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m\Desktop\"/>
    </mc:Choice>
  </mc:AlternateContent>
  <xr:revisionPtr revIDLastSave="0" documentId="13_ncr:1_{9A633C68-650D-4D3F-971C-3591497BA71A}" xr6:coauthVersionLast="47" xr6:coauthVersionMax="47" xr10:uidLastSave="{00000000-0000-0000-0000-000000000000}"/>
  <bookViews>
    <workbookView xWindow="-120" yWindow="-120" windowWidth="20730" windowHeight="11160" activeTab="1" xr2:uid="{1571BBF6-EADD-4ABB-AF1A-4317BF93F390}"/>
  </bookViews>
  <sheets>
    <sheet name="Datos" sheetId="1" r:id="rId1"/>
    <sheet name="Regresión lineal en excel" sheetId="2" r:id="rId2"/>
    <sheet name="Hoja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1" i="3" l="1"/>
  <c r="N12" i="3"/>
  <c r="N13" i="3"/>
  <c r="N14" i="3"/>
  <c r="N10" i="3"/>
  <c r="O11" i="3"/>
  <c r="O12" i="3"/>
  <c r="O13" i="3"/>
  <c r="O14" i="3"/>
  <c r="O15" i="3"/>
  <c r="O10" i="3"/>
  <c r="M7" i="3"/>
  <c r="M8" i="3"/>
  <c r="M9" i="3"/>
  <c r="M10" i="3"/>
  <c r="M11" i="3"/>
  <c r="M12" i="3"/>
  <c r="M13" i="3"/>
  <c r="M14" i="3"/>
  <c r="M6" i="3"/>
  <c r="L9" i="3"/>
  <c r="L10" i="3"/>
  <c r="L11" i="3"/>
  <c r="L12" i="3"/>
  <c r="L13" i="3"/>
  <c r="L14" i="3"/>
  <c r="L8" i="3"/>
  <c r="K13" i="3"/>
  <c r="K12" i="3"/>
  <c r="K11" i="3"/>
  <c r="K10" i="3"/>
  <c r="K9" i="3"/>
  <c r="K8" i="3"/>
  <c r="J6" i="3"/>
  <c r="J7" i="3"/>
  <c r="J8" i="3"/>
  <c r="J9" i="3"/>
  <c r="J10" i="3"/>
  <c r="J11" i="3"/>
  <c r="J12" i="3"/>
  <c r="J13" i="3"/>
  <c r="J5" i="3"/>
  <c r="I7" i="3"/>
  <c r="I8" i="3"/>
  <c r="I9" i="3"/>
  <c r="I10" i="3"/>
  <c r="I11" i="3"/>
  <c r="I12" i="3"/>
  <c r="I13" i="3"/>
  <c r="I6" i="3"/>
  <c r="H7" i="3"/>
  <c r="H8" i="3"/>
  <c r="H9" i="3"/>
  <c r="H10" i="3"/>
  <c r="H11" i="3"/>
  <c r="H12" i="3"/>
  <c r="H6" i="3"/>
  <c r="G5" i="3"/>
  <c r="G6" i="3"/>
  <c r="G7" i="3"/>
  <c r="G8" i="3"/>
  <c r="G9" i="3"/>
  <c r="G10" i="3"/>
  <c r="G11" i="3"/>
  <c r="G12" i="3"/>
  <c r="G4" i="3"/>
  <c r="F5" i="3"/>
  <c r="F6" i="3"/>
  <c r="F7" i="3"/>
  <c r="F8" i="3"/>
  <c r="F9" i="3"/>
  <c r="F10" i="3"/>
  <c r="F11" i="3"/>
  <c r="F12" i="3"/>
  <c r="F4" i="3"/>
  <c r="E5" i="3"/>
  <c r="E6" i="3"/>
  <c r="E7" i="3"/>
  <c r="E8" i="3"/>
  <c r="E9" i="3"/>
  <c r="E10" i="3"/>
  <c r="E11" i="3"/>
  <c r="E4" i="3"/>
  <c r="D4" i="3"/>
  <c r="D5" i="3"/>
  <c r="D6" i="3"/>
  <c r="D7" i="3"/>
  <c r="D8" i="3"/>
  <c r="D9" i="3"/>
  <c r="D10" i="3"/>
  <c r="D11" i="3"/>
  <c r="D3" i="3"/>
  <c r="G3" i="2" l="1" a="1"/>
  <c r="G3" i="2" s="1"/>
  <c r="C5003" i="2" l="1"/>
  <c r="B5003" i="2"/>
  <c r="AC25" i="1"/>
  <c r="J5036" i="1"/>
  <c r="J5035" i="1"/>
  <c r="J5034" i="1"/>
  <c r="AC34" i="1" l="1"/>
  <c r="V12" i="1"/>
  <c r="U12" i="1"/>
  <c r="T12" i="1"/>
  <c r="S12" i="1"/>
  <c r="AC33" i="1"/>
  <c r="AC22" i="1"/>
  <c r="AC20" i="1" a="1"/>
  <c r="AC20" i="1" s="1"/>
  <c r="AC19" i="1"/>
  <c r="J5033" i="1"/>
  <c r="J5032" i="1"/>
  <c r="C5012" i="1"/>
  <c r="B50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12" i="1"/>
  <c r="J5025" i="1"/>
  <c r="J5023" i="1"/>
  <c r="J5021" i="1"/>
  <c r="J5019" i="1"/>
  <c r="J5018" i="1"/>
  <c r="G65" i="1" s="1"/>
  <c r="E17" i="1"/>
  <c r="E14" i="1"/>
  <c r="E13" i="1"/>
  <c r="E15" i="1"/>
  <c r="E16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12" i="1"/>
  <c r="AC26" i="1" l="1"/>
  <c r="F5012" i="1"/>
  <c r="H65" i="1"/>
  <c r="G4982" i="1"/>
  <c r="G4950" i="1"/>
  <c r="G4918" i="1"/>
  <c r="G4886" i="1"/>
  <c r="G4854" i="1"/>
  <c r="G4822" i="1"/>
  <c r="G4790" i="1"/>
  <c r="G4758" i="1"/>
  <c r="G4726" i="1"/>
  <c r="G4694" i="1"/>
  <c r="G4608" i="1"/>
  <c r="G4480" i="1"/>
  <c r="G4352" i="1"/>
  <c r="G4224" i="1"/>
  <c r="G4096" i="1"/>
  <c r="G3968" i="1"/>
  <c r="G3840" i="1"/>
  <c r="G3712" i="1"/>
  <c r="G3584" i="1"/>
  <c r="G3456" i="1"/>
  <c r="G3328" i="1"/>
  <c r="G3200" i="1"/>
  <c r="G3072" i="1"/>
  <c r="G2944" i="1"/>
  <c r="G2816" i="1"/>
  <c r="G2688" i="1"/>
  <c r="G2560" i="1"/>
  <c r="G2432" i="1"/>
  <c r="G2304" i="1"/>
  <c r="G2176" i="1"/>
  <c r="G2048" i="1"/>
  <c r="G1920" i="1"/>
  <c r="G1792" i="1"/>
  <c r="G1664" i="1"/>
  <c r="G1536" i="1"/>
  <c r="G1408" i="1"/>
  <c r="G1280" i="1"/>
  <c r="G1152" i="1"/>
  <c r="G1024" i="1"/>
  <c r="G896" i="1"/>
  <c r="G768" i="1"/>
  <c r="G640" i="1"/>
  <c r="G512" i="1"/>
  <c r="G384" i="1"/>
  <c r="G256" i="1"/>
  <c r="G128" i="1"/>
  <c r="G5007" i="1"/>
  <c r="G4975" i="1"/>
  <c r="G4943" i="1"/>
  <c r="G4911" i="1"/>
  <c r="G4879" i="1"/>
  <c r="G4847" i="1"/>
  <c r="G4815" i="1"/>
  <c r="G4783" i="1"/>
  <c r="G4751" i="1"/>
  <c r="G4719" i="1"/>
  <c r="G4687" i="1"/>
  <c r="G4577" i="1"/>
  <c r="G4449" i="1"/>
  <c r="G4321" i="1"/>
  <c r="G4193" i="1"/>
  <c r="G4065" i="1"/>
  <c r="G3937" i="1"/>
  <c r="G3809" i="1"/>
  <c r="G3681" i="1"/>
  <c r="G3553" i="1"/>
  <c r="G3425" i="1"/>
  <c r="G3297" i="1"/>
  <c r="G3169" i="1"/>
  <c r="G3041" i="1"/>
  <c r="G2913" i="1"/>
  <c r="G2785" i="1"/>
  <c r="G2657" i="1"/>
  <c r="G2529" i="1"/>
  <c r="G2401" i="1"/>
  <c r="G2273" i="1"/>
  <c r="G2145" i="1"/>
  <c r="G2017" i="1"/>
  <c r="G1889" i="1"/>
  <c r="G1761" i="1"/>
  <c r="G1633" i="1"/>
  <c r="G1505" i="1"/>
  <c r="G1377" i="1"/>
  <c r="G1249" i="1"/>
  <c r="G1121" i="1"/>
  <c r="G993" i="1"/>
  <c r="G865" i="1"/>
  <c r="G737" i="1"/>
  <c r="G609" i="1"/>
  <c r="G481" i="1"/>
  <c r="G353" i="1"/>
  <c r="G225" i="1"/>
  <c r="G97" i="1"/>
  <c r="G5006" i="1"/>
  <c r="G4974" i="1"/>
  <c r="G4942" i="1"/>
  <c r="G4910" i="1"/>
  <c r="G4878" i="1"/>
  <c r="G4846" i="1"/>
  <c r="G4814" i="1"/>
  <c r="G4782" i="1"/>
  <c r="G4750" i="1"/>
  <c r="G4718" i="1"/>
  <c r="G4686" i="1"/>
  <c r="G4576" i="1"/>
  <c r="G4448" i="1"/>
  <c r="G4320" i="1"/>
  <c r="G4192" i="1"/>
  <c r="G4064" i="1"/>
  <c r="G3936" i="1"/>
  <c r="G3808" i="1"/>
  <c r="G3680" i="1"/>
  <c r="G3552" i="1"/>
  <c r="G3424" i="1"/>
  <c r="G3296" i="1"/>
  <c r="G3168" i="1"/>
  <c r="G3040" i="1"/>
  <c r="G2912" i="1"/>
  <c r="G2784" i="1"/>
  <c r="G2656" i="1"/>
  <c r="G2528" i="1"/>
  <c r="G2400" i="1"/>
  <c r="G2272" i="1"/>
  <c r="G2144" i="1"/>
  <c r="G2016" i="1"/>
  <c r="G1888" i="1"/>
  <c r="G1760" i="1"/>
  <c r="G1632" i="1"/>
  <c r="G1504" i="1"/>
  <c r="G1376" i="1"/>
  <c r="G1248" i="1"/>
  <c r="G1120" i="1"/>
  <c r="G992" i="1"/>
  <c r="G864" i="1"/>
  <c r="G736" i="1"/>
  <c r="G608" i="1"/>
  <c r="G480" i="1"/>
  <c r="G352" i="1"/>
  <c r="G224" i="1"/>
  <c r="G96" i="1"/>
  <c r="G4999" i="1"/>
  <c r="G4967" i="1"/>
  <c r="G4935" i="1"/>
  <c r="G4903" i="1"/>
  <c r="G4871" i="1"/>
  <c r="G4839" i="1"/>
  <c r="G4807" i="1"/>
  <c r="G4775" i="1"/>
  <c r="G4743" i="1"/>
  <c r="G4711" i="1"/>
  <c r="G4673" i="1"/>
  <c r="G4545" i="1"/>
  <c r="G4417" i="1"/>
  <c r="G4289" i="1"/>
  <c r="G4161" i="1"/>
  <c r="G4033" i="1"/>
  <c r="G3905" i="1"/>
  <c r="G3777" i="1"/>
  <c r="G3649" i="1"/>
  <c r="G3521" i="1"/>
  <c r="G3393" i="1"/>
  <c r="G3265" i="1"/>
  <c r="G3137" i="1"/>
  <c r="G3009" i="1"/>
  <c r="G2881" i="1"/>
  <c r="G2753" i="1"/>
  <c r="G2625" i="1"/>
  <c r="G2497" i="1"/>
  <c r="G2369" i="1"/>
  <c r="G2241" i="1"/>
  <c r="G2113" i="1"/>
  <c r="G1985" i="1"/>
  <c r="G1857" i="1"/>
  <c r="G1729" i="1"/>
  <c r="G1601" i="1"/>
  <c r="G1473" i="1"/>
  <c r="G1345" i="1"/>
  <c r="G1217" i="1"/>
  <c r="G1089" i="1"/>
  <c r="G961" i="1"/>
  <c r="G833" i="1"/>
  <c r="G705" i="1"/>
  <c r="G577" i="1"/>
  <c r="G449" i="1"/>
  <c r="G321" i="1"/>
  <c r="G193" i="1"/>
  <c r="D5012" i="1"/>
  <c r="E5012" i="1"/>
  <c r="G18" i="1"/>
  <c r="G26" i="1"/>
  <c r="G34" i="1"/>
  <c r="G42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02" i="1"/>
  <c r="G210" i="1"/>
  <c r="G218" i="1"/>
  <c r="G226" i="1"/>
  <c r="G234" i="1"/>
  <c r="G242" i="1"/>
  <c r="G250" i="1"/>
  <c r="G258" i="1"/>
  <c r="G266" i="1"/>
  <c r="G274" i="1"/>
  <c r="G282" i="1"/>
  <c r="G290" i="1"/>
  <c r="G298" i="1"/>
  <c r="G306" i="1"/>
  <c r="G314" i="1"/>
  <c r="G322" i="1"/>
  <c r="G330" i="1"/>
  <c r="G338" i="1"/>
  <c r="G346" i="1"/>
  <c r="G354" i="1"/>
  <c r="G362" i="1"/>
  <c r="G370" i="1"/>
  <c r="G378" i="1"/>
  <c r="G386" i="1"/>
  <c r="G394" i="1"/>
  <c r="G402" i="1"/>
  <c r="G410" i="1"/>
  <c r="G418" i="1"/>
  <c r="G426" i="1"/>
  <c r="G434" i="1"/>
  <c r="G442" i="1"/>
  <c r="G450" i="1"/>
  <c r="G458" i="1"/>
  <c r="G466" i="1"/>
  <c r="G474" i="1"/>
  <c r="G482" i="1"/>
  <c r="G490" i="1"/>
  <c r="G498" i="1"/>
  <c r="G506" i="1"/>
  <c r="G514" i="1"/>
  <c r="G522" i="1"/>
  <c r="G530" i="1"/>
  <c r="G538" i="1"/>
  <c r="G546" i="1"/>
  <c r="G554" i="1"/>
  <c r="G562" i="1"/>
  <c r="G570" i="1"/>
  <c r="G578" i="1"/>
  <c r="G586" i="1"/>
  <c r="G594" i="1"/>
  <c r="G602" i="1"/>
  <c r="G610" i="1"/>
  <c r="G618" i="1"/>
  <c r="G626" i="1"/>
  <c r="G634" i="1"/>
  <c r="G642" i="1"/>
  <c r="G650" i="1"/>
  <c r="G658" i="1"/>
  <c r="G666" i="1"/>
  <c r="G674" i="1"/>
  <c r="G682" i="1"/>
  <c r="G690" i="1"/>
  <c r="G698" i="1"/>
  <c r="G706" i="1"/>
  <c r="G714" i="1"/>
  <c r="G722" i="1"/>
  <c r="G730" i="1"/>
  <c r="G738" i="1"/>
  <c r="G746" i="1"/>
  <c r="G754" i="1"/>
  <c r="G762" i="1"/>
  <c r="G770" i="1"/>
  <c r="G778" i="1"/>
  <c r="G786" i="1"/>
  <c r="G794" i="1"/>
  <c r="G802" i="1"/>
  <c r="G810" i="1"/>
  <c r="G818" i="1"/>
  <c r="G826" i="1"/>
  <c r="G834" i="1"/>
  <c r="G842" i="1"/>
  <c r="G850" i="1"/>
  <c r="G858" i="1"/>
  <c r="G866" i="1"/>
  <c r="G874" i="1"/>
  <c r="G882" i="1"/>
  <c r="G890" i="1"/>
  <c r="G898" i="1"/>
  <c r="G906" i="1"/>
  <c r="G914" i="1"/>
  <c r="G922" i="1"/>
  <c r="G930" i="1"/>
  <c r="G938" i="1"/>
  <c r="G946" i="1"/>
  <c r="G954" i="1"/>
  <c r="G962" i="1"/>
  <c r="G970" i="1"/>
  <c r="G978" i="1"/>
  <c r="G986" i="1"/>
  <c r="G994" i="1"/>
  <c r="G1002" i="1"/>
  <c r="G1010" i="1"/>
  <c r="G1018" i="1"/>
  <c r="G1026" i="1"/>
  <c r="G1034" i="1"/>
  <c r="G1042" i="1"/>
  <c r="G1050" i="1"/>
  <c r="G1058" i="1"/>
  <c r="G1066" i="1"/>
  <c r="G1074" i="1"/>
  <c r="G1082" i="1"/>
  <c r="G1090" i="1"/>
  <c r="G1098" i="1"/>
  <c r="G1106" i="1"/>
  <c r="G1114" i="1"/>
  <c r="G1122" i="1"/>
  <c r="G1130" i="1"/>
  <c r="G1138" i="1"/>
  <c r="G1146" i="1"/>
  <c r="G1154" i="1"/>
  <c r="G1162" i="1"/>
  <c r="G1170" i="1"/>
  <c r="G1178" i="1"/>
  <c r="G1186" i="1"/>
  <c r="G1194" i="1"/>
  <c r="G1202" i="1"/>
  <c r="G1210" i="1"/>
  <c r="G1218" i="1"/>
  <c r="G1226" i="1"/>
  <c r="G1234" i="1"/>
  <c r="G1242" i="1"/>
  <c r="G1250" i="1"/>
  <c r="G1258" i="1"/>
  <c r="G1266" i="1"/>
  <c r="G1274" i="1"/>
  <c r="G1282" i="1"/>
  <c r="G1290" i="1"/>
  <c r="G1298" i="1"/>
  <c r="G1306" i="1"/>
  <c r="G1314" i="1"/>
  <c r="G1322" i="1"/>
  <c r="G1330" i="1"/>
  <c r="G1338" i="1"/>
  <c r="G1346" i="1"/>
  <c r="G1354" i="1"/>
  <c r="G1362" i="1"/>
  <c r="G1370" i="1"/>
  <c r="G1378" i="1"/>
  <c r="G1386" i="1"/>
  <c r="G1394" i="1"/>
  <c r="G1402" i="1"/>
  <c r="G1410" i="1"/>
  <c r="G1418" i="1"/>
  <c r="G1426" i="1"/>
  <c r="G1434" i="1"/>
  <c r="G1442" i="1"/>
  <c r="G1450" i="1"/>
  <c r="G1458" i="1"/>
  <c r="G1466" i="1"/>
  <c r="G1474" i="1"/>
  <c r="G1482" i="1"/>
  <c r="G1490" i="1"/>
  <c r="G1498" i="1"/>
  <c r="G1506" i="1"/>
  <c r="G1514" i="1"/>
  <c r="G1522" i="1"/>
  <c r="G1530" i="1"/>
  <c r="G1538" i="1"/>
  <c r="G1546" i="1"/>
  <c r="G1554" i="1"/>
  <c r="G1562" i="1"/>
  <c r="G1570" i="1"/>
  <c r="G1578" i="1"/>
  <c r="G1586" i="1"/>
  <c r="G1594" i="1"/>
  <c r="G1602" i="1"/>
  <c r="G1610" i="1"/>
  <c r="G1618" i="1"/>
  <c r="G1626" i="1"/>
  <c r="G1634" i="1"/>
  <c r="G1642" i="1"/>
  <c r="G1650" i="1"/>
  <c r="G1658" i="1"/>
  <c r="G1666" i="1"/>
  <c r="G1674" i="1"/>
  <c r="G1682" i="1"/>
  <c r="G1690" i="1"/>
  <c r="G1698" i="1"/>
  <c r="G1706" i="1"/>
  <c r="G1714" i="1"/>
  <c r="G1722" i="1"/>
  <c r="G1730" i="1"/>
  <c r="G1738" i="1"/>
  <c r="G1746" i="1"/>
  <c r="G1754" i="1"/>
  <c r="G1762" i="1"/>
  <c r="G1770" i="1"/>
  <c r="G1778" i="1"/>
  <c r="G1786" i="1"/>
  <c r="G1794" i="1"/>
  <c r="G1802" i="1"/>
  <c r="G1810" i="1"/>
  <c r="G1818" i="1"/>
  <c r="G1826" i="1"/>
  <c r="G1834" i="1"/>
  <c r="G1842" i="1"/>
  <c r="G1850" i="1"/>
  <c r="G1858" i="1"/>
  <c r="G1866" i="1"/>
  <c r="G1874" i="1"/>
  <c r="G1882" i="1"/>
  <c r="G1890" i="1"/>
  <c r="G1898" i="1"/>
  <c r="G1906" i="1"/>
  <c r="G1914" i="1"/>
  <c r="G1922" i="1"/>
  <c r="G1930" i="1"/>
  <c r="G1938" i="1"/>
  <c r="G1946" i="1"/>
  <c r="G1954" i="1"/>
  <c r="G1962" i="1"/>
  <c r="G1970" i="1"/>
  <c r="G1978" i="1"/>
  <c r="G1986" i="1"/>
  <c r="G1994" i="1"/>
  <c r="G2002" i="1"/>
  <c r="G2010" i="1"/>
  <c r="G2018" i="1"/>
  <c r="G2026" i="1"/>
  <c r="G2034" i="1"/>
  <c r="G2042" i="1"/>
  <c r="G2050" i="1"/>
  <c r="G2058" i="1"/>
  <c r="G2066" i="1"/>
  <c r="G2074" i="1"/>
  <c r="G2082" i="1"/>
  <c r="G2090" i="1"/>
  <c r="G2098" i="1"/>
  <c r="G2106" i="1"/>
  <c r="G2114" i="1"/>
  <c r="G2122" i="1"/>
  <c r="G2130" i="1"/>
  <c r="G2138" i="1"/>
  <c r="G2146" i="1"/>
  <c r="G2154" i="1"/>
  <c r="G2162" i="1"/>
  <c r="G2170" i="1"/>
  <c r="G2178" i="1"/>
  <c r="G2186" i="1"/>
  <c r="G2194" i="1"/>
  <c r="G2202" i="1"/>
  <c r="G2210" i="1"/>
  <c r="G2218" i="1"/>
  <c r="G2226" i="1"/>
  <c r="G2234" i="1"/>
  <c r="G2242" i="1"/>
  <c r="G2250" i="1"/>
  <c r="G2258" i="1"/>
  <c r="G2266" i="1"/>
  <c r="G2274" i="1"/>
  <c r="G2282" i="1"/>
  <c r="G2290" i="1"/>
  <c r="G2298" i="1"/>
  <c r="G2306" i="1"/>
  <c r="G2314" i="1"/>
  <c r="G2322" i="1"/>
  <c r="G2330" i="1"/>
  <c r="G2338" i="1"/>
  <c r="G2346" i="1"/>
  <c r="G2354" i="1"/>
  <c r="G2362" i="1"/>
  <c r="G2370" i="1"/>
  <c r="G2378" i="1"/>
  <c r="G2386" i="1"/>
  <c r="G2394" i="1"/>
  <c r="G2402" i="1"/>
  <c r="G2410" i="1"/>
  <c r="G2418" i="1"/>
  <c r="G2426" i="1"/>
  <c r="G2434" i="1"/>
  <c r="G2442" i="1"/>
  <c r="G2450" i="1"/>
  <c r="G2458" i="1"/>
  <c r="G2466" i="1"/>
  <c r="G2474" i="1"/>
  <c r="G2482" i="1"/>
  <c r="G2490" i="1"/>
  <c r="G2498" i="1"/>
  <c r="G2506" i="1"/>
  <c r="G2514" i="1"/>
  <c r="G2522" i="1"/>
  <c r="G2530" i="1"/>
  <c r="G2538" i="1"/>
  <c r="G2546" i="1"/>
  <c r="G2554" i="1"/>
  <c r="G2562" i="1"/>
  <c r="G2570" i="1"/>
  <c r="G2578" i="1"/>
  <c r="G2586" i="1"/>
  <c r="G2594" i="1"/>
  <c r="G2602" i="1"/>
  <c r="G2610" i="1"/>
  <c r="G2618" i="1"/>
  <c r="G2626" i="1"/>
  <c r="G2634" i="1"/>
  <c r="G2642" i="1"/>
  <c r="G2650" i="1"/>
  <c r="G2658" i="1"/>
  <c r="G2666" i="1"/>
  <c r="G2674" i="1"/>
  <c r="G2682" i="1"/>
  <c r="G2690" i="1"/>
  <c r="G2698" i="1"/>
  <c r="G2706" i="1"/>
  <c r="G2714" i="1"/>
  <c r="G2722" i="1"/>
  <c r="G2730" i="1"/>
  <c r="G2738" i="1"/>
  <c r="G2746" i="1"/>
  <c r="G2754" i="1"/>
  <c r="G2762" i="1"/>
  <c r="G2770" i="1"/>
  <c r="G2778" i="1"/>
  <c r="G2786" i="1"/>
  <c r="G2794" i="1"/>
  <c r="G2802" i="1"/>
  <c r="G2810" i="1"/>
  <c r="G2818" i="1"/>
  <c r="G2826" i="1"/>
  <c r="G2834" i="1"/>
  <c r="G2842" i="1"/>
  <c r="G2850" i="1"/>
  <c r="G2858" i="1"/>
  <c r="G2866" i="1"/>
  <c r="G2874" i="1"/>
  <c r="G2882" i="1"/>
  <c r="G2890" i="1"/>
  <c r="G2898" i="1"/>
  <c r="G2906" i="1"/>
  <c r="G2914" i="1"/>
  <c r="G2922" i="1"/>
  <c r="G2930" i="1"/>
  <c r="G2938" i="1"/>
  <c r="G2946" i="1"/>
  <c r="G2954" i="1"/>
  <c r="G2962" i="1"/>
  <c r="G2970" i="1"/>
  <c r="G2978" i="1"/>
  <c r="G2986" i="1"/>
  <c r="G2994" i="1"/>
  <c r="G3002" i="1"/>
  <c r="G3010" i="1"/>
  <c r="G3018" i="1"/>
  <c r="G3026" i="1"/>
  <c r="G3034" i="1"/>
  <c r="G3042" i="1"/>
  <c r="G3050" i="1"/>
  <c r="G3058" i="1"/>
  <c r="G3066" i="1"/>
  <c r="G3074" i="1"/>
  <c r="G3082" i="1"/>
  <c r="G3090" i="1"/>
  <c r="G3098" i="1"/>
  <c r="G3106" i="1"/>
  <c r="G3114" i="1"/>
  <c r="G3122" i="1"/>
  <c r="G3130" i="1"/>
  <c r="G3138" i="1"/>
  <c r="G3146" i="1"/>
  <c r="G3154" i="1"/>
  <c r="G3162" i="1"/>
  <c r="G3170" i="1"/>
  <c r="G3178" i="1"/>
  <c r="G3186" i="1"/>
  <c r="G3194" i="1"/>
  <c r="G3202" i="1"/>
  <c r="G3210" i="1"/>
  <c r="G3218" i="1"/>
  <c r="G3226" i="1"/>
  <c r="G3234" i="1"/>
  <c r="G3242" i="1"/>
  <c r="G3250" i="1"/>
  <c r="G3258" i="1"/>
  <c r="G3266" i="1"/>
  <c r="G3274" i="1"/>
  <c r="G3282" i="1"/>
  <c r="G3290" i="1"/>
  <c r="G3298" i="1"/>
  <c r="G3306" i="1"/>
  <c r="G3314" i="1"/>
  <c r="G3322" i="1"/>
  <c r="G3330" i="1"/>
  <c r="G3338" i="1"/>
  <c r="G3346" i="1"/>
  <c r="G3354" i="1"/>
  <c r="G3362" i="1"/>
  <c r="G3370" i="1"/>
  <c r="G3378" i="1"/>
  <c r="G3386" i="1"/>
  <c r="G3394" i="1"/>
  <c r="G3402" i="1"/>
  <c r="G3410" i="1"/>
  <c r="G3418" i="1"/>
  <c r="G3426" i="1"/>
  <c r="G3434" i="1"/>
  <c r="G3442" i="1"/>
  <c r="G3450" i="1"/>
  <c r="G3458" i="1"/>
  <c r="G3466" i="1"/>
  <c r="G3474" i="1"/>
  <c r="G3482" i="1"/>
  <c r="G3490" i="1"/>
  <c r="G3498" i="1"/>
  <c r="G3506" i="1"/>
  <c r="G3514" i="1"/>
  <c r="G3522" i="1"/>
  <c r="G3530" i="1"/>
  <c r="G3538" i="1"/>
  <c r="G3546" i="1"/>
  <c r="G3554" i="1"/>
  <c r="G3562" i="1"/>
  <c r="G3570" i="1"/>
  <c r="G3578" i="1"/>
  <c r="G3586" i="1"/>
  <c r="G3594" i="1"/>
  <c r="G3602" i="1"/>
  <c r="G3610" i="1"/>
  <c r="G3618" i="1"/>
  <c r="G3626" i="1"/>
  <c r="G3634" i="1"/>
  <c r="G3642" i="1"/>
  <c r="G3650" i="1"/>
  <c r="G3658" i="1"/>
  <c r="G3666" i="1"/>
  <c r="G3674" i="1"/>
  <c r="G3682" i="1"/>
  <c r="G3690" i="1"/>
  <c r="G3698" i="1"/>
  <c r="G3706" i="1"/>
  <c r="G3714" i="1"/>
  <c r="G3722" i="1"/>
  <c r="G3730" i="1"/>
  <c r="G3738" i="1"/>
  <c r="G3746" i="1"/>
  <c r="G3754" i="1"/>
  <c r="G3762" i="1"/>
  <c r="G3770" i="1"/>
  <c r="G3778" i="1"/>
  <c r="G3786" i="1"/>
  <c r="G3794" i="1"/>
  <c r="G3802" i="1"/>
  <c r="G3810" i="1"/>
  <c r="G3818" i="1"/>
  <c r="G3826" i="1"/>
  <c r="G3834" i="1"/>
  <c r="G3842" i="1"/>
  <c r="G3850" i="1"/>
  <c r="G3858" i="1"/>
  <c r="G3866" i="1"/>
  <c r="G3874" i="1"/>
  <c r="G3882" i="1"/>
  <c r="G3890" i="1"/>
  <c r="G3898" i="1"/>
  <c r="G3906" i="1"/>
  <c r="G3914" i="1"/>
  <c r="G3922" i="1"/>
  <c r="G3930" i="1"/>
  <c r="G3938" i="1"/>
  <c r="G3946" i="1"/>
  <c r="G3954" i="1"/>
  <c r="G3962" i="1"/>
  <c r="G3970" i="1"/>
  <c r="G3978" i="1"/>
  <c r="G3986" i="1"/>
  <c r="G3994" i="1"/>
  <c r="G4002" i="1"/>
  <c r="G4010" i="1"/>
  <c r="G4018" i="1"/>
  <c r="G4026" i="1"/>
  <c r="G4034" i="1"/>
  <c r="G4042" i="1"/>
  <c r="G4050" i="1"/>
  <c r="G4058" i="1"/>
  <c r="G4066" i="1"/>
  <c r="G4074" i="1"/>
  <c r="G4082" i="1"/>
  <c r="G4090" i="1"/>
  <c r="G4098" i="1"/>
  <c r="G4106" i="1"/>
  <c r="G4114" i="1"/>
  <c r="G4122" i="1"/>
  <c r="G4130" i="1"/>
  <c r="G4138" i="1"/>
  <c r="G4146" i="1"/>
  <c r="G4154" i="1"/>
  <c r="G4162" i="1"/>
  <c r="G4170" i="1"/>
  <c r="G4178" i="1"/>
  <c r="G4186" i="1"/>
  <c r="G4194" i="1"/>
  <c r="G4202" i="1"/>
  <c r="G4210" i="1"/>
  <c r="G4218" i="1"/>
  <c r="G4226" i="1"/>
  <c r="G4234" i="1"/>
  <c r="G4242" i="1"/>
  <c r="G4250" i="1"/>
  <c r="G4258" i="1"/>
  <c r="G4266" i="1"/>
  <c r="G4274" i="1"/>
  <c r="G4282" i="1"/>
  <c r="G4290" i="1"/>
  <c r="G4298" i="1"/>
  <c r="G4306" i="1"/>
  <c r="G4314" i="1"/>
  <c r="G4322" i="1"/>
  <c r="G4330" i="1"/>
  <c r="G4338" i="1"/>
  <c r="G4346" i="1"/>
  <c r="G4354" i="1"/>
  <c r="G4362" i="1"/>
  <c r="G4370" i="1"/>
  <c r="G4378" i="1"/>
  <c r="G4386" i="1"/>
  <c r="G4394" i="1"/>
  <c r="G4402" i="1"/>
  <c r="G4410" i="1"/>
  <c r="G4418" i="1"/>
  <c r="G4426" i="1"/>
  <c r="G4434" i="1"/>
  <c r="G4442" i="1"/>
  <c r="G4450" i="1"/>
  <c r="G4458" i="1"/>
  <c r="G4466" i="1"/>
  <c r="G4474" i="1"/>
  <c r="G4482" i="1"/>
  <c r="G4490" i="1"/>
  <c r="G4498" i="1"/>
  <c r="G4506" i="1"/>
  <c r="G4514" i="1"/>
  <c r="G4522" i="1"/>
  <c r="G4530" i="1"/>
  <c r="G4538" i="1"/>
  <c r="G4546" i="1"/>
  <c r="G4554" i="1"/>
  <c r="G4562" i="1"/>
  <c r="G4570" i="1"/>
  <c r="G4578" i="1"/>
  <c r="G4586" i="1"/>
  <c r="G4594" i="1"/>
  <c r="G4602" i="1"/>
  <c r="G4610" i="1"/>
  <c r="G4618" i="1"/>
  <c r="G4626" i="1"/>
  <c r="G4634" i="1"/>
  <c r="G4642" i="1"/>
  <c r="G4650" i="1"/>
  <c r="G4658" i="1"/>
  <c r="G4666" i="1"/>
  <c r="G4674" i="1"/>
  <c r="G19" i="1"/>
  <c r="G27" i="1"/>
  <c r="G35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5" i="1"/>
  <c r="G363" i="1"/>
  <c r="G371" i="1"/>
  <c r="G379" i="1"/>
  <c r="G387" i="1"/>
  <c r="G395" i="1"/>
  <c r="G403" i="1"/>
  <c r="G411" i="1"/>
  <c r="G419" i="1"/>
  <c r="G427" i="1"/>
  <c r="G435" i="1"/>
  <c r="G443" i="1"/>
  <c r="G451" i="1"/>
  <c r="G459" i="1"/>
  <c r="G467" i="1"/>
  <c r="G475" i="1"/>
  <c r="G483" i="1"/>
  <c r="G491" i="1"/>
  <c r="G499" i="1"/>
  <c r="G507" i="1"/>
  <c r="G515" i="1"/>
  <c r="G523" i="1"/>
  <c r="G531" i="1"/>
  <c r="G539" i="1"/>
  <c r="G547" i="1"/>
  <c r="G555" i="1"/>
  <c r="G563" i="1"/>
  <c r="G571" i="1"/>
  <c r="G579" i="1"/>
  <c r="G587" i="1"/>
  <c r="G595" i="1"/>
  <c r="G603" i="1"/>
  <c r="G611" i="1"/>
  <c r="G619" i="1"/>
  <c r="G627" i="1"/>
  <c r="G635" i="1"/>
  <c r="G643" i="1"/>
  <c r="G651" i="1"/>
  <c r="G659" i="1"/>
  <c r="G667" i="1"/>
  <c r="G675" i="1"/>
  <c r="G683" i="1"/>
  <c r="G691" i="1"/>
  <c r="G699" i="1"/>
  <c r="G707" i="1"/>
  <c r="G715" i="1"/>
  <c r="G723" i="1"/>
  <c r="G731" i="1"/>
  <c r="G739" i="1"/>
  <c r="G747" i="1"/>
  <c r="G755" i="1"/>
  <c r="G763" i="1"/>
  <c r="G771" i="1"/>
  <c r="G779" i="1"/>
  <c r="G787" i="1"/>
  <c r="G795" i="1"/>
  <c r="G803" i="1"/>
  <c r="G811" i="1"/>
  <c r="G819" i="1"/>
  <c r="G827" i="1"/>
  <c r="G835" i="1"/>
  <c r="G843" i="1"/>
  <c r="G851" i="1"/>
  <c r="G859" i="1"/>
  <c r="G867" i="1"/>
  <c r="G875" i="1"/>
  <c r="G883" i="1"/>
  <c r="G891" i="1"/>
  <c r="G899" i="1"/>
  <c r="G907" i="1"/>
  <c r="G915" i="1"/>
  <c r="G923" i="1"/>
  <c r="G931" i="1"/>
  <c r="G939" i="1"/>
  <c r="G947" i="1"/>
  <c r="G955" i="1"/>
  <c r="G963" i="1"/>
  <c r="G971" i="1"/>
  <c r="G979" i="1"/>
  <c r="G987" i="1"/>
  <c r="G995" i="1"/>
  <c r="G1003" i="1"/>
  <c r="G1011" i="1"/>
  <c r="G1019" i="1"/>
  <c r="G1027" i="1"/>
  <c r="G1035" i="1"/>
  <c r="G1043" i="1"/>
  <c r="G1051" i="1"/>
  <c r="G1059" i="1"/>
  <c r="G1067" i="1"/>
  <c r="G1075" i="1"/>
  <c r="G1083" i="1"/>
  <c r="G1091" i="1"/>
  <c r="G1099" i="1"/>
  <c r="G1107" i="1"/>
  <c r="G1115" i="1"/>
  <c r="G1123" i="1"/>
  <c r="G1131" i="1"/>
  <c r="G1139" i="1"/>
  <c r="G1147" i="1"/>
  <c r="G1155" i="1"/>
  <c r="G1163" i="1"/>
  <c r="G1171" i="1"/>
  <c r="G1179" i="1"/>
  <c r="G1187" i="1"/>
  <c r="G1195" i="1"/>
  <c r="G1203" i="1"/>
  <c r="G1211" i="1"/>
  <c r="G1219" i="1"/>
  <c r="G1227" i="1"/>
  <c r="G1235" i="1"/>
  <c r="G1243" i="1"/>
  <c r="G1251" i="1"/>
  <c r="G1259" i="1"/>
  <c r="G1267" i="1"/>
  <c r="G1275" i="1"/>
  <c r="G1283" i="1"/>
  <c r="G1291" i="1"/>
  <c r="G1299" i="1"/>
  <c r="G1307" i="1"/>
  <c r="G1315" i="1"/>
  <c r="G1323" i="1"/>
  <c r="G1331" i="1"/>
  <c r="G1339" i="1"/>
  <c r="G1347" i="1"/>
  <c r="G1355" i="1"/>
  <c r="G1363" i="1"/>
  <c r="G1371" i="1"/>
  <c r="G1379" i="1"/>
  <c r="G1387" i="1"/>
  <c r="G1395" i="1"/>
  <c r="G1403" i="1"/>
  <c r="G1411" i="1"/>
  <c r="G1419" i="1"/>
  <c r="G1427" i="1"/>
  <c r="G1435" i="1"/>
  <c r="G1443" i="1"/>
  <c r="G1451" i="1"/>
  <c r="G1459" i="1"/>
  <c r="G1467" i="1"/>
  <c r="G1475" i="1"/>
  <c r="G1483" i="1"/>
  <c r="G1491" i="1"/>
  <c r="G1499" i="1"/>
  <c r="G1507" i="1"/>
  <c r="G1515" i="1"/>
  <c r="G1523" i="1"/>
  <c r="G1531" i="1"/>
  <c r="G1539" i="1"/>
  <c r="G1547" i="1"/>
  <c r="G1555" i="1"/>
  <c r="G1563" i="1"/>
  <c r="G1571" i="1"/>
  <c r="G1579" i="1"/>
  <c r="G1587" i="1"/>
  <c r="G1595" i="1"/>
  <c r="G1603" i="1"/>
  <c r="G1611" i="1"/>
  <c r="G1619" i="1"/>
  <c r="G1627" i="1"/>
  <c r="G1635" i="1"/>
  <c r="G1643" i="1"/>
  <c r="G1651" i="1"/>
  <c r="G1659" i="1"/>
  <c r="G1667" i="1"/>
  <c r="G1675" i="1"/>
  <c r="G1683" i="1"/>
  <c r="G1691" i="1"/>
  <c r="G1699" i="1"/>
  <c r="G1707" i="1"/>
  <c r="G1715" i="1"/>
  <c r="G1723" i="1"/>
  <c r="G1731" i="1"/>
  <c r="G1739" i="1"/>
  <c r="G1747" i="1"/>
  <c r="G1755" i="1"/>
  <c r="G1763" i="1"/>
  <c r="G1771" i="1"/>
  <c r="G1779" i="1"/>
  <c r="G1787" i="1"/>
  <c r="G1795" i="1"/>
  <c r="G1803" i="1"/>
  <c r="G1811" i="1"/>
  <c r="G1819" i="1"/>
  <c r="G1827" i="1"/>
  <c r="G1835" i="1"/>
  <c r="G1843" i="1"/>
  <c r="G1851" i="1"/>
  <c r="G1859" i="1"/>
  <c r="G1867" i="1"/>
  <c r="G1875" i="1"/>
  <c r="G1883" i="1"/>
  <c r="G1891" i="1"/>
  <c r="G1899" i="1"/>
  <c r="G1907" i="1"/>
  <c r="G1915" i="1"/>
  <c r="G1923" i="1"/>
  <c r="G1931" i="1"/>
  <c r="G1939" i="1"/>
  <c r="G1947" i="1"/>
  <c r="G1955" i="1"/>
  <c r="G1963" i="1"/>
  <c r="G1971" i="1"/>
  <c r="G1979" i="1"/>
  <c r="G1987" i="1"/>
  <c r="G1995" i="1"/>
  <c r="G2003" i="1"/>
  <c r="G2011" i="1"/>
  <c r="G2019" i="1"/>
  <c r="G2027" i="1"/>
  <c r="G2035" i="1"/>
  <c r="G2043" i="1"/>
  <c r="G2051" i="1"/>
  <c r="G2059" i="1"/>
  <c r="G2067" i="1"/>
  <c r="G2075" i="1"/>
  <c r="G2083" i="1"/>
  <c r="G2091" i="1"/>
  <c r="G2099" i="1"/>
  <c r="G2107" i="1"/>
  <c r="G2115" i="1"/>
  <c r="G2123" i="1"/>
  <c r="G2131" i="1"/>
  <c r="G2139" i="1"/>
  <c r="G2147" i="1"/>
  <c r="G2155" i="1"/>
  <c r="G2163" i="1"/>
  <c r="G2171" i="1"/>
  <c r="G2179" i="1"/>
  <c r="G2187" i="1"/>
  <c r="G2195" i="1"/>
  <c r="G2203" i="1"/>
  <c r="G2211" i="1"/>
  <c r="G2219" i="1"/>
  <c r="G2227" i="1"/>
  <c r="G2235" i="1"/>
  <c r="G2243" i="1"/>
  <c r="G2251" i="1"/>
  <c r="G2259" i="1"/>
  <c r="G2267" i="1"/>
  <c r="G2275" i="1"/>
  <c r="G2283" i="1"/>
  <c r="G2291" i="1"/>
  <c r="G2299" i="1"/>
  <c r="G2307" i="1"/>
  <c r="G2315" i="1"/>
  <c r="G2323" i="1"/>
  <c r="G2331" i="1"/>
  <c r="G2339" i="1"/>
  <c r="G2347" i="1"/>
  <c r="G2355" i="1"/>
  <c r="G2363" i="1"/>
  <c r="G2371" i="1"/>
  <c r="G2379" i="1"/>
  <c r="G2387" i="1"/>
  <c r="G2395" i="1"/>
  <c r="G2403" i="1"/>
  <c r="G2411" i="1"/>
  <c r="G2419" i="1"/>
  <c r="G2427" i="1"/>
  <c r="G2435" i="1"/>
  <c r="G2443" i="1"/>
  <c r="G2451" i="1"/>
  <c r="G2459" i="1"/>
  <c r="G2467" i="1"/>
  <c r="G2475" i="1"/>
  <c r="G2483" i="1"/>
  <c r="G2491" i="1"/>
  <c r="G2499" i="1"/>
  <c r="G2507" i="1"/>
  <c r="G2515" i="1"/>
  <c r="G2523" i="1"/>
  <c r="G2531" i="1"/>
  <c r="G2539" i="1"/>
  <c r="G2547" i="1"/>
  <c r="G2555" i="1"/>
  <c r="G2563" i="1"/>
  <c r="G2571" i="1"/>
  <c r="G2579" i="1"/>
  <c r="G2587" i="1"/>
  <c r="G2595" i="1"/>
  <c r="G2603" i="1"/>
  <c r="G2611" i="1"/>
  <c r="G2619" i="1"/>
  <c r="G2627" i="1"/>
  <c r="G2635" i="1"/>
  <c r="G2643" i="1"/>
  <c r="G2651" i="1"/>
  <c r="G2659" i="1"/>
  <c r="G2667" i="1"/>
  <c r="G2675" i="1"/>
  <c r="G2683" i="1"/>
  <c r="G2691" i="1"/>
  <c r="G2699" i="1"/>
  <c r="G2707" i="1"/>
  <c r="G2715" i="1"/>
  <c r="G2723" i="1"/>
  <c r="G2731" i="1"/>
  <c r="G2739" i="1"/>
  <c r="G2747" i="1"/>
  <c r="G2755" i="1"/>
  <c r="G2763" i="1"/>
  <c r="G2771" i="1"/>
  <c r="G2779" i="1"/>
  <c r="G2787" i="1"/>
  <c r="G2795" i="1"/>
  <c r="G2803" i="1"/>
  <c r="G2811" i="1"/>
  <c r="G2819" i="1"/>
  <c r="G2827" i="1"/>
  <c r="G2835" i="1"/>
  <c r="G2843" i="1"/>
  <c r="G2851" i="1"/>
  <c r="G2859" i="1"/>
  <c r="G2867" i="1"/>
  <c r="G2875" i="1"/>
  <c r="G2883" i="1"/>
  <c r="G2891" i="1"/>
  <c r="G2899" i="1"/>
  <c r="G2907" i="1"/>
  <c r="G2915" i="1"/>
  <c r="G2923" i="1"/>
  <c r="G2931" i="1"/>
  <c r="G2939" i="1"/>
  <c r="G2947" i="1"/>
  <c r="G2955" i="1"/>
  <c r="G2963" i="1"/>
  <c r="G2971" i="1"/>
  <c r="G2979" i="1"/>
  <c r="G2987" i="1"/>
  <c r="G2995" i="1"/>
  <c r="G3003" i="1"/>
  <c r="G3011" i="1"/>
  <c r="G3019" i="1"/>
  <c r="G3027" i="1"/>
  <c r="G3035" i="1"/>
  <c r="G3043" i="1"/>
  <c r="G3051" i="1"/>
  <c r="G3059" i="1"/>
  <c r="G3067" i="1"/>
  <c r="G3075" i="1"/>
  <c r="G3083" i="1"/>
  <c r="G3091" i="1"/>
  <c r="G3099" i="1"/>
  <c r="G3107" i="1"/>
  <c r="G3115" i="1"/>
  <c r="G3123" i="1"/>
  <c r="G3131" i="1"/>
  <c r="G3139" i="1"/>
  <c r="G3147" i="1"/>
  <c r="G3155" i="1"/>
  <c r="G3163" i="1"/>
  <c r="G3171" i="1"/>
  <c r="G3179" i="1"/>
  <c r="G3187" i="1"/>
  <c r="G3195" i="1"/>
  <c r="G3203" i="1"/>
  <c r="G3211" i="1"/>
  <c r="G3219" i="1"/>
  <c r="G3227" i="1"/>
  <c r="G3235" i="1"/>
  <c r="G3243" i="1"/>
  <c r="G3251" i="1"/>
  <c r="G3259" i="1"/>
  <c r="G3267" i="1"/>
  <c r="G3275" i="1"/>
  <c r="G3283" i="1"/>
  <c r="G3291" i="1"/>
  <c r="G3299" i="1"/>
  <c r="G3307" i="1"/>
  <c r="G3315" i="1"/>
  <c r="G3323" i="1"/>
  <c r="G3331" i="1"/>
  <c r="G3339" i="1"/>
  <c r="G3347" i="1"/>
  <c r="G3355" i="1"/>
  <c r="G3363" i="1"/>
  <c r="G3371" i="1"/>
  <c r="G3379" i="1"/>
  <c r="G3387" i="1"/>
  <c r="G3395" i="1"/>
  <c r="G3403" i="1"/>
  <c r="G3411" i="1"/>
  <c r="G3419" i="1"/>
  <c r="G3427" i="1"/>
  <c r="G3435" i="1"/>
  <c r="G3443" i="1"/>
  <c r="G3451" i="1"/>
  <c r="G3459" i="1"/>
  <c r="G3467" i="1"/>
  <c r="G3475" i="1"/>
  <c r="G3483" i="1"/>
  <c r="G3491" i="1"/>
  <c r="G3499" i="1"/>
  <c r="G3507" i="1"/>
  <c r="G3515" i="1"/>
  <c r="G3523" i="1"/>
  <c r="G3531" i="1"/>
  <c r="G3539" i="1"/>
  <c r="G3547" i="1"/>
  <c r="G3555" i="1"/>
  <c r="G3563" i="1"/>
  <c r="G3571" i="1"/>
  <c r="G3579" i="1"/>
  <c r="G3587" i="1"/>
  <c r="G3595" i="1"/>
  <c r="G3603" i="1"/>
  <c r="G3611" i="1"/>
  <c r="G3619" i="1"/>
  <c r="G3627" i="1"/>
  <c r="G3635" i="1"/>
  <c r="G3643" i="1"/>
  <c r="G3651" i="1"/>
  <c r="G3659" i="1"/>
  <c r="G3667" i="1"/>
  <c r="G3675" i="1"/>
  <c r="G3683" i="1"/>
  <c r="G3691" i="1"/>
  <c r="G3699" i="1"/>
  <c r="G3707" i="1"/>
  <c r="G3715" i="1"/>
  <c r="G3723" i="1"/>
  <c r="G3731" i="1"/>
  <c r="G3739" i="1"/>
  <c r="G3747" i="1"/>
  <c r="G3755" i="1"/>
  <c r="G3763" i="1"/>
  <c r="G3771" i="1"/>
  <c r="G3779" i="1"/>
  <c r="G3787" i="1"/>
  <c r="G3795" i="1"/>
  <c r="G3803" i="1"/>
  <c r="G3811" i="1"/>
  <c r="G3819" i="1"/>
  <c r="G3827" i="1"/>
  <c r="G3835" i="1"/>
  <c r="G3843" i="1"/>
  <c r="G3851" i="1"/>
  <c r="G3859" i="1"/>
  <c r="G3867" i="1"/>
  <c r="G3875" i="1"/>
  <c r="G3883" i="1"/>
  <c r="G3891" i="1"/>
  <c r="G3899" i="1"/>
  <c r="G3907" i="1"/>
  <c r="G3915" i="1"/>
  <c r="G3923" i="1"/>
  <c r="G3931" i="1"/>
  <c r="G3939" i="1"/>
  <c r="G3947" i="1"/>
  <c r="G3955" i="1"/>
  <c r="G3963" i="1"/>
  <c r="G3971" i="1"/>
  <c r="G3979" i="1"/>
  <c r="G3987" i="1"/>
  <c r="G3995" i="1"/>
  <c r="G4003" i="1"/>
  <c r="G4011" i="1"/>
  <c r="G4019" i="1"/>
  <c r="G4027" i="1"/>
  <c r="G4035" i="1"/>
  <c r="G4043" i="1"/>
  <c r="G4051" i="1"/>
  <c r="G4059" i="1"/>
  <c r="G4067" i="1"/>
  <c r="G4075" i="1"/>
  <c r="G4083" i="1"/>
  <c r="G4091" i="1"/>
  <c r="G4099" i="1"/>
  <c r="G4107" i="1"/>
  <c r="G4115" i="1"/>
  <c r="G4123" i="1"/>
  <c r="G4131" i="1"/>
  <c r="G4139" i="1"/>
  <c r="G4147" i="1"/>
  <c r="G4155" i="1"/>
  <c r="G4163" i="1"/>
  <c r="G4171" i="1"/>
  <c r="G4179" i="1"/>
  <c r="G4187" i="1"/>
  <c r="G4195" i="1"/>
  <c r="G4203" i="1"/>
  <c r="G4211" i="1"/>
  <c r="G4219" i="1"/>
  <c r="G4227" i="1"/>
  <c r="G4235" i="1"/>
  <c r="G4243" i="1"/>
  <c r="G4251" i="1"/>
  <c r="G4259" i="1"/>
  <c r="G4267" i="1"/>
  <c r="G4275" i="1"/>
  <c r="G4283" i="1"/>
  <c r="G4291" i="1"/>
  <c r="G4299" i="1"/>
  <c r="G4307" i="1"/>
  <c r="G4315" i="1"/>
  <c r="G4323" i="1"/>
  <c r="G4331" i="1"/>
  <c r="G4339" i="1"/>
  <c r="G4347" i="1"/>
  <c r="G4355" i="1"/>
  <c r="G4363" i="1"/>
  <c r="G4371" i="1"/>
  <c r="G4379" i="1"/>
  <c r="G4387" i="1"/>
  <c r="G4395" i="1"/>
  <c r="G4403" i="1"/>
  <c r="G4411" i="1"/>
  <c r="G4419" i="1"/>
  <c r="G4427" i="1"/>
  <c r="G4435" i="1"/>
  <c r="G4443" i="1"/>
  <c r="G4451" i="1"/>
  <c r="G4459" i="1"/>
  <c r="G4467" i="1"/>
  <c r="G4475" i="1"/>
  <c r="G4483" i="1"/>
  <c r="G4491" i="1"/>
  <c r="G4499" i="1"/>
  <c r="G4507" i="1"/>
  <c r="G4515" i="1"/>
  <c r="G4523" i="1"/>
  <c r="G4531" i="1"/>
  <c r="G4539" i="1"/>
  <c r="G4547" i="1"/>
  <c r="G4555" i="1"/>
  <c r="G4563" i="1"/>
  <c r="G4571" i="1"/>
  <c r="G4579" i="1"/>
  <c r="G4587" i="1"/>
  <c r="G4595" i="1"/>
  <c r="G4603" i="1"/>
  <c r="G4611" i="1"/>
  <c r="G4619" i="1"/>
  <c r="G4627" i="1"/>
  <c r="G4635" i="1"/>
  <c r="G4643" i="1"/>
  <c r="G4651" i="1"/>
  <c r="G4659" i="1"/>
  <c r="G4667" i="1"/>
  <c r="G4675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G196" i="1"/>
  <c r="G204" i="1"/>
  <c r="G212" i="1"/>
  <c r="G220" i="1"/>
  <c r="G228" i="1"/>
  <c r="G236" i="1"/>
  <c r="G244" i="1"/>
  <c r="G252" i="1"/>
  <c r="G260" i="1"/>
  <c r="G268" i="1"/>
  <c r="G276" i="1"/>
  <c r="G284" i="1"/>
  <c r="G292" i="1"/>
  <c r="G300" i="1"/>
  <c r="G308" i="1"/>
  <c r="G316" i="1"/>
  <c r="G324" i="1"/>
  <c r="G332" i="1"/>
  <c r="G340" i="1"/>
  <c r="G348" i="1"/>
  <c r="G356" i="1"/>
  <c r="G364" i="1"/>
  <c r="G372" i="1"/>
  <c r="G380" i="1"/>
  <c r="G388" i="1"/>
  <c r="G396" i="1"/>
  <c r="G404" i="1"/>
  <c r="G412" i="1"/>
  <c r="G420" i="1"/>
  <c r="G428" i="1"/>
  <c r="G436" i="1"/>
  <c r="G444" i="1"/>
  <c r="G452" i="1"/>
  <c r="G460" i="1"/>
  <c r="G468" i="1"/>
  <c r="G476" i="1"/>
  <c r="G484" i="1"/>
  <c r="G492" i="1"/>
  <c r="G500" i="1"/>
  <c r="G508" i="1"/>
  <c r="G516" i="1"/>
  <c r="G524" i="1"/>
  <c r="G532" i="1"/>
  <c r="G540" i="1"/>
  <c r="G548" i="1"/>
  <c r="G556" i="1"/>
  <c r="G564" i="1"/>
  <c r="G572" i="1"/>
  <c r="G580" i="1"/>
  <c r="G588" i="1"/>
  <c r="G596" i="1"/>
  <c r="G604" i="1"/>
  <c r="G612" i="1"/>
  <c r="G620" i="1"/>
  <c r="G628" i="1"/>
  <c r="G636" i="1"/>
  <c r="G644" i="1"/>
  <c r="G652" i="1"/>
  <c r="G660" i="1"/>
  <c r="G668" i="1"/>
  <c r="G676" i="1"/>
  <c r="G684" i="1"/>
  <c r="G692" i="1"/>
  <c r="G700" i="1"/>
  <c r="G708" i="1"/>
  <c r="G716" i="1"/>
  <c r="G724" i="1"/>
  <c r="G732" i="1"/>
  <c r="G740" i="1"/>
  <c r="G748" i="1"/>
  <c r="G756" i="1"/>
  <c r="G764" i="1"/>
  <c r="G772" i="1"/>
  <c r="G780" i="1"/>
  <c r="G788" i="1"/>
  <c r="G796" i="1"/>
  <c r="G804" i="1"/>
  <c r="G812" i="1"/>
  <c r="G820" i="1"/>
  <c r="G828" i="1"/>
  <c r="G836" i="1"/>
  <c r="G844" i="1"/>
  <c r="G852" i="1"/>
  <c r="G860" i="1"/>
  <c r="G868" i="1"/>
  <c r="G876" i="1"/>
  <c r="G884" i="1"/>
  <c r="G892" i="1"/>
  <c r="G900" i="1"/>
  <c r="G908" i="1"/>
  <c r="G916" i="1"/>
  <c r="G924" i="1"/>
  <c r="G932" i="1"/>
  <c r="G940" i="1"/>
  <c r="G948" i="1"/>
  <c r="G956" i="1"/>
  <c r="G964" i="1"/>
  <c r="G972" i="1"/>
  <c r="G980" i="1"/>
  <c r="G988" i="1"/>
  <c r="G996" i="1"/>
  <c r="G1004" i="1"/>
  <c r="G1012" i="1"/>
  <c r="G1020" i="1"/>
  <c r="G1028" i="1"/>
  <c r="G1036" i="1"/>
  <c r="G1044" i="1"/>
  <c r="G1052" i="1"/>
  <c r="G1060" i="1"/>
  <c r="G1068" i="1"/>
  <c r="G1076" i="1"/>
  <c r="G1084" i="1"/>
  <c r="G1092" i="1"/>
  <c r="G1100" i="1"/>
  <c r="G1108" i="1"/>
  <c r="G1116" i="1"/>
  <c r="G1124" i="1"/>
  <c r="G1132" i="1"/>
  <c r="G1140" i="1"/>
  <c r="G1148" i="1"/>
  <c r="G1156" i="1"/>
  <c r="G1164" i="1"/>
  <c r="G1172" i="1"/>
  <c r="G1180" i="1"/>
  <c r="G1188" i="1"/>
  <c r="G1196" i="1"/>
  <c r="G1204" i="1"/>
  <c r="G1212" i="1"/>
  <c r="G1220" i="1"/>
  <c r="G1228" i="1"/>
  <c r="G1236" i="1"/>
  <c r="G1244" i="1"/>
  <c r="G1252" i="1"/>
  <c r="G1260" i="1"/>
  <c r="G1268" i="1"/>
  <c r="G1276" i="1"/>
  <c r="G1284" i="1"/>
  <c r="G1292" i="1"/>
  <c r="G1300" i="1"/>
  <c r="G1308" i="1"/>
  <c r="G1316" i="1"/>
  <c r="G1324" i="1"/>
  <c r="G1332" i="1"/>
  <c r="G1340" i="1"/>
  <c r="G1348" i="1"/>
  <c r="G1356" i="1"/>
  <c r="G1364" i="1"/>
  <c r="G1372" i="1"/>
  <c r="G1380" i="1"/>
  <c r="G1388" i="1"/>
  <c r="G1396" i="1"/>
  <c r="G1404" i="1"/>
  <c r="G1412" i="1"/>
  <c r="G1420" i="1"/>
  <c r="G1428" i="1"/>
  <c r="G1436" i="1"/>
  <c r="G1444" i="1"/>
  <c r="G1452" i="1"/>
  <c r="G1460" i="1"/>
  <c r="G1468" i="1"/>
  <c r="G1476" i="1"/>
  <c r="G1484" i="1"/>
  <c r="G1492" i="1"/>
  <c r="G1500" i="1"/>
  <c r="G1508" i="1"/>
  <c r="G1516" i="1"/>
  <c r="G1524" i="1"/>
  <c r="G1532" i="1"/>
  <c r="G1540" i="1"/>
  <c r="G1548" i="1"/>
  <c r="G1556" i="1"/>
  <c r="G1564" i="1"/>
  <c r="G1572" i="1"/>
  <c r="G1580" i="1"/>
  <c r="G1588" i="1"/>
  <c r="G1596" i="1"/>
  <c r="G1604" i="1"/>
  <c r="G1612" i="1"/>
  <c r="G1620" i="1"/>
  <c r="G1628" i="1"/>
  <c r="G1636" i="1"/>
  <c r="G1644" i="1"/>
  <c r="G1652" i="1"/>
  <c r="G1660" i="1"/>
  <c r="G1668" i="1"/>
  <c r="G1676" i="1"/>
  <c r="G1684" i="1"/>
  <c r="G1692" i="1"/>
  <c r="G1700" i="1"/>
  <c r="G1708" i="1"/>
  <c r="G1716" i="1"/>
  <c r="G1724" i="1"/>
  <c r="G1732" i="1"/>
  <c r="G1740" i="1"/>
  <c r="G1748" i="1"/>
  <c r="G1756" i="1"/>
  <c r="G1764" i="1"/>
  <c r="G1772" i="1"/>
  <c r="G1780" i="1"/>
  <c r="G1788" i="1"/>
  <c r="G1796" i="1"/>
  <c r="G1804" i="1"/>
  <c r="G1812" i="1"/>
  <c r="G1820" i="1"/>
  <c r="G1828" i="1"/>
  <c r="G1836" i="1"/>
  <c r="G1844" i="1"/>
  <c r="G1852" i="1"/>
  <c r="G1860" i="1"/>
  <c r="G1868" i="1"/>
  <c r="G1876" i="1"/>
  <c r="G1884" i="1"/>
  <c r="G1892" i="1"/>
  <c r="G1900" i="1"/>
  <c r="G1908" i="1"/>
  <c r="G1916" i="1"/>
  <c r="G1924" i="1"/>
  <c r="G1932" i="1"/>
  <c r="G1940" i="1"/>
  <c r="G1948" i="1"/>
  <c r="G1956" i="1"/>
  <c r="G1964" i="1"/>
  <c r="G1972" i="1"/>
  <c r="G1980" i="1"/>
  <c r="G1988" i="1"/>
  <c r="G1996" i="1"/>
  <c r="G2004" i="1"/>
  <c r="G2012" i="1"/>
  <c r="G2020" i="1"/>
  <c r="G2028" i="1"/>
  <c r="G2036" i="1"/>
  <c r="G2044" i="1"/>
  <c r="G2052" i="1"/>
  <c r="G2060" i="1"/>
  <c r="G2068" i="1"/>
  <c r="G2076" i="1"/>
  <c r="G2084" i="1"/>
  <c r="G2092" i="1"/>
  <c r="G2100" i="1"/>
  <c r="G2108" i="1"/>
  <c r="G2116" i="1"/>
  <c r="G2124" i="1"/>
  <c r="G2132" i="1"/>
  <c r="G2140" i="1"/>
  <c r="G2148" i="1"/>
  <c r="G2156" i="1"/>
  <c r="G2164" i="1"/>
  <c r="G2172" i="1"/>
  <c r="G2180" i="1"/>
  <c r="G2188" i="1"/>
  <c r="G2196" i="1"/>
  <c r="G2204" i="1"/>
  <c r="G2212" i="1"/>
  <c r="G2220" i="1"/>
  <c r="G2228" i="1"/>
  <c r="G2236" i="1"/>
  <c r="G2244" i="1"/>
  <c r="G2252" i="1"/>
  <c r="G2260" i="1"/>
  <c r="G2268" i="1"/>
  <c r="G2276" i="1"/>
  <c r="G2284" i="1"/>
  <c r="G2292" i="1"/>
  <c r="G2300" i="1"/>
  <c r="G2308" i="1"/>
  <c r="G2316" i="1"/>
  <c r="G2324" i="1"/>
  <c r="G2332" i="1"/>
  <c r="G2340" i="1"/>
  <c r="G2348" i="1"/>
  <c r="G2356" i="1"/>
  <c r="G2364" i="1"/>
  <c r="G2372" i="1"/>
  <c r="G2380" i="1"/>
  <c r="G2388" i="1"/>
  <c r="G2396" i="1"/>
  <c r="G2404" i="1"/>
  <c r="G2412" i="1"/>
  <c r="G2420" i="1"/>
  <c r="G2428" i="1"/>
  <c r="G2436" i="1"/>
  <c r="G2444" i="1"/>
  <c r="G2452" i="1"/>
  <c r="G2460" i="1"/>
  <c r="G2468" i="1"/>
  <c r="G2476" i="1"/>
  <c r="G2484" i="1"/>
  <c r="G2492" i="1"/>
  <c r="G2500" i="1"/>
  <c r="G2508" i="1"/>
  <c r="G2516" i="1"/>
  <c r="G2524" i="1"/>
  <c r="G2532" i="1"/>
  <c r="G2540" i="1"/>
  <c r="G2548" i="1"/>
  <c r="G2556" i="1"/>
  <c r="G2564" i="1"/>
  <c r="G2572" i="1"/>
  <c r="G2580" i="1"/>
  <c r="G2588" i="1"/>
  <c r="G2596" i="1"/>
  <c r="G2604" i="1"/>
  <c r="G2612" i="1"/>
  <c r="G2620" i="1"/>
  <c r="G2628" i="1"/>
  <c r="G2636" i="1"/>
  <c r="G2644" i="1"/>
  <c r="G2652" i="1"/>
  <c r="G2660" i="1"/>
  <c r="G2668" i="1"/>
  <c r="G2676" i="1"/>
  <c r="G2684" i="1"/>
  <c r="G2692" i="1"/>
  <c r="G2700" i="1"/>
  <c r="G2708" i="1"/>
  <c r="G2716" i="1"/>
  <c r="G2724" i="1"/>
  <c r="G2732" i="1"/>
  <c r="G2740" i="1"/>
  <c r="G2748" i="1"/>
  <c r="G2756" i="1"/>
  <c r="G2764" i="1"/>
  <c r="G2772" i="1"/>
  <c r="G2780" i="1"/>
  <c r="G2788" i="1"/>
  <c r="G2796" i="1"/>
  <c r="G2804" i="1"/>
  <c r="G2812" i="1"/>
  <c r="G2820" i="1"/>
  <c r="G2828" i="1"/>
  <c r="G2836" i="1"/>
  <c r="G2844" i="1"/>
  <c r="G2852" i="1"/>
  <c r="G2860" i="1"/>
  <c r="G2868" i="1"/>
  <c r="G2876" i="1"/>
  <c r="G2884" i="1"/>
  <c r="G2892" i="1"/>
  <c r="G2900" i="1"/>
  <c r="G2908" i="1"/>
  <c r="G2916" i="1"/>
  <c r="G2924" i="1"/>
  <c r="G2932" i="1"/>
  <c r="G2940" i="1"/>
  <c r="G2948" i="1"/>
  <c r="G2956" i="1"/>
  <c r="G2964" i="1"/>
  <c r="G2972" i="1"/>
  <c r="G2980" i="1"/>
  <c r="G2988" i="1"/>
  <c r="G2996" i="1"/>
  <c r="G3004" i="1"/>
  <c r="G3012" i="1"/>
  <c r="G3020" i="1"/>
  <c r="G3028" i="1"/>
  <c r="G3036" i="1"/>
  <c r="G3044" i="1"/>
  <c r="G3052" i="1"/>
  <c r="G3060" i="1"/>
  <c r="G3068" i="1"/>
  <c r="G3076" i="1"/>
  <c r="G3084" i="1"/>
  <c r="G3092" i="1"/>
  <c r="G3100" i="1"/>
  <c r="G3108" i="1"/>
  <c r="G3116" i="1"/>
  <c r="G3124" i="1"/>
  <c r="G3132" i="1"/>
  <c r="G3140" i="1"/>
  <c r="G3148" i="1"/>
  <c r="G3156" i="1"/>
  <c r="G3164" i="1"/>
  <c r="G3172" i="1"/>
  <c r="G3180" i="1"/>
  <c r="G3188" i="1"/>
  <c r="G3196" i="1"/>
  <c r="G3204" i="1"/>
  <c r="G3212" i="1"/>
  <c r="G3220" i="1"/>
  <c r="G3228" i="1"/>
  <c r="G3236" i="1"/>
  <c r="G3244" i="1"/>
  <c r="G3252" i="1"/>
  <c r="G3260" i="1"/>
  <c r="G3268" i="1"/>
  <c r="G3276" i="1"/>
  <c r="G3284" i="1"/>
  <c r="G3292" i="1"/>
  <c r="G3300" i="1"/>
  <c r="G3308" i="1"/>
  <c r="G3316" i="1"/>
  <c r="G3324" i="1"/>
  <c r="G3332" i="1"/>
  <c r="G3340" i="1"/>
  <c r="G3348" i="1"/>
  <c r="G3356" i="1"/>
  <c r="G3364" i="1"/>
  <c r="G3372" i="1"/>
  <c r="G3380" i="1"/>
  <c r="G3388" i="1"/>
  <c r="G3396" i="1"/>
  <c r="G3404" i="1"/>
  <c r="G3412" i="1"/>
  <c r="G3420" i="1"/>
  <c r="G3428" i="1"/>
  <c r="G3436" i="1"/>
  <c r="G3444" i="1"/>
  <c r="G3452" i="1"/>
  <c r="G3460" i="1"/>
  <c r="G3468" i="1"/>
  <c r="G3476" i="1"/>
  <c r="G3484" i="1"/>
  <c r="G3492" i="1"/>
  <c r="G3500" i="1"/>
  <c r="G3508" i="1"/>
  <c r="G3516" i="1"/>
  <c r="G3524" i="1"/>
  <c r="G3532" i="1"/>
  <c r="G3540" i="1"/>
  <c r="G3548" i="1"/>
  <c r="G3556" i="1"/>
  <c r="G3564" i="1"/>
  <c r="G3572" i="1"/>
  <c r="G3580" i="1"/>
  <c r="G3588" i="1"/>
  <c r="G3596" i="1"/>
  <c r="G3604" i="1"/>
  <c r="G3612" i="1"/>
  <c r="G3620" i="1"/>
  <c r="G3628" i="1"/>
  <c r="G3636" i="1"/>
  <c r="G3644" i="1"/>
  <c r="G3652" i="1"/>
  <c r="G3660" i="1"/>
  <c r="G3668" i="1"/>
  <c r="G3676" i="1"/>
  <c r="G3684" i="1"/>
  <c r="G3692" i="1"/>
  <c r="G3700" i="1"/>
  <c r="G3708" i="1"/>
  <c r="G3716" i="1"/>
  <c r="G3724" i="1"/>
  <c r="G3732" i="1"/>
  <c r="G3740" i="1"/>
  <c r="G3748" i="1"/>
  <c r="G3756" i="1"/>
  <c r="G3764" i="1"/>
  <c r="G3772" i="1"/>
  <c r="G3780" i="1"/>
  <c r="G3788" i="1"/>
  <c r="G3796" i="1"/>
  <c r="G3804" i="1"/>
  <c r="G3812" i="1"/>
  <c r="G3820" i="1"/>
  <c r="G3828" i="1"/>
  <c r="G3836" i="1"/>
  <c r="G3844" i="1"/>
  <c r="G3852" i="1"/>
  <c r="G3860" i="1"/>
  <c r="G3868" i="1"/>
  <c r="G3876" i="1"/>
  <c r="G3884" i="1"/>
  <c r="G3892" i="1"/>
  <c r="G3900" i="1"/>
  <c r="G3908" i="1"/>
  <c r="G3916" i="1"/>
  <c r="G3924" i="1"/>
  <c r="G3932" i="1"/>
  <c r="G3940" i="1"/>
  <c r="G3948" i="1"/>
  <c r="G3956" i="1"/>
  <c r="G3964" i="1"/>
  <c r="G3972" i="1"/>
  <c r="G3980" i="1"/>
  <c r="G3988" i="1"/>
  <c r="G3996" i="1"/>
  <c r="G4004" i="1"/>
  <c r="G4012" i="1"/>
  <c r="G4020" i="1"/>
  <c r="G4028" i="1"/>
  <c r="G4036" i="1"/>
  <c r="G4044" i="1"/>
  <c r="G4052" i="1"/>
  <c r="G4060" i="1"/>
  <c r="G4068" i="1"/>
  <c r="G4076" i="1"/>
  <c r="G4084" i="1"/>
  <c r="G4092" i="1"/>
  <c r="G4100" i="1"/>
  <c r="G4108" i="1"/>
  <c r="G4116" i="1"/>
  <c r="G4124" i="1"/>
  <c r="G4132" i="1"/>
  <c r="G4140" i="1"/>
  <c r="G4148" i="1"/>
  <c r="G4156" i="1"/>
  <c r="G4164" i="1"/>
  <c r="G4172" i="1"/>
  <c r="G4180" i="1"/>
  <c r="G4188" i="1"/>
  <c r="G4196" i="1"/>
  <c r="G4204" i="1"/>
  <c r="G4212" i="1"/>
  <c r="G4220" i="1"/>
  <c r="G4228" i="1"/>
  <c r="G4236" i="1"/>
  <c r="G4244" i="1"/>
  <c r="G4252" i="1"/>
  <c r="G4260" i="1"/>
  <c r="G4268" i="1"/>
  <c r="G4276" i="1"/>
  <c r="G4284" i="1"/>
  <c r="G4292" i="1"/>
  <c r="G4300" i="1"/>
  <c r="G4308" i="1"/>
  <c r="G4316" i="1"/>
  <c r="G4324" i="1"/>
  <c r="G4332" i="1"/>
  <c r="G4340" i="1"/>
  <c r="G4348" i="1"/>
  <c r="G4356" i="1"/>
  <c r="G4364" i="1"/>
  <c r="G4372" i="1"/>
  <c r="G4380" i="1"/>
  <c r="G4388" i="1"/>
  <c r="G4396" i="1"/>
  <c r="G4404" i="1"/>
  <c r="G4412" i="1"/>
  <c r="G4420" i="1"/>
  <c r="G4428" i="1"/>
  <c r="G4436" i="1"/>
  <c r="G4444" i="1"/>
  <c r="G4452" i="1"/>
  <c r="G4460" i="1"/>
  <c r="G4468" i="1"/>
  <c r="G4476" i="1"/>
  <c r="G4484" i="1"/>
  <c r="G4492" i="1"/>
  <c r="G4500" i="1"/>
  <c r="G4508" i="1"/>
  <c r="G4516" i="1"/>
  <c r="G4524" i="1"/>
  <c r="G4532" i="1"/>
  <c r="G4540" i="1"/>
  <c r="G4548" i="1"/>
  <c r="G4556" i="1"/>
  <c r="G4564" i="1"/>
  <c r="G4572" i="1"/>
  <c r="G4580" i="1"/>
  <c r="G4588" i="1"/>
  <c r="G4596" i="1"/>
  <c r="G4604" i="1"/>
  <c r="G4612" i="1"/>
  <c r="G4620" i="1"/>
  <c r="G4628" i="1"/>
  <c r="G4636" i="1"/>
  <c r="G4644" i="1"/>
  <c r="G4652" i="1"/>
  <c r="G4660" i="1"/>
  <c r="G4668" i="1"/>
  <c r="G4676" i="1"/>
  <c r="G13" i="1"/>
  <c r="G21" i="1"/>
  <c r="G29" i="1"/>
  <c r="G37" i="1"/>
  <c r="G45" i="1"/>
  <c r="G53" i="1"/>
  <c r="G61" i="1"/>
  <c r="G69" i="1"/>
  <c r="G77" i="1"/>
  <c r="G85" i="1"/>
  <c r="G93" i="1"/>
  <c r="G101" i="1"/>
  <c r="G109" i="1"/>
  <c r="G117" i="1"/>
  <c r="G125" i="1"/>
  <c r="G133" i="1"/>
  <c r="G141" i="1"/>
  <c r="G149" i="1"/>
  <c r="G157" i="1"/>
  <c r="G165" i="1"/>
  <c r="G173" i="1"/>
  <c r="G181" i="1"/>
  <c r="G189" i="1"/>
  <c r="G197" i="1"/>
  <c r="G205" i="1"/>
  <c r="G213" i="1"/>
  <c r="G221" i="1"/>
  <c r="G229" i="1"/>
  <c r="G237" i="1"/>
  <c r="G245" i="1"/>
  <c r="G253" i="1"/>
  <c r="G261" i="1"/>
  <c r="G269" i="1"/>
  <c r="G277" i="1"/>
  <c r="G285" i="1"/>
  <c r="G293" i="1"/>
  <c r="G301" i="1"/>
  <c r="G309" i="1"/>
  <c r="G317" i="1"/>
  <c r="G325" i="1"/>
  <c r="G333" i="1"/>
  <c r="G341" i="1"/>
  <c r="G349" i="1"/>
  <c r="G357" i="1"/>
  <c r="G365" i="1"/>
  <c r="G373" i="1"/>
  <c r="G381" i="1"/>
  <c r="G389" i="1"/>
  <c r="G397" i="1"/>
  <c r="G405" i="1"/>
  <c r="G413" i="1"/>
  <c r="G421" i="1"/>
  <c r="G429" i="1"/>
  <c r="G437" i="1"/>
  <c r="G445" i="1"/>
  <c r="G453" i="1"/>
  <c r="G461" i="1"/>
  <c r="G469" i="1"/>
  <c r="G477" i="1"/>
  <c r="G485" i="1"/>
  <c r="G493" i="1"/>
  <c r="G501" i="1"/>
  <c r="G509" i="1"/>
  <c r="G517" i="1"/>
  <c r="G525" i="1"/>
  <c r="G533" i="1"/>
  <c r="G541" i="1"/>
  <c r="G549" i="1"/>
  <c r="G557" i="1"/>
  <c r="G565" i="1"/>
  <c r="G573" i="1"/>
  <c r="G581" i="1"/>
  <c r="G589" i="1"/>
  <c r="G597" i="1"/>
  <c r="G605" i="1"/>
  <c r="G613" i="1"/>
  <c r="G621" i="1"/>
  <c r="G629" i="1"/>
  <c r="G637" i="1"/>
  <c r="G645" i="1"/>
  <c r="G653" i="1"/>
  <c r="G661" i="1"/>
  <c r="G669" i="1"/>
  <c r="G677" i="1"/>
  <c r="G685" i="1"/>
  <c r="G693" i="1"/>
  <c r="G701" i="1"/>
  <c r="G709" i="1"/>
  <c r="G717" i="1"/>
  <c r="G725" i="1"/>
  <c r="G733" i="1"/>
  <c r="G741" i="1"/>
  <c r="G749" i="1"/>
  <c r="G757" i="1"/>
  <c r="G765" i="1"/>
  <c r="G773" i="1"/>
  <c r="G781" i="1"/>
  <c r="G789" i="1"/>
  <c r="G797" i="1"/>
  <c r="G805" i="1"/>
  <c r="G813" i="1"/>
  <c r="G821" i="1"/>
  <c r="G829" i="1"/>
  <c r="G837" i="1"/>
  <c r="G845" i="1"/>
  <c r="G853" i="1"/>
  <c r="G861" i="1"/>
  <c r="G869" i="1"/>
  <c r="G877" i="1"/>
  <c r="G885" i="1"/>
  <c r="G893" i="1"/>
  <c r="G901" i="1"/>
  <c r="G909" i="1"/>
  <c r="G917" i="1"/>
  <c r="G925" i="1"/>
  <c r="G933" i="1"/>
  <c r="G941" i="1"/>
  <c r="G949" i="1"/>
  <c r="G957" i="1"/>
  <c r="G965" i="1"/>
  <c r="G973" i="1"/>
  <c r="G981" i="1"/>
  <c r="G989" i="1"/>
  <c r="G997" i="1"/>
  <c r="G1005" i="1"/>
  <c r="G1013" i="1"/>
  <c r="G1021" i="1"/>
  <c r="G1029" i="1"/>
  <c r="G1037" i="1"/>
  <c r="G1045" i="1"/>
  <c r="G1053" i="1"/>
  <c r="G1061" i="1"/>
  <c r="G1069" i="1"/>
  <c r="G1077" i="1"/>
  <c r="G1085" i="1"/>
  <c r="G1093" i="1"/>
  <c r="G1101" i="1"/>
  <c r="G1109" i="1"/>
  <c r="G1117" i="1"/>
  <c r="G1125" i="1"/>
  <c r="G1133" i="1"/>
  <c r="G1141" i="1"/>
  <c r="G1149" i="1"/>
  <c r="G1157" i="1"/>
  <c r="G1165" i="1"/>
  <c r="G1173" i="1"/>
  <c r="G1181" i="1"/>
  <c r="G1189" i="1"/>
  <c r="G1197" i="1"/>
  <c r="G1205" i="1"/>
  <c r="G1213" i="1"/>
  <c r="G1221" i="1"/>
  <c r="G1229" i="1"/>
  <c r="G1237" i="1"/>
  <c r="G1245" i="1"/>
  <c r="G1253" i="1"/>
  <c r="G1261" i="1"/>
  <c r="G1269" i="1"/>
  <c r="G1277" i="1"/>
  <c r="G1285" i="1"/>
  <c r="G1293" i="1"/>
  <c r="G1301" i="1"/>
  <c r="G1309" i="1"/>
  <c r="G1317" i="1"/>
  <c r="G1325" i="1"/>
  <c r="G1333" i="1"/>
  <c r="G1341" i="1"/>
  <c r="G1349" i="1"/>
  <c r="G1357" i="1"/>
  <c r="G1365" i="1"/>
  <c r="G1373" i="1"/>
  <c r="G1381" i="1"/>
  <c r="G1389" i="1"/>
  <c r="G1397" i="1"/>
  <c r="G1405" i="1"/>
  <c r="G1413" i="1"/>
  <c r="G1421" i="1"/>
  <c r="G1429" i="1"/>
  <c r="G1437" i="1"/>
  <c r="G1445" i="1"/>
  <c r="G1453" i="1"/>
  <c r="G1461" i="1"/>
  <c r="G1469" i="1"/>
  <c r="G1477" i="1"/>
  <c r="G1485" i="1"/>
  <c r="G1493" i="1"/>
  <c r="G1501" i="1"/>
  <c r="G1509" i="1"/>
  <c r="G1517" i="1"/>
  <c r="G1525" i="1"/>
  <c r="G1533" i="1"/>
  <c r="G1541" i="1"/>
  <c r="G1549" i="1"/>
  <c r="G1557" i="1"/>
  <c r="G1565" i="1"/>
  <c r="G1573" i="1"/>
  <c r="G1581" i="1"/>
  <c r="G1589" i="1"/>
  <c r="G1597" i="1"/>
  <c r="G1605" i="1"/>
  <c r="G1613" i="1"/>
  <c r="G1621" i="1"/>
  <c r="G1629" i="1"/>
  <c r="G1637" i="1"/>
  <c r="G1645" i="1"/>
  <c r="G1653" i="1"/>
  <c r="G1661" i="1"/>
  <c r="G1669" i="1"/>
  <c r="G1677" i="1"/>
  <c r="G1685" i="1"/>
  <c r="G1693" i="1"/>
  <c r="G1701" i="1"/>
  <c r="G1709" i="1"/>
  <c r="G1717" i="1"/>
  <c r="G1725" i="1"/>
  <c r="G1733" i="1"/>
  <c r="G1741" i="1"/>
  <c r="G1749" i="1"/>
  <c r="G1757" i="1"/>
  <c r="G1765" i="1"/>
  <c r="G1773" i="1"/>
  <c r="G1781" i="1"/>
  <c r="G1789" i="1"/>
  <c r="G1797" i="1"/>
  <c r="G1805" i="1"/>
  <c r="G1813" i="1"/>
  <c r="G1821" i="1"/>
  <c r="G1829" i="1"/>
  <c r="G1837" i="1"/>
  <c r="G1845" i="1"/>
  <c r="G1853" i="1"/>
  <c r="G1861" i="1"/>
  <c r="G1869" i="1"/>
  <c r="G1877" i="1"/>
  <c r="G1885" i="1"/>
  <c r="G1893" i="1"/>
  <c r="G1901" i="1"/>
  <c r="G1909" i="1"/>
  <c r="G1917" i="1"/>
  <c r="G1925" i="1"/>
  <c r="G1933" i="1"/>
  <c r="G1941" i="1"/>
  <c r="G1949" i="1"/>
  <c r="G1957" i="1"/>
  <c r="G1965" i="1"/>
  <c r="G1973" i="1"/>
  <c r="G1981" i="1"/>
  <c r="G1989" i="1"/>
  <c r="G1997" i="1"/>
  <c r="G2005" i="1"/>
  <c r="G2013" i="1"/>
  <c r="G2021" i="1"/>
  <c r="G2029" i="1"/>
  <c r="G2037" i="1"/>
  <c r="G2045" i="1"/>
  <c r="G2053" i="1"/>
  <c r="G2061" i="1"/>
  <c r="G2069" i="1"/>
  <c r="G2077" i="1"/>
  <c r="G2085" i="1"/>
  <c r="G2093" i="1"/>
  <c r="G2101" i="1"/>
  <c r="G2109" i="1"/>
  <c r="G2117" i="1"/>
  <c r="G2125" i="1"/>
  <c r="G2133" i="1"/>
  <c r="G2141" i="1"/>
  <c r="G2149" i="1"/>
  <c r="G2157" i="1"/>
  <c r="G2165" i="1"/>
  <c r="G2173" i="1"/>
  <c r="G2181" i="1"/>
  <c r="G2189" i="1"/>
  <c r="G2197" i="1"/>
  <c r="G2205" i="1"/>
  <c r="G2213" i="1"/>
  <c r="G2221" i="1"/>
  <c r="G2229" i="1"/>
  <c r="G2237" i="1"/>
  <c r="G2245" i="1"/>
  <c r="G2253" i="1"/>
  <c r="G2261" i="1"/>
  <c r="G2269" i="1"/>
  <c r="G2277" i="1"/>
  <c r="G2285" i="1"/>
  <c r="G2293" i="1"/>
  <c r="G2301" i="1"/>
  <c r="G2309" i="1"/>
  <c r="G2317" i="1"/>
  <c r="G2325" i="1"/>
  <c r="G2333" i="1"/>
  <c r="G2341" i="1"/>
  <c r="G2349" i="1"/>
  <c r="G2357" i="1"/>
  <c r="G2365" i="1"/>
  <c r="G2373" i="1"/>
  <c r="G2381" i="1"/>
  <c r="G2389" i="1"/>
  <c r="G2397" i="1"/>
  <c r="G2405" i="1"/>
  <c r="G2413" i="1"/>
  <c r="G2421" i="1"/>
  <c r="G2429" i="1"/>
  <c r="G2437" i="1"/>
  <c r="G2445" i="1"/>
  <c r="G2453" i="1"/>
  <c r="G2461" i="1"/>
  <c r="G2469" i="1"/>
  <c r="G2477" i="1"/>
  <c r="G2485" i="1"/>
  <c r="G2493" i="1"/>
  <c r="G2501" i="1"/>
  <c r="G2509" i="1"/>
  <c r="G2517" i="1"/>
  <c r="G2525" i="1"/>
  <c r="G2533" i="1"/>
  <c r="G2541" i="1"/>
  <c r="G2549" i="1"/>
  <c r="G2557" i="1"/>
  <c r="G2565" i="1"/>
  <c r="G2573" i="1"/>
  <c r="G2581" i="1"/>
  <c r="G2589" i="1"/>
  <c r="G2597" i="1"/>
  <c r="G2605" i="1"/>
  <c r="G2613" i="1"/>
  <c r="G2621" i="1"/>
  <c r="G2629" i="1"/>
  <c r="G2637" i="1"/>
  <c r="G2645" i="1"/>
  <c r="G2653" i="1"/>
  <c r="G2661" i="1"/>
  <c r="G2669" i="1"/>
  <c r="G2677" i="1"/>
  <c r="G2685" i="1"/>
  <c r="G2693" i="1"/>
  <c r="G2701" i="1"/>
  <c r="G2709" i="1"/>
  <c r="G2717" i="1"/>
  <c r="G2725" i="1"/>
  <c r="G2733" i="1"/>
  <c r="G2741" i="1"/>
  <c r="G2749" i="1"/>
  <c r="G2757" i="1"/>
  <c r="G2765" i="1"/>
  <c r="G2773" i="1"/>
  <c r="G2781" i="1"/>
  <c r="G2789" i="1"/>
  <c r="G2797" i="1"/>
  <c r="G2805" i="1"/>
  <c r="G2813" i="1"/>
  <c r="G2821" i="1"/>
  <c r="G2829" i="1"/>
  <c r="G2837" i="1"/>
  <c r="G2845" i="1"/>
  <c r="G2853" i="1"/>
  <c r="G2861" i="1"/>
  <c r="G2869" i="1"/>
  <c r="G2877" i="1"/>
  <c r="G2885" i="1"/>
  <c r="G2893" i="1"/>
  <c r="G2901" i="1"/>
  <c r="G2909" i="1"/>
  <c r="G2917" i="1"/>
  <c r="G2925" i="1"/>
  <c r="G2933" i="1"/>
  <c r="G2941" i="1"/>
  <c r="G2949" i="1"/>
  <c r="G2957" i="1"/>
  <c r="G2965" i="1"/>
  <c r="G2973" i="1"/>
  <c r="G2981" i="1"/>
  <c r="G2989" i="1"/>
  <c r="G2997" i="1"/>
  <c r="G3005" i="1"/>
  <c r="G3013" i="1"/>
  <c r="G3021" i="1"/>
  <c r="G3029" i="1"/>
  <c r="G3037" i="1"/>
  <c r="G3045" i="1"/>
  <c r="G3053" i="1"/>
  <c r="G3061" i="1"/>
  <c r="G3069" i="1"/>
  <c r="G3077" i="1"/>
  <c r="G3085" i="1"/>
  <c r="G3093" i="1"/>
  <c r="G3101" i="1"/>
  <c r="G3109" i="1"/>
  <c r="G3117" i="1"/>
  <c r="G3125" i="1"/>
  <c r="G3133" i="1"/>
  <c r="G3141" i="1"/>
  <c r="G3149" i="1"/>
  <c r="G3157" i="1"/>
  <c r="G3165" i="1"/>
  <c r="G3173" i="1"/>
  <c r="G3181" i="1"/>
  <c r="G3189" i="1"/>
  <c r="G3197" i="1"/>
  <c r="G3205" i="1"/>
  <c r="G3213" i="1"/>
  <c r="G3221" i="1"/>
  <c r="G3229" i="1"/>
  <c r="G3237" i="1"/>
  <c r="G3245" i="1"/>
  <c r="G3253" i="1"/>
  <c r="G3261" i="1"/>
  <c r="G3269" i="1"/>
  <c r="G3277" i="1"/>
  <c r="G3285" i="1"/>
  <c r="G3293" i="1"/>
  <c r="G3301" i="1"/>
  <c r="G3309" i="1"/>
  <c r="G3317" i="1"/>
  <c r="G3325" i="1"/>
  <c r="G3333" i="1"/>
  <c r="G3341" i="1"/>
  <c r="G3349" i="1"/>
  <c r="G3357" i="1"/>
  <c r="G3365" i="1"/>
  <c r="G3373" i="1"/>
  <c r="G3381" i="1"/>
  <c r="G3389" i="1"/>
  <c r="G3397" i="1"/>
  <c r="G3405" i="1"/>
  <c r="G3413" i="1"/>
  <c r="G3421" i="1"/>
  <c r="G3429" i="1"/>
  <c r="G3437" i="1"/>
  <c r="G3445" i="1"/>
  <c r="G3453" i="1"/>
  <c r="G3461" i="1"/>
  <c r="G3469" i="1"/>
  <c r="G3477" i="1"/>
  <c r="G3485" i="1"/>
  <c r="G3493" i="1"/>
  <c r="G3501" i="1"/>
  <c r="G3509" i="1"/>
  <c r="G3517" i="1"/>
  <c r="G3525" i="1"/>
  <c r="G3533" i="1"/>
  <c r="G3541" i="1"/>
  <c r="G3549" i="1"/>
  <c r="G3557" i="1"/>
  <c r="G3565" i="1"/>
  <c r="G3573" i="1"/>
  <c r="G3581" i="1"/>
  <c r="G3589" i="1"/>
  <c r="G3597" i="1"/>
  <c r="G3605" i="1"/>
  <c r="G3613" i="1"/>
  <c r="G3621" i="1"/>
  <c r="G3629" i="1"/>
  <c r="G3637" i="1"/>
  <c r="G3645" i="1"/>
  <c r="G3653" i="1"/>
  <c r="G3661" i="1"/>
  <c r="G3669" i="1"/>
  <c r="G3677" i="1"/>
  <c r="G3685" i="1"/>
  <c r="G3693" i="1"/>
  <c r="G3701" i="1"/>
  <c r="G3709" i="1"/>
  <c r="G3717" i="1"/>
  <c r="G3725" i="1"/>
  <c r="G3733" i="1"/>
  <c r="G3741" i="1"/>
  <c r="G3749" i="1"/>
  <c r="G3757" i="1"/>
  <c r="G3765" i="1"/>
  <c r="G3773" i="1"/>
  <c r="G3781" i="1"/>
  <c r="G3789" i="1"/>
  <c r="G3797" i="1"/>
  <c r="G3805" i="1"/>
  <c r="G3813" i="1"/>
  <c r="G3821" i="1"/>
  <c r="G3829" i="1"/>
  <c r="G3837" i="1"/>
  <c r="G3845" i="1"/>
  <c r="G3853" i="1"/>
  <c r="G3861" i="1"/>
  <c r="G3869" i="1"/>
  <c r="G3877" i="1"/>
  <c r="G3885" i="1"/>
  <c r="G3893" i="1"/>
  <c r="G3901" i="1"/>
  <c r="G3909" i="1"/>
  <c r="G3917" i="1"/>
  <c r="G3925" i="1"/>
  <c r="G3933" i="1"/>
  <c r="G3941" i="1"/>
  <c r="G3949" i="1"/>
  <c r="G3957" i="1"/>
  <c r="G3965" i="1"/>
  <c r="G3973" i="1"/>
  <c r="G3981" i="1"/>
  <c r="G3989" i="1"/>
  <c r="G3997" i="1"/>
  <c r="G4005" i="1"/>
  <c r="G4013" i="1"/>
  <c r="G4021" i="1"/>
  <c r="G4029" i="1"/>
  <c r="G4037" i="1"/>
  <c r="G4045" i="1"/>
  <c r="G4053" i="1"/>
  <c r="G4061" i="1"/>
  <c r="G4069" i="1"/>
  <c r="G4077" i="1"/>
  <c r="G4085" i="1"/>
  <c r="G4093" i="1"/>
  <c r="G4101" i="1"/>
  <c r="G4109" i="1"/>
  <c r="G4117" i="1"/>
  <c r="G4125" i="1"/>
  <c r="G4133" i="1"/>
  <c r="G4141" i="1"/>
  <c r="G4149" i="1"/>
  <c r="G4157" i="1"/>
  <c r="G4165" i="1"/>
  <c r="G4173" i="1"/>
  <c r="G4181" i="1"/>
  <c r="G4189" i="1"/>
  <c r="G4197" i="1"/>
  <c r="G4205" i="1"/>
  <c r="G4213" i="1"/>
  <c r="G4221" i="1"/>
  <c r="G4229" i="1"/>
  <c r="G4237" i="1"/>
  <c r="G4245" i="1"/>
  <c r="G4253" i="1"/>
  <c r="G4261" i="1"/>
  <c r="G4269" i="1"/>
  <c r="G4277" i="1"/>
  <c r="G4285" i="1"/>
  <c r="G4293" i="1"/>
  <c r="G4301" i="1"/>
  <c r="G4309" i="1"/>
  <c r="G4317" i="1"/>
  <c r="G4325" i="1"/>
  <c r="G4333" i="1"/>
  <c r="G4341" i="1"/>
  <c r="G4349" i="1"/>
  <c r="G4357" i="1"/>
  <c r="G4365" i="1"/>
  <c r="G4373" i="1"/>
  <c r="G4381" i="1"/>
  <c r="G4389" i="1"/>
  <c r="G4397" i="1"/>
  <c r="G4405" i="1"/>
  <c r="G4413" i="1"/>
  <c r="G4421" i="1"/>
  <c r="G4429" i="1"/>
  <c r="G4437" i="1"/>
  <c r="G4445" i="1"/>
  <c r="G4453" i="1"/>
  <c r="G4461" i="1"/>
  <c r="G4469" i="1"/>
  <c r="G4477" i="1"/>
  <c r="G4485" i="1"/>
  <c r="G4493" i="1"/>
  <c r="G4501" i="1"/>
  <c r="G4509" i="1"/>
  <c r="G4517" i="1"/>
  <c r="G4525" i="1"/>
  <c r="G4533" i="1"/>
  <c r="G4541" i="1"/>
  <c r="G4549" i="1"/>
  <c r="G4557" i="1"/>
  <c r="G4565" i="1"/>
  <c r="G4573" i="1"/>
  <c r="G4581" i="1"/>
  <c r="G4589" i="1"/>
  <c r="G4597" i="1"/>
  <c r="G4605" i="1"/>
  <c r="G4613" i="1"/>
  <c r="G4621" i="1"/>
  <c r="G4629" i="1"/>
  <c r="G4637" i="1"/>
  <c r="G4645" i="1"/>
  <c r="G4653" i="1"/>
  <c r="G4661" i="1"/>
  <c r="G4669" i="1"/>
  <c r="G4677" i="1"/>
  <c r="G14" i="1"/>
  <c r="G22" i="1"/>
  <c r="G30" i="1"/>
  <c r="G38" i="1"/>
  <c r="G46" i="1"/>
  <c r="G54" i="1"/>
  <c r="G62" i="1"/>
  <c r="G70" i="1"/>
  <c r="G78" i="1"/>
  <c r="G86" i="1"/>
  <c r="G94" i="1"/>
  <c r="G102" i="1"/>
  <c r="G110" i="1"/>
  <c r="G118" i="1"/>
  <c r="G126" i="1"/>
  <c r="G134" i="1"/>
  <c r="G142" i="1"/>
  <c r="G150" i="1"/>
  <c r="G158" i="1"/>
  <c r="G166" i="1"/>
  <c r="G174" i="1"/>
  <c r="G182" i="1"/>
  <c r="G190" i="1"/>
  <c r="G198" i="1"/>
  <c r="G206" i="1"/>
  <c r="G214" i="1"/>
  <c r="G222" i="1"/>
  <c r="G230" i="1"/>
  <c r="G238" i="1"/>
  <c r="G246" i="1"/>
  <c r="G254" i="1"/>
  <c r="G262" i="1"/>
  <c r="G270" i="1"/>
  <c r="G278" i="1"/>
  <c r="G286" i="1"/>
  <c r="G294" i="1"/>
  <c r="G302" i="1"/>
  <c r="G310" i="1"/>
  <c r="G318" i="1"/>
  <c r="G326" i="1"/>
  <c r="G334" i="1"/>
  <c r="G342" i="1"/>
  <c r="G350" i="1"/>
  <c r="G358" i="1"/>
  <c r="G366" i="1"/>
  <c r="G374" i="1"/>
  <c r="G382" i="1"/>
  <c r="G390" i="1"/>
  <c r="G398" i="1"/>
  <c r="G406" i="1"/>
  <c r="G414" i="1"/>
  <c r="G422" i="1"/>
  <c r="G430" i="1"/>
  <c r="G438" i="1"/>
  <c r="G446" i="1"/>
  <c r="G454" i="1"/>
  <c r="G462" i="1"/>
  <c r="G470" i="1"/>
  <c r="G478" i="1"/>
  <c r="G486" i="1"/>
  <c r="G494" i="1"/>
  <c r="G502" i="1"/>
  <c r="G510" i="1"/>
  <c r="G518" i="1"/>
  <c r="G526" i="1"/>
  <c r="G534" i="1"/>
  <c r="G542" i="1"/>
  <c r="G550" i="1"/>
  <c r="G558" i="1"/>
  <c r="G566" i="1"/>
  <c r="G574" i="1"/>
  <c r="G582" i="1"/>
  <c r="G590" i="1"/>
  <c r="G598" i="1"/>
  <c r="G606" i="1"/>
  <c r="G614" i="1"/>
  <c r="G622" i="1"/>
  <c r="G630" i="1"/>
  <c r="G638" i="1"/>
  <c r="G646" i="1"/>
  <c r="G654" i="1"/>
  <c r="G662" i="1"/>
  <c r="G670" i="1"/>
  <c r="G678" i="1"/>
  <c r="G686" i="1"/>
  <c r="G694" i="1"/>
  <c r="G702" i="1"/>
  <c r="G710" i="1"/>
  <c r="G718" i="1"/>
  <c r="G726" i="1"/>
  <c r="G734" i="1"/>
  <c r="G742" i="1"/>
  <c r="G750" i="1"/>
  <c r="G758" i="1"/>
  <c r="G766" i="1"/>
  <c r="G774" i="1"/>
  <c r="G782" i="1"/>
  <c r="G790" i="1"/>
  <c r="G798" i="1"/>
  <c r="G806" i="1"/>
  <c r="G814" i="1"/>
  <c r="G822" i="1"/>
  <c r="G830" i="1"/>
  <c r="G838" i="1"/>
  <c r="G846" i="1"/>
  <c r="G854" i="1"/>
  <c r="G862" i="1"/>
  <c r="G870" i="1"/>
  <c r="G878" i="1"/>
  <c r="G886" i="1"/>
  <c r="G894" i="1"/>
  <c r="G902" i="1"/>
  <c r="G910" i="1"/>
  <c r="G918" i="1"/>
  <c r="G926" i="1"/>
  <c r="G934" i="1"/>
  <c r="G942" i="1"/>
  <c r="G950" i="1"/>
  <c r="G958" i="1"/>
  <c r="G966" i="1"/>
  <c r="G974" i="1"/>
  <c r="G982" i="1"/>
  <c r="G990" i="1"/>
  <c r="G998" i="1"/>
  <c r="G1006" i="1"/>
  <c r="G1014" i="1"/>
  <c r="G1022" i="1"/>
  <c r="G1030" i="1"/>
  <c r="G1038" i="1"/>
  <c r="G1046" i="1"/>
  <c r="G1054" i="1"/>
  <c r="G1062" i="1"/>
  <c r="G1070" i="1"/>
  <c r="G1078" i="1"/>
  <c r="G1086" i="1"/>
  <c r="G1094" i="1"/>
  <c r="G1102" i="1"/>
  <c r="G1110" i="1"/>
  <c r="G1118" i="1"/>
  <c r="G1126" i="1"/>
  <c r="G1134" i="1"/>
  <c r="G1142" i="1"/>
  <c r="G1150" i="1"/>
  <c r="G1158" i="1"/>
  <c r="G1166" i="1"/>
  <c r="G1174" i="1"/>
  <c r="G1182" i="1"/>
  <c r="G1190" i="1"/>
  <c r="G1198" i="1"/>
  <c r="G1206" i="1"/>
  <c r="G1214" i="1"/>
  <c r="G1222" i="1"/>
  <c r="G1230" i="1"/>
  <c r="G1238" i="1"/>
  <c r="G1246" i="1"/>
  <c r="G1254" i="1"/>
  <c r="G1262" i="1"/>
  <c r="G1270" i="1"/>
  <c r="G1278" i="1"/>
  <c r="G1286" i="1"/>
  <c r="G1294" i="1"/>
  <c r="G1302" i="1"/>
  <c r="G1310" i="1"/>
  <c r="G1318" i="1"/>
  <c r="G1326" i="1"/>
  <c r="G1334" i="1"/>
  <c r="G1342" i="1"/>
  <c r="G1350" i="1"/>
  <c r="G1358" i="1"/>
  <c r="G1366" i="1"/>
  <c r="G1374" i="1"/>
  <c r="G1382" i="1"/>
  <c r="G1390" i="1"/>
  <c r="G1398" i="1"/>
  <c r="G1406" i="1"/>
  <c r="G1414" i="1"/>
  <c r="G1422" i="1"/>
  <c r="G1430" i="1"/>
  <c r="G1438" i="1"/>
  <c r="G1446" i="1"/>
  <c r="G1454" i="1"/>
  <c r="G1462" i="1"/>
  <c r="G1470" i="1"/>
  <c r="G1478" i="1"/>
  <c r="G1486" i="1"/>
  <c r="G1494" i="1"/>
  <c r="G1502" i="1"/>
  <c r="G1510" i="1"/>
  <c r="G1518" i="1"/>
  <c r="G1526" i="1"/>
  <c r="G1534" i="1"/>
  <c r="G1542" i="1"/>
  <c r="G1550" i="1"/>
  <c r="G1558" i="1"/>
  <c r="G1566" i="1"/>
  <c r="G1574" i="1"/>
  <c r="G1582" i="1"/>
  <c r="G1590" i="1"/>
  <c r="G1598" i="1"/>
  <c r="G1606" i="1"/>
  <c r="G1614" i="1"/>
  <c r="G1622" i="1"/>
  <c r="G1630" i="1"/>
  <c r="G1638" i="1"/>
  <c r="G1646" i="1"/>
  <c r="G1654" i="1"/>
  <c r="G1662" i="1"/>
  <c r="G1670" i="1"/>
  <c r="G1678" i="1"/>
  <c r="G1686" i="1"/>
  <c r="G1694" i="1"/>
  <c r="G1702" i="1"/>
  <c r="G1710" i="1"/>
  <c r="G1718" i="1"/>
  <c r="G1726" i="1"/>
  <c r="G1734" i="1"/>
  <c r="G1742" i="1"/>
  <c r="G1750" i="1"/>
  <c r="G1758" i="1"/>
  <c r="G1766" i="1"/>
  <c r="G1774" i="1"/>
  <c r="G1782" i="1"/>
  <c r="G1790" i="1"/>
  <c r="G1798" i="1"/>
  <c r="G1806" i="1"/>
  <c r="G1814" i="1"/>
  <c r="G1822" i="1"/>
  <c r="G1830" i="1"/>
  <c r="G1838" i="1"/>
  <c r="G1846" i="1"/>
  <c r="G1854" i="1"/>
  <c r="G1862" i="1"/>
  <c r="G1870" i="1"/>
  <c r="G1878" i="1"/>
  <c r="G1886" i="1"/>
  <c r="G1894" i="1"/>
  <c r="G1902" i="1"/>
  <c r="G1910" i="1"/>
  <c r="G1918" i="1"/>
  <c r="G1926" i="1"/>
  <c r="G1934" i="1"/>
  <c r="G1942" i="1"/>
  <c r="G1950" i="1"/>
  <c r="G1958" i="1"/>
  <c r="G1966" i="1"/>
  <c r="G1974" i="1"/>
  <c r="G1982" i="1"/>
  <c r="G1990" i="1"/>
  <c r="G1998" i="1"/>
  <c r="G2006" i="1"/>
  <c r="G2014" i="1"/>
  <c r="G2022" i="1"/>
  <c r="G2030" i="1"/>
  <c r="G2038" i="1"/>
  <c r="G2046" i="1"/>
  <c r="G2054" i="1"/>
  <c r="G2062" i="1"/>
  <c r="G2070" i="1"/>
  <c r="G2078" i="1"/>
  <c r="G2086" i="1"/>
  <c r="G2094" i="1"/>
  <c r="G2102" i="1"/>
  <c r="G2110" i="1"/>
  <c r="G2118" i="1"/>
  <c r="G2126" i="1"/>
  <c r="G2134" i="1"/>
  <c r="G2142" i="1"/>
  <c r="G2150" i="1"/>
  <c r="G2158" i="1"/>
  <c r="G2166" i="1"/>
  <c r="G2174" i="1"/>
  <c r="G2182" i="1"/>
  <c r="G2190" i="1"/>
  <c r="G2198" i="1"/>
  <c r="G2206" i="1"/>
  <c r="G2214" i="1"/>
  <c r="G2222" i="1"/>
  <c r="G2230" i="1"/>
  <c r="G2238" i="1"/>
  <c r="G2246" i="1"/>
  <c r="G2254" i="1"/>
  <c r="G2262" i="1"/>
  <c r="G2270" i="1"/>
  <c r="G2278" i="1"/>
  <c r="G2286" i="1"/>
  <c r="G2294" i="1"/>
  <c r="G2302" i="1"/>
  <c r="G2310" i="1"/>
  <c r="G2318" i="1"/>
  <c r="G2326" i="1"/>
  <c r="G2334" i="1"/>
  <c r="G2342" i="1"/>
  <c r="G2350" i="1"/>
  <c r="G2358" i="1"/>
  <c r="G2366" i="1"/>
  <c r="G2374" i="1"/>
  <c r="G2382" i="1"/>
  <c r="G2390" i="1"/>
  <c r="G2398" i="1"/>
  <c r="G2406" i="1"/>
  <c r="G2414" i="1"/>
  <c r="G2422" i="1"/>
  <c r="G2430" i="1"/>
  <c r="G2438" i="1"/>
  <c r="G2446" i="1"/>
  <c r="G2454" i="1"/>
  <c r="G2462" i="1"/>
  <c r="G2470" i="1"/>
  <c r="G2478" i="1"/>
  <c r="G2486" i="1"/>
  <c r="G2494" i="1"/>
  <c r="G2502" i="1"/>
  <c r="G2510" i="1"/>
  <c r="G2518" i="1"/>
  <c r="G2526" i="1"/>
  <c r="G2534" i="1"/>
  <c r="G2542" i="1"/>
  <c r="G2550" i="1"/>
  <c r="G2558" i="1"/>
  <c r="G2566" i="1"/>
  <c r="G2574" i="1"/>
  <c r="G2582" i="1"/>
  <c r="G2590" i="1"/>
  <c r="G2598" i="1"/>
  <c r="G2606" i="1"/>
  <c r="G2614" i="1"/>
  <c r="G2622" i="1"/>
  <c r="G2630" i="1"/>
  <c r="G2638" i="1"/>
  <c r="G2646" i="1"/>
  <c r="G2654" i="1"/>
  <c r="G2662" i="1"/>
  <c r="G2670" i="1"/>
  <c r="G2678" i="1"/>
  <c r="G2686" i="1"/>
  <c r="G2694" i="1"/>
  <c r="G2702" i="1"/>
  <c r="G2710" i="1"/>
  <c r="G2718" i="1"/>
  <c r="G2726" i="1"/>
  <c r="G2734" i="1"/>
  <c r="G2742" i="1"/>
  <c r="G2750" i="1"/>
  <c r="G2758" i="1"/>
  <c r="G2766" i="1"/>
  <c r="G2774" i="1"/>
  <c r="G2782" i="1"/>
  <c r="G2790" i="1"/>
  <c r="G2798" i="1"/>
  <c r="G2806" i="1"/>
  <c r="G2814" i="1"/>
  <c r="G2822" i="1"/>
  <c r="G2830" i="1"/>
  <c r="G2838" i="1"/>
  <c r="G2846" i="1"/>
  <c r="G2854" i="1"/>
  <c r="G2862" i="1"/>
  <c r="G2870" i="1"/>
  <c r="G2878" i="1"/>
  <c r="G2886" i="1"/>
  <c r="G2894" i="1"/>
  <c r="G2902" i="1"/>
  <c r="G2910" i="1"/>
  <c r="G2918" i="1"/>
  <c r="G2926" i="1"/>
  <c r="G2934" i="1"/>
  <c r="G2942" i="1"/>
  <c r="G2950" i="1"/>
  <c r="G2958" i="1"/>
  <c r="G2966" i="1"/>
  <c r="G2974" i="1"/>
  <c r="G2982" i="1"/>
  <c r="G2990" i="1"/>
  <c r="G2998" i="1"/>
  <c r="G3006" i="1"/>
  <c r="G3014" i="1"/>
  <c r="G3022" i="1"/>
  <c r="G3030" i="1"/>
  <c r="G3038" i="1"/>
  <c r="G3046" i="1"/>
  <c r="G3054" i="1"/>
  <c r="G3062" i="1"/>
  <c r="G3070" i="1"/>
  <c r="G3078" i="1"/>
  <c r="G3086" i="1"/>
  <c r="G3094" i="1"/>
  <c r="G3102" i="1"/>
  <c r="G3110" i="1"/>
  <c r="G3118" i="1"/>
  <c r="G3126" i="1"/>
  <c r="G3134" i="1"/>
  <c r="G3142" i="1"/>
  <c r="G3150" i="1"/>
  <c r="G3158" i="1"/>
  <c r="G3166" i="1"/>
  <c r="G3174" i="1"/>
  <c r="G3182" i="1"/>
  <c r="G3190" i="1"/>
  <c r="G3198" i="1"/>
  <c r="G3206" i="1"/>
  <c r="G3214" i="1"/>
  <c r="G3222" i="1"/>
  <c r="G3230" i="1"/>
  <c r="G3238" i="1"/>
  <c r="G3246" i="1"/>
  <c r="G3254" i="1"/>
  <c r="G3262" i="1"/>
  <c r="G3270" i="1"/>
  <c r="G3278" i="1"/>
  <c r="G3286" i="1"/>
  <c r="G3294" i="1"/>
  <c r="G3302" i="1"/>
  <c r="G3310" i="1"/>
  <c r="G3318" i="1"/>
  <c r="G3326" i="1"/>
  <c r="G3334" i="1"/>
  <c r="G3342" i="1"/>
  <c r="G3350" i="1"/>
  <c r="G3358" i="1"/>
  <c r="G3366" i="1"/>
  <c r="G3374" i="1"/>
  <c r="G3382" i="1"/>
  <c r="G3390" i="1"/>
  <c r="G3398" i="1"/>
  <c r="G3406" i="1"/>
  <c r="G3414" i="1"/>
  <c r="G3422" i="1"/>
  <c r="G3430" i="1"/>
  <c r="G3438" i="1"/>
  <c r="G3446" i="1"/>
  <c r="G3454" i="1"/>
  <c r="G3462" i="1"/>
  <c r="G3470" i="1"/>
  <c r="G3478" i="1"/>
  <c r="G3486" i="1"/>
  <c r="G3494" i="1"/>
  <c r="G3502" i="1"/>
  <c r="G3510" i="1"/>
  <c r="G3518" i="1"/>
  <c r="G3526" i="1"/>
  <c r="G3534" i="1"/>
  <c r="G3542" i="1"/>
  <c r="G3550" i="1"/>
  <c r="G3558" i="1"/>
  <c r="G3566" i="1"/>
  <c r="G3574" i="1"/>
  <c r="G3582" i="1"/>
  <c r="G3590" i="1"/>
  <c r="G3598" i="1"/>
  <c r="G3606" i="1"/>
  <c r="G3614" i="1"/>
  <c r="G3622" i="1"/>
  <c r="G3630" i="1"/>
  <c r="G3638" i="1"/>
  <c r="G3646" i="1"/>
  <c r="G3654" i="1"/>
  <c r="G3662" i="1"/>
  <c r="G3670" i="1"/>
  <c r="G3678" i="1"/>
  <c r="G3686" i="1"/>
  <c r="G3694" i="1"/>
  <c r="G3702" i="1"/>
  <c r="G3710" i="1"/>
  <c r="G3718" i="1"/>
  <c r="G3726" i="1"/>
  <c r="G3734" i="1"/>
  <c r="G3742" i="1"/>
  <c r="G3750" i="1"/>
  <c r="G3758" i="1"/>
  <c r="G3766" i="1"/>
  <c r="G3774" i="1"/>
  <c r="G3782" i="1"/>
  <c r="G3790" i="1"/>
  <c r="G3798" i="1"/>
  <c r="G3806" i="1"/>
  <c r="G3814" i="1"/>
  <c r="G3822" i="1"/>
  <c r="G3830" i="1"/>
  <c r="G3838" i="1"/>
  <c r="G3846" i="1"/>
  <c r="G3854" i="1"/>
  <c r="G3862" i="1"/>
  <c r="G3870" i="1"/>
  <c r="G3878" i="1"/>
  <c r="G3886" i="1"/>
  <c r="G3894" i="1"/>
  <c r="G3902" i="1"/>
  <c r="G3910" i="1"/>
  <c r="G3918" i="1"/>
  <c r="G3926" i="1"/>
  <c r="G3934" i="1"/>
  <c r="G3942" i="1"/>
  <c r="G3950" i="1"/>
  <c r="G3958" i="1"/>
  <c r="G3966" i="1"/>
  <c r="G3974" i="1"/>
  <c r="G3982" i="1"/>
  <c r="G3990" i="1"/>
  <c r="G3998" i="1"/>
  <c r="G4006" i="1"/>
  <c r="G4014" i="1"/>
  <c r="G4022" i="1"/>
  <c r="G4030" i="1"/>
  <c r="G4038" i="1"/>
  <c r="G4046" i="1"/>
  <c r="G4054" i="1"/>
  <c r="G4062" i="1"/>
  <c r="G4070" i="1"/>
  <c r="G4078" i="1"/>
  <c r="G4086" i="1"/>
  <c r="G4094" i="1"/>
  <c r="G4102" i="1"/>
  <c r="G4110" i="1"/>
  <c r="G4118" i="1"/>
  <c r="G4126" i="1"/>
  <c r="G4134" i="1"/>
  <c r="G4142" i="1"/>
  <c r="G4150" i="1"/>
  <c r="G4158" i="1"/>
  <c r="G4166" i="1"/>
  <c r="G4174" i="1"/>
  <c r="G4182" i="1"/>
  <c r="G4190" i="1"/>
  <c r="G4198" i="1"/>
  <c r="G4206" i="1"/>
  <c r="G4214" i="1"/>
  <c r="G4222" i="1"/>
  <c r="G4230" i="1"/>
  <c r="G4238" i="1"/>
  <c r="G4246" i="1"/>
  <c r="G4254" i="1"/>
  <c r="G4262" i="1"/>
  <c r="G4270" i="1"/>
  <c r="G4278" i="1"/>
  <c r="G4286" i="1"/>
  <c r="G4294" i="1"/>
  <c r="G4302" i="1"/>
  <c r="G4310" i="1"/>
  <c r="G4318" i="1"/>
  <c r="G4326" i="1"/>
  <c r="G4334" i="1"/>
  <c r="G4342" i="1"/>
  <c r="G4350" i="1"/>
  <c r="G4358" i="1"/>
  <c r="G4366" i="1"/>
  <c r="G4374" i="1"/>
  <c r="G4382" i="1"/>
  <c r="G4390" i="1"/>
  <c r="G4398" i="1"/>
  <c r="G4406" i="1"/>
  <c r="G4414" i="1"/>
  <c r="G4422" i="1"/>
  <c r="G4430" i="1"/>
  <c r="G4438" i="1"/>
  <c r="G4446" i="1"/>
  <c r="G4454" i="1"/>
  <c r="G4462" i="1"/>
  <c r="G4470" i="1"/>
  <c r="G4478" i="1"/>
  <c r="G4486" i="1"/>
  <c r="G4494" i="1"/>
  <c r="G4502" i="1"/>
  <c r="G4510" i="1"/>
  <c r="G4518" i="1"/>
  <c r="G4526" i="1"/>
  <c r="G4534" i="1"/>
  <c r="G4542" i="1"/>
  <c r="G4550" i="1"/>
  <c r="G4558" i="1"/>
  <c r="G4566" i="1"/>
  <c r="G4574" i="1"/>
  <c r="G4582" i="1"/>
  <c r="G4590" i="1"/>
  <c r="G4598" i="1"/>
  <c r="G4606" i="1"/>
  <c r="G4614" i="1"/>
  <c r="G4622" i="1"/>
  <c r="G4630" i="1"/>
  <c r="G4638" i="1"/>
  <c r="G4646" i="1"/>
  <c r="G4654" i="1"/>
  <c r="G4662" i="1"/>
  <c r="G4670" i="1"/>
  <c r="G4678" i="1"/>
  <c r="G15" i="1"/>
  <c r="G23" i="1"/>
  <c r="G31" i="1"/>
  <c r="G39" i="1"/>
  <c r="G47" i="1"/>
  <c r="G55" i="1"/>
  <c r="G63" i="1"/>
  <c r="G71" i="1"/>
  <c r="G79" i="1"/>
  <c r="G87" i="1"/>
  <c r="G95" i="1"/>
  <c r="G103" i="1"/>
  <c r="G111" i="1"/>
  <c r="G119" i="1"/>
  <c r="G127" i="1"/>
  <c r="G135" i="1"/>
  <c r="G143" i="1"/>
  <c r="G151" i="1"/>
  <c r="G159" i="1"/>
  <c r="G167" i="1"/>
  <c r="G175" i="1"/>
  <c r="G183" i="1"/>
  <c r="G191" i="1"/>
  <c r="G199" i="1"/>
  <c r="G207" i="1"/>
  <c r="G215" i="1"/>
  <c r="G223" i="1"/>
  <c r="G231" i="1"/>
  <c r="G239" i="1"/>
  <c r="G247" i="1"/>
  <c r="G255" i="1"/>
  <c r="G263" i="1"/>
  <c r="G271" i="1"/>
  <c r="G279" i="1"/>
  <c r="G287" i="1"/>
  <c r="G295" i="1"/>
  <c r="G303" i="1"/>
  <c r="G311" i="1"/>
  <c r="G319" i="1"/>
  <c r="G327" i="1"/>
  <c r="G335" i="1"/>
  <c r="G343" i="1"/>
  <c r="G351" i="1"/>
  <c r="G359" i="1"/>
  <c r="G367" i="1"/>
  <c r="G375" i="1"/>
  <c r="G383" i="1"/>
  <c r="G391" i="1"/>
  <c r="G399" i="1"/>
  <c r="G407" i="1"/>
  <c r="G415" i="1"/>
  <c r="G423" i="1"/>
  <c r="G431" i="1"/>
  <c r="G439" i="1"/>
  <c r="G447" i="1"/>
  <c r="G455" i="1"/>
  <c r="G463" i="1"/>
  <c r="G471" i="1"/>
  <c r="G479" i="1"/>
  <c r="G487" i="1"/>
  <c r="G495" i="1"/>
  <c r="G503" i="1"/>
  <c r="G511" i="1"/>
  <c r="G519" i="1"/>
  <c r="G527" i="1"/>
  <c r="G535" i="1"/>
  <c r="G543" i="1"/>
  <c r="G551" i="1"/>
  <c r="G559" i="1"/>
  <c r="G567" i="1"/>
  <c r="G575" i="1"/>
  <c r="G583" i="1"/>
  <c r="G591" i="1"/>
  <c r="G599" i="1"/>
  <c r="G607" i="1"/>
  <c r="G615" i="1"/>
  <c r="G623" i="1"/>
  <c r="G631" i="1"/>
  <c r="G639" i="1"/>
  <c r="G647" i="1"/>
  <c r="G655" i="1"/>
  <c r="G663" i="1"/>
  <c r="G671" i="1"/>
  <c r="G679" i="1"/>
  <c r="G687" i="1"/>
  <c r="G695" i="1"/>
  <c r="G703" i="1"/>
  <c r="G711" i="1"/>
  <c r="G719" i="1"/>
  <c r="G727" i="1"/>
  <c r="G735" i="1"/>
  <c r="G743" i="1"/>
  <c r="G751" i="1"/>
  <c r="G759" i="1"/>
  <c r="G767" i="1"/>
  <c r="G775" i="1"/>
  <c r="G783" i="1"/>
  <c r="G791" i="1"/>
  <c r="G799" i="1"/>
  <c r="G807" i="1"/>
  <c r="G815" i="1"/>
  <c r="G823" i="1"/>
  <c r="G831" i="1"/>
  <c r="G839" i="1"/>
  <c r="G847" i="1"/>
  <c r="G855" i="1"/>
  <c r="G863" i="1"/>
  <c r="G871" i="1"/>
  <c r="G879" i="1"/>
  <c r="G887" i="1"/>
  <c r="G895" i="1"/>
  <c r="G903" i="1"/>
  <c r="G911" i="1"/>
  <c r="G919" i="1"/>
  <c r="G927" i="1"/>
  <c r="G935" i="1"/>
  <c r="G943" i="1"/>
  <c r="G951" i="1"/>
  <c r="G959" i="1"/>
  <c r="G967" i="1"/>
  <c r="G975" i="1"/>
  <c r="G983" i="1"/>
  <c r="G991" i="1"/>
  <c r="G999" i="1"/>
  <c r="G1007" i="1"/>
  <c r="G1015" i="1"/>
  <c r="G1023" i="1"/>
  <c r="G1031" i="1"/>
  <c r="G1039" i="1"/>
  <c r="G1047" i="1"/>
  <c r="G1055" i="1"/>
  <c r="G1063" i="1"/>
  <c r="G1071" i="1"/>
  <c r="G1079" i="1"/>
  <c r="G1087" i="1"/>
  <c r="G1095" i="1"/>
  <c r="G1103" i="1"/>
  <c r="G1111" i="1"/>
  <c r="G1119" i="1"/>
  <c r="G1127" i="1"/>
  <c r="G1135" i="1"/>
  <c r="G1143" i="1"/>
  <c r="G1151" i="1"/>
  <c r="G1159" i="1"/>
  <c r="G1167" i="1"/>
  <c r="G1175" i="1"/>
  <c r="G1183" i="1"/>
  <c r="G1191" i="1"/>
  <c r="G1199" i="1"/>
  <c r="G1207" i="1"/>
  <c r="G1215" i="1"/>
  <c r="G1223" i="1"/>
  <c r="G1231" i="1"/>
  <c r="G1239" i="1"/>
  <c r="G1247" i="1"/>
  <c r="G1255" i="1"/>
  <c r="G1263" i="1"/>
  <c r="G1271" i="1"/>
  <c r="G1279" i="1"/>
  <c r="G1287" i="1"/>
  <c r="G1295" i="1"/>
  <c r="G1303" i="1"/>
  <c r="G1311" i="1"/>
  <c r="G1319" i="1"/>
  <c r="G1327" i="1"/>
  <c r="G1335" i="1"/>
  <c r="G1343" i="1"/>
  <c r="G1351" i="1"/>
  <c r="G1359" i="1"/>
  <c r="G1367" i="1"/>
  <c r="G1375" i="1"/>
  <c r="G1383" i="1"/>
  <c r="G1391" i="1"/>
  <c r="G1399" i="1"/>
  <c r="G1407" i="1"/>
  <c r="G1415" i="1"/>
  <c r="G1423" i="1"/>
  <c r="G1431" i="1"/>
  <c r="G1439" i="1"/>
  <c r="G1447" i="1"/>
  <c r="G1455" i="1"/>
  <c r="G1463" i="1"/>
  <c r="G1471" i="1"/>
  <c r="G1479" i="1"/>
  <c r="G1487" i="1"/>
  <c r="G1495" i="1"/>
  <c r="G1503" i="1"/>
  <c r="G1511" i="1"/>
  <c r="G1519" i="1"/>
  <c r="G1527" i="1"/>
  <c r="G1535" i="1"/>
  <c r="G1543" i="1"/>
  <c r="G1551" i="1"/>
  <c r="G1559" i="1"/>
  <c r="G1567" i="1"/>
  <c r="G1575" i="1"/>
  <c r="G1583" i="1"/>
  <c r="G1591" i="1"/>
  <c r="G1599" i="1"/>
  <c r="G1607" i="1"/>
  <c r="G1615" i="1"/>
  <c r="G1623" i="1"/>
  <c r="G1631" i="1"/>
  <c r="G1639" i="1"/>
  <c r="G1647" i="1"/>
  <c r="G1655" i="1"/>
  <c r="G1663" i="1"/>
  <c r="G1671" i="1"/>
  <c r="G1679" i="1"/>
  <c r="G1687" i="1"/>
  <c r="G1695" i="1"/>
  <c r="G1703" i="1"/>
  <c r="G1711" i="1"/>
  <c r="G1719" i="1"/>
  <c r="G1727" i="1"/>
  <c r="G1735" i="1"/>
  <c r="G1743" i="1"/>
  <c r="G1751" i="1"/>
  <c r="G1759" i="1"/>
  <c r="G1767" i="1"/>
  <c r="G1775" i="1"/>
  <c r="G1783" i="1"/>
  <c r="G1791" i="1"/>
  <c r="G1799" i="1"/>
  <c r="G1807" i="1"/>
  <c r="G1815" i="1"/>
  <c r="G1823" i="1"/>
  <c r="G1831" i="1"/>
  <c r="G1839" i="1"/>
  <c r="G1847" i="1"/>
  <c r="G1855" i="1"/>
  <c r="G1863" i="1"/>
  <c r="G1871" i="1"/>
  <c r="G1879" i="1"/>
  <c r="G1887" i="1"/>
  <c r="G1895" i="1"/>
  <c r="G1903" i="1"/>
  <c r="G1911" i="1"/>
  <c r="G1919" i="1"/>
  <c r="G1927" i="1"/>
  <c r="G1935" i="1"/>
  <c r="G1943" i="1"/>
  <c r="G1951" i="1"/>
  <c r="G1959" i="1"/>
  <c r="G1967" i="1"/>
  <c r="G1975" i="1"/>
  <c r="G1983" i="1"/>
  <c r="G1991" i="1"/>
  <c r="G1999" i="1"/>
  <c r="G2007" i="1"/>
  <c r="G2015" i="1"/>
  <c r="G2023" i="1"/>
  <c r="G2031" i="1"/>
  <c r="G2039" i="1"/>
  <c r="G2047" i="1"/>
  <c r="G2055" i="1"/>
  <c r="G2063" i="1"/>
  <c r="G2071" i="1"/>
  <c r="G2079" i="1"/>
  <c r="G2087" i="1"/>
  <c r="G2095" i="1"/>
  <c r="G2103" i="1"/>
  <c r="G2111" i="1"/>
  <c r="G2119" i="1"/>
  <c r="G2127" i="1"/>
  <c r="G2135" i="1"/>
  <c r="G2143" i="1"/>
  <c r="G2151" i="1"/>
  <c r="G2159" i="1"/>
  <c r="G2167" i="1"/>
  <c r="G2175" i="1"/>
  <c r="G2183" i="1"/>
  <c r="G2191" i="1"/>
  <c r="G2199" i="1"/>
  <c r="G2207" i="1"/>
  <c r="G2215" i="1"/>
  <c r="G2223" i="1"/>
  <c r="G2231" i="1"/>
  <c r="G2239" i="1"/>
  <c r="G2247" i="1"/>
  <c r="G2255" i="1"/>
  <c r="G2263" i="1"/>
  <c r="G2271" i="1"/>
  <c r="G2279" i="1"/>
  <c r="G2287" i="1"/>
  <c r="G2295" i="1"/>
  <c r="G2303" i="1"/>
  <c r="G2311" i="1"/>
  <c r="G2319" i="1"/>
  <c r="G2327" i="1"/>
  <c r="G2335" i="1"/>
  <c r="G2343" i="1"/>
  <c r="G2351" i="1"/>
  <c r="G2359" i="1"/>
  <c r="G2367" i="1"/>
  <c r="G2375" i="1"/>
  <c r="G2383" i="1"/>
  <c r="G2391" i="1"/>
  <c r="G2399" i="1"/>
  <c r="G2407" i="1"/>
  <c r="G2415" i="1"/>
  <c r="G2423" i="1"/>
  <c r="G2431" i="1"/>
  <c r="G2439" i="1"/>
  <c r="G2447" i="1"/>
  <c r="G2455" i="1"/>
  <c r="G2463" i="1"/>
  <c r="G2471" i="1"/>
  <c r="G2479" i="1"/>
  <c r="G2487" i="1"/>
  <c r="G2495" i="1"/>
  <c r="G2503" i="1"/>
  <c r="G2511" i="1"/>
  <c r="G2519" i="1"/>
  <c r="G2527" i="1"/>
  <c r="G2535" i="1"/>
  <c r="G2543" i="1"/>
  <c r="G2551" i="1"/>
  <c r="G2559" i="1"/>
  <c r="G2567" i="1"/>
  <c r="G2575" i="1"/>
  <c r="G2583" i="1"/>
  <c r="G2591" i="1"/>
  <c r="G2599" i="1"/>
  <c r="G2607" i="1"/>
  <c r="G2615" i="1"/>
  <c r="G2623" i="1"/>
  <c r="G2631" i="1"/>
  <c r="G2639" i="1"/>
  <c r="G2647" i="1"/>
  <c r="G2655" i="1"/>
  <c r="G2663" i="1"/>
  <c r="G2671" i="1"/>
  <c r="G2679" i="1"/>
  <c r="G2687" i="1"/>
  <c r="G2695" i="1"/>
  <c r="G2703" i="1"/>
  <c r="G2711" i="1"/>
  <c r="G2719" i="1"/>
  <c r="G2727" i="1"/>
  <c r="G2735" i="1"/>
  <c r="G2743" i="1"/>
  <c r="G2751" i="1"/>
  <c r="G2759" i="1"/>
  <c r="G2767" i="1"/>
  <c r="G2775" i="1"/>
  <c r="G2783" i="1"/>
  <c r="G2791" i="1"/>
  <c r="G2799" i="1"/>
  <c r="G2807" i="1"/>
  <c r="G2815" i="1"/>
  <c r="G2823" i="1"/>
  <c r="G2831" i="1"/>
  <c r="G2839" i="1"/>
  <c r="G2847" i="1"/>
  <c r="G2855" i="1"/>
  <c r="G2863" i="1"/>
  <c r="G2871" i="1"/>
  <c r="G2879" i="1"/>
  <c r="G2887" i="1"/>
  <c r="G2895" i="1"/>
  <c r="G2903" i="1"/>
  <c r="G2911" i="1"/>
  <c r="G2919" i="1"/>
  <c r="G2927" i="1"/>
  <c r="G2935" i="1"/>
  <c r="G2943" i="1"/>
  <c r="G2951" i="1"/>
  <c r="G2959" i="1"/>
  <c r="G2967" i="1"/>
  <c r="G2975" i="1"/>
  <c r="G2983" i="1"/>
  <c r="G2991" i="1"/>
  <c r="G2999" i="1"/>
  <c r="G3007" i="1"/>
  <c r="G3015" i="1"/>
  <c r="G3023" i="1"/>
  <c r="G3031" i="1"/>
  <c r="G3039" i="1"/>
  <c r="G3047" i="1"/>
  <c r="G3055" i="1"/>
  <c r="G3063" i="1"/>
  <c r="G3071" i="1"/>
  <c r="G3079" i="1"/>
  <c r="G3087" i="1"/>
  <c r="G3095" i="1"/>
  <c r="G3103" i="1"/>
  <c r="G3111" i="1"/>
  <c r="G3119" i="1"/>
  <c r="G3127" i="1"/>
  <c r="G3135" i="1"/>
  <c r="G3143" i="1"/>
  <c r="G3151" i="1"/>
  <c r="G3159" i="1"/>
  <c r="G3167" i="1"/>
  <c r="G3175" i="1"/>
  <c r="G3183" i="1"/>
  <c r="G3191" i="1"/>
  <c r="G3199" i="1"/>
  <c r="G3207" i="1"/>
  <c r="G3215" i="1"/>
  <c r="G3223" i="1"/>
  <c r="G3231" i="1"/>
  <c r="G3239" i="1"/>
  <c r="G3247" i="1"/>
  <c r="G3255" i="1"/>
  <c r="G3263" i="1"/>
  <c r="G3271" i="1"/>
  <c r="G3279" i="1"/>
  <c r="G3287" i="1"/>
  <c r="G3295" i="1"/>
  <c r="G3303" i="1"/>
  <c r="G3311" i="1"/>
  <c r="G3319" i="1"/>
  <c r="G3327" i="1"/>
  <c r="G3335" i="1"/>
  <c r="G3343" i="1"/>
  <c r="G3351" i="1"/>
  <c r="G3359" i="1"/>
  <c r="G3367" i="1"/>
  <c r="G3375" i="1"/>
  <c r="G3383" i="1"/>
  <c r="G3391" i="1"/>
  <c r="G3399" i="1"/>
  <c r="G3407" i="1"/>
  <c r="G3415" i="1"/>
  <c r="G3423" i="1"/>
  <c r="G3431" i="1"/>
  <c r="G3439" i="1"/>
  <c r="G3447" i="1"/>
  <c r="G3455" i="1"/>
  <c r="G3463" i="1"/>
  <c r="G3471" i="1"/>
  <c r="G3479" i="1"/>
  <c r="G3487" i="1"/>
  <c r="G3495" i="1"/>
  <c r="G3503" i="1"/>
  <c r="G3511" i="1"/>
  <c r="G3519" i="1"/>
  <c r="G3527" i="1"/>
  <c r="G3535" i="1"/>
  <c r="G3543" i="1"/>
  <c r="G3551" i="1"/>
  <c r="G3559" i="1"/>
  <c r="G3567" i="1"/>
  <c r="G3575" i="1"/>
  <c r="G3583" i="1"/>
  <c r="G3591" i="1"/>
  <c r="G3599" i="1"/>
  <c r="G3607" i="1"/>
  <c r="G3615" i="1"/>
  <c r="G3623" i="1"/>
  <c r="G3631" i="1"/>
  <c r="G3639" i="1"/>
  <c r="G3647" i="1"/>
  <c r="G3655" i="1"/>
  <c r="G3663" i="1"/>
  <c r="G3671" i="1"/>
  <c r="G3679" i="1"/>
  <c r="G3687" i="1"/>
  <c r="G3695" i="1"/>
  <c r="G3703" i="1"/>
  <c r="G3711" i="1"/>
  <c r="G3719" i="1"/>
  <c r="G3727" i="1"/>
  <c r="G3735" i="1"/>
  <c r="G3743" i="1"/>
  <c r="G3751" i="1"/>
  <c r="G3759" i="1"/>
  <c r="G3767" i="1"/>
  <c r="G3775" i="1"/>
  <c r="G3783" i="1"/>
  <c r="G3791" i="1"/>
  <c r="G3799" i="1"/>
  <c r="G3807" i="1"/>
  <c r="G3815" i="1"/>
  <c r="G3823" i="1"/>
  <c r="G3831" i="1"/>
  <c r="G3839" i="1"/>
  <c r="G3847" i="1"/>
  <c r="G3855" i="1"/>
  <c r="G3863" i="1"/>
  <c r="G3871" i="1"/>
  <c r="G3879" i="1"/>
  <c r="G3887" i="1"/>
  <c r="G3895" i="1"/>
  <c r="G3903" i="1"/>
  <c r="G3911" i="1"/>
  <c r="G3919" i="1"/>
  <c r="G3927" i="1"/>
  <c r="G3935" i="1"/>
  <c r="G3943" i="1"/>
  <c r="G3951" i="1"/>
  <c r="G3959" i="1"/>
  <c r="G3967" i="1"/>
  <c r="G3975" i="1"/>
  <c r="G3983" i="1"/>
  <c r="G3991" i="1"/>
  <c r="G3999" i="1"/>
  <c r="G4007" i="1"/>
  <c r="G4015" i="1"/>
  <c r="G4023" i="1"/>
  <c r="G4031" i="1"/>
  <c r="G4039" i="1"/>
  <c r="G4047" i="1"/>
  <c r="G4055" i="1"/>
  <c r="G4063" i="1"/>
  <c r="G4071" i="1"/>
  <c r="G4079" i="1"/>
  <c r="G4087" i="1"/>
  <c r="G4095" i="1"/>
  <c r="G4103" i="1"/>
  <c r="G4111" i="1"/>
  <c r="G4119" i="1"/>
  <c r="G4127" i="1"/>
  <c r="G4135" i="1"/>
  <c r="G4143" i="1"/>
  <c r="G4151" i="1"/>
  <c r="G4159" i="1"/>
  <c r="G4167" i="1"/>
  <c r="G4175" i="1"/>
  <c r="G4183" i="1"/>
  <c r="G4191" i="1"/>
  <c r="G4199" i="1"/>
  <c r="G4207" i="1"/>
  <c r="G4215" i="1"/>
  <c r="G4223" i="1"/>
  <c r="G4231" i="1"/>
  <c r="G4239" i="1"/>
  <c r="G4247" i="1"/>
  <c r="G4255" i="1"/>
  <c r="G4263" i="1"/>
  <c r="G4271" i="1"/>
  <c r="G4279" i="1"/>
  <c r="G4287" i="1"/>
  <c r="G4295" i="1"/>
  <c r="G4303" i="1"/>
  <c r="G4311" i="1"/>
  <c r="G4319" i="1"/>
  <c r="G4327" i="1"/>
  <c r="G4335" i="1"/>
  <c r="G4343" i="1"/>
  <c r="G4351" i="1"/>
  <c r="G4359" i="1"/>
  <c r="G4367" i="1"/>
  <c r="G4375" i="1"/>
  <c r="G4383" i="1"/>
  <c r="G4391" i="1"/>
  <c r="G4399" i="1"/>
  <c r="G4407" i="1"/>
  <c r="G4415" i="1"/>
  <c r="G4423" i="1"/>
  <c r="G4431" i="1"/>
  <c r="G4439" i="1"/>
  <c r="G4447" i="1"/>
  <c r="G4455" i="1"/>
  <c r="G4463" i="1"/>
  <c r="G4471" i="1"/>
  <c r="G4479" i="1"/>
  <c r="G4487" i="1"/>
  <c r="G4495" i="1"/>
  <c r="G4503" i="1"/>
  <c r="G4511" i="1"/>
  <c r="G4519" i="1"/>
  <c r="G4527" i="1"/>
  <c r="G4535" i="1"/>
  <c r="G4543" i="1"/>
  <c r="G4551" i="1"/>
  <c r="G4559" i="1"/>
  <c r="G4567" i="1"/>
  <c r="G4575" i="1"/>
  <c r="G4583" i="1"/>
  <c r="G4591" i="1"/>
  <c r="G4599" i="1"/>
  <c r="G4607" i="1"/>
  <c r="G4615" i="1"/>
  <c r="G4623" i="1"/>
  <c r="G4631" i="1"/>
  <c r="G4639" i="1"/>
  <c r="G4647" i="1"/>
  <c r="G4655" i="1"/>
  <c r="G4663" i="1"/>
  <c r="G4671" i="1"/>
  <c r="G4679" i="1"/>
  <c r="G40" i="1"/>
  <c r="G72" i="1"/>
  <c r="G104" i="1"/>
  <c r="G136" i="1"/>
  <c r="G168" i="1"/>
  <c r="G200" i="1"/>
  <c r="G232" i="1"/>
  <c r="G264" i="1"/>
  <c r="G296" i="1"/>
  <c r="G328" i="1"/>
  <c r="G360" i="1"/>
  <c r="G392" i="1"/>
  <c r="G424" i="1"/>
  <c r="G456" i="1"/>
  <c r="G488" i="1"/>
  <c r="G520" i="1"/>
  <c r="G552" i="1"/>
  <c r="G584" i="1"/>
  <c r="G616" i="1"/>
  <c r="G648" i="1"/>
  <c r="G680" i="1"/>
  <c r="G712" i="1"/>
  <c r="G744" i="1"/>
  <c r="G776" i="1"/>
  <c r="G808" i="1"/>
  <c r="G840" i="1"/>
  <c r="G872" i="1"/>
  <c r="G904" i="1"/>
  <c r="G936" i="1"/>
  <c r="G968" i="1"/>
  <c r="G1000" i="1"/>
  <c r="G1032" i="1"/>
  <c r="G1064" i="1"/>
  <c r="G1096" i="1"/>
  <c r="G1128" i="1"/>
  <c r="G1160" i="1"/>
  <c r="G1192" i="1"/>
  <c r="G1224" i="1"/>
  <c r="G1256" i="1"/>
  <c r="G1288" i="1"/>
  <c r="G1320" i="1"/>
  <c r="G1352" i="1"/>
  <c r="G1384" i="1"/>
  <c r="G1416" i="1"/>
  <c r="G1448" i="1"/>
  <c r="G1480" i="1"/>
  <c r="G1512" i="1"/>
  <c r="G1544" i="1"/>
  <c r="G1576" i="1"/>
  <c r="G1608" i="1"/>
  <c r="G1640" i="1"/>
  <c r="G1672" i="1"/>
  <c r="G1704" i="1"/>
  <c r="G1736" i="1"/>
  <c r="G1768" i="1"/>
  <c r="G1800" i="1"/>
  <c r="G1832" i="1"/>
  <c r="G1864" i="1"/>
  <c r="G1896" i="1"/>
  <c r="G1928" i="1"/>
  <c r="G1960" i="1"/>
  <c r="G1992" i="1"/>
  <c r="G2024" i="1"/>
  <c r="G2056" i="1"/>
  <c r="G2088" i="1"/>
  <c r="G2120" i="1"/>
  <c r="G2152" i="1"/>
  <c r="G2184" i="1"/>
  <c r="G2216" i="1"/>
  <c r="G2248" i="1"/>
  <c r="G2280" i="1"/>
  <c r="G2312" i="1"/>
  <c r="G2344" i="1"/>
  <c r="G2376" i="1"/>
  <c r="G2408" i="1"/>
  <c r="G2440" i="1"/>
  <c r="G2472" i="1"/>
  <c r="G2504" i="1"/>
  <c r="G2536" i="1"/>
  <c r="G2568" i="1"/>
  <c r="G2600" i="1"/>
  <c r="G2632" i="1"/>
  <c r="G2664" i="1"/>
  <c r="G2696" i="1"/>
  <c r="G2728" i="1"/>
  <c r="G2760" i="1"/>
  <c r="G2792" i="1"/>
  <c r="G2824" i="1"/>
  <c r="G2856" i="1"/>
  <c r="G2888" i="1"/>
  <c r="G2920" i="1"/>
  <c r="G2952" i="1"/>
  <c r="G2984" i="1"/>
  <c r="G3016" i="1"/>
  <c r="G3048" i="1"/>
  <c r="G3080" i="1"/>
  <c r="G3112" i="1"/>
  <c r="G3144" i="1"/>
  <c r="G3176" i="1"/>
  <c r="G3208" i="1"/>
  <c r="G3240" i="1"/>
  <c r="G3272" i="1"/>
  <c r="G3304" i="1"/>
  <c r="G3336" i="1"/>
  <c r="G3368" i="1"/>
  <c r="G3400" i="1"/>
  <c r="G3432" i="1"/>
  <c r="G3464" i="1"/>
  <c r="G3496" i="1"/>
  <c r="G3528" i="1"/>
  <c r="G3560" i="1"/>
  <c r="G3592" i="1"/>
  <c r="G3624" i="1"/>
  <c r="G3656" i="1"/>
  <c r="G3688" i="1"/>
  <c r="G3720" i="1"/>
  <c r="G3752" i="1"/>
  <c r="G3784" i="1"/>
  <c r="G3816" i="1"/>
  <c r="G3848" i="1"/>
  <c r="G3880" i="1"/>
  <c r="G3912" i="1"/>
  <c r="G3944" i="1"/>
  <c r="G3976" i="1"/>
  <c r="G4008" i="1"/>
  <c r="G4040" i="1"/>
  <c r="G4072" i="1"/>
  <c r="G4104" i="1"/>
  <c r="G4136" i="1"/>
  <c r="G4168" i="1"/>
  <c r="G4200" i="1"/>
  <c r="G4232" i="1"/>
  <c r="G4264" i="1"/>
  <c r="G4296" i="1"/>
  <c r="G4328" i="1"/>
  <c r="G4360" i="1"/>
  <c r="G4392" i="1"/>
  <c r="G4424" i="1"/>
  <c r="G4456" i="1"/>
  <c r="G4488" i="1"/>
  <c r="G4520" i="1"/>
  <c r="G4552" i="1"/>
  <c r="G4584" i="1"/>
  <c r="G4616" i="1"/>
  <c r="G4648" i="1"/>
  <c r="G4680" i="1"/>
  <c r="G4688" i="1"/>
  <c r="G4696" i="1"/>
  <c r="G4704" i="1"/>
  <c r="G4712" i="1"/>
  <c r="G4720" i="1"/>
  <c r="G4728" i="1"/>
  <c r="G4736" i="1"/>
  <c r="G4744" i="1"/>
  <c r="G4752" i="1"/>
  <c r="G4760" i="1"/>
  <c r="G4768" i="1"/>
  <c r="G4776" i="1"/>
  <c r="G4784" i="1"/>
  <c r="G4792" i="1"/>
  <c r="G4800" i="1"/>
  <c r="G4808" i="1"/>
  <c r="G4816" i="1"/>
  <c r="G4824" i="1"/>
  <c r="G4832" i="1"/>
  <c r="G4840" i="1"/>
  <c r="G4848" i="1"/>
  <c r="G4856" i="1"/>
  <c r="G4864" i="1"/>
  <c r="G4872" i="1"/>
  <c r="G4880" i="1"/>
  <c r="G4888" i="1"/>
  <c r="G4896" i="1"/>
  <c r="G4904" i="1"/>
  <c r="G4912" i="1"/>
  <c r="G4920" i="1"/>
  <c r="G4928" i="1"/>
  <c r="G4936" i="1"/>
  <c r="G4944" i="1"/>
  <c r="G4952" i="1"/>
  <c r="G4960" i="1"/>
  <c r="G4968" i="1"/>
  <c r="G4976" i="1"/>
  <c r="G4984" i="1"/>
  <c r="G4992" i="1"/>
  <c r="G5000" i="1"/>
  <c r="G5008" i="1"/>
  <c r="G41" i="1"/>
  <c r="G73" i="1"/>
  <c r="G105" i="1"/>
  <c r="G137" i="1"/>
  <c r="G169" i="1"/>
  <c r="G201" i="1"/>
  <c r="G233" i="1"/>
  <c r="G265" i="1"/>
  <c r="G297" i="1"/>
  <c r="G329" i="1"/>
  <c r="G361" i="1"/>
  <c r="G393" i="1"/>
  <c r="G425" i="1"/>
  <c r="G457" i="1"/>
  <c r="G489" i="1"/>
  <c r="G521" i="1"/>
  <c r="G553" i="1"/>
  <c r="G585" i="1"/>
  <c r="G617" i="1"/>
  <c r="G649" i="1"/>
  <c r="G681" i="1"/>
  <c r="G713" i="1"/>
  <c r="G745" i="1"/>
  <c r="G777" i="1"/>
  <c r="G809" i="1"/>
  <c r="G841" i="1"/>
  <c r="G873" i="1"/>
  <c r="G905" i="1"/>
  <c r="G937" i="1"/>
  <c r="G969" i="1"/>
  <c r="G1001" i="1"/>
  <c r="G1033" i="1"/>
  <c r="G1065" i="1"/>
  <c r="G1097" i="1"/>
  <c r="G1129" i="1"/>
  <c r="G1161" i="1"/>
  <c r="G1193" i="1"/>
  <c r="G1225" i="1"/>
  <c r="G1257" i="1"/>
  <c r="G1289" i="1"/>
  <c r="G1321" i="1"/>
  <c r="G1353" i="1"/>
  <c r="G1385" i="1"/>
  <c r="G1417" i="1"/>
  <c r="G1449" i="1"/>
  <c r="G1481" i="1"/>
  <c r="G1513" i="1"/>
  <c r="G1545" i="1"/>
  <c r="G1577" i="1"/>
  <c r="G1609" i="1"/>
  <c r="G1641" i="1"/>
  <c r="G1673" i="1"/>
  <c r="G1705" i="1"/>
  <c r="G1737" i="1"/>
  <c r="G1769" i="1"/>
  <c r="G1801" i="1"/>
  <c r="G1833" i="1"/>
  <c r="G1865" i="1"/>
  <c r="G1897" i="1"/>
  <c r="G1929" i="1"/>
  <c r="G1961" i="1"/>
  <c r="G1993" i="1"/>
  <c r="G2025" i="1"/>
  <c r="G2057" i="1"/>
  <c r="G2089" i="1"/>
  <c r="G2121" i="1"/>
  <c r="G2153" i="1"/>
  <c r="G2185" i="1"/>
  <c r="G2217" i="1"/>
  <c r="G2249" i="1"/>
  <c r="G2281" i="1"/>
  <c r="G2313" i="1"/>
  <c r="G2345" i="1"/>
  <c r="G2377" i="1"/>
  <c r="G2409" i="1"/>
  <c r="G2441" i="1"/>
  <c r="G2473" i="1"/>
  <c r="G2505" i="1"/>
  <c r="G2537" i="1"/>
  <c r="G2569" i="1"/>
  <c r="G2601" i="1"/>
  <c r="G2633" i="1"/>
  <c r="G2665" i="1"/>
  <c r="G2697" i="1"/>
  <c r="G2729" i="1"/>
  <c r="G2761" i="1"/>
  <c r="G2793" i="1"/>
  <c r="G2825" i="1"/>
  <c r="G2857" i="1"/>
  <c r="G2889" i="1"/>
  <c r="G2921" i="1"/>
  <c r="G2953" i="1"/>
  <c r="G2985" i="1"/>
  <c r="G3017" i="1"/>
  <c r="G3049" i="1"/>
  <c r="G3081" i="1"/>
  <c r="G3113" i="1"/>
  <c r="G3145" i="1"/>
  <c r="G3177" i="1"/>
  <c r="G3209" i="1"/>
  <c r="G3241" i="1"/>
  <c r="G3273" i="1"/>
  <c r="G3305" i="1"/>
  <c r="G3337" i="1"/>
  <c r="G3369" i="1"/>
  <c r="G3401" i="1"/>
  <c r="G3433" i="1"/>
  <c r="G3465" i="1"/>
  <c r="G3497" i="1"/>
  <c r="G3529" i="1"/>
  <c r="G3561" i="1"/>
  <c r="G3593" i="1"/>
  <c r="G3625" i="1"/>
  <c r="G3657" i="1"/>
  <c r="G3689" i="1"/>
  <c r="G3721" i="1"/>
  <c r="G3753" i="1"/>
  <c r="G3785" i="1"/>
  <c r="G3817" i="1"/>
  <c r="G3849" i="1"/>
  <c r="G3881" i="1"/>
  <c r="G3913" i="1"/>
  <c r="G3945" i="1"/>
  <c r="G3977" i="1"/>
  <c r="G4009" i="1"/>
  <c r="G4041" i="1"/>
  <c r="G4073" i="1"/>
  <c r="G4105" i="1"/>
  <c r="G4137" i="1"/>
  <c r="G4169" i="1"/>
  <c r="G4201" i="1"/>
  <c r="G4233" i="1"/>
  <c r="G4265" i="1"/>
  <c r="G4297" i="1"/>
  <c r="G4329" i="1"/>
  <c r="G4361" i="1"/>
  <c r="G4393" i="1"/>
  <c r="G4425" i="1"/>
  <c r="G4457" i="1"/>
  <c r="G4489" i="1"/>
  <c r="G4521" i="1"/>
  <c r="G4553" i="1"/>
  <c r="G4585" i="1"/>
  <c r="G4617" i="1"/>
  <c r="G4649" i="1"/>
  <c r="G4681" i="1"/>
  <c r="G4689" i="1"/>
  <c r="G4697" i="1"/>
  <c r="G4705" i="1"/>
  <c r="G4713" i="1"/>
  <c r="G4721" i="1"/>
  <c r="G4729" i="1"/>
  <c r="G4737" i="1"/>
  <c r="G4745" i="1"/>
  <c r="G4753" i="1"/>
  <c r="G4761" i="1"/>
  <c r="G4769" i="1"/>
  <c r="G4777" i="1"/>
  <c r="G4785" i="1"/>
  <c r="G4793" i="1"/>
  <c r="G4801" i="1"/>
  <c r="G4809" i="1"/>
  <c r="G4817" i="1"/>
  <c r="G4825" i="1"/>
  <c r="G4833" i="1"/>
  <c r="G4841" i="1"/>
  <c r="G4849" i="1"/>
  <c r="G4857" i="1"/>
  <c r="G4865" i="1"/>
  <c r="G4873" i="1"/>
  <c r="G4881" i="1"/>
  <c r="G4889" i="1"/>
  <c r="G4897" i="1"/>
  <c r="G4905" i="1"/>
  <c r="G4913" i="1"/>
  <c r="G4921" i="1"/>
  <c r="G4929" i="1"/>
  <c r="G4937" i="1"/>
  <c r="G4945" i="1"/>
  <c r="G4953" i="1"/>
  <c r="G4961" i="1"/>
  <c r="G4969" i="1"/>
  <c r="G4977" i="1"/>
  <c r="G4985" i="1"/>
  <c r="G4993" i="1"/>
  <c r="G5001" i="1"/>
  <c r="G5009" i="1"/>
  <c r="G16" i="1"/>
  <c r="G48" i="1"/>
  <c r="G80" i="1"/>
  <c r="G112" i="1"/>
  <c r="G144" i="1"/>
  <c r="G176" i="1"/>
  <c r="G208" i="1"/>
  <c r="G240" i="1"/>
  <c r="G272" i="1"/>
  <c r="G304" i="1"/>
  <c r="G336" i="1"/>
  <c r="G368" i="1"/>
  <c r="G400" i="1"/>
  <c r="G432" i="1"/>
  <c r="G464" i="1"/>
  <c r="G496" i="1"/>
  <c r="G528" i="1"/>
  <c r="G560" i="1"/>
  <c r="G592" i="1"/>
  <c r="G624" i="1"/>
  <c r="G656" i="1"/>
  <c r="G688" i="1"/>
  <c r="G720" i="1"/>
  <c r="G752" i="1"/>
  <c r="G784" i="1"/>
  <c r="G816" i="1"/>
  <c r="G848" i="1"/>
  <c r="G880" i="1"/>
  <c r="G912" i="1"/>
  <c r="G944" i="1"/>
  <c r="G976" i="1"/>
  <c r="G1008" i="1"/>
  <c r="G1040" i="1"/>
  <c r="G1072" i="1"/>
  <c r="G1104" i="1"/>
  <c r="G1136" i="1"/>
  <c r="G1168" i="1"/>
  <c r="G1200" i="1"/>
  <c r="G1232" i="1"/>
  <c r="G1264" i="1"/>
  <c r="G1296" i="1"/>
  <c r="G1328" i="1"/>
  <c r="G1360" i="1"/>
  <c r="G1392" i="1"/>
  <c r="G1424" i="1"/>
  <c r="G1456" i="1"/>
  <c r="G1488" i="1"/>
  <c r="G1520" i="1"/>
  <c r="G1552" i="1"/>
  <c r="G1584" i="1"/>
  <c r="G1616" i="1"/>
  <c r="G1648" i="1"/>
  <c r="G1680" i="1"/>
  <c r="G1712" i="1"/>
  <c r="G1744" i="1"/>
  <c r="G1776" i="1"/>
  <c r="G1808" i="1"/>
  <c r="G1840" i="1"/>
  <c r="G1872" i="1"/>
  <c r="G1904" i="1"/>
  <c r="G1936" i="1"/>
  <c r="G1968" i="1"/>
  <c r="G2000" i="1"/>
  <c r="G2032" i="1"/>
  <c r="G2064" i="1"/>
  <c r="G2096" i="1"/>
  <c r="G2128" i="1"/>
  <c r="G2160" i="1"/>
  <c r="G2192" i="1"/>
  <c r="G2224" i="1"/>
  <c r="G2256" i="1"/>
  <c r="G2288" i="1"/>
  <c r="G2320" i="1"/>
  <c r="G2352" i="1"/>
  <c r="G2384" i="1"/>
  <c r="G2416" i="1"/>
  <c r="G2448" i="1"/>
  <c r="G2480" i="1"/>
  <c r="G2512" i="1"/>
  <c r="G2544" i="1"/>
  <c r="G2576" i="1"/>
  <c r="G2608" i="1"/>
  <c r="G2640" i="1"/>
  <c r="G2672" i="1"/>
  <c r="G2704" i="1"/>
  <c r="G2736" i="1"/>
  <c r="G2768" i="1"/>
  <c r="G2800" i="1"/>
  <c r="G2832" i="1"/>
  <c r="G2864" i="1"/>
  <c r="G2896" i="1"/>
  <c r="G2928" i="1"/>
  <c r="G2960" i="1"/>
  <c r="G2992" i="1"/>
  <c r="G3024" i="1"/>
  <c r="G3056" i="1"/>
  <c r="G3088" i="1"/>
  <c r="G3120" i="1"/>
  <c r="G3152" i="1"/>
  <c r="G3184" i="1"/>
  <c r="G3216" i="1"/>
  <c r="G3248" i="1"/>
  <c r="G3280" i="1"/>
  <c r="G3312" i="1"/>
  <c r="G3344" i="1"/>
  <c r="G3376" i="1"/>
  <c r="G3408" i="1"/>
  <c r="G3440" i="1"/>
  <c r="G3472" i="1"/>
  <c r="G3504" i="1"/>
  <c r="G3536" i="1"/>
  <c r="G3568" i="1"/>
  <c r="G3600" i="1"/>
  <c r="G3632" i="1"/>
  <c r="G3664" i="1"/>
  <c r="G3696" i="1"/>
  <c r="G3728" i="1"/>
  <c r="G3760" i="1"/>
  <c r="G3792" i="1"/>
  <c r="G3824" i="1"/>
  <c r="G3856" i="1"/>
  <c r="G3888" i="1"/>
  <c r="G3920" i="1"/>
  <c r="G3952" i="1"/>
  <c r="G3984" i="1"/>
  <c r="G4016" i="1"/>
  <c r="G4048" i="1"/>
  <c r="G4080" i="1"/>
  <c r="G4112" i="1"/>
  <c r="G4144" i="1"/>
  <c r="G4176" i="1"/>
  <c r="G4208" i="1"/>
  <c r="G4240" i="1"/>
  <c r="G4272" i="1"/>
  <c r="G4304" i="1"/>
  <c r="G4336" i="1"/>
  <c r="G4368" i="1"/>
  <c r="G4400" i="1"/>
  <c r="G4432" i="1"/>
  <c r="G4464" i="1"/>
  <c r="G4496" i="1"/>
  <c r="G4528" i="1"/>
  <c r="G4560" i="1"/>
  <c r="G4592" i="1"/>
  <c r="G4624" i="1"/>
  <c r="G4656" i="1"/>
  <c r="G4682" i="1"/>
  <c r="G4690" i="1"/>
  <c r="G4698" i="1"/>
  <c r="G4706" i="1"/>
  <c r="G4714" i="1"/>
  <c r="G4722" i="1"/>
  <c r="G4730" i="1"/>
  <c r="G4738" i="1"/>
  <c r="G4746" i="1"/>
  <c r="G4754" i="1"/>
  <c r="G4762" i="1"/>
  <c r="G4770" i="1"/>
  <c r="G4778" i="1"/>
  <c r="G4786" i="1"/>
  <c r="G4794" i="1"/>
  <c r="G4802" i="1"/>
  <c r="G4810" i="1"/>
  <c r="G4818" i="1"/>
  <c r="G4826" i="1"/>
  <c r="G4834" i="1"/>
  <c r="G4842" i="1"/>
  <c r="G4850" i="1"/>
  <c r="G4858" i="1"/>
  <c r="G4866" i="1"/>
  <c r="G4874" i="1"/>
  <c r="G4882" i="1"/>
  <c r="G4890" i="1"/>
  <c r="G4898" i="1"/>
  <c r="G4906" i="1"/>
  <c r="G4914" i="1"/>
  <c r="G4922" i="1"/>
  <c r="G4930" i="1"/>
  <c r="G4938" i="1"/>
  <c r="G4946" i="1"/>
  <c r="G4954" i="1"/>
  <c r="G4962" i="1"/>
  <c r="G4970" i="1"/>
  <c r="G4978" i="1"/>
  <c r="G4986" i="1"/>
  <c r="G4994" i="1"/>
  <c r="G5002" i="1"/>
  <c r="G5010" i="1"/>
  <c r="G17" i="1"/>
  <c r="G49" i="1"/>
  <c r="G81" i="1"/>
  <c r="G113" i="1"/>
  <c r="G145" i="1"/>
  <c r="G177" i="1"/>
  <c r="G209" i="1"/>
  <c r="G241" i="1"/>
  <c r="G273" i="1"/>
  <c r="G305" i="1"/>
  <c r="G337" i="1"/>
  <c r="G369" i="1"/>
  <c r="G401" i="1"/>
  <c r="G433" i="1"/>
  <c r="G465" i="1"/>
  <c r="G497" i="1"/>
  <c r="G529" i="1"/>
  <c r="G561" i="1"/>
  <c r="G593" i="1"/>
  <c r="G625" i="1"/>
  <c r="G657" i="1"/>
  <c r="G689" i="1"/>
  <c r="G721" i="1"/>
  <c r="G753" i="1"/>
  <c r="G785" i="1"/>
  <c r="G817" i="1"/>
  <c r="G849" i="1"/>
  <c r="G881" i="1"/>
  <c r="G913" i="1"/>
  <c r="G945" i="1"/>
  <c r="G977" i="1"/>
  <c r="G1009" i="1"/>
  <c r="G1041" i="1"/>
  <c r="G1073" i="1"/>
  <c r="G1105" i="1"/>
  <c r="G1137" i="1"/>
  <c r="G1169" i="1"/>
  <c r="G1201" i="1"/>
  <c r="G1233" i="1"/>
  <c r="G1265" i="1"/>
  <c r="G1297" i="1"/>
  <c r="G1329" i="1"/>
  <c r="G1361" i="1"/>
  <c r="G1393" i="1"/>
  <c r="G1425" i="1"/>
  <c r="G1457" i="1"/>
  <c r="G1489" i="1"/>
  <c r="G1521" i="1"/>
  <c r="G1553" i="1"/>
  <c r="G1585" i="1"/>
  <c r="G1617" i="1"/>
  <c r="G1649" i="1"/>
  <c r="G1681" i="1"/>
  <c r="G1713" i="1"/>
  <c r="G1745" i="1"/>
  <c r="G1777" i="1"/>
  <c r="G1809" i="1"/>
  <c r="G1841" i="1"/>
  <c r="G1873" i="1"/>
  <c r="G1905" i="1"/>
  <c r="G1937" i="1"/>
  <c r="G1969" i="1"/>
  <c r="G2001" i="1"/>
  <c r="G2033" i="1"/>
  <c r="G2065" i="1"/>
  <c r="G2097" i="1"/>
  <c r="G2129" i="1"/>
  <c r="G2161" i="1"/>
  <c r="G2193" i="1"/>
  <c r="G2225" i="1"/>
  <c r="G2257" i="1"/>
  <c r="G2289" i="1"/>
  <c r="G2321" i="1"/>
  <c r="G2353" i="1"/>
  <c r="G2385" i="1"/>
  <c r="G2417" i="1"/>
  <c r="G2449" i="1"/>
  <c r="G2481" i="1"/>
  <c r="G2513" i="1"/>
  <c r="G2545" i="1"/>
  <c r="G2577" i="1"/>
  <c r="G2609" i="1"/>
  <c r="G2641" i="1"/>
  <c r="G2673" i="1"/>
  <c r="G2705" i="1"/>
  <c r="G2737" i="1"/>
  <c r="G2769" i="1"/>
  <c r="G2801" i="1"/>
  <c r="G2833" i="1"/>
  <c r="G2865" i="1"/>
  <c r="G2897" i="1"/>
  <c r="G2929" i="1"/>
  <c r="G2961" i="1"/>
  <c r="G2993" i="1"/>
  <c r="G3025" i="1"/>
  <c r="G3057" i="1"/>
  <c r="G3089" i="1"/>
  <c r="G3121" i="1"/>
  <c r="G3153" i="1"/>
  <c r="G3185" i="1"/>
  <c r="G3217" i="1"/>
  <c r="G3249" i="1"/>
  <c r="G3281" i="1"/>
  <c r="G3313" i="1"/>
  <c r="G3345" i="1"/>
  <c r="G3377" i="1"/>
  <c r="G3409" i="1"/>
  <c r="G3441" i="1"/>
  <c r="G3473" i="1"/>
  <c r="G3505" i="1"/>
  <c r="G3537" i="1"/>
  <c r="G3569" i="1"/>
  <c r="G3601" i="1"/>
  <c r="G3633" i="1"/>
  <c r="G3665" i="1"/>
  <c r="G3697" i="1"/>
  <c r="G3729" i="1"/>
  <c r="G3761" i="1"/>
  <c r="G3793" i="1"/>
  <c r="G3825" i="1"/>
  <c r="G3857" i="1"/>
  <c r="G3889" i="1"/>
  <c r="G3921" i="1"/>
  <c r="G3953" i="1"/>
  <c r="G3985" i="1"/>
  <c r="G4017" i="1"/>
  <c r="G4049" i="1"/>
  <c r="G4081" i="1"/>
  <c r="G4113" i="1"/>
  <c r="G4145" i="1"/>
  <c r="G4177" i="1"/>
  <c r="G4209" i="1"/>
  <c r="G4241" i="1"/>
  <c r="G4273" i="1"/>
  <c r="G4305" i="1"/>
  <c r="G4337" i="1"/>
  <c r="G4369" i="1"/>
  <c r="G4401" i="1"/>
  <c r="G4433" i="1"/>
  <c r="G4465" i="1"/>
  <c r="G4497" i="1"/>
  <c r="G4529" i="1"/>
  <c r="G4561" i="1"/>
  <c r="G4593" i="1"/>
  <c r="G4625" i="1"/>
  <c r="G4657" i="1"/>
  <c r="G4683" i="1"/>
  <c r="G4691" i="1"/>
  <c r="G4699" i="1"/>
  <c r="G4707" i="1"/>
  <c r="G4715" i="1"/>
  <c r="G4723" i="1"/>
  <c r="G4731" i="1"/>
  <c r="G4739" i="1"/>
  <c r="G4747" i="1"/>
  <c r="G4755" i="1"/>
  <c r="G4763" i="1"/>
  <c r="G4771" i="1"/>
  <c r="G4779" i="1"/>
  <c r="G4787" i="1"/>
  <c r="G4795" i="1"/>
  <c r="G4803" i="1"/>
  <c r="G4811" i="1"/>
  <c r="G4819" i="1"/>
  <c r="G4827" i="1"/>
  <c r="G4835" i="1"/>
  <c r="G4843" i="1"/>
  <c r="G4851" i="1"/>
  <c r="G4859" i="1"/>
  <c r="G4867" i="1"/>
  <c r="G4875" i="1"/>
  <c r="G4883" i="1"/>
  <c r="G4891" i="1"/>
  <c r="G4899" i="1"/>
  <c r="G4907" i="1"/>
  <c r="G4915" i="1"/>
  <c r="G4923" i="1"/>
  <c r="G4931" i="1"/>
  <c r="G4939" i="1"/>
  <c r="G4947" i="1"/>
  <c r="G4955" i="1"/>
  <c r="G4963" i="1"/>
  <c r="G4971" i="1"/>
  <c r="G4979" i="1"/>
  <c r="G4987" i="1"/>
  <c r="G4995" i="1"/>
  <c r="G5003" i="1"/>
  <c r="G5011" i="1"/>
  <c r="G24" i="1"/>
  <c r="G56" i="1"/>
  <c r="G88" i="1"/>
  <c r="G120" i="1"/>
  <c r="G152" i="1"/>
  <c r="G184" i="1"/>
  <c r="G216" i="1"/>
  <c r="G248" i="1"/>
  <c r="G280" i="1"/>
  <c r="G312" i="1"/>
  <c r="G344" i="1"/>
  <c r="G376" i="1"/>
  <c r="G408" i="1"/>
  <c r="G440" i="1"/>
  <c r="G472" i="1"/>
  <c r="G504" i="1"/>
  <c r="G536" i="1"/>
  <c r="G568" i="1"/>
  <c r="G600" i="1"/>
  <c r="G632" i="1"/>
  <c r="G664" i="1"/>
  <c r="G696" i="1"/>
  <c r="G728" i="1"/>
  <c r="G760" i="1"/>
  <c r="G792" i="1"/>
  <c r="G824" i="1"/>
  <c r="G856" i="1"/>
  <c r="G888" i="1"/>
  <c r="G920" i="1"/>
  <c r="G952" i="1"/>
  <c r="G984" i="1"/>
  <c r="G1016" i="1"/>
  <c r="G1048" i="1"/>
  <c r="G1080" i="1"/>
  <c r="G1112" i="1"/>
  <c r="G1144" i="1"/>
  <c r="G1176" i="1"/>
  <c r="G1208" i="1"/>
  <c r="G1240" i="1"/>
  <c r="G1272" i="1"/>
  <c r="G1304" i="1"/>
  <c r="G1336" i="1"/>
  <c r="G1368" i="1"/>
  <c r="G1400" i="1"/>
  <c r="G1432" i="1"/>
  <c r="G1464" i="1"/>
  <c r="G1496" i="1"/>
  <c r="G1528" i="1"/>
  <c r="G1560" i="1"/>
  <c r="G1592" i="1"/>
  <c r="G1624" i="1"/>
  <c r="G1656" i="1"/>
  <c r="G1688" i="1"/>
  <c r="G1720" i="1"/>
  <c r="G1752" i="1"/>
  <c r="G1784" i="1"/>
  <c r="G1816" i="1"/>
  <c r="G1848" i="1"/>
  <c r="G1880" i="1"/>
  <c r="G1912" i="1"/>
  <c r="G1944" i="1"/>
  <c r="G1976" i="1"/>
  <c r="G2008" i="1"/>
  <c r="G2040" i="1"/>
  <c r="G2072" i="1"/>
  <c r="G2104" i="1"/>
  <c r="G2136" i="1"/>
  <c r="G2168" i="1"/>
  <c r="G2200" i="1"/>
  <c r="G2232" i="1"/>
  <c r="G2264" i="1"/>
  <c r="G2296" i="1"/>
  <c r="G2328" i="1"/>
  <c r="G2360" i="1"/>
  <c r="G2392" i="1"/>
  <c r="G2424" i="1"/>
  <c r="G2456" i="1"/>
  <c r="G2488" i="1"/>
  <c r="G2520" i="1"/>
  <c r="G2552" i="1"/>
  <c r="G2584" i="1"/>
  <c r="G2616" i="1"/>
  <c r="G2648" i="1"/>
  <c r="G2680" i="1"/>
  <c r="G2712" i="1"/>
  <c r="G2744" i="1"/>
  <c r="G2776" i="1"/>
  <c r="G2808" i="1"/>
  <c r="G2840" i="1"/>
  <c r="G2872" i="1"/>
  <c r="G2904" i="1"/>
  <c r="G2936" i="1"/>
  <c r="G2968" i="1"/>
  <c r="G3000" i="1"/>
  <c r="G3032" i="1"/>
  <c r="G3064" i="1"/>
  <c r="G3096" i="1"/>
  <c r="G3128" i="1"/>
  <c r="G3160" i="1"/>
  <c r="G3192" i="1"/>
  <c r="G3224" i="1"/>
  <c r="G3256" i="1"/>
  <c r="G3288" i="1"/>
  <c r="G3320" i="1"/>
  <c r="G3352" i="1"/>
  <c r="G3384" i="1"/>
  <c r="G3416" i="1"/>
  <c r="G3448" i="1"/>
  <c r="G3480" i="1"/>
  <c r="G3512" i="1"/>
  <c r="G3544" i="1"/>
  <c r="G3576" i="1"/>
  <c r="G3608" i="1"/>
  <c r="G3640" i="1"/>
  <c r="G3672" i="1"/>
  <c r="G3704" i="1"/>
  <c r="G3736" i="1"/>
  <c r="G3768" i="1"/>
  <c r="G3800" i="1"/>
  <c r="G3832" i="1"/>
  <c r="G3864" i="1"/>
  <c r="G3896" i="1"/>
  <c r="G3928" i="1"/>
  <c r="G3960" i="1"/>
  <c r="G3992" i="1"/>
  <c r="G4024" i="1"/>
  <c r="G4056" i="1"/>
  <c r="G4088" i="1"/>
  <c r="G4120" i="1"/>
  <c r="G4152" i="1"/>
  <c r="G4184" i="1"/>
  <c r="G4216" i="1"/>
  <c r="G4248" i="1"/>
  <c r="G4280" i="1"/>
  <c r="G4312" i="1"/>
  <c r="G4344" i="1"/>
  <c r="G4376" i="1"/>
  <c r="G4408" i="1"/>
  <c r="G4440" i="1"/>
  <c r="G4472" i="1"/>
  <c r="G4504" i="1"/>
  <c r="G4536" i="1"/>
  <c r="G4568" i="1"/>
  <c r="G4600" i="1"/>
  <c r="G4632" i="1"/>
  <c r="G4664" i="1"/>
  <c r="G4684" i="1"/>
  <c r="G4692" i="1"/>
  <c r="G4700" i="1"/>
  <c r="G4708" i="1"/>
  <c r="G4716" i="1"/>
  <c r="G4724" i="1"/>
  <c r="G4732" i="1"/>
  <c r="G4740" i="1"/>
  <c r="G4748" i="1"/>
  <c r="G4756" i="1"/>
  <c r="G4764" i="1"/>
  <c r="G4772" i="1"/>
  <c r="G4780" i="1"/>
  <c r="G4788" i="1"/>
  <c r="G4796" i="1"/>
  <c r="G4804" i="1"/>
  <c r="G4812" i="1"/>
  <c r="G4820" i="1"/>
  <c r="G4828" i="1"/>
  <c r="G4836" i="1"/>
  <c r="G4844" i="1"/>
  <c r="G4852" i="1"/>
  <c r="G4860" i="1"/>
  <c r="G4868" i="1"/>
  <c r="G4876" i="1"/>
  <c r="G4884" i="1"/>
  <c r="G4892" i="1"/>
  <c r="G4900" i="1"/>
  <c r="G4908" i="1"/>
  <c r="G4916" i="1"/>
  <c r="G4924" i="1"/>
  <c r="G4932" i="1"/>
  <c r="G4940" i="1"/>
  <c r="G4948" i="1"/>
  <c r="G4956" i="1"/>
  <c r="G4964" i="1"/>
  <c r="G4972" i="1"/>
  <c r="G4980" i="1"/>
  <c r="G4988" i="1"/>
  <c r="G4996" i="1"/>
  <c r="G5004" i="1"/>
  <c r="G12" i="1"/>
  <c r="G25" i="1"/>
  <c r="G57" i="1"/>
  <c r="G89" i="1"/>
  <c r="G121" i="1"/>
  <c r="G153" i="1"/>
  <c r="G185" i="1"/>
  <c r="G217" i="1"/>
  <c r="G249" i="1"/>
  <c r="G281" i="1"/>
  <c r="G313" i="1"/>
  <c r="G345" i="1"/>
  <c r="G377" i="1"/>
  <c r="G409" i="1"/>
  <c r="G441" i="1"/>
  <c r="G473" i="1"/>
  <c r="G505" i="1"/>
  <c r="G537" i="1"/>
  <c r="G569" i="1"/>
  <c r="G601" i="1"/>
  <c r="G633" i="1"/>
  <c r="G665" i="1"/>
  <c r="G697" i="1"/>
  <c r="G729" i="1"/>
  <c r="G761" i="1"/>
  <c r="G793" i="1"/>
  <c r="G825" i="1"/>
  <c r="G857" i="1"/>
  <c r="G889" i="1"/>
  <c r="G921" i="1"/>
  <c r="G953" i="1"/>
  <c r="G985" i="1"/>
  <c r="G1017" i="1"/>
  <c r="G1049" i="1"/>
  <c r="G1081" i="1"/>
  <c r="G1113" i="1"/>
  <c r="G1145" i="1"/>
  <c r="G1177" i="1"/>
  <c r="G1209" i="1"/>
  <c r="G1241" i="1"/>
  <c r="G1273" i="1"/>
  <c r="G1305" i="1"/>
  <c r="G1337" i="1"/>
  <c r="G1369" i="1"/>
  <c r="G1401" i="1"/>
  <c r="G1433" i="1"/>
  <c r="G1465" i="1"/>
  <c r="G1497" i="1"/>
  <c r="G1529" i="1"/>
  <c r="G1561" i="1"/>
  <c r="G1593" i="1"/>
  <c r="G1625" i="1"/>
  <c r="G1657" i="1"/>
  <c r="G1689" i="1"/>
  <c r="G1721" i="1"/>
  <c r="G1753" i="1"/>
  <c r="G1785" i="1"/>
  <c r="G1817" i="1"/>
  <c r="G1849" i="1"/>
  <c r="G1881" i="1"/>
  <c r="G1913" i="1"/>
  <c r="G1945" i="1"/>
  <c r="G1977" i="1"/>
  <c r="G2009" i="1"/>
  <c r="G2041" i="1"/>
  <c r="G2073" i="1"/>
  <c r="G2105" i="1"/>
  <c r="G2137" i="1"/>
  <c r="G2169" i="1"/>
  <c r="G2201" i="1"/>
  <c r="G2233" i="1"/>
  <c r="G2265" i="1"/>
  <c r="G2297" i="1"/>
  <c r="G2329" i="1"/>
  <c r="G2361" i="1"/>
  <c r="G2393" i="1"/>
  <c r="G2425" i="1"/>
  <c r="G2457" i="1"/>
  <c r="G2489" i="1"/>
  <c r="G2521" i="1"/>
  <c r="G2553" i="1"/>
  <c r="G2585" i="1"/>
  <c r="G2617" i="1"/>
  <c r="G2649" i="1"/>
  <c r="G2681" i="1"/>
  <c r="G2713" i="1"/>
  <c r="G2745" i="1"/>
  <c r="G2777" i="1"/>
  <c r="G2809" i="1"/>
  <c r="G2841" i="1"/>
  <c r="G2873" i="1"/>
  <c r="G2905" i="1"/>
  <c r="G2937" i="1"/>
  <c r="G2969" i="1"/>
  <c r="G3001" i="1"/>
  <c r="G3033" i="1"/>
  <c r="G3065" i="1"/>
  <c r="G3097" i="1"/>
  <c r="G3129" i="1"/>
  <c r="G3161" i="1"/>
  <c r="G3193" i="1"/>
  <c r="G3225" i="1"/>
  <c r="G3257" i="1"/>
  <c r="G3289" i="1"/>
  <c r="G3321" i="1"/>
  <c r="G3353" i="1"/>
  <c r="G3385" i="1"/>
  <c r="G3417" i="1"/>
  <c r="G3449" i="1"/>
  <c r="G3481" i="1"/>
  <c r="G3513" i="1"/>
  <c r="G3545" i="1"/>
  <c r="G3577" i="1"/>
  <c r="G3609" i="1"/>
  <c r="G3641" i="1"/>
  <c r="G3673" i="1"/>
  <c r="G3705" i="1"/>
  <c r="G3737" i="1"/>
  <c r="G3769" i="1"/>
  <c r="G3801" i="1"/>
  <c r="G3833" i="1"/>
  <c r="G3865" i="1"/>
  <c r="G3897" i="1"/>
  <c r="G3929" i="1"/>
  <c r="G3961" i="1"/>
  <c r="G3993" i="1"/>
  <c r="G4025" i="1"/>
  <c r="G4057" i="1"/>
  <c r="G4089" i="1"/>
  <c r="G4121" i="1"/>
  <c r="G4153" i="1"/>
  <c r="G4185" i="1"/>
  <c r="G4217" i="1"/>
  <c r="G4249" i="1"/>
  <c r="G4281" i="1"/>
  <c r="G4313" i="1"/>
  <c r="G4345" i="1"/>
  <c r="G4377" i="1"/>
  <c r="G4409" i="1"/>
  <c r="G4441" i="1"/>
  <c r="G4473" i="1"/>
  <c r="G4505" i="1"/>
  <c r="G4537" i="1"/>
  <c r="G4569" i="1"/>
  <c r="G4601" i="1"/>
  <c r="G4633" i="1"/>
  <c r="G4665" i="1"/>
  <c r="G4685" i="1"/>
  <c r="G4693" i="1"/>
  <c r="G4701" i="1"/>
  <c r="G4709" i="1"/>
  <c r="G4717" i="1"/>
  <c r="G4725" i="1"/>
  <c r="G4733" i="1"/>
  <c r="G4741" i="1"/>
  <c r="G4749" i="1"/>
  <c r="G4757" i="1"/>
  <c r="G4765" i="1"/>
  <c r="G4773" i="1"/>
  <c r="G4781" i="1"/>
  <c r="G4789" i="1"/>
  <c r="G4797" i="1"/>
  <c r="G4805" i="1"/>
  <c r="G4813" i="1"/>
  <c r="G4821" i="1"/>
  <c r="G4829" i="1"/>
  <c r="G4837" i="1"/>
  <c r="G4845" i="1"/>
  <c r="G4853" i="1"/>
  <c r="G4861" i="1"/>
  <c r="G4869" i="1"/>
  <c r="G4877" i="1"/>
  <c r="G4885" i="1"/>
  <c r="G4893" i="1"/>
  <c r="G4901" i="1"/>
  <c r="G4909" i="1"/>
  <c r="G4917" i="1"/>
  <c r="G4925" i="1"/>
  <c r="G4933" i="1"/>
  <c r="G4941" i="1"/>
  <c r="G4949" i="1"/>
  <c r="G4957" i="1"/>
  <c r="G4965" i="1"/>
  <c r="G4973" i="1"/>
  <c r="G4981" i="1"/>
  <c r="G4989" i="1"/>
  <c r="G4997" i="1"/>
  <c r="G5005" i="1"/>
  <c r="G4998" i="1"/>
  <c r="G4966" i="1"/>
  <c r="G4934" i="1"/>
  <c r="G4902" i="1"/>
  <c r="G4870" i="1"/>
  <c r="G4838" i="1"/>
  <c r="G4806" i="1"/>
  <c r="G4774" i="1"/>
  <c r="G4742" i="1"/>
  <c r="G4710" i="1"/>
  <c r="G4672" i="1"/>
  <c r="G4544" i="1"/>
  <c r="G4416" i="1"/>
  <c r="G4288" i="1"/>
  <c r="G4160" i="1"/>
  <c r="G4032" i="1"/>
  <c r="G3904" i="1"/>
  <c r="G3776" i="1"/>
  <c r="G3648" i="1"/>
  <c r="G3520" i="1"/>
  <c r="G3392" i="1"/>
  <c r="G3264" i="1"/>
  <c r="G3136" i="1"/>
  <c r="G3008" i="1"/>
  <c r="G2880" i="1"/>
  <c r="G2752" i="1"/>
  <c r="G2624" i="1"/>
  <c r="G2496" i="1"/>
  <c r="G2368" i="1"/>
  <c r="G2240" i="1"/>
  <c r="G2112" i="1"/>
  <c r="G1984" i="1"/>
  <c r="G1856" i="1"/>
  <c r="G1728" i="1"/>
  <c r="G1600" i="1"/>
  <c r="G1472" i="1"/>
  <c r="G1344" i="1"/>
  <c r="G1216" i="1"/>
  <c r="G1088" i="1"/>
  <c r="G960" i="1"/>
  <c r="G832" i="1"/>
  <c r="G704" i="1"/>
  <c r="G576" i="1"/>
  <c r="G448" i="1"/>
  <c r="G320" i="1"/>
  <c r="G192" i="1"/>
  <c r="G64" i="1"/>
  <c r="I18" i="1"/>
  <c r="J18" i="1" s="1"/>
  <c r="I26" i="1"/>
  <c r="J26" i="1" s="1"/>
  <c r="I34" i="1"/>
  <c r="J34" i="1" s="1"/>
  <c r="I42" i="1"/>
  <c r="J42" i="1" s="1"/>
  <c r="I50" i="1"/>
  <c r="J50" i="1" s="1"/>
  <c r="I58" i="1"/>
  <c r="J58" i="1" s="1"/>
  <c r="I66" i="1"/>
  <c r="J66" i="1" s="1"/>
  <c r="I74" i="1"/>
  <c r="J74" i="1" s="1"/>
  <c r="I82" i="1"/>
  <c r="J82" i="1" s="1"/>
  <c r="I90" i="1"/>
  <c r="J90" i="1" s="1"/>
  <c r="I98" i="1"/>
  <c r="J98" i="1" s="1"/>
  <c r="I106" i="1"/>
  <c r="J106" i="1" s="1"/>
  <c r="I114" i="1"/>
  <c r="J114" i="1" s="1"/>
  <c r="I122" i="1"/>
  <c r="J122" i="1" s="1"/>
  <c r="I130" i="1"/>
  <c r="J130" i="1" s="1"/>
  <c r="I138" i="1"/>
  <c r="J138" i="1" s="1"/>
  <c r="I146" i="1"/>
  <c r="J146" i="1" s="1"/>
  <c r="I154" i="1"/>
  <c r="J154" i="1" s="1"/>
  <c r="I162" i="1"/>
  <c r="J162" i="1" s="1"/>
  <c r="I170" i="1"/>
  <c r="J170" i="1" s="1"/>
  <c r="I178" i="1"/>
  <c r="J178" i="1" s="1"/>
  <c r="I186" i="1"/>
  <c r="J186" i="1" s="1"/>
  <c r="I194" i="1"/>
  <c r="J194" i="1" s="1"/>
  <c r="I202" i="1"/>
  <c r="J202" i="1" s="1"/>
  <c r="I210" i="1"/>
  <c r="J210" i="1" s="1"/>
  <c r="I218" i="1"/>
  <c r="J218" i="1" s="1"/>
  <c r="I226" i="1"/>
  <c r="J226" i="1" s="1"/>
  <c r="I234" i="1"/>
  <c r="J234" i="1" s="1"/>
  <c r="I242" i="1"/>
  <c r="J242" i="1" s="1"/>
  <c r="I250" i="1"/>
  <c r="J250" i="1" s="1"/>
  <c r="I258" i="1"/>
  <c r="J258" i="1" s="1"/>
  <c r="I266" i="1"/>
  <c r="J266" i="1" s="1"/>
  <c r="I274" i="1"/>
  <c r="J274" i="1" s="1"/>
  <c r="I282" i="1"/>
  <c r="J282" i="1" s="1"/>
  <c r="I290" i="1"/>
  <c r="J290" i="1" s="1"/>
  <c r="I298" i="1"/>
  <c r="J298" i="1" s="1"/>
  <c r="I306" i="1"/>
  <c r="J306" i="1" s="1"/>
  <c r="I314" i="1"/>
  <c r="J314" i="1" s="1"/>
  <c r="I322" i="1"/>
  <c r="J322" i="1" s="1"/>
  <c r="I330" i="1"/>
  <c r="J330" i="1" s="1"/>
  <c r="I338" i="1"/>
  <c r="J338" i="1" s="1"/>
  <c r="I346" i="1"/>
  <c r="J346" i="1" s="1"/>
  <c r="I354" i="1"/>
  <c r="J354" i="1" s="1"/>
  <c r="I362" i="1"/>
  <c r="J362" i="1" s="1"/>
  <c r="I370" i="1"/>
  <c r="J370" i="1" s="1"/>
  <c r="I378" i="1"/>
  <c r="J378" i="1" s="1"/>
  <c r="I386" i="1"/>
  <c r="J386" i="1" s="1"/>
  <c r="I394" i="1"/>
  <c r="J394" i="1" s="1"/>
  <c r="I402" i="1"/>
  <c r="J402" i="1" s="1"/>
  <c r="I410" i="1"/>
  <c r="J410" i="1" s="1"/>
  <c r="I418" i="1"/>
  <c r="J418" i="1" s="1"/>
  <c r="I426" i="1"/>
  <c r="J426" i="1" s="1"/>
  <c r="I434" i="1"/>
  <c r="J434" i="1" s="1"/>
  <c r="I442" i="1"/>
  <c r="J442" i="1" s="1"/>
  <c r="I450" i="1"/>
  <c r="J450" i="1" s="1"/>
  <c r="I458" i="1"/>
  <c r="J458" i="1" s="1"/>
  <c r="I466" i="1"/>
  <c r="J466" i="1" s="1"/>
  <c r="I474" i="1"/>
  <c r="J474" i="1" s="1"/>
  <c r="I482" i="1"/>
  <c r="J482" i="1" s="1"/>
  <c r="I490" i="1"/>
  <c r="J490" i="1" s="1"/>
  <c r="I498" i="1"/>
  <c r="J498" i="1" s="1"/>
  <c r="I506" i="1"/>
  <c r="J506" i="1" s="1"/>
  <c r="I514" i="1"/>
  <c r="J514" i="1" s="1"/>
  <c r="I522" i="1"/>
  <c r="J522" i="1" s="1"/>
  <c r="I530" i="1"/>
  <c r="J530" i="1" s="1"/>
  <c r="I538" i="1"/>
  <c r="J538" i="1" s="1"/>
  <c r="I546" i="1"/>
  <c r="J546" i="1" s="1"/>
  <c r="I554" i="1"/>
  <c r="J554" i="1" s="1"/>
  <c r="I562" i="1"/>
  <c r="J562" i="1" s="1"/>
  <c r="I570" i="1"/>
  <c r="J570" i="1" s="1"/>
  <c r="I578" i="1"/>
  <c r="J578" i="1" s="1"/>
  <c r="I586" i="1"/>
  <c r="J586" i="1" s="1"/>
  <c r="I594" i="1"/>
  <c r="J594" i="1" s="1"/>
  <c r="I602" i="1"/>
  <c r="J602" i="1" s="1"/>
  <c r="I610" i="1"/>
  <c r="J610" i="1" s="1"/>
  <c r="I618" i="1"/>
  <c r="J618" i="1" s="1"/>
  <c r="I626" i="1"/>
  <c r="J626" i="1" s="1"/>
  <c r="I634" i="1"/>
  <c r="J634" i="1" s="1"/>
  <c r="I642" i="1"/>
  <c r="J642" i="1" s="1"/>
  <c r="I650" i="1"/>
  <c r="J650" i="1" s="1"/>
  <c r="I658" i="1"/>
  <c r="J658" i="1" s="1"/>
  <c r="I666" i="1"/>
  <c r="J666" i="1" s="1"/>
  <c r="I674" i="1"/>
  <c r="J674" i="1" s="1"/>
  <c r="I682" i="1"/>
  <c r="J682" i="1" s="1"/>
  <c r="I690" i="1"/>
  <c r="J690" i="1" s="1"/>
  <c r="I698" i="1"/>
  <c r="J698" i="1" s="1"/>
  <c r="I706" i="1"/>
  <c r="J706" i="1" s="1"/>
  <c r="I714" i="1"/>
  <c r="J714" i="1" s="1"/>
  <c r="I722" i="1"/>
  <c r="J722" i="1" s="1"/>
  <c r="I730" i="1"/>
  <c r="J730" i="1" s="1"/>
  <c r="I738" i="1"/>
  <c r="J738" i="1" s="1"/>
  <c r="I746" i="1"/>
  <c r="J746" i="1" s="1"/>
  <c r="I754" i="1"/>
  <c r="J754" i="1" s="1"/>
  <c r="I762" i="1"/>
  <c r="J762" i="1" s="1"/>
  <c r="I770" i="1"/>
  <c r="J770" i="1" s="1"/>
  <c r="I778" i="1"/>
  <c r="J778" i="1" s="1"/>
  <c r="I786" i="1"/>
  <c r="J786" i="1" s="1"/>
  <c r="I794" i="1"/>
  <c r="J794" i="1" s="1"/>
  <c r="I802" i="1"/>
  <c r="J802" i="1" s="1"/>
  <c r="I810" i="1"/>
  <c r="J810" i="1" s="1"/>
  <c r="I818" i="1"/>
  <c r="J818" i="1" s="1"/>
  <c r="I826" i="1"/>
  <c r="J826" i="1" s="1"/>
  <c r="I834" i="1"/>
  <c r="J834" i="1" s="1"/>
  <c r="I842" i="1"/>
  <c r="J842" i="1" s="1"/>
  <c r="I850" i="1"/>
  <c r="J850" i="1" s="1"/>
  <c r="I858" i="1"/>
  <c r="J858" i="1" s="1"/>
  <c r="I866" i="1"/>
  <c r="J866" i="1" s="1"/>
  <c r="I874" i="1"/>
  <c r="J874" i="1" s="1"/>
  <c r="I882" i="1"/>
  <c r="J882" i="1" s="1"/>
  <c r="I890" i="1"/>
  <c r="J890" i="1" s="1"/>
  <c r="I898" i="1"/>
  <c r="J898" i="1" s="1"/>
  <c r="I906" i="1"/>
  <c r="J906" i="1" s="1"/>
  <c r="I914" i="1"/>
  <c r="J914" i="1" s="1"/>
  <c r="I922" i="1"/>
  <c r="J922" i="1" s="1"/>
  <c r="I930" i="1"/>
  <c r="J930" i="1" s="1"/>
  <c r="I938" i="1"/>
  <c r="J938" i="1" s="1"/>
  <c r="I946" i="1"/>
  <c r="J946" i="1" s="1"/>
  <c r="I954" i="1"/>
  <c r="J954" i="1" s="1"/>
  <c r="I962" i="1"/>
  <c r="J962" i="1" s="1"/>
  <c r="I970" i="1"/>
  <c r="J970" i="1" s="1"/>
  <c r="I978" i="1"/>
  <c r="J978" i="1" s="1"/>
  <c r="I986" i="1"/>
  <c r="J986" i="1" s="1"/>
  <c r="I994" i="1"/>
  <c r="J994" i="1" s="1"/>
  <c r="I1002" i="1"/>
  <c r="J1002" i="1" s="1"/>
  <c r="I19" i="1"/>
  <c r="J19" i="1" s="1"/>
  <c r="I27" i="1"/>
  <c r="J27" i="1" s="1"/>
  <c r="I35" i="1"/>
  <c r="J35" i="1" s="1"/>
  <c r="I43" i="1"/>
  <c r="J43" i="1" s="1"/>
  <c r="I51" i="1"/>
  <c r="J51" i="1" s="1"/>
  <c r="I59" i="1"/>
  <c r="J59" i="1" s="1"/>
  <c r="I67" i="1"/>
  <c r="J67" i="1" s="1"/>
  <c r="I75" i="1"/>
  <c r="J75" i="1" s="1"/>
  <c r="I83" i="1"/>
  <c r="J83" i="1" s="1"/>
  <c r="I91" i="1"/>
  <c r="J91" i="1" s="1"/>
  <c r="I99" i="1"/>
  <c r="J99" i="1" s="1"/>
  <c r="I107" i="1"/>
  <c r="J107" i="1" s="1"/>
  <c r="I115" i="1"/>
  <c r="J115" i="1" s="1"/>
  <c r="I123" i="1"/>
  <c r="J123" i="1" s="1"/>
  <c r="I131" i="1"/>
  <c r="J131" i="1" s="1"/>
  <c r="I139" i="1"/>
  <c r="J139" i="1" s="1"/>
  <c r="I147" i="1"/>
  <c r="J147" i="1" s="1"/>
  <c r="I155" i="1"/>
  <c r="J155" i="1" s="1"/>
  <c r="I163" i="1"/>
  <c r="J163" i="1" s="1"/>
  <c r="I171" i="1"/>
  <c r="J171" i="1" s="1"/>
  <c r="I179" i="1"/>
  <c r="J179" i="1" s="1"/>
  <c r="I187" i="1"/>
  <c r="J187" i="1" s="1"/>
  <c r="I195" i="1"/>
  <c r="J195" i="1" s="1"/>
  <c r="I203" i="1"/>
  <c r="J203" i="1" s="1"/>
  <c r="I211" i="1"/>
  <c r="J211" i="1" s="1"/>
  <c r="I219" i="1"/>
  <c r="J219" i="1" s="1"/>
  <c r="I227" i="1"/>
  <c r="J227" i="1" s="1"/>
  <c r="I235" i="1"/>
  <c r="J235" i="1" s="1"/>
  <c r="I243" i="1"/>
  <c r="J243" i="1" s="1"/>
  <c r="I251" i="1"/>
  <c r="J251" i="1" s="1"/>
  <c r="I259" i="1"/>
  <c r="J259" i="1" s="1"/>
  <c r="I267" i="1"/>
  <c r="J267" i="1" s="1"/>
  <c r="I275" i="1"/>
  <c r="J275" i="1" s="1"/>
  <c r="I283" i="1"/>
  <c r="J283" i="1" s="1"/>
  <c r="I291" i="1"/>
  <c r="J291" i="1" s="1"/>
  <c r="I299" i="1"/>
  <c r="J299" i="1" s="1"/>
  <c r="I307" i="1"/>
  <c r="J307" i="1" s="1"/>
  <c r="I315" i="1"/>
  <c r="J315" i="1" s="1"/>
  <c r="I323" i="1"/>
  <c r="J323" i="1" s="1"/>
  <c r="I331" i="1"/>
  <c r="J331" i="1" s="1"/>
  <c r="I339" i="1"/>
  <c r="J339" i="1" s="1"/>
  <c r="I347" i="1"/>
  <c r="J347" i="1" s="1"/>
  <c r="I355" i="1"/>
  <c r="J355" i="1" s="1"/>
  <c r="I363" i="1"/>
  <c r="J363" i="1" s="1"/>
  <c r="I371" i="1"/>
  <c r="J371" i="1" s="1"/>
  <c r="I379" i="1"/>
  <c r="J379" i="1" s="1"/>
  <c r="I387" i="1"/>
  <c r="J387" i="1" s="1"/>
  <c r="I395" i="1"/>
  <c r="J395" i="1" s="1"/>
  <c r="I403" i="1"/>
  <c r="J403" i="1" s="1"/>
  <c r="I411" i="1"/>
  <c r="J411" i="1" s="1"/>
  <c r="I419" i="1"/>
  <c r="J419" i="1" s="1"/>
  <c r="I427" i="1"/>
  <c r="J427" i="1" s="1"/>
  <c r="I435" i="1"/>
  <c r="J435" i="1" s="1"/>
  <c r="I443" i="1"/>
  <c r="J443" i="1" s="1"/>
  <c r="I451" i="1"/>
  <c r="J451" i="1" s="1"/>
  <c r="I459" i="1"/>
  <c r="J459" i="1" s="1"/>
  <c r="I467" i="1"/>
  <c r="J467" i="1" s="1"/>
  <c r="I475" i="1"/>
  <c r="J475" i="1" s="1"/>
  <c r="I483" i="1"/>
  <c r="J483" i="1" s="1"/>
  <c r="I491" i="1"/>
  <c r="J491" i="1" s="1"/>
  <c r="I499" i="1"/>
  <c r="J499" i="1" s="1"/>
  <c r="I507" i="1"/>
  <c r="J507" i="1" s="1"/>
  <c r="I515" i="1"/>
  <c r="J515" i="1" s="1"/>
  <c r="I523" i="1"/>
  <c r="J523" i="1" s="1"/>
  <c r="I531" i="1"/>
  <c r="J531" i="1" s="1"/>
  <c r="I539" i="1"/>
  <c r="J539" i="1" s="1"/>
  <c r="I547" i="1"/>
  <c r="J547" i="1" s="1"/>
  <c r="I555" i="1"/>
  <c r="J555" i="1" s="1"/>
  <c r="I563" i="1"/>
  <c r="J563" i="1" s="1"/>
  <c r="I571" i="1"/>
  <c r="J571" i="1" s="1"/>
  <c r="I579" i="1"/>
  <c r="J579" i="1" s="1"/>
  <c r="I587" i="1"/>
  <c r="J587" i="1" s="1"/>
  <c r="I595" i="1"/>
  <c r="J595" i="1" s="1"/>
  <c r="I603" i="1"/>
  <c r="J603" i="1" s="1"/>
  <c r="I611" i="1"/>
  <c r="J611" i="1" s="1"/>
  <c r="I619" i="1"/>
  <c r="J619" i="1" s="1"/>
  <c r="I627" i="1"/>
  <c r="J627" i="1" s="1"/>
  <c r="I635" i="1"/>
  <c r="J635" i="1" s="1"/>
  <c r="I643" i="1"/>
  <c r="J643" i="1" s="1"/>
  <c r="I651" i="1"/>
  <c r="J651" i="1" s="1"/>
  <c r="I659" i="1"/>
  <c r="J659" i="1" s="1"/>
  <c r="I667" i="1"/>
  <c r="J667" i="1" s="1"/>
  <c r="I675" i="1"/>
  <c r="J675" i="1" s="1"/>
  <c r="I683" i="1"/>
  <c r="J683" i="1" s="1"/>
  <c r="I691" i="1"/>
  <c r="J691" i="1" s="1"/>
  <c r="I699" i="1"/>
  <c r="J699" i="1" s="1"/>
  <c r="I707" i="1"/>
  <c r="J707" i="1" s="1"/>
  <c r="I715" i="1"/>
  <c r="J715" i="1" s="1"/>
  <c r="I723" i="1"/>
  <c r="J723" i="1" s="1"/>
  <c r="I731" i="1"/>
  <c r="J731" i="1" s="1"/>
  <c r="I739" i="1"/>
  <c r="J739" i="1" s="1"/>
  <c r="I747" i="1"/>
  <c r="J747" i="1" s="1"/>
  <c r="I755" i="1"/>
  <c r="J755" i="1" s="1"/>
  <c r="I763" i="1"/>
  <c r="J763" i="1" s="1"/>
  <c r="I771" i="1"/>
  <c r="J771" i="1" s="1"/>
  <c r="I779" i="1"/>
  <c r="J779" i="1" s="1"/>
  <c r="I787" i="1"/>
  <c r="J787" i="1" s="1"/>
  <c r="I795" i="1"/>
  <c r="J795" i="1" s="1"/>
  <c r="I803" i="1"/>
  <c r="J803" i="1" s="1"/>
  <c r="I811" i="1"/>
  <c r="J811" i="1" s="1"/>
  <c r="I819" i="1"/>
  <c r="J819" i="1" s="1"/>
  <c r="I827" i="1"/>
  <c r="J827" i="1" s="1"/>
  <c r="I835" i="1"/>
  <c r="J835" i="1" s="1"/>
  <c r="I843" i="1"/>
  <c r="J843" i="1" s="1"/>
  <c r="I851" i="1"/>
  <c r="J851" i="1" s="1"/>
  <c r="I859" i="1"/>
  <c r="J859" i="1" s="1"/>
  <c r="I867" i="1"/>
  <c r="J867" i="1" s="1"/>
  <c r="I875" i="1"/>
  <c r="J875" i="1" s="1"/>
  <c r="I883" i="1"/>
  <c r="J883" i="1" s="1"/>
  <c r="I891" i="1"/>
  <c r="J891" i="1" s="1"/>
  <c r="I899" i="1"/>
  <c r="J899" i="1" s="1"/>
  <c r="I907" i="1"/>
  <c r="J907" i="1" s="1"/>
  <c r="I915" i="1"/>
  <c r="J915" i="1" s="1"/>
  <c r="I923" i="1"/>
  <c r="J923" i="1" s="1"/>
  <c r="I931" i="1"/>
  <c r="J931" i="1" s="1"/>
  <c r="I939" i="1"/>
  <c r="J939" i="1" s="1"/>
  <c r="I947" i="1"/>
  <c r="J947" i="1" s="1"/>
  <c r="I955" i="1"/>
  <c r="J955" i="1" s="1"/>
  <c r="I963" i="1"/>
  <c r="J963" i="1" s="1"/>
  <c r="I971" i="1"/>
  <c r="J971" i="1" s="1"/>
  <c r="I979" i="1"/>
  <c r="J979" i="1" s="1"/>
  <c r="I987" i="1"/>
  <c r="J987" i="1" s="1"/>
  <c r="I995" i="1"/>
  <c r="J995" i="1" s="1"/>
  <c r="I20" i="1"/>
  <c r="J20" i="1" s="1"/>
  <c r="I28" i="1"/>
  <c r="J28" i="1" s="1"/>
  <c r="I36" i="1"/>
  <c r="J36" i="1" s="1"/>
  <c r="I44" i="1"/>
  <c r="J44" i="1" s="1"/>
  <c r="I52" i="1"/>
  <c r="J52" i="1" s="1"/>
  <c r="I60" i="1"/>
  <c r="J60" i="1" s="1"/>
  <c r="I68" i="1"/>
  <c r="J68" i="1" s="1"/>
  <c r="I76" i="1"/>
  <c r="J76" i="1" s="1"/>
  <c r="I84" i="1"/>
  <c r="J84" i="1" s="1"/>
  <c r="I92" i="1"/>
  <c r="J92" i="1" s="1"/>
  <c r="I100" i="1"/>
  <c r="J100" i="1" s="1"/>
  <c r="I108" i="1"/>
  <c r="J108" i="1" s="1"/>
  <c r="I116" i="1"/>
  <c r="J116" i="1" s="1"/>
  <c r="I124" i="1"/>
  <c r="J124" i="1" s="1"/>
  <c r="I132" i="1"/>
  <c r="J132" i="1" s="1"/>
  <c r="I140" i="1"/>
  <c r="J140" i="1" s="1"/>
  <c r="I148" i="1"/>
  <c r="J148" i="1" s="1"/>
  <c r="I156" i="1"/>
  <c r="J156" i="1" s="1"/>
  <c r="I164" i="1"/>
  <c r="J164" i="1" s="1"/>
  <c r="I172" i="1"/>
  <c r="J172" i="1" s="1"/>
  <c r="I180" i="1"/>
  <c r="J180" i="1" s="1"/>
  <c r="I188" i="1"/>
  <c r="J188" i="1" s="1"/>
  <c r="I196" i="1"/>
  <c r="J196" i="1" s="1"/>
  <c r="I204" i="1"/>
  <c r="J204" i="1" s="1"/>
  <c r="I212" i="1"/>
  <c r="J212" i="1" s="1"/>
  <c r="I220" i="1"/>
  <c r="J220" i="1" s="1"/>
  <c r="I228" i="1"/>
  <c r="J228" i="1" s="1"/>
  <c r="I236" i="1"/>
  <c r="J236" i="1" s="1"/>
  <c r="I244" i="1"/>
  <c r="J244" i="1" s="1"/>
  <c r="I252" i="1"/>
  <c r="J252" i="1" s="1"/>
  <c r="I260" i="1"/>
  <c r="J260" i="1" s="1"/>
  <c r="I268" i="1"/>
  <c r="J268" i="1" s="1"/>
  <c r="I276" i="1"/>
  <c r="J276" i="1" s="1"/>
  <c r="I284" i="1"/>
  <c r="J284" i="1" s="1"/>
  <c r="I292" i="1"/>
  <c r="J292" i="1" s="1"/>
  <c r="I300" i="1"/>
  <c r="J300" i="1" s="1"/>
  <c r="I308" i="1"/>
  <c r="J308" i="1" s="1"/>
  <c r="I316" i="1"/>
  <c r="J316" i="1" s="1"/>
  <c r="I324" i="1"/>
  <c r="J324" i="1" s="1"/>
  <c r="I332" i="1"/>
  <c r="J332" i="1" s="1"/>
  <c r="I340" i="1"/>
  <c r="J340" i="1" s="1"/>
  <c r="I348" i="1"/>
  <c r="J348" i="1" s="1"/>
  <c r="I356" i="1"/>
  <c r="J356" i="1" s="1"/>
  <c r="I364" i="1"/>
  <c r="J364" i="1" s="1"/>
  <c r="I372" i="1"/>
  <c r="J372" i="1" s="1"/>
  <c r="I380" i="1"/>
  <c r="J380" i="1" s="1"/>
  <c r="I388" i="1"/>
  <c r="J388" i="1" s="1"/>
  <c r="I396" i="1"/>
  <c r="J396" i="1" s="1"/>
  <c r="I404" i="1"/>
  <c r="J404" i="1" s="1"/>
  <c r="I412" i="1"/>
  <c r="J412" i="1" s="1"/>
  <c r="I420" i="1"/>
  <c r="J420" i="1" s="1"/>
  <c r="I428" i="1"/>
  <c r="J428" i="1" s="1"/>
  <c r="I436" i="1"/>
  <c r="J436" i="1" s="1"/>
  <c r="I444" i="1"/>
  <c r="J444" i="1" s="1"/>
  <c r="I452" i="1"/>
  <c r="J452" i="1" s="1"/>
  <c r="I460" i="1"/>
  <c r="J460" i="1" s="1"/>
  <c r="I468" i="1"/>
  <c r="J468" i="1" s="1"/>
  <c r="I476" i="1"/>
  <c r="J476" i="1" s="1"/>
  <c r="I484" i="1"/>
  <c r="J484" i="1" s="1"/>
  <c r="I492" i="1"/>
  <c r="J492" i="1" s="1"/>
  <c r="I500" i="1"/>
  <c r="J500" i="1" s="1"/>
  <c r="I508" i="1"/>
  <c r="J508" i="1" s="1"/>
  <c r="I516" i="1"/>
  <c r="J516" i="1" s="1"/>
  <c r="I524" i="1"/>
  <c r="J524" i="1" s="1"/>
  <c r="I532" i="1"/>
  <c r="J532" i="1" s="1"/>
  <c r="I540" i="1"/>
  <c r="J540" i="1" s="1"/>
  <c r="I548" i="1"/>
  <c r="J548" i="1" s="1"/>
  <c r="I556" i="1"/>
  <c r="J556" i="1" s="1"/>
  <c r="I564" i="1"/>
  <c r="J564" i="1" s="1"/>
  <c r="I572" i="1"/>
  <c r="J572" i="1" s="1"/>
  <c r="I580" i="1"/>
  <c r="J580" i="1" s="1"/>
  <c r="I588" i="1"/>
  <c r="J588" i="1" s="1"/>
  <c r="I596" i="1"/>
  <c r="J596" i="1" s="1"/>
  <c r="I604" i="1"/>
  <c r="J604" i="1" s="1"/>
  <c r="I612" i="1"/>
  <c r="J612" i="1" s="1"/>
  <c r="I620" i="1"/>
  <c r="J620" i="1" s="1"/>
  <c r="I628" i="1"/>
  <c r="J628" i="1" s="1"/>
  <c r="I636" i="1"/>
  <c r="J636" i="1" s="1"/>
  <c r="I644" i="1"/>
  <c r="J644" i="1" s="1"/>
  <c r="I652" i="1"/>
  <c r="J652" i="1" s="1"/>
  <c r="I660" i="1"/>
  <c r="J660" i="1" s="1"/>
  <c r="I668" i="1"/>
  <c r="J668" i="1" s="1"/>
  <c r="I676" i="1"/>
  <c r="J676" i="1" s="1"/>
  <c r="I684" i="1"/>
  <c r="J684" i="1" s="1"/>
  <c r="I692" i="1"/>
  <c r="J692" i="1" s="1"/>
  <c r="I700" i="1"/>
  <c r="J700" i="1" s="1"/>
  <c r="I708" i="1"/>
  <c r="J708" i="1" s="1"/>
  <c r="I716" i="1"/>
  <c r="J716" i="1" s="1"/>
  <c r="I724" i="1"/>
  <c r="J724" i="1" s="1"/>
  <c r="I732" i="1"/>
  <c r="J732" i="1" s="1"/>
  <c r="I740" i="1"/>
  <c r="J740" i="1" s="1"/>
  <c r="I748" i="1"/>
  <c r="J748" i="1" s="1"/>
  <c r="I756" i="1"/>
  <c r="J756" i="1" s="1"/>
  <c r="I764" i="1"/>
  <c r="J764" i="1" s="1"/>
  <c r="I772" i="1"/>
  <c r="J772" i="1" s="1"/>
  <c r="I780" i="1"/>
  <c r="J780" i="1" s="1"/>
  <c r="I788" i="1"/>
  <c r="J788" i="1" s="1"/>
  <c r="I796" i="1"/>
  <c r="J796" i="1" s="1"/>
  <c r="I804" i="1"/>
  <c r="J804" i="1" s="1"/>
  <c r="I812" i="1"/>
  <c r="J812" i="1" s="1"/>
  <c r="I820" i="1"/>
  <c r="J820" i="1" s="1"/>
  <c r="I828" i="1"/>
  <c r="J828" i="1" s="1"/>
  <c r="I836" i="1"/>
  <c r="J836" i="1" s="1"/>
  <c r="I844" i="1"/>
  <c r="J844" i="1" s="1"/>
  <c r="I852" i="1"/>
  <c r="J852" i="1" s="1"/>
  <c r="I860" i="1"/>
  <c r="J860" i="1" s="1"/>
  <c r="I868" i="1"/>
  <c r="J868" i="1" s="1"/>
  <c r="I876" i="1"/>
  <c r="J876" i="1" s="1"/>
  <c r="I884" i="1"/>
  <c r="J884" i="1" s="1"/>
  <c r="I892" i="1"/>
  <c r="J892" i="1" s="1"/>
  <c r="I900" i="1"/>
  <c r="J900" i="1" s="1"/>
  <c r="I908" i="1"/>
  <c r="J908" i="1" s="1"/>
  <c r="I916" i="1"/>
  <c r="J916" i="1" s="1"/>
  <c r="I924" i="1"/>
  <c r="J924" i="1" s="1"/>
  <c r="I932" i="1"/>
  <c r="J932" i="1" s="1"/>
  <c r="I940" i="1"/>
  <c r="J940" i="1" s="1"/>
  <c r="I948" i="1"/>
  <c r="J948" i="1" s="1"/>
  <c r="I956" i="1"/>
  <c r="J956" i="1" s="1"/>
  <c r="I964" i="1"/>
  <c r="J964" i="1" s="1"/>
  <c r="I13" i="1"/>
  <c r="J13" i="1" s="1"/>
  <c r="I21" i="1"/>
  <c r="J21" i="1" s="1"/>
  <c r="I29" i="1"/>
  <c r="J29" i="1" s="1"/>
  <c r="I37" i="1"/>
  <c r="J37" i="1" s="1"/>
  <c r="I45" i="1"/>
  <c r="J45" i="1" s="1"/>
  <c r="I53" i="1"/>
  <c r="J53" i="1" s="1"/>
  <c r="I61" i="1"/>
  <c r="J61" i="1" s="1"/>
  <c r="I69" i="1"/>
  <c r="J69" i="1" s="1"/>
  <c r="I77" i="1"/>
  <c r="J77" i="1" s="1"/>
  <c r="I85" i="1"/>
  <c r="J85" i="1" s="1"/>
  <c r="I93" i="1"/>
  <c r="J93" i="1" s="1"/>
  <c r="I101" i="1"/>
  <c r="J101" i="1" s="1"/>
  <c r="I109" i="1"/>
  <c r="J109" i="1" s="1"/>
  <c r="I117" i="1"/>
  <c r="J117" i="1" s="1"/>
  <c r="I125" i="1"/>
  <c r="J125" i="1" s="1"/>
  <c r="I133" i="1"/>
  <c r="J133" i="1" s="1"/>
  <c r="I141" i="1"/>
  <c r="J141" i="1" s="1"/>
  <c r="I149" i="1"/>
  <c r="J149" i="1" s="1"/>
  <c r="I157" i="1"/>
  <c r="J157" i="1" s="1"/>
  <c r="I165" i="1"/>
  <c r="J165" i="1" s="1"/>
  <c r="I173" i="1"/>
  <c r="J173" i="1" s="1"/>
  <c r="I181" i="1"/>
  <c r="J181" i="1" s="1"/>
  <c r="I189" i="1"/>
  <c r="J189" i="1" s="1"/>
  <c r="I197" i="1"/>
  <c r="J197" i="1" s="1"/>
  <c r="I205" i="1"/>
  <c r="J205" i="1" s="1"/>
  <c r="I213" i="1"/>
  <c r="J213" i="1" s="1"/>
  <c r="I221" i="1"/>
  <c r="J221" i="1" s="1"/>
  <c r="I229" i="1"/>
  <c r="J229" i="1" s="1"/>
  <c r="I237" i="1"/>
  <c r="J237" i="1" s="1"/>
  <c r="I245" i="1"/>
  <c r="J245" i="1" s="1"/>
  <c r="I253" i="1"/>
  <c r="J253" i="1" s="1"/>
  <c r="I261" i="1"/>
  <c r="J261" i="1" s="1"/>
  <c r="I269" i="1"/>
  <c r="J269" i="1" s="1"/>
  <c r="I277" i="1"/>
  <c r="J277" i="1" s="1"/>
  <c r="I285" i="1"/>
  <c r="J285" i="1" s="1"/>
  <c r="I293" i="1"/>
  <c r="J293" i="1" s="1"/>
  <c r="I301" i="1"/>
  <c r="J301" i="1" s="1"/>
  <c r="I309" i="1"/>
  <c r="J309" i="1" s="1"/>
  <c r="I317" i="1"/>
  <c r="J317" i="1" s="1"/>
  <c r="I325" i="1"/>
  <c r="J325" i="1" s="1"/>
  <c r="I333" i="1"/>
  <c r="J333" i="1" s="1"/>
  <c r="I341" i="1"/>
  <c r="J341" i="1" s="1"/>
  <c r="I349" i="1"/>
  <c r="J349" i="1" s="1"/>
  <c r="I357" i="1"/>
  <c r="J357" i="1" s="1"/>
  <c r="I365" i="1"/>
  <c r="J365" i="1" s="1"/>
  <c r="I373" i="1"/>
  <c r="J373" i="1" s="1"/>
  <c r="I381" i="1"/>
  <c r="J381" i="1" s="1"/>
  <c r="I389" i="1"/>
  <c r="J389" i="1" s="1"/>
  <c r="I397" i="1"/>
  <c r="J397" i="1" s="1"/>
  <c r="I405" i="1"/>
  <c r="J405" i="1" s="1"/>
  <c r="I413" i="1"/>
  <c r="J413" i="1" s="1"/>
  <c r="I421" i="1"/>
  <c r="J421" i="1" s="1"/>
  <c r="I429" i="1"/>
  <c r="J429" i="1" s="1"/>
  <c r="I437" i="1"/>
  <c r="J437" i="1" s="1"/>
  <c r="I445" i="1"/>
  <c r="J445" i="1" s="1"/>
  <c r="I453" i="1"/>
  <c r="J453" i="1" s="1"/>
  <c r="I461" i="1"/>
  <c r="J461" i="1" s="1"/>
  <c r="I469" i="1"/>
  <c r="J469" i="1" s="1"/>
  <c r="I477" i="1"/>
  <c r="J477" i="1" s="1"/>
  <c r="I485" i="1"/>
  <c r="J485" i="1" s="1"/>
  <c r="I493" i="1"/>
  <c r="J493" i="1" s="1"/>
  <c r="I501" i="1"/>
  <c r="J501" i="1" s="1"/>
  <c r="I509" i="1"/>
  <c r="J509" i="1" s="1"/>
  <c r="I517" i="1"/>
  <c r="J517" i="1" s="1"/>
  <c r="I525" i="1"/>
  <c r="J525" i="1" s="1"/>
  <c r="I533" i="1"/>
  <c r="J533" i="1" s="1"/>
  <c r="I541" i="1"/>
  <c r="J541" i="1" s="1"/>
  <c r="I549" i="1"/>
  <c r="J549" i="1" s="1"/>
  <c r="I557" i="1"/>
  <c r="J557" i="1" s="1"/>
  <c r="I565" i="1"/>
  <c r="J565" i="1" s="1"/>
  <c r="I573" i="1"/>
  <c r="J573" i="1" s="1"/>
  <c r="I581" i="1"/>
  <c r="J581" i="1" s="1"/>
  <c r="I589" i="1"/>
  <c r="J589" i="1" s="1"/>
  <c r="I597" i="1"/>
  <c r="J597" i="1" s="1"/>
  <c r="I605" i="1"/>
  <c r="J605" i="1" s="1"/>
  <c r="I613" i="1"/>
  <c r="J613" i="1" s="1"/>
  <c r="I621" i="1"/>
  <c r="J621" i="1" s="1"/>
  <c r="I629" i="1"/>
  <c r="J629" i="1" s="1"/>
  <c r="I637" i="1"/>
  <c r="J637" i="1" s="1"/>
  <c r="I645" i="1"/>
  <c r="J645" i="1" s="1"/>
  <c r="I653" i="1"/>
  <c r="J653" i="1" s="1"/>
  <c r="I661" i="1"/>
  <c r="J661" i="1" s="1"/>
  <c r="I669" i="1"/>
  <c r="J669" i="1" s="1"/>
  <c r="I677" i="1"/>
  <c r="J677" i="1" s="1"/>
  <c r="I685" i="1"/>
  <c r="J685" i="1" s="1"/>
  <c r="I693" i="1"/>
  <c r="J693" i="1" s="1"/>
  <c r="I701" i="1"/>
  <c r="J701" i="1" s="1"/>
  <c r="I709" i="1"/>
  <c r="J709" i="1" s="1"/>
  <c r="I717" i="1"/>
  <c r="J717" i="1" s="1"/>
  <c r="I725" i="1"/>
  <c r="J725" i="1" s="1"/>
  <c r="I733" i="1"/>
  <c r="J733" i="1" s="1"/>
  <c r="I741" i="1"/>
  <c r="J741" i="1" s="1"/>
  <c r="I749" i="1"/>
  <c r="J749" i="1" s="1"/>
  <c r="I757" i="1"/>
  <c r="J757" i="1" s="1"/>
  <c r="I765" i="1"/>
  <c r="J765" i="1" s="1"/>
  <c r="I773" i="1"/>
  <c r="J773" i="1" s="1"/>
  <c r="I781" i="1"/>
  <c r="J781" i="1" s="1"/>
  <c r="I789" i="1"/>
  <c r="J789" i="1" s="1"/>
  <c r="I797" i="1"/>
  <c r="J797" i="1" s="1"/>
  <c r="I805" i="1"/>
  <c r="J805" i="1" s="1"/>
  <c r="I813" i="1"/>
  <c r="J813" i="1" s="1"/>
  <c r="I821" i="1"/>
  <c r="J821" i="1" s="1"/>
  <c r="I829" i="1"/>
  <c r="J829" i="1" s="1"/>
  <c r="I837" i="1"/>
  <c r="J837" i="1" s="1"/>
  <c r="I845" i="1"/>
  <c r="J845" i="1" s="1"/>
  <c r="I853" i="1"/>
  <c r="J853" i="1" s="1"/>
  <c r="I861" i="1"/>
  <c r="J861" i="1" s="1"/>
  <c r="I869" i="1"/>
  <c r="J869" i="1" s="1"/>
  <c r="I877" i="1"/>
  <c r="J877" i="1" s="1"/>
  <c r="I885" i="1"/>
  <c r="J885" i="1" s="1"/>
  <c r="I893" i="1"/>
  <c r="J893" i="1" s="1"/>
  <c r="I901" i="1"/>
  <c r="J901" i="1" s="1"/>
  <c r="I909" i="1"/>
  <c r="J909" i="1" s="1"/>
  <c r="I917" i="1"/>
  <c r="J917" i="1" s="1"/>
  <c r="I925" i="1"/>
  <c r="J925" i="1" s="1"/>
  <c r="I933" i="1"/>
  <c r="J933" i="1" s="1"/>
  <c r="I941" i="1"/>
  <c r="J941" i="1" s="1"/>
  <c r="I949" i="1"/>
  <c r="J949" i="1" s="1"/>
  <c r="I957" i="1"/>
  <c r="J957" i="1" s="1"/>
  <c r="I965" i="1"/>
  <c r="J965" i="1" s="1"/>
  <c r="I973" i="1"/>
  <c r="J973" i="1" s="1"/>
  <c r="I981" i="1"/>
  <c r="J981" i="1" s="1"/>
  <c r="I989" i="1"/>
  <c r="J989" i="1" s="1"/>
  <c r="I997" i="1"/>
  <c r="J997" i="1" s="1"/>
  <c r="I14" i="1"/>
  <c r="J14" i="1" s="1"/>
  <c r="I22" i="1"/>
  <c r="J22" i="1" s="1"/>
  <c r="I30" i="1"/>
  <c r="J30" i="1" s="1"/>
  <c r="I38" i="1"/>
  <c r="J38" i="1" s="1"/>
  <c r="I46" i="1"/>
  <c r="J46" i="1" s="1"/>
  <c r="I54" i="1"/>
  <c r="J54" i="1" s="1"/>
  <c r="I62" i="1"/>
  <c r="J62" i="1" s="1"/>
  <c r="I70" i="1"/>
  <c r="J70" i="1" s="1"/>
  <c r="I78" i="1"/>
  <c r="J78" i="1" s="1"/>
  <c r="I86" i="1"/>
  <c r="J86" i="1" s="1"/>
  <c r="I94" i="1"/>
  <c r="J94" i="1" s="1"/>
  <c r="I102" i="1"/>
  <c r="J102" i="1" s="1"/>
  <c r="I110" i="1"/>
  <c r="J110" i="1" s="1"/>
  <c r="I118" i="1"/>
  <c r="J118" i="1" s="1"/>
  <c r="I126" i="1"/>
  <c r="J126" i="1" s="1"/>
  <c r="I134" i="1"/>
  <c r="J134" i="1" s="1"/>
  <c r="I142" i="1"/>
  <c r="J142" i="1" s="1"/>
  <c r="I150" i="1"/>
  <c r="J150" i="1" s="1"/>
  <c r="I158" i="1"/>
  <c r="J158" i="1" s="1"/>
  <c r="I166" i="1"/>
  <c r="J166" i="1" s="1"/>
  <c r="I174" i="1"/>
  <c r="J174" i="1" s="1"/>
  <c r="I182" i="1"/>
  <c r="J182" i="1" s="1"/>
  <c r="I190" i="1"/>
  <c r="J190" i="1" s="1"/>
  <c r="I198" i="1"/>
  <c r="J198" i="1" s="1"/>
  <c r="I206" i="1"/>
  <c r="J206" i="1" s="1"/>
  <c r="I214" i="1"/>
  <c r="J214" i="1" s="1"/>
  <c r="I222" i="1"/>
  <c r="J222" i="1" s="1"/>
  <c r="I230" i="1"/>
  <c r="J230" i="1" s="1"/>
  <c r="I238" i="1"/>
  <c r="J238" i="1" s="1"/>
  <c r="I246" i="1"/>
  <c r="J246" i="1" s="1"/>
  <c r="I254" i="1"/>
  <c r="J254" i="1" s="1"/>
  <c r="I262" i="1"/>
  <c r="J262" i="1" s="1"/>
  <c r="I270" i="1"/>
  <c r="J270" i="1" s="1"/>
  <c r="I278" i="1"/>
  <c r="J278" i="1" s="1"/>
  <c r="I286" i="1"/>
  <c r="J286" i="1" s="1"/>
  <c r="I294" i="1"/>
  <c r="J294" i="1" s="1"/>
  <c r="I302" i="1"/>
  <c r="J302" i="1" s="1"/>
  <c r="I310" i="1"/>
  <c r="J310" i="1" s="1"/>
  <c r="I318" i="1"/>
  <c r="J318" i="1" s="1"/>
  <c r="I326" i="1"/>
  <c r="J326" i="1" s="1"/>
  <c r="I334" i="1"/>
  <c r="J334" i="1" s="1"/>
  <c r="I342" i="1"/>
  <c r="J342" i="1" s="1"/>
  <c r="I350" i="1"/>
  <c r="J350" i="1" s="1"/>
  <c r="I358" i="1"/>
  <c r="J358" i="1" s="1"/>
  <c r="I366" i="1"/>
  <c r="J366" i="1" s="1"/>
  <c r="I374" i="1"/>
  <c r="J374" i="1" s="1"/>
  <c r="I382" i="1"/>
  <c r="J382" i="1" s="1"/>
  <c r="I390" i="1"/>
  <c r="J390" i="1" s="1"/>
  <c r="I398" i="1"/>
  <c r="J398" i="1" s="1"/>
  <c r="I406" i="1"/>
  <c r="J406" i="1" s="1"/>
  <c r="I414" i="1"/>
  <c r="J414" i="1" s="1"/>
  <c r="I422" i="1"/>
  <c r="J422" i="1" s="1"/>
  <c r="I430" i="1"/>
  <c r="J430" i="1" s="1"/>
  <c r="I438" i="1"/>
  <c r="J438" i="1" s="1"/>
  <c r="I446" i="1"/>
  <c r="J446" i="1" s="1"/>
  <c r="I454" i="1"/>
  <c r="J454" i="1" s="1"/>
  <c r="I462" i="1"/>
  <c r="J462" i="1" s="1"/>
  <c r="I470" i="1"/>
  <c r="J470" i="1" s="1"/>
  <c r="I478" i="1"/>
  <c r="J478" i="1" s="1"/>
  <c r="I486" i="1"/>
  <c r="J486" i="1" s="1"/>
  <c r="I494" i="1"/>
  <c r="J494" i="1" s="1"/>
  <c r="I502" i="1"/>
  <c r="J502" i="1" s="1"/>
  <c r="I510" i="1"/>
  <c r="J510" i="1" s="1"/>
  <c r="I518" i="1"/>
  <c r="J518" i="1" s="1"/>
  <c r="I526" i="1"/>
  <c r="J526" i="1" s="1"/>
  <c r="I534" i="1"/>
  <c r="J534" i="1" s="1"/>
  <c r="I542" i="1"/>
  <c r="J542" i="1" s="1"/>
  <c r="I550" i="1"/>
  <c r="J550" i="1" s="1"/>
  <c r="I558" i="1"/>
  <c r="J558" i="1" s="1"/>
  <c r="I566" i="1"/>
  <c r="J566" i="1" s="1"/>
  <c r="I574" i="1"/>
  <c r="J574" i="1" s="1"/>
  <c r="I582" i="1"/>
  <c r="J582" i="1" s="1"/>
  <c r="I590" i="1"/>
  <c r="J590" i="1" s="1"/>
  <c r="I598" i="1"/>
  <c r="J598" i="1" s="1"/>
  <c r="I606" i="1"/>
  <c r="J606" i="1" s="1"/>
  <c r="I614" i="1"/>
  <c r="J614" i="1" s="1"/>
  <c r="I622" i="1"/>
  <c r="J622" i="1" s="1"/>
  <c r="I630" i="1"/>
  <c r="J630" i="1" s="1"/>
  <c r="I638" i="1"/>
  <c r="J638" i="1" s="1"/>
  <c r="I646" i="1"/>
  <c r="J646" i="1" s="1"/>
  <c r="I654" i="1"/>
  <c r="J654" i="1" s="1"/>
  <c r="I662" i="1"/>
  <c r="J662" i="1" s="1"/>
  <c r="I670" i="1"/>
  <c r="J670" i="1" s="1"/>
  <c r="I678" i="1"/>
  <c r="J678" i="1" s="1"/>
  <c r="I686" i="1"/>
  <c r="J686" i="1" s="1"/>
  <c r="I694" i="1"/>
  <c r="J694" i="1" s="1"/>
  <c r="I702" i="1"/>
  <c r="J702" i="1" s="1"/>
  <c r="I710" i="1"/>
  <c r="J710" i="1" s="1"/>
  <c r="I718" i="1"/>
  <c r="J718" i="1" s="1"/>
  <c r="I726" i="1"/>
  <c r="J726" i="1" s="1"/>
  <c r="I734" i="1"/>
  <c r="J734" i="1" s="1"/>
  <c r="I742" i="1"/>
  <c r="J742" i="1" s="1"/>
  <c r="I750" i="1"/>
  <c r="J750" i="1" s="1"/>
  <c r="I758" i="1"/>
  <c r="J758" i="1" s="1"/>
  <c r="I766" i="1"/>
  <c r="J766" i="1" s="1"/>
  <c r="I774" i="1"/>
  <c r="J774" i="1" s="1"/>
  <c r="I782" i="1"/>
  <c r="J782" i="1" s="1"/>
  <c r="I790" i="1"/>
  <c r="J790" i="1" s="1"/>
  <c r="I798" i="1"/>
  <c r="J798" i="1" s="1"/>
  <c r="I806" i="1"/>
  <c r="J806" i="1" s="1"/>
  <c r="I814" i="1"/>
  <c r="J814" i="1" s="1"/>
  <c r="I822" i="1"/>
  <c r="J822" i="1" s="1"/>
  <c r="I830" i="1"/>
  <c r="J830" i="1" s="1"/>
  <c r="I838" i="1"/>
  <c r="J838" i="1" s="1"/>
  <c r="I846" i="1"/>
  <c r="J846" i="1" s="1"/>
  <c r="I854" i="1"/>
  <c r="J854" i="1" s="1"/>
  <c r="I862" i="1"/>
  <c r="J862" i="1" s="1"/>
  <c r="I870" i="1"/>
  <c r="J870" i="1" s="1"/>
  <c r="I878" i="1"/>
  <c r="J878" i="1" s="1"/>
  <c r="I886" i="1"/>
  <c r="J886" i="1" s="1"/>
  <c r="I894" i="1"/>
  <c r="J894" i="1" s="1"/>
  <c r="I902" i="1"/>
  <c r="J902" i="1" s="1"/>
  <c r="I910" i="1"/>
  <c r="J910" i="1" s="1"/>
  <c r="I918" i="1"/>
  <c r="J918" i="1" s="1"/>
  <c r="I926" i="1"/>
  <c r="J926" i="1" s="1"/>
  <c r="I934" i="1"/>
  <c r="J934" i="1" s="1"/>
  <c r="I942" i="1"/>
  <c r="J942" i="1" s="1"/>
  <c r="I950" i="1"/>
  <c r="J950" i="1" s="1"/>
  <c r="I958" i="1"/>
  <c r="J958" i="1" s="1"/>
  <c r="I966" i="1"/>
  <c r="J966" i="1" s="1"/>
  <c r="I974" i="1"/>
  <c r="J974" i="1" s="1"/>
  <c r="I982" i="1"/>
  <c r="J982" i="1" s="1"/>
  <c r="I990" i="1"/>
  <c r="J990" i="1" s="1"/>
  <c r="I998" i="1"/>
  <c r="J998" i="1" s="1"/>
  <c r="I15" i="1"/>
  <c r="J15" i="1" s="1"/>
  <c r="I23" i="1"/>
  <c r="J23" i="1" s="1"/>
  <c r="I31" i="1"/>
  <c r="J31" i="1" s="1"/>
  <c r="I39" i="1"/>
  <c r="J39" i="1" s="1"/>
  <c r="I47" i="1"/>
  <c r="J47" i="1" s="1"/>
  <c r="I55" i="1"/>
  <c r="J55" i="1" s="1"/>
  <c r="I63" i="1"/>
  <c r="J63" i="1" s="1"/>
  <c r="I71" i="1"/>
  <c r="J71" i="1" s="1"/>
  <c r="I79" i="1"/>
  <c r="J79" i="1" s="1"/>
  <c r="I87" i="1"/>
  <c r="J87" i="1" s="1"/>
  <c r="I95" i="1"/>
  <c r="J95" i="1" s="1"/>
  <c r="I103" i="1"/>
  <c r="J103" i="1" s="1"/>
  <c r="I111" i="1"/>
  <c r="J111" i="1" s="1"/>
  <c r="I119" i="1"/>
  <c r="J119" i="1" s="1"/>
  <c r="I127" i="1"/>
  <c r="J127" i="1" s="1"/>
  <c r="I135" i="1"/>
  <c r="J135" i="1" s="1"/>
  <c r="I143" i="1"/>
  <c r="J143" i="1" s="1"/>
  <c r="I151" i="1"/>
  <c r="J151" i="1" s="1"/>
  <c r="I159" i="1"/>
  <c r="J159" i="1" s="1"/>
  <c r="I167" i="1"/>
  <c r="J167" i="1" s="1"/>
  <c r="I175" i="1"/>
  <c r="J175" i="1" s="1"/>
  <c r="I183" i="1"/>
  <c r="J183" i="1" s="1"/>
  <c r="I191" i="1"/>
  <c r="J191" i="1" s="1"/>
  <c r="I199" i="1"/>
  <c r="J199" i="1" s="1"/>
  <c r="I207" i="1"/>
  <c r="J207" i="1" s="1"/>
  <c r="I215" i="1"/>
  <c r="J215" i="1" s="1"/>
  <c r="I223" i="1"/>
  <c r="J223" i="1" s="1"/>
  <c r="I231" i="1"/>
  <c r="J231" i="1" s="1"/>
  <c r="I239" i="1"/>
  <c r="J239" i="1" s="1"/>
  <c r="I247" i="1"/>
  <c r="J247" i="1" s="1"/>
  <c r="I255" i="1"/>
  <c r="J255" i="1" s="1"/>
  <c r="I263" i="1"/>
  <c r="J263" i="1" s="1"/>
  <c r="I271" i="1"/>
  <c r="J271" i="1" s="1"/>
  <c r="I279" i="1"/>
  <c r="J279" i="1" s="1"/>
  <c r="I287" i="1"/>
  <c r="J287" i="1" s="1"/>
  <c r="I295" i="1"/>
  <c r="J295" i="1" s="1"/>
  <c r="I303" i="1"/>
  <c r="J303" i="1" s="1"/>
  <c r="I311" i="1"/>
  <c r="J311" i="1" s="1"/>
  <c r="I319" i="1"/>
  <c r="J319" i="1" s="1"/>
  <c r="I327" i="1"/>
  <c r="J327" i="1" s="1"/>
  <c r="I335" i="1"/>
  <c r="J335" i="1" s="1"/>
  <c r="I343" i="1"/>
  <c r="J343" i="1" s="1"/>
  <c r="I351" i="1"/>
  <c r="J351" i="1" s="1"/>
  <c r="I359" i="1"/>
  <c r="J359" i="1" s="1"/>
  <c r="I367" i="1"/>
  <c r="J367" i="1" s="1"/>
  <c r="I375" i="1"/>
  <c r="J375" i="1" s="1"/>
  <c r="I383" i="1"/>
  <c r="J383" i="1" s="1"/>
  <c r="I391" i="1"/>
  <c r="J391" i="1" s="1"/>
  <c r="I399" i="1"/>
  <c r="J399" i="1" s="1"/>
  <c r="I407" i="1"/>
  <c r="J407" i="1" s="1"/>
  <c r="I415" i="1"/>
  <c r="J415" i="1" s="1"/>
  <c r="I423" i="1"/>
  <c r="J423" i="1" s="1"/>
  <c r="I431" i="1"/>
  <c r="J431" i="1" s="1"/>
  <c r="I439" i="1"/>
  <c r="J439" i="1" s="1"/>
  <c r="I447" i="1"/>
  <c r="J447" i="1" s="1"/>
  <c r="I455" i="1"/>
  <c r="J455" i="1" s="1"/>
  <c r="I463" i="1"/>
  <c r="J463" i="1" s="1"/>
  <c r="I471" i="1"/>
  <c r="J471" i="1" s="1"/>
  <c r="I479" i="1"/>
  <c r="J479" i="1" s="1"/>
  <c r="I487" i="1"/>
  <c r="J487" i="1" s="1"/>
  <c r="I495" i="1"/>
  <c r="J495" i="1" s="1"/>
  <c r="I503" i="1"/>
  <c r="J503" i="1" s="1"/>
  <c r="I511" i="1"/>
  <c r="J511" i="1" s="1"/>
  <c r="I519" i="1"/>
  <c r="J519" i="1" s="1"/>
  <c r="I527" i="1"/>
  <c r="J527" i="1" s="1"/>
  <c r="I535" i="1"/>
  <c r="J535" i="1" s="1"/>
  <c r="I543" i="1"/>
  <c r="J543" i="1" s="1"/>
  <c r="I551" i="1"/>
  <c r="J551" i="1" s="1"/>
  <c r="I559" i="1"/>
  <c r="J559" i="1" s="1"/>
  <c r="I567" i="1"/>
  <c r="J567" i="1" s="1"/>
  <c r="I575" i="1"/>
  <c r="J575" i="1" s="1"/>
  <c r="I583" i="1"/>
  <c r="J583" i="1" s="1"/>
  <c r="I591" i="1"/>
  <c r="J591" i="1" s="1"/>
  <c r="I599" i="1"/>
  <c r="J599" i="1" s="1"/>
  <c r="I607" i="1"/>
  <c r="J607" i="1" s="1"/>
  <c r="I615" i="1"/>
  <c r="J615" i="1" s="1"/>
  <c r="I623" i="1"/>
  <c r="J623" i="1" s="1"/>
  <c r="I631" i="1"/>
  <c r="J631" i="1" s="1"/>
  <c r="I639" i="1"/>
  <c r="J639" i="1" s="1"/>
  <c r="I647" i="1"/>
  <c r="J647" i="1" s="1"/>
  <c r="I655" i="1"/>
  <c r="J655" i="1" s="1"/>
  <c r="I663" i="1"/>
  <c r="J663" i="1" s="1"/>
  <c r="I671" i="1"/>
  <c r="J671" i="1" s="1"/>
  <c r="I679" i="1"/>
  <c r="J679" i="1" s="1"/>
  <c r="I687" i="1"/>
  <c r="J687" i="1" s="1"/>
  <c r="I695" i="1"/>
  <c r="J695" i="1" s="1"/>
  <c r="I703" i="1"/>
  <c r="J703" i="1" s="1"/>
  <c r="I711" i="1"/>
  <c r="J711" i="1" s="1"/>
  <c r="I719" i="1"/>
  <c r="J719" i="1" s="1"/>
  <c r="I727" i="1"/>
  <c r="J727" i="1" s="1"/>
  <c r="I735" i="1"/>
  <c r="J735" i="1" s="1"/>
  <c r="I743" i="1"/>
  <c r="J743" i="1" s="1"/>
  <c r="I751" i="1"/>
  <c r="J751" i="1" s="1"/>
  <c r="I759" i="1"/>
  <c r="J759" i="1" s="1"/>
  <c r="I767" i="1"/>
  <c r="J767" i="1" s="1"/>
  <c r="I775" i="1"/>
  <c r="J775" i="1" s="1"/>
  <c r="I783" i="1"/>
  <c r="J783" i="1" s="1"/>
  <c r="I791" i="1"/>
  <c r="J791" i="1" s="1"/>
  <c r="I799" i="1"/>
  <c r="J799" i="1" s="1"/>
  <c r="I807" i="1"/>
  <c r="J807" i="1" s="1"/>
  <c r="I815" i="1"/>
  <c r="J815" i="1" s="1"/>
  <c r="I823" i="1"/>
  <c r="J823" i="1" s="1"/>
  <c r="I831" i="1"/>
  <c r="J831" i="1" s="1"/>
  <c r="I839" i="1"/>
  <c r="J839" i="1" s="1"/>
  <c r="I847" i="1"/>
  <c r="J847" i="1" s="1"/>
  <c r="I855" i="1"/>
  <c r="J855" i="1" s="1"/>
  <c r="I863" i="1"/>
  <c r="J863" i="1" s="1"/>
  <c r="I871" i="1"/>
  <c r="J871" i="1" s="1"/>
  <c r="I879" i="1"/>
  <c r="J879" i="1" s="1"/>
  <c r="I887" i="1"/>
  <c r="J887" i="1" s="1"/>
  <c r="I895" i="1"/>
  <c r="J895" i="1" s="1"/>
  <c r="I903" i="1"/>
  <c r="J903" i="1" s="1"/>
  <c r="I911" i="1"/>
  <c r="J911" i="1" s="1"/>
  <c r="I919" i="1"/>
  <c r="J919" i="1" s="1"/>
  <c r="I927" i="1"/>
  <c r="J927" i="1" s="1"/>
  <c r="I935" i="1"/>
  <c r="J935" i="1" s="1"/>
  <c r="I943" i="1"/>
  <c r="J943" i="1" s="1"/>
  <c r="I951" i="1"/>
  <c r="J951" i="1" s="1"/>
  <c r="I959" i="1"/>
  <c r="J959" i="1" s="1"/>
  <c r="I967" i="1"/>
  <c r="J967" i="1" s="1"/>
  <c r="I975" i="1"/>
  <c r="J975" i="1" s="1"/>
  <c r="I983" i="1"/>
  <c r="J983" i="1" s="1"/>
  <c r="I991" i="1"/>
  <c r="J991" i="1" s="1"/>
  <c r="I999" i="1"/>
  <c r="J999" i="1" s="1"/>
  <c r="I24" i="1"/>
  <c r="J24" i="1" s="1"/>
  <c r="I56" i="1"/>
  <c r="J56" i="1" s="1"/>
  <c r="I88" i="1"/>
  <c r="J88" i="1" s="1"/>
  <c r="I120" i="1"/>
  <c r="J120" i="1" s="1"/>
  <c r="I152" i="1"/>
  <c r="J152" i="1" s="1"/>
  <c r="I184" i="1"/>
  <c r="J184" i="1" s="1"/>
  <c r="I216" i="1"/>
  <c r="J216" i="1" s="1"/>
  <c r="I248" i="1"/>
  <c r="J248" i="1" s="1"/>
  <c r="I280" i="1"/>
  <c r="J280" i="1" s="1"/>
  <c r="I312" i="1"/>
  <c r="J312" i="1" s="1"/>
  <c r="I344" i="1"/>
  <c r="J344" i="1" s="1"/>
  <c r="I376" i="1"/>
  <c r="J376" i="1" s="1"/>
  <c r="I408" i="1"/>
  <c r="J408" i="1" s="1"/>
  <c r="I440" i="1"/>
  <c r="J440" i="1" s="1"/>
  <c r="I472" i="1"/>
  <c r="J472" i="1" s="1"/>
  <c r="I504" i="1"/>
  <c r="J504" i="1" s="1"/>
  <c r="I536" i="1"/>
  <c r="J536" i="1" s="1"/>
  <c r="I568" i="1"/>
  <c r="J568" i="1" s="1"/>
  <c r="I600" i="1"/>
  <c r="J600" i="1" s="1"/>
  <c r="I632" i="1"/>
  <c r="J632" i="1" s="1"/>
  <c r="I664" i="1"/>
  <c r="J664" i="1" s="1"/>
  <c r="I696" i="1"/>
  <c r="J696" i="1" s="1"/>
  <c r="I728" i="1"/>
  <c r="J728" i="1" s="1"/>
  <c r="I760" i="1"/>
  <c r="J760" i="1" s="1"/>
  <c r="I792" i="1"/>
  <c r="J792" i="1" s="1"/>
  <c r="I824" i="1"/>
  <c r="J824" i="1" s="1"/>
  <c r="I856" i="1"/>
  <c r="J856" i="1" s="1"/>
  <c r="I888" i="1"/>
  <c r="J888" i="1" s="1"/>
  <c r="I920" i="1"/>
  <c r="J920" i="1" s="1"/>
  <c r="I952" i="1"/>
  <c r="J952" i="1" s="1"/>
  <c r="I977" i="1"/>
  <c r="J977" i="1" s="1"/>
  <c r="I1000" i="1"/>
  <c r="J1000" i="1" s="1"/>
  <c r="I1009" i="1"/>
  <c r="J1009" i="1" s="1"/>
  <c r="I1017" i="1"/>
  <c r="J1017" i="1" s="1"/>
  <c r="I1025" i="1"/>
  <c r="J1025" i="1" s="1"/>
  <c r="I1033" i="1"/>
  <c r="J1033" i="1" s="1"/>
  <c r="I1041" i="1"/>
  <c r="J1041" i="1" s="1"/>
  <c r="I1049" i="1"/>
  <c r="J1049" i="1" s="1"/>
  <c r="I1057" i="1"/>
  <c r="J1057" i="1" s="1"/>
  <c r="I1065" i="1"/>
  <c r="J1065" i="1" s="1"/>
  <c r="I1073" i="1"/>
  <c r="J1073" i="1" s="1"/>
  <c r="I1081" i="1"/>
  <c r="J1081" i="1" s="1"/>
  <c r="I1089" i="1"/>
  <c r="J1089" i="1" s="1"/>
  <c r="I1097" i="1"/>
  <c r="J1097" i="1" s="1"/>
  <c r="I1105" i="1"/>
  <c r="J1105" i="1" s="1"/>
  <c r="I1113" i="1"/>
  <c r="J1113" i="1" s="1"/>
  <c r="I1121" i="1"/>
  <c r="J1121" i="1" s="1"/>
  <c r="I1129" i="1"/>
  <c r="J1129" i="1" s="1"/>
  <c r="I1137" i="1"/>
  <c r="J1137" i="1" s="1"/>
  <c r="I1145" i="1"/>
  <c r="J1145" i="1" s="1"/>
  <c r="I1153" i="1"/>
  <c r="J1153" i="1" s="1"/>
  <c r="I1161" i="1"/>
  <c r="J1161" i="1" s="1"/>
  <c r="I1169" i="1"/>
  <c r="J1169" i="1" s="1"/>
  <c r="I1177" i="1"/>
  <c r="J1177" i="1" s="1"/>
  <c r="I1185" i="1"/>
  <c r="J1185" i="1" s="1"/>
  <c r="I1193" i="1"/>
  <c r="J1193" i="1" s="1"/>
  <c r="I1201" i="1"/>
  <c r="J1201" i="1" s="1"/>
  <c r="I1209" i="1"/>
  <c r="J1209" i="1" s="1"/>
  <c r="I1217" i="1"/>
  <c r="J1217" i="1" s="1"/>
  <c r="I1225" i="1"/>
  <c r="J1225" i="1" s="1"/>
  <c r="I1233" i="1"/>
  <c r="J1233" i="1" s="1"/>
  <c r="I1241" i="1"/>
  <c r="J1241" i="1" s="1"/>
  <c r="I1249" i="1"/>
  <c r="J1249" i="1" s="1"/>
  <c r="I1257" i="1"/>
  <c r="J1257" i="1" s="1"/>
  <c r="I1265" i="1"/>
  <c r="J1265" i="1" s="1"/>
  <c r="I1273" i="1"/>
  <c r="J1273" i="1" s="1"/>
  <c r="I1281" i="1"/>
  <c r="J1281" i="1" s="1"/>
  <c r="I1289" i="1"/>
  <c r="J1289" i="1" s="1"/>
  <c r="I1297" i="1"/>
  <c r="J1297" i="1" s="1"/>
  <c r="I1305" i="1"/>
  <c r="J1305" i="1" s="1"/>
  <c r="I1313" i="1"/>
  <c r="J1313" i="1" s="1"/>
  <c r="I1321" i="1"/>
  <c r="J1321" i="1" s="1"/>
  <c r="I1329" i="1"/>
  <c r="J1329" i="1" s="1"/>
  <c r="I1337" i="1"/>
  <c r="J1337" i="1" s="1"/>
  <c r="I1345" i="1"/>
  <c r="J1345" i="1" s="1"/>
  <c r="I1353" i="1"/>
  <c r="J1353" i="1" s="1"/>
  <c r="I1361" i="1"/>
  <c r="J1361" i="1" s="1"/>
  <c r="I1369" i="1"/>
  <c r="J1369" i="1" s="1"/>
  <c r="I1377" i="1"/>
  <c r="J1377" i="1" s="1"/>
  <c r="I1385" i="1"/>
  <c r="J1385" i="1" s="1"/>
  <c r="I1393" i="1"/>
  <c r="J1393" i="1" s="1"/>
  <c r="I1401" i="1"/>
  <c r="J1401" i="1" s="1"/>
  <c r="I1409" i="1"/>
  <c r="J1409" i="1" s="1"/>
  <c r="I1417" i="1"/>
  <c r="J1417" i="1" s="1"/>
  <c r="I1425" i="1"/>
  <c r="J1425" i="1" s="1"/>
  <c r="I1433" i="1"/>
  <c r="J1433" i="1" s="1"/>
  <c r="I1441" i="1"/>
  <c r="J1441" i="1" s="1"/>
  <c r="I1449" i="1"/>
  <c r="J1449" i="1" s="1"/>
  <c r="I1457" i="1"/>
  <c r="J1457" i="1" s="1"/>
  <c r="I1465" i="1"/>
  <c r="J1465" i="1" s="1"/>
  <c r="I1473" i="1"/>
  <c r="J1473" i="1" s="1"/>
  <c r="I1481" i="1"/>
  <c r="J1481" i="1" s="1"/>
  <c r="I1489" i="1"/>
  <c r="J1489" i="1" s="1"/>
  <c r="I1497" i="1"/>
  <c r="J1497" i="1" s="1"/>
  <c r="I1505" i="1"/>
  <c r="J1505" i="1" s="1"/>
  <c r="I1513" i="1"/>
  <c r="J1513" i="1" s="1"/>
  <c r="I1521" i="1"/>
  <c r="J1521" i="1" s="1"/>
  <c r="I1529" i="1"/>
  <c r="J1529" i="1" s="1"/>
  <c r="I1537" i="1"/>
  <c r="J1537" i="1" s="1"/>
  <c r="I1545" i="1"/>
  <c r="J1545" i="1" s="1"/>
  <c r="I1553" i="1"/>
  <c r="J1553" i="1" s="1"/>
  <c r="I1561" i="1"/>
  <c r="J1561" i="1" s="1"/>
  <c r="I1569" i="1"/>
  <c r="J1569" i="1" s="1"/>
  <c r="I1577" i="1"/>
  <c r="J1577" i="1" s="1"/>
  <c r="I1585" i="1"/>
  <c r="J1585" i="1" s="1"/>
  <c r="I1593" i="1"/>
  <c r="J1593" i="1" s="1"/>
  <c r="I1601" i="1"/>
  <c r="J1601" i="1" s="1"/>
  <c r="I1609" i="1"/>
  <c r="J1609" i="1" s="1"/>
  <c r="I1617" i="1"/>
  <c r="J1617" i="1" s="1"/>
  <c r="I1625" i="1"/>
  <c r="J1625" i="1" s="1"/>
  <c r="I1633" i="1"/>
  <c r="J1633" i="1" s="1"/>
  <c r="I1641" i="1"/>
  <c r="J1641" i="1" s="1"/>
  <c r="I1649" i="1"/>
  <c r="J1649" i="1" s="1"/>
  <c r="I1657" i="1"/>
  <c r="J1657" i="1" s="1"/>
  <c r="I1665" i="1"/>
  <c r="J1665" i="1" s="1"/>
  <c r="I1673" i="1"/>
  <c r="J1673" i="1" s="1"/>
  <c r="I1681" i="1"/>
  <c r="J1681" i="1" s="1"/>
  <c r="I1689" i="1"/>
  <c r="J1689" i="1" s="1"/>
  <c r="I1697" i="1"/>
  <c r="J1697" i="1" s="1"/>
  <c r="I1705" i="1"/>
  <c r="J1705" i="1" s="1"/>
  <c r="I1713" i="1"/>
  <c r="J1713" i="1" s="1"/>
  <c r="I1721" i="1"/>
  <c r="J1721" i="1" s="1"/>
  <c r="I1729" i="1"/>
  <c r="J1729" i="1" s="1"/>
  <c r="I1737" i="1"/>
  <c r="J1737" i="1" s="1"/>
  <c r="I1745" i="1"/>
  <c r="J1745" i="1" s="1"/>
  <c r="I1753" i="1"/>
  <c r="J1753" i="1" s="1"/>
  <c r="I1761" i="1"/>
  <c r="J1761" i="1" s="1"/>
  <c r="I1769" i="1"/>
  <c r="J1769" i="1" s="1"/>
  <c r="I1777" i="1"/>
  <c r="J1777" i="1" s="1"/>
  <c r="I1785" i="1"/>
  <c r="J1785" i="1" s="1"/>
  <c r="I1793" i="1"/>
  <c r="J1793" i="1" s="1"/>
  <c r="I1801" i="1"/>
  <c r="J1801" i="1" s="1"/>
  <c r="I1809" i="1"/>
  <c r="J1809" i="1" s="1"/>
  <c r="I1817" i="1"/>
  <c r="J1817" i="1" s="1"/>
  <c r="I1825" i="1"/>
  <c r="J1825" i="1" s="1"/>
  <c r="I1833" i="1"/>
  <c r="J1833" i="1" s="1"/>
  <c r="I1841" i="1"/>
  <c r="J1841" i="1" s="1"/>
  <c r="I1849" i="1"/>
  <c r="J1849" i="1" s="1"/>
  <c r="I1857" i="1"/>
  <c r="J1857" i="1" s="1"/>
  <c r="I1865" i="1"/>
  <c r="J1865" i="1" s="1"/>
  <c r="I1873" i="1"/>
  <c r="J1873" i="1" s="1"/>
  <c r="I1881" i="1"/>
  <c r="J1881" i="1" s="1"/>
  <c r="I1889" i="1"/>
  <c r="J1889" i="1" s="1"/>
  <c r="I1897" i="1"/>
  <c r="J1897" i="1" s="1"/>
  <c r="I1905" i="1"/>
  <c r="J1905" i="1" s="1"/>
  <c r="I1913" i="1"/>
  <c r="J1913" i="1" s="1"/>
  <c r="I1921" i="1"/>
  <c r="J1921" i="1" s="1"/>
  <c r="I1929" i="1"/>
  <c r="J1929" i="1" s="1"/>
  <c r="I1937" i="1"/>
  <c r="J1937" i="1" s="1"/>
  <c r="I1945" i="1"/>
  <c r="J1945" i="1" s="1"/>
  <c r="I1953" i="1"/>
  <c r="J1953" i="1" s="1"/>
  <c r="I1961" i="1"/>
  <c r="J1961" i="1" s="1"/>
  <c r="I1969" i="1"/>
  <c r="J1969" i="1" s="1"/>
  <c r="I1977" i="1"/>
  <c r="J1977" i="1" s="1"/>
  <c r="I1985" i="1"/>
  <c r="J1985" i="1" s="1"/>
  <c r="I1993" i="1"/>
  <c r="J1993" i="1" s="1"/>
  <c r="I2001" i="1"/>
  <c r="J2001" i="1" s="1"/>
  <c r="I2009" i="1"/>
  <c r="J2009" i="1" s="1"/>
  <c r="I2017" i="1"/>
  <c r="J2017" i="1" s="1"/>
  <c r="I2025" i="1"/>
  <c r="J2025" i="1" s="1"/>
  <c r="I2033" i="1"/>
  <c r="J2033" i="1" s="1"/>
  <c r="I2041" i="1"/>
  <c r="J2041" i="1" s="1"/>
  <c r="I2049" i="1"/>
  <c r="J2049" i="1" s="1"/>
  <c r="I2057" i="1"/>
  <c r="J2057" i="1" s="1"/>
  <c r="I2065" i="1"/>
  <c r="J2065" i="1" s="1"/>
  <c r="I2073" i="1"/>
  <c r="J2073" i="1" s="1"/>
  <c r="I2081" i="1"/>
  <c r="J2081" i="1" s="1"/>
  <c r="I2089" i="1"/>
  <c r="J2089" i="1" s="1"/>
  <c r="I2097" i="1"/>
  <c r="J2097" i="1" s="1"/>
  <c r="I2105" i="1"/>
  <c r="J2105" i="1" s="1"/>
  <c r="I2113" i="1"/>
  <c r="J2113" i="1" s="1"/>
  <c r="I2121" i="1"/>
  <c r="J2121" i="1" s="1"/>
  <c r="I2129" i="1"/>
  <c r="J2129" i="1" s="1"/>
  <c r="I2137" i="1"/>
  <c r="J2137" i="1" s="1"/>
  <c r="I2145" i="1"/>
  <c r="J2145" i="1" s="1"/>
  <c r="I2153" i="1"/>
  <c r="J2153" i="1" s="1"/>
  <c r="I2161" i="1"/>
  <c r="J2161" i="1" s="1"/>
  <c r="I2169" i="1"/>
  <c r="J2169" i="1" s="1"/>
  <c r="I2177" i="1"/>
  <c r="J2177" i="1" s="1"/>
  <c r="I2185" i="1"/>
  <c r="J2185" i="1" s="1"/>
  <c r="I2193" i="1"/>
  <c r="J2193" i="1" s="1"/>
  <c r="I2201" i="1"/>
  <c r="J2201" i="1" s="1"/>
  <c r="I2209" i="1"/>
  <c r="J2209" i="1" s="1"/>
  <c r="I2217" i="1"/>
  <c r="J2217" i="1" s="1"/>
  <c r="I2225" i="1"/>
  <c r="J2225" i="1" s="1"/>
  <c r="I2233" i="1"/>
  <c r="J2233" i="1" s="1"/>
  <c r="I2241" i="1"/>
  <c r="J2241" i="1" s="1"/>
  <c r="I2249" i="1"/>
  <c r="J2249" i="1" s="1"/>
  <c r="I2257" i="1"/>
  <c r="J2257" i="1" s="1"/>
  <c r="I2265" i="1"/>
  <c r="J2265" i="1" s="1"/>
  <c r="I2273" i="1"/>
  <c r="J2273" i="1" s="1"/>
  <c r="I2281" i="1"/>
  <c r="J2281" i="1" s="1"/>
  <c r="I2289" i="1"/>
  <c r="J2289" i="1" s="1"/>
  <c r="I2297" i="1"/>
  <c r="J2297" i="1" s="1"/>
  <c r="I2305" i="1"/>
  <c r="J2305" i="1" s="1"/>
  <c r="I2313" i="1"/>
  <c r="J2313" i="1" s="1"/>
  <c r="I2321" i="1"/>
  <c r="J2321" i="1" s="1"/>
  <c r="I2329" i="1"/>
  <c r="J2329" i="1" s="1"/>
  <c r="I2337" i="1"/>
  <c r="J2337" i="1" s="1"/>
  <c r="I2345" i="1"/>
  <c r="J2345" i="1" s="1"/>
  <c r="I2353" i="1"/>
  <c r="J2353" i="1" s="1"/>
  <c r="I2361" i="1"/>
  <c r="J2361" i="1" s="1"/>
  <c r="I2369" i="1"/>
  <c r="J2369" i="1" s="1"/>
  <c r="I2377" i="1"/>
  <c r="J2377" i="1" s="1"/>
  <c r="I2385" i="1"/>
  <c r="J2385" i="1" s="1"/>
  <c r="I2393" i="1"/>
  <c r="J2393" i="1" s="1"/>
  <c r="I2401" i="1"/>
  <c r="J2401" i="1" s="1"/>
  <c r="I2409" i="1"/>
  <c r="J2409" i="1" s="1"/>
  <c r="I2417" i="1"/>
  <c r="J2417" i="1" s="1"/>
  <c r="I2425" i="1"/>
  <c r="J2425" i="1" s="1"/>
  <c r="I2433" i="1"/>
  <c r="J2433" i="1" s="1"/>
  <c r="I2441" i="1"/>
  <c r="J2441" i="1" s="1"/>
  <c r="I2449" i="1"/>
  <c r="J2449" i="1" s="1"/>
  <c r="I2457" i="1"/>
  <c r="J2457" i="1" s="1"/>
  <c r="I2465" i="1"/>
  <c r="J2465" i="1" s="1"/>
  <c r="I2473" i="1"/>
  <c r="J2473" i="1" s="1"/>
  <c r="I2481" i="1"/>
  <c r="J2481" i="1" s="1"/>
  <c r="I2489" i="1"/>
  <c r="J2489" i="1" s="1"/>
  <c r="I2497" i="1"/>
  <c r="J2497" i="1" s="1"/>
  <c r="I2505" i="1"/>
  <c r="J2505" i="1" s="1"/>
  <c r="I2513" i="1"/>
  <c r="J2513" i="1" s="1"/>
  <c r="I2521" i="1"/>
  <c r="J2521" i="1" s="1"/>
  <c r="I2529" i="1"/>
  <c r="J2529" i="1" s="1"/>
  <c r="I2537" i="1"/>
  <c r="J2537" i="1" s="1"/>
  <c r="I2545" i="1"/>
  <c r="J2545" i="1" s="1"/>
  <c r="I2553" i="1"/>
  <c r="J2553" i="1" s="1"/>
  <c r="I2561" i="1"/>
  <c r="J2561" i="1" s="1"/>
  <c r="I2569" i="1"/>
  <c r="J2569" i="1" s="1"/>
  <c r="I2577" i="1"/>
  <c r="J2577" i="1" s="1"/>
  <c r="I2585" i="1"/>
  <c r="J2585" i="1" s="1"/>
  <c r="I2593" i="1"/>
  <c r="J2593" i="1" s="1"/>
  <c r="I2601" i="1"/>
  <c r="J2601" i="1" s="1"/>
  <c r="I2609" i="1"/>
  <c r="J2609" i="1" s="1"/>
  <c r="I2617" i="1"/>
  <c r="J2617" i="1" s="1"/>
  <c r="I2625" i="1"/>
  <c r="J2625" i="1" s="1"/>
  <c r="I2633" i="1"/>
  <c r="J2633" i="1" s="1"/>
  <c r="I2641" i="1"/>
  <c r="J2641" i="1" s="1"/>
  <c r="I2649" i="1"/>
  <c r="J2649" i="1" s="1"/>
  <c r="I2657" i="1"/>
  <c r="J2657" i="1" s="1"/>
  <c r="I2665" i="1"/>
  <c r="J2665" i="1" s="1"/>
  <c r="I2673" i="1"/>
  <c r="J2673" i="1" s="1"/>
  <c r="I2681" i="1"/>
  <c r="J2681" i="1" s="1"/>
  <c r="I2689" i="1"/>
  <c r="J2689" i="1" s="1"/>
  <c r="I2697" i="1"/>
  <c r="J2697" i="1" s="1"/>
  <c r="I2705" i="1"/>
  <c r="J2705" i="1" s="1"/>
  <c r="I2713" i="1"/>
  <c r="J2713" i="1" s="1"/>
  <c r="I2721" i="1"/>
  <c r="J2721" i="1" s="1"/>
  <c r="I2729" i="1"/>
  <c r="J2729" i="1" s="1"/>
  <c r="I2737" i="1"/>
  <c r="J2737" i="1" s="1"/>
  <c r="I2745" i="1"/>
  <c r="J2745" i="1" s="1"/>
  <c r="I2753" i="1"/>
  <c r="J2753" i="1" s="1"/>
  <c r="I2761" i="1"/>
  <c r="J2761" i="1" s="1"/>
  <c r="I2769" i="1"/>
  <c r="J2769" i="1" s="1"/>
  <c r="I2777" i="1"/>
  <c r="J2777" i="1" s="1"/>
  <c r="I2785" i="1"/>
  <c r="J2785" i="1" s="1"/>
  <c r="I2793" i="1"/>
  <c r="J2793" i="1" s="1"/>
  <c r="I2801" i="1"/>
  <c r="J2801" i="1" s="1"/>
  <c r="I2809" i="1"/>
  <c r="J2809" i="1" s="1"/>
  <c r="I2817" i="1"/>
  <c r="J2817" i="1" s="1"/>
  <c r="I2825" i="1"/>
  <c r="J2825" i="1" s="1"/>
  <c r="I2833" i="1"/>
  <c r="J2833" i="1" s="1"/>
  <c r="I2841" i="1"/>
  <c r="J2841" i="1" s="1"/>
  <c r="I2849" i="1"/>
  <c r="J2849" i="1" s="1"/>
  <c r="I2857" i="1"/>
  <c r="J2857" i="1" s="1"/>
  <c r="I2865" i="1"/>
  <c r="J2865" i="1" s="1"/>
  <c r="I2873" i="1"/>
  <c r="J2873" i="1" s="1"/>
  <c r="I2881" i="1"/>
  <c r="J2881" i="1" s="1"/>
  <c r="I2889" i="1"/>
  <c r="J2889" i="1" s="1"/>
  <c r="I2897" i="1"/>
  <c r="J2897" i="1" s="1"/>
  <c r="I2905" i="1"/>
  <c r="J2905" i="1" s="1"/>
  <c r="I2913" i="1"/>
  <c r="J2913" i="1" s="1"/>
  <c r="I2921" i="1"/>
  <c r="J2921" i="1" s="1"/>
  <c r="I2929" i="1"/>
  <c r="J2929" i="1" s="1"/>
  <c r="I2937" i="1"/>
  <c r="J2937" i="1" s="1"/>
  <c r="I2945" i="1"/>
  <c r="J2945" i="1" s="1"/>
  <c r="I2953" i="1"/>
  <c r="J2953" i="1" s="1"/>
  <c r="I2961" i="1"/>
  <c r="J2961" i="1" s="1"/>
  <c r="I2969" i="1"/>
  <c r="J2969" i="1" s="1"/>
  <c r="I2977" i="1"/>
  <c r="J2977" i="1" s="1"/>
  <c r="I2985" i="1"/>
  <c r="J2985" i="1" s="1"/>
  <c r="I2993" i="1"/>
  <c r="J2993" i="1" s="1"/>
  <c r="I3001" i="1"/>
  <c r="J3001" i="1" s="1"/>
  <c r="I3009" i="1"/>
  <c r="J3009" i="1" s="1"/>
  <c r="I3017" i="1"/>
  <c r="J3017" i="1" s="1"/>
  <c r="I3025" i="1"/>
  <c r="J3025" i="1" s="1"/>
  <c r="I3033" i="1"/>
  <c r="J3033" i="1" s="1"/>
  <c r="I3041" i="1"/>
  <c r="J3041" i="1" s="1"/>
  <c r="I3049" i="1"/>
  <c r="J3049" i="1" s="1"/>
  <c r="I3057" i="1"/>
  <c r="J3057" i="1" s="1"/>
  <c r="I3065" i="1"/>
  <c r="J3065" i="1" s="1"/>
  <c r="I3073" i="1"/>
  <c r="J3073" i="1" s="1"/>
  <c r="I3081" i="1"/>
  <c r="J3081" i="1" s="1"/>
  <c r="I3089" i="1"/>
  <c r="J3089" i="1" s="1"/>
  <c r="I3097" i="1"/>
  <c r="J3097" i="1" s="1"/>
  <c r="I3105" i="1"/>
  <c r="J3105" i="1" s="1"/>
  <c r="I3113" i="1"/>
  <c r="J3113" i="1" s="1"/>
  <c r="I3121" i="1"/>
  <c r="J3121" i="1" s="1"/>
  <c r="I3129" i="1"/>
  <c r="J3129" i="1" s="1"/>
  <c r="I3137" i="1"/>
  <c r="J3137" i="1" s="1"/>
  <c r="I3145" i="1"/>
  <c r="J3145" i="1" s="1"/>
  <c r="I3153" i="1"/>
  <c r="J3153" i="1" s="1"/>
  <c r="I3161" i="1"/>
  <c r="J3161" i="1" s="1"/>
  <c r="I3169" i="1"/>
  <c r="J3169" i="1" s="1"/>
  <c r="I3177" i="1"/>
  <c r="J3177" i="1" s="1"/>
  <c r="I3185" i="1"/>
  <c r="J3185" i="1" s="1"/>
  <c r="I3193" i="1"/>
  <c r="J3193" i="1" s="1"/>
  <c r="I3201" i="1"/>
  <c r="J3201" i="1" s="1"/>
  <c r="I3209" i="1"/>
  <c r="J3209" i="1" s="1"/>
  <c r="I3217" i="1"/>
  <c r="J3217" i="1" s="1"/>
  <c r="I3225" i="1"/>
  <c r="J3225" i="1" s="1"/>
  <c r="I3233" i="1"/>
  <c r="J3233" i="1" s="1"/>
  <c r="I3241" i="1"/>
  <c r="J3241" i="1" s="1"/>
  <c r="I3249" i="1"/>
  <c r="J3249" i="1" s="1"/>
  <c r="I3257" i="1"/>
  <c r="J3257" i="1" s="1"/>
  <c r="I3265" i="1"/>
  <c r="J3265" i="1" s="1"/>
  <c r="I3273" i="1"/>
  <c r="J3273" i="1" s="1"/>
  <c r="I3281" i="1"/>
  <c r="J3281" i="1" s="1"/>
  <c r="I3289" i="1"/>
  <c r="J3289" i="1" s="1"/>
  <c r="I3297" i="1"/>
  <c r="J3297" i="1" s="1"/>
  <c r="I3305" i="1"/>
  <c r="J3305" i="1" s="1"/>
  <c r="I3313" i="1"/>
  <c r="J3313" i="1" s="1"/>
  <c r="I3321" i="1"/>
  <c r="J3321" i="1" s="1"/>
  <c r="I3329" i="1"/>
  <c r="J3329" i="1" s="1"/>
  <c r="I3337" i="1"/>
  <c r="J3337" i="1" s="1"/>
  <c r="I3345" i="1"/>
  <c r="J3345" i="1" s="1"/>
  <c r="I3353" i="1"/>
  <c r="J3353" i="1" s="1"/>
  <c r="I3361" i="1"/>
  <c r="J3361" i="1" s="1"/>
  <c r="I3369" i="1"/>
  <c r="J3369" i="1" s="1"/>
  <c r="I3377" i="1"/>
  <c r="J3377" i="1" s="1"/>
  <c r="I3385" i="1"/>
  <c r="J3385" i="1" s="1"/>
  <c r="I3393" i="1"/>
  <c r="J3393" i="1" s="1"/>
  <c r="I3401" i="1"/>
  <c r="J3401" i="1" s="1"/>
  <c r="I3409" i="1"/>
  <c r="J3409" i="1" s="1"/>
  <c r="I3417" i="1"/>
  <c r="J3417" i="1" s="1"/>
  <c r="I3425" i="1"/>
  <c r="J3425" i="1" s="1"/>
  <c r="I3433" i="1"/>
  <c r="J3433" i="1" s="1"/>
  <c r="I3441" i="1"/>
  <c r="J3441" i="1" s="1"/>
  <c r="I3449" i="1"/>
  <c r="J3449" i="1" s="1"/>
  <c r="I3457" i="1"/>
  <c r="J3457" i="1" s="1"/>
  <c r="I3465" i="1"/>
  <c r="J3465" i="1" s="1"/>
  <c r="I3473" i="1"/>
  <c r="J3473" i="1" s="1"/>
  <c r="I3481" i="1"/>
  <c r="J3481" i="1" s="1"/>
  <c r="I3489" i="1"/>
  <c r="J3489" i="1" s="1"/>
  <c r="I3497" i="1"/>
  <c r="J3497" i="1" s="1"/>
  <c r="I3505" i="1"/>
  <c r="J3505" i="1" s="1"/>
  <c r="I3513" i="1"/>
  <c r="J3513" i="1" s="1"/>
  <c r="I3521" i="1"/>
  <c r="J3521" i="1" s="1"/>
  <c r="I3529" i="1"/>
  <c r="J3529" i="1" s="1"/>
  <c r="I3537" i="1"/>
  <c r="J3537" i="1" s="1"/>
  <c r="I3545" i="1"/>
  <c r="J3545" i="1" s="1"/>
  <c r="I3553" i="1"/>
  <c r="J3553" i="1" s="1"/>
  <c r="I3561" i="1"/>
  <c r="J3561" i="1" s="1"/>
  <c r="I3569" i="1"/>
  <c r="J3569" i="1" s="1"/>
  <c r="I3577" i="1"/>
  <c r="J3577" i="1" s="1"/>
  <c r="I3585" i="1"/>
  <c r="J3585" i="1" s="1"/>
  <c r="I3593" i="1"/>
  <c r="J3593" i="1" s="1"/>
  <c r="I3601" i="1"/>
  <c r="J3601" i="1" s="1"/>
  <c r="I3609" i="1"/>
  <c r="J3609" i="1" s="1"/>
  <c r="I3617" i="1"/>
  <c r="J3617" i="1" s="1"/>
  <c r="I3625" i="1"/>
  <c r="J3625" i="1" s="1"/>
  <c r="I3633" i="1"/>
  <c r="J3633" i="1" s="1"/>
  <c r="I3641" i="1"/>
  <c r="J3641" i="1" s="1"/>
  <c r="I3649" i="1"/>
  <c r="J3649" i="1" s="1"/>
  <c r="I3657" i="1"/>
  <c r="J3657" i="1" s="1"/>
  <c r="I3665" i="1"/>
  <c r="J3665" i="1" s="1"/>
  <c r="I3673" i="1"/>
  <c r="J3673" i="1" s="1"/>
  <c r="I3681" i="1"/>
  <c r="J3681" i="1" s="1"/>
  <c r="I3689" i="1"/>
  <c r="J3689" i="1" s="1"/>
  <c r="I3697" i="1"/>
  <c r="J3697" i="1" s="1"/>
  <c r="I3705" i="1"/>
  <c r="J3705" i="1" s="1"/>
  <c r="I3713" i="1"/>
  <c r="J3713" i="1" s="1"/>
  <c r="I3721" i="1"/>
  <c r="J3721" i="1" s="1"/>
  <c r="I3729" i="1"/>
  <c r="J3729" i="1" s="1"/>
  <c r="I3737" i="1"/>
  <c r="J3737" i="1" s="1"/>
  <c r="I3745" i="1"/>
  <c r="J3745" i="1" s="1"/>
  <c r="I3753" i="1"/>
  <c r="J3753" i="1" s="1"/>
  <c r="I3761" i="1"/>
  <c r="J3761" i="1" s="1"/>
  <c r="I3769" i="1"/>
  <c r="J3769" i="1" s="1"/>
  <c r="I3777" i="1"/>
  <c r="J3777" i="1" s="1"/>
  <c r="I3785" i="1"/>
  <c r="J3785" i="1" s="1"/>
  <c r="I3793" i="1"/>
  <c r="J3793" i="1" s="1"/>
  <c r="I3801" i="1"/>
  <c r="J3801" i="1" s="1"/>
  <c r="I3809" i="1"/>
  <c r="J3809" i="1" s="1"/>
  <c r="I3817" i="1"/>
  <c r="J3817" i="1" s="1"/>
  <c r="I3825" i="1"/>
  <c r="J3825" i="1" s="1"/>
  <c r="I3833" i="1"/>
  <c r="J3833" i="1" s="1"/>
  <c r="I3841" i="1"/>
  <c r="J3841" i="1" s="1"/>
  <c r="I3849" i="1"/>
  <c r="J3849" i="1" s="1"/>
  <c r="I3857" i="1"/>
  <c r="J3857" i="1" s="1"/>
  <c r="I3865" i="1"/>
  <c r="J3865" i="1" s="1"/>
  <c r="I3873" i="1"/>
  <c r="J3873" i="1" s="1"/>
  <c r="I3881" i="1"/>
  <c r="J3881" i="1" s="1"/>
  <c r="I3889" i="1"/>
  <c r="J3889" i="1" s="1"/>
  <c r="I3897" i="1"/>
  <c r="J3897" i="1" s="1"/>
  <c r="I3905" i="1"/>
  <c r="J3905" i="1" s="1"/>
  <c r="I3913" i="1"/>
  <c r="J3913" i="1" s="1"/>
  <c r="I3921" i="1"/>
  <c r="J3921" i="1" s="1"/>
  <c r="I3929" i="1"/>
  <c r="J3929" i="1" s="1"/>
  <c r="I3937" i="1"/>
  <c r="J3937" i="1" s="1"/>
  <c r="I3945" i="1"/>
  <c r="J3945" i="1" s="1"/>
  <c r="I3953" i="1"/>
  <c r="J3953" i="1" s="1"/>
  <c r="I3961" i="1"/>
  <c r="J3961" i="1" s="1"/>
  <c r="I3969" i="1"/>
  <c r="J3969" i="1" s="1"/>
  <c r="I3977" i="1"/>
  <c r="J3977" i="1" s="1"/>
  <c r="I3985" i="1"/>
  <c r="J3985" i="1" s="1"/>
  <c r="I3993" i="1"/>
  <c r="J3993" i="1" s="1"/>
  <c r="I4001" i="1"/>
  <c r="J4001" i="1" s="1"/>
  <c r="I4009" i="1"/>
  <c r="J4009" i="1" s="1"/>
  <c r="I4017" i="1"/>
  <c r="J4017" i="1" s="1"/>
  <c r="I4025" i="1"/>
  <c r="J4025" i="1" s="1"/>
  <c r="I4033" i="1"/>
  <c r="J4033" i="1" s="1"/>
  <c r="I4041" i="1"/>
  <c r="J4041" i="1" s="1"/>
  <c r="I4049" i="1"/>
  <c r="J4049" i="1" s="1"/>
  <c r="I4057" i="1"/>
  <c r="J4057" i="1" s="1"/>
  <c r="I4065" i="1"/>
  <c r="J4065" i="1" s="1"/>
  <c r="I4073" i="1"/>
  <c r="J4073" i="1" s="1"/>
  <c r="I4081" i="1"/>
  <c r="J4081" i="1" s="1"/>
  <c r="I4089" i="1"/>
  <c r="J4089" i="1" s="1"/>
  <c r="I4097" i="1"/>
  <c r="J4097" i="1" s="1"/>
  <c r="I4105" i="1"/>
  <c r="J4105" i="1" s="1"/>
  <c r="I4113" i="1"/>
  <c r="J4113" i="1" s="1"/>
  <c r="I4121" i="1"/>
  <c r="J4121" i="1" s="1"/>
  <c r="I4129" i="1"/>
  <c r="J4129" i="1" s="1"/>
  <c r="I4137" i="1"/>
  <c r="J4137" i="1" s="1"/>
  <c r="I4145" i="1"/>
  <c r="J4145" i="1" s="1"/>
  <c r="I4153" i="1"/>
  <c r="J4153" i="1" s="1"/>
  <c r="I4161" i="1"/>
  <c r="J4161" i="1" s="1"/>
  <c r="I4169" i="1"/>
  <c r="J4169" i="1" s="1"/>
  <c r="I4177" i="1"/>
  <c r="J4177" i="1" s="1"/>
  <c r="I4185" i="1"/>
  <c r="J4185" i="1" s="1"/>
  <c r="I4193" i="1"/>
  <c r="J4193" i="1" s="1"/>
  <c r="I4201" i="1"/>
  <c r="J4201" i="1" s="1"/>
  <c r="I4209" i="1"/>
  <c r="J4209" i="1" s="1"/>
  <c r="I4217" i="1"/>
  <c r="J4217" i="1" s="1"/>
  <c r="I4225" i="1"/>
  <c r="J4225" i="1" s="1"/>
  <c r="I4233" i="1"/>
  <c r="J4233" i="1" s="1"/>
  <c r="I4241" i="1"/>
  <c r="J4241" i="1" s="1"/>
  <c r="I4249" i="1"/>
  <c r="J4249" i="1" s="1"/>
  <c r="I4257" i="1"/>
  <c r="J4257" i="1" s="1"/>
  <c r="I4265" i="1"/>
  <c r="J4265" i="1" s="1"/>
  <c r="I4273" i="1"/>
  <c r="J4273" i="1" s="1"/>
  <c r="I4281" i="1"/>
  <c r="J4281" i="1" s="1"/>
  <c r="I4289" i="1"/>
  <c r="J4289" i="1" s="1"/>
  <c r="I4297" i="1"/>
  <c r="J4297" i="1" s="1"/>
  <c r="I4305" i="1"/>
  <c r="J4305" i="1" s="1"/>
  <c r="I4313" i="1"/>
  <c r="J4313" i="1" s="1"/>
  <c r="I4321" i="1"/>
  <c r="J4321" i="1" s="1"/>
  <c r="I4329" i="1"/>
  <c r="J4329" i="1" s="1"/>
  <c r="I4337" i="1"/>
  <c r="J4337" i="1" s="1"/>
  <c r="I4345" i="1"/>
  <c r="J4345" i="1" s="1"/>
  <c r="I4353" i="1"/>
  <c r="J4353" i="1" s="1"/>
  <c r="I4361" i="1"/>
  <c r="J4361" i="1" s="1"/>
  <c r="I4369" i="1"/>
  <c r="J4369" i="1" s="1"/>
  <c r="I4377" i="1"/>
  <c r="J4377" i="1" s="1"/>
  <c r="I4385" i="1"/>
  <c r="J4385" i="1" s="1"/>
  <c r="I4393" i="1"/>
  <c r="J4393" i="1" s="1"/>
  <c r="I4401" i="1"/>
  <c r="J4401" i="1" s="1"/>
  <c r="I4409" i="1"/>
  <c r="J4409" i="1" s="1"/>
  <c r="I4417" i="1"/>
  <c r="J4417" i="1" s="1"/>
  <c r="I4425" i="1"/>
  <c r="J4425" i="1" s="1"/>
  <c r="I4433" i="1"/>
  <c r="J4433" i="1" s="1"/>
  <c r="I4441" i="1"/>
  <c r="J4441" i="1" s="1"/>
  <c r="I4449" i="1"/>
  <c r="J4449" i="1" s="1"/>
  <c r="I4457" i="1"/>
  <c r="J4457" i="1" s="1"/>
  <c r="I4465" i="1"/>
  <c r="J4465" i="1" s="1"/>
  <c r="I4473" i="1"/>
  <c r="J4473" i="1" s="1"/>
  <c r="I4481" i="1"/>
  <c r="J4481" i="1" s="1"/>
  <c r="I4489" i="1"/>
  <c r="J4489" i="1" s="1"/>
  <c r="I4497" i="1"/>
  <c r="J4497" i="1" s="1"/>
  <c r="I4505" i="1"/>
  <c r="J4505" i="1" s="1"/>
  <c r="I4513" i="1"/>
  <c r="J4513" i="1" s="1"/>
  <c r="I4521" i="1"/>
  <c r="J4521" i="1" s="1"/>
  <c r="I4529" i="1"/>
  <c r="J4529" i="1" s="1"/>
  <c r="I4537" i="1"/>
  <c r="J4537" i="1" s="1"/>
  <c r="I4545" i="1"/>
  <c r="J4545" i="1" s="1"/>
  <c r="I4553" i="1"/>
  <c r="J4553" i="1" s="1"/>
  <c r="I4561" i="1"/>
  <c r="J4561" i="1" s="1"/>
  <c r="I4569" i="1"/>
  <c r="J4569" i="1" s="1"/>
  <c r="I4577" i="1"/>
  <c r="J4577" i="1" s="1"/>
  <c r="I4585" i="1"/>
  <c r="J4585" i="1" s="1"/>
  <c r="I4593" i="1"/>
  <c r="J4593" i="1" s="1"/>
  <c r="I4601" i="1"/>
  <c r="J4601" i="1" s="1"/>
  <c r="I4609" i="1"/>
  <c r="J4609" i="1" s="1"/>
  <c r="I4617" i="1"/>
  <c r="J4617" i="1" s="1"/>
  <c r="I4625" i="1"/>
  <c r="J4625" i="1" s="1"/>
  <c r="I4633" i="1"/>
  <c r="J4633" i="1" s="1"/>
  <c r="I4641" i="1"/>
  <c r="J4641" i="1" s="1"/>
  <c r="I4649" i="1"/>
  <c r="J4649" i="1" s="1"/>
  <c r="I4657" i="1"/>
  <c r="J4657" i="1" s="1"/>
  <c r="I4665" i="1"/>
  <c r="J4665" i="1" s="1"/>
  <c r="I4673" i="1"/>
  <c r="J4673" i="1" s="1"/>
  <c r="I4681" i="1"/>
  <c r="J4681" i="1" s="1"/>
  <c r="I4689" i="1"/>
  <c r="J4689" i="1" s="1"/>
  <c r="I4697" i="1"/>
  <c r="J4697" i="1" s="1"/>
  <c r="I4705" i="1"/>
  <c r="J4705" i="1" s="1"/>
  <c r="I4713" i="1"/>
  <c r="J4713" i="1" s="1"/>
  <c r="I4721" i="1"/>
  <c r="J4721" i="1" s="1"/>
  <c r="I4729" i="1"/>
  <c r="J4729" i="1" s="1"/>
  <c r="I4737" i="1"/>
  <c r="J4737" i="1" s="1"/>
  <c r="I4745" i="1"/>
  <c r="J4745" i="1" s="1"/>
  <c r="I4753" i="1"/>
  <c r="J4753" i="1" s="1"/>
  <c r="I4761" i="1"/>
  <c r="J4761" i="1" s="1"/>
  <c r="I4769" i="1"/>
  <c r="J4769" i="1" s="1"/>
  <c r="I4777" i="1"/>
  <c r="J4777" i="1" s="1"/>
  <c r="I4785" i="1"/>
  <c r="J4785" i="1" s="1"/>
  <c r="I4793" i="1"/>
  <c r="J4793" i="1" s="1"/>
  <c r="I4801" i="1"/>
  <c r="J4801" i="1" s="1"/>
  <c r="I4809" i="1"/>
  <c r="J4809" i="1" s="1"/>
  <c r="I4817" i="1"/>
  <c r="J4817" i="1" s="1"/>
  <c r="I4825" i="1"/>
  <c r="J4825" i="1" s="1"/>
  <c r="I4833" i="1"/>
  <c r="J4833" i="1" s="1"/>
  <c r="I4841" i="1"/>
  <c r="J4841" i="1" s="1"/>
  <c r="I4849" i="1"/>
  <c r="J4849" i="1" s="1"/>
  <c r="I4857" i="1"/>
  <c r="J4857" i="1" s="1"/>
  <c r="I4865" i="1"/>
  <c r="J4865" i="1" s="1"/>
  <c r="I4873" i="1"/>
  <c r="J4873" i="1" s="1"/>
  <c r="I4881" i="1"/>
  <c r="J4881" i="1" s="1"/>
  <c r="I4889" i="1"/>
  <c r="J4889" i="1" s="1"/>
  <c r="I4897" i="1"/>
  <c r="J4897" i="1" s="1"/>
  <c r="I4905" i="1"/>
  <c r="J4905" i="1" s="1"/>
  <c r="I4913" i="1"/>
  <c r="J4913" i="1" s="1"/>
  <c r="I4921" i="1"/>
  <c r="J4921" i="1" s="1"/>
  <c r="I4929" i="1"/>
  <c r="J4929" i="1" s="1"/>
  <c r="I4937" i="1"/>
  <c r="J4937" i="1" s="1"/>
  <c r="I4945" i="1"/>
  <c r="J4945" i="1" s="1"/>
  <c r="I4953" i="1"/>
  <c r="J4953" i="1" s="1"/>
  <c r="I4961" i="1"/>
  <c r="J4961" i="1" s="1"/>
  <c r="I4969" i="1"/>
  <c r="J4969" i="1" s="1"/>
  <c r="I4977" i="1"/>
  <c r="J4977" i="1" s="1"/>
  <c r="I4985" i="1"/>
  <c r="J4985" i="1" s="1"/>
  <c r="I4993" i="1"/>
  <c r="J4993" i="1" s="1"/>
  <c r="I5001" i="1"/>
  <c r="J5001" i="1" s="1"/>
  <c r="I5009" i="1"/>
  <c r="J5009" i="1" s="1"/>
  <c r="I25" i="1"/>
  <c r="J25" i="1" s="1"/>
  <c r="I57" i="1"/>
  <c r="J57" i="1" s="1"/>
  <c r="I89" i="1"/>
  <c r="J89" i="1" s="1"/>
  <c r="I121" i="1"/>
  <c r="J121" i="1" s="1"/>
  <c r="I153" i="1"/>
  <c r="J153" i="1" s="1"/>
  <c r="I185" i="1"/>
  <c r="J185" i="1" s="1"/>
  <c r="I217" i="1"/>
  <c r="J217" i="1" s="1"/>
  <c r="I249" i="1"/>
  <c r="J249" i="1" s="1"/>
  <c r="I281" i="1"/>
  <c r="J281" i="1" s="1"/>
  <c r="I313" i="1"/>
  <c r="J313" i="1" s="1"/>
  <c r="I345" i="1"/>
  <c r="J345" i="1" s="1"/>
  <c r="I377" i="1"/>
  <c r="J377" i="1" s="1"/>
  <c r="I409" i="1"/>
  <c r="J409" i="1" s="1"/>
  <c r="I441" i="1"/>
  <c r="J441" i="1" s="1"/>
  <c r="I473" i="1"/>
  <c r="J473" i="1" s="1"/>
  <c r="I505" i="1"/>
  <c r="J505" i="1" s="1"/>
  <c r="I537" i="1"/>
  <c r="J537" i="1" s="1"/>
  <c r="I569" i="1"/>
  <c r="J569" i="1" s="1"/>
  <c r="I601" i="1"/>
  <c r="J601" i="1" s="1"/>
  <c r="I633" i="1"/>
  <c r="J633" i="1" s="1"/>
  <c r="I665" i="1"/>
  <c r="J665" i="1" s="1"/>
  <c r="I697" i="1"/>
  <c r="J697" i="1" s="1"/>
  <c r="I729" i="1"/>
  <c r="J729" i="1" s="1"/>
  <c r="I761" i="1"/>
  <c r="J761" i="1" s="1"/>
  <c r="I793" i="1"/>
  <c r="J793" i="1" s="1"/>
  <c r="I825" i="1"/>
  <c r="J825" i="1" s="1"/>
  <c r="I857" i="1"/>
  <c r="J857" i="1" s="1"/>
  <c r="I889" i="1"/>
  <c r="J889" i="1" s="1"/>
  <c r="I921" i="1"/>
  <c r="J921" i="1" s="1"/>
  <c r="I953" i="1"/>
  <c r="J953" i="1" s="1"/>
  <c r="I980" i="1"/>
  <c r="J980" i="1" s="1"/>
  <c r="I1001" i="1"/>
  <c r="J1001" i="1" s="1"/>
  <c r="I1010" i="1"/>
  <c r="J1010" i="1" s="1"/>
  <c r="I1018" i="1"/>
  <c r="J1018" i="1" s="1"/>
  <c r="I1026" i="1"/>
  <c r="J1026" i="1" s="1"/>
  <c r="I1034" i="1"/>
  <c r="J1034" i="1" s="1"/>
  <c r="I1042" i="1"/>
  <c r="J1042" i="1" s="1"/>
  <c r="I1050" i="1"/>
  <c r="J1050" i="1" s="1"/>
  <c r="I1058" i="1"/>
  <c r="J1058" i="1" s="1"/>
  <c r="I1066" i="1"/>
  <c r="J1066" i="1" s="1"/>
  <c r="I1074" i="1"/>
  <c r="J1074" i="1" s="1"/>
  <c r="I1082" i="1"/>
  <c r="J1082" i="1" s="1"/>
  <c r="I1090" i="1"/>
  <c r="J1090" i="1" s="1"/>
  <c r="I1098" i="1"/>
  <c r="J1098" i="1" s="1"/>
  <c r="I1106" i="1"/>
  <c r="J1106" i="1" s="1"/>
  <c r="I1114" i="1"/>
  <c r="J1114" i="1" s="1"/>
  <c r="I1122" i="1"/>
  <c r="J1122" i="1" s="1"/>
  <c r="I1130" i="1"/>
  <c r="J1130" i="1" s="1"/>
  <c r="I1138" i="1"/>
  <c r="J1138" i="1" s="1"/>
  <c r="I1146" i="1"/>
  <c r="J1146" i="1" s="1"/>
  <c r="I1154" i="1"/>
  <c r="J1154" i="1" s="1"/>
  <c r="I1162" i="1"/>
  <c r="J1162" i="1" s="1"/>
  <c r="I1170" i="1"/>
  <c r="J1170" i="1" s="1"/>
  <c r="I1178" i="1"/>
  <c r="J1178" i="1" s="1"/>
  <c r="I1186" i="1"/>
  <c r="J1186" i="1" s="1"/>
  <c r="I1194" i="1"/>
  <c r="J1194" i="1" s="1"/>
  <c r="I1202" i="1"/>
  <c r="J1202" i="1" s="1"/>
  <c r="I1210" i="1"/>
  <c r="J1210" i="1" s="1"/>
  <c r="I1218" i="1"/>
  <c r="J1218" i="1" s="1"/>
  <c r="I1226" i="1"/>
  <c r="J1226" i="1" s="1"/>
  <c r="I1234" i="1"/>
  <c r="J1234" i="1" s="1"/>
  <c r="I1242" i="1"/>
  <c r="J1242" i="1" s="1"/>
  <c r="I1250" i="1"/>
  <c r="J1250" i="1" s="1"/>
  <c r="I1258" i="1"/>
  <c r="J1258" i="1" s="1"/>
  <c r="I1266" i="1"/>
  <c r="J1266" i="1" s="1"/>
  <c r="I1274" i="1"/>
  <c r="J1274" i="1" s="1"/>
  <c r="I1282" i="1"/>
  <c r="J1282" i="1" s="1"/>
  <c r="I1290" i="1"/>
  <c r="J1290" i="1" s="1"/>
  <c r="I1298" i="1"/>
  <c r="J1298" i="1" s="1"/>
  <c r="I1306" i="1"/>
  <c r="J1306" i="1" s="1"/>
  <c r="I1314" i="1"/>
  <c r="J1314" i="1" s="1"/>
  <c r="I1322" i="1"/>
  <c r="J1322" i="1" s="1"/>
  <c r="I1330" i="1"/>
  <c r="J1330" i="1" s="1"/>
  <c r="I1338" i="1"/>
  <c r="J1338" i="1" s="1"/>
  <c r="I1346" i="1"/>
  <c r="J1346" i="1" s="1"/>
  <c r="I1354" i="1"/>
  <c r="J1354" i="1" s="1"/>
  <c r="I1362" i="1"/>
  <c r="J1362" i="1" s="1"/>
  <c r="I1370" i="1"/>
  <c r="J1370" i="1" s="1"/>
  <c r="I1378" i="1"/>
  <c r="J1378" i="1" s="1"/>
  <c r="I1386" i="1"/>
  <c r="J1386" i="1" s="1"/>
  <c r="I1394" i="1"/>
  <c r="J1394" i="1" s="1"/>
  <c r="I1402" i="1"/>
  <c r="J1402" i="1" s="1"/>
  <c r="I1410" i="1"/>
  <c r="J1410" i="1" s="1"/>
  <c r="I1418" i="1"/>
  <c r="J1418" i="1" s="1"/>
  <c r="I1426" i="1"/>
  <c r="J1426" i="1" s="1"/>
  <c r="I1434" i="1"/>
  <c r="J1434" i="1" s="1"/>
  <c r="I1442" i="1"/>
  <c r="J1442" i="1" s="1"/>
  <c r="I1450" i="1"/>
  <c r="J1450" i="1" s="1"/>
  <c r="I1458" i="1"/>
  <c r="J1458" i="1" s="1"/>
  <c r="I1466" i="1"/>
  <c r="J1466" i="1" s="1"/>
  <c r="I1474" i="1"/>
  <c r="J1474" i="1" s="1"/>
  <c r="I1482" i="1"/>
  <c r="J1482" i="1" s="1"/>
  <c r="I1490" i="1"/>
  <c r="J1490" i="1" s="1"/>
  <c r="I1498" i="1"/>
  <c r="J1498" i="1" s="1"/>
  <c r="I1506" i="1"/>
  <c r="J1506" i="1" s="1"/>
  <c r="I1514" i="1"/>
  <c r="J1514" i="1" s="1"/>
  <c r="I1522" i="1"/>
  <c r="J1522" i="1" s="1"/>
  <c r="I1530" i="1"/>
  <c r="J1530" i="1" s="1"/>
  <c r="I1538" i="1"/>
  <c r="J1538" i="1" s="1"/>
  <c r="I1546" i="1"/>
  <c r="J1546" i="1" s="1"/>
  <c r="I1554" i="1"/>
  <c r="J1554" i="1" s="1"/>
  <c r="I1562" i="1"/>
  <c r="J1562" i="1" s="1"/>
  <c r="I1570" i="1"/>
  <c r="J1570" i="1" s="1"/>
  <c r="I1578" i="1"/>
  <c r="J1578" i="1" s="1"/>
  <c r="I1586" i="1"/>
  <c r="J1586" i="1" s="1"/>
  <c r="I1594" i="1"/>
  <c r="J1594" i="1" s="1"/>
  <c r="I1602" i="1"/>
  <c r="J1602" i="1" s="1"/>
  <c r="I1610" i="1"/>
  <c r="J1610" i="1" s="1"/>
  <c r="I1618" i="1"/>
  <c r="J1618" i="1" s="1"/>
  <c r="I1626" i="1"/>
  <c r="J1626" i="1" s="1"/>
  <c r="I1634" i="1"/>
  <c r="J1634" i="1" s="1"/>
  <c r="I1642" i="1"/>
  <c r="J1642" i="1" s="1"/>
  <c r="I1650" i="1"/>
  <c r="J1650" i="1" s="1"/>
  <c r="I1658" i="1"/>
  <c r="J1658" i="1" s="1"/>
  <c r="I1666" i="1"/>
  <c r="J1666" i="1" s="1"/>
  <c r="I1674" i="1"/>
  <c r="J1674" i="1" s="1"/>
  <c r="I1682" i="1"/>
  <c r="J1682" i="1" s="1"/>
  <c r="I1690" i="1"/>
  <c r="J1690" i="1" s="1"/>
  <c r="I1698" i="1"/>
  <c r="J1698" i="1" s="1"/>
  <c r="I1706" i="1"/>
  <c r="J1706" i="1" s="1"/>
  <c r="I1714" i="1"/>
  <c r="J1714" i="1" s="1"/>
  <c r="I1722" i="1"/>
  <c r="J1722" i="1" s="1"/>
  <c r="I1730" i="1"/>
  <c r="J1730" i="1" s="1"/>
  <c r="I1738" i="1"/>
  <c r="J1738" i="1" s="1"/>
  <c r="I1746" i="1"/>
  <c r="J1746" i="1" s="1"/>
  <c r="I1754" i="1"/>
  <c r="J1754" i="1" s="1"/>
  <c r="I1762" i="1"/>
  <c r="J1762" i="1" s="1"/>
  <c r="I1770" i="1"/>
  <c r="J1770" i="1" s="1"/>
  <c r="I1778" i="1"/>
  <c r="J1778" i="1" s="1"/>
  <c r="I1786" i="1"/>
  <c r="J1786" i="1" s="1"/>
  <c r="I1794" i="1"/>
  <c r="J1794" i="1" s="1"/>
  <c r="I1802" i="1"/>
  <c r="J1802" i="1" s="1"/>
  <c r="I1810" i="1"/>
  <c r="J1810" i="1" s="1"/>
  <c r="I1818" i="1"/>
  <c r="J1818" i="1" s="1"/>
  <c r="I1826" i="1"/>
  <c r="J1826" i="1" s="1"/>
  <c r="I1834" i="1"/>
  <c r="J1834" i="1" s="1"/>
  <c r="I1842" i="1"/>
  <c r="J1842" i="1" s="1"/>
  <c r="I1850" i="1"/>
  <c r="J1850" i="1" s="1"/>
  <c r="I1858" i="1"/>
  <c r="J1858" i="1" s="1"/>
  <c r="I1866" i="1"/>
  <c r="J1866" i="1" s="1"/>
  <c r="I1874" i="1"/>
  <c r="J1874" i="1" s="1"/>
  <c r="I1882" i="1"/>
  <c r="J1882" i="1" s="1"/>
  <c r="I1890" i="1"/>
  <c r="J1890" i="1" s="1"/>
  <c r="I1898" i="1"/>
  <c r="J1898" i="1" s="1"/>
  <c r="I1906" i="1"/>
  <c r="J1906" i="1" s="1"/>
  <c r="I1914" i="1"/>
  <c r="J1914" i="1" s="1"/>
  <c r="I1922" i="1"/>
  <c r="J1922" i="1" s="1"/>
  <c r="I1930" i="1"/>
  <c r="J1930" i="1" s="1"/>
  <c r="I1938" i="1"/>
  <c r="J1938" i="1" s="1"/>
  <c r="I1946" i="1"/>
  <c r="J1946" i="1" s="1"/>
  <c r="I1954" i="1"/>
  <c r="J1954" i="1" s="1"/>
  <c r="I1962" i="1"/>
  <c r="J1962" i="1" s="1"/>
  <c r="I1970" i="1"/>
  <c r="J1970" i="1" s="1"/>
  <c r="I1978" i="1"/>
  <c r="J1978" i="1" s="1"/>
  <c r="I1986" i="1"/>
  <c r="J1986" i="1" s="1"/>
  <c r="I1994" i="1"/>
  <c r="J1994" i="1" s="1"/>
  <c r="I2002" i="1"/>
  <c r="J2002" i="1" s="1"/>
  <c r="I2010" i="1"/>
  <c r="J2010" i="1" s="1"/>
  <c r="I2018" i="1"/>
  <c r="J2018" i="1" s="1"/>
  <c r="I2026" i="1"/>
  <c r="J2026" i="1" s="1"/>
  <c r="I2034" i="1"/>
  <c r="J2034" i="1" s="1"/>
  <c r="I2042" i="1"/>
  <c r="J2042" i="1" s="1"/>
  <c r="I2050" i="1"/>
  <c r="J2050" i="1" s="1"/>
  <c r="I2058" i="1"/>
  <c r="J2058" i="1" s="1"/>
  <c r="I2066" i="1"/>
  <c r="J2066" i="1" s="1"/>
  <c r="I2074" i="1"/>
  <c r="J2074" i="1" s="1"/>
  <c r="I2082" i="1"/>
  <c r="J2082" i="1" s="1"/>
  <c r="I2090" i="1"/>
  <c r="J2090" i="1" s="1"/>
  <c r="I2098" i="1"/>
  <c r="J2098" i="1" s="1"/>
  <c r="I2106" i="1"/>
  <c r="J2106" i="1" s="1"/>
  <c r="I2114" i="1"/>
  <c r="J2114" i="1" s="1"/>
  <c r="I2122" i="1"/>
  <c r="J2122" i="1" s="1"/>
  <c r="I2130" i="1"/>
  <c r="J2130" i="1" s="1"/>
  <c r="I2138" i="1"/>
  <c r="J2138" i="1" s="1"/>
  <c r="I2146" i="1"/>
  <c r="J2146" i="1" s="1"/>
  <c r="I2154" i="1"/>
  <c r="J2154" i="1" s="1"/>
  <c r="I2162" i="1"/>
  <c r="J2162" i="1" s="1"/>
  <c r="I2170" i="1"/>
  <c r="J2170" i="1" s="1"/>
  <c r="I2178" i="1"/>
  <c r="J2178" i="1" s="1"/>
  <c r="I2186" i="1"/>
  <c r="J2186" i="1" s="1"/>
  <c r="I2194" i="1"/>
  <c r="J2194" i="1" s="1"/>
  <c r="I2202" i="1"/>
  <c r="J2202" i="1" s="1"/>
  <c r="I2210" i="1"/>
  <c r="J2210" i="1" s="1"/>
  <c r="I2218" i="1"/>
  <c r="J2218" i="1" s="1"/>
  <c r="I2226" i="1"/>
  <c r="J2226" i="1" s="1"/>
  <c r="I2234" i="1"/>
  <c r="J2234" i="1" s="1"/>
  <c r="I2242" i="1"/>
  <c r="J2242" i="1" s="1"/>
  <c r="I2250" i="1"/>
  <c r="J2250" i="1" s="1"/>
  <c r="I2258" i="1"/>
  <c r="J2258" i="1" s="1"/>
  <c r="I2266" i="1"/>
  <c r="J2266" i="1" s="1"/>
  <c r="I2274" i="1"/>
  <c r="J2274" i="1" s="1"/>
  <c r="I2282" i="1"/>
  <c r="J2282" i="1" s="1"/>
  <c r="I2290" i="1"/>
  <c r="J2290" i="1" s="1"/>
  <c r="I2298" i="1"/>
  <c r="J2298" i="1" s="1"/>
  <c r="I2306" i="1"/>
  <c r="J2306" i="1" s="1"/>
  <c r="I2314" i="1"/>
  <c r="J2314" i="1" s="1"/>
  <c r="I2322" i="1"/>
  <c r="J2322" i="1" s="1"/>
  <c r="I2330" i="1"/>
  <c r="J2330" i="1" s="1"/>
  <c r="I2338" i="1"/>
  <c r="J2338" i="1" s="1"/>
  <c r="I2346" i="1"/>
  <c r="J2346" i="1" s="1"/>
  <c r="I2354" i="1"/>
  <c r="J2354" i="1" s="1"/>
  <c r="I2362" i="1"/>
  <c r="J2362" i="1" s="1"/>
  <c r="I2370" i="1"/>
  <c r="J2370" i="1" s="1"/>
  <c r="I2378" i="1"/>
  <c r="J2378" i="1" s="1"/>
  <c r="I2386" i="1"/>
  <c r="J2386" i="1" s="1"/>
  <c r="I2394" i="1"/>
  <c r="J2394" i="1" s="1"/>
  <c r="I2402" i="1"/>
  <c r="J2402" i="1" s="1"/>
  <c r="I2410" i="1"/>
  <c r="J2410" i="1" s="1"/>
  <c r="I2418" i="1"/>
  <c r="J2418" i="1" s="1"/>
  <c r="I2426" i="1"/>
  <c r="J2426" i="1" s="1"/>
  <c r="I2434" i="1"/>
  <c r="J2434" i="1" s="1"/>
  <c r="I2442" i="1"/>
  <c r="J2442" i="1" s="1"/>
  <c r="I2450" i="1"/>
  <c r="J2450" i="1" s="1"/>
  <c r="I2458" i="1"/>
  <c r="J2458" i="1" s="1"/>
  <c r="I2466" i="1"/>
  <c r="J2466" i="1" s="1"/>
  <c r="I2474" i="1"/>
  <c r="J2474" i="1" s="1"/>
  <c r="I2482" i="1"/>
  <c r="J2482" i="1" s="1"/>
  <c r="I2490" i="1"/>
  <c r="J2490" i="1" s="1"/>
  <c r="I2498" i="1"/>
  <c r="J2498" i="1" s="1"/>
  <c r="I2506" i="1"/>
  <c r="J2506" i="1" s="1"/>
  <c r="I2514" i="1"/>
  <c r="J2514" i="1" s="1"/>
  <c r="I2522" i="1"/>
  <c r="J2522" i="1" s="1"/>
  <c r="I2530" i="1"/>
  <c r="J2530" i="1" s="1"/>
  <c r="I2538" i="1"/>
  <c r="J2538" i="1" s="1"/>
  <c r="I2546" i="1"/>
  <c r="J2546" i="1" s="1"/>
  <c r="I2554" i="1"/>
  <c r="J2554" i="1" s="1"/>
  <c r="I2562" i="1"/>
  <c r="J2562" i="1" s="1"/>
  <c r="I2570" i="1"/>
  <c r="J2570" i="1" s="1"/>
  <c r="I2578" i="1"/>
  <c r="J2578" i="1" s="1"/>
  <c r="I2586" i="1"/>
  <c r="J2586" i="1" s="1"/>
  <c r="I2594" i="1"/>
  <c r="J2594" i="1" s="1"/>
  <c r="I2602" i="1"/>
  <c r="J2602" i="1" s="1"/>
  <c r="I2610" i="1"/>
  <c r="J2610" i="1" s="1"/>
  <c r="I2618" i="1"/>
  <c r="J2618" i="1" s="1"/>
  <c r="I2626" i="1"/>
  <c r="J2626" i="1" s="1"/>
  <c r="I2634" i="1"/>
  <c r="J2634" i="1" s="1"/>
  <c r="I2642" i="1"/>
  <c r="J2642" i="1" s="1"/>
  <c r="I2650" i="1"/>
  <c r="J2650" i="1" s="1"/>
  <c r="I2658" i="1"/>
  <c r="J2658" i="1" s="1"/>
  <c r="I2666" i="1"/>
  <c r="J2666" i="1" s="1"/>
  <c r="I2674" i="1"/>
  <c r="J2674" i="1" s="1"/>
  <c r="I2682" i="1"/>
  <c r="J2682" i="1" s="1"/>
  <c r="I2690" i="1"/>
  <c r="J2690" i="1" s="1"/>
  <c r="I2698" i="1"/>
  <c r="J2698" i="1" s="1"/>
  <c r="I2706" i="1"/>
  <c r="J2706" i="1" s="1"/>
  <c r="I2714" i="1"/>
  <c r="J2714" i="1" s="1"/>
  <c r="I2722" i="1"/>
  <c r="J2722" i="1" s="1"/>
  <c r="I2730" i="1"/>
  <c r="J2730" i="1" s="1"/>
  <c r="I2738" i="1"/>
  <c r="J2738" i="1" s="1"/>
  <c r="I2746" i="1"/>
  <c r="J2746" i="1" s="1"/>
  <c r="I2754" i="1"/>
  <c r="J2754" i="1" s="1"/>
  <c r="I2762" i="1"/>
  <c r="J2762" i="1" s="1"/>
  <c r="I2770" i="1"/>
  <c r="J2770" i="1" s="1"/>
  <c r="I2778" i="1"/>
  <c r="J2778" i="1" s="1"/>
  <c r="I2786" i="1"/>
  <c r="J2786" i="1" s="1"/>
  <c r="I2794" i="1"/>
  <c r="J2794" i="1" s="1"/>
  <c r="I2802" i="1"/>
  <c r="J2802" i="1" s="1"/>
  <c r="I2810" i="1"/>
  <c r="J2810" i="1" s="1"/>
  <c r="I2818" i="1"/>
  <c r="J2818" i="1" s="1"/>
  <c r="I2826" i="1"/>
  <c r="J2826" i="1" s="1"/>
  <c r="I2834" i="1"/>
  <c r="J2834" i="1" s="1"/>
  <c r="I2842" i="1"/>
  <c r="J2842" i="1" s="1"/>
  <c r="I2850" i="1"/>
  <c r="J2850" i="1" s="1"/>
  <c r="I2858" i="1"/>
  <c r="J2858" i="1" s="1"/>
  <c r="I2866" i="1"/>
  <c r="J2866" i="1" s="1"/>
  <c r="I2874" i="1"/>
  <c r="J2874" i="1" s="1"/>
  <c r="I2882" i="1"/>
  <c r="J2882" i="1" s="1"/>
  <c r="I2890" i="1"/>
  <c r="J2890" i="1" s="1"/>
  <c r="I2898" i="1"/>
  <c r="J2898" i="1" s="1"/>
  <c r="I2906" i="1"/>
  <c r="J2906" i="1" s="1"/>
  <c r="I2914" i="1"/>
  <c r="J2914" i="1" s="1"/>
  <c r="I2922" i="1"/>
  <c r="J2922" i="1" s="1"/>
  <c r="I2930" i="1"/>
  <c r="J2930" i="1" s="1"/>
  <c r="I2938" i="1"/>
  <c r="J2938" i="1" s="1"/>
  <c r="I2946" i="1"/>
  <c r="J2946" i="1" s="1"/>
  <c r="I2954" i="1"/>
  <c r="J2954" i="1" s="1"/>
  <c r="I2962" i="1"/>
  <c r="J2962" i="1" s="1"/>
  <c r="I2970" i="1"/>
  <c r="J2970" i="1" s="1"/>
  <c r="I2978" i="1"/>
  <c r="J2978" i="1" s="1"/>
  <c r="I2986" i="1"/>
  <c r="J2986" i="1" s="1"/>
  <c r="I2994" i="1"/>
  <c r="J2994" i="1" s="1"/>
  <c r="I3002" i="1"/>
  <c r="J3002" i="1" s="1"/>
  <c r="I3010" i="1"/>
  <c r="J3010" i="1" s="1"/>
  <c r="I3018" i="1"/>
  <c r="J3018" i="1" s="1"/>
  <c r="I3026" i="1"/>
  <c r="J3026" i="1" s="1"/>
  <c r="I3034" i="1"/>
  <c r="J3034" i="1" s="1"/>
  <c r="I3042" i="1"/>
  <c r="J3042" i="1" s="1"/>
  <c r="I3050" i="1"/>
  <c r="J3050" i="1" s="1"/>
  <c r="I3058" i="1"/>
  <c r="J3058" i="1" s="1"/>
  <c r="I3066" i="1"/>
  <c r="J3066" i="1" s="1"/>
  <c r="I3074" i="1"/>
  <c r="J3074" i="1" s="1"/>
  <c r="I3082" i="1"/>
  <c r="J3082" i="1" s="1"/>
  <c r="I3090" i="1"/>
  <c r="J3090" i="1" s="1"/>
  <c r="I3098" i="1"/>
  <c r="J3098" i="1" s="1"/>
  <c r="I3106" i="1"/>
  <c r="J3106" i="1" s="1"/>
  <c r="I3114" i="1"/>
  <c r="J3114" i="1" s="1"/>
  <c r="I3122" i="1"/>
  <c r="J3122" i="1" s="1"/>
  <c r="I3130" i="1"/>
  <c r="J3130" i="1" s="1"/>
  <c r="I3138" i="1"/>
  <c r="J3138" i="1" s="1"/>
  <c r="I3146" i="1"/>
  <c r="J3146" i="1" s="1"/>
  <c r="I3154" i="1"/>
  <c r="J3154" i="1" s="1"/>
  <c r="I3162" i="1"/>
  <c r="J3162" i="1" s="1"/>
  <c r="I3170" i="1"/>
  <c r="J3170" i="1" s="1"/>
  <c r="I3178" i="1"/>
  <c r="J3178" i="1" s="1"/>
  <c r="I3186" i="1"/>
  <c r="J3186" i="1" s="1"/>
  <c r="I3194" i="1"/>
  <c r="J3194" i="1" s="1"/>
  <c r="I3202" i="1"/>
  <c r="J3202" i="1" s="1"/>
  <c r="I3210" i="1"/>
  <c r="J3210" i="1" s="1"/>
  <c r="I3218" i="1"/>
  <c r="J3218" i="1" s="1"/>
  <c r="I3226" i="1"/>
  <c r="J3226" i="1" s="1"/>
  <c r="I3234" i="1"/>
  <c r="J3234" i="1" s="1"/>
  <c r="I3242" i="1"/>
  <c r="J3242" i="1" s="1"/>
  <c r="I3250" i="1"/>
  <c r="J3250" i="1" s="1"/>
  <c r="I3258" i="1"/>
  <c r="J3258" i="1" s="1"/>
  <c r="I3266" i="1"/>
  <c r="J3266" i="1" s="1"/>
  <c r="I3274" i="1"/>
  <c r="J3274" i="1" s="1"/>
  <c r="I3282" i="1"/>
  <c r="J3282" i="1" s="1"/>
  <c r="I3290" i="1"/>
  <c r="J3290" i="1" s="1"/>
  <c r="I3298" i="1"/>
  <c r="J3298" i="1" s="1"/>
  <c r="I3306" i="1"/>
  <c r="J3306" i="1" s="1"/>
  <c r="I3314" i="1"/>
  <c r="J3314" i="1" s="1"/>
  <c r="I3322" i="1"/>
  <c r="J3322" i="1" s="1"/>
  <c r="I3330" i="1"/>
  <c r="J3330" i="1" s="1"/>
  <c r="I3338" i="1"/>
  <c r="J3338" i="1" s="1"/>
  <c r="I3346" i="1"/>
  <c r="J3346" i="1" s="1"/>
  <c r="I3354" i="1"/>
  <c r="J3354" i="1" s="1"/>
  <c r="I3362" i="1"/>
  <c r="J3362" i="1" s="1"/>
  <c r="I3370" i="1"/>
  <c r="J3370" i="1" s="1"/>
  <c r="I3378" i="1"/>
  <c r="J3378" i="1" s="1"/>
  <c r="I3386" i="1"/>
  <c r="J3386" i="1" s="1"/>
  <c r="I3394" i="1"/>
  <c r="J3394" i="1" s="1"/>
  <c r="I3402" i="1"/>
  <c r="J3402" i="1" s="1"/>
  <c r="I3410" i="1"/>
  <c r="J3410" i="1" s="1"/>
  <c r="I3418" i="1"/>
  <c r="J3418" i="1" s="1"/>
  <c r="I3426" i="1"/>
  <c r="J3426" i="1" s="1"/>
  <c r="I3434" i="1"/>
  <c r="J3434" i="1" s="1"/>
  <c r="I3442" i="1"/>
  <c r="J3442" i="1" s="1"/>
  <c r="I3450" i="1"/>
  <c r="J3450" i="1" s="1"/>
  <c r="I3458" i="1"/>
  <c r="J3458" i="1" s="1"/>
  <c r="I3466" i="1"/>
  <c r="J3466" i="1" s="1"/>
  <c r="I3474" i="1"/>
  <c r="J3474" i="1" s="1"/>
  <c r="I3482" i="1"/>
  <c r="J3482" i="1" s="1"/>
  <c r="I3490" i="1"/>
  <c r="J3490" i="1" s="1"/>
  <c r="I3498" i="1"/>
  <c r="J3498" i="1" s="1"/>
  <c r="I3506" i="1"/>
  <c r="J3506" i="1" s="1"/>
  <c r="I3514" i="1"/>
  <c r="J3514" i="1" s="1"/>
  <c r="I3522" i="1"/>
  <c r="J3522" i="1" s="1"/>
  <c r="I3530" i="1"/>
  <c r="J3530" i="1" s="1"/>
  <c r="I3538" i="1"/>
  <c r="J3538" i="1" s="1"/>
  <c r="I3546" i="1"/>
  <c r="J3546" i="1" s="1"/>
  <c r="I3554" i="1"/>
  <c r="J3554" i="1" s="1"/>
  <c r="I3562" i="1"/>
  <c r="J3562" i="1" s="1"/>
  <c r="I3570" i="1"/>
  <c r="J3570" i="1" s="1"/>
  <c r="I3578" i="1"/>
  <c r="J3578" i="1" s="1"/>
  <c r="I3586" i="1"/>
  <c r="J3586" i="1" s="1"/>
  <c r="I3594" i="1"/>
  <c r="J3594" i="1" s="1"/>
  <c r="I3602" i="1"/>
  <c r="J3602" i="1" s="1"/>
  <c r="I3610" i="1"/>
  <c r="J3610" i="1" s="1"/>
  <c r="I3618" i="1"/>
  <c r="J3618" i="1" s="1"/>
  <c r="I3626" i="1"/>
  <c r="J3626" i="1" s="1"/>
  <c r="I3634" i="1"/>
  <c r="J3634" i="1" s="1"/>
  <c r="I3642" i="1"/>
  <c r="J3642" i="1" s="1"/>
  <c r="I3650" i="1"/>
  <c r="J3650" i="1" s="1"/>
  <c r="I3658" i="1"/>
  <c r="J3658" i="1" s="1"/>
  <c r="I3666" i="1"/>
  <c r="J3666" i="1" s="1"/>
  <c r="I3674" i="1"/>
  <c r="J3674" i="1" s="1"/>
  <c r="I3682" i="1"/>
  <c r="J3682" i="1" s="1"/>
  <c r="I3690" i="1"/>
  <c r="J3690" i="1" s="1"/>
  <c r="I3698" i="1"/>
  <c r="J3698" i="1" s="1"/>
  <c r="I3706" i="1"/>
  <c r="J3706" i="1" s="1"/>
  <c r="I3714" i="1"/>
  <c r="J3714" i="1" s="1"/>
  <c r="I3722" i="1"/>
  <c r="J3722" i="1" s="1"/>
  <c r="I3730" i="1"/>
  <c r="J3730" i="1" s="1"/>
  <c r="I3738" i="1"/>
  <c r="J3738" i="1" s="1"/>
  <c r="I3746" i="1"/>
  <c r="J3746" i="1" s="1"/>
  <c r="I3754" i="1"/>
  <c r="J3754" i="1" s="1"/>
  <c r="I3762" i="1"/>
  <c r="J3762" i="1" s="1"/>
  <c r="I3770" i="1"/>
  <c r="J3770" i="1" s="1"/>
  <c r="I3778" i="1"/>
  <c r="J3778" i="1" s="1"/>
  <c r="I3786" i="1"/>
  <c r="J3786" i="1" s="1"/>
  <c r="I3794" i="1"/>
  <c r="J3794" i="1" s="1"/>
  <c r="I3802" i="1"/>
  <c r="J3802" i="1" s="1"/>
  <c r="I3810" i="1"/>
  <c r="J3810" i="1" s="1"/>
  <c r="I3818" i="1"/>
  <c r="J3818" i="1" s="1"/>
  <c r="I3826" i="1"/>
  <c r="J3826" i="1" s="1"/>
  <c r="I3834" i="1"/>
  <c r="J3834" i="1" s="1"/>
  <c r="I3842" i="1"/>
  <c r="J3842" i="1" s="1"/>
  <c r="I3850" i="1"/>
  <c r="J3850" i="1" s="1"/>
  <c r="I3858" i="1"/>
  <c r="J3858" i="1" s="1"/>
  <c r="I3866" i="1"/>
  <c r="J3866" i="1" s="1"/>
  <c r="I3874" i="1"/>
  <c r="J3874" i="1" s="1"/>
  <c r="I3882" i="1"/>
  <c r="J3882" i="1" s="1"/>
  <c r="I3890" i="1"/>
  <c r="J3890" i="1" s="1"/>
  <c r="I3898" i="1"/>
  <c r="J3898" i="1" s="1"/>
  <c r="I3906" i="1"/>
  <c r="J3906" i="1" s="1"/>
  <c r="I3914" i="1"/>
  <c r="J3914" i="1" s="1"/>
  <c r="I3922" i="1"/>
  <c r="J3922" i="1" s="1"/>
  <c r="I3930" i="1"/>
  <c r="J3930" i="1" s="1"/>
  <c r="I3938" i="1"/>
  <c r="J3938" i="1" s="1"/>
  <c r="I3946" i="1"/>
  <c r="J3946" i="1" s="1"/>
  <c r="I3954" i="1"/>
  <c r="J3954" i="1" s="1"/>
  <c r="I3962" i="1"/>
  <c r="J3962" i="1" s="1"/>
  <c r="I3970" i="1"/>
  <c r="J3970" i="1" s="1"/>
  <c r="I3978" i="1"/>
  <c r="J3978" i="1" s="1"/>
  <c r="I3986" i="1"/>
  <c r="J3986" i="1" s="1"/>
  <c r="I3994" i="1"/>
  <c r="J3994" i="1" s="1"/>
  <c r="I4002" i="1"/>
  <c r="J4002" i="1" s="1"/>
  <c r="I4010" i="1"/>
  <c r="J4010" i="1" s="1"/>
  <c r="I4018" i="1"/>
  <c r="J4018" i="1" s="1"/>
  <c r="I4026" i="1"/>
  <c r="J4026" i="1" s="1"/>
  <c r="I4034" i="1"/>
  <c r="J4034" i="1" s="1"/>
  <c r="I4042" i="1"/>
  <c r="J4042" i="1" s="1"/>
  <c r="I4050" i="1"/>
  <c r="J4050" i="1" s="1"/>
  <c r="I4058" i="1"/>
  <c r="J4058" i="1" s="1"/>
  <c r="I4066" i="1"/>
  <c r="J4066" i="1" s="1"/>
  <c r="I4074" i="1"/>
  <c r="J4074" i="1" s="1"/>
  <c r="I4082" i="1"/>
  <c r="J4082" i="1" s="1"/>
  <c r="I4090" i="1"/>
  <c r="J4090" i="1" s="1"/>
  <c r="I4098" i="1"/>
  <c r="J4098" i="1" s="1"/>
  <c r="I4106" i="1"/>
  <c r="J4106" i="1" s="1"/>
  <c r="I4114" i="1"/>
  <c r="J4114" i="1" s="1"/>
  <c r="I4122" i="1"/>
  <c r="J4122" i="1" s="1"/>
  <c r="I4130" i="1"/>
  <c r="J4130" i="1" s="1"/>
  <c r="I4138" i="1"/>
  <c r="J4138" i="1" s="1"/>
  <c r="I4146" i="1"/>
  <c r="J4146" i="1" s="1"/>
  <c r="I4154" i="1"/>
  <c r="J4154" i="1" s="1"/>
  <c r="I4162" i="1"/>
  <c r="J4162" i="1" s="1"/>
  <c r="I4170" i="1"/>
  <c r="J4170" i="1" s="1"/>
  <c r="I4178" i="1"/>
  <c r="J4178" i="1" s="1"/>
  <c r="I4186" i="1"/>
  <c r="J4186" i="1" s="1"/>
  <c r="I4194" i="1"/>
  <c r="J4194" i="1" s="1"/>
  <c r="I4202" i="1"/>
  <c r="J4202" i="1" s="1"/>
  <c r="I4210" i="1"/>
  <c r="J4210" i="1" s="1"/>
  <c r="I4218" i="1"/>
  <c r="J4218" i="1" s="1"/>
  <c r="I4226" i="1"/>
  <c r="J4226" i="1" s="1"/>
  <c r="I4234" i="1"/>
  <c r="J4234" i="1" s="1"/>
  <c r="I4242" i="1"/>
  <c r="J4242" i="1" s="1"/>
  <c r="I4250" i="1"/>
  <c r="J4250" i="1" s="1"/>
  <c r="I4258" i="1"/>
  <c r="J4258" i="1" s="1"/>
  <c r="I4266" i="1"/>
  <c r="J4266" i="1" s="1"/>
  <c r="I4274" i="1"/>
  <c r="J4274" i="1" s="1"/>
  <c r="I4282" i="1"/>
  <c r="J4282" i="1" s="1"/>
  <c r="I4290" i="1"/>
  <c r="J4290" i="1" s="1"/>
  <c r="I4298" i="1"/>
  <c r="J4298" i="1" s="1"/>
  <c r="I4306" i="1"/>
  <c r="J4306" i="1" s="1"/>
  <c r="I4314" i="1"/>
  <c r="J4314" i="1" s="1"/>
  <c r="I4322" i="1"/>
  <c r="J4322" i="1" s="1"/>
  <c r="I4330" i="1"/>
  <c r="J4330" i="1" s="1"/>
  <c r="I4338" i="1"/>
  <c r="J4338" i="1" s="1"/>
  <c r="I4346" i="1"/>
  <c r="J4346" i="1" s="1"/>
  <c r="I4354" i="1"/>
  <c r="J4354" i="1" s="1"/>
  <c r="I4362" i="1"/>
  <c r="J4362" i="1" s="1"/>
  <c r="I4370" i="1"/>
  <c r="J4370" i="1" s="1"/>
  <c r="I4378" i="1"/>
  <c r="J4378" i="1" s="1"/>
  <c r="I4386" i="1"/>
  <c r="J4386" i="1" s="1"/>
  <c r="I4394" i="1"/>
  <c r="J4394" i="1" s="1"/>
  <c r="I4402" i="1"/>
  <c r="J4402" i="1" s="1"/>
  <c r="I4410" i="1"/>
  <c r="J4410" i="1" s="1"/>
  <c r="I4418" i="1"/>
  <c r="J4418" i="1" s="1"/>
  <c r="I4426" i="1"/>
  <c r="J4426" i="1" s="1"/>
  <c r="I4434" i="1"/>
  <c r="J4434" i="1" s="1"/>
  <c r="I4442" i="1"/>
  <c r="J4442" i="1" s="1"/>
  <c r="I4450" i="1"/>
  <c r="J4450" i="1" s="1"/>
  <c r="I4458" i="1"/>
  <c r="J4458" i="1" s="1"/>
  <c r="I4466" i="1"/>
  <c r="J4466" i="1" s="1"/>
  <c r="I4474" i="1"/>
  <c r="J4474" i="1" s="1"/>
  <c r="I4482" i="1"/>
  <c r="J4482" i="1" s="1"/>
  <c r="I4490" i="1"/>
  <c r="J4490" i="1" s="1"/>
  <c r="I4498" i="1"/>
  <c r="J4498" i="1" s="1"/>
  <c r="I4506" i="1"/>
  <c r="J4506" i="1" s="1"/>
  <c r="I4514" i="1"/>
  <c r="J4514" i="1" s="1"/>
  <c r="I4522" i="1"/>
  <c r="J4522" i="1" s="1"/>
  <c r="I4530" i="1"/>
  <c r="J4530" i="1" s="1"/>
  <c r="I4538" i="1"/>
  <c r="J4538" i="1" s="1"/>
  <c r="I4546" i="1"/>
  <c r="J4546" i="1" s="1"/>
  <c r="I4554" i="1"/>
  <c r="J4554" i="1" s="1"/>
  <c r="I4562" i="1"/>
  <c r="J4562" i="1" s="1"/>
  <c r="I4570" i="1"/>
  <c r="J4570" i="1" s="1"/>
  <c r="I4578" i="1"/>
  <c r="J4578" i="1" s="1"/>
  <c r="I4586" i="1"/>
  <c r="J4586" i="1" s="1"/>
  <c r="I4594" i="1"/>
  <c r="J4594" i="1" s="1"/>
  <c r="I4602" i="1"/>
  <c r="J4602" i="1" s="1"/>
  <c r="I4610" i="1"/>
  <c r="J4610" i="1" s="1"/>
  <c r="I4618" i="1"/>
  <c r="J4618" i="1" s="1"/>
  <c r="I4626" i="1"/>
  <c r="J4626" i="1" s="1"/>
  <c r="I4634" i="1"/>
  <c r="J4634" i="1" s="1"/>
  <c r="I4642" i="1"/>
  <c r="J4642" i="1" s="1"/>
  <c r="I4650" i="1"/>
  <c r="J4650" i="1" s="1"/>
  <c r="I4658" i="1"/>
  <c r="J4658" i="1" s="1"/>
  <c r="I4666" i="1"/>
  <c r="J4666" i="1" s="1"/>
  <c r="I4674" i="1"/>
  <c r="J4674" i="1" s="1"/>
  <c r="I4682" i="1"/>
  <c r="J4682" i="1" s="1"/>
  <c r="I4690" i="1"/>
  <c r="J4690" i="1" s="1"/>
  <c r="I4698" i="1"/>
  <c r="J4698" i="1" s="1"/>
  <c r="I4706" i="1"/>
  <c r="J4706" i="1" s="1"/>
  <c r="I4714" i="1"/>
  <c r="J4714" i="1" s="1"/>
  <c r="I4722" i="1"/>
  <c r="J4722" i="1" s="1"/>
  <c r="I4730" i="1"/>
  <c r="J4730" i="1" s="1"/>
  <c r="I4738" i="1"/>
  <c r="J4738" i="1" s="1"/>
  <c r="I4746" i="1"/>
  <c r="J4746" i="1" s="1"/>
  <c r="I4754" i="1"/>
  <c r="J4754" i="1" s="1"/>
  <c r="I4762" i="1"/>
  <c r="J4762" i="1" s="1"/>
  <c r="I4770" i="1"/>
  <c r="J4770" i="1" s="1"/>
  <c r="I4778" i="1"/>
  <c r="J4778" i="1" s="1"/>
  <c r="I4786" i="1"/>
  <c r="J4786" i="1" s="1"/>
  <c r="I4794" i="1"/>
  <c r="J4794" i="1" s="1"/>
  <c r="I4802" i="1"/>
  <c r="J4802" i="1" s="1"/>
  <c r="I4810" i="1"/>
  <c r="J4810" i="1" s="1"/>
  <c r="I4818" i="1"/>
  <c r="J4818" i="1" s="1"/>
  <c r="I4826" i="1"/>
  <c r="J4826" i="1" s="1"/>
  <c r="I4834" i="1"/>
  <c r="J4834" i="1" s="1"/>
  <c r="I4842" i="1"/>
  <c r="J4842" i="1" s="1"/>
  <c r="I4850" i="1"/>
  <c r="J4850" i="1" s="1"/>
  <c r="I4858" i="1"/>
  <c r="J4858" i="1" s="1"/>
  <c r="I4866" i="1"/>
  <c r="J4866" i="1" s="1"/>
  <c r="I4874" i="1"/>
  <c r="J4874" i="1" s="1"/>
  <c r="I4882" i="1"/>
  <c r="J4882" i="1" s="1"/>
  <c r="I4890" i="1"/>
  <c r="J4890" i="1" s="1"/>
  <c r="I4898" i="1"/>
  <c r="J4898" i="1" s="1"/>
  <c r="I4906" i="1"/>
  <c r="J4906" i="1" s="1"/>
  <c r="I4914" i="1"/>
  <c r="J4914" i="1" s="1"/>
  <c r="I4922" i="1"/>
  <c r="J4922" i="1" s="1"/>
  <c r="I4930" i="1"/>
  <c r="J4930" i="1" s="1"/>
  <c r="I4938" i="1"/>
  <c r="J4938" i="1" s="1"/>
  <c r="I4946" i="1"/>
  <c r="J4946" i="1" s="1"/>
  <c r="I4954" i="1"/>
  <c r="J4954" i="1" s="1"/>
  <c r="I4962" i="1"/>
  <c r="J4962" i="1" s="1"/>
  <c r="I4970" i="1"/>
  <c r="J4970" i="1" s="1"/>
  <c r="I4978" i="1"/>
  <c r="J4978" i="1" s="1"/>
  <c r="I4986" i="1"/>
  <c r="J4986" i="1" s="1"/>
  <c r="I4994" i="1"/>
  <c r="J4994" i="1" s="1"/>
  <c r="I5002" i="1"/>
  <c r="J5002" i="1" s="1"/>
  <c r="I5010" i="1"/>
  <c r="J5010" i="1" s="1"/>
  <c r="I32" i="1"/>
  <c r="J32" i="1" s="1"/>
  <c r="I64" i="1"/>
  <c r="J64" i="1" s="1"/>
  <c r="I96" i="1"/>
  <c r="J96" i="1" s="1"/>
  <c r="I128" i="1"/>
  <c r="J128" i="1" s="1"/>
  <c r="I160" i="1"/>
  <c r="J160" i="1" s="1"/>
  <c r="I192" i="1"/>
  <c r="J192" i="1" s="1"/>
  <c r="I224" i="1"/>
  <c r="J224" i="1" s="1"/>
  <c r="I256" i="1"/>
  <c r="J256" i="1" s="1"/>
  <c r="I288" i="1"/>
  <c r="J288" i="1" s="1"/>
  <c r="I320" i="1"/>
  <c r="J320" i="1" s="1"/>
  <c r="I352" i="1"/>
  <c r="J352" i="1" s="1"/>
  <c r="I384" i="1"/>
  <c r="J384" i="1" s="1"/>
  <c r="I416" i="1"/>
  <c r="J416" i="1" s="1"/>
  <c r="I448" i="1"/>
  <c r="J448" i="1" s="1"/>
  <c r="I480" i="1"/>
  <c r="J480" i="1" s="1"/>
  <c r="I512" i="1"/>
  <c r="J512" i="1" s="1"/>
  <c r="I544" i="1"/>
  <c r="J544" i="1" s="1"/>
  <c r="I576" i="1"/>
  <c r="J576" i="1" s="1"/>
  <c r="I608" i="1"/>
  <c r="J608" i="1" s="1"/>
  <c r="I640" i="1"/>
  <c r="J640" i="1" s="1"/>
  <c r="I672" i="1"/>
  <c r="J672" i="1" s="1"/>
  <c r="I704" i="1"/>
  <c r="J704" i="1" s="1"/>
  <c r="I736" i="1"/>
  <c r="J736" i="1" s="1"/>
  <c r="I768" i="1"/>
  <c r="J768" i="1" s="1"/>
  <c r="I800" i="1"/>
  <c r="J800" i="1" s="1"/>
  <c r="I832" i="1"/>
  <c r="J832" i="1" s="1"/>
  <c r="I864" i="1"/>
  <c r="J864" i="1" s="1"/>
  <c r="I896" i="1"/>
  <c r="J896" i="1" s="1"/>
  <c r="I928" i="1"/>
  <c r="J928" i="1" s="1"/>
  <c r="I960" i="1"/>
  <c r="J960" i="1" s="1"/>
  <c r="I984" i="1"/>
  <c r="J984" i="1" s="1"/>
  <c r="I1003" i="1"/>
  <c r="J1003" i="1" s="1"/>
  <c r="I1011" i="1"/>
  <c r="J1011" i="1" s="1"/>
  <c r="I1019" i="1"/>
  <c r="J1019" i="1" s="1"/>
  <c r="I1027" i="1"/>
  <c r="J1027" i="1" s="1"/>
  <c r="I1035" i="1"/>
  <c r="J1035" i="1" s="1"/>
  <c r="I1043" i="1"/>
  <c r="J1043" i="1" s="1"/>
  <c r="I1051" i="1"/>
  <c r="J1051" i="1" s="1"/>
  <c r="I1059" i="1"/>
  <c r="J1059" i="1" s="1"/>
  <c r="I1067" i="1"/>
  <c r="J1067" i="1" s="1"/>
  <c r="I1075" i="1"/>
  <c r="J1075" i="1" s="1"/>
  <c r="I1083" i="1"/>
  <c r="J1083" i="1" s="1"/>
  <c r="I1091" i="1"/>
  <c r="J1091" i="1" s="1"/>
  <c r="I1099" i="1"/>
  <c r="J1099" i="1" s="1"/>
  <c r="I1107" i="1"/>
  <c r="J1107" i="1" s="1"/>
  <c r="I1115" i="1"/>
  <c r="J1115" i="1" s="1"/>
  <c r="I1123" i="1"/>
  <c r="J1123" i="1" s="1"/>
  <c r="I1131" i="1"/>
  <c r="J1131" i="1" s="1"/>
  <c r="I1139" i="1"/>
  <c r="J1139" i="1" s="1"/>
  <c r="I1147" i="1"/>
  <c r="J1147" i="1" s="1"/>
  <c r="I1155" i="1"/>
  <c r="J1155" i="1" s="1"/>
  <c r="I1163" i="1"/>
  <c r="J1163" i="1" s="1"/>
  <c r="I1171" i="1"/>
  <c r="J1171" i="1" s="1"/>
  <c r="I1179" i="1"/>
  <c r="J1179" i="1" s="1"/>
  <c r="I1187" i="1"/>
  <c r="J1187" i="1" s="1"/>
  <c r="I1195" i="1"/>
  <c r="J1195" i="1" s="1"/>
  <c r="I1203" i="1"/>
  <c r="J1203" i="1" s="1"/>
  <c r="I1211" i="1"/>
  <c r="J1211" i="1" s="1"/>
  <c r="I1219" i="1"/>
  <c r="J1219" i="1" s="1"/>
  <c r="I1227" i="1"/>
  <c r="J1227" i="1" s="1"/>
  <c r="I1235" i="1"/>
  <c r="J1235" i="1" s="1"/>
  <c r="I1243" i="1"/>
  <c r="J1243" i="1" s="1"/>
  <c r="I1251" i="1"/>
  <c r="J1251" i="1" s="1"/>
  <c r="I1259" i="1"/>
  <c r="J1259" i="1" s="1"/>
  <c r="I1267" i="1"/>
  <c r="J1267" i="1" s="1"/>
  <c r="I1275" i="1"/>
  <c r="J1275" i="1" s="1"/>
  <c r="I1283" i="1"/>
  <c r="J1283" i="1" s="1"/>
  <c r="I1291" i="1"/>
  <c r="J1291" i="1" s="1"/>
  <c r="I1299" i="1"/>
  <c r="J1299" i="1" s="1"/>
  <c r="I1307" i="1"/>
  <c r="J1307" i="1" s="1"/>
  <c r="I1315" i="1"/>
  <c r="J1315" i="1" s="1"/>
  <c r="I1323" i="1"/>
  <c r="J1323" i="1" s="1"/>
  <c r="I1331" i="1"/>
  <c r="J1331" i="1" s="1"/>
  <c r="I1339" i="1"/>
  <c r="J1339" i="1" s="1"/>
  <c r="I1347" i="1"/>
  <c r="J1347" i="1" s="1"/>
  <c r="I1355" i="1"/>
  <c r="J1355" i="1" s="1"/>
  <c r="I1363" i="1"/>
  <c r="J1363" i="1" s="1"/>
  <c r="I1371" i="1"/>
  <c r="J1371" i="1" s="1"/>
  <c r="I1379" i="1"/>
  <c r="J1379" i="1" s="1"/>
  <c r="I1387" i="1"/>
  <c r="J1387" i="1" s="1"/>
  <c r="I1395" i="1"/>
  <c r="J1395" i="1" s="1"/>
  <c r="I1403" i="1"/>
  <c r="J1403" i="1" s="1"/>
  <c r="I1411" i="1"/>
  <c r="J1411" i="1" s="1"/>
  <c r="I1419" i="1"/>
  <c r="J1419" i="1" s="1"/>
  <c r="I1427" i="1"/>
  <c r="J1427" i="1" s="1"/>
  <c r="I1435" i="1"/>
  <c r="J1435" i="1" s="1"/>
  <c r="I1443" i="1"/>
  <c r="J1443" i="1" s="1"/>
  <c r="I1451" i="1"/>
  <c r="J1451" i="1" s="1"/>
  <c r="I1459" i="1"/>
  <c r="J1459" i="1" s="1"/>
  <c r="I1467" i="1"/>
  <c r="J1467" i="1" s="1"/>
  <c r="I1475" i="1"/>
  <c r="J1475" i="1" s="1"/>
  <c r="I1483" i="1"/>
  <c r="J1483" i="1" s="1"/>
  <c r="I1491" i="1"/>
  <c r="J1491" i="1" s="1"/>
  <c r="I1499" i="1"/>
  <c r="J1499" i="1" s="1"/>
  <c r="I1507" i="1"/>
  <c r="J1507" i="1" s="1"/>
  <c r="I1515" i="1"/>
  <c r="J1515" i="1" s="1"/>
  <c r="I1523" i="1"/>
  <c r="J1523" i="1" s="1"/>
  <c r="I1531" i="1"/>
  <c r="J1531" i="1" s="1"/>
  <c r="I1539" i="1"/>
  <c r="J1539" i="1" s="1"/>
  <c r="I1547" i="1"/>
  <c r="J1547" i="1" s="1"/>
  <c r="I1555" i="1"/>
  <c r="J1555" i="1" s="1"/>
  <c r="I1563" i="1"/>
  <c r="J1563" i="1" s="1"/>
  <c r="I1571" i="1"/>
  <c r="J1571" i="1" s="1"/>
  <c r="I1579" i="1"/>
  <c r="J1579" i="1" s="1"/>
  <c r="I1587" i="1"/>
  <c r="J1587" i="1" s="1"/>
  <c r="I1595" i="1"/>
  <c r="J1595" i="1" s="1"/>
  <c r="I1603" i="1"/>
  <c r="J1603" i="1" s="1"/>
  <c r="I1611" i="1"/>
  <c r="J1611" i="1" s="1"/>
  <c r="I1619" i="1"/>
  <c r="J1619" i="1" s="1"/>
  <c r="I1627" i="1"/>
  <c r="J1627" i="1" s="1"/>
  <c r="I1635" i="1"/>
  <c r="J1635" i="1" s="1"/>
  <c r="I1643" i="1"/>
  <c r="J1643" i="1" s="1"/>
  <c r="I1651" i="1"/>
  <c r="J1651" i="1" s="1"/>
  <c r="I1659" i="1"/>
  <c r="J1659" i="1" s="1"/>
  <c r="I1667" i="1"/>
  <c r="J1667" i="1" s="1"/>
  <c r="I1675" i="1"/>
  <c r="J1675" i="1" s="1"/>
  <c r="I1683" i="1"/>
  <c r="J1683" i="1" s="1"/>
  <c r="I1691" i="1"/>
  <c r="J1691" i="1" s="1"/>
  <c r="I1699" i="1"/>
  <c r="J1699" i="1" s="1"/>
  <c r="I1707" i="1"/>
  <c r="J1707" i="1" s="1"/>
  <c r="I1715" i="1"/>
  <c r="J1715" i="1" s="1"/>
  <c r="I1723" i="1"/>
  <c r="J1723" i="1" s="1"/>
  <c r="I1731" i="1"/>
  <c r="J1731" i="1" s="1"/>
  <c r="I1739" i="1"/>
  <c r="J1739" i="1" s="1"/>
  <c r="I1747" i="1"/>
  <c r="J1747" i="1" s="1"/>
  <c r="I1755" i="1"/>
  <c r="J1755" i="1" s="1"/>
  <c r="I1763" i="1"/>
  <c r="J1763" i="1" s="1"/>
  <c r="I1771" i="1"/>
  <c r="J1771" i="1" s="1"/>
  <c r="I1779" i="1"/>
  <c r="J1779" i="1" s="1"/>
  <c r="I1787" i="1"/>
  <c r="J1787" i="1" s="1"/>
  <c r="I1795" i="1"/>
  <c r="J1795" i="1" s="1"/>
  <c r="I1803" i="1"/>
  <c r="J1803" i="1" s="1"/>
  <c r="I1811" i="1"/>
  <c r="J1811" i="1" s="1"/>
  <c r="I1819" i="1"/>
  <c r="J1819" i="1" s="1"/>
  <c r="I1827" i="1"/>
  <c r="J1827" i="1" s="1"/>
  <c r="I1835" i="1"/>
  <c r="J1835" i="1" s="1"/>
  <c r="I1843" i="1"/>
  <c r="J1843" i="1" s="1"/>
  <c r="I1851" i="1"/>
  <c r="J1851" i="1" s="1"/>
  <c r="I1859" i="1"/>
  <c r="J1859" i="1" s="1"/>
  <c r="I1867" i="1"/>
  <c r="J1867" i="1" s="1"/>
  <c r="I1875" i="1"/>
  <c r="J1875" i="1" s="1"/>
  <c r="I1883" i="1"/>
  <c r="J1883" i="1" s="1"/>
  <c r="I1891" i="1"/>
  <c r="J1891" i="1" s="1"/>
  <c r="I1899" i="1"/>
  <c r="J1899" i="1" s="1"/>
  <c r="I1907" i="1"/>
  <c r="J1907" i="1" s="1"/>
  <c r="I1915" i="1"/>
  <c r="J1915" i="1" s="1"/>
  <c r="I1923" i="1"/>
  <c r="J1923" i="1" s="1"/>
  <c r="I1931" i="1"/>
  <c r="J1931" i="1" s="1"/>
  <c r="I1939" i="1"/>
  <c r="J1939" i="1" s="1"/>
  <c r="I1947" i="1"/>
  <c r="J1947" i="1" s="1"/>
  <c r="I1955" i="1"/>
  <c r="J1955" i="1" s="1"/>
  <c r="I1963" i="1"/>
  <c r="J1963" i="1" s="1"/>
  <c r="I1971" i="1"/>
  <c r="J1971" i="1" s="1"/>
  <c r="I1979" i="1"/>
  <c r="J1979" i="1" s="1"/>
  <c r="I1987" i="1"/>
  <c r="J1987" i="1" s="1"/>
  <c r="I1995" i="1"/>
  <c r="J1995" i="1" s="1"/>
  <c r="I2003" i="1"/>
  <c r="J2003" i="1" s="1"/>
  <c r="I2011" i="1"/>
  <c r="J2011" i="1" s="1"/>
  <c r="I2019" i="1"/>
  <c r="J2019" i="1" s="1"/>
  <c r="I2027" i="1"/>
  <c r="J2027" i="1" s="1"/>
  <c r="I2035" i="1"/>
  <c r="J2035" i="1" s="1"/>
  <c r="I2043" i="1"/>
  <c r="J2043" i="1" s="1"/>
  <c r="I2051" i="1"/>
  <c r="J2051" i="1" s="1"/>
  <c r="I2059" i="1"/>
  <c r="J2059" i="1" s="1"/>
  <c r="I2067" i="1"/>
  <c r="J2067" i="1" s="1"/>
  <c r="I2075" i="1"/>
  <c r="J2075" i="1" s="1"/>
  <c r="I2083" i="1"/>
  <c r="J2083" i="1" s="1"/>
  <c r="I2091" i="1"/>
  <c r="J2091" i="1" s="1"/>
  <c r="I2099" i="1"/>
  <c r="J2099" i="1" s="1"/>
  <c r="I2107" i="1"/>
  <c r="J2107" i="1" s="1"/>
  <c r="I2115" i="1"/>
  <c r="J2115" i="1" s="1"/>
  <c r="I2123" i="1"/>
  <c r="J2123" i="1" s="1"/>
  <c r="I2131" i="1"/>
  <c r="J2131" i="1" s="1"/>
  <c r="I2139" i="1"/>
  <c r="J2139" i="1" s="1"/>
  <c r="I2147" i="1"/>
  <c r="J2147" i="1" s="1"/>
  <c r="I2155" i="1"/>
  <c r="J2155" i="1" s="1"/>
  <c r="I2163" i="1"/>
  <c r="J2163" i="1" s="1"/>
  <c r="I2171" i="1"/>
  <c r="J2171" i="1" s="1"/>
  <c r="I2179" i="1"/>
  <c r="J2179" i="1" s="1"/>
  <c r="I2187" i="1"/>
  <c r="J2187" i="1" s="1"/>
  <c r="I2195" i="1"/>
  <c r="J2195" i="1" s="1"/>
  <c r="I2203" i="1"/>
  <c r="J2203" i="1" s="1"/>
  <c r="I2211" i="1"/>
  <c r="J2211" i="1" s="1"/>
  <c r="I2219" i="1"/>
  <c r="J2219" i="1" s="1"/>
  <c r="I2227" i="1"/>
  <c r="J2227" i="1" s="1"/>
  <c r="I2235" i="1"/>
  <c r="J2235" i="1" s="1"/>
  <c r="I2243" i="1"/>
  <c r="J2243" i="1" s="1"/>
  <c r="I2251" i="1"/>
  <c r="J2251" i="1" s="1"/>
  <c r="I2259" i="1"/>
  <c r="J2259" i="1" s="1"/>
  <c r="I2267" i="1"/>
  <c r="J2267" i="1" s="1"/>
  <c r="I2275" i="1"/>
  <c r="J2275" i="1" s="1"/>
  <c r="I2283" i="1"/>
  <c r="J2283" i="1" s="1"/>
  <c r="I2291" i="1"/>
  <c r="J2291" i="1" s="1"/>
  <c r="I2299" i="1"/>
  <c r="J2299" i="1" s="1"/>
  <c r="I2307" i="1"/>
  <c r="J2307" i="1" s="1"/>
  <c r="I2315" i="1"/>
  <c r="J2315" i="1" s="1"/>
  <c r="I2323" i="1"/>
  <c r="J2323" i="1" s="1"/>
  <c r="I2331" i="1"/>
  <c r="J2331" i="1" s="1"/>
  <c r="I2339" i="1"/>
  <c r="J2339" i="1" s="1"/>
  <c r="I2347" i="1"/>
  <c r="J2347" i="1" s="1"/>
  <c r="I2355" i="1"/>
  <c r="J2355" i="1" s="1"/>
  <c r="I2363" i="1"/>
  <c r="J2363" i="1" s="1"/>
  <c r="I2371" i="1"/>
  <c r="J2371" i="1" s="1"/>
  <c r="I2379" i="1"/>
  <c r="J2379" i="1" s="1"/>
  <c r="I2387" i="1"/>
  <c r="J2387" i="1" s="1"/>
  <c r="I2395" i="1"/>
  <c r="J2395" i="1" s="1"/>
  <c r="I2403" i="1"/>
  <c r="J2403" i="1" s="1"/>
  <c r="I2411" i="1"/>
  <c r="J2411" i="1" s="1"/>
  <c r="I2419" i="1"/>
  <c r="J2419" i="1" s="1"/>
  <c r="I2427" i="1"/>
  <c r="J2427" i="1" s="1"/>
  <c r="I2435" i="1"/>
  <c r="J2435" i="1" s="1"/>
  <c r="I2443" i="1"/>
  <c r="J2443" i="1" s="1"/>
  <c r="I2451" i="1"/>
  <c r="J2451" i="1" s="1"/>
  <c r="I2459" i="1"/>
  <c r="J2459" i="1" s="1"/>
  <c r="I2467" i="1"/>
  <c r="J2467" i="1" s="1"/>
  <c r="I2475" i="1"/>
  <c r="J2475" i="1" s="1"/>
  <c r="I2483" i="1"/>
  <c r="J2483" i="1" s="1"/>
  <c r="I2491" i="1"/>
  <c r="J2491" i="1" s="1"/>
  <c r="I2499" i="1"/>
  <c r="J2499" i="1" s="1"/>
  <c r="I2507" i="1"/>
  <c r="J2507" i="1" s="1"/>
  <c r="I2515" i="1"/>
  <c r="J2515" i="1" s="1"/>
  <c r="I2523" i="1"/>
  <c r="J2523" i="1" s="1"/>
  <c r="I2531" i="1"/>
  <c r="J2531" i="1" s="1"/>
  <c r="I2539" i="1"/>
  <c r="J2539" i="1" s="1"/>
  <c r="I2547" i="1"/>
  <c r="J2547" i="1" s="1"/>
  <c r="I2555" i="1"/>
  <c r="J2555" i="1" s="1"/>
  <c r="I2563" i="1"/>
  <c r="J2563" i="1" s="1"/>
  <c r="I2571" i="1"/>
  <c r="J2571" i="1" s="1"/>
  <c r="I2579" i="1"/>
  <c r="J2579" i="1" s="1"/>
  <c r="I2587" i="1"/>
  <c r="J2587" i="1" s="1"/>
  <c r="I2595" i="1"/>
  <c r="J2595" i="1" s="1"/>
  <c r="I2603" i="1"/>
  <c r="J2603" i="1" s="1"/>
  <c r="I2611" i="1"/>
  <c r="J2611" i="1" s="1"/>
  <c r="I2619" i="1"/>
  <c r="J2619" i="1" s="1"/>
  <c r="I2627" i="1"/>
  <c r="J2627" i="1" s="1"/>
  <c r="I2635" i="1"/>
  <c r="J2635" i="1" s="1"/>
  <c r="I2643" i="1"/>
  <c r="J2643" i="1" s="1"/>
  <c r="I2651" i="1"/>
  <c r="J2651" i="1" s="1"/>
  <c r="I2659" i="1"/>
  <c r="J2659" i="1" s="1"/>
  <c r="I2667" i="1"/>
  <c r="J2667" i="1" s="1"/>
  <c r="I2675" i="1"/>
  <c r="J2675" i="1" s="1"/>
  <c r="I2683" i="1"/>
  <c r="J2683" i="1" s="1"/>
  <c r="I2691" i="1"/>
  <c r="J2691" i="1" s="1"/>
  <c r="I2699" i="1"/>
  <c r="J2699" i="1" s="1"/>
  <c r="I2707" i="1"/>
  <c r="J2707" i="1" s="1"/>
  <c r="I2715" i="1"/>
  <c r="J2715" i="1" s="1"/>
  <c r="I2723" i="1"/>
  <c r="J2723" i="1" s="1"/>
  <c r="I2731" i="1"/>
  <c r="J2731" i="1" s="1"/>
  <c r="I2739" i="1"/>
  <c r="J2739" i="1" s="1"/>
  <c r="I2747" i="1"/>
  <c r="J2747" i="1" s="1"/>
  <c r="I2755" i="1"/>
  <c r="J2755" i="1" s="1"/>
  <c r="I2763" i="1"/>
  <c r="J2763" i="1" s="1"/>
  <c r="I2771" i="1"/>
  <c r="J2771" i="1" s="1"/>
  <c r="I2779" i="1"/>
  <c r="J2779" i="1" s="1"/>
  <c r="I2787" i="1"/>
  <c r="J2787" i="1" s="1"/>
  <c r="I2795" i="1"/>
  <c r="J2795" i="1" s="1"/>
  <c r="I2803" i="1"/>
  <c r="J2803" i="1" s="1"/>
  <c r="I2811" i="1"/>
  <c r="J2811" i="1" s="1"/>
  <c r="I2819" i="1"/>
  <c r="J2819" i="1" s="1"/>
  <c r="I2827" i="1"/>
  <c r="J2827" i="1" s="1"/>
  <c r="I2835" i="1"/>
  <c r="J2835" i="1" s="1"/>
  <c r="I2843" i="1"/>
  <c r="J2843" i="1" s="1"/>
  <c r="I2851" i="1"/>
  <c r="J2851" i="1" s="1"/>
  <c r="I2859" i="1"/>
  <c r="J2859" i="1" s="1"/>
  <c r="I2867" i="1"/>
  <c r="J2867" i="1" s="1"/>
  <c r="I2875" i="1"/>
  <c r="J2875" i="1" s="1"/>
  <c r="I2883" i="1"/>
  <c r="J2883" i="1" s="1"/>
  <c r="I2891" i="1"/>
  <c r="J2891" i="1" s="1"/>
  <c r="I2899" i="1"/>
  <c r="J2899" i="1" s="1"/>
  <c r="I2907" i="1"/>
  <c r="J2907" i="1" s="1"/>
  <c r="I2915" i="1"/>
  <c r="J2915" i="1" s="1"/>
  <c r="I2923" i="1"/>
  <c r="J2923" i="1" s="1"/>
  <c r="I2931" i="1"/>
  <c r="J2931" i="1" s="1"/>
  <c r="I2939" i="1"/>
  <c r="J2939" i="1" s="1"/>
  <c r="I2947" i="1"/>
  <c r="J2947" i="1" s="1"/>
  <c r="I2955" i="1"/>
  <c r="J2955" i="1" s="1"/>
  <c r="I2963" i="1"/>
  <c r="J2963" i="1" s="1"/>
  <c r="I2971" i="1"/>
  <c r="J2971" i="1" s="1"/>
  <c r="I2979" i="1"/>
  <c r="J2979" i="1" s="1"/>
  <c r="I2987" i="1"/>
  <c r="J2987" i="1" s="1"/>
  <c r="I2995" i="1"/>
  <c r="J2995" i="1" s="1"/>
  <c r="I3003" i="1"/>
  <c r="J3003" i="1" s="1"/>
  <c r="I3011" i="1"/>
  <c r="J3011" i="1" s="1"/>
  <c r="I3019" i="1"/>
  <c r="J3019" i="1" s="1"/>
  <c r="I3027" i="1"/>
  <c r="J3027" i="1" s="1"/>
  <c r="I3035" i="1"/>
  <c r="J3035" i="1" s="1"/>
  <c r="I3043" i="1"/>
  <c r="J3043" i="1" s="1"/>
  <c r="I3051" i="1"/>
  <c r="J3051" i="1" s="1"/>
  <c r="I3059" i="1"/>
  <c r="J3059" i="1" s="1"/>
  <c r="I3067" i="1"/>
  <c r="J3067" i="1" s="1"/>
  <c r="I3075" i="1"/>
  <c r="J3075" i="1" s="1"/>
  <c r="I3083" i="1"/>
  <c r="J3083" i="1" s="1"/>
  <c r="I3091" i="1"/>
  <c r="J3091" i="1" s="1"/>
  <c r="I3099" i="1"/>
  <c r="J3099" i="1" s="1"/>
  <c r="I3107" i="1"/>
  <c r="J3107" i="1" s="1"/>
  <c r="I3115" i="1"/>
  <c r="J3115" i="1" s="1"/>
  <c r="I3123" i="1"/>
  <c r="J3123" i="1" s="1"/>
  <c r="I3131" i="1"/>
  <c r="J3131" i="1" s="1"/>
  <c r="I3139" i="1"/>
  <c r="J3139" i="1" s="1"/>
  <c r="I3147" i="1"/>
  <c r="J3147" i="1" s="1"/>
  <c r="I3155" i="1"/>
  <c r="J3155" i="1" s="1"/>
  <c r="I3163" i="1"/>
  <c r="J3163" i="1" s="1"/>
  <c r="I3171" i="1"/>
  <c r="J3171" i="1" s="1"/>
  <c r="I3179" i="1"/>
  <c r="J3179" i="1" s="1"/>
  <c r="I3187" i="1"/>
  <c r="J3187" i="1" s="1"/>
  <c r="I3195" i="1"/>
  <c r="J3195" i="1" s="1"/>
  <c r="I3203" i="1"/>
  <c r="J3203" i="1" s="1"/>
  <c r="I3211" i="1"/>
  <c r="J3211" i="1" s="1"/>
  <c r="I3219" i="1"/>
  <c r="J3219" i="1" s="1"/>
  <c r="I3227" i="1"/>
  <c r="J3227" i="1" s="1"/>
  <c r="I3235" i="1"/>
  <c r="J3235" i="1" s="1"/>
  <c r="I3243" i="1"/>
  <c r="J3243" i="1" s="1"/>
  <c r="I3251" i="1"/>
  <c r="J3251" i="1" s="1"/>
  <c r="I3259" i="1"/>
  <c r="J3259" i="1" s="1"/>
  <c r="I3267" i="1"/>
  <c r="J3267" i="1" s="1"/>
  <c r="I3275" i="1"/>
  <c r="J3275" i="1" s="1"/>
  <c r="I3283" i="1"/>
  <c r="J3283" i="1" s="1"/>
  <c r="I3291" i="1"/>
  <c r="J3291" i="1" s="1"/>
  <c r="I3299" i="1"/>
  <c r="J3299" i="1" s="1"/>
  <c r="I3307" i="1"/>
  <c r="J3307" i="1" s="1"/>
  <c r="I3315" i="1"/>
  <c r="J3315" i="1" s="1"/>
  <c r="I3323" i="1"/>
  <c r="J3323" i="1" s="1"/>
  <c r="I3331" i="1"/>
  <c r="J3331" i="1" s="1"/>
  <c r="I3339" i="1"/>
  <c r="J3339" i="1" s="1"/>
  <c r="I3347" i="1"/>
  <c r="J3347" i="1" s="1"/>
  <c r="I3355" i="1"/>
  <c r="J3355" i="1" s="1"/>
  <c r="I3363" i="1"/>
  <c r="J3363" i="1" s="1"/>
  <c r="I3371" i="1"/>
  <c r="J3371" i="1" s="1"/>
  <c r="I3379" i="1"/>
  <c r="J3379" i="1" s="1"/>
  <c r="I3387" i="1"/>
  <c r="J3387" i="1" s="1"/>
  <c r="I3395" i="1"/>
  <c r="J3395" i="1" s="1"/>
  <c r="I3403" i="1"/>
  <c r="J3403" i="1" s="1"/>
  <c r="I3411" i="1"/>
  <c r="J3411" i="1" s="1"/>
  <c r="I3419" i="1"/>
  <c r="J3419" i="1" s="1"/>
  <c r="I3427" i="1"/>
  <c r="J3427" i="1" s="1"/>
  <c r="I3435" i="1"/>
  <c r="J3435" i="1" s="1"/>
  <c r="I3443" i="1"/>
  <c r="J3443" i="1" s="1"/>
  <c r="I3451" i="1"/>
  <c r="J3451" i="1" s="1"/>
  <c r="I3459" i="1"/>
  <c r="J3459" i="1" s="1"/>
  <c r="I3467" i="1"/>
  <c r="J3467" i="1" s="1"/>
  <c r="I3475" i="1"/>
  <c r="J3475" i="1" s="1"/>
  <c r="I3483" i="1"/>
  <c r="J3483" i="1" s="1"/>
  <c r="I3491" i="1"/>
  <c r="J3491" i="1" s="1"/>
  <c r="I3499" i="1"/>
  <c r="J3499" i="1" s="1"/>
  <c r="I3507" i="1"/>
  <c r="J3507" i="1" s="1"/>
  <c r="I3515" i="1"/>
  <c r="J3515" i="1" s="1"/>
  <c r="I3523" i="1"/>
  <c r="J3523" i="1" s="1"/>
  <c r="I3531" i="1"/>
  <c r="J3531" i="1" s="1"/>
  <c r="I3539" i="1"/>
  <c r="J3539" i="1" s="1"/>
  <c r="I3547" i="1"/>
  <c r="J3547" i="1" s="1"/>
  <c r="I3555" i="1"/>
  <c r="J3555" i="1" s="1"/>
  <c r="I3563" i="1"/>
  <c r="J3563" i="1" s="1"/>
  <c r="I3571" i="1"/>
  <c r="J3571" i="1" s="1"/>
  <c r="I3579" i="1"/>
  <c r="J3579" i="1" s="1"/>
  <c r="I3587" i="1"/>
  <c r="J3587" i="1" s="1"/>
  <c r="I3595" i="1"/>
  <c r="J3595" i="1" s="1"/>
  <c r="I3603" i="1"/>
  <c r="J3603" i="1" s="1"/>
  <c r="I3611" i="1"/>
  <c r="J3611" i="1" s="1"/>
  <c r="I3619" i="1"/>
  <c r="J3619" i="1" s="1"/>
  <c r="I3627" i="1"/>
  <c r="J3627" i="1" s="1"/>
  <c r="I3635" i="1"/>
  <c r="J3635" i="1" s="1"/>
  <c r="I3643" i="1"/>
  <c r="J3643" i="1" s="1"/>
  <c r="I3651" i="1"/>
  <c r="J3651" i="1" s="1"/>
  <c r="I3659" i="1"/>
  <c r="J3659" i="1" s="1"/>
  <c r="I3667" i="1"/>
  <c r="J3667" i="1" s="1"/>
  <c r="I3675" i="1"/>
  <c r="J3675" i="1" s="1"/>
  <c r="I3683" i="1"/>
  <c r="J3683" i="1" s="1"/>
  <c r="I3691" i="1"/>
  <c r="J3691" i="1" s="1"/>
  <c r="I3699" i="1"/>
  <c r="J3699" i="1" s="1"/>
  <c r="I3707" i="1"/>
  <c r="J3707" i="1" s="1"/>
  <c r="I3715" i="1"/>
  <c r="J3715" i="1" s="1"/>
  <c r="I3723" i="1"/>
  <c r="J3723" i="1" s="1"/>
  <c r="I3731" i="1"/>
  <c r="J3731" i="1" s="1"/>
  <c r="I3739" i="1"/>
  <c r="J3739" i="1" s="1"/>
  <c r="I3747" i="1"/>
  <c r="J3747" i="1" s="1"/>
  <c r="I3755" i="1"/>
  <c r="J3755" i="1" s="1"/>
  <c r="I3763" i="1"/>
  <c r="J3763" i="1" s="1"/>
  <c r="I3771" i="1"/>
  <c r="J3771" i="1" s="1"/>
  <c r="I3779" i="1"/>
  <c r="J3779" i="1" s="1"/>
  <c r="I3787" i="1"/>
  <c r="J3787" i="1" s="1"/>
  <c r="I3795" i="1"/>
  <c r="J3795" i="1" s="1"/>
  <c r="I3803" i="1"/>
  <c r="J3803" i="1" s="1"/>
  <c r="I3811" i="1"/>
  <c r="J3811" i="1" s="1"/>
  <c r="I3819" i="1"/>
  <c r="J3819" i="1" s="1"/>
  <c r="I3827" i="1"/>
  <c r="J3827" i="1" s="1"/>
  <c r="I3835" i="1"/>
  <c r="J3835" i="1" s="1"/>
  <c r="I3843" i="1"/>
  <c r="J3843" i="1" s="1"/>
  <c r="I3851" i="1"/>
  <c r="J3851" i="1" s="1"/>
  <c r="I3859" i="1"/>
  <c r="J3859" i="1" s="1"/>
  <c r="I3867" i="1"/>
  <c r="J3867" i="1" s="1"/>
  <c r="I3875" i="1"/>
  <c r="J3875" i="1" s="1"/>
  <c r="I3883" i="1"/>
  <c r="J3883" i="1" s="1"/>
  <c r="I3891" i="1"/>
  <c r="J3891" i="1" s="1"/>
  <c r="I3899" i="1"/>
  <c r="J3899" i="1" s="1"/>
  <c r="I3907" i="1"/>
  <c r="J3907" i="1" s="1"/>
  <c r="I3915" i="1"/>
  <c r="J3915" i="1" s="1"/>
  <c r="I3923" i="1"/>
  <c r="J3923" i="1" s="1"/>
  <c r="I3931" i="1"/>
  <c r="J3931" i="1" s="1"/>
  <c r="I3939" i="1"/>
  <c r="J3939" i="1" s="1"/>
  <c r="I3947" i="1"/>
  <c r="J3947" i="1" s="1"/>
  <c r="I3955" i="1"/>
  <c r="J3955" i="1" s="1"/>
  <c r="I3963" i="1"/>
  <c r="J3963" i="1" s="1"/>
  <c r="I3971" i="1"/>
  <c r="J3971" i="1" s="1"/>
  <c r="I3979" i="1"/>
  <c r="J3979" i="1" s="1"/>
  <c r="I3987" i="1"/>
  <c r="J3987" i="1" s="1"/>
  <c r="I3995" i="1"/>
  <c r="J3995" i="1" s="1"/>
  <c r="I4003" i="1"/>
  <c r="J4003" i="1" s="1"/>
  <c r="I4011" i="1"/>
  <c r="J4011" i="1" s="1"/>
  <c r="I4019" i="1"/>
  <c r="J4019" i="1" s="1"/>
  <c r="I4027" i="1"/>
  <c r="J4027" i="1" s="1"/>
  <c r="I4035" i="1"/>
  <c r="J4035" i="1" s="1"/>
  <c r="I4043" i="1"/>
  <c r="J4043" i="1" s="1"/>
  <c r="I4051" i="1"/>
  <c r="J4051" i="1" s="1"/>
  <c r="I4059" i="1"/>
  <c r="J4059" i="1" s="1"/>
  <c r="I4067" i="1"/>
  <c r="J4067" i="1" s="1"/>
  <c r="I4075" i="1"/>
  <c r="J4075" i="1" s="1"/>
  <c r="I4083" i="1"/>
  <c r="J4083" i="1" s="1"/>
  <c r="I4091" i="1"/>
  <c r="J4091" i="1" s="1"/>
  <c r="I4099" i="1"/>
  <c r="J4099" i="1" s="1"/>
  <c r="I4107" i="1"/>
  <c r="J4107" i="1" s="1"/>
  <c r="I4115" i="1"/>
  <c r="J4115" i="1" s="1"/>
  <c r="I4123" i="1"/>
  <c r="J4123" i="1" s="1"/>
  <c r="I4131" i="1"/>
  <c r="J4131" i="1" s="1"/>
  <c r="I4139" i="1"/>
  <c r="J4139" i="1" s="1"/>
  <c r="I4147" i="1"/>
  <c r="J4147" i="1" s="1"/>
  <c r="I4155" i="1"/>
  <c r="J4155" i="1" s="1"/>
  <c r="I4163" i="1"/>
  <c r="J4163" i="1" s="1"/>
  <c r="I4171" i="1"/>
  <c r="J4171" i="1" s="1"/>
  <c r="I4179" i="1"/>
  <c r="J4179" i="1" s="1"/>
  <c r="I4187" i="1"/>
  <c r="J4187" i="1" s="1"/>
  <c r="I4195" i="1"/>
  <c r="J4195" i="1" s="1"/>
  <c r="I4203" i="1"/>
  <c r="J4203" i="1" s="1"/>
  <c r="I4211" i="1"/>
  <c r="J4211" i="1" s="1"/>
  <c r="I4219" i="1"/>
  <c r="J4219" i="1" s="1"/>
  <c r="I4227" i="1"/>
  <c r="J4227" i="1" s="1"/>
  <c r="I4235" i="1"/>
  <c r="J4235" i="1" s="1"/>
  <c r="I4243" i="1"/>
  <c r="J4243" i="1" s="1"/>
  <c r="I4251" i="1"/>
  <c r="J4251" i="1" s="1"/>
  <c r="I4259" i="1"/>
  <c r="J4259" i="1" s="1"/>
  <c r="I4267" i="1"/>
  <c r="J4267" i="1" s="1"/>
  <c r="I4275" i="1"/>
  <c r="J4275" i="1" s="1"/>
  <c r="I4283" i="1"/>
  <c r="J4283" i="1" s="1"/>
  <c r="I4291" i="1"/>
  <c r="J4291" i="1" s="1"/>
  <c r="I4299" i="1"/>
  <c r="J4299" i="1" s="1"/>
  <c r="I4307" i="1"/>
  <c r="J4307" i="1" s="1"/>
  <c r="I4315" i="1"/>
  <c r="J4315" i="1" s="1"/>
  <c r="I4323" i="1"/>
  <c r="J4323" i="1" s="1"/>
  <c r="I4331" i="1"/>
  <c r="J4331" i="1" s="1"/>
  <c r="I4339" i="1"/>
  <c r="J4339" i="1" s="1"/>
  <c r="I4347" i="1"/>
  <c r="J4347" i="1" s="1"/>
  <c r="I4355" i="1"/>
  <c r="J4355" i="1" s="1"/>
  <c r="I4363" i="1"/>
  <c r="J4363" i="1" s="1"/>
  <c r="I4371" i="1"/>
  <c r="J4371" i="1" s="1"/>
  <c r="I4379" i="1"/>
  <c r="J4379" i="1" s="1"/>
  <c r="I4387" i="1"/>
  <c r="J4387" i="1" s="1"/>
  <c r="I4395" i="1"/>
  <c r="J4395" i="1" s="1"/>
  <c r="I4403" i="1"/>
  <c r="J4403" i="1" s="1"/>
  <c r="I4411" i="1"/>
  <c r="J4411" i="1" s="1"/>
  <c r="I4419" i="1"/>
  <c r="J4419" i="1" s="1"/>
  <c r="I4427" i="1"/>
  <c r="J4427" i="1" s="1"/>
  <c r="I4435" i="1"/>
  <c r="J4435" i="1" s="1"/>
  <c r="I4443" i="1"/>
  <c r="J4443" i="1" s="1"/>
  <c r="I4451" i="1"/>
  <c r="J4451" i="1" s="1"/>
  <c r="I4459" i="1"/>
  <c r="J4459" i="1" s="1"/>
  <c r="I4467" i="1"/>
  <c r="J4467" i="1" s="1"/>
  <c r="I4475" i="1"/>
  <c r="J4475" i="1" s="1"/>
  <c r="I4483" i="1"/>
  <c r="J4483" i="1" s="1"/>
  <c r="I4491" i="1"/>
  <c r="J4491" i="1" s="1"/>
  <c r="I4499" i="1"/>
  <c r="J4499" i="1" s="1"/>
  <c r="I4507" i="1"/>
  <c r="J4507" i="1" s="1"/>
  <c r="I4515" i="1"/>
  <c r="J4515" i="1" s="1"/>
  <c r="I4523" i="1"/>
  <c r="J4523" i="1" s="1"/>
  <c r="I4531" i="1"/>
  <c r="J4531" i="1" s="1"/>
  <c r="I4539" i="1"/>
  <c r="J4539" i="1" s="1"/>
  <c r="I4547" i="1"/>
  <c r="J4547" i="1" s="1"/>
  <c r="I4555" i="1"/>
  <c r="J4555" i="1" s="1"/>
  <c r="I4563" i="1"/>
  <c r="J4563" i="1" s="1"/>
  <c r="I4571" i="1"/>
  <c r="J4571" i="1" s="1"/>
  <c r="I4579" i="1"/>
  <c r="J4579" i="1" s="1"/>
  <c r="I4587" i="1"/>
  <c r="J4587" i="1" s="1"/>
  <c r="I4595" i="1"/>
  <c r="J4595" i="1" s="1"/>
  <c r="I4603" i="1"/>
  <c r="J4603" i="1" s="1"/>
  <c r="I4611" i="1"/>
  <c r="J4611" i="1" s="1"/>
  <c r="I4619" i="1"/>
  <c r="J4619" i="1" s="1"/>
  <c r="I4627" i="1"/>
  <c r="J4627" i="1" s="1"/>
  <c r="I4635" i="1"/>
  <c r="J4635" i="1" s="1"/>
  <c r="I4643" i="1"/>
  <c r="J4643" i="1" s="1"/>
  <c r="I4651" i="1"/>
  <c r="J4651" i="1" s="1"/>
  <c r="I4659" i="1"/>
  <c r="J4659" i="1" s="1"/>
  <c r="I4667" i="1"/>
  <c r="J4667" i="1" s="1"/>
  <c r="I4675" i="1"/>
  <c r="J4675" i="1" s="1"/>
  <c r="I4683" i="1"/>
  <c r="J4683" i="1" s="1"/>
  <c r="I4691" i="1"/>
  <c r="J4691" i="1" s="1"/>
  <c r="I4699" i="1"/>
  <c r="J4699" i="1" s="1"/>
  <c r="I4707" i="1"/>
  <c r="J4707" i="1" s="1"/>
  <c r="I4715" i="1"/>
  <c r="J4715" i="1" s="1"/>
  <c r="I4723" i="1"/>
  <c r="J4723" i="1" s="1"/>
  <c r="I4731" i="1"/>
  <c r="J4731" i="1" s="1"/>
  <c r="I4739" i="1"/>
  <c r="J4739" i="1" s="1"/>
  <c r="I4747" i="1"/>
  <c r="J4747" i="1" s="1"/>
  <c r="I4755" i="1"/>
  <c r="J4755" i="1" s="1"/>
  <c r="I4763" i="1"/>
  <c r="J4763" i="1" s="1"/>
  <c r="I4771" i="1"/>
  <c r="J4771" i="1" s="1"/>
  <c r="I4779" i="1"/>
  <c r="J4779" i="1" s="1"/>
  <c r="I4787" i="1"/>
  <c r="J4787" i="1" s="1"/>
  <c r="I4795" i="1"/>
  <c r="J4795" i="1" s="1"/>
  <c r="I4803" i="1"/>
  <c r="J4803" i="1" s="1"/>
  <c r="I4811" i="1"/>
  <c r="J4811" i="1" s="1"/>
  <c r="I4819" i="1"/>
  <c r="J4819" i="1" s="1"/>
  <c r="I4827" i="1"/>
  <c r="J4827" i="1" s="1"/>
  <c r="I4835" i="1"/>
  <c r="J4835" i="1" s="1"/>
  <c r="I4843" i="1"/>
  <c r="J4843" i="1" s="1"/>
  <c r="I4851" i="1"/>
  <c r="J4851" i="1" s="1"/>
  <c r="I4859" i="1"/>
  <c r="J4859" i="1" s="1"/>
  <c r="I4867" i="1"/>
  <c r="J4867" i="1" s="1"/>
  <c r="I4875" i="1"/>
  <c r="J4875" i="1" s="1"/>
  <c r="I4883" i="1"/>
  <c r="J4883" i="1" s="1"/>
  <c r="I4891" i="1"/>
  <c r="J4891" i="1" s="1"/>
  <c r="I4899" i="1"/>
  <c r="J4899" i="1" s="1"/>
  <c r="I4907" i="1"/>
  <c r="J4907" i="1" s="1"/>
  <c r="I4915" i="1"/>
  <c r="J4915" i="1" s="1"/>
  <c r="I4923" i="1"/>
  <c r="J4923" i="1" s="1"/>
  <c r="I4931" i="1"/>
  <c r="J4931" i="1" s="1"/>
  <c r="I4939" i="1"/>
  <c r="J4939" i="1" s="1"/>
  <c r="I4947" i="1"/>
  <c r="J4947" i="1" s="1"/>
  <c r="I4955" i="1"/>
  <c r="J4955" i="1" s="1"/>
  <c r="I4963" i="1"/>
  <c r="J4963" i="1" s="1"/>
  <c r="I4971" i="1"/>
  <c r="J4971" i="1" s="1"/>
  <c r="I4979" i="1"/>
  <c r="J4979" i="1" s="1"/>
  <c r="I4987" i="1"/>
  <c r="J4987" i="1" s="1"/>
  <c r="I4995" i="1"/>
  <c r="J4995" i="1" s="1"/>
  <c r="I5003" i="1"/>
  <c r="J5003" i="1" s="1"/>
  <c r="I5011" i="1"/>
  <c r="J5011" i="1" s="1"/>
  <c r="I33" i="1"/>
  <c r="J33" i="1" s="1"/>
  <c r="I65" i="1"/>
  <c r="I97" i="1"/>
  <c r="J97" i="1" s="1"/>
  <c r="I129" i="1"/>
  <c r="J129" i="1" s="1"/>
  <c r="I161" i="1"/>
  <c r="J161" i="1" s="1"/>
  <c r="I193" i="1"/>
  <c r="J193" i="1" s="1"/>
  <c r="I225" i="1"/>
  <c r="J225" i="1" s="1"/>
  <c r="I257" i="1"/>
  <c r="J257" i="1" s="1"/>
  <c r="I289" i="1"/>
  <c r="J289" i="1" s="1"/>
  <c r="I321" i="1"/>
  <c r="J321" i="1" s="1"/>
  <c r="I353" i="1"/>
  <c r="J353" i="1" s="1"/>
  <c r="I385" i="1"/>
  <c r="J385" i="1" s="1"/>
  <c r="I417" i="1"/>
  <c r="J417" i="1" s="1"/>
  <c r="I449" i="1"/>
  <c r="J449" i="1" s="1"/>
  <c r="I481" i="1"/>
  <c r="J481" i="1" s="1"/>
  <c r="I513" i="1"/>
  <c r="J513" i="1" s="1"/>
  <c r="I545" i="1"/>
  <c r="J545" i="1" s="1"/>
  <c r="I577" i="1"/>
  <c r="J577" i="1" s="1"/>
  <c r="I609" i="1"/>
  <c r="J609" i="1" s="1"/>
  <c r="I641" i="1"/>
  <c r="J641" i="1" s="1"/>
  <c r="I673" i="1"/>
  <c r="J673" i="1" s="1"/>
  <c r="I705" i="1"/>
  <c r="J705" i="1" s="1"/>
  <c r="I737" i="1"/>
  <c r="J737" i="1" s="1"/>
  <c r="I769" i="1"/>
  <c r="J769" i="1" s="1"/>
  <c r="I801" i="1"/>
  <c r="J801" i="1" s="1"/>
  <c r="I833" i="1"/>
  <c r="J833" i="1" s="1"/>
  <c r="I865" i="1"/>
  <c r="J865" i="1" s="1"/>
  <c r="I897" i="1"/>
  <c r="J897" i="1" s="1"/>
  <c r="I929" i="1"/>
  <c r="J929" i="1" s="1"/>
  <c r="I961" i="1"/>
  <c r="J961" i="1" s="1"/>
  <c r="I985" i="1"/>
  <c r="J985" i="1" s="1"/>
  <c r="I1004" i="1"/>
  <c r="J1004" i="1" s="1"/>
  <c r="I1012" i="1"/>
  <c r="J1012" i="1" s="1"/>
  <c r="I1020" i="1"/>
  <c r="J1020" i="1" s="1"/>
  <c r="I1028" i="1"/>
  <c r="J1028" i="1" s="1"/>
  <c r="I1036" i="1"/>
  <c r="J1036" i="1" s="1"/>
  <c r="I1044" i="1"/>
  <c r="J1044" i="1" s="1"/>
  <c r="I1052" i="1"/>
  <c r="J1052" i="1" s="1"/>
  <c r="I1060" i="1"/>
  <c r="J1060" i="1" s="1"/>
  <c r="I1068" i="1"/>
  <c r="J1068" i="1" s="1"/>
  <c r="I1076" i="1"/>
  <c r="J1076" i="1" s="1"/>
  <c r="I1084" i="1"/>
  <c r="J1084" i="1" s="1"/>
  <c r="I1092" i="1"/>
  <c r="J1092" i="1" s="1"/>
  <c r="I1100" i="1"/>
  <c r="J1100" i="1" s="1"/>
  <c r="I1108" i="1"/>
  <c r="J1108" i="1" s="1"/>
  <c r="I1116" i="1"/>
  <c r="J1116" i="1" s="1"/>
  <c r="I1124" i="1"/>
  <c r="J1124" i="1" s="1"/>
  <c r="I1132" i="1"/>
  <c r="J1132" i="1" s="1"/>
  <c r="I1140" i="1"/>
  <c r="J1140" i="1" s="1"/>
  <c r="I1148" i="1"/>
  <c r="J1148" i="1" s="1"/>
  <c r="I1156" i="1"/>
  <c r="J1156" i="1" s="1"/>
  <c r="I1164" i="1"/>
  <c r="J1164" i="1" s="1"/>
  <c r="I1172" i="1"/>
  <c r="J1172" i="1" s="1"/>
  <c r="I1180" i="1"/>
  <c r="J1180" i="1" s="1"/>
  <c r="I1188" i="1"/>
  <c r="J1188" i="1" s="1"/>
  <c r="I1196" i="1"/>
  <c r="J1196" i="1" s="1"/>
  <c r="I1204" i="1"/>
  <c r="J1204" i="1" s="1"/>
  <c r="I1212" i="1"/>
  <c r="J1212" i="1" s="1"/>
  <c r="I1220" i="1"/>
  <c r="J1220" i="1" s="1"/>
  <c r="I1228" i="1"/>
  <c r="J1228" i="1" s="1"/>
  <c r="I1236" i="1"/>
  <c r="J1236" i="1" s="1"/>
  <c r="I1244" i="1"/>
  <c r="J1244" i="1" s="1"/>
  <c r="I1252" i="1"/>
  <c r="J1252" i="1" s="1"/>
  <c r="I1260" i="1"/>
  <c r="J1260" i="1" s="1"/>
  <c r="I1268" i="1"/>
  <c r="J1268" i="1" s="1"/>
  <c r="I1276" i="1"/>
  <c r="J1276" i="1" s="1"/>
  <c r="I1284" i="1"/>
  <c r="J1284" i="1" s="1"/>
  <c r="I1292" i="1"/>
  <c r="J1292" i="1" s="1"/>
  <c r="I1300" i="1"/>
  <c r="J1300" i="1" s="1"/>
  <c r="I1308" i="1"/>
  <c r="J1308" i="1" s="1"/>
  <c r="I1316" i="1"/>
  <c r="J1316" i="1" s="1"/>
  <c r="I1324" i="1"/>
  <c r="J1324" i="1" s="1"/>
  <c r="I1332" i="1"/>
  <c r="J1332" i="1" s="1"/>
  <c r="I1340" i="1"/>
  <c r="J1340" i="1" s="1"/>
  <c r="I1348" i="1"/>
  <c r="J1348" i="1" s="1"/>
  <c r="I1356" i="1"/>
  <c r="J1356" i="1" s="1"/>
  <c r="I1364" i="1"/>
  <c r="J1364" i="1" s="1"/>
  <c r="I1372" i="1"/>
  <c r="J1372" i="1" s="1"/>
  <c r="I1380" i="1"/>
  <c r="J1380" i="1" s="1"/>
  <c r="I1388" i="1"/>
  <c r="J1388" i="1" s="1"/>
  <c r="I1396" i="1"/>
  <c r="J1396" i="1" s="1"/>
  <c r="I1404" i="1"/>
  <c r="J1404" i="1" s="1"/>
  <c r="I1412" i="1"/>
  <c r="J1412" i="1" s="1"/>
  <c r="I1420" i="1"/>
  <c r="J1420" i="1" s="1"/>
  <c r="I1428" i="1"/>
  <c r="J1428" i="1" s="1"/>
  <c r="I1436" i="1"/>
  <c r="J1436" i="1" s="1"/>
  <c r="I1444" i="1"/>
  <c r="J1444" i="1" s="1"/>
  <c r="I1452" i="1"/>
  <c r="J1452" i="1" s="1"/>
  <c r="I1460" i="1"/>
  <c r="J1460" i="1" s="1"/>
  <c r="I1468" i="1"/>
  <c r="J1468" i="1" s="1"/>
  <c r="I1476" i="1"/>
  <c r="J1476" i="1" s="1"/>
  <c r="I1484" i="1"/>
  <c r="J1484" i="1" s="1"/>
  <c r="I1492" i="1"/>
  <c r="J1492" i="1" s="1"/>
  <c r="I1500" i="1"/>
  <c r="J1500" i="1" s="1"/>
  <c r="I1508" i="1"/>
  <c r="J1508" i="1" s="1"/>
  <c r="I1516" i="1"/>
  <c r="J1516" i="1" s="1"/>
  <c r="I1524" i="1"/>
  <c r="J1524" i="1" s="1"/>
  <c r="I1532" i="1"/>
  <c r="J1532" i="1" s="1"/>
  <c r="I1540" i="1"/>
  <c r="J1540" i="1" s="1"/>
  <c r="I1548" i="1"/>
  <c r="J1548" i="1" s="1"/>
  <c r="I1556" i="1"/>
  <c r="J1556" i="1" s="1"/>
  <c r="I1564" i="1"/>
  <c r="J1564" i="1" s="1"/>
  <c r="I1572" i="1"/>
  <c r="J1572" i="1" s="1"/>
  <c r="I1580" i="1"/>
  <c r="J1580" i="1" s="1"/>
  <c r="I1588" i="1"/>
  <c r="J1588" i="1" s="1"/>
  <c r="I1596" i="1"/>
  <c r="J1596" i="1" s="1"/>
  <c r="I1604" i="1"/>
  <c r="J1604" i="1" s="1"/>
  <c r="I1612" i="1"/>
  <c r="J1612" i="1" s="1"/>
  <c r="I1620" i="1"/>
  <c r="J1620" i="1" s="1"/>
  <c r="I1628" i="1"/>
  <c r="J1628" i="1" s="1"/>
  <c r="I1636" i="1"/>
  <c r="J1636" i="1" s="1"/>
  <c r="I1644" i="1"/>
  <c r="J1644" i="1" s="1"/>
  <c r="I1652" i="1"/>
  <c r="J1652" i="1" s="1"/>
  <c r="I1660" i="1"/>
  <c r="J1660" i="1" s="1"/>
  <c r="I1668" i="1"/>
  <c r="J1668" i="1" s="1"/>
  <c r="I1676" i="1"/>
  <c r="J1676" i="1" s="1"/>
  <c r="I1684" i="1"/>
  <c r="J1684" i="1" s="1"/>
  <c r="I1692" i="1"/>
  <c r="J1692" i="1" s="1"/>
  <c r="I1700" i="1"/>
  <c r="J1700" i="1" s="1"/>
  <c r="I1708" i="1"/>
  <c r="J1708" i="1" s="1"/>
  <c r="I1716" i="1"/>
  <c r="J1716" i="1" s="1"/>
  <c r="I1724" i="1"/>
  <c r="J1724" i="1" s="1"/>
  <c r="I1732" i="1"/>
  <c r="J1732" i="1" s="1"/>
  <c r="I1740" i="1"/>
  <c r="J1740" i="1" s="1"/>
  <c r="I1748" i="1"/>
  <c r="J1748" i="1" s="1"/>
  <c r="I1756" i="1"/>
  <c r="J1756" i="1" s="1"/>
  <c r="I1764" i="1"/>
  <c r="J1764" i="1" s="1"/>
  <c r="I1772" i="1"/>
  <c r="J1772" i="1" s="1"/>
  <c r="I1780" i="1"/>
  <c r="J1780" i="1" s="1"/>
  <c r="I1788" i="1"/>
  <c r="J1788" i="1" s="1"/>
  <c r="I1796" i="1"/>
  <c r="J1796" i="1" s="1"/>
  <c r="I1804" i="1"/>
  <c r="J1804" i="1" s="1"/>
  <c r="I1812" i="1"/>
  <c r="J1812" i="1" s="1"/>
  <c r="I1820" i="1"/>
  <c r="J1820" i="1" s="1"/>
  <c r="I1828" i="1"/>
  <c r="J1828" i="1" s="1"/>
  <c r="I1836" i="1"/>
  <c r="J1836" i="1" s="1"/>
  <c r="I1844" i="1"/>
  <c r="J1844" i="1" s="1"/>
  <c r="I1852" i="1"/>
  <c r="J1852" i="1" s="1"/>
  <c r="I1860" i="1"/>
  <c r="J1860" i="1" s="1"/>
  <c r="I1868" i="1"/>
  <c r="J1868" i="1" s="1"/>
  <c r="I1876" i="1"/>
  <c r="J1876" i="1" s="1"/>
  <c r="I1884" i="1"/>
  <c r="J1884" i="1" s="1"/>
  <c r="I1892" i="1"/>
  <c r="J1892" i="1" s="1"/>
  <c r="I1900" i="1"/>
  <c r="J1900" i="1" s="1"/>
  <c r="I1908" i="1"/>
  <c r="J1908" i="1" s="1"/>
  <c r="I1916" i="1"/>
  <c r="J1916" i="1" s="1"/>
  <c r="I1924" i="1"/>
  <c r="J1924" i="1" s="1"/>
  <c r="I1932" i="1"/>
  <c r="J1932" i="1" s="1"/>
  <c r="I1940" i="1"/>
  <c r="J1940" i="1" s="1"/>
  <c r="I1948" i="1"/>
  <c r="J1948" i="1" s="1"/>
  <c r="I1956" i="1"/>
  <c r="J1956" i="1" s="1"/>
  <c r="I1964" i="1"/>
  <c r="J1964" i="1" s="1"/>
  <c r="I1972" i="1"/>
  <c r="J1972" i="1" s="1"/>
  <c r="I1980" i="1"/>
  <c r="J1980" i="1" s="1"/>
  <c r="I1988" i="1"/>
  <c r="J1988" i="1" s="1"/>
  <c r="I1996" i="1"/>
  <c r="J1996" i="1" s="1"/>
  <c r="I2004" i="1"/>
  <c r="J2004" i="1" s="1"/>
  <c r="I2012" i="1"/>
  <c r="J2012" i="1" s="1"/>
  <c r="I2020" i="1"/>
  <c r="J2020" i="1" s="1"/>
  <c r="I2028" i="1"/>
  <c r="J2028" i="1" s="1"/>
  <c r="I2036" i="1"/>
  <c r="J2036" i="1" s="1"/>
  <c r="I2044" i="1"/>
  <c r="J2044" i="1" s="1"/>
  <c r="I2052" i="1"/>
  <c r="J2052" i="1" s="1"/>
  <c r="I2060" i="1"/>
  <c r="J2060" i="1" s="1"/>
  <c r="I2068" i="1"/>
  <c r="J2068" i="1" s="1"/>
  <c r="I2076" i="1"/>
  <c r="J2076" i="1" s="1"/>
  <c r="I2084" i="1"/>
  <c r="J2084" i="1" s="1"/>
  <c r="I2092" i="1"/>
  <c r="J2092" i="1" s="1"/>
  <c r="I2100" i="1"/>
  <c r="J2100" i="1" s="1"/>
  <c r="I2108" i="1"/>
  <c r="J2108" i="1" s="1"/>
  <c r="I2116" i="1"/>
  <c r="J2116" i="1" s="1"/>
  <c r="I2124" i="1"/>
  <c r="J2124" i="1" s="1"/>
  <c r="I2132" i="1"/>
  <c r="J2132" i="1" s="1"/>
  <c r="I2140" i="1"/>
  <c r="J2140" i="1" s="1"/>
  <c r="I2148" i="1"/>
  <c r="J2148" i="1" s="1"/>
  <c r="I2156" i="1"/>
  <c r="J2156" i="1" s="1"/>
  <c r="I2164" i="1"/>
  <c r="J2164" i="1" s="1"/>
  <c r="I2172" i="1"/>
  <c r="J2172" i="1" s="1"/>
  <c r="I2180" i="1"/>
  <c r="J2180" i="1" s="1"/>
  <c r="I2188" i="1"/>
  <c r="J2188" i="1" s="1"/>
  <c r="I2196" i="1"/>
  <c r="J2196" i="1" s="1"/>
  <c r="I2204" i="1"/>
  <c r="J2204" i="1" s="1"/>
  <c r="I2212" i="1"/>
  <c r="J2212" i="1" s="1"/>
  <c r="I2220" i="1"/>
  <c r="J2220" i="1" s="1"/>
  <c r="I2228" i="1"/>
  <c r="J2228" i="1" s="1"/>
  <c r="I2236" i="1"/>
  <c r="J2236" i="1" s="1"/>
  <c r="I2244" i="1"/>
  <c r="J2244" i="1" s="1"/>
  <c r="I2252" i="1"/>
  <c r="J2252" i="1" s="1"/>
  <c r="I2260" i="1"/>
  <c r="J2260" i="1" s="1"/>
  <c r="I2268" i="1"/>
  <c r="J2268" i="1" s="1"/>
  <c r="I2276" i="1"/>
  <c r="J2276" i="1" s="1"/>
  <c r="I2284" i="1"/>
  <c r="J2284" i="1" s="1"/>
  <c r="I2292" i="1"/>
  <c r="J2292" i="1" s="1"/>
  <c r="I2300" i="1"/>
  <c r="J2300" i="1" s="1"/>
  <c r="I2308" i="1"/>
  <c r="J2308" i="1" s="1"/>
  <c r="I2316" i="1"/>
  <c r="J2316" i="1" s="1"/>
  <c r="I2324" i="1"/>
  <c r="J2324" i="1" s="1"/>
  <c r="I2332" i="1"/>
  <c r="J2332" i="1" s="1"/>
  <c r="I2340" i="1"/>
  <c r="J2340" i="1" s="1"/>
  <c r="I2348" i="1"/>
  <c r="J2348" i="1" s="1"/>
  <c r="I2356" i="1"/>
  <c r="J2356" i="1" s="1"/>
  <c r="I2364" i="1"/>
  <c r="J2364" i="1" s="1"/>
  <c r="I2372" i="1"/>
  <c r="J2372" i="1" s="1"/>
  <c r="I2380" i="1"/>
  <c r="J2380" i="1" s="1"/>
  <c r="I2388" i="1"/>
  <c r="J2388" i="1" s="1"/>
  <c r="I2396" i="1"/>
  <c r="J2396" i="1" s="1"/>
  <c r="I2404" i="1"/>
  <c r="J2404" i="1" s="1"/>
  <c r="I2412" i="1"/>
  <c r="J2412" i="1" s="1"/>
  <c r="I2420" i="1"/>
  <c r="J2420" i="1" s="1"/>
  <c r="I2428" i="1"/>
  <c r="J2428" i="1" s="1"/>
  <c r="I2436" i="1"/>
  <c r="J2436" i="1" s="1"/>
  <c r="I2444" i="1"/>
  <c r="J2444" i="1" s="1"/>
  <c r="I2452" i="1"/>
  <c r="J2452" i="1" s="1"/>
  <c r="I2460" i="1"/>
  <c r="J2460" i="1" s="1"/>
  <c r="I2468" i="1"/>
  <c r="J2468" i="1" s="1"/>
  <c r="I2476" i="1"/>
  <c r="J2476" i="1" s="1"/>
  <c r="I2484" i="1"/>
  <c r="J2484" i="1" s="1"/>
  <c r="I2492" i="1"/>
  <c r="J2492" i="1" s="1"/>
  <c r="I2500" i="1"/>
  <c r="J2500" i="1" s="1"/>
  <c r="I2508" i="1"/>
  <c r="J2508" i="1" s="1"/>
  <c r="I2516" i="1"/>
  <c r="J2516" i="1" s="1"/>
  <c r="I2524" i="1"/>
  <c r="J2524" i="1" s="1"/>
  <c r="I2532" i="1"/>
  <c r="J2532" i="1" s="1"/>
  <c r="I2540" i="1"/>
  <c r="J2540" i="1" s="1"/>
  <c r="I2548" i="1"/>
  <c r="J2548" i="1" s="1"/>
  <c r="I2556" i="1"/>
  <c r="J2556" i="1" s="1"/>
  <c r="I2564" i="1"/>
  <c r="J2564" i="1" s="1"/>
  <c r="I2572" i="1"/>
  <c r="J2572" i="1" s="1"/>
  <c r="I2580" i="1"/>
  <c r="J2580" i="1" s="1"/>
  <c r="I2588" i="1"/>
  <c r="J2588" i="1" s="1"/>
  <c r="I2596" i="1"/>
  <c r="J2596" i="1" s="1"/>
  <c r="I2604" i="1"/>
  <c r="J2604" i="1" s="1"/>
  <c r="I2612" i="1"/>
  <c r="J2612" i="1" s="1"/>
  <c r="I2620" i="1"/>
  <c r="J2620" i="1" s="1"/>
  <c r="I2628" i="1"/>
  <c r="J2628" i="1" s="1"/>
  <c r="I2636" i="1"/>
  <c r="J2636" i="1" s="1"/>
  <c r="I2644" i="1"/>
  <c r="J2644" i="1" s="1"/>
  <c r="I2652" i="1"/>
  <c r="J2652" i="1" s="1"/>
  <c r="I2660" i="1"/>
  <c r="J2660" i="1" s="1"/>
  <c r="I2668" i="1"/>
  <c r="J2668" i="1" s="1"/>
  <c r="I2676" i="1"/>
  <c r="J2676" i="1" s="1"/>
  <c r="I2684" i="1"/>
  <c r="J2684" i="1" s="1"/>
  <c r="I2692" i="1"/>
  <c r="J2692" i="1" s="1"/>
  <c r="I2700" i="1"/>
  <c r="J2700" i="1" s="1"/>
  <c r="I2708" i="1"/>
  <c r="J2708" i="1" s="1"/>
  <c r="I2716" i="1"/>
  <c r="J2716" i="1" s="1"/>
  <c r="I2724" i="1"/>
  <c r="J2724" i="1" s="1"/>
  <c r="I2732" i="1"/>
  <c r="J2732" i="1" s="1"/>
  <c r="I2740" i="1"/>
  <c r="J2740" i="1" s="1"/>
  <c r="I2748" i="1"/>
  <c r="J2748" i="1" s="1"/>
  <c r="I2756" i="1"/>
  <c r="J2756" i="1" s="1"/>
  <c r="I2764" i="1"/>
  <c r="J2764" i="1" s="1"/>
  <c r="I2772" i="1"/>
  <c r="J2772" i="1" s="1"/>
  <c r="I2780" i="1"/>
  <c r="J2780" i="1" s="1"/>
  <c r="I2788" i="1"/>
  <c r="J2788" i="1" s="1"/>
  <c r="I2796" i="1"/>
  <c r="J2796" i="1" s="1"/>
  <c r="I2804" i="1"/>
  <c r="J2804" i="1" s="1"/>
  <c r="I2812" i="1"/>
  <c r="J2812" i="1" s="1"/>
  <c r="I2820" i="1"/>
  <c r="J2820" i="1" s="1"/>
  <c r="I2828" i="1"/>
  <c r="J2828" i="1" s="1"/>
  <c r="I2836" i="1"/>
  <c r="J2836" i="1" s="1"/>
  <c r="I2844" i="1"/>
  <c r="J2844" i="1" s="1"/>
  <c r="I2852" i="1"/>
  <c r="J2852" i="1" s="1"/>
  <c r="I2860" i="1"/>
  <c r="J2860" i="1" s="1"/>
  <c r="I2868" i="1"/>
  <c r="J2868" i="1" s="1"/>
  <c r="I2876" i="1"/>
  <c r="J2876" i="1" s="1"/>
  <c r="I2884" i="1"/>
  <c r="J2884" i="1" s="1"/>
  <c r="I2892" i="1"/>
  <c r="J2892" i="1" s="1"/>
  <c r="I2900" i="1"/>
  <c r="J2900" i="1" s="1"/>
  <c r="I2908" i="1"/>
  <c r="J2908" i="1" s="1"/>
  <c r="I2916" i="1"/>
  <c r="J2916" i="1" s="1"/>
  <c r="I2924" i="1"/>
  <c r="J2924" i="1" s="1"/>
  <c r="I2932" i="1"/>
  <c r="J2932" i="1" s="1"/>
  <c r="I2940" i="1"/>
  <c r="J2940" i="1" s="1"/>
  <c r="I2948" i="1"/>
  <c r="J2948" i="1" s="1"/>
  <c r="I2956" i="1"/>
  <c r="J2956" i="1" s="1"/>
  <c r="I2964" i="1"/>
  <c r="J2964" i="1" s="1"/>
  <c r="I2972" i="1"/>
  <c r="J2972" i="1" s="1"/>
  <c r="I2980" i="1"/>
  <c r="J2980" i="1" s="1"/>
  <c r="I2988" i="1"/>
  <c r="J2988" i="1" s="1"/>
  <c r="I2996" i="1"/>
  <c r="J2996" i="1" s="1"/>
  <c r="I3004" i="1"/>
  <c r="J3004" i="1" s="1"/>
  <c r="I3012" i="1"/>
  <c r="J3012" i="1" s="1"/>
  <c r="I3020" i="1"/>
  <c r="J3020" i="1" s="1"/>
  <c r="I3028" i="1"/>
  <c r="J3028" i="1" s="1"/>
  <c r="I3036" i="1"/>
  <c r="J3036" i="1" s="1"/>
  <c r="I3044" i="1"/>
  <c r="J3044" i="1" s="1"/>
  <c r="I3052" i="1"/>
  <c r="J3052" i="1" s="1"/>
  <c r="I3060" i="1"/>
  <c r="J3060" i="1" s="1"/>
  <c r="I3068" i="1"/>
  <c r="J3068" i="1" s="1"/>
  <c r="I3076" i="1"/>
  <c r="J3076" i="1" s="1"/>
  <c r="I3084" i="1"/>
  <c r="J3084" i="1" s="1"/>
  <c r="I3092" i="1"/>
  <c r="J3092" i="1" s="1"/>
  <c r="I3100" i="1"/>
  <c r="J3100" i="1" s="1"/>
  <c r="I3108" i="1"/>
  <c r="J3108" i="1" s="1"/>
  <c r="I3116" i="1"/>
  <c r="J3116" i="1" s="1"/>
  <c r="I3124" i="1"/>
  <c r="J3124" i="1" s="1"/>
  <c r="I3132" i="1"/>
  <c r="J3132" i="1" s="1"/>
  <c r="I3140" i="1"/>
  <c r="J3140" i="1" s="1"/>
  <c r="I3148" i="1"/>
  <c r="J3148" i="1" s="1"/>
  <c r="I3156" i="1"/>
  <c r="J3156" i="1" s="1"/>
  <c r="I3164" i="1"/>
  <c r="J3164" i="1" s="1"/>
  <c r="I3172" i="1"/>
  <c r="J3172" i="1" s="1"/>
  <c r="I3180" i="1"/>
  <c r="J3180" i="1" s="1"/>
  <c r="I3188" i="1"/>
  <c r="J3188" i="1" s="1"/>
  <c r="I3196" i="1"/>
  <c r="J3196" i="1" s="1"/>
  <c r="I3204" i="1"/>
  <c r="J3204" i="1" s="1"/>
  <c r="I3212" i="1"/>
  <c r="J3212" i="1" s="1"/>
  <c r="I3220" i="1"/>
  <c r="J3220" i="1" s="1"/>
  <c r="I3228" i="1"/>
  <c r="J3228" i="1" s="1"/>
  <c r="I3236" i="1"/>
  <c r="J3236" i="1" s="1"/>
  <c r="I3244" i="1"/>
  <c r="J3244" i="1" s="1"/>
  <c r="I3252" i="1"/>
  <c r="J3252" i="1" s="1"/>
  <c r="I3260" i="1"/>
  <c r="J3260" i="1" s="1"/>
  <c r="I3268" i="1"/>
  <c r="J3268" i="1" s="1"/>
  <c r="I3276" i="1"/>
  <c r="J3276" i="1" s="1"/>
  <c r="I3284" i="1"/>
  <c r="J3284" i="1" s="1"/>
  <c r="I3292" i="1"/>
  <c r="J3292" i="1" s="1"/>
  <c r="I3300" i="1"/>
  <c r="J3300" i="1" s="1"/>
  <c r="I3308" i="1"/>
  <c r="J3308" i="1" s="1"/>
  <c r="I3316" i="1"/>
  <c r="J3316" i="1" s="1"/>
  <c r="I3324" i="1"/>
  <c r="J3324" i="1" s="1"/>
  <c r="I3332" i="1"/>
  <c r="J3332" i="1" s="1"/>
  <c r="I3340" i="1"/>
  <c r="J3340" i="1" s="1"/>
  <c r="I3348" i="1"/>
  <c r="J3348" i="1" s="1"/>
  <c r="I3356" i="1"/>
  <c r="J3356" i="1" s="1"/>
  <c r="I3364" i="1"/>
  <c r="J3364" i="1" s="1"/>
  <c r="I3372" i="1"/>
  <c r="J3372" i="1" s="1"/>
  <c r="I3380" i="1"/>
  <c r="J3380" i="1" s="1"/>
  <c r="I3388" i="1"/>
  <c r="J3388" i="1" s="1"/>
  <c r="I3396" i="1"/>
  <c r="J3396" i="1" s="1"/>
  <c r="I3404" i="1"/>
  <c r="J3404" i="1" s="1"/>
  <c r="I3412" i="1"/>
  <c r="J3412" i="1" s="1"/>
  <c r="I3420" i="1"/>
  <c r="J3420" i="1" s="1"/>
  <c r="I3428" i="1"/>
  <c r="J3428" i="1" s="1"/>
  <c r="I3436" i="1"/>
  <c r="J3436" i="1" s="1"/>
  <c r="I3444" i="1"/>
  <c r="J3444" i="1" s="1"/>
  <c r="I3452" i="1"/>
  <c r="J3452" i="1" s="1"/>
  <c r="I3460" i="1"/>
  <c r="J3460" i="1" s="1"/>
  <c r="I3468" i="1"/>
  <c r="J3468" i="1" s="1"/>
  <c r="I3476" i="1"/>
  <c r="J3476" i="1" s="1"/>
  <c r="I3484" i="1"/>
  <c r="J3484" i="1" s="1"/>
  <c r="I3492" i="1"/>
  <c r="J3492" i="1" s="1"/>
  <c r="I3500" i="1"/>
  <c r="J3500" i="1" s="1"/>
  <c r="I3508" i="1"/>
  <c r="J3508" i="1" s="1"/>
  <c r="I3516" i="1"/>
  <c r="J3516" i="1" s="1"/>
  <c r="I3524" i="1"/>
  <c r="J3524" i="1" s="1"/>
  <c r="I3532" i="1"/>
  <c r="J3532" i="1" s="1"/>
  <c r="I3540" i="1"/>
  <c r="J3540" i="1" s="1"/>
  <c r="I3548" i="1"/>
  <c r="J3548" i="1" s="1"/>
  <c r="I3556" i="1"/>
  <c r="J3556" i="1" s="1"/>
  <c r="I3564" i="1"/>
  <c r="J3564" i="1" s="1"/>
  <c r="I3572" i="1"/>
  <c r="J3572" i="1" s="1"/>
  <c r="I3580" i="1"/>
  <c r="J3580" i="1" s="1"/>
  <c r="I3588" i="1"/>
  <c r="J3588" i="1" s="1"/>
  <c r="I3596" i="1"/>
  <c r="J3596" i="1" s="1"/>
  <c r="I3604" i="1"/>
  <c r="J3604" i="1" s="1"/>
  <c r="I3612" i="1"/>
  <c r="J3612" i="1" s="1"/>
  <c r="I3620" i="1"/>
  <c r="J3620" i="1" s="1"/>
  <c r="I3628" i="1"/>
  <c r="J3628" i="1" s="1"/>
  <c r="I3636" i="1"/>
  <c r="J3636" i="1" s="1"/>
  <c r="I3644" i="1"/>
  <c r="J3644" i="1" s="1"/>
  <c r="I3652" i="1"/>
  <c r="J3652" i="1" s="1"/>
  <c r="I3660" i="1"/>
  <c r="J3660" i="1" s="1"/>
  <c r="I3668" i="1"/>
  <c r="J3668" i="1" s="1"/>
  <c r="I3676" i="1"/>
  <c r="J3676" i="1" s="1"/>
  <c r="I3684" i="1"/>
  <c r="J3684" i="1" s="1"/>
  <c r="I3692" i="1"/>
  <c r="J3692" i="1" s="1"/>
  <c r="I3700" i="1"/>
  <c r="J3700" i="1" s="1"/>
  <c r="I3708" i="1"/>
  <c r="J3708" i="1" s="1"/>
  <c r="I3716" i="1"/>
  <c r="J3716" i="1" s="1"/>
  <c r="I3724" i="1"/>
  <c r="J3724" i="1" s="1"/>
  <c r="I3732" i="1"/>
  <c r="J3732" i="1" s="1"/>
  <c r="I3740" i="1"/>
  <c r="J3740" i="1" s="1"/>
  <c r="I3748" i="1"/>
  <c r="J3748" i="1" s="1"/>
  <c r="I3756" i="1"/>
  <c r="J3756" i="1" s="1"/>
  <c r="I3764" i="1"/>
  <c r="J3764" i="1" s="1"/>
  <c r="I3772" i="1"/>
  <c r="J3772" i="1" s="1"/>
  <c r="I3780" i="1"/>
  <c r="J3780" i="1" s="1"/>
  <c r="I3788" i="1"/>
  <c r="J3788" i="1" s="1"/>
  <c r="I3796" i="1"/>
  <c r="J3796" i="1" s="1"/>
  <c r="I3804" i="1"/>
  <c r="J3804" i="1" s="1"/>
  <c r="I3812" i="1"/>
  <c r="J3812" i="1" s="1"/>
  <c r="I3820" i="1"/>
  <c r="J3820" i="1" s="1"/>
  <c r="I3828" i="1"/>
  <c r="J3828" i="1" s="1"/>
  <c r="I3836" i="1"/>
  <c r="J3836" i="1" s="1"/>
  <c r="I3844" i="1"/>
  <c r="J3844" i="1" s="1"/>
  <c r="I3852" i="1"/>
  <c r="J3852" i="1" s="1"/>
  <c r="I3860" i="1"/>
  <c r="J3860" i="1" s="1"/>
  <c r="I3868" i="1"/>
  <c r="J3868" i="1" s="1"/>
  <c r="I3876" i="1"/>
  <c r="J3876" i="1" s="1"/>
  <c r="I3884" i="1"/>
  <c r="J3884" i="1" s="1"/>
  <c r="I3892" i="1"/>
  <c r="J3892" i="1" s="1"/>
  <c r="I3900" i="1"/>
  <c r="J3900" i="1" s="1"/>
  <c r="I3908" i="1"/>
  <c r="J3908" i="1" s="1"/>
  <c r="I3916" i="1"/>
  <c r="J3916" i="1" s="1"/>
  <c r="I3924" i="1"/>
  <c r="J3924" i="1" s="1"/>
  <c r="I3932" i="1"/>
  <c r="J3932" i="1" s="1"/>
  <c r="I3940" i="1"/>
  <c r="J3940" i="1" s="1"/>
  <c r="I3948" i="1"/>
  <c r="J3948" i="1" s="1"/>
  <c r="I3956" i="1"/>
  <c r="J3956" i="1" s="1"/>
  <c r="I3964" i="1"/>
  <c r="J3964" i="1" s="1"/>
  <c r="I3972" i="1"/>
  <c r="J3972" i="1" s="1"/>
  <c r="I3980" i="1"/>
  <c r="J3980" i="1" s="1"/>
  <c r="I3988" i="1"/>
  <c r="J3988" i="1" s="1"/>
  <c r="I3996" i="1"/>
  <c r="J3996" i="1" s="1"/>
  <c r="I4004" i="1"/>
  <c r="J4004" i="1" s="1"/>
  <c r="I4012" i="1"/>
  <c r="J4012" i="1" s="1"/>
  <c r="I4020" i="1"/>
  <c r="J4020" i="1" s="1"/>
  <c r="I4028" i="1"/>
  <c r="J4028" i="1" s="1"/>
  <c r="I4036" i="1"/>
  <c r="J4036" i="1" s="1"/>
  <c r="I4044" i="1"/>
  <c r="J4044" i="1" s="1"/>
  <c r="I4052" i="1"/>
  <c r="J4052" i="1" s="1"/>
  <c r="I4060" i="1"/>
  <c r="J4060" i="1" s="1"/>
  <c r="I4068" i="1"/>
  <c r="J4068" i="1" s="1"/>
  <c r="I4076" i="1"/>
  <c r="J4076" i="1" s="1"/>
  <c r="I4084" i="1"/>
  <c r="J4084" i="1" s="1"/>
  <c r="I4092" i="1"/>
  <c r="J4092" i="1" s="1"/>
  <c r="I4100" i="1"/>
  <c r="J4100" i="1" s="1"/>
  <c r="I4108" i="1"/>
  <c r="J4108" i="1" s="1"/>
  <c r="I4116" i="1"/>
  <c r="J4116" i="1" s="1"/>
  <c r="I4124" i="1"/>
  <c r="J4124" i="1" s="1"/>
  <c r="I4132" i="1"/>
  <c r="J4132" i="1" s="1"/>
  <c r="I4140" i="1"/>
  <c r="J4140" i="1" s="1"/>
  <c r="I4148" i="1"/>
  <c r="J4148" i="1" s="1"/>
  <c r="I4156" i="1"/>
  <c r="J4156" i="1" s="1"/>
  <c r="I4164" i="1"/>
  <c r="J4164" i="1" s="1"/>
  <c r="I4172" i="1"/>
  <c r="J4172" i="1" s="1"/>
  <c r="I4180" i="1"/>
  <c r="J4180" i="1" s="1"/>
  <c r="I4188" i="1"/>
  <c r="J4188" i="1" s="1"/>
  <c r="I4196" i="1"/>
  <c r="J4196" i="1" s="1"/>
  <c r="I4204" i="1"/>
  <c r="J4204" i="1" s="1"/>
  <c r="I4212" i="1"/>
  <c r="J4212" i="1" s="1"/>
  <c r="I4220" i="1"/>
  <c r="J4220" i="1" s="1"/>
  <c r="I4228" i="1"/>
  <c r="J4228" i="1" s="1"/>
  <c r="I4236" i="1"/>
  <c r="J4236" i="1" s="1"/>
  <c r="I4244" i="1"/>
  <c r="J4244" i="1" s="1"/>
  <c r="I4252" i="1"/>
  <c r="J4252" i="1" s="1"/>
  <c r="I4260" i="1"/>
  <c r="J4260" i="1" s="1"/>
  <c r="I4268" i="1"/>
  <c r="J4268" i="1" s="1"/>
  <c r="I4276" i="1"/>
  <c r="J4276" i="1" s="1"/>
  <c r="I4284" i="1"/>
  <c r="J4284" i="1" s="1"/>
  <c r="I4292" i="1"/>
  <c r="J4292" i="1" s="1"/>
  <c r="I4300" i="1"/>
  <c r="J4300" i="1" s="1"/>
  <c r="I4308" i="1"/>
  <c r="J4308" i="1" s="1"/>
  <c r="I4316" i="1"/>
  <c r="J4316" i="1" s="1"/>
  <c r="I4324" i="1"/>
  <c r="J4324" i="1" s="1"/>
  <c r="I4332" i="1"/>
  <c r="J4332" i="1" s="1"/>
  <c r="I4340" i="1"/>
  <c r="J4340" i="1" s="1"/>
  <c r="I4348" i="1"/>
  <c r="J4348" i="1" s="1"/>
  <c r="I4356" i="1"/>
  <c r="J4356" i="1" s="1"/>
  <c r="I4364" i="1"/>
  <c r="J4364" i="1" s="1"/>
  <c r="I4372" i="1"/>
  <c r="J4372" i="1" s="1"/>
  <c r="I4380" i="1"/>
  <c r="J4380" i="1" s="1"/>
  <c r="I4388" i="1"/>
  <c r="J4388" i="1" s="1"/>
  <c r="I4396" i="1"/>
  <c r="J4396" i="1" s="1"/>
  <c r="I4404" i="1"/>
  <c r="J4404" i="1" s="1"/>
  <c r="I4412" i="1"/>
  <c r="J4412" i="1" s="1"/>
  <c r="I4420" i="1"/>
  <c r="J4420" i="1" s="1"/>
  <c r="I4428" i="1"/>
  <c r="J4428" i="1" s="1"/>
  <c r="I4436" i="1"/>
  <c r="J4436" i="1" s="1"/>
  <c r="I4444" i="1"/>
  <c r="J4444" i="1" s="1"/>
  <c r="I4452" i="1"/>
  <c r="J4452" i="1" s="1"/>
  <c r="I4460" i="1"/>
  <c r="J4460" i="1" s="1"/>
  <c r="I4468" i="1"/>
  <c r="J4468" i="1" s="1"/>
  <c r="I4476" i="1"/>
  <c r="J4476" i="1" s="1"/>
  <c r="I4484" i="1"/>
  <c r="J4484" i="1" s="1"/>
  <c r="I4492" i="1"/>
  <c r="J4492" i="1" s="1"/>
  <c r="I4500" i="1"/>
  <c r="J4500" i="1" s="1"/>
  <c r="I4508" i="1"/>
  <c r="J4508" i="1" s="1"/>
  <c r="I4516" i="1"/>
  <c r="J4516" i="1" s="1"/>
  <c r="I4524" i="1"/>
  <c r="J4524" i="1" s="1"/>
  <c r="I4532" i="1"/>
  <c r="J4532" i="1" s="1"/>
  <c r="I4540" i="1"/>
  <c r="J4540" i="1" s="1"/>
  <c r="I4548" i="1"/>
  <c r="J4548" i="1" s="1"/>
  <c r="I4556" i="1"/>
  <c r="J4556" i="1" s="1"/>
  <c r="I4564" i="1"/>
  <c r="J4564" i="1" s="1"/>
  <c r="I4572" i="1"/>
  <c r="J4572" i="1" s="1"/>
  <c r="I4580" i="1"/>
  <c r="J4580" i="1" s="1"/>
  <c r="I4588" i="1"/>
  <c r="J4588" i="1" s="1"/>
  <c r="I4596" i="1"/>
  <c r="J4596" i="1" s="1"/>
  <c r="I4604" i="1"/>
  <c r="J4604" i="1" s="1"/>
  <c r="I4612" i="1"/>
  <c r="J4612" i="1" s="1"/>
  <c r="I4620" i="1"/>
  <c r="J4620" i="1" s="1"/>
  <c r="I4628" i="1"/>
  <c r="J4628" i="1" s="1"/>
  <c r="I4636" i="1"/>
  <c r="J4636" i="1" s="1"/>
  <c r="I4644" i="1"/>
  <c r="J4644" i="1" s="1"/>
  <c r="I4652" i="1"/>
  <c r="J4652" i="1" s="1"/>
  <c r="I4660" i="1"/>
  <c r="J4660" i="1" s="1"/>
  <c r="I4668" i="1"/>
  <c r="J4668" i="1" s="1"/>
  <c r="I4676" i="1"/>
  <c r="J4676" i="1" s="1"/>
  <c r="I4684" i="1"/>
  <c r="J4684" i="1" s="1"/>
  <c r="I4692" i="1"/>
  <c r="J4692" i="1" s="1"/>
  <c r="I4700" i="1"/>
  <c r="J4700" i="1" s="1"/>
  <c r="I4708" i="1"/>
  <c r="J4708" i="1" s="1"/>
  <c r="I4716" i="1"/>
  <c r="J4716" i="1" s="1"/>
  <c r="I4724" i="1"/>
  <c r="J4724" i="1" s="1"/>
  <c r="I4732" i="1"/>
  <c r="J4732" i="1" s="1"/>
  <c r="I4740" i="1"/>
  <c r="J4740" i="1" s="1"/>
  <c r="I4748" i="1"/>
  <c r="J4748" i="1" s="1"/>
  <c r="I4756" i="1"/>
  <c r="J4756" i="1" s="1"/>
  <c r="I4764" i="1"/>
  <c r="J4764" i="1" s="1"/>
  <c r="I4772" i="1"/>
  <c r="J4772" i="1" s="1"/>
  <c r="I4780" i="1"/>
  <c r="J4780" i="1" s="1"/>
  <c r="I4788" i="1"/>
  <c r="J4788" i="1" s="1"/>
  <c r="I4796" i="1"/>
  <c r="J4796" i="1" s="1"/>
  <c r="I4804" i="1"/>
  <c r="J4804" i="1" s="1"/>
  <c r="I4812" i="1"/>
  <c r="J4812" i="1" s="1"/>
  <c r="I4820" i="1"/>
  <c r="J4820" i="1" s="1"/>
  <c r="I4828" i="1"/>
  <c r="J4828" i="1" s="1"/>
  <c r="I4836" i="1"/>
  <c r="J4836" i="1" s="1"/>
  <c r="I4844" i="1"/>
  <c r="J4844" i="1" s="1"/>
  <c r="I4852" i="1"/>
  <c r="J4852" i="1" s="1"/>
  <c r="I4860" i="1"/>
  <c r="J4860" i="1" s="1"/>
  <c r="I4868" i="1"/>
  <c r="J4868" i="1" s="1"/>
  <c r="I4876" i="1"/>
  <c r="J4876" i="1" s="1"/>
  <c r="I4884" i="1"/>
  <c r="J4884" i="1" s="1"/>
  <c r="I4892" i="1"/>
  <c r="J4892" i="1" s="1"/>
  <c r="I4900" i="1"/>
  <c r="J4900" i="1" s="1"/>
  <c r="I4908" i="1"/>
  <c r="J4908" i="1" s="1"/>
  <c r="I4916" i="1"/>
  <c r="J4916" i="1" s="1"/>
  <c r="I4924" i="1"/>
  <c r="J4924" i="1" s="1"/>
  <c r="I4932" i="1"/>
  <c r="J4932" i="1" s="1"/>
  <c r="I4940" i="1"/>
  <c r="J4940" i="1" s="1"/>
  <c r="I4948" i="1"/>
  <c r="J4948" i="1" s="1"/>
  <c r="I4956" i="1"/>
  <c r="J4956" i="1" s="1"/>
  <c r="I4964" i="1"/>
  <c r="J4964" i="1" s="1"/>
  <c r="I4972" i="1"/>
  <c r="J4972" i="1" s="1"/>
  <c r="I4980" i="1"/>
  <c r="J4980" i="1" s="1"/>
  <c r="I4988" i="1"/>
  <c r="J4988" i="1" s="1"/>
  <c r="I4996" i="1"/>
  <c r="J4996" i="1" s="1"/>
  <c r="I5004" i="1"/>
  <c r="J5004" i="1" s="1"/>
  <c r="I12" i="1"/>
  <c r="I40" i="1"/>
  <c r="J40" i="1" s="1"/>
  <c r="I72" i="1"/>
  <c r="J72" i="1" s="1"/>
  <c r="I104" i="1"/>
  <c r="J104" i="1" s="1"/>
  <c r="I136" i="1"/>
  <c r="J136" i="1" s="1"/>
  <c r="I168" i="1"/>
  <c r="J168" i="1" s="1"/>
  <c r="I200" i="1"/>
  <c r="J200" i="1" s="1"/>
  <c r="I232" i="1"/>
  <c r="J232" i="1" s="1"/>
  <c r="I264" i="1"/>
  <c r="J264" i="1" s="1"/>
  <c r="I296" i="1"/>
  <c r="J296" i="1" s="1"/>
  <c r="I328" i="1"/>
  <c r="J328" i="1" s="1"/>
  <c r="I360" i="1"/>
  <c r="J360" i="1" s="1"/>
  <c r="I392" i="1"/>
  <c r="J392" i="1" s="1"/>
  <c r="I424" i="1"/>
  <c r="J424" i="1" s="1"/>
  <c r="I456" i="1"/>
  <c r="J456" i="1" s="1"/>
  <c r="I488" i="1"/>
  <c r="J488" i="1" s="1"/>
  <c r="I520" i="1"/>
  <c r="J520" i="1" s="1"/>
  <c r="I552" i="1"/>
  <c r="J552" i="1" s="1"/>
  <c r="I584" i="1"/>
  <c r="J584" i="1" s="1"/>
  <c r="I616" i="1"/>
  <c r="J616" i="1" s="1"/>
  <c r="I648" i="1"/>
  <c r="J648" i="1" s="1"/>
  <c r="I680" i="1"/>
  <c r="J680" i="1" s="1"/>
  <c r="I712" i="1"/>
  <c r="J712" i="1" s="1"/>
  <c r="I744" i="1"/>
  <c r="J744" i="1" s="1"/>
  <c r="I776" i="1"/>
  <c r="J776" i="1" s="1"/>
  <c r="I808" i="1"/>
  <c r="J808" i="1" s="1"/>
  <c r="I840" i="1"/>
  <c r="J840" i="1" s="1"/>
  <c r="I872" i="1"/>
  <c r="J872" i="1" s="1"/>
  <c r="I904" i="1"/>
  <c r="J904" i="1" s="1"/>
  <c r="I936" i="1"/>
  <c r="J936" i="1" s="1"/>
  <c r="I968" i="1"/>
  <c r="J968" i="1" s="1"/>
  <c r="I988" i="1"/>
  <c r="J988" i="1" s="1"/>
  <c r="I1005" i="1"/>
  <c r="J1005" i="1" s="1"/>
  <c r="I1013" i="1"/>
  <c r="J1013" i="1" s="1"/>
  <c r="I1021" i="1"/>
  <c r="J1021" i="1" s="1"/>
  <c r="I1029" i="1"/>
  <c r="J1029" i="1" s="1"/>
  <c r="I1037" i="1"/>
  <c r="J1037" i="1" s="1"/>
  <c r="I1045" i="1"/>
  <c r="J1045" i="1" s="1"/>
  <c r="I1053" i="1"/>
  <c r="J1053" i="1" s="1"/>
  <c r="I1061" i="1"/>
  <c r="J1061" i="1" s="1"/>
  <c r="I1069" i="1"/>
  <c r="J1069" i="1" s="1"/>
  <c r="I1077" i="1"/>
  <c r="J1077" i="1" s="1"/>
  <c r="I1085" i="1"/>
  <c r="J1085" i="1" s="1"/>
  <c r="I1093" i="1"/>
  <c r="J1093" i="1" s="1"/>
  <c r="I1101" i="1"/>
  <c r="J1101" i="1" s="1"/>
  <c r="I1109" i="1"/>
  <c r="J1109" i="1" s="1"/>
  <c r="I1117" i="1"/>
  <c r="J1117" i="1" s="1"/>
  <c r="I1125" i="1"/>
  <c r="J1125" i="1" s="1"/>
  <c r="I1133" i="1"/>
  <c r="J1133" i="1" s="1"/>
  <c r="I1141" i="1"/>
  <c r="J1141" i="1" s="1"/>
  <c r="I1149" i="1"/>
  <c r="J1149" i="1" s="1"/>
  <c r="I1157" i="1"/>
  <c r="J1157" i="1" s="1"/>
  <c r="I1165" i="1"/>
  <c r="J1165" i="1" s="1"/>
  <c r="I1173" i="1"/>
  <c r="J1173" i="1" s="1"/>
  <c r="I1181" i="1"/>
  <c r="J1181" i="1" s="1"/>
  <c r="I1189" i="1"/>
  <c r="J1189" i="1" s="1"/>
  <c r="I1197" i="1"/>
  <c r="J1197" i="1" s="1"/>
  <c r="I1205" i="1"/>
  <c r="J1205" i="1" s="1"/>
  <c r="I1213" i="1"/>
  <c r="J1213" i="1" s="1"/>
  <c r="I1221" i="1"/>
  <c r="J1221" i="1" s="1"/>
  <c r="I1229" i="1"/>
  <c r="J1229" i="1" s="1"/>
  <c r="I1237" i="1"/>
  <c r="J1237" i="1" s="1"/>
  <c r="I1245" i="1"/>
  <c r="J1245" i="1" s="1"/>
  <c r="I1253" i="1"/>
  <c r="J1253" i="1" s="1"/>
  <c r="I1261" i="1"/>
  <c r="J1261" i="1" s="1"/>
  <c r="I1269" i="1"/>
  <c r="J1269" i="1" s="1"/>
  <c r="I1277" i="1"/>
  <c r="J1277" i="1" s="1"/>
  <c r="I1285" i="1"/>
  <c r="J1285" i="1" s="1"/>
  <c r="I1293" i="1"/>
  <c r="J1293" i="1" s="1"/>
  <c r="I1301" i="1"/>
  <c r="J1301" i="1" s="1"/>
  <c r="I1309" i="1"/>
  <c r="J1309" i="1" s="1"/>
  <c r="I1317" i="1"/>
  <c r="J1317" i="1" s="1"/>
  <c r="I1325" i="1"/>
  <c r="J1325" i="1" s="1"/>
  <c r="I1333" i="1"/>
  <c r="J1333" i="1" s="1"/>
  <c r="I1341" i="1"/>
  <c r="J1341" i="1" s="1"/>
  <c r="I1349" i="1"/>
  <c r="J1349" i="1" s="1"/>
  <c r="I1357" i="1"/>
  <c r="J1357" i="1" s="1"/>
  <c r="I1365" i="1"/>
  <c r="J1365" i="1" s="1"/>
  <c r="I1373" i="1"/>
  <c r="J1373" i="1" s="1"/>
  <c r="I1381" i="1"/>
  <c r="J1381" i="1" s="1"/>
  <c r="I1389" i="1"/>
  <c r="J1389" i="1" s="1"/>
  <c r="I1397" i="1"/>
  <c r="J1397" i="1" s="1"/>
  <c r="I1405" i="1"/>
  <c r="J1405" i="1" s="1"/>
  <c r="I1413" i="1"/>
  <c r="J1413" i="1" s="1"/>
  <c r="I1421" i="1"/>
  <c r="J1421" i="1" s="1"/>
  <c r="I1429" i="1"/>
  <c r="J1429" i="1" s="1"/>
  <c r="I1437" i="1"/>
  <c r="J1437" i="1" s="1"/>
  <c r="I1445" i="1"/>
  <c r="J1445" i="1" s="1"/>
  <c r="I1453" i="1"/>
  <c r="J1453" i="1" s="1"/>
  <c r="I1461" i="1"/>
  <c r="J1461" i="1" s="1"/>
  <c r="I1469" i="1"/>
  <c r="J1469" i="1" s="1"/>
  <c r="I1477" i="1"/>
  <c r="J1477" i="1" s="1"/>
  <c r="I1485" i="1"/>
  <c r="J1485" i="1" s="1"/>
  <c r="I1493" i="1"/>
  <c r="J1493" i="1" s="1"/>
  <c r="I1501" i="1"/>
  <c r="J1501" i="1" s="1"/>
  <c r="I1509" i="1"/>
  <c r="J1509" i="1" s="1"/>
  <c r="I1517" i="1"/>
  <c r="J1517" i="1" s="1"/>
  <c r="I1525" i="1"/>
  <c r="J1525" i="1" s="1"/>
  <c r="I1533" i="1"/>
  <c r="J1533" i="1" s="1"/>
  <c r="I1541" i="1"/>
  <c r="J1541" i="1" s="1"/>
  <c r="I1549" i="1"/>
  <c r="J1549" i="1" s="1"/>
  <c r="I1557" i="1"/>
  <c r="J1557" i="1" s="1"/>
  <c r="I1565" i="1"/>
  <c r="J1565" i="1" s="1"/>
  <c r="I1573" i="1"/>
  <c r="J1573" i="1" s="1"/>
  <c r="I1581" i="1"/>
  <c r="J1581" i="1" s="1"/>
  <c r="I1589" i="1"/>
  <c r="J1589" i="1" s="1"/>
  <c r="I1597" i="1"/>
  <c r="J1597" i="1" s="1"/>
  <c r="I1605" i="1"/>
  <c r="J1605" i="1" s="1"/>
  <c r="I1613" i="1"/>
  <c r="J1613" i="1" s="1"/>
  <c r="I1621" i="1"/>
  <c r="J1621" i="1" s="1"/>
  <c r="I1629" i="1"/>
  <c r="J1629" i="1" s="1"/>
  <c r="I1637" i="1"/>
  <c r="J1637" i="1" s="1"/>
  <c r="I1645" i="1"/>
  <c r="J1645" i="1" s="1"/>
  <c r="I1653" i="1"/>
  <c r="J1653" i="1" s="1"/>
  <c r="I1661" i="1"/>
  <c r="J1661" i="1" s="1"/>
  <c r="I1669" i="1"/>
  <c r="J1669" i="1" s="1"/>
  <c r="I1677" i="1"/>
  <c r="J1677" i="1" s="1"/>
  <c r="I1685" i="1"/>
  <c r="J1685" i="1" s="1"/>
  <c r="I1693" i="1"/>
  <c r="J1693" i="1" s="1"/>
  <c r="I1701" i="1"/>
  <c r="J1701" i="1" s="1"/>
  <c r="I1709" i="1"/>
  <c r="J1709" i="1" s="1"/>
  <c r="I1717" i="1"/>
  <c r="J1717" i="1" s="1"/>
  <c r="I1725" i="1"/>
  <c r="J1725" i="1" s="1"/>
  <c r="I1733" i="1"/>
  <c r="J1733" i="1" s="1"/>
  <c r="I1741" i="1"/>
  <c r="J1741" i="1" s="1"/>
  <c r="I1749" i="1"/>
  <c r="J1749" i="1" s="1"/>
  <c r="I1757" i="1"/>
  <c r="J1757" i="1" s="1"/>
  <c r="I1765" i="1"/>
  <c r="J1765" i="1" s="1"/>
  <c r="I1773" i="1"/>
  <c r="J1773" i="1" s="1"/>
  <c r="I1781" i="1"/>
  <c r="J1781" i="1" s="1"/>
  <c r="I1789" i="1"/>
  <c r="J1789" i="1" s="1"/>
  <c r="I1797" i="1"/>
  <c r="J1797" i="1" s="1"/>
  <c r="I1805" i="1"/>
  <c r="J1805" i="1" s="1"/>
  <c r="I1813" i="1"/>
  <c r="J1813" i="1" s="1"/>
  <c r="I1821" i="1"/>
  <c r="J1821" i="1" s="1"/>
  <c r="I1829" i="1"/>
  <c r="J1829" i="1" s="1"/>
  <c r="I1837" i="1"/>
  <c r="J1837" i="1" s="1"/>
  <c r="I1845" i="1"/>
  <c r="J1845" i="1" s="1"/>
  <c r="I1853" i="1"/>
  <c r="J1853" i="1" s="1"/>
  <c r="I1861" i="1"/>
  <c r="J1861" i="1" s="1"/>
  <c r="I1869" i="1"/>
  <c r="J1869" i="1" s="1"/>
  <c r="I1877" i="1"/>
  <c r="J1877" i="1" s="1"/>
  <c r="I1885" i="1"/>
  <c r="J1885" i="1" s="1"/>
  <c r="I1893" i="1"/>
  <c r="J1893" i="1" s="1"/>
  <c r="I1901" i="1"/>
  <c r="J1901" i="1" s="1"/>
  <c r="I1909" i="1"/>
  <c r="J1909" i="1" s="1"/>
  <c r="I1917" i="1"/>
  <c r="J1917" i="1" s="1"/>
  <c r="I1925" i="1"/>
  <c r="J1925" i="1" s="1"/>
  <c r="I1933" i="1"/>
  <c r="J1933" i="1" s="1"/>
  <c r="I1941" i="1"/>
  <c r="J1941" i="1" s="1"/>
  <c r="I1949" i="1"/>
  <c r="J1949" i="1" s="1"/>
  <c r="I1957" i="1"/>
  <c r="J1957" i="1" s="1"/>
  <c r="I1965" i="1"/>
  <c r="J1965" i="1" s="1"/>
  <c r="I1973" i="1"/>
  <c r="J1973" i="1" s="1"/>
  <c r="I1981" i="1"/>
  <c r="J1981" i="1" s="1"/>
  <c r="I1989" i="1"/>
  <c r="J1989" i="1" s="1"/>
  <c r="I1997" i="1"/>
  <c r="J1997" i="1" s="1"/>
  <c r="I2005" i="1"/>
  <c r="J2005" i="1" s="1"/>
  <c r="I2013" i="1"/>
  <c r="J2013" i="1" s="1"/>
  <c r="I2021" i="1"/>
  <c r="J2021" i="1" s="1"/>
  <c r="I2029" i="1"/>
  <c r="J2029" i="1" s="1"/>
  <c r="I2037" i="1"/>
  <c r="J2037" i="1" s="1"/>
  <c r="I2045" i="1"/>
  <c r="J2045" i="1" s="1"/>
  <c r="I2053" i="1"/>
  <c r="J2053" i="1" s="1"/>
  <c r="I2061" i="1"/>
  <c r="J2061" i="1" s="1"/>
  <c r="I2069" i="1"/>
  <c r="J2069" i="1" s="1"/>
  <c r="I2077" i="1"/>
  <c r="J2077" i="1" s="1"/>
  <c r="I2085" i="1"/>
  <c r="J2085" i="1" s="1"/>
  <c r="I2093" i="1"/>
  <c r="J2093" i="1" s="1"/>
  <c r="I2101" i="1"/>
  <c r="J2101" i="1" s="1"/>
  <c r="I2109" i="1"/>
  <c r="J2109" i="1" s="1"/>
  <c r="I2117" i="1"/>
  <c r="J2117" i="1" s="1"/>
  <c r="I2125" i="1"/>
  <c r="J2125" i="1" s="1"/>
  <c r="I2133" i="1"/>
  <c r="J2133" i="1" s="1"/>
  <c r="I2141" i="1"/>
  <c r="J2141" i="1" s="1"/>
  <c r="I2149" i="1"/>
  <c r="J2149" i="1" s="1"/>
  <c r="I2157" i="1"/>
  <c r="J2157" i="1" s="1"/>
  <c r="I2165" i="1"/>
  <c r="J2165" i="1" s="1"/>
  <c r="I2173" i="1"/>
  <c r="J2173" i="1" s="1"/>
  <c r="I2181" i="1"/>
  <c r="J2181" i="1" s="1"/>
  <c r="I2189" i="1"/>
  <c r="J2189" i="1" s="1"/>
  <c r="I2197" i="1"/>
  <c r="J2197" i="1" s="1"/>
  <c r="I2205" i="1"/>
  <c r="J2205" i="1" s="1"/>
  <c r="I2213" i="1"/>
  <c r="J2213" i="1" s="1"/>
  <c r="I2221" i="1"/>
  <c r="J2221" i="1" s="1"/>
  <c r="I2229" i="1"/>
  <c r="J2229" i="1" s="1"/>
  <c r="I2237" i="1"/>
  <c r="J2237" i="1" s="1"/>
  <c r="I2245" i="1"/>
  <c r="J2245" i="1" s="1"/>
  <c r="I2253" i="1"/>
  <c r="J2253" i="1" s="1"/>
  <c r="I2261" i="1"/>
  <c r="J2261" i="1" s="1"/>
  <c r="I2269" i="1"/>
  <c r="J2269" i="1" s="1"/>
  <c r="I2277" i="1"/>
  <c r="J2277" i="1" s="1"/>
  <c r="I2285" i="1"/>
  <c r="J2285" i="1" s="1"/>
  <c r="I2293" i="1"/>
  <c r="J2293" i="1" s="1"/>
  <c r="I2301" i="1"/>
  <c r="J2301" i="1" s="1"/>
  <c r="I2309" i="1"/>
  <c r="J2309" i="1" s="1"/>
  <c r="I2317" i="1"/>
  <c r="J2317" i="1" s="1"/>
  <c r="I2325" i="1"/>
  <c r="J2325" i="1" s="1"/>
  <c r="I2333" i="1"/>
  <c r="J2333" i="1" s="1"/>
  <c r="I2341" i="1"/>
  <c r="J2341" i="1" s="1"/>
  <c r="I2349" i="1"/>
  <c r="J2349" i="1" s="1"/>
  <c r="I2357" i="1"/>
  <c r="J2357" i="1" s="1"/>
  <c r="I2365" i="1"/>
  <c r="J2365" i="1" s="1"/>
  <c r="I2373" i="1"/>
  <c r="J2373" i="1" s="1"/>
  <c r="I2381" i="1"/>
  <c r="J2381" i="1" s="1"/>
  <c r="I2389" i="1"/>
  <c r="J2389" i="1" s="1"/>
  <c r="I2397" i="1"/>
  <c r="J2397" i="1" s="1"/>
  <c r="I2405" i="1"/>
  <c r="J2405" i="1" s="1"/>
  <c r="I2413" i="1"/>
  <c r="J2413" i="1" s="1"/>
  <c r="I2421" i="1"/>
  <c r="J2421" i="1" s="1"/>
  <c r="I2429" i="1"/>
  <c r="J2429" i="1" s="1"/>
  <c r="I2437" i="1"/>
  <c r="J2437" i="1" s="1"/>
  <c r="I2445" i="1"/>
  <c r="J2445" i="1" s="1"/>
  <c r="I2453" i="1"/>
  <c r="J2453" i="1" s="1"/>
  <c r="I2461" i="1"/>
  <c r="J2461" i="1" s="1"/>
  <c r="I2469" i="1"/>
  <c r="J2469" i="1" s="1"/>
  <c r="I2477" i="1"/>
  <c r="J2477" i="1" s="1"/>
  <c r="I2485" i="1"/>
  <c r="J2485" i="1" s="1"/>
  <c r="I2493" i="1"/>
  <c r="J2493" i="1" s="1"/>
  <c r="I2501" i="1"/>
  <c r="J2501" i="1" s="1"/>
  <c r="I2509" i="1"/>
  <c r="J2509" i="1" s="1"/>
  <c r="I2517" i="1"/>
  <c r="J2517" i="1" s="1"/>
  <c r="I2525" i="1"/>
  <c r="J2525" i="1" s="1"/>
  <c r="I2533" i="1"/>
  <c r="J2533" i="1" s="1"/>
  <c r="I2541" i="1"/>
  <c r="J2541" i="1" s="1"/>
  <c r="I2549" i="1"/>
  <c r="J2549" i="1" s="1"/>
  <c r="I2557" i="1"/>
  <c r="J2557" i="1" s="1"/>
  <c r="I2565" i="1"/>
  <c r="J2565" i="1" s="1"/>
  <c r="I2573" i="1"/>
  <c r="J2573" i="1" s="1"/>
  <c r="I2581" i="1"/>
  <c r="J2581" i="1" s="1"/>
  <c r="I2589" i="1"/>
  <c r="J2589" i="1" s="1"/>
  <c r="I2597" i="1"/>
  <c r="J2597" i="1" s="1"/>
  <c r="I2605" i="1"/>
  <c r="J2605" i="1" s="1"/>
  <c r="I2613" i="1"/>
  <c r="J2613" i="1" s="1"/>
  <c r="I2621" i="1"/>
  <c r="J2621" i="1" s="1"/>
  <c r="I2629" i="1"/>
  <c r="J2629" i="1" s="1"/>
  <c r="I2637" i="1"/>
  <c r="J2637" i="1" s="1"/>
  <c r="I2645" i="1"/>
  <c r="J2645" i="1" s="1"/>
  <c r="I2653" i="1"/>
  <c r="J2653" i="1" s="1"/>
  <c r="I2661" i="1"/>
  <c r="J2661" i="1" s="1"/>
  <c r="I2669" i="1"/>
  <c r="J2669" i="1" s="1"/>
  <c r="I2677" i="1"/>
  <c r="J2677" i="1" s="1"/>
  <c r="I2685" i="1"/>
  <c r="J2685" i="1" s="1"/>
  <c r="I2693" i="1"/>
  <c r="J2693" i="1" s="1"/>
  <c r="I2701" i="1"/>
  <c r="J2701" i="1" s="1"/>
  <c r="I2709" i="1"/>
  <c r="J2709" i="1" s="1"/>
  <c r="I2717" i="1"/>
  <c r="J2717" i="1" s="1"/>
  <c r="I2725" i="1"/>
  <c r="J2725" i="1" s="1"/>
  <c r="I2733" i="1"/>
  <c r="J2733" i="1" s="1"/>
  <c r="I2741" i="1"/>
  <c r="J2741" i="1" s="1"/>
  <c r="I2749" i="1"/>
  <c r="J2749" i="1" s="1"/>
  <c r="I2757" i="1"/>
  <c r="J2757" i="1" s="1"/>
  <c r="I2765" i="1"/>
  <c r="J2765" i="1" s="1"/>
  <c r="I2773" i="1"/>
  <c r="J2773" i="1" s="1"/>
  <c r="I2781" i="1"/>
  <c r="J2781" i="1" s="1"/>
  <c r="I2789" i="1"/>
  <c r="J2789" i="1" s="1"/>
  <c r="I2797" i="1"/>
  <c r="J2797" i="1" s="1"/>
  <c r="I2805" i="1"/>
  <c r="J2805" i="1" s="1"/>
  <c r="I2813" i="1"/>
  <c r="J2813" i="1" s="1"/>
  <c r="I2821" i="1"/>
  <c r="J2821" i="1" s="1"/>
  <c r="I2829" i="1"/>
  <c r="J2829" i="1" s="1"/>
  <c r="I2837" i="1"/>
  <c r="J2837" i="1" s="1"/>
  <c r="I2845" i="1"/>
  <c r="J2845" i="1" s="1"/>
  <c r="I2853" i="1"/>
  <c r="J2853" i="1" s="1"/>
  <c r="I2861" i="1"/>
  <c r="J2861" i="1" s="1"/>
  <c r="I2869" i="1"/>
  <c r="J2869" i="1" s="1"/>
  <c r="I2877" i="1"/>
  <c r="J2877" i="1" s="1"/>
  <c r="I2885" i="1"/>
  <c r="J2885" i="1" s="1"/>
  <c r="I2893" i="1"/>
  <c r="J2893" i="1" s="1"/>
  <c r="I2901" i="1"/>
  <c r="J2901" i="1" s="1"/>
  <c r="I2909" i="1"/>
  <c r="J2909" i="1" s="1"/>
  <c r="I2917" i="1"/>
  <c r="J2917" i="1" s="1"/>
  <c r="I2925" i="1"/>
  <c r="J2925" i="1" s="1"/>
  <c r="I2933" i="1"/>
  <c r="J2933" i="1" s="1"/>
  <c r="I2941" i="1"/>
  <c r="J2941" i="1" s="1"/>
  <c r="I2949" i="1"/>
  <c r="J2949" i="1" s="1"/>
  <c r="I2957" i="1"/>
  <c r="J2957" i="1" s="1"/>
  <c r="I2965" i="1"/>
  <c r="J2965" i="1" s="1"/>
  <c r="I2973" i="1"/>
  <c r="J2973" i="1" s="1"/>
  <c r="I2981" i="1"/>
  <c r="J2981" i="1" s="1"/>
  <c r="I2989" i="1"/>
  <c r="J2989" i="1" s="1"/>
  <c r="I2997" i="1"/>
  <c r="J2997" i="1" s="1"/>
  <c r="I3005" i="1"/>
  <c r="J3005" i="1" s="1"/>
  <c r="I3013" i="1"/>
  <c r="J3013" i="1" s="1"/>
  <c r="I3021" i="1"/>
  <c r="J3021" i="1" s="1"/>
  <c r="I3029" i="1"/>
  <c r="J3029" i="1" s="1"/>
  <c r="I3037" i="1"/>
  <c r="J3037" i="1" s="1"/>
  <c r="I3045" i="1"/>
  <c r="J3045" i="1" s="1"/>
  <c r="I3053" i="1"/>
  <c r="J3053" i="1" s="1"/>
  <c r="I3061" i="1"/>
  <c r="J3061" i="1" s="1"/>
  <c r="I3069" i="1"/>
  <c r="J3069" i="1" s="1"/>
  <c r="I3077" i="1"/>
  <c r="J3077" i="1" s="1"/>
  <c r="I3085" i="1"/>
  <c r="J3085" i="1" s="1"/>
  <c r="I3093" i="1"/>
  <c r="J3093" i="1" s="1"/>
  <c r="I3101" i="1"/>
  <c r="J3101" i="1" s="1"/>
  <c r="I3109" i="1"/>
  <c r="J3109" i="1" s="1"/>
  <c r="I3117" i="1"/>
  <c r="J3117" i="1" s="1"/>
  <c r="I3125" i="1"/>
  <c r="J3125" i="1" s="1"/>
  <c r="I3133" i="1"/>
  <c r="J3133" i="1" s="1"/>
  <c r="I3141" i="1"/>
  <c r="J3141" i="1" s="1"/>
  <c r="I3149" i="1"/>
  <c r="J3149" i="1" s="1"/>
  <c r="I3157" i="1"/>
  <c r="J3157" i="1" s="1"/>
  <c r="I3165" i="1"/>
  <c r="J3165" i="1" s="1"/>
  <c r="I3173" i="1"/>
  <c r="J3173" i="1" s="1"/>
  <c r="I3181" i="1"/>
  <c r="J3181" i="1" s="1"/>
  <c r="I3189" i="1"/>
  <c r="J3189" i="1" s="1"/>
  <c r="I3197" i="1"/>
  <c r="J3197" i="1" s="1"/>
  <c r="I3205" i="1"/>
  <c r="J3205" i="1" s="1"/>
  <c r="I3213" i="1"/>
  <c r="J3213" i="1" s="1"/>
  <c r="I3221" i="1"/>
  <c r="J3221" i="1" s="1"/>
  <c r="I3229" i="1"/>
  <c r="J3229" i="1" s="1"/>
  <c r="I3237" i="1"/>
  <c r="J3237" i="1" s="1"/>
  <c r="I3245" i="1"/>
  <c r="J3245" i="1" s="1"/>
  <c r="I3253" i="1"/>
  <c r="J3253" i="1" s="1"/>
  <c r="I3261" i="1"/>
  <c r="J3261" i="1" s="1"/>
  <c r="I3269" i="1"/>
  <c r="J3269" i="1" s="1"/>
  <c r="I3277" i="1"/>
  <c r="J3277" i="1" s="1"/>
  <c r="I3285" i="1"/>
  <c r="J3285" i="1" s="1"/>
  <c r="I3293" i="1"/>
  <c r="J3293" i="1" s="1"/>
  <c r="I3301" i="1"/>
  <c r="J3301" i="1" s="1"/>
  <c r="I3309" i="1"/>
  <c r="J3309" i="1" s="1"/>
  <c r="I3317" i="1"/>
  <c r="J3317" i="1" s="1"/>
  <c r="I3325" i="1"/>
  <c r="J3325" i="1" s="1"/>
  <c r="I3333" i="1"/>
  <c r="J3333" i="1" s="1"/>
  <c r="I3341" i="1"/>
  <c r="J3341" i="1" s="1"/>
  <c r="I3349" i="1"/>
  <c r="J3349" i="1" s="1"/>
  <c r="I3357" i="1"/>
  <c r="J3357" i="1" s="1"/>
  <c r="I3365" i="1"/>
  <c r="J3365" i="1" s="1"/>
  <c r="I3373" i="1"/>
  <c r="J3373" i="1" s="1"/>
  <c r="I3381" i="1"/>
  <c r="J3381" i="1" s="1"/>
  <c r="I3389" i="1"/>
  <c r="J3389" i="1" s="1"/>
  <c r="I3397" i="1"/>
  <c r="J3397" i="1" s="1"/>
  <c r="I3405" i="1"/>
  <c r="J3405" i="1" s="1"/>
  <c r="I3413" i="1"/>
  <c r="J3413" i="1" s="1"/>
  <c r="I3421" i="1"/>
  <c r="J3421" i="1" s="1"/>
  <c r="I3429" i="1"/>
  <c r="J3429" i="1" s="1"/>
  <c r="I3437" i="1"/>
  <c r="J3437" i="1" s="1"/>
  <c r="I3445" i="1"/>
  <c r="J3445" i="1" s="1"/>
  <c r="I3453" i="1"/>
  <c r="J3453" i="1" s="1"/>
  <c r="I3461" i="1"/>
  <c r="J3461" i="1" s="1"/>
  <c r="I3469" i="1"/>
  <c r="J3469" i="1" s="1"/>
  <c r="I3477" i="1"/>
  <c r="J3477" i="1" s="1"/>
  <c r="I3485" i="1"/>
  <c r="J3485" i="1" s="1"/>
  <c r="I3493" i="1"/>
  <c r="J3493" i="1" s="1"/>
  <c r="I3501" i="1"/>
  <c r="J3501" i="1" s="1"/>
  <c r="I3509" i="1"/>
  <c r="J3509" i="1" s="1"/>
  <c r="I3517" i="1"/>
  <c r="J3517" i="1" s="1"/>
  <c r="I3525" i="1"/>
  <c r="J3525" i="1" s="1"/>
  <c r="I3533" i="1"/>
  <c r="J3533" i="1" s="1"/>
  <c r="I3541" i="1"/>
  <c r="J3541" i="1" s="1"/>
  <c r="I3549" i="1"/>
  <c r="J3549" i="1" s="1"/>
  <c r="I3557" i="1"/>
  <c r="J3557" i="1" s="1"/>
  <c r="I3565" i="1"/>
  <c r="J3565" i="1" s="1"/>
  <c r="I3573" i="1"/>
  <c r="J3573" i="1" s="1"/>
  <c r="I3581" i="1"/>
  <c r="J3581" i="1" s="1"/>
  <c r="I3589" i="1"/>
  <c r="J3589" i="1" s="1"/>
  <c r="I3597" i="1"/>
  <c r="J3597" i="1" s="1"/>
  <c r="I3605" i="1"/>
  <c r="J3605" i="1" s="1"/>
  <c r="I3613" i="1"/>
  <c r="J3613" i="1" s="1"/>
  <c r="I3621" i="1"/>
  <c r="J3621" i="1" s="1"/>
  <c r="I3629" i="1"/>
  <c r="J3629" i="1" s="1"/>
  <c r="I3637" i="1"/>
  <c r="J3637" i="1" s="1"/>
  <c r="I3645" i="1"/>
  <c r="J3645" i="1" s="1"/>
  <c r="I3653" i="1"/>
  <c r="J3653" i="1" s="1"/>
  <c r="I3661" i="1"/>
  <c r="J3661" i="1" s="1"/>
  <c r="I3669" i="1"/>
  <c r="J3669" i="1" s="1"/>
  <c r="I3677" i="1"/>
  <c r="J3677" i="1" s="1"/>
  <c r="I3685" i="1"/>
  <c r="J3685" i="1" s="1"/>
  <c r="I3693" i="1"/>
  <c r="J3693" i="1" s="1"/>
  <c r="I3701" i="1"/>
  <c r="J3701" i="1" s="1"/>
  <c r="I3709" i="1"/>
  <c r="J3709" i="1" s="1"/>
  <c r="I3717" i="1"/>
  <c r="J3717" i="1" s="1"/>
  <c r="I3725" i="1"/>
  <c r="J3725" i="1" s="1"/>
  <c r="I3733" i="1"/>
  <c r="J3733" i="1" s="1"/>
  <c r="I3741" i="1"/>
  <c r="J3741" i="1" s="1"/>
  <c r="I3749" i="1"/>
  <c r="J3749" i="1" s="1"/>
  <c r="I3757" i="1"/>
  <c r="J3757" i="1" s="1"/>
  <c r="I3765" i="1"/>
  <c r="J3765" i="1" s="1"/>
  <c r="I3773" i="1"/>
  <c r="J3773" i="1" s="1"/>
  <c r="I3781" i="1"/>
  <c r="J3781" i="1" s="1"/>
  <c r="I3789" i="1"/>
  <c r="J3789" i="1" s="1"/>
  <c r="I3797" i="1"/>
  <c r="J3797" i="1" s="1"/>
  <c r="I3805" i="1"/>
  <c r="J3805" i="1" s="1"/>
  <c r="I3813" i="1"/>
  <c r="J3813" i="1" s="1"/>
  <c r="I3821" i="1"/>
  <c r="J3821" i="1" s="1"/>
  <c r="I3829" i="1"/>
  <c r="J3829" i="1" s="1"/>
  <c r="I3837" i="1"/>
  <c r="J3837" i="1" s="1"/>
  <c r="I3845" i="1"/>
  <c r="J3845" i="1" s="1"/>
  <c r="I3853" i="1"/>
  <c r="J3853" i="1" s="1"/>
  <c r="I3861" i="1"/>
  <c r="J3861" i="1" s="1"/>
  <c r="I3869" i="1"/>
  <c r="J3869" i="1" s="1"/>
  <c r="I3877" i="1"/>
  <c r="J3877" i="1" s="1"/>
  <c r="I3885" i="1"/>
  <c r="J3885" i="1" s="1"/>
  <c r="I3893" i="1"/>
  <c r="J3893" i="1" s="1"/>
  <c r="I3901" i="1"/>
  <c r="J3901" i="1" s="1"/>
  <c r="I3909" i="1"/>
  <c r="J3909" i="1" s="1"/>
  <c r="I3917" i="1"/>
  <c r="J3917" i="1" s="1"/>
  <c r="I3925" i="1"/>
  <c r="J3925" i="1" s="1"/>
  <c r="I3933" i="1"/>
  <c r="J3933" i="1" s="1"/>
  <c r="I3941" i="1"/>
  <c r="J3941" i="1" s="1"/>
  <c r="I3949" i="1"/>
  <c r="J3949" i="1" s="1"/>
  <c r="I3957" i="1"/>
  <c r="J3957" i="1" s="1"/>
  <c r="I3965" i="1"/>
  <c r="J3965" i="1" s="1"/>
  <c r="I3973" i="1"/>
  <c r="J3973" i="1" s="1"/>
  <c r="I3981" i="1"/>
  <c r="J3981" i="1" s="1"/>
  <c r="I3989" i="1"/>
  <c r="J3989" i="1" s="1"/>
  <c r="I3997" i="1"/>
  <c r="J3997" i="1" s="1"/>
  <c r="I4005" i="1"/>
  <c r="J4005" i="1" s="1"/>
  <c r="I4013" i="1"/>
  <c r="J4013" i="1" s="1"/>
  <c r="I4021" i="1"/>
  <c r="J4021" i="1" s="1"/>
  <c r="I4029" i="1"/>
  <c r="J4029" i="1" s="1"/>
  <c r="I4037" i="1"/>
  <c r="J4037" i="1" s="1"/>
  <c r="I4045" i="1"/>
  <c r="J4045" i="1" s="1"/>
  <c r="I4053" i="1"/>
  <c r="J4053" i="1" s="1"/>
  <c r="I4061" i="1"/>
  <c r="J4061" i="1" s="1"/>
  <c r="I4069" i="1"/>
  <c r="J4069" i="1" s="1"/>
  <c r="I4077" i="1"/>
  <c r="J4077" i="1" s="1"/>
  <c r="I4085" i="1"/>
  <c r="J4085" i="1" s="1"/>
  <c r="I4093" i="1"/>
  <c r="J4093" i="1" s="1"/>
  <c r="I4101" i="1"/>
  <c r="J4101" i="1" s="1"/>
  <c r="I4109" i="1"/>
  <c r="J4109" i="1" s="1"/>
  <c r="I4117" i="1"/>
  <c r="J4117" i="1" s="1"/>
  <c r="I4125" i="1"/>
  <c r="J4125" i="1" s="1"/>
  <c r="I4133" i="1"/>
  <c r="J4133" i="1" s="1"/>
  <c r="I4141" i="1"/>
  <c r="J4141" i="1" s="1"/>
  <c r="I4149" i="1"/>
  <c r="J4149" i="1" s="1"/>
  <c r="I4157" i="1"/>
  <c r="J4157" i="1" s="1"/>
  <c r="I4165" i="1"/>
  <c r="J4165" i="1" s="1"/>
  <c r="I4173" i="1"/>
  <c r="J4173" i="1" s="1"/>
  <c r="I4181" i="1"/>
  <c r="J4181" i="1" s="1"/>
  <c r="I4189" i="1"/>
  <c r="J4189" i="1" s="1"/>
  <c r="I4197" i="1"/>
  <c r="J4197" i="1" s="1"/>
  <c r="I4205" i="1"/>
  <c r="J4205" i="1" s="1"/>
  <c r="I4213" i="1"/>
  <c r="J4213" i="1" s="1"/>
  <c r="I4221" i="1"/>
  <c r="J4221" i="1" s="1"/>
  <c r="I4229" i="1"/>
  <c r="J4229" i="1" s="1"/>
  <c r="I4237" i="1"/>
  <c r="J4237" i="1" s="1"/>
  <c r="I4245" i="1"/>
  <c r="J4245" i="1" s="1"/>
  <c r="I4253" i="1"/>
  <c r="J4253" i="1" s="1"/>
  <c r="I4261" i="1"/>
  <c r="J4261" i="1" s="1"/>
  <c r="I4269" i="1"/>
  <c r="J4269" i="1" s="1"/>
  <c r="I4277" i="1"/>
  <c r="J4277" i="1" s="1"/>
  <c r="I4285" i="1"/>
  <c r="J4285" i="1" s="1"/>
  <c r="I4293" i="1"/>
  <c r="J4293" i="1" s="1"/>
  <c r="I4301" i="1"/>
  <c r="J4301" i="1" s="1"/>
  <c r="I4309" i="1"/>
  <c r="J4309" i="1" s="1"/>
  <c r="I4317" i="1"/>
  <c r="J4317" i="1" s="1"/>
  <c r="I4325" i="1"/>
  <c r="J4325" i="1" s="1"/>
  <c r="I4333" i="1"/>
  <c r="J4333" i="1" s="1"/>
  <c r="I4341" i="1"/>
  <c r="J4341" i="1" s="1"/>
  <c r="I4349" i="1"/>
  <c r="J4349" i="1" s="1"/>
  <c r="I4357" i="1"/>
  <c r="J4357" i="1" s="1"/>
  <c r="I4365" i="1"/>
  <c r="J4365" i="1" s="1"/>
  <c r="I4373" i="1"/>
  <c r="J4373" i="1" s="1"/>
  <c r="I4381" i="1"/>
  <c r="J4381" i="1" s="1"/>
  <c r="I4389" i="1"/>
  <c r="J4389" i="1" s="1"/>
  <c r="I4397" i="1"/>
  <c r="J4397" i="1" s="1"/>
  <c r="I4405" i="1"/>
  <c r="J4405" i="1" s="1"/>
  <c r="I4413" i="1"/>
  <c r="J4413" i="1" s="1"/>
  <c r="I4421" i="1"/>
  <c r="J4421" i="1" s="1"/>
  <c r="I4429" i="1"/>
  <c r="J4429" i="1" s="1"/>
  <c r="I4437" i="1"/>
  <c r="J4437" i="1" s="1"/>
  <c r="I4445" i="1"/>
  <c r="J4445" i="1" s="1"/>
  <c r="I4453" i="1"/>
  <c r="J4453" i="1" s="1"/>
  <c r="I4461" i="1"/>
  <c r="J4461" i="1" s="1"/>
  <c r="I4469" i="1"/>
  <c r="J4469" i="1" s="1"/>
  <c r="I4477" i="1"/>
  <c r="J4477" i="1" s="1"/>
  <c r="I4485" i="1"/>
  <c r="J4485" i="1" s="1"/>
  <c r="I4493" i="1"/>
  <c r="J4493" i="1" s="1"/>
  <c r="I4501" i="1"/>
  <c r="J4501" i="1" s="1"/>
  <c r="I4509" i="1"/>
  <c r="J4509" i="1" s="1"/>
  <c r="I4517" i="1"/>
  <c r="J4517" i="1" s="1"/>
  <c r="I4525" i="1"/>
  <c r="J4525" i="1" s="1"/>
  <c r="I4533" i="1"/>
  <c r="J4533" i="1" s="1"/>
  <c r="I4541" i="1"/>
  <c r="J4541" i="1" s="1"/>
  <c r="I4549" i="1"/>
  <c r="J4549" i="1" s="1"/>
  <c r="I4557" i="1"/>
  <c r="J4557" i="1" s="1"/>
  <c r="I4565" i="1"/>
  <c r="J4565" i="1" s="1"/>
  <c r="I4573" i="1"/>
  <c r="J4573" i="1" s="1"/>
  <c r="I4581" i="1"/>
  <c r="J4581" i="1" s="1"/>
  <c r="I4589" i="1"/>
  <c r="J4589" i="1" s="1"/>
  <c r="I4597" i="1"/>
  <c r="J4597" i="1" s="1"/>
  <c r="I4605" i="1"/>
  <c r="J4605" i="1" s="1"/>
  <c r="I4613" i="1"/>
  <c r="J4613" i="1" s="1"/>
  <c r="I4621" i="1"/>
  <c r="J4621" i="1" s="1"/>
  <c r="I4629" i="1"/>
  <c r="J4629" i="1" s="1"/>
  <c r="I4637" i="1"/>
  <c r="J4637" i="1" s="1"/>
  <c r="I4645" i="1"/>
  <c r="J4645" i="1" s="1"/>
  <c r="I4653" i="1"/>
  <c r="J4653" i="1" s="1"/>
  <c r="I4661" i="1"/>
  <c r="J4661" i="1" s="1"/>
  <c r="I4669" i="1"/>
  <c r="J4669" i="1" s="1"/>
  <c r="I4677" i="1"/>
  <c r="J4677" i="1" s="1"/>
  <c r="I4685" i="1"/>
  <c r="J4685" i="1" s="1"/>
  <c r="I4693" i="1"/>
  <c r="J4693" i="1" s="1"/>
  <c r="I4701" i="1"/>
  <c r="J4701" i="1" s="1"/>
  <c r="I4709" i="1"/>
  <c r="J4709" i="1" s="1"/>
  <c r="I4717" i="1"/>
  <c r="J4717" i="1" s="1"/>
  <c r="I4725" i="1"/>
  <c r="J4725" i="1" s="1"/>
  <c r="I4733" i="1"/>
  <c r="J4733" i="1" s="1"/>
  <c r="I4741" i="1"/>
  <c r="J4741" i="1" s="1"/>
  <c r="I4749" i="1"/>
  <c r="J4749" i="1" s="1"/>
  <c r="I4757" i="1"/>
  <c r="J4757" i="1" s="1"/>
  <c r="I4765" i="1"/>
  <c r="J4765" i="1" s="1"/>
  <c r="I4773" i="1"/>
  <c r="J4773" i="1" s="1"/>
  <c r="I4781" i="1"/>
  <c r="J4781" i="1" s="1"/>
  <c r="I4789" i="1"/>
  <c r="J4789" i="1" s="1"/>
  <c r="I4797" i="1"/>
  <c r="J4797" i="1" s="1"/>
  <c r="I4805" i="1"/>
  <c r="J4805" i="1" s="1"/>
  <c r="I4813" i="1"/>
  <c r="J4813" i="1" s="1"/>
  <c r="I4821" i="1"/>
  <c r="J4821" i="1" s="1"/>
  <c r="I4829" i="1"/>
  <c r="J4829" i="1" s="1"/>
  <c r="I4837" i="1"/>
  <c r="J4837" i="1" s="1"/>
  <c r="I4845" i="1"/>
  <c r="J4845" i="1" s="1"/>
  <c r="I4853" i="1"/>
  <c r="J4853" i="1" s="1"/>
  <c r="I4861" i="1"/>
  <c r="J4861" i="1" s="1"/>
  <c r="I4869" i="1"/>
  <c r="J4869" i="1" s="1"/>
  <c r="I4877" i="1"/>
  <c r="J4877" i="1" s="1"/>
  <c r="I4885" i="1"/>
  <c r="J4885" i="1" s="1"/>
  <c r="I4893" i="1"/>
  <c r="J4893" i="1" s="1"/>
  <c r="I4901" i="1"/>
  <c r="J4901" i="1" s="1"/>
  <c r="I4909" i="1"/>
  <c r="J4909" i="1" s="1"/>
  <c r="I4917" i="1"/>
  <c r="J4917" i="1" s="1"/>
  <c r="I4925" i="1"/>
  <c r="J4925" i="1" s="1"/>
  <c r="I4933" i="1"/>
  <c r="J4933" i="1" s="1"/>
  <c r="I4941" i="1"/>
  <c r="J4941" i="1" s="1"/>
  <c r="I4949" i="1"/>
  <c r="J4949" i="1" s="1"/>
  <c r="I4957" i="1"/>
  <c r="J4957" i="1" s="1"/>
  <c r="I4965" i="1"/>
  <c r="J4965" i="1" s="1"/>
  <c r="I4973" i="1"/>
  <c r="J4973" i="1" s="1"/>
  <c r="I4981" i="1"/>
  <c r="J4981" i="1" s="1"/>
  <c r="I4989" i="1"/>
  <c r="J4989" i="1" s="1"/>
  <c r="I4997" i="1"/>
  <c r="J4997" i="1" s="1"/>
  <c r="I5005" i="1"/>
  <c r="J5005" i="1" s="1"/>
  <c r="I41" i="1"/>
  <c r="J41" i="1" s="1"/>
  <c r="I73" i="1"/>
  <c r="J73" i="1" s="1"/>
  <c r="I105" i="1"/>
  <c r="J105" i="1" s="1"/>
  <c r="I137" i="1"/>
  <c r="J137" i="1" s="1"/>
  <c r="I169" i="1"/>
  <c r="J169" i="1" s="1"/>
  <c r="I201" i="1"/>
  <c r="J201" i="1" s="1"/>
  <c r="I233" i="1"/>
  <c r="J233" i="1" s="1"/>
  <c r="I265" i="1"/>
  <c r="J265" i="1" s="1"/>
  <c r="I297" i="1"/>
  <c r="J297" i="1" s="1"/>
  <c r="I329" i="1"/>
  <c r="J329" i="1" s="1"/>
  <c r="I361" i="1"/>
  <c r="J361" i="1" s="1"/>
  <c r="I393" i="1"/>
  <c r="J393" i="1" s="1"/>
  <c r="I425" i="1"/>
  <c r="J425" i="1" s="1"/>
  <c r="I457" i="1"/>
  <c r="J457" i="1" s="1"/>
  <c r="I489" i="1"/>
  <c r="J489" i="1" s="1"/>
  <c r="I521" i="1"/>
  <c r="J521" i="1" s="1"/>
  <c r="I553" i="1"/>
  <c r="J553" i="1" s="1"/>
  <c r="I585" i="1"/>
  <c r="J585" i="1" s="1"/>
  <c r="I617" i="1"/>
  <c r="J617" i="1" s="1"/>
  <c r="I649" i="1"/>
  <c r="J649" i="1" s="1"/>
  <c r="I681" i="1"/>
  <c r="J681" i="1" s="1"/>
  <c r="I713" i="1"/>
  <c r="J713" i="1" s="1"/>
  <c r="I745" i="1"/>
  <c r="J745" i="1" s="1"/>
  <c r="I777" i="1"/>
  <c r="J777" i="1" s="1"/>
  <c r="I809" i="1"/>
  <c r="J809" i="1" s="1"/>
  <c r="I841" i="1"/>
  <c r="J841" i="1" s="1"/>
  <c r="I873" i="1"/>
  <c r="J873" i="1" s="1"/>
  <c r="I905" i="1"/>
  <c r="J905" i="1" s="1"/>
  <c r="I937" i="1"/>
  <c r="J937" i="1" s="1"/>
  <c r="I969" i="1"/>
  <c r="J969" i="1" s="1"/>
  <c r="I992" i="1"/>
  <c r="J992" i="1" s="1"/>
  <c r="I1006" i="1"/>
  <c r="J1006" i="1" s="1"/>
  <c r="I1014" i="1"/>
  <c r="J1014" i="1" s="1"/>
  <c r="I1022" i="1"/>
  <c r="J1022" i="1" s="1"/>
  <c r="I1030" i="1"/>
  <c r="J1030" i="1" s="1"/>
  <c r="I1038" i="1"/>
  <c r="J1038" i="1" s="1"/>
  <c r="I1046" i="1"/>
  <c r="J1046" i="1" s="1"/>
  <c r="I1054" i="1"/>
  <c r="J1054" i="1" s="1"/>
  <c r="I1062" i="1"/>
  <c r="J1062" i="1" s="1"/>
  <c r="I1070" i="1"/>
  <c r="J1070" i="1" s="1"/>
  <c r="I1078" i="1"/>
  <c r="J1078" i="1" s="1"/>
  <c r="I1086" i="1"/>
  <c r="J1086" i="1" s="1"/>
  <c r="I1094" i="1"/>
  <c r="J1094" i="1" s="1"/>
  <c r="I1102" i="1"/>
  <c r="J1102" i="1" s="1"/>
  <c r="I1110" i="1"/>
  <c r="J1110" i="1" s="1"/>
  <c r="I1118" i="1"/>
  <c r="J1118" i="1" s="1"/>
  <c r="I1126" i="1"/>
  <c r="J1126" i="1" s="1"/>
  <c r="I1134" i="1"/>
  <c r="J1134" i="1" s="1"/>
  <c r="I1142" i="1"/>
  <c r="J1142" i="1" s="1"/>
  <c r="I1150" i="1"/>
  <c r="J1150" i="1" s="1"/>
  <c r="I1158" i="1"/>
  <c r="J1158" i="1" s="1"/>
  <c r="I1166" i="1"/>
  <c r="J1166" i="1" s="1"/>
  <c r="I1174" i="1"/>
  <c r="J1174" i="1" s="1"/>
  <c r="I1182" i="1"/>
  <c r="J1182" i="1" s="1"/>
  <c r="I1190" i="1"/>
  <c r="J1190" i="1" s="1"/>
  <c r="I1198" i="1"/>
  <c r="J1198" i="1" s="1"/>
  <c r="I1206" i="1"/>
  <c r="J1206" i="1" s="1"/>
  <c r="I1214" i="1"/>
  <c r="J1214" i="1" s="1"/>
  <c r="I1222" i="1"/>
  <c r="J1222" i="1" s="1"/>
  <c r="I1230" i="1"/>
  <c r="J1230" i="1" s="1"/>
  <c r="I1238" i="1"/>
  <c r="J1238" i="1" s="1"/>
  <c r="I1246" i="1"/>
  <c r="J1246" i="1" s="1"/>
  <c r="I1254" i="1"/>
  <c r="J1254" i="1" s="1"/>
  <c r="I1262" i="1"/>
  <c r="J1262" i="1" s="1"/>
  <c r="I1270" i="1"/>
  <c r="J1270" i="1" s="1"/>
  <c r="I1278" i="1"/>
  <c r="J1278" i="1" s="1"/>
  <c r="I1286" i="1"/>
  <c r="J1286" i="1" s="1"/>
  <c r="I1294" i="1"/>
  <c r="J1294" i="1" s="1"/>
  <c r="I1302" i="1"/>
  <c r="J1302" i="1" s="1"/>
  <c r="I1310" i="1"/>
  <c r="J1310" i="1" s="1"/>
  <c r="I1318" i="1"/>
  <c r="J1318" i="1" s="1"/>
  <c r="I1326" i="1"/>
  <c r="J1326" i="1" s="1"/>
  <c r="I1334" i="1"/>
  <c r="J1334" i="1" s="1"/>
  <c r="I1342" i="1"/>
  <c r="J1342" i="1" s="1"/>
  <c r="I1350" i="1"/>
  <c r="J1350" i="1" s="1"/>
  <c r="I1358" i="1"/>
  <c r="J1358" i="1" s="1"/>
  <c r="I1366" i="1"/>
  <c r="J1366" i="1" s="1"/>
  <c r="I1374" i="1"/>
  <c r="J1374" i="1" s="1"/>
  <c r="I1382" i="1"/>
  <c r="J1382" i="1" s="1"/>
  <c r="I1390" i="1"/>
  <c r="J1390" i="1" s="1"/>
  <c r="I1398" i="1"/>
  <c r="J1398" i="1" s="1"/>
  <c r="I1406" i="1"/>
  <c r="J1406" i="1" s="1"/>
  <c r="I1414" i="1"/>
  <c r="J1414" i="1" s="1"/>
  <c r="I1422" i="1"/>
  <c r="J1422" i="1" s="1"/>
  <c r="I1430" i="1"/>
  <c r="J1430" i="1" s="1"/>
  <c r="I1438" i="1"/>
  <c r="J1438" i="1" s="1"/>
  <c r="I1446" i="1"/>
  <c r="J1446" i="1" s="1"/>
  <c r="I1454" i="1"/>
  <c r="J1454" i="1" s="1"/>
  <c r="I1462" i="1"/>
  <c r="J1462" i="1" s="1"/>
  <c r="I1470" i="1"/>
  <c r="J1470" i="1" s="1"/>
  <c r="I1478" i="1"/>
  <c r="J1478" i="1" s="1"/>
  <c r="I1486" i="1"/>
  <c r="J1486" i="1" s="1"/>
  <c r="I1494" i="1"/>
  <c r="J1494" i="1" s="1"/>
  <c r="I1502" i="1"/>
  <c r="J1502" i="1" s="1"/>
  <c r="I1510" i="1"/>
  <c r="J1510" i="1" s="1"/>
  <c r="I1518" i="1"/>
  <c r="J1518" i="1" s="1"/>
  <c r="I1526" i="1"/>
  <c r="J1526" i="1" s="1"/>
  <c r="I1534" i="1"/>
  <c r="J1534" i="1" s="1"/>
  <c r="I1542" i="1"/>
  <c r="J1542" i="1" s="1"/>
  <c r="I1550" i="1"/>
  <c r="J1550" i="1" s="1"/>
  <c r="I1558" i="1"/>
  <c r="J1558" i="1" s="1"/>
  <c r="I1566" i="1"/>
  <c r="J1566" i="1" s="1"/>
  <c r="I1574" i="1"/>
  <c r="J1574" i="1" s="1"/>
  <c r="I1582" i="1"/>
  <c r="J1582" i="1" s="1"/>
  <c r="I1590" i="1"/>
  <c r="J1590" i="1" s="1"/>
  <c r="I1598" i="1"/>
  <c r="J1598" i="1" s="1"/>
  <c r="I1606" i="1"/>
  <c r="J1606" i="1" s="1"/>
  <c r="I1614" i="1"/>
  <c r="J1614" i="1" s="1"/>
  <c r="I1622" i="1"/>
  <c r="J1622" i="1" s="1"/>
  <c r="I1630" i="1"/>
  <c r="J1630" i="1" s="1"/>
  <c r="I1638" i="1"/>
  <c r="J1638" i="1" s="1"/>
  <c r="I1646" i="1"/>
  <c r="J1646" i="1" s="1"/>
  <c r="I1654" i="1"/>
  <c r="J1654" i="1" s="1"/>
  <c r="I1662" i="1"/>
  <c r="J1662" i="1" s="1"/>
  <c r="I1670" i="1"/>
  <c r="J1670" i="1" s="1"/>
  <c r="I1678" i="1"/>
  <c r="J1678" i="1" s="1"/>
  <c r="I1686" i="1"/>
  <c r="J1686" i="1" s="1"/>
  <c r="I1694" i="1"/>
  <c r="J1694" i="1" s="1"/>
  <c r="I1702" i="1"/>
  <c r="J1702" i="1" s="1"/>
  <c r="I1710" i="1"/>
  <c r="J1710" i="1" s="1"/>
  <c r="I1718" i="1"/>
  <c r="J1718" i="1" s="1"/>
  <c r="I1726" i="1"/>
  <c r="J1726" i="1" s="1"/>
  <c r="I1734" i="1"/>
  <c r="J1734" i="1" s="1"/>
  <c r="I1742" i="1"/>
  <c r="J1742" i="1" s="1"/>
  <c r="I1750" i="1"/>
  <c r="J1750" i="1" s="1"/>
  <c r="I1758" i="1"/>
  <c r="J1758" i="1" s="1"/>
  <c r="I1766" i="1"/>
  <c r="J1766" i="1" s="1"/>
  <c r="I1774" i="1"/>
  <c r="J1774" i="1" s="1"/>
  <c r="I1782" i="1"/>
  <c r="J1782" i="1" s="1"/>
  <c r="I1790" i="1"/>
  <c r="J1790" i="1" s="1"/>
  <c r="I1798" i="1"/>
  <c r="J1798" i="1" s="1"/>
  <c r="I1806" i="1"/>
  <c r="J1806" i="1" s="1"/>
  <c r="I1814" i="1"/>
  <c r="J1814" i="1" s="1"/>
  <c r="I1822" i="1"/>
  <c r="J1822" i="1" s="1"/>
  <c r="I1830" i="1"/>
  <c r="J1830" i="1" s="1"/>
  <c r="I1838" i="1"/>
  <c r="J1838" i="1" s="1"/>
  <c r="I1846" i="1"/>
  <c r="J1846" i="1" s="1"/>
  <c r="I1854" i="1"/>
  <c r="J1854" i="1" s="1"/>
  <c r="I1862" i="1"/>
  <c r="J1862" i="1" s="1"/>
  <c r="I1870" i="1"/>
  <c r="J1870" i="1" s="1"/>
  <c r="I1878" i="1"/>
  <c r="J1878" i="1" s="1"/>
  <c r="I1886" i="1"/>
  <c r="J1886" i="1" s="1"/>
  <c r="I1894" i="1"/>
  <c r="J1894" i="1" s="1"/>
  <c r="I1902" i="1"/>
  <c r="J1902" i="1" s="1"/>
  <c r="I1910" i="1"/>
  <c r="J1910" i="1" s="1"/>
  <c r="I1918" i="1"/>
  <c r="J1918" i="1" s="1"/>
  <c r="I1926" i="1"/>
  <c r="J1926" i="1" s="1"/>
  <c r="I1934" i="1"/>
  <c r="J1934" i="1" s="1"/>
  <c r="I1942" i="1"/>
  <c r="J1942" i="1" s="1"/>
  <c r="I1950" i="1"/>
  <c r="J1950" i="1" s="1"/>
  <c r="I1958" i="1"/>
  <c r="J1958" i="1" s="1"/>
  <c r="I1966" i="1"/>
  <c r="J1966" i="1" s="1"/>
  <c r="I1974" i="1"/>
  <c r="J1974" i="1" s="1"/>
  <c r="I1982" i="1"/>
  <c r="J1982" i="1" s="1"/>
  <c r="I1990" i="1"/>
  <c r="J1990" i="1" s="1"/>
  <c r="I1998" i="1"/>
  <c r="J1998" i="1" s="1"/>
  <c r="I2006" i="1"/>
  <c r="J2006" i="1" s="1"/>
  <c r="I2014" i="1"/>
  <c r="J2014" i="1" s="1"/>
  <c r="I2022" i="1"/>
  <c r="J2022" i="1" s="1"/>
  <c r="I2030" i="1"/>
  <c r="J2030" i="1" s="1"/>
  <c r="I2038" i="1"/>
  <c r="J2038" i="1" s="1"/>
  <c r="I2046" i="1"/>
  <c r="J2046" i="1" s="1"/>
  <c r="I2054" i="1"/>
  <c r="J2054" i="1" s="1"/>
  <c r="I2062" i="1"/>
  <c r="J2062" i="1" s="1"/>
  <c r="I2070" i="1"/>
  <c r="J2070" i="1" s="1"/>
  <c r="I2078" i="1"/>
  <c r="J2078" i="1" s="1"/>
  <c r="I2086" i="1"/>
  <c r="J2086" i="1" s="1"/>
  <c r="I2094" i="1"/>
  <c r="J2094" i="1" s="1"/>
  <c r="I2102" i="1"/>
  <c r="J2102" i="1" s="1"/>
  <c r="I2110" i="1"/>
  <c r="J2110" i="1" s="1"/>
  <c r="I2118" i="1"/>
  <c r="J2118" i="1" s="1"/>
  <c r="I2126" i="1"/>
  <c r="J2126" i="1" s="1"/>
  <c r="I2134" i="1"/>
  <c r="J2134" i="1" s="1"/>
  <c r="I2142" i="1"/>
  <c r="J2142" i="1" s="1"/>
  <c r="I2150" i="1"/>
  <c r="J2150" i="1" s="1"/>
  <c r="I2158" i="1"/>
  <c r="J2158" i="1" s="1"/>
  <c r="I2166" i="1"/>
  <c r="J2166" i="1" s="1"/>
  <c r="I2174" i="1"/>
  <c r="J2174" i="1" s="1"/>
  <c r="I2182" i="1"/>
  <c r="J2182" i="1" s="1"/>
  <c r="I2190" i="1"/>
  <c r="J2190" i="1" s="1"/>
  <c r="I2198" i="1"/>
  <c r="J2198" i="1" s="1"/>
  <c r="I2206" i="1"/>
  <c r="J2206" i="1" s="1"/>
  <c r="I2214" i="1"/>
  <c r="J2214" i="1" s="1"/>
  <c r="I2222" i="1"/>
  <c r="J2222" i="1" s="1"/>
  <c r="I2230" i="1"/>
  <c r="J2230" i="1" s="1"/>
  <c r="I2238" i="1"/>
  <c r="J2238" i="1" s="1"/>
  <c r="I2246" i="1"/>
  <c r="J2246" i="1" s="1"/>
  <c r="I2254" i="1"/>
  <c r="J2254" i="1" s="1"/>
  <c r="I2262" i="1"/>
  <c r="J2262" i="1" s="1"/>
  <c r="I2270" i="1"/>
  <c r="J2270" i="1" s="1"/>
  <c r="I2278" i="1"/>
  <c r="J2278" i="1" s="1"/>
  <c r="I2286" i="1"/>
  <c r="J2286" i="1" s="1"/>
  <c r="I2294" i="1"/>
  <c r="J2294" i="1" s="1"/>
  <c r="I2302" i="1"/>
  <c r="J2302" i="1" s="1"/>
  <c r="I2310" i="1"/>
  <c r="J2310" i="1" s="1"/>
  <c r="I2318" i="1"/>
  <c r="J2318" i="1" s="1"/>
  <c r="I2326" i="1"/>
  <c r="J2326" i="1" s="1"/>
  <c r="I2334" i="1"/>
  <c r="J2334" i="1" s="1"/>
  <c r="I2342" i="1"/>
  <c r="J2342" i="1" s="1"/>
  <c r="I2350" i="1"/>
  <c r="J2350" i="1" s="1"/>
  <c r="I2358" i="1"/>
  <c r="J2358" i="1" s="1"/>
  <c r="I2366" i="1"/>
  <c r="J2366" i="1" s="1"/>
  <c r="I2374" i="1"/>
  <c r="J2374" i="1" s="1"/>
  <c r="I2382" i="1"/>
  <c r="J2382" i="1" s="1"/>
  <c r="I2390" i="1"/>
  <c r="J2390" i="1" s="1"/>
  <c r="I2398" i="1"/>
  <c r="J2398" i="1" s="1"/>
  <c r="I2406" i="1"/>
  <c r="J2406" i="1" s="1"/>
  <c r="I2414" i="1"/>
  <c r="J2414" i="1" s="1"/>
  <c r="I2422" i="1"/>
  <c r="J2422" i="1" s="1"/>
  <c r="I2430" i="1"/>
  <c r="J2430" i="1" s="1"/>
  <c r="I2438" i="1"/>
  <c r="J2438" i="1" s="1"/>
  <c r="I2446" i="1"/>
  <c r="J2446" i="1" s="1"/>
  <c r="I2454" i="1"/>
  <c r="J2454" i="1" s="1"/>
  <c r="I2462" i="1"/>
  <c r="J2462" i="1" s="1"/>
  <c r="I2470" i="1"/>
  <c r="J2470" i="1" s="1"/>
  <c r="I2478" i="1"/>
  <c r="J2478" i="1" s="1"/>
  <c r="I2486" i="1"/>
  <c r="J2486" i="1" s="1"/>
  <c r="I2494" i="1"/>
  <c r="J2494" i="1" s="1"/>
  <c r="I2502" i="1"/>
  <c r="J2502" i="1" s="1"/>
  <c r="I2510" i="1"/>
  <c r="J2510" i="1" s="1"/>
  <c r="I2518" i="1"/>
  <c r="J2518" i="1" s="1"/>
  <c r="I2526" i="1"/>
  <c r="J2526" i="1" s="1"/>
  <c r="I2534" i="1"/>
  <c r="J2534" i="1" s="1"/>
  <c r="I2542" i="1"/>
  <c r="J2542" i="1" s="1"/>
  <c r="I2550" i="1"/>
  <c r="J2550" i="1" s="1"/>
  <c r="I2558" i="1"/>
  <c r="J2558" i="1" s="1"/>
  <c r="I2566" i="1"/>
  <c r="J2566" i="1" s="1"/>
  <c r="I2574" i="1"/>
  <c r="J2574" i="1" s="1"/>
  <c r="I2582" i="1"/>
  <c r="J2582" i="1" s="1"/>
  <c r="I2590" i="1"/>
  <c r="J2590" i="1" s="1"/>
  <c r="I2598" i="1"/>
  <c r="J2598" i="1" s="1"/>
  <c r="I2606" i="1"/>
  <c r="J2606" i="1" s="1"/>
  <c r="I2614" i="1"/>
  <c r="J2614" i="1" s="1"/>
  <c r="I2622" i="1"/>
  <c r="J2622" i="1" s="1"/>
  <c r="I2630" i="1"/>
  <c r="J2630" i="1" s="1"/>
  <c r="I2638" i="1"/>
  <c r="J2638" i="1" s="1"/>
  <c r="I2646" i="1"/>
  <c r="J2646" i="1" s="1"/>
  <c r="I2654" i="1"/>
  <c r="J2654" i="1" s="1"/>
  <c r="I2662" i="1"/>
  <c r="J2662" i="1" s="1"/>
  <c r="I2670" i="1"/>
  <c r="J2670" i="1" s="1"/>
  <c r="I2678" i="1"/>
  <c r="J2678" i="1" s="1"/>
  <c r="I2686" i="1"/>
  <c r="J2686" i="1" s="1"/>
  <c r="I2694" i="1"/>
  <c r="J2694" i="1" s="1"/>
  <c r="I2702" i="1"/>
  <c r="J2702" i="1" s="1"/>
  <c r="I2710" i="1"/>
  <c r="J2710" i="1" s="1"/>
  <c r="I2718" i="1"/>
  <c r="J2718" i="1" s="1"/>
  <c r="I2726" i="1"/>
  <c r="J2726" i="1" s="1"/>
  <c r="I2734" i="1"/>
  <c r="J2734" i="1" s="1"/>
  <c r="I2742" i="1"/>
  <c r="J2742" i="1" s="1"/>
  <c r="I2750" i="1"/>
  <c r="J2750" i="1" s="1"/>
  <c r="I2758" i="1"/>
  <c r="J2758" i="1" s="1"/>
  <c r="I2766" i="1"/>
  <c r="J2766" i="1" s="1"/>
  <c r="I2774" i="1"/>
  <c r="J2774" i="1" s="1"/>
  <c r="I2782" i="1"/>
  <c r="J2782" i="1" s="1"/>
  <c r="I2790" i="1"/>
  <c r="J2790" i="1" s="1"/>
  <c r="I2798" i="1"/>
  <c r="J2798" i="1" s="1"/>
  <c r="I2806" i="1"/>
  <c r="J2806" i="1" s="1"/>
  <c r="I2814" i="1"/>
  <c r="J2814" i="1" s="1"/>
  <c r="I2822" i="1"/>
  <c r="J2822" i="1" s="1"/>
  <c r="I2830" i="1"/>
  <c r="J2830" i="1" s="1"/>
  <c r="I2838" i="1"/>
  <c r="J2838" i="1" s="1"/>
  <c r="I2846" i="1"/>
  <c r="J2846" i="1" s="1"/>
  <c r="I2854" i="1"/>
  <c r="J2854" i="1" s="1"/>
  <c r="I2862" i="1"/>
  <c r="J2862" i="1" s="1"/>
  <c r="I2870" i="1"/>
  <c r="J2870" i="1" s="1"/>
  <c r="I2878" i="1"/>
  <c r="J2878" i="1" s="1"/>
  <c r="I2886" i="1"/>
  <c r="J2886" i="1" s="1"/>
  <c r="I2894" i="1"/>
  <c r="J2894" i="1" s="1"/>
  <c r="I2902" i="1"/>
  <c r="J2902" i="1" s="1"/>
  <c r="I2910" i="1"/>
  <c r="J2910" i="1" s="1"/>
  <c r="I2918" i="1"/>
  <c r="J2918" i="1" s="1"/>
  <c r="I2926" i="1"/>
  <c r="J2926" i="1" s="1"/>
  <c r="I2934" i="1"/>
  <c r="J2934" i="1" s="1"/>
  <c r="I2942" i="1"/>
  <c r="J2942" i="1" s="1"/>
  <c r="I2950" i="1"/>
  <c r="J2950" i="1" s="1"/>
  <c r="I2958" i="1"/>
  <c r="J2958" i="1" s="1"/>
  <c r="I2966" i="1"/>
  <c r="J2966" i="1" s="1"/>
  <c r="I2974" i="1"/>
  <c r="J2974" i="1" s="1"/>
  <c r="I2982" i="1"/>
  <c r="J2982" i="1" s="1"/>
  <c r="I2990" i="1"/>
  <c r="J2990" i="1" s="1"/>
  <c r="I2998" i="1"/>
  <c r="J2998" i="1" s="1"/>
  <c r="I3006" i="1"/>
  <c r="J3006" i="1" s="1"/>
  <c r="I3014" i="1"/>
  <c r="J3014" i="1" s="1"/>
  <c r="I3022" i="1"/>
  <c r="J3022" i="1" s="1"/>
  <c r="I3030" i="1"/>
  <c r="J3030" i="1" s="1"/>
  <c r="I3038" i="1"/>
  <c r="J3038" i="1" s="1"/>
  <c r="I3046" i="1"/>
  <c r="J3046" i="1" s="1"/>
  <c r="I3054" i="1"/>
  <c r="J3054" i="1" s="1"/>
  <c r="I3062" i="1"/>
  <c r="J3062" i="1" s="1"/>
  <c r="I3070" i="1"/>
  <c r="J3070" i="1" s="1"/>
  <c r="I3078" i="1"/>
  <c r="J3078" i="1" s="1"/>
  <c r="I3086" i="1"/>
  <c r="J3086" i="1" s="1"/>
  <c r="I3094" i="1"/>
  <c r="J3094" i="1" s="1"/>
  <c r="I3102" i="1"/>
  <c r="J3102" i="1" s="1"/>
  <c r="I3110" i="1"/>
  <c r="J3110" i="1" s="1"/>
  <c r="I3118" i="1"/>
  <c r="J3118" i="1" s="1"/>
  <c r="I3126" i="1"/>
  <c r="J3126" i="1" s="1"/>
  <c r="I3134" i="1"/>
  <c r="J3134" i="1" s="1"/>
  <c r="I3142" i="1"/>
  <c r="J3142" i="1" s="1"/>
  <c r="I3150" i="1"/>
  <c r="J3150" i="1" s="1"/>
  <c r="I3158" i="1"/>
  <c r="J3158" i="1" s="1"/>
  <c r="I3166" i="1"/>
  <c r="J3166" i="1" s="1"/>
  <c r="I3174" i="1"/>
  <c r="J3174" i="1" s="1"/>
  <c r="I3182" i="1"/>
  <c r="J3182" i="1" s="1"/>
  <c r="I3190" i="1"/>
  <c r="J3190" i="1" s="1"/>
  <c r="I3198" i="1"/>
  <c r="J3198" i="1" s="1"/>
  <c r="I3206" i="1"/>
  <c r="J3206" i="1" s="1"/>
  <c r="I3214" i="1"/>
  <c r="J3214" i="1" s="1"/>
  <c r="I3222" i="1"/>
  <c r="J3222" i="1" s="1"/>
  <c r="I3230" i="1"/>
  <c r="J3230" i="1" s="1"/>
  <c r="I3238" i="1"/>
  <c r="J3238" i="1" s="1"/>
  <c r="I3246" i="1"/>
  <c r="J3246" i="1" s="1"/>
  <c r="I3254" i="1"/>
  <c r="J3254" i="1" s="1"/>
  <c r="I3262" i="1"/>
  <c r="J3262" i="1" s="1"/>
  <c r="I3270" i="1"/>
  <c r="J3270" i="1" s="1"/>
  <c r="I3278" i="1"/>
  <c r="J3278" i="1" s="1"/>
  <c r="I3286" i="1"/>
  <c r="J3286" i="1" s="1"/>
  <c r="I3294" i="1"/>
  <c r="J3294" i="1" s="1"/>
  <c r="I3302" i="1"/>
  <c r="J3302" i="1" s="1"/>
  <c r="I3310" i="1"/>
  <c r="J3310" i="1" s="1"/>
  <c r="I3318" i="1"/>
  <c r="J3318" i="1" s="1"/>
  <c r="I3326" i="1"/>
  <c r="J3326" i="1" s="1"/>
  <c r="I3334" i="1"/>
  <c r="J3334" i="1" s="1"/>
  <c r="I3342" i="1"/>
  <c r="J3342" i="1" s="1"/>
  <c r="I3350" i="1"/>
  <c r="J3350" i="1" s="1"/>
  <c r="I3358" i="1"/>
  <c r="J3358" i="1" s="1"/>
  <c r="I3366" i="1"/>
  <c r="J3366" i="1" s="1"/>
  <c r="I3374" i="1"/>
  <c r="J3374" i="1" s="1"/>
  <c r="I3382" i="1"/>
  <c r="J3382" i="1" s="1"/>
  <c r="I3390" i="1"/>
  <c r="J3390" i="1" s="1"/>
  <c r="I3398" i="1"/>
  <c r="J3398" i="1" s="1"/>
  <c r="I3406" i="1"/>
  <c r="J3406" i="1" s="1"/>
  <c r="I3414" i="1"/>
  <c r="J3414" i="1" s="1"/>
  <c r="I3422" i="1"/>
  <c r="J3422" i="1" s="1"/>
  <c r="I3430" i="1"/>
  <c r="J3430" i="1" s="1"/>
  <c r="I3438" i="1"/>
  <c r="J3438" i="1" s="1"/>
  <c r="I3446" i="1"/>
  <c r="J3446" i="1" s="1"/>
  <c r="I3454" i="1"/>
  <c r="J3454" i="1" s="1"/>
  <c r="I3462" i="1"/>
  <c r="J3462" i="1" s="1"/>
  <c r="I3470" i="1"/>
  <c r="J3470" i="1" s="1"/>
  <c r="I3478" i="1"/>
  <c r="J3478" i="1" s="1"/>
  <c r="I3486" i="1"/>
  <c r="J3486" i="1" s="1"/>
  <c r="I3494" i="1"/>
  <c r="J3494" i="1" s="1"/>
  <c r="I3502" i="1"/>
  <c r="J3502" i="1" s="1"/>
  <c r="I3510" i="1"/>
  <c r="J3510" i="1" s="1"/>
  <c r="I3518" i="1"/>
  <c r="J3518" i="1" s="1"/>
  <c r="I3526" i="1"/>
  <c r="J3526" i="1" s="1"/>
  <c r="I3534" i="1"/>
  <c r="J3534" i="1" s="1"/>
  <c r="I3542" i="1"/>
  <c r="J3542" i="1" s="1"/>
  <c r="I3550" i="1"/>
  <c r="J3550" i="1" s="1"/>
  <c r="I3558" i="1"/>
  <c r="J3558" i="1" s="1"/>
  <c r="I3566" i="1"/>
  <c r="J3566" i="1" s="1"/>
  <c r="I3574" i="1"/>
  <c r="J3574" i="1" s="1"/>
  <c r="I3582" i="1"/>
  <c r="J3582" i="1" s="1"/>
  <c r="I3590" i="1"/>
  <c r="J3590" i="1" s="1"/>
  <c r="I3598" i="1"/>
  <c r="J3598" i="1" s="1"/>
  <c r="I3606" i="1"/>
  <c r="J3606" i="1" s="1"/>
  <c r="I3614" i="1"/>
  <c r="J3614" i="1" s="1"/>
  <c r="I3622" i="1"/>
  <c r="J3622" i="1" s="1"/>
  <c r="I3630" i="1"/>
  <c r="J3630" i="1" s="1"/>
  <c r="I3638" i="1"/>
  <c r="J3638" i="1" s="1"/>
  <c r="I3646" i="1"/>
  <c r="J3646" i="1" s="1"/>
  <c r="I3654" i="1"/>
  <c r="J3654" i="1" s="1"/>
  <c r="I3662" i="1"/>
  <c r="J3662" i="1" s="1"/>
  <c r="I3670" i="1"/>
  <c r="J3670" i="1" s="1"/>
  <c r="I3678" i="1"/>
  <c r="J3678" i="1" s="1"/>
  <c r="I3686" i="1"/>
  <c r="J3686" i="1" s="1"/>
  <c r="I3694" i="1"/>
  <c r="J3694" i="1" s="1"/>
  <c r="I3702" i="1"/>
  <c r="J3702" i="1" s="1"/>
  <c r="I3710" i="1"/>
  <c r="J3710" i="1" s="1"/>
  <c r="I3718" i="1"/>
  <c r="J3718" i="1" s="1"/>
  <c r="I3726" i="1"/>
  <c r="J3726" i="1" s="1"/>
  <c r="I3734" i="1"/>
  <c r="J3734" i="1" s="1"/>
  <c r="I3742" i="1"/>
  <c r="J3742" i="1" s="1"/>
  <c r="I3750" i="1"/>
  <c r="J3750" i="1" s="1"/>
  <c r="I3758" i="1"/>
  <c r="J3758" i="1" s="1"/>
  <c r="I3766" i="1"/>
  <c r="J3766" i="1" s="1"/>
  <c r="I3774" i="1"/>
  <c r="J3774" i="1" s="1"/>
  <c r="I3782" i="1"/>
  <c r="J3782" i="1" s="1"/>
  <c r="I3790" i="1"/>
  <c r="J3790" i="1" s="1"/>
  <c r="I3798" i="1"/>
  <c r="J3798" i="1" s="1"/>
  <c r="I3806" i="1"/>
  <c r="J3806" i="1" s="1"/>
  <c r="I3814" i="1"/>
  <c r="J3814" i="1" s="1"/>
  <c r="I3822" i="1"/>
  <c r="J3822" i="1" s="1"/>
  <c r="I3830" i="1"/>
  <c r="J3830" i="1" s="1"/>
  <c r="I3838" i="1"/>
  <c r="J3838" i="1" s="1"/>
  <c r="I3846" i="1"/>
  <c r="J3846" i="1" s="1"/>
  <c r="I3854" i="1"/>
  <c r="J3854" i="1" s="1"/>
  <c r="I3862" i="1"/>
  <c r="J3862" i="1" s="1"/>
  <c r="I3870" i="1"/>
  <c r="J3870" i="1" s="1"/>
  <c r="I3878" i="1"/>
  <c r="J3878" i="1" s="1"/>
  <c r="I3886" i="1"/>
  <c r="J3886" i="1" s="1"/>
  <c r="I3894" i="1"/>
  <c r="J3894" i="1" s="1"/>
  <c r="I3902" i="1"/>
  <c r="J3902" i="1" s="1"/>
  <c r="I3910" i="1"/>
  <c r="J3910" i="1" s="1"/>
  <c r="I3918" i="1"/>
  <c r="J3918" i="1" s="1"/>
  <c r="I3926" i="1"/>
  <c r="J3926" i="1" s="1"/>
  <c r="I3934" i="1"/>
  <c r="J3934" i="1" s="1"/>
  <c r="I3942" i="1"/>
  <c r="J3942" i="1" s="1"/>
  <c r="I3950" i="1"/>
  <c r="J3950" i="1" s="1"/>
  <c r="I3958" i="1"/>
  <c r="J3958" i="1" s="1"/>
  <c r="I3966" i="1"/>
  <c r="J3966" i="1" s="1"/>
  <c r="I3974" i="1"/>
  <c r="J3974" i="1" s="1"/>
  <c r="I3982" i="1"/>
  <c r="J3982" i="1" s="1"/>
  <c r="I3990" i="1"/>
  <c r="J3990" i="1" s="1"/>
  <c r="I3998" i="1"/>
  <c r="J3998" i="1" s="1"/>
  <c r="I4006" i="1"/>
  <c r="J4006" i="1" s="1"/>
  <c r="I4014" i="1"/>
  <c r="J4014" i="1" s="1"/>
  <c r="I4022" i="1"/>
  <c r="J4022" i="1" s="1"/>
  <c r="I4030" i="1"/>
  <c r="J4030" i="1" s="1"/>
  <c r="I4038" i="1"/>
  <c r="J4038" i="1" s="1"/>
  <c r="I4046" i="1"/>
  <c r="J4046" i="1" s="1"/>
  <c r="I4054" i="1"/>
  <c r="J4054" i="1" s="1"/>
  <c r="I4062" i="1"/>
  <c r="J4062" i="1" s="1"/>
  <c r="I4070" i="1"/>
  <c r="J4070" i="1" s="1"/>
  <c r="I4078" i="1"/>
  <c r="J4078" i="1" s="1"/>
  <c r="I4086" i="1"/>
  <c r="J4086" i="1" s="1"/>
  <c r="I4094" i="1"/>
  <c r="J4094" i="1" s="1"/>
  <c r="I4102" i="1"/>
  <c r="J4102" i="1" s="1"/>
  <c r="I4110" i="1"/>
  <c r="J4110" i="1" s="1"/>
  <c r="I4118" i="1"/>
  <c r="J4118" i="1" s="1"/>
  <c r="I4126" i="1"/>
  <c r="J4126" i="1" s="1"/>
  <c r="I4134" i="1"/>
  <c r="J4134" i="1" s="1"/>
  <c r="I4142" i="1"/>
  <c r="J4142" i="1" s="1"/>
  <c r="I4150" i="1"/>
  <c r="J4150" i="1" s="1"/>
  <c r="I4158" i="1"/>
  <c r="J4158" i="1" s="1"/>
  <c r="I4166" i="1"/>
  <c r="J4166" i="1" s="1"/>
  <c r="I4174" i="1"/>
  <c r="J4174" i="1" s="1"/>
  <c r="I4182" i="1"/>
  <c r="J4182" i="1" s="1"/>
  <c r="I4190" i="1"/>
  <c r="J4190" i="1" s="1"/>
  <c r="I4198" i="1"/>
  <c r="J4198" i="1" s="1"/>
  <c r="I4206" i="1"/>
  <c r="J4206" i="1" s="1"/>
  <c r="I4214" i="1"/>
  <c r="J4214" i="1" s="1"/>
  <c r="I4222" i="1"/>
  <c r="J4222" i="1" s="1"/>
  <c r="I4230" i="1"/>
  <c r="J4230" i="1" s="1"/>
  <c r="I4238" i="1"/>
  <c r="J4238" i="1" s="1"/>
  <c r="I4246" i="1"/>
  <c r="J4246" i="1" s="1"/>
  <c r="I4254" i="1"/>
  <c r="J4254" i="1" s="1"/>
  <c r="I4262" i="1"/>
  <c r="J4262" i="1" s="1"/>
  <c r="I4270" i="1"/>
  <c r="J4270" i="1" s="1"/>
  <c r="I4278" i="1"/>
  <c r="J4278" i="1" s="1"/>
  <c r="I4286" i="1"/>
  <c r="J4286" i="1" s="1"/>
  <c r="I4294" i="1"/>
  <c r="J4294" i="1" s="1"/>
  <c r="I4302" i="1"/>
  <c r="J4302" i="1" s="1"/>
  <c r="I4310" i="1"/>
  <c r="J4310" i="1" s="1"/>
  <c r="I4318" i="1"/>
  <c r="J4318" i="1" s="1"/>
  <c r="I4326" i="1"/>
  <c r="J4326" i="1" s="1"/>
  <c r="I4334" i="1"/>
  <c r="J4334" i="1" s="1"/>
  <c r="I4342" i="1"/>
  <c r="J4342" i="1" s="1"/>
  <c r="I4350" i="1"/>
  <c r="J4350" i="1" s="1"/>
  <c r="I4358" i="1"/>
  <c r="J4358" i="1" s="1"/>
  <c r="I4366" i="1"/>
  <c r="J4366" i="1" s="1"/>
  <c r="I4374" i="1"/>
  <c r="J4374" i="1" s="1"/>
  <c r="I4382" i="1"/>
  <c r="J4382" i="1" s="1"/>
  <c r="I4390" i="1"/>
  <c r="J4390" i="1" s="1"/>
  <c r="I4398" i="1"/>
  <c r="J4398" i="1" s="1"/>
  <c r="I4406" i="1"/>
  <c r="J4406" i="1" s="1"/>
  <c r="I4414" i="1"/>
  <c r="J4414" i="1" s="1"/>
  <c r="I4422" i="1"/>
  <c r="J4422" i="1" s="1"/>
  <c r="I4430" i="1"/>
  <c r="J4430" i="1" s="1"/>
  <c r="I4438" i="1"/>
  <c r="J4438" i="1" s="1"/>
  <c r="I4446" i="1"/>
  <c r="J4446" i="1" s="1"/>
  <c r="I4454" i="1"/>
  <c r="J4454" i="1" s="1"/>
  <c r="I4462" i="1"/>
  <c r="J4462" i="1" s="1"/>
  <c r="I4470" i="1"/>
  <c r="J4470" i="1" s="1"/>
  <c r="I4478" i="1"/>
  <c r="J4478" i="1" s="1"/>
  <c r="I4486" i="1"/>
  <c r="J4486" i="1" s="1"/>
  <c r="I4494" i="1"/>
  <c r="J4494" i="1" s="1"/>
  <c r="I4502" i="1"/>
  <c r="J4502" i="1" s="1"/>
  <c r="I4510" i="1"/>
  <c r="J4510" i="1" s="1"/>
  <c r="I4518" i="1"/>
  <c r="J4518" i="1" s="1"/>
  <c r="I4526" i="1"/>
  <c r="J4526" i="1" s="1"/>
  <c r="I4534" i="1"/>
  <c r="J4534" i="1" s="1"/>
  <c r="I4542" i="1"/>
  <c r="J4542" i="1" s="1"/>
  <c r="I4550" i="1"/>
  <c r="J4550" i="1" s="1"/>
  <c r="I4558" i="1"/>
  <c r="J4558" i="1" s="1"/>
  <c r="I4566" i="1"/>
  <c r="J4566" i="1" s="1"/>
  <c r="I4574" i="1"/>
  <c r="J4574" i="1" s="1"/>
  <c r="I4582" i="1"/>
  <c r="J4582" i="1" s="1"/>
  <c r="I4590" i="1"/>
  <c r="J4590" i="1" s="1"/>
  <c r="I4598" i="1"/>
  <c r="J4598" i="1" s="1"/>
  <c r="I4606" i="1"/>
  <c r="J4606" i="1" s="1"/>
  <c r="I4614" i="1"/>
  <c r="J4614" i="1" s="1"/>
  <c r="I4622" i="1"/>
  <c r="J4622" i="1" s="1"/>
  <c r="I4630" i="1"/>
  <c r="J4630" i="1" s="1"/>
  <c r="I4638" i="1"/>
  <c r="J4638" i="1" s="1"/>
  <c r="I4646" i="1"/>
  <c r="J4646" i="1" s="1"/>
  <c r="I4654" i="1"/>
  <c r="J4654" i="1" s="1"/>
  <c r="I4662" i="1"/>
  <c r="J4662" i="1" s="1"/>
  <c r="I4670" i="1"/>
  <c r="J4670" i="1" s="1"/>
  <c r="I4678" i="1"/>
  <c r="J4678" i="1" s="1"/>
  <c r="I4686" i="1"/>
  <c r="J4686" i="1" s="1"/>
  <c r="I4694" i="1"/>
  <c r="J4694" i="1" s="1"/>
  <c r="I4702" i="1"/>
  <c r="J4702" i="1" s="1"/>
  <c r="I4710" i="1"/>
  <c r="J4710" i="1" s="1"/>
  <c r="I4718" i="1"/>
  <c r="J4718" i="1" s="1"/>
  <c r="I4726" i="1"/>
  <c r="J4726" i="1" s="1"/>
  <c r="I4734" i="1"/>
  <c r="J4734" i="1" s="1"/>
  <c r="I4742" i="1"/>
  <c r="J4742" i="1" s="1"/>
  <c r="I4750" i="1"/>
  <c r="J4750" i="1" s="1"/>
  <c r="I4758" i="1"/>
  <c r="J4758" i="1" s="1"/>
  <c r="I4766" i="1"/>
  <c r="J4766" i="1" s="1"/>
  <c r="I4774" i="1"/>
  <c r="J4774" i="1" s="1"/>
  <c r="I4782" i="1"/>
  <c r="J4782" i="1" s="1"/>
  <c r="I4790" i="1"/>
  <c r="J4790" i="1" s="1"/>
  <c r="I16" i="1"/>
  <c r="J16" i="1" s="1"/>
  <c r="I144" i="1"/>
  <c r="J144" i="1" s="1"/>
  <c r="I272" i="1"/>
  <c r="J272" i="1" s="1"/>
  <c r="I400" i="1"/>
  <c r="J400" i="1" s="1"/>
  <c r="I528" i="1"/>
  <c r="J528" i="1" s="1"/>
  <c r="I656" i="1"/>
  <c r="J656" i="1" s="1"/>
  <c r="I784" i="1"/>
  <c r="J784" i="1" s="1"/>
  <c r="I912" i="1"/>
  <c r="J912" i="1" s="1"/>
  <c r="I1007" i="1"/>
  <c r="J1007" i="1" s="1"/>
  <c r="I1039" i="1"/>
  <c r="J1039" i="1" s="1"/>
  <c r="I1071" i="1"/>
  <c r="J1071" i="1" s="1"/>
  <c r="I1103" i="1"/>
  <c r="J1103" i="1" s="1"/>
  <c r="I1135" i="1"/>
  <c r="J1135" i="1" s="1"/>
  <c r="I1167" i="1"/>
  <c r="J1167" i="1" s="1"/>
  <c r="I1199" i="1"/>
  <c r="J1199" i="1" s="1"/>
  <c r="I1231" i="1"/>
  <c r="J1231" i="1" s="1"/>
  <c r="I1263" i="1"/>
  <c r="J1263" i="1" s="1"/>
  <c r="I1295" i="1"/>
  <c r="J1295" i="1" s="1"/>
  <c r="I1327" i="1"/>
  <c r="J1327" i="1" s="1"/>
  <c r="I1359" i="1"/>
  <c r="J1359" i="1" s="1"/>
  <c r="I1391" i="1"/>
  <c r="J1391" i="1" s="1"/>
  <c r="I1423" i="1"/>
  <c r="J1423" i="1" s="1"/>
  <c r="I1455" i="1"/>
  <c r="J1455" i="1" s="1"/>
  <c r="I1487" i="1"/>
  <c r="J1487" i="1" s="1"/>
  <c r="I1519" i="1"/>
  <c r="J1519" i="1" s="1"/>
  <c r="I1551" i="1"/>
  <c r="J1551" i="1" s="1"/>
  <c r="I1583" i="1"/>
  <c r="J1583" i="1" s="1"/>
  <c r="I1615" i="1"/>
  <c r="J1615" i="1" s="1"/>
  <c r="I1647" i="1"/>
  <c r="J1647" i="1" s="1"/>
  <c r="I1679" i="1"/>
  <c r="J1679" i="1" s="1"/>
  <c r="I1711" i="1"/>
  <c r="J1711" i="1" s="1"/>
  <c r="I1743" i="1"/>
  <c r="J1743" i="1" s="1"/>
  <c r="I1775" i="1"/>
  <c r="J1775" i="1" s="1"/>
  <c r="I1807" i="1"/>
  <c r="J1807" i="1" s="1"/>
  <c r="I1839" i="1"/>
  <c r="J1839" i="1" s="1"/>
  <c r="I1871" i="1"/>
  <c r="J1871" i="1" s="1"/>
  <c r="I1903" i="1"/>
  <c r="J1903" i="1" s="1"/>
  <c r="I1935" i="1"/>
  <c r="J1935" i="1" s="1"/>
  <c r="I1967" i="1"/>
  <c r="J1967" i="1" s="1"/>
  <c r="I1999" i="1"/>
  <c r="J1999" i="1" s="1"/>
  <c r="I2031" i="1"/>
  <c r="J2031" i="1" s="1"/>
  <c r="I2063" i="1"/>
  <c r="J2063" i="1" s="1"/>
  <c r="I2095" i="1"/>
  <c r="J2095" i="1" s="1"/>
  <c r="I2127" i="1"/>
  <c r="J2127" i="1" s="1"/>
  <c r="I2159" i="1"/>
  <c r="J2159" i="1" s="1"/>
  <c r="I2191" i="1"/>
  <c r="J2191" i="1" s="1"/>
  <c r="I2223" i="1"/>
  <c r="J2223" i="1" s="1"/>
  <c r="I2255" i="1"/>
  <c r="J2255" i="1" s="1"/>
  <c r="I2287" i="1"/>
  <c r="J2287" i="1" s="1"/>
  <c r="I2319" i="1"/>
  <c r="J2319" i="1" s="1"/>
  <c r="I2351" i="1"/>
  <c r="J2351" i="1" s="1"/>
  <c r="I2383" i="1"/>
  <c r="J2383" i="1" s="1"/>
  <c r="I2415" i="1"/>
  <c r="J2415" i="1" s="1"/>
  <c r="I2447" i="1"/>
  <c r="J2447" i="1" s="1"/>
  <c r="I2479" i="1"/>
  <c r="J2479" i="1" s="1"/>
  <c r="I2511" i="1"/>
  <c r="J2511" i="1" s="1"/>
  <c r="I2543" i="1"/>
  <c r="J2543" i="1" s="1"/>
  <c r="I2575" i="1"/>
  <c r="J2575" i="1" s="1"/>
  <c r="I2607" i="1"/>
  <c r="J2607" i="1" s="1"/>
  <c r="I2639" i="1"/>
  <c r="J2639" i="1" s="1"/>
  <c r="I2671" i="1"/>
  <c r="J2671" i="1" s="1"/>
  <c r="I2703" i="1"/>
  <c r="J2703" i="1" s="1"/>
  <c r="I2735" i="1"/>
  <c r="J2735" i="1" s="1"/>
  <c r="I2767" i="1"/>
  <c r="J2767" i="1" s="1"/>
  <c r="I2799" i="1"/>
  <c r="J2799" i="1" s="1"/>
  <c r="I2831" i="1"/>
  <c r="J2831" i="1" s="1"/>
  <c r="I2863" i="1"/>
  <c r="J2863" i="1" s="1"/>
  <c r="I2895" i="1"/>
  <c r="J2895" i="1" s="1"/>
  <c r="I2927" i="1"/>
  <c r="J2927" i="1" s="1"/>
  <c r="I2959" i="1"/>
  <c r="J2959" i="1" s="1"/>
  <c r="I2991" i="1"/>
  <c r="J2991" i="1" s="1"/>
  <c r="I3023" i="1"/>
  <c r="J3023" i="1" s="1"/>
  <c r="I3055" i="1"/>
  <c r="J3055" i="1" s="1"/>
  <c r="I3087" i="1"/>
  <c r="J3087" i="1" s="1"/>
  <c r="I3119" i="1"/>
  <c r="J3119" i="1" s="1"/>
  <c r="I3151" i="1"/>
  <c r="J3151" i="1" s="1"/>
  <c r="I3183" i="1"/>
  <c r="J3183" i="1" s="1"/>
  <c r="I3215" i="1"/>
  <c r="J3215" i="1" s="1"/>
  <c r="I3247" i="1"/>
  <c r="J3247" i="1" s="1"/>
  <c r="I3279" i="1"/>
  <c r="J3279" i="1" s="1"/>
  <c r="I3311" i="1"/>
  <c r="J3311" i="1" s="1"/>
  <c r="I3343" i="1"/>
  <c r="J3343" i="1" s="1"/>
  <c r="I3375" i="1"/>
  <c r="J3375" i="1" s="1"/>
  <c r="I3407" i="1"/>
  <c r="J3407" i="1" s="1"/>
  <c r="I3439" i="1"/>
  <c r="J3439" i="1" s="1"/>
  <c r="I3471" i="1"/>
  <c r="J3471" i="1" s="1"/>
  <c r="I3503" i="1"/>
  <c r="J3503" i="1" s="1"/>
  <c r="I3535" i="1"/>
  <c r="J3535" i="1" s="1"/>
  <c r="I3567" i="1"/>
  <c r="J3567" i="1" s="1"/>
  <c r="I3599" i="1"/>
  <c r="J3599" i="1" s="1"/>
  <c r="I3631" i="1"/>
  <c r="J3631" i="1" s="1"/>
  <c r="I3663" i="1"/>
  <c r="J3663" i="1" s="1"/>
  <c r="I3695" i="1"/>
  <c r="J3695" i="1" s="1"/>
  <c r="I3727" i="1"/>
  <c r="J3727" i="1" s="1"/>
  <c r="I3759" i="1"/>
  <c r="J3759" i="1" s="1"/>
  <c r="I3791" i="1"/>
  <c r="J3791" i="1" s="1"/>
  <c r="I3823" i="1"/>
  <c r="J3823" i="1" s="1"/>
  <c r="I3855" i="1"/>
  <c r="J3855" i="1" s="1"/>
  <c r="I3887" i="1"/>
  <c r="J3887" i="1" s="1"/>
  <c r="I3919" i="1"/>
  <c r="J3919" i="1" s="1"/>
  <c r="I3951" i="1"/>
  <c r="J3951" i="1" s="1"/>
  <c r="I3983" i="1"/>
  <c r="J3983" i="1" s="1"/>
  <c r="I4015" i="1"/>
  <c r="J4015" i="1" s="1"/>
  <c r="I4047" i="1"/>
  <c r="J4047" i="1" s="1"/>
  <c r="I4079" i="1"/>
  <c r="J4079" i="1" s="1"/>
  <c r="I4111" i="1"/>
  <c r="J4111" i="1" s="1"/>
  <c r="I4143" i="1"/>
  <c r="J4143" i="1" s="1"/>
  <c r="I4175" i="1"/>
  <c r="J4175" i="1" s="1"/>
  <c r="I4207" i="1"/>
  <c r="J4207" i="1" s="1"/>
  <c r="I4239" i="1"/>
  <c r="J4239" i="1" s="1"/>
  <c r="I4271" i="1"/>
  <c r="J4271" i="1" s="1"/>
  <c r="I4303" i="1"/>
  <c r="J4303" i="1" s="1"/>
  <c r="I4335" i="1"/>
  <c r="J4335" i="1" s="1"/>
  <c r="I4367" i="1"/>
  <c r="J4367" i="1" s="1"/>
  <c r="I4399" i="1"/>
  <c r="J4399" i="1" s="1"/>
  <c r="I4431" i="1"/>
  <c r="J4431" i="1" s="1"/>
  <c r="I4463" i="1"/>
  <c r="J4463" i="1" s="1"/>
  <c r="I4495" i="1"/>
  <c r="J4495" i="1" s="1"/>
  <c r="I4527" i="1"/>
  <c r="J4527" i="1" s="1"/>
  <c r="I4559" i="1"/>
  <c r="J4559" i="1" s="1"/>
  <c r="I4591" i="1"/>
  <c r="J4591" i="1" s="1"/>
  <c r="I4623" i="1"/>
  <c r="J4623" i="1" s="1"/>
  <c r="I4655" i="1"/>
  <c r="J4655" i="1" s="1"/>
  <c r="I4687" i="1"/>
  <c r="J4687" i="1" s="1"/>
  <c r="I4719" i="1"/>
  <c r="J4719" i="1" s="1"/>
  <c r="I4751" i="1"/>
  <c r="J4751" i="1" s="1"/>
  <c r="I4783" i="1"/>
  <c r="J4783" i="1" s="1"/>
  <c r="I4807" i="1"/>
  <c r="J4807" i="1" s="1"/>
  <c r="I4830" i="1"/>
  <c r="J4830" i="1" s="1"/>
  <c r="I4848" i="1"/>
  <c r="J4848" i="1" s="1"/>
  <c r="I4871" i="1"/>
  <c r="J4871" i="1" s="1"/>
  <c r="I4894" i="1"/>
  <c r="J4894" i="1" s="1"/>
  <c r="I4912" i="1"/>
  <c r="J4912" i="1" s="1"/>
  <c r="I4935" i="1"/>
  <c r="J4935" i="1" s="1"/>
  <c r="I4958" i="1"/>
  <c r="J4958" i="1" s="1"/>
  <c r="I4976" i="1"/>
  <c r="J4976" i="1" s="1"/>
  <c r="I4999" i="1"/>
  <c r="J4999" i="1" s="1"/>
  <c r="I17" i="1"/>
  <c r="J17" i="1" s="1"/>
  <c r="I145" i="1"/>
  <c r="J145" i="1" s="1"/>
  <c r="I273" i="1"/>
  <c r="J273" i="1" s="1"/>
  <c r="I401" i="1"/>
  <c r="J401" i="1" s="1"/>
  <c r="I529" i="1"/>
  <c r="J529" i="1" s="1"/>
  <c r="I657" i="1"/>
  <c r="J657" i="1" s="1"/>
  <c r="I785" i="1"/>
  <c r="J785" i="1" s="1"/>
  <c r="I913" i="1"/>
  <c r="J913" i="1" s="1"/>
  <c r="I1008" i="1"/>
  <c r="J1008" i="1" s="1"/>
  <c r="I1040" i="1"/>
  <c r="J1040" i="1" s="1"/>
  <c r="I1072" i="1"/>
  <c r="J1072" i="1" s="1"/>
  <c r="I1104" i="1"/>
  <c r="J1104" i="1" s="1"/>
  <c r="I1136" i="1"/>
  <c r="J1136" i="1" s="1"/>
  <c r="I1168" i="1"/>
  <c r="J1168" i="1" s="1"/>
  <c r="I1200" i="1"/>
  <c r="J1200" i="1" s="1"/>
  <c r="I1232" i="1"/>
  <c r="J1232" i="1" s="1"/>
  <c r="I1264" i="1"/>
  <c r="J1264" i="1" s="1"/>
  <c r="I1296" i="1"/>
  <c r="J1296" i="1" s="1"/>
  <c r="I1328" i="1"/>
  <c r="J1328" i="1" s="1"/>
  <c r="I1360" i="1"/>
  <c r="J1360" i="1" s="1"/>
  <c r="I1392" i="1"/>
  <c r="J1392" i="1" s="1"/>
  <c r="I1424" i="1"/>
  <c r="J1424" i="1" s="1"/>
  <c r="I1456" i="1"/>
  <c r="J1456" i="1" s="1"/>
  <c r="I1488" i="1"/>
  <c r="J1488" i="1" s="1"/>
  <c r="I1520" i="1"/>
  <c r="J1520" i="1" s="1"/>
  <c r="I1552" i="1"/>
  <c r="J1552" i="1" s="1"/>
  <c r="I1584" i="1"/>
  <c r="J1584" i="1" s="1"/>
  <c r="I1616" i="1"/>
  <c r="J1616" i="1" s="1"/>
  <c r="I1648" i="1"/>
  <c r="J1648" i="1" s="1"/>
  <c r="I1680" i="1"/>
  <c r="J1680" i="1" s="1"/>
  <c r="I1712" i="1"/>
  <c r="J1712" i="1" s="1"/>
  <c r="I1744" i="1"/>
  <c r="J1744" i="1" s="1"/>
  <c r="I1776" i="1"/>
  <c r="J1776" i="1" s="1"/>
  <c r="I1808" i="1"/>
  <c r="J1808" i="1" s="1"/>
  <c r="I1840" i="1"/>
  <c r="J1840" i="1" s="1"/>
  <c r="I1872" i="1"/>
  <c r="J1872" i="1" s="1"/>
  <c r="I1904" i="1"/>
  <c r="J1904" i="1" s="1"/>
  <c r="I1936" i="1"/>
  <c r="J1936" i="1" s="1"/>
  <c r="I1968" i="1"/>
  <c r="J1968" i="1" s="1"/>
  <c r="I2000" i="1"/>
  <c r="J2000" i="1" s="1"/>
  <c r="I2032" i="1"/>
  <c r="J2032" i="1" s="1"/>
  <c r="I2064" i="1"/>
  <c r="J2064" i="1" s="1"/>
  <c r="I2096" i="1"/>
  <c r="J2096" i="1" s="1"/>
  <c r="I2128" i="1"/>
  <c r="J2128" i="1" s="1"/>
  <c r="I2160" i="1"/>
  <c r="J2160" i="1" s="1"/>
  <c r="I2192" i="1"/>
  <c r="J2192" i="1" s="1"/>
  <c r="I2224" i="1"/>
  <c r="J2224" i="1" s="1"/>
  <c r="I2256" i="1"/>
  <c r="J2256" i="1" s="1"/>
  <c r="I2288" i="1"/>
  <c r="J2288" i="1" s="1"/>
  <c r="I2320" i="1"/>
  <c r="J2320" i="1" s="1"/>
  <c r="I2352" i="1"/>
  <c r="J2352" i="1" s="1"/>
  <c r="I2384" i="1"/>
  <c r="J2384" i="1" s="1"/>
  <c r="I2416" i="1"/>
  <c r="J2416" i="1" s="1"/>
  <c r="I2448" i="1"/>
  <c r="J2448" i="1" s="1"/>
  <c r="I2480" i="1"/>
  <c r="J2480" i="1" s="1"/>
  <c r="I2512" i="1"/>
  <c r="J2512" i="1" s="1"/>
  <c r="I2544" i="1"/>
  <c r="J2544" i="1" s="1"/>
  <c r="I2576" i="1"/>
  <c r="J2576" i="1" s="1"/>
  <c r="I2608" i="1"/>
  <c r="J2608" i="1" s="1"/>
  <c r="I2640" i="1"/>
  <c r="J2640" i="1" s="1"/>
  <c r="I2672" i="1"/>
  <c r="J2672" i="1" s="1"/>
  <c r="I2704" i="1"/>
  <c r="J2704" i="1" s="1"/>
  <c r="I2736" i="1"/>
  <c r="J2736" i="1" s="1"/>
  <c r="I2768" i="1"/>
  <c r="J2768" i="1" s="1"/>
  <c r="I2800" i="1"/>
  <c r="J2800" i="1" s="1"/>
  <c r="I2832" i="1"/>
  <c r="J2832" i="1" s="1"/>
  <c r="I2864" i="1"/>
  <c r="J2864" i="1" s="1"/>
  <c r="I2896" i="1"/>
  <c r="J2896" i="1" s="1"/>
  <c r="I2928" i="1"/>
  <c r="J2928" i="1" s="1"/>
  <c r="I2960" i="1"/>
  <c r="J2960" i="1" s="1"/>
  <c r="I2992" i="1"/>
  <c r="J2992" i="1" s="1"/>
  <c r="I3024" i="1"/>
  <c r="J3024" i="1" s="1"/>
  <c r="I3056" i="1"/>
  <c r="J3056" i="1" s="1"/>
  <c r="I3088" i="1"/>
  <c r="J3088" i="1" s="1"/>
  <c r="I3120" i="1"/>
  <c r="J3120" i="1" s="1"/>
  <c r="I3152" i="1"/>
  <c r="J3152" i="1" s="1"/>
  <c r="I3184" i="1"/>
  <c r="J3184" i="1" s="1"/>
  <c r="I3216" i="1"/>
  <c r="J3216" i="1" s="1"/>
  <c r="I3248" i="1"/>
  <c r="J3248" i="1" s="1"/>
  <c r="I3280" i="1"/>
  <c r="J3280" i="1" s="1"/>
  <c r="I3312" i="1"/>
  <c r="J3312" i="1" s="1"/>
  <c r="I3344" i="1"/>
  <c r="J3344" i="1" s="1"/>
  <c r="I3376" i="1"/>
  <c r="J3376" i="1" s="1"/>
  <c r="I3408" i="1"/>
  <c r="J3408" i="1" s="1"/>
  <c r="I3440" i="1"/>
  <c r="J3440" i="1" s="1"/>
  <c r="I3472" i="1"/>
  <c r="J3472" i="1" s="1"/>
  <c r="I3504" i="1"/>
  <c r="J3504" i="1" s="1"/>
  <c r="I3536" i="1"/>
  <c r="J3536" i="1" s="1"/>
  <c r="I3568" i="1"/>
  <c r="J3568" i="1" s="1"/>
  <c r="I3600" i="1"/>
  <c r="J3600" i="1" s="1"/>
  <c r="I3632" i="1"/>
  <c r="J3632" i="1" s="1"/>
  <c r="I3664" i="1"/>
  <c r="J3664" i="1" s="1"/>
  <c r="I3696" i="1"/>
  <c r="J3696" i="1" s="1"/>
  <c r="I3728" i="1"/>
  <c r="J3728" i="1" s="1"/>
  <c r="I3760" i="1"/>
  <c r="J3760" i="1" s="1"/>
  <c r="I3792" i="1"/>
  <c r="J3792" i="1" s="1"/>
  <c r="I3824" i="1"/>
  <c r="J3824" i="1" s="1"/>
  <c r="I3856" i="1"/>
  <c r="J3856" i="1" s="1"/>
  <c r="I3888" i="1"/>
  <c r="J3888" i="1" s="1"/>
  <c r="I3920" i="1"/>
  <c r="J3920" i="1" s="1"/>
  <c r="I3952" i="1"/>
  <c r="J3952" i="1" s="1"/>
  <c r="I3984" i="1"/>
  <c r="J3984" i="1" s="1"/>
  <c r="I4016" i="1"/>
  <c r="J4016" i="1" s="1"/>
  <c r="I4048" i="1"/>
  <c r="J4048" i="1" s="1"/>
  <c r="I4080" i="1"/>
  <c r="J4080" i="1" s="1"/>
  <c r="I4112" i="1"/>
  <c r="J4112" i="1" s="1"/>
  <c r="I4144" i="1"/>
  <c r="J4144" i="1" s="1"/>
  <c r="I4176" i="1"/>
  <c r="J4176" i="1" s="1"/>
  <c r="I4208" i="1"/>
  <c r="J4208" i="1" s="1"/>
  <c r="I4240" i="1"/>
  <c r="J4240" i="1" s="1"/>
  <c r="I4272" i="1"/>
  <c r="J4272" i="1" s="1"/>
  <c r="I4304" i="1"/>
  <c r="J4304" i="1" s="1"/>
  <c r="I4336" i="1"/>
  <c r="J4336" i="1" s="1"/>
  <c r="I4368" i="1"/>
  <c r="J4368" i="1" s="1"/>
  <c r="I4400" i="1"/>
  <c r="J4400" i="1" s="1"/>
  <c r="I4432" i="1"/>
  <c r="J4432" i="1" s="1"/>
  <c r="I4464" i="1"/>
  <c r="J4464" i="1" s="1"/>
  <c r="I4496" i="1"/>
  <c r="J4496" i="1" s="1"/>
  <c r="I4528" i="1"/>
  <c r="J4528" i="1" s="1"/>
  <c r="I4560" i="1"/>
  <c r="J4560" i="1" s="1"/>
  <c r="I4592" i="1"/>
  <c r="J4592" i="1" s="1"/>
  <c r="I4624" i="1"/>
  <c r="J4624" i="1" s="1"/>
  <c r="I4656" i="1"/>
  <c r="J4656" i="1" s="1"/>
  <c r="I4688" i="1"/>
  <c r="J4688" i="1" s="1"/>
  <c r="I4720" i="1"/>
  <c r="J4720" i="1" s="1"/>
  <c r="I4752" i="1"/>
  <c r="J4752" i="1" s="1"/>
  <c r="I4784" i="1"/>
  <c r="J4784" i="1" s="1"/>
  <c r="I4808" i="1"/>
  <c r="J4808" i="1" s="1"/>
  <c r="I4831" i="1"/>
  <c r="J4831" i="1" s="1"/>
  <c r="I4854" i="1"/>
  <c r="J4854" i="1" s="1"/>
  <c r="I4872" i="1"/>
  <c r="J4872" i="1" s="1"/>
  <c r="I4895" i="1"/>
  <c r="J4895" i="1" s="1"/>
  <c r="I4918" i="1"/>
  <c r="J4918" i="1" s="1"/>
  <c r="I4936" i="1"/>
  <c r="J4936" i="1" s="1"/>
  <c r="I4959" i="1"/>
  <c r="J4959" i="1" s="1"/>
  <c r="I4982" i="1"/>
  <c r="J4982" i="1" s="1"/>
  <c r="I5000" i="1"/>
  <c r="J5000" i="1" s="1"/>
  <c r="I48" i="1"/>
  <c r="J48" i="1" s="1"/>
  <c r="I176" i="1"/>
  <c r="J176" i="1" s="1"/>
  <c r="I304" i="1"/>
  <c r="J304" i="1" s="1"/>
  <c r="I432" i="1"/>
  <c r="J432" i="1" s="1"/>
  <c r="I560" i="1"/>
  <c r="J560" i="1" s="1"/>
  <c r="I688" i="1"/>
  <c r="J688" i="1" s="1"/>
  <c r="I816" i="1"/>
  <c r="J816" i="1" s="1"/>
  <c r="I944" i="1"/>
  <c r="J944" i="1" s="1"/>
  <c r="I1015" i="1"/>
  <c r="J1015" i="1" s="1"/>
  <c r="I1047" i="1"/>
  <c r="J1047" i="1" s="1"/>
  <c r="I1079" i="1"/>
  <c r="J1079" i="1" s="1"/>
  <c r="I1111" i="1"/>
  <c r="J1111" i="1" s="1"/>
  <c r="I1143" i="1"/>
  <c r="J1143" i="1" s="1"/>
  <c r="I1175" i="1"/>
  <c r="J1175" i="1" s="1"/>
  <c r="I1207" i="1"/>
  <c r="J1207" i="1" s="1"/>
  <c r="I1239" i="1"/>
  <c r="J1239" i="1" s="1"/>
  <c r="I1271" i="1"/>
  <c r="J1271" i="1" s="1"/>
  <c r="I1303" i="1"/>
  <c r="J1303" i="1" s="1"/>
  <c r="I1335" i="1"/>
  <c r="J1335" i="1" s="1"/>
  <c r="I1367" i="1"/>
  <c r="J1367" i="1" s="1"/>
  <c r="I1399" i="1"/>
  <c r="J1399" i="1" s="1"/>
  <c r="I1431" i="1"/>
  <c r="J1431" i="1" s="1"/>
  <c r="I1463" i="1"/>
  <c r="J1463" i="1" s="1"/>
  <c r="I1495" i="1"/>
  <c r="J1495" i="1" s="1"/>
  <c r="I1527" i="1"/>
  <c r="J1527" i="1" s="1"/>
  <c r="I1559" i="1"/>
  <c r="J1559" i="1" s="1"/>
  <c r="I1591" i="1"/>
  <c r="J1591" i="1" s="1"/>
  <c r="I1623" i="1"/>
  <c r="J1623" i="1" s="1"/>
  <c r="I1655" i="1"/>
  <c r="J1655" i="1" s="1"/>
  <c r="I1687" i="1"/>
  <c r="J1687" i="1" s="1"/>
  <c r="I1719" i="1"/>
  <c r="J1719" i="1" s="1"/>
  <c r="I1751" i="1"/>
  <c r="J1751" i="1" s="1"/>
  <c r="I1783" i="1"/>
  <c r="J1783" i="1" s="1"/>
  <c r="I1815" i="1"/>
  <c r="J1815" i="1" s="1"/>
  <c r="I1847" i="1"/>
  <c r="J1847" i="1" s="1"/>
  <c r="I1879" i="1"/>
  <c r="J1879" i="1" s="1"/>
  <c r="I1911" i="1"/>
  <c r="J1911" i="1" s="1"/>
  <c r="I1943" i="1"/>
  <c r="J1943" i="1" s="1"/>
  <c r="I1975" i="1"/>
  <c r="J1975" i="1" s="1"/>
  <c r="I2007" i="1"/>
  <c r="J2007" i="1" s="1"/>
  <c r="I2039" i="1"/>
  <c r="J2039" i="1" s="1"/>
  <c r="I2071" i="1"/>
  <c r="J2071" i="1" s="1"/>
  <c r="I2103" i="1"/>
  <c r="J2103" i="1" s="1"/>
  <c r="I2135" i="1"/>
  <c r="J2135" i="1" s="1"/>
  <c r="I2167" i="1"/>
  <c r="J2167" i="1" s="1"/>
  <c r="I2199" i="1"/>
  <c r="J2199" i="1" s="1"/>
  <c r="I2231" i="1"/>
  <c r="J2231" i="1" s="1"/>
  <c r="I2263" i="1"/>
  <c r="J2263" i="1" s="1"/>
  <c r="I2295" i="1"/>
  <c r="J2295" i="1" s="1"/>
  <c r="I2327" i="1"/>
  <c r="J2327" i="1" s="1"/>
  <c r="I2359" i="1"/>
  <c r="J2359" i="1" s="1"/>
  <c r="I2391" i="1"/>
  <c r="J2391" i="1" s="1"/>
  <c r="I2423" i="1"/>
  <c r="J2423" i="1" s="1"/>
  <c r="I2455" i="1"/>
  <c r="J2455" i="1" s="1"/>
  <c r="I2487" i="1"/>
  <c r="J2487" i="1" s="1"/>
  <c r="I2519" i="1"/>
  <c r="J2519" i="1" s="1"/>
  <c r="I2551" i="1"/>
  <c r="J2551" i="1" s="1"/>
  <c r="I2583" i="1"/>
  <c r="J2583" i="1" s="1"/>
  <c r="I2615" i="1"/>
  <c r="J2615" i="1" s="1"/>
  <c r="I2647" i="1"/>
  <c r="J2647" i="1" s="1"/>
  <c r="I2679" i="1"/>
  <c r="J2679" i="1" s="1"/>
  <c r="I2711" i="1"/>
  <c r="J2711" i="1" s="1"/>
  <c r="I2743" i="1"/>
  <c r="J2743" i="1" s="1"/>
  <c r="I2775" i="1"/>
  <c r="J2775" i="1" s="1"/>
  <c r="I2807" i="1"/>
  <c r="J2807" i="1" s="1"/>
  <c r="I2839" i="1"/>
  <c r="J2839" i="1" s="1"/>
  <c r="I2871" i="1"/>
  <c r="J2871" i="1" s="1"/>
  <c r="I2903" i="1"/>
  <c r="J2903" i="1" s="1"/>
  <c r="I2935" i="1"/>
  <c r="J2935" i="1" s="1"/>
  <c r="I2967" i="1"/>
  <c r="J2967" i="1" s="1"/>
  <c r="I2999" i="1"/>
  <c r="J2999" i="1" s="1"/>
  <c r="I3031" i="1"/>
  <c r="J3031" i="1" s="1"/>
  <c r="I3063" i="1"/>
  <c r="J3063" i="1" s="1"/>
  <c r="I3095" i="1"/>
  <c r="J3095" i="1" s="1"/>
  <c r="I3127" i="1"/>
  <c r="J3127" i="1" s="1"/>
  <c r="I3159" i="1"/>
  <c r="J3159" i="1" s="1"/>
  <c r="I3191" i="1"/>
  <c r="J3191" i="1" s="1"/>
  <c r="I3223" i="1"/>
  <c r="J3223" i="1" s="1"/>
  <c r="I3255" i="1"/>
  <c r="J3255" i="1" s="1"/>
  <c r="I3287" i="1"/>
  <c r="J3287" i="1" s="1"/>
  <c r="I3319" i="1"/>
  <c r="J3319" i="1" s="1"/>
  <c r="I3351" i="1"/>
  <c r="J3351" i="1" s="1"/>
  <c r="I3383" i="1"/>
  <c r="J3383" i="1" s="1"/>
  <c r="I3415" i="1"/>
  <c r="J3415" i="1" s="1"/>
  <c r="I3447" i="1"/>
  <c r="J3447" i="1" s="1"/>
  <c r="I3479" i="1"/>
  <c r="J3479" i="1" s="1"/>
  <c r="I3511" i="1"/>
  <c r="J3511" i="1" s="1"/>
  <c r="I3543" i="1"/>
  <c r="J3543" i="1" s="1"/>
  <c r="I3575" i="1"/>
  <c r="J3575" i="1" s="1"/>
  <c r="I3607" i="1"/>
  <c r="J3607" i="1" s="1"/>
  <c r="I3639" i="1"/>
  <c r="J3639" i="1" s="1"/>
  <c r="I3671" i="1"/>
  <c r="J3671" i="1" s="1"/>
  <c r="I3703" i="1"/>
  <c r="J3703" i="1" s="1"/>
  <c r="I3735" i="1"/>
  <c r="J3735" i="1" s="1"/>
  <c r="I3767" i="1"/>
  <c r="J3767" i="1" s="1"/>
  <c r="I3799" i="1"/>
  <c r="J3799" i="1" s="1"/>
  <c r="I3831" i="1"/>
  <c r="J3831" i="1" s="1"/>
  <c r="I3863" i="1"/>
  <c r="J3863" i="1" s="1"/>
  <c r="I3895" i="1"/>
  <c r="J3895" i="1" s="1"/>
  <c r="I3927" i="1"/>
  <c r="J3927" i="1" s="1"/>
  <c r="I3959" i="1"/>
  <c r="J3959" i="1" s="1"/>
  <c r="I3991" i="1"/>
  <c r="J3991" i="1" s="1"/>
  <c r="I4023" i="1"/>
  <c r="J4023" i="1" s="1"/>
  <c r="I4055" i="1"/>
  <c r="J4055" i="1" s="1"/>
  <c r="I4087" i="1"/>
  <c r="J4087" i="1" s="1"/>
  <c r="I4119" i="1"/>
  <c r="J4119" i="1" s="1"/>
  <c r="I4151" i="1"/>
  <c r="J4151" i="1" s="1"/>
  <c r="I4183" i="1"/>
  <c r="J4183" i="1" s="1"/>
  <c r="I4215" i="1"/>
  <c r="J4215" i="1" s="1"/>
  <c r="I4247" i="1"/>
  <c r="J4247" i="1" s="1"/>
  <c r="I4279" i="1"/>
  <c r="J4279" i="1" s="1"/>
  <c r="I4311" i="1"/>
  <c r="J4311" i="1" s="1"/>
  <c r="I4343" i="1"/>
  <c r="J4343" i="1" s="1"/>
  <c r="I4375" i="1"/>
  <c r="J4375" i="1" s="1"/>
  <c r="I4407" i="1"/>
  <c r="J4407" i="1" s="1"/>
  <c r="I4439" i="1"/>
  <c r="J4439" i="1" s="1"/>
  <c r="I4471" i="1"/>
  <c r="J4471" i="1" s="1"/>
  <c r="I4503" i="1"/>
  <c r="J4503" i="1" s="1"/>
  <c r="I4535" i="1"/>
  <c r="J4535" i="1" s="1"/>
  <c r="I4567" i="1"/>
  <c r="J4567" i="1" s="1"/>
  <c r="I4599" i="1"/>
  <c r="J4599" i="1" s="1"/>
  <c r="I4631" i="1"/>
  <c r="J4631" i="1" s="1"/>
  <c r="I4663" i="1"/>
  <c r="J4663" i="1" s="1"/>
  <c r="I4695" i="1"/>
  <c r="J4695" i="1" s="1"/>
  <c r="I4727" i="1"/>
  <c r="J4727" i="1" s="1"/>
  <c r="I4759" i="1"/>
  <c r="J4759" i="1" s="1"/>
  <c r="I4791" i="1"/>
  <c r="J4791" i="1" s="1"/>
  <c r="I4814" i="1"/>
  <c r="J4814" i="1" s="1"/>
  <c r="I4832" i="1"/>
  <c r="J4832" i="1" s="1"/>
  <c r="I4855" i="1"/>
  <c r="J4855" i="1" s="1"/>
  <c r="I4878" i="1"/>
  <c r="J4878" i="1" s="1"/>
  <c r="I4896" i="1"/>
  <c r="J4896" i="1" s="1"/>
  <c r="I4919" i="1"/>
  <c r="J4919" i="1" s="1"/>
  <c r="I4942" i="1"/>
  <c r="J4942" i="1" s="1"/>
  <c r="I4960" i="1"/>
  <c r="J4960" i="1" s="1"/>
  <c r="I4983" i="1"/>
  <c r="J4983" i="1" s="1"/>
  <c r="I5006" i="1"/>
  <c r="J5006" i="1" s="1"/>
  <c r="I49" i="1"/>
  <c r="J49" i="1" s="1"/>
  <c r="I177" i="1"/>
  <c r="J177" i="1" s="1"/>
  <c r="I305" i="1"/>
  <c r="J305" i="1" s="1"/>
  <c r="I433" i="1"/>
  <c r="J433" i="1" s="1"/>
  <c r="I561" i="1"/>
  <c r="J561" i="1" s="1"/>
  <c r="I689" i="1"/>
  <c r="J689" i="1" s="1"/>
  <c r="I817" i="1"/>
  <c r="J817" i="1" s="1"/>
  <c r="I945" i="1"/>
  <c r="J945" i="1" s="1"/>
  <c r="I1016" i="1"/>
  <c r="J1016" i="1" s="1"/>
  <c r="I1048" i="1"/>
  <c r="J1048" i="1" s="1"/>
  <c r="I1080" i="1"/>
  <c r="J1080" i="1" s="1"/>
  <c r="I1112" i="1"/>
  <c r="J1112" i="1" s="1"/>
  <c r="I1144" i="1"/>
  <c r="J1144" i="1" s="1"/>
  <c r="I1176" i="1"/>
  <c r="J1176" i="1" s="1"/>
  <c r="I1208" i="1"/>
  <c r="J1208" i="1" s="1"/>
  <c r="I1240" i="1"/>
  <c r="J1240" i="1" s="1"/>
  <c r="I1272" i="1"/>
  <c r="J1272" i="1" s="1"/>
  <c r="I1304" i="1"/>
  <c r="J1304" i="1" s="1"/>
  <c r="I1336" i="1"/>
  <c r="J1336" i="1" s="1"/>
  <c r="I1368" i="1"/>
  <c r="J1368" i="1" s="1"/>
  <c r="I1400" i="1"/>
  <c r="J1400" i="1" s="1"/>
  <c r="I1432" i="1"/>
  <c r="J1432" i="1" s="1"/>
  <c r="I1464" i="1"/>
  <c r="J1464" i="1" s="1"/>
  <c r="I1496" i="1"/>
  <c r="J1496" i="1" s="1"/>
  <c r="I1528" i="1"/>
  <c r="J1528" i="1" s="1"/>
  <c r="I1560" i="1"/>
  <c r="J1560" i="1" s="1"/>
  <c r="I1592" i="1"/>
  <c r="J1592" i="1" s="1"/>
  <c r="I1624" i="1"/>
  <c r="J1624" i="1" s="1"/>
  <c r="I1656" i="1"/>
  <c r="J1656" i="1" s="1"/>
  <c r="I1688" i="1"/>
  <c r="J1688" i="1" s="1"/>
  <c r="I1720" i="1"/>
  <c r="J1720" i="1" s="1"/>
  <c r="I1752" i="1"/>
  <c r="J1752" i="1" s="1"/>
  <c r="I1784" i="1"/>
  <c r="J1784" i="1" s="1"/>
  <c r="I1816" i="1"/>
  <c r="J1816" i="1" s="1"/>
  <c r="I1848" i="1"/>
  <c r="J1848" i="1" s="1"/>
  <c r="I1880" i="1"/>
  <c r="J1880" i="1" s="1"/>
  <c r="I1912" i="1"/>
  <c r="J1912" i="1" s="1"/>
  <c r="I1944" i="1"/>
  <c r="J1944" i="1" s="1"/>
  <c r="I1976" i="1"/>
  <c r="J1976" i="1" s="1"/>
  <c r="I2008" i="1"/>
  <c r="J2008" i="1" s="1"/>
  <c r="I2040" i="1"/>
  <c r="J2040" i="1" s="1"/>
  <c r="I2072" i="1"/>
  <c r="J2072" i="1" s="1"/>
  <c r="I2104" i="1"/>
  <c r="J2104" i="1" s="1"/>
  <c r="I2136" i="1"/>
  <c r="J2136" i="1" s="1"/>
  <c r="I2168" i="1"/>
  <c r="J2168" i="1" s="1"/>
  <c r="I2200" i="1"/>
  <c r="J2200" i="1" s="1"/>
  <c r="I2232" i="1"/>
  <c r="J2232" i="1" s="1"/>
  <c r="I2264" i="1"/>
  <c r="J2264" i="1" s="1"/>
  <c r="I2296" i="1"/>
  <c r="J2296" i="1" s="1"/>
  <c r="I2328" i="1"/>
  <c r="J2328" i="1" s="1"/>
  <c r="I2360" i="1"/>
  <c r="J2360" i="1" s="1"/>
  <c r="I2392" i="1"/>
  <c r="J2392" i="1" s="1"/>
  <c r="I2424" i="1"/>
  <c r="J2424" i="1" s="1"/>
  <c r="I2456" i="1"/>
  <c r="J2456" i="1" s="1"/>
  <c r="I2488" i="1"/>
  <c r="J2488" i="1" s="1"/>
  <c r="I2520" i="1"/>
  <c r="J2520" i="1" s="1"/>
  <c r="I2552" i="1"/>
  <c r="J2552" i="1" s="1"/>
  <c r="I2584" i="1"/>
  <c r="J2584" i="1" s="1"/>
  <c r="I2616" i="1"/>
  <c r="J2616" i="1" s="1"/>
  <c r="I2648" i="1"/>
  <c r="J2648" i="1" s="1"/>
  <c r="I2680" i="1"/>
  <c r="J2680" i="1" s="1"/>
  <c r="I2712" i="1"/>
  <c r="J2712" i="1" s="1"/>
  <c r="I2744" i="1"/>
  <c r="J2744" i="1" s="1"/>
  <c r="I2776" i="1"/>
  <c r="J2776" i="1" s="1"/>
  <c r="I2808" i="1"/>
  <c r="J2808" i="1" s="1"/>
  <c r="I2840" i="1"/>
  <c r="J2840" i="1" s="1"/>
  <c r="I2872" i="1"/>
  <c r="J2872" i="1" s="1"/>
  <c r="I2904" i="1"/>
  <c r="J2904" i="1" s="1"/>
  <c r="I2936" i="1"/>
  <c r="J2936" i="1" s="1"/>
  <c r="I2968" i="1"/>
  <c r="J2968" i="1" s="1"/>
  <c r="I3000" i="1"/>
  <c r="J3000" i="1" s="1"/>
  <c r="I3032" i="1"/>
  <c r="J3032" i="1" s="1"/>
  <c r="I3064" i="1"/>
  <c r="J3064" i="1" s="1"/>
  <c r="I3096" i="1"/>
  <c r="J3096" i="1" s="1"/>
  <c r="I3128" i="1"/>
  <c r="J3128" i="1" s="1"/>
  <c r="I3160" i="1"/>
  <c r="J3160" i="1" s="1"/>
  <c r="I3192" i="1"/>
  <c r="J3192" i="1" s="1"/>
  <c r="I3224" i="1"/>
  <c r="J3224" i="1" s="1"/>
  <c r="I3256" i="1"/>
  <c r="J3256" i="1" s="1"/>
  <c r="I3288" i="1"/>
  <c r="J3288" i="1" s="1"/>
  <c r="I3320" i="1"/>
  <c r="J3320" i="1" s="1"/>
  <c r="I3352" i="1"/>
  <c r="J3352" i="1" s="1"/>
  <c r="I3384" i="1"/>
  <c r="J3384" i="1" s="1"/>
  <c r="I3416" i="1"/>
  <c r="J3416" i="1" s="1"/>
  <c r="I3448" i="1"/>
  <c r="J3448" i="1" s="1"/>
  <c r="I3480" i="1"/>
  <c r="J3480" i="1" s="1"/>
  <c r="I3512" i="1"/>
  <c r="J3512" i="1" s="1"/>
  <c r="I3544" i="1"/>
  <c r="J3544" i="1" s="1"/>
  <c r="I3576" i="1"/>
  <c r="J3576" i="1" s="1"/>
  <c r="I3608" i="1"/>
  <c r="J3608" i="1" s="1"/>
  <c r="I3640" i="1"/>
  <c r="J3640" i="1" s="1"/>
  <c r="I3672" i="1"/>
  <c r="J3672" i="1" s="1"/>
  <c r="I3704" i="1"/>
  <c r="J3704" i="1" s="1"/>
  <c r="I3736" i="1"/>
  <c r="J3736" i="1" s="1"/>
  <c r="I3768" i="1"/>
  <c r="J3768" i="1" s="1"/>
  <c r="I3800" i="1"/>
  <c r="J3800" i="1" s="1"/>
  <c r="I3832" i="1"/>
  <c r="J3832" i="1" s="1"/>
  <c r="I3864" i="1"/>
  <c r="J3864" i="1" s="1"/>
  <c r="I3896" i="1"/>
  <c r="J3896" i="1" s="1"/>
  <c r="I3928" i="1"/>
  <c r="J3928" i="1" s="1"/>
  <c r="I3960" i="1"/>
  <c r="J3960" i="1" s="1"/>
  <c r="I3992" i="1"/>
  <c r="J3992" i="1" s="1"/>
  <c r="I4024" i="1"/>
  <c r="J4024" i="1" s="1"/>
  <c r="I4056" i="1"/>
  <c r="J4056" i="1" s="1"/>
  <c r="I4088" i="1"/>
  <c r="J4088" i="1" s="1"/>
  <c r="I4120" i="1"/>
  <c r="J4120" i="1" s="1"/>
  <c r="I4152" i="1"/>
  <c r="J4152" i="1" s="1"/>
  <c r="I4184" i="1"/>
  <c r="J4184" i="1" s="1"/>
  <c r="I4216" i="1"/>
  <c r="J4216" i="1" s="1"/>
  <c r="I4248" i="1"/>
  <c r="J4248" i="1" s="1"/>
  <c r="I4280" i="1"/>
  <c r="J4280" i="1" s="1"/>
  <c r="I4312" i="1"/>
  <c r="J4312" i="1" s="1"/>
  <c r="I4344" i="1"/>
  <c r="J4344" i="1" s="1"/>
  <c r="I4376" i="1"/>
  <c r="J4376" i="1" s="1"/>
  <c r="I4408" i="1"/>
  <c r="J4408" i="1" s="1"/>
  <c r="I4440" i="1"/>
  <c r="J4440" i="1" s="1"/>
  <c r="I4472" i="1"/>
  <c r="J4472" i="1" s="1"/>
  <c r="I4504" i="1"/>
  <c r="J4504" i="1" s="1"/>
  <c r="I4536" i="1"/>
  <c r="J4536" i="1" s="1"/>
  <c r="I4568" i="1"/>
  <c r="J4568" i="1" s="1"/>
  <c r="I4600" i="1"/>
  <c r="J4600" i="1" s="1"/>
  <c r="I4632" i="1"/>
  <c r="J4632" i="1" s="1"/>
  <c r="I4664" i="1"/>
  <c r="J4664" i="1" s="1"/>
  <c r="I4696" i="1"/>
  <c r="J4696" i="1" s="1"/>
  <c r="I4728" i="1"/>
  <c r="J4728" i="1" s="1"/>
  <c r="I4760" i="1"/>
  <c r="J4760" i="1" s="1"/>
  <c r="I4792" i="1"/>
  <c r="J4792" i="1" s="1"/>
  <c r="I4815" i="1"/>
  <c r="J4815" i="1" s="1"/>
  <c r="I4838" i="1"/>
  <c r="J4838" i="1" s="1"/>
  <c r="I4856" i="1"/>
  <c r="J4856" i="1" s="1"/>
  <c r="I4879" i="1"/>
  <c r="J4879" i="1" s="1"/>
  <c r="I4902" i="1"/>
  <c r="J4902" i="1" s="1"/>
  <c r="I4920" i="1"/>
  <c r="J4920" i="1" s="1"/>
  <c r="I4943" i="1"/>
  <c r="J4943" i="1" s="1"/>
  <c r="I4966" i="1"/>
  <c r="J4966" i="1" s="1"/>
  <c r="I4984" i="1"/>
  <c r="J4984" i="1" s="1"/>
  <c r="I5007" i="1"/>
  <c r="J5007" i="1" s="1"/>
  <c r="I80" i="1"/>
  <c r="J80" i="1" s="1"/>
  <c r="I208" i="1"/>
  <c r="J208" i="1" s="1"/>
  <c r="I336" i="1"/>
  <c r="J336" i="1" s="1"/>
  <c r="I464" i="1"/>
  <c r="J464" i="1" s="1"/>
  <c r="I592" i="1"/>
  <c r="J592" i="1" s="1"/>
  <c r="I720" i="1"/>
  <c r="J720" i="1" s="1"/>
  <c r="I848" i="1"/>
  <c r="J848" i="1" s="1"/>
  <c r="I972" i="1"/>
  <c r="J972" i="1" s="1"/>
  <c r="I1023" i="1"/>
  <c r="J1023" i="1" s="1"/>
  <c r="I1055" i="1"/>
  <c r="J1055" i="1" s="1"/>
  <c r="I1087" i="1"/>
  <c r="J1087" i="1" s="1"/>
  <c r="I1119" i="1"/>
  <c r="J1119" i="1" s="1"/>
  <c r="I1151" i="1"/>
  <c r="J1151" i="1" s="1"/>
  <c r="I1183" i="1"/>
  <c r="J1183" i="1" s="1"/>
  <c r="I1215" i="1"/>
  <c r="J1215" i="1" s="1"/>
  <c r="I1247" i="1"/>
  <c r="J1247" i="1" s="1"/>
  <c r="I1279" i="1"/>
  <c r="J1279" i="1" s="1"/>
  <c r="I1311" i="1"/>
  <c r="J1311" i="1" s="1"/>
  <c r="I1343" i="1"/>
  <c r="J1343" i="1" s="1"/>
  <c r="I1375" i="1"/>
  <c r="J1375" i="1" s="1"/>
  <c r="I1407" i="1"/>
  <c r="J1407" i="1" s="1"/>
  <c r="I1439" i="1"/>
  <c r="J1439" i="1" s="1"/>
  <c r="I1471" i="1"/>
  <c r="J1471" i="1" s="1"/>
  <c r="I1503" i="1"/>
  <c r="J1503" i="1" s="1"/>
  <c r="I1535" i="1"/>
  <c r="J1535" i="1" s="1"/>
  <c r="I1567" i="1"/>
  <c r="J1567" i="1" s="1"/>
  <c r="I1599" i="1"/>
  <c r="J1599" i="1" s="1"/>
  <c r="I1631" i="1"/>
  <c r="J1631" i="1" s="1"/>
  <c r="I1663" i="1"/>
  <c r="J1663" i="1" s="1"/>
  <c r="I1695" i="1"/>
  <c r="J1695" i="1" s="1"/>
  <c r="I1727" i="1"/>
  <c r="J1727" i="1" s="1"/>
  <c r="I1759" i="1"/>
  <c r="J1759" i="1" s="1"/>
  <c r="I1791" i="1"/>
  <c r="J1791" i="1" s="1"/>
  <c r="I1823" i="1"/>
  <c r="J1823" i="1" s="1"/>
  <c r="I1855" i="1"/>
  <c r="J1855" i="1" s="1"/>
  <c r="I1887" i="1"/>
  <c r="J1887" i="1" s="1"/>
  <c r="I1919" i="1"/>
  <c r="J1919" i="1" s="1"/>
  <c r="I1951" i="1"/>
  <c r="J1951" i="1" s="1"/>
  <c r="I1983" i="1"/>
  <c r="J1983" i="1" s="1"/>
  <c r="I2015" i="1"/>
  <c r="J2015" i="1" s="1"/>
  <c r="I2047" i="1"/>
  <c r="J2047" i="1" s="1"/>
  <c r="I2079" i="1"/>
  <c r="J2079" i="1" s="1"/>
  <c r="I2111" i="1"/>
  <c r="J2111" i="1" s="1"/>
  <c r="I2143" i="1"/>
  <c r="J2143" i="1" s="1"/>
  <c r="I2175" i="1"/>
  <c r="J2175" i="1" s="1"/>
  <c r="I2207" i="1"/>
  <c r="J2207" i="1" s="1"/>
  <c r="I2239" i="1"/>
  <c r="J2239" i="1" s="1"/>
  <c r="I2271" i="1"/>
  <c r="J2271" i="1" s="1"/>
  <c r="I2303" i="1"/>
  <c r="J2303" i="1" s="1"/>
  <c r="I2335" i="1"/>
  <c r="J2335" i="1" s="1"/>
  <c r="I2367" i="1"/>
  <c r="J2367" i="1" s="1"/>
  <c r="I2399" i="1"/>
  <c r="J2399" i="1" s="1"/>
  <c r="I2431" i="1"/>
  <c r="J2431" i="1" s="1"/>
  <c r="I2463" i="1"/>
  <c r="J2463" i="1" s="1"/>
  <c r="I2495" i="1"/>
  <c r="J2495" i="1" s="1"/>
  <c r="I2527" i="1"/>
  <c r="J2527" i="1" s="1"/>
  <c r="I2559" i="1"/>
  <c r="J2559" i="1" s="1"/>
  <c r="I2591" i="1"/>
  <c r="J2591" i="1" s="1"/>
  <c r="I2623" i="1"/>
  <c r="J2623" i="1" s="1"/>
  <c r="I2655" i="1"/>
  <c r="J2655" i="1" s="1"/>
  <c r="I2687" i="1"/>
  <c r="J2687" i="1" s="1"/>
  <c r="I2719" i="1"/>
  <c r="J2719" i="1" s="1"/>
  <c r="I2751" i="1"/>
  <c r="J2751" i="1" s="1"/>
  <c r="I2783" i="1"/>
  <c r="J2783" i="1" s="1"/>
  <c r="I2815" i="1"/>
  <c r="J2815" i="1" s="1"/>
  <c r="I2847" i="1"/>
  <c r="J2847" i="1" s="1"/>
  <c r="I2879" i="1"/>
  <c r="J2879" i="1" s="1"/>
  <c r="I2911" i="1"/>
  <c r="J2911" i="1" s="1"/>
  <c r="I2943" i="1"/>
  <c r="J2943" i="1" s="1"/>
  <c r="I2975" i="1"/>
  <c r="J2975" i="1" s="1"/>
  <c r="I3007" i="1"/>
  <c r="J3007" i="1" s="1"/>
  <c r="I3039" i="1"/>
  <c r="J3039" i="1" s="1"/>
  <c r="I3071" i="1"/>
  <c r="J3071" i="1" s="1"/>
  <c r="I3103" i="1"/>
  <c r="J3103" i="1" s="1"/>
  <c r="I3135" i="1"/>
  <c r="J3135" i="1" s="1"/>
  <c r="I3167" i="1"/>
  <c r="J3167" i="1" s="1"/>
  <c r="I3199" i="1"/>
  <c r="J3199" i="1" s="1"/>
  <c r="I3231" i="1"/>
  <c r="J3231" i="1" s="1"/>
  <c r="I3263" i="1"/>
  <c r="J3263" i="1" s="1"/>
  <c r="I3295" i="1"/>
  <c r="J3295" i="1" s="1"/>
  <c r="I3327" i="1"/>
  <c r="J3327" i="1" s="1"/>
  <c r="I3359" i="1"/>
  <c r="J3359" i="1" s="1"/>
  <c r="I3391" i="1"/>
  <c r="J3391" i="1" s="1"/>
  <c r="I3423" i="1"/>
  <c r="J3423" i="1" s="1"/>
  <c r="I3455" i="1"/>
  <c r="J3455" i="1" s="1"/>
  <c r="I3487" i="1"/>
  <c r="J3487" i="1" s="1"/>
  <c r="I3519" i="1"/>
  <c r="J3519" i="1" s="1"/>
  <c r="I3551" i="1"/>
  <c r="J3551" i="1" s="1"/>
  <c r="I3583" i="1"/>
  <c r="J3583" i="1" s="1"/>
  <c r="I3615" i="1"/>
  <c r="J3615" i="1" s="1"/>
  <c r="I3647" i="1"/>
  <c r="J3647" i="1" s="1"/>
  <c r="I3679" i="1"/>
  <c r="J3679" i="1" s="1"/>
  <c r="I3711" i="1"/>
  <c r="J3711" i="1" s="1"/>
  <c r="I3743" i="1"/>
  <c r="J3743" i="1" s="1"/>
  <c r="I3775" i="1"/>
  <c r="J3775" i="1" s="1"/>
  <c r="I3807" i="1"/>
  <c r="J3807" i="1" s="1"/>
  <c r="I3839" i="1"/>
  <c r="J3839" i="1" s="1"/>
  <c r="I3871" i="1"/>
  <c r="J3871" i="1" s="1"/>
  <c r="I3903" i="1"/>
  <c r="J3903" i="1" s="1"/>
  <c r="I3935" i="1"/>
  <c r="J3935" i="1" s="1"/>
  <c r="I3967" i="1"/>
  <c r="J3967" i="1" s="1"/>
  <c r="I3999" i="1"/>
  <c r="J3999" i="1" s="1"/>
  <c r="I4031" i="1"/>
  <c r="J4031" i="1" s="1"/>
  <c r="I4063" i="1"/>
  <c r="J4063" i="1" s="1"/>
  <c r="I4095" i="1"/>
  <c r="J4095" i="1" s="1"/>
  <c r="I4127" i="1"/>
  <c r="J4127" i="1" s="1"/>
  <c r="I4159" i="1"/>
  <c r="J4159" i="1" s="1"/>
  <c r="I4191" i="1"/>
  <c r="J4191" i="1" s="1"/>
  <c r="I4223" i="1"/>
  <c r="J4223" i="1" s="1"/>
  <c r="I4255" i="1"/>
  <c r="J4255" i="1" s="1"/>
  <c r="I4287" i="1"/>
  <c r="J4287" i="1" s="1"/>
  <c r="I4319" i="1"/>
  <c r="J4319" i="1" s="1"/>
  <c r="I4351" i="1"/>
  <c r="J4351" i="1" s="1"/>
  <c r="I4383" i="1"/>
  <c r="J4383" i="1" s="1"/>
  <c r="I4415" i="1"/>
  <c r="J4415" i="1" s="1"/>
  <c r="I4447" i="1"/>
  <c r="J4447" i="1" s="1"/>
  <c r="I4479" i="1"/>
  <c r="J4479" i="1" s="1"/>
  <c r="I4511" i="1"/>
  <c r="J4511" i="1" s="1"/>
  <c r="I4543" i="1"/>
  <c r="J4543" i="1" s="1"/>
  <c r="I4575" i="1"/>
  <c r="J4575" i="1" s="1"/>
  <c r="I4607" i="1"/>
  <c r="J4607" i="1" s="1"/>
  <c r="I4639" i="1"/>
  <c r="J4639" i="1" s="1"/>
  <c r="I4671" i="1"/>
  <c r="J4671" i="1" s="1"/>
  <c r="I4703" i="1"/>
  <c r="J4703" i="1" s="1"/>
  <c r="I4735" i="1"/>
  <c r="J4735" i="1" s="1"/>
  <c r="I4767" i="1"/>
  <c r="J4767" i="1" s="1"/>
  <c r="I4798" i="1"/>
  <c r="J4798" i="1" s="1"/>
  <c r="I4816" i="1"/>
  <c r="J4816" i="1" s="1"/>
  <c r="I4839" i="1"/>
  <c r="J4839" i="1" s="1"/>
  <c r="I4862" i="1"/>
  <c r="J4862" i="1" s="1"/>
  <c r="I4880" i="1"/>
  <c r="J4880" i="1" s="1"/>
  <c r="I4903" i="1"/>
  <c r="J4903" i="1" s="1"/>
  <c r="I4926" i="1"/>
  <c r="J4926" i="1" s="1"/>
  <c r="I4944" i="1"/>
  <c r="J4944" i="1" s="1"/>
  <c r="I4967" i="1"/>
  <c r="J4967" i="1" s="1"/>
  <c r="I4990" i="1"/>
  <c r="J4990" i="1" s="1"/>
  <c r="I5008" i="1"/>
  <c r="J5008" i="1" s="1"/>
  <c r="I81" i="1"/>
  <c r="J81" i="1" s="1"/>
  <c r="I209" i="1"/>
  <c r="J209" i="1" s="1"/>
  <c r="I337" i="1"/>
  <c r="J337" i="1" s="1"/>
  <c r="I465" i="1"/>
  <c r="J465" i="1" s="1"/>
  <c r="I593" i="1"/>
  <c r="J593" i="1" s="1"/>
  <c r="I721" i="1"/>
  <c r="J721" i="1" s="1"/>
  <c r="I849" i="1"/>
  <c r="J849" i="1" s="1"/>
  <c r="I976" i="1"/>
  <c r="J976" i="1" s="1"/>
  <c r="I1024" i="1"/>
  <c r="J1024" i="1" s="1"/>
  <c r="I1056" i="1"/>
  <c r="J1056" i="1" s="1"/>
  <c r="I1088" i="1"/>
  <c r="J1088" i="1" s="1"/>
  <c r="I1120" i="1"/>
  <c r="J1120" i="1" s="1"/>
  <c r="I1152" i="1"/>
  <c r="J1152" i="1" s="1"/>
  <c r="I1184" i="1"/>
  <c r="J1184" i="1" s="1"/>
  <c r="I1216" i="1"/>
  <c r="J1216" i="1" s="1"/>
  <c r="I1248" i="1"/>
  <c r="J1248" i="1" s="1"/>
  <c r="I1280" i="1"/>
  <c r="J1280" i="1" s="1"/>
  <c r="I1312" i="1"/>
  <c r="J1312" i="1" s="1"/>
  <c r="I1344" i="1"/>
  <c r="J1344" i="1" s="1"/>
  <c r="I1376" i="1"/>
  <c r="J1376" i="1" s="1"/>
  <c r="I1408" i="1"/>
  <c r="J1408" i="1" s="1"/>
  <c r="I1440" i="1"/>
  <c r="J1440" i="1" s="1"/>
  <c r="I1472" i="1"/>
  <c r="J1472" i="1" s="1"/>
  <c r="I1504" i="1"/>
  <c r="J1504" i="1" s="1"/>
  <c r="I1536" i="1"/>
  <c r="J1536" i="1" s="1"/>
  <c r="I1568" i="1"/>
  <c r="J1568" i="1" s="1"/>
  <c r="I1600" i="1"/>
  <c r="J1600" i="1" s="1"/>
  <c r="I1632" i="1"/>
  <c r="J1632" i="1" s="1"/>
  <c r="I1664" i="1"/>
  <c r="J1664" i="1" s="1"/>
  <c r="I1696" i="1"/>
  <c r="J1696" i="1" s="1"/>
  <c r="I1728" i="1"/>
  <c r="J1728" i="1" s="1"/>
  <c r="I1760" i="1"/>
  <c r="J1760" i="1" s="1"/>
  <c r="I1792" i="1"/>
  <c r="J1792" i="1" s="1"/>
  <c r="I1824" i="1"/>
  <c r="J1824" i="1" s="1"/>
  <c r="I1856" i="1"/>
  <c r="J1856" i="1" s="1"/>
  <c r="I1888" i="1"/>
  <c r="J1888" i="1" s="1"/>
  <c r="I1920" i="1"/>
  <c r="J1920" i="1" s="1"/>
  <c r="I1952" i="1"/>
  <c r="J1952" i="1" s="1"/>
  <c r="I1984" i="1"/>
  <c r="J1984" i="1" s="1"/>
  <c r="I2016" i="1"/>
  <c r="J2016" i="1" s="1"/>
  <c r="I2048" i="1"/>
  <c r="J2048" i="1" s="1"/>
  <c r="I2080" i="1"/>
  <c r="J2080" i="1" s="1"/>
  <c r="I2112" i="1"/>
  <c r="J2112" i="1" s="1"/>
  <c r="I2144" i="1"/>
  <c r="J2144" i="1" s="1"/>
  <c r="I2176" i="1"/>
  <c r="J2176" i="1" s="1"/>
  <c r="I2208" i="1"/>
  <c r="J2208" i="1" s="1"/>
  <c r="I2240" i="1"/>
  <c r="J2240" i="1" s="1"/>
  <c r="I2272" i="1"/>
  <c r="J2272" i="1" s="1"/>
  <c r="I2304" i="1"/>
  <c r="J2304" i="1" s="1"/>
  <c r="I2336" i="1"/>
  <c r="J2336" i="1" s="1"/>
  <c r="I2368" i="1"/>
  <c r="J2368" i="1" s="1"/>
  <c r="I2400" i="1"/>
  <c r="J2400" i="1" s="1"/>
  <c r="I2432" i="1"/>
  <c r="J2432" i="1" s="1"/>
  <c r="I2464" i="1"/>
  <c r="J2464" i="1" s="1"/>
  <c r="I2496" i="1"/>
  <c r="J2496" i="1" s="1"/>
  <c r="I2528" i="1"/>
  <c r="J2528" i="1" s="1"/>
  <c r="I2560" i="1"/>
  <c r="J2560" i="1" s="1"/>
  <c r="I2592" i="1"/>
  <c r="J2592" i="1" s="1"/>
  <c r="I2624" i="1"/>
  <c r="J2624" i="1" s="1"/>
  <c r="I2656" i="1"/>
  <c r="J2656" i="1" s="1"/>
  <c r="I2688" i="1"/>
  <c r="J2688" i="1" s="1"/>
  <c r="I2720" i="1"/>
  <c r="J2720" i="1" s="1"/>
  <c r="I2752" i="1"/>
  <c r="J2752" i="1" s="1"/>
  <c r="I2784" i="1"/>
  <c r="J2784" i="1" s="1"/>
  <c r="I2816" i="1"/>
  <c r="J2816" i="1" s="1"/>
  <c r="I2848" i="1"/>
  <c r="J2848" i="1" s="1"/>
  <c r="I2880" i="1"/>
  <c r="J2880" i="1" s="1"/>
  <c r="I2912" i="1"/>
  <c r="J2912" i="1" s="1"/>
  <c r="I2944" i="1"/>
  <c r="J2944" i="1" s="1"/>
  <c r="I2976" i="1"/>
  <c r="J2976" i="1" s="1"/>
  <c r="I3008" i="1"/>
  <c r="J3008" i="1" s="1"/>
  <c r="I3040" i="1"/>
  <c r="J3040" i="1" s="1"/>
  <c r="I3072" i="1"/>
  <c r="J3072" i="1" s="1"/>
  <c r="I3104" i="1"/>
  <c r="J3104" i="1" s="1"/>
  <c r="I3136" i="1"/>
  <c r="J3136" i="1" s="1"/>
  <c r="I3168" i="1"/>
  <c r="J3168" i="1" s="1"/>
  <c r="I3200" i="1"/>
  <c r="J3200" i="1" s="1"/>
  <c r="I3232" i="1"/>
  <c r="J3232" i="1" s="1"/>
  <c r="I3264" i="1"/>
  <c r="J3264" i="1" s="1"/>
  <c r="I3296" i="1"/>
  <c r="J3296" i="1" s="1"/>
  <c r="I3328" i="1"/>
  <c r="J3328" i="1" s="1"/>
  <c r="I3360" i="1"/>
  <c r="J3360" i="1" s="1"/>
  <c r="I3392" i="1"/>
  <c r="J3392" i="1" s="1"/>
  <c r="I3424" i="1"/>
  <c r="J3424" i="1" s="1"/>
  <c r="I3456" i="1"/>
  <c r="J3456" i="1" s="1"/>
  <c r="I3488" i="1"/>
  <c r="J3488" i="1" s="1"/>
  <c r="I3520" i="1"/>
  <c r="J3520" i="1" s="1"/>
  <c r="I3552" i="1"/>
  <c r="J3552" i="1" s="1"/>
  <c r="I3584" i="1"/>
  <c r="J3584" i="1" s="1"/>
  <c r="I3616" i="1"/>
  <c r="J3616" i="1" s="1"/>
  <c r="I3648" i="1"/>
  <c r="J3648" i="1" s="1"/>
  <c r="I3680" i="1"/>
  <c r="J3680" i="1" s="1"/>
  <c r="I3712" i="1"/>
  <c r="J3712" i="1" s="1"/>
  <c r="I3744" i="1"/>
  <c r="J3744" i="1" s="1"/>
  <c r="I3776" i="1"/>
  <c r="J3776" i="1" s="1"/>
  <c r="I3808" i="1"/>
  <c r="J3808" i="1" s="1"/>
  <c r="I3840" i="1"/>
  <c r="J3840" i="1" s="1"/>
  <c r="I3872" i="1"/>
  <c r="J3872" i="1" s="1"/>
  <c r="I3904" i="1"/>
  <c r="J3904" i="1" s="1"/>
  <c r="I3936" i="1"/>
  <c r="J3936" i="1" s="1"/>
  <c r="I3968" i="1"/>
  <c r="J3968" i="1" s="1"/>
  <c r="I4000" i="1"/>
  <c r="J4000" i="1" s="1"/>
  <c r="I4032" i="1"/>
  <c r="J4032" i="1" s="1"/>
  <c r="I4064" i="1"/>
  <c r="J4064" i="1" s="1"/>
  <c r="I4096" i="1"/>
  <c r="J4096" i="1" s="1"/>
  <c r="I4128" i="1"/>
  <c r="J4128" i="1" s="1"/>
  <c r="I4160" i="1"/>
  <c r="J4160" i="1" s="1"/>
  <c r="I4192" i="1"/>
  <c r="J4192" i="1" s="1"/>
  <c r="I4224" i="1"/>
  <c r="J4224" i="1" s="1"/>
  <c r="I4256" i="1"/>
  <c r="J4256" i="1" s="1"/>
  <c r="I4288" i="1"/>
  <c r="J4288" i="1" s="1"/>
  <c r="I4320" i="1"/>
  <c r="J4320" i="1" s="1"/>
  <c r="I4352" i="1"/>
  <c r="J4352" i="1" s="1"/>
  <c r="I4384" i="1"/>
  <c r="J4384" i="1" s="1"/>
  <c r="I4416" i="1"/>
  <c r="J4416" i="1" s="1"/>
  <c r="I4448" i="1"/>
  <c r="J4448" i="1" s="1"/>
  <c r="I4480" i="1"/>
  <c r="J4480" i="1" s="1"/>
  <c r="I4512" i="1"/>
  <c r="J4512" i="1" s="1"/>
  <c r="I4544" i="1"/>
  <c r="J4544" i="1" s="1"/>
  <c r="I4576" i="1"/>
  <c r="J4576" i="1" s="1"/>
  <c r="I4608" i="1"/>
  <c r="J4608" i="1" s="1"/>
  <c r="I4640" i="1"/>
  <c r="J4640" i="1" s="1"/>
  <c r="I4672" i="1"/>
  <c r="J4672" i="1" s="1"/>
  <c r="I4704" i="1"/>
  <c r="J4704" i="1" s="1"/>
  <c r="I4736" i="1"/>
  <c r="J4736" i="1" s="1"/>
  <c r="I4768" i="1"/>
  <c r="J4768" i="1" s="1"/>
  <c r="I4799" i="1"/>
  <c r="J4799" i="1" s="1"/>
  <c r="I4822" i="1"/>
  <c r="J4822" i="1" s="1"/>
  <c r="I4840" i="1"/>
  <c r="J4840" i="1" s="1"/>
  <c r="I4863" i="1"/>
  <c r="J4863" i="1" s="1"/>
  <c r="I4886" i="1"/>
  <c r="J4886" i="1" s="1"/>
  <c r="I4904" i="1"/>
  <c r="J4904" i="1" s="1"/>
  <c r="I4927" i="1"/>
  <c r="J4927" i="1" s="1"/>
  <c r="I4950" i="1"/>
  <c r="J4950" i="1" s="1"/>
  <c r="I4968" i="1"/>
  <c r="J4968" i="1" s="1"/>
  <c r="I4991" i="1"/>
  <c r="J4991" i="1" s="1"/>
  <c r="I240" i="1"/>
  <c r="J240" i="1" s="1"/>
  <c r="I752" i="1"/>
  <c r="J752" i="1" s="1"/>
  <c r="I1063" i="1"/>
  <c r="J1063" i="1" s="1"/>
  <c r="I1191" i="1"/>
  <c r="J1191" i="1" s="1"/>
  <c r="I1319" i="1"/>
  <c r="J1319" i="1" s="1"/>
  <c r="I1447" i="1"/>
  <c r="J1447" i="1" s="1"/>
  <c r="I1575" i="1"/>
  <c r="J1575" i="1" s="1"/>
  <c r="I1703" i="1"/>
  <c r="J1703" i="1" s="1"/>
  <c r="I1831" i="1"/>
  <c r="J1831" i="1" s="1"/>
  <c r="I1959" i="1"/>
  <c r="J1959" i="1" s="1"/>
  <c r="I2087" i="1"/>
  <c r="J2087" i="1" s="1"/>
  <c r="I2215" i="1"/>
  <c r="J2215" i="1" s="1"/>
  <c r="I2343" i="1"/>
  <c r="J2343" i="1" s="1"/>
  <c r="I2471" i="1"/>
  <c r="J2471" i="1" s="1"/>
  <c r="I2599" i="1"/>
  <c r="J2599" i="1" s="1"/>
  <c r="I2727" i="1"/>
  <c r="J2727" i="1" s="1"/>
  <c r="I2855" i="1"/>
  <c r="J2855" i="1" s="1"/>
  <c r="I2983" i="1"/>
  <c r="J2983" i="1" s="1"/>
  <c r="I3111" i="1"/>
  <c r="J3111" i="1" s="1"/>
  <c r="I3239" i="1"/>
  <c r="J3239" i="1" s="1"/>
  <c r="I3367" i="1"/>
  <c r="J3367" i="1" s="1"/>
  <c r="I3495" i="1"/>
  <c r="J3495" i="1" s="1"/>
  <c r="I3623" i="1"/>
  <c r="J3623" i="1" s="1"/>
  <c r="I3751" i="1"/>
  <c r="J3751" i="1" s="1"/>
  <c r="I3879" i="1"/>
  <c r="J3879" i="1" s="1"/>
  <c r="I4007" i="1"/>
  <c r="J4007" i="1" s="1"/>
  <c r="I4135" i="1"/>
  <c r="J4135" i="1" s="1"/>
  <c r="I4263" i="1"/>
  <c r="J4263" i="1" s="1"/>
  <c r="I4391" i="1"/>
  <c r="J4391" i="1" s="1"/>
  <c r="I4519" i="1"/>
  <c r="J4519" i="1" s="1"/>
  <c r="I4647" i="1"/>
  <c r="J4647" i="1" s="1"/>
  <c r="I4775" i="1"/>
  <c r="J4775" i="1" s="1"/>
  <c r="I4864" i="1"/>
  <c r="J4864" i="1" s="1"/>
  <c r="I4951" i="1"/>
  <c r="J4951" i="1" s="1"/>
  <c r="I241" i="1"/>
  <c r="J241" i="1" s="1"/>
  <c r="I753" i="1"/>
  <c r="J753" i="1" s="1"/>
  <c r="I1064" i="1"/>
  <c r="J1064" i="1" s="1"/>
  <c r="I1192" i="1"/>
  <c r="J1192" i="1" s="1"/>
  <c r="I1320" i="1"/>
  <c r="J1320" i="1" s="1"/>
  <c r="I1448" i="1"/>
  <c r="J1448" i="1" s="1"/>
  <c r="I1576" i="1"/>
  <c r="J1576" i="1" s="1"/>
  <c r="I1704" i="1"/>
  <c r="J1704" i="1" s="1"/>
  <c r="I1832" i="1"/>
  <c r="J1832" i="1" s="1"/>
  <c r="I1960" i="1"/>
  <c r="J1960" i="1" s="1"/>
  <c r="I2088" i="1"/>
  <c r="J2088" i="1" s="1"/>
  <c r="I2216" i="1"/>
  <c r="J2216" i="1" s="1"/>
  <c r="I2344" i="1"/>
  <c r="J2344" i="1" s="1"/>
  <c r="I2472" i="1"/>
  <c r="J2472" i="1" s="1"/>
  <c r="I2600" i="1"/>
  <c r="J2600" i="1" s="1"/>
  <c r="I2728" i="1"/>
  <c r="J2728" i="1" s="1"/>
  <c r="I2856" i="1"/>
  <c r="J2856" i="1" s="1"/>
  <c r="I2984" i="1"/>
  <c r="J2984" i="1" s="1"/>
  <c r="I3112" i="1"/>
  <c r="J3112" i="1" s="1"/>
  <c r="I3240" i="1"/>
  <c r="J3240" i="1" s="1"/>
  <c r="I3368" i="1"/>
  <c r="J3368" i="1" s="1"/>
  <c r="I3496" i="1"/>
  <c r="J3496" i="1" s="1"/>
  <c r="I3624" i="1"/>
  <c r="J3624" i="1" s="1"/>
  <c r="I3752" i="1"/>
  <c r="J3752" i="1" s="1"/>
  <c r="I3880" i="1"/>
  <c r="J3880" i="1" s="1"/>
  <c r="I4008" i="1"/>
  <c r="J4008" i="1" s="1"/>
  <c r="I4136" i="1"/>
  <c r="J4136" i="1" s="1"/>
  <c r="I4264" i="1"/>
  <c r="J4264" i="1" s="1"/>
  <c r="I4392" i="1"/>
  <c r="J4392" i="1" s="1"/>
  <c r="I4520" i="1"/>
  <c r="J4520" i="1" s="1"/>
  <c r="I4648" i="1"/>
  <c r="J4648" i="1" s="1"/>
  <c r="I4776" i="1"/>
  <c r="J4776" i="1" s="1"/>
  <c r="I4870" i="1"/>
  <c r="J4870" i="1" s="1"/>
  <c r="I4952" i="1"/>
  <c r="J4952" i="1" s="1"/>
  <c r="I368" i="1"/>
  <c r="J368" i="1" s="1"/>
  <c r="I880" i="1"/>
  <c r="J880" i="1" s="1"/>
  <c r="I1095" i="1"/>
  <c r="J1095" i="1" s="1"/>
  <c r="I1223" i="1"/>
  <c r="J1223" i="1" s="1"/>
  <c r="I1351" i="1"/>
  <c r="J1351" i="1" s="1"/>
  <c r="I1479" i="1"/>
  <c r="J1479" i="1" s="1"/>
  <c r="I1607" i="1"/>
  <c r="J1607" i="1" s="1"/>
  <c r="I1735" i="1"/>
  <c r="J1735" i="1" s="1"/>
  <c r="I1863" i="1"/>
  <c r="J1863" i="1" s="1"/>
  <c r="I1991" i="1"/>
  <c r="J1991" i="1" s="1"/>
  <c r="I2119" i="1"/>
  <c r="J2119" i="1" s="1"/>
  <c r="I2247" i="1"/>
  <c r="J2247" i="1" s="1"/>
  <c r="I2375" i="1"/>
  <c r="J2375" i="1" s="1"/>
  <c r="I2503" i="1"/>
  <c r="J2503" i="1" s="1"/>
  <c r="I2631" i="1"/>
  <c r="J2631" i="1" s="1"/>
  <c r="I2759" i="1"/>
  <c r="J2759" i="1" s="1"/>
  <c r="I2887" i="1"/>
  <c r="J2887" i="1" s="1"/>
  <c r="I3015" i="1"/>
  <c r="J3015" i="1" s="1"/>
  <c r="I3143" i="1"/>
  <c r="J3143" i="1" s="1"/>
  <c r="I3271" i="1"/>
  <c r="J3271" i="1" s="1"/>
  <c r="I3399" i="1"/>
  <c r="J3399" i="1" s="1"/>
  <c r="I3527" i="1"/>
  <c r="J3527" i="1" s="1"/>
  <c r="I3655" i="1"/>
  <c r="J3655" i="1" s="1"/>
  <c r="I3783" i="1"/>
  <c r="J3783" i="1" s="1"/>
  <c r="I3911" i="1"/>
  <c r="J3911" i="1" s="1"/>
  <c r="I4039" i="1"/>
  <c r="J4039" i="1" s="1"/>
  <c r="I4167" i="1"/>
  <c r="J4167" i="1" s="1"/>
  <c r="I4295" i="1"/>
  <c r="J4295" i="1" s="1"/>
  <c r="I4423" i="1"/>
  <c r="J4423" i="1" s="1"/>
  <c r="I4551" i="1"/>
  <c r="J4551" i="1" s="1"/>
  <c r="I4679" i="1"/>
  <c r="J4679" i="1" s="1"/>
  <c r="I4800" i="1"/>
  <c r="J4800" i="1" s="1"/>
  <c r="I4887" i="1"/>
  <c r="J4887" i="1" s="1"/>
  <c r="I4974" i="1"/>
  <c r="J4974" i="1" s="1"/>
  <c r="I369" i="1"/>
  <c r="J369" i="1" s="1"/>
  <c r="I881" i="1"/>
  <c r="J881" i="1" s="1"/>
  <c r="I1096" i="1"/>
  <c r="J1096" i="1" s="1"/>
  <c r="I1224" i="1"/>
  <c r="J1224" i="1" s="1"/>
  <c r="I1352" i="1"/>
  <c r="J1352" i="1" s="1"/>
  <c r="I1480" i="1"/>
  <c r="J1480" i="1" s="1"/>
  <c r="I1608" i="1"/>
  <c r="J1608" i="1" s="1"/>
  <c r="I1736" i="1"/>
  <c r="J1736" i="1" s="1"/>
  <c r="I1864" i="1"/>
  <c r="J1864" i="1" s="1"/>
  <c r="I1992" i="1"/>
  <c r="J1992" i="1" s="1"/>
  <c r="I2120" i="1"/>
  <c r="J2120" i="1" s="1"/>
  <c r="I2248" i="1"/>
  <c r="J2248" i="1" s="1"/>
  <c r="I2376" i="1"/>
  <c r="J2376" i="1" s="1"/>
  <c r="I2504" i="1"/>
  <c r="J2504" i="1" s="1"/>
  <c r="I2632" i="1"/>
  <c r="J2632" i="1" s="1"/>
  <c r="I2760" i="1"/>
  <c r="J2760" i="1" s="1"/>
  <c r="I2888" i="1"/>
  <c r="J2888" i="1" s="1"/>
  <c r="I3016" i="1"/>
  <c r="J3016" i="1" s="1"/>
  <c r="I3144" i="1"/>
  <c r="J3144" i="1" s="1"/>
  <c r="I3272" i="1"/>
  <c r="J3272" i="1" s="1"/>
  <c r="I3400" i="1"/>
  <c r="J3400" i="1" s="1"/>
  <c r="I3528" i="1"/>
  <c r="J3528" i="1" s="1"/>
  <c r="I3656" i="1"/>
  <c r="J3656" i="1" s="1"/>
  <c r="I3784" i="1"/>
  <c r="J3784" i="1" s="1"/>
  <c r="I3912" i="1"/>
  <c r="J3912" i="1" s="1"/>
  <c r="I4040" i="1"/>
  <c r="J4040" i="1" s="1"/>
  <c r="I4168" i="1"/>
  <c r="J4168" i="1" s="1"/>
  <c r="I4296" i="1"/>
  <c r="J4296" i="1" s="1"/>
  <c r="I4424" i="1"/>
  <c r="J4424" i="1" s="1"/>
  <c r="I4552" i="1"/>
  <c r="J4552" i="1" s="1"/>
  <c r="I4680" i="1"/>
  <c r="J4680" i="1" s="1"/>
  <c r="I4806" i="1"/>
  <c r="J4806" i="1" s="1"/>
  <c r="I4888" i="1"/>
  <c r="J4888" i="1" s="1"/>
  <c r="I4975" i="1"/>
  <c r="J4975" i="1" s="1"/>
  <c r="I496" i="1"/>
  <c r="J496" i="1" s="1"/>
  <c r="I993" i="1"/>
  <c r="J993" i="1" s="1"/>
  <c r="I1127" i="1"/>
  <c r="J1127" i="1" s="1"/>
  <c r="I1255" i="1"/>
  <c r="J1255" i="1" s="1"/>
  <c r="I1383" i="1"/>
  <c r="J1383" i="1" s="1"/>
  <c r="I1511" i="1"/>
  <c r="J1511" i="1" s="1"/>
  <c r="I1639" i="1"/>
  <c r="J1639" i="1" s="1"/>
  <c r="I1767" i="1"/>
  <c r="J1767" i="1" s="1"/>
  <c r="I1895" i="1"/>
  <c r="J1895" i="1" s="1"/>
  <c r="I2023" i="1"/>
  <c r="J2023" i="1" s="1"/>
  <c r="I2151" i="1"/>
  <c r="J2151" i="1" s="1"/>
  <c r="I2279" i="1"/>
  <c r="J2279" i="1" s="1"/>
  <c r="I2407" i="1"/>
  <c r="J2407" i="1" s="1"/>
  <c r="I2535" i="1"/>
  <c r="J2535" i="1" s="1"/>
  <c r="I2663" i="1"/>
  <c r="J2663" i="1" s="1"/>
  <c r="I2791" i="1"/>
  <c r="J2791" i="1" s="1"/>
  <c r="I2919" i="1"/>
  <c r="J2919" i="1" s="1"/>
  <c r="I3047" i="1"/>
  <c r="J3047" i="1" s="1"/>
  <c r="I3175" i="1"/>
  <c r="J3175" i="1" s="1"/>
  <c r="I3303" i="1"/>
  <c r="J3303" i="1" s="1"/>
  <c r="I3431" i="1"/>
  <c r="J3431" i="1" s="1"/>
  <c r="I3559" i="1"/>
  <c r="J3559" i="1" s="1"/>
  <c r="I3687" i="1"/>
  <c r="J3687" i="1" s="1"/>
  <c r="I3815" i="1"/>
  <c r="J3815" i="1" s="1"/>
  <c r="I3943" i="1"/>
  <c r="J3943" i="1" s="1"/>
  <c r="I4071" i="1"/>
  <c r="J4071" i="1" s="1"/>
  <c r="I4199" i="1"/>
  <c r="J4199" i="1" s="1"/>
  <c r="I4327" i="1"/>
  <c r="J4327" i="1" s="1"/>
  <c r="I4455" i="1"/>
  <c r="J4455" i="1" s="1"/>
  <c r="I4583" i="1"/>
  <c r="J4583" i="1" s="1"/>
  <c r="I4711" i="1"/>
  <c r="J4711" i="1" s="1"/>
  <c r="I4823" i="1"/>
  <c r="J4823" i="1" s="1"/>
  <c r="I4910" i="1"/>
  <c r="J4910" i="1" s="1"/>
  <c r="I4992" i="1"/>
  <c r="J4992" i="1" s="1"/>
  <c r="I497" i="1"/>
  <c r="J497" i="1" s="1"/>
  <c r="I996" i="1"/>
  <c r="J996" i="1" s="1"/>
  <c r="I1128" i="1"/>
  <c r="J1128" i="1" s="1"/>
  <c r="I1256" i="1"/>
  <c r="J1256" i="1" s="1"/>
  <c r="I1384" i="1"/>
  <c r="J1384" i="1" s="1"/>
  <c r="I1512" i="1"/>
  <c r="J1512" i="1" s="1"/>
  <c r="I1640" i="1"/>
  <c r="J1640" i="1" s="1"/>
  <c r="I1768" i="1"/>
  <c r="J1768" i="1" s="1"/>
  <c r="I1896" i="1"/>
  <c r="J1896" i="1" s="1"/>
  <c r="I2024" i="1"/>
  <c r="J2024" i="1" s="1"/>
  <c r="I2152" i="1"/>
  <c r="J2152" i="1" s="1"/>
  <c r="I2280" i="1"/>
  <c r="J2280" i="1" s="1"/>
  <c r="I2408" i="1"/>
  <c r="J2408" i="1" s="1"/>
  <c r="I2536" i="1"/>
  <c r="J2536" i="1" s="1"/>
  <c r="I2664" i="1"/>
  <c r="J2664" i="1" s="1"/>
  <c r="I2792" i="1"/>
  <c r="J2792" i="1" s="1"/>
  <c r="I2920" i="1"/>
  <c r="J2920" i="1" s="1"/>
  <c r="I3048" i="1"/>
  <c r="J3048" i="1" s="1"/>
  <c r="I3176" i="1"/>
  <c r="J3176" i="1" s="1"/>
  <c r="I3304" i="1"/>
  <c r="J3304" i="1" s="1"/>
  <c r="I3432" i="1"/>
  <c r="J3432" i="1" s="1"/>
  <c r="I3560" i="1"/>
  <c r="J3560" i="1" s="1"/>
  <c r="I3688" i="1"/>
  <c r="J3688" i="1" s="1"/>
  <c r="I3816" i="1"/>
  <c r="J3816" i="1" s="1"/>
  <c r="I3944" i="1"/>
  <c r="J3944" i="1" s="1"/>
  <c r="I4072" i="1"/>
  <c r="J4072" i="1" s="1"/>
  <c r="I4200" i="1"/>
  <c r="J4200" i="1" s="1"/>
  <c r="I4328" i="1"/>
  <c r="J4328" i="1" s="1"/>
  <c r="I4456" i="1"/>
  <c r="J4456" i="1" s="1"/>
  <c r="I4584" i="1"/>
  <c r="J4584" i="1" s="1"/>
  <c r="I4712" i="1"/>
  <c r="J4712" i="1" s="1"/>
  <c r="I4824" i="1"/>
  <c r="J4824" i="1" s="1"/>
  <c r="I4911" i="1"/>
  <c r="J4911" i="1" s="1"/>
  <c r="I4998" i="1"/>
  <c r="J4998" i="1" s="1"/>
  <c r="I112" i="1"/>
  <c r="J112" i="1" s="1"/>
  <c r="I624" i="1"/>
  <c r="J624" i="1" s="1"/>
  <c r="I1031" i="1"/>
  <c r="J1031" i="1" s="1"/>
  <c r="I1159" i="1"/>
  <c r="J1159" i="1" s="1"/>
  <c r="I1287" i="1"/>
  <c r="J1287" i="1" s="1"/>
  <c r="I1415" i="1"/>
  <c r="J1415" i="1" s="1"/>
  <c r="I1543" i="1"/>
  <c r="J1543" i="1" s="1"/>
  <c r="I1671" i="1"/>
  <c r="J1671" i="1" s="1"/>
  <c r="I1799" i="1"/>
  <c r="J1799" i="1" s="1"/>
  <c r="I1927" i="1"/>
  <c r="J1927" i="1" s="1"/>
  <c r="I2055" i="1"/>
  <c r="J2055" i="1" s="1"/>
  <c r="I2183" i="1"/>
  <c r="J2183" i="1" s="1"/>
  <c r="I2311" i="1"/>
  <c r="J2311" i="1" s="1"/>
  <c r="I2439" i="1"/>
  <c r="J2439" i="1" s="1"/>
  <c r="I2567" i="1"/>
  <c r="J2567" i="1" s="1"/>
  <c r="I2695" i="1"/>
  <c r="J2695" i="1" s="1"/>
  <c r="I2823" i="1"/>
  <c r="J2823" i="1" s="1"/>
  <c r="I2951" i="1"/>
  <c r="J2951" i="1" s="1"/>
  <c r="I3079" i="1"/>
  <c r="J3079" i="1" s="1"/>
  <c r="I3207" i="1"/>
  <c r="J3207" i="1" s="1"/>
  <c r="I3335" i="1"/>
  <c r="J3335" i="1" s="1"/>
  <c r="I3463" i="1"/>
  <c r="J3463" i="1" s="1"/>
  <c r="I3591" i="1"/>
  <c r="J3591" i="1" s="1"/>
  <c r="I3719" i="1"/>
  <c r="J3719" i="1" s="1"/>
  <c r="I3847" i="1"/>
  <c r="J3847" i="1" s="1"/>
  <c r="I3975" i="1"/>
  <c r="J3975" i="1" s="1"/>
  <c r="I4103" i="1"/>
  <c r="J4103" i="1" s="1"/>
  <c r="I4231" i="1"/>
  <c r="J4231" i="1" s="1"/>
  <c r="I4359" i="1"/>
  <c r="J4359" i="1" s="1"/>
  <c r="I4487" i="1"/>
  <c r="J4487" i="1" s="1"/>
  <c r="I4615" i="1"/>
  <c r="J4615" i="1" s="1"/>
  <c r="I4743" i="1"/>
  <c r="J4743" i="1" s="1"/>
  <c r="I4846" i="1"/>
  <c r="J4846" i="1" s="1"/>
  <c r="I4928" i="1"/>
  <c r="J4928" i="1" s="1"/>
  <c r="I113" i="1"/>
  <c r="J113" i="1" s="1"/>
  <c r="I625" i="1"/>
  <c r="J625" i="1" s="1"/>
  <c r="I1032" i="1"/>
  <c r="J1032" i="1" s="1"/>
  <c r="I1160" i="1"/>
  <c r="J1160" i="1" s="1"/>
  <c r="I1288" i="1"/>
  <c r="J1288" i="1" s="1"/>
  <c r="I1416" i="1"/>
  <c r="J1416" i="1" s="1"/>
  <c r="I1544" i="1"/>
  <c r="J1544" i="1" s="1"/>
  <c r="I1672" i="1"/>
  <c r="J1672" i="1" s="1"/>
  <c r="I1800" i="1"/>
  <c r="J1800" i="1" s="1"/>
  <c r="I1928" i="1"/>
  <c r="J1928" i="1" s="1"/>
  <c r="I2056" i="1"/>
  <c r="J2056" i="1" s="1"/>
  <c r="I2184" i="1"/>
  <c r="J2184" i="1" s="1"/>
  <c r="I2312" i="1"/>
  <c r="J2312" i="1" s="1"/>
  <c r="I2440" i="1"/>
  <c r="J2440" i="1" s="1"/>
  <c r="I2568" i="1"/>
  <c r="J2568" i="1" s="1"/>
  <c r="I2696" i="1"/>
  <c r="J2696" i="1" s="1"/>
  <c r="I2824" i="1"/>
  <c r="J2824" i="1" s="1"/>
  <c r="I2952" i="1"/>
  <c r="J2952" i="1" s="1"/>
  <c r="I3080" i="1"/>
  <c r="J3080" i="1" s="1"/>
  <c r="I3208" i="1"/>
  <c r="J3208" i="1" s="1"/>
  <c r="I3336" i="1"/>
  <c r="J3336" i="1" s="1"/>
  <c r="I3464" i="1"/>
  <c r="J3464" i="1" s="1"/>
  <c r="I3592" i="1"/>
  <c r="J3592" i="1" s="1"/>
  <c r="I3720" i="1"/>
  <c r="J3720" i="1" s="1"/>
  <c r="I3848" i="1"/>
  <c r="J3848" i="1" s="1"/>
  <c r="I3976" i="1"/>
  <c r="J3976" i="1" s="1"/>
  <c r="I4104" i="1"/>
  <c r="J4104" i="1" s="1"/>
  <c r="I4232" i="1"/>
  <c r="J4232" i="1" s="1"/>
  <c r="I4360" i="1"/>
  <c r="J4360" i="1" s="1"/>
  <c r="I4488" i="1"/>
  <c r="J4488" i="1" s="1"/>
  <c r="I4616" i="1"/>
  <c r="J4616" i="1" s="1"/>
  <c r="I4744" i="1"/>
  <c r="J4744" i="1" s="1"/>
  <c r="I4847" i="1"/>
  <c r="J4847" i="1" s="1"/>
  <c r="I4934" i="1"/>
  <c r="J4934" i="1" s="1"/>
  <c r="G4991" i="1"/>
  <c r="G4959" i="1"/>
  <c r="G4927" i="1"/>
  <c r="G4895" i="1"/>
  <c r="G4863" i="1"/>
  <c r="G4831" i="1"/>
  <c r="G4799" i="1"/>
  <c r="G4767" i="1"/>
  <c r="G4735" i="1"/>
  <c r="G4703" i="1"/>
  <c r="G4641" i="1"/>
  <c r="G4513" i="1"/>
  <c r="G4385" i="1"/>
  <c r="G4257" i="1"/>
  <c r="G4129" i="1"/>
  <c r="G4001" i="1"/>
  <c r="G3873" i="1"/>
  <c r="G3745" i="1"/>
  <c r="G3617" i="1"/>
  <c r="G3489" i="1"/>
  <c r="G3361" i="1"/>
  <c r="G3233" i="1"/>
  <c r="G3105" i="1"/>
  <c r="G2977" i="1"/>
  <c r="G2849" i="1"/>
  <c r="G2721" i="1"/>
  <c r="G2593" i="1"/>
  <c r="G2465" i="1"/>
  <c r="G2337" i="1"/>
  <c r="G2209" i="1"/>
  <c r="G2081" i="1"/>
  <c r="G1953" i="1"/>
  <c r="G1825" i="1"/>
  <c r="G1697" i="1"/>
  <c r="G1569" i="1"/>
  <c r="G1441" i="1"/>
  <c r="G1313" i="1"/>
  <c r="G1185" i="1"/>
  <c r="G1057" i="1"/>
  <c r="G929" i="1"/>
  <c r="G801" i="1"/>
  <c r="G673" i="1"/>
  <c r="G545" i="1"/>
  <c r="G417" i="1"/>
  <c r="G289" i="1"/>
  <c r="G161" i="1"/>
  <c r="G33" i="1"/>
  <c r="G4990" i="1"/>
  <c r="G4958" i="1"/>
  <c r="G4926" i="1"/>
  <c r="G4894" i="1"/>
  <c r="G4862" i="1"/>
  <c r="G4830" i="1"/>
  <c r="G4798" i="1"/>
  <c r="G4766" i="1"/>
  <c r="G4734" i="1"/>
  <c r="G4702" i="1"/>
  <c r="G4640" i="1"/>
  <c r="G4512" i="1"/>
  <c r="G4384" i="1"/>
  <c r="G4256" i="1"/>
  <c r="G4128" i="1"/>
  <c r="G4000" i="1"/>
  <c r="G3872" i="1"/>
  <c r="G3744" i="1"/>
  <c r="G3616" i="1"/>
  <c r="G3488" i="1"/>
  <c r="G3360" i="1"/>
  <c r="G3232" i="1"/>
  <c r="G3104" i="1"/>
  <c r="G2976" i="1"/>
  <c r="G2848" i="1"/>
  <c r="G2720" i="1"/>
  <c r="G2592" i="1"/>
  <c r="G2464" i="1"/>
  <c r="G2336" i="1"/>
  <c r="G2208" i="1"/>
  <c r="G2080" i="1"/>
  <c r="G1952" i="1"/>
  <c r="G1824" i="1"/>
  <c r="G1696" i="1"/>
  <c r="G1568" i="1"/>
  <c r="G1440" i="1"/>
  <c r="G1312" i="1"/>
  <c r="G1184" i="1"/>
  <c r="G1056" i="1"/>
  <c r="G928" i="1"/>
  <c r="G800" i="1"/>
  <c r="G672" i="1"/>
  <c r="G544" i="1"/>
  <c r="G416" i="1"/>
  <c r="G288" i="1"/>
  <c r="G160" i="1"/>
  <c r="G32" i="1"/>
  <c r="G4983" i="1"/>
  <c r="G4951" i="1"/>
  <c r="G4919" i="1"/>
  <c r="G4887" i="1"/>
  <c r="G4855" i="1"/>
  <c r="G4823" i="1"/>
  <c r="G4791" i="1"/>
  <c r="G4759" i="1"/>
  <c r="G4727" i="1"/>
  <c r="G4695" i="1"/>
  <c r="G4609" i="1"/>
  <c r="G4481" i="1"/>
  <c r="G4353" i="1"/>
  <c r="G4225" i="1"/>
  <c r="G4097" i="1"/>
  <c r="G3969" i="1"/>
  <c r="G3841" i="1"/>
  <c r="G3713" i="1"/>
  <c r="G3585" i="1"/>
  <c r="G3457" i="1"/>
  <c r="G3329" i="1"/>
  <c r="G3201" i="1"/>
  <c r="G3073" i="1"/>
  <c r="G2945" i="1"/>
  <c r="G2817" i="1"/>
  <c r="G2689" i="1"/>
  <c r="G2561" i="1"/>
  <c r="G2433" i="1"/>
  <c r="G2305" i="1"/>
  <c r="G2177" i="1"/>
  <c r="G2049" i="1"/>
  <c r="G1921" i="1"/>
  <c r="G1793" i="1"/>
  <c r="G1665" i="1"/>
  <c r="G1537" i="1"/>
  <c r="G1409" i="1"/>
  <c r="G1281" i="1"/>
  <c r="G1153" i="1"/>
  <c r="G1025" i="1"/>
  <c r="G897" i="1"/>
  <c r="G769" i="1"/>
  <c r="G641" i="1"/>
  <c r="G513" i="1"/>
  <c r="G385" i="1"/>
  <c r="G257" i="1"/>
  <c r="G129" i="1"/>
  <c r="K4481" i="1" l="1"/>
  <c r="H4481" i="1"/>
  <c r="K1697" i="1"/>
  <c r="H1697" i="1"/>
  <c r="K1537" i="1"/>
  <c r="H1537" i="1"/>
  <c r="K1696" i="1"/>
  <c r="H1696" i="1"/>
  <c r="K3873" i="1"/>
  <c r="H3873" i="1"/>
  <c r="K960" i="1"/>
  <c r="H960" i="1"/>
  <c r="K1984" i="1"/>
  <c r="H1984" i="1"/>
  <c r="K3008" i="1"/>
  <c r="H3008" i="1"/>
  <c r="K4032" i="1"/>
  <c r="H4032" i="1"/>
  <c r="K4774" i="1"/>
  <c r="H4774" i="1"/>
  <c r="K5005" i="1"/>
  <c r="H5005" i="1"/>
  <c r="K4941" i="1"/>
  <c r="H4941" i="1"/>
  <c r="K4877" i="1"/>
  <c r="H4877" i="1"/>
  <c r="K4813" i="1"/>
  <c r="H4813" i="1"/>
  <c r="K4749" i="1"/>
  <c r="H4749" i="1"/>
  <c r="K4685" i="1"/>
  <c r="H4685" i="1"/>
  <c r="K4441" i="1"/>
  <c r="H4441" i="1"/>
  <c r="K4185" i="1"/>
  <c r="H4185" i="1"/>
  <c r="K3929" i="1"/>
  <c r="H3929" i="1"/>
  <c r="K3673" i="1"/>
  <c r="H3673" i="1"/>
  <c r="K3417" i="1"/>
  <c r="H3417" i="1"/>
  <c r="K3161" i="1"/>
  <c r="H3161" i="1"/>
  <c r="K2905" i="1"/>
  <c r="H2905" i="1"/>
  <c r="K2649" i="1"/>
  <c r="H2649" i="1"/>
  <c r="K2393" i="1"/>
  <c r="H2393" i="1"/>
  <c r="K2137" i="1"/>
  <c r="H2137" i="1"/>
  <c r="K1881" i="1"/>
  <c r="H1881" i="1"/>
  <c r="H1625" i="1"/>
  <c r="K1625" i="1"/>
  <c r="K1369" i="1"/>
  <c r="H1369" i="1"/>
  <c r="K1113" i="1"/>
  <c r="H1113" i="1"/>
  <c r="K857" i="1"/>
  <c r="H857" i="1"/>
  <c r="K601" i="1"/>
  <c r="H601" i="1"/>
  <c r="K345" i="1"/>
  <c r="H345" i="1"/>
  <c r="H89" i="1"/>
  <c r="K89" i="1"/>
  <c r="K4972" i="1"/>
  <c r="H4972" i="1"/>
  <c r="K4908" i="1"/>
  <c r="H4908" i="1"/>
  <c r="K4844" i="1"/>
  <c r="H4844" i="1"/>
  <c r="K4780" i="1"/>
  <c r="H4780" i="1"/>
  <c r="K4716" i="1"/>
  <c r="H4716" i="1"/>
  <c r="K4568" i="1"/>
  <c r="H4568" i="1"/>
  <c r="K4312" i="1"/>
  <c r="H4312" i="1"/>
  <c r="K4056" i="1"/>
  <c r="H4056" i="1"/>
  <c r="K3800" i="1"/>
  <c r="H3800" i="1"/>
  <c r="K3544" i="1"/>
  <c r="H3544" i="1"/>
  <c r="K3288" i="1"/>
  <c r="H3288" i="1"/>
  <c r="K3032" i="1"/>
  <c r="H3032" i="1"/>
  <c r="K2776" i="1"/>
  <c r="H2776" i="1"/>
  <c r="K2520" i="1"/>
  <c r="H2520" i="1"/>
  <c r="K2264" i="1"/>
  <c r="H2264" i="1"/>
  <c r="K2008" i="1"/>
  <c r="H2008" i="1"/>
  <c r="K1752" i="1"/>
  <c r="H1752" i="1"/>
  <c r="K1496" i="1"/>
  <c r="H1496" i="1"/>
  <c r="K1240" i="1"/>
  <c r="H1240" i="1"/>
  <c r="K984" i="1"/>
  <c r="H984" i="1"/>
  <c r="K728" i="1"/>
  <c r="H728" i="1"/>
  <c r="K472" i="1"/>
  <c r="H472" i="1"/>
  <c r="K216" i="1"/>
  <c r="H216" i="1"/>
  <c r="K5003" i="1"/>
  <c r="H5003" i="1"/>
  <c r="K4939" i="1"/>
  <c r="H4939" i="1"/>
  <c r="K4875" i="1"/>
  <c r="H4875" i="1"/>
  <c r="K4811" i="1"/>
  <c r="H4811" i="1"/>
  <c r="K4747" i="1"/>
  <c r="H4747" i="1"/>
  <c r="K4683" i="1"/>
  <c r="H4683" i="1"/>
  <c r="K4433" i="1"/>
  <c r="H4433" i="1"/>
  <c r="K4177" i="1"/>
  <c r="H4177" i="1"/>
  <c r="K3921" i="1"/>
  <c r="H3921" i="1"/>
  <c r="K3665" i="1"/>
  <c r="H3665" i="1"/>
  <c r="K3409" i="1"/>
  <c r="H3409" i="1"/>
  <c r="K3153" i="1"/>
  <c r="H3153" i="1"/>
  <c r="K2897" i="1"/>
  <c r="H2897" i="1"/>
  <c r="K2641" i="1"/>
  <c r="H2641" i="1"/>
  <c r="K2385" i="1"/>
  <c r="H2385" i="1"/>
  <c r="K2129" i="1"/>
  <c r="H2129" i="1"/>
  <c r="K1873" i="1"/>
  <c r="H1873" i="1"/>
  <c r="H1617" i="1"/>
  <c r="K1617" i="1"/>
  <c r="K1361" i="1"/>
  <c r="H1361" i="1"/>
  <c r="K1105" i="1"/>
  <c r="H1105" i="1"/>
  <c r="K849" i="1"/>
  <c r="H849" i="1"/>
  <c r="K593" i="1"/>
  <c r="H593" i="1"/>
  <c r="K337" i="1"/>
  <c r="H337" i="1"/>
  <c r="H81" i="1"/>
  <c r="K81" i="1"/>
  <c r="K4970" i="1"/>
  <c r="H4970" i="1"/>
  <c r="K4906" i="1"/>
  <c r="H4906" i="1"/>
  <c r="K4842" i="1"/>
  <c r="H4842" i="1"/>
  <c r="K4778" i="1"/>
  <c r="H4778" i="1"/>
  <c r="K4714" i="1"/>
  <c r="H4714" i="1"/>
  <c r="K4560" i="1"/>
  <c r="H4560" i="1"/>
  <c r="K4304" i="1"/>
  <c r="H4304" i="1"/>
  <c r="K4048" i="1"/>
  <c r="H4048" i="1"/>
  <c r="K3792" i="1"/>
  <c r="H3792" i="1"/>
  <c r="K3536" i="1"/>
  <c r="H3536" i="1"/>
  <c r="K3280" i="1"/>
  <c r="H3280" i="1"/>
  <c r="K3024" i="1"/>
  <c r="H3024" i="1"/>
  <c r="K2768" i="1"/>
  <c r="H2768" i="1"/>
  <c r="K2512" i="1"/>
  <c r="H2512" i="1"/>
  <c r="K2256" i="1"/>
  <c r="H2256" i="1"/>
  <c r="K2000" i="1"/>
  <c r="H2000" i="1"/>
  <c r="K1744" i="1"/>
  <c r="H1744" i="1"/>
  <c r="K1488" i="1"/>
  <c r="H1488" i="1"/>
  <c r="K1232" i="1"/>
  <c r="H1232" i="1"/>
  <c r="K976" i="1"/>
  <c r="H976" i="1"/>
  <c r="K720" i="1"/>
  <c r="H720" i="1"/>
  <c r="K3457" i="1"/>
  <c r="H3457" i="1"/>
  <c r="K4926" i="1"/>
  <c r="H4926" i="1"/>
  <c r="K2561" i="1"/>
  <c r="H2561" i="1"/>
  <c r="K2720" i="1"/>
  <c r="H2720" i="1"/>
  <c r="K4991" i="1"/>
  <c r="H4991" i="1"/>
  <c r="K641" i="1"/>
  <c r="H641" i="1"/>
  <c r="K1665" i="1"/>
  <c r="H1665" i="1"/>
  <c r="K2689" i="1"/>
  <c r="H2689" i="1"/>
  <c r="K3713" i="1"/>
  <c r="H3713" i="1"/>
  <c r="K4695" i="1"/>
  <c r="H4695" i="1"/>
  <c r="K4951" i="1"/>
  <c r="H4951" i="1"/>
  <c r="K800" i="1"/>
  <c r="H800" i="1"/>
  <c r="K1824" i="1"/>
  <c r="H1824" i="1"/>
  <c r="K2848" i="1"/>
  <c r="H2848" i="1"/>
  <c r="K3872" i="1"/>
  <c r="H3872" i="1"/>
  <c r="K4734" i="1"/>
  <c r="H4734" i="1"/>
  <c r="K4990" i="1"/>
  <c r="H4990" i="1"/>
  <c r="K929" i="1"/>
  <c r="H929" i="1"/>
  <c r="K1953" i="1"/>
  <c r="H1953" i="1"/>
  <c r="K2977" i="1"/>
  <c r="H2977" i="1"/>
  <c r="K4001" i="1"/>
  <c r="H4001" i="1"/>
  <c r="K4767" i="1"/>
  <c r="H4767" i="1"/>
  <c r="K544" i="1"/>
  <c r="H544" i="1"/>
  <c r="K4640" i="1"/>
  <c r="H4640" i="1"/>
  <c r="K2721" i="1"/>
  <c r="H2721" i="1"/>
  <c r="K4702" i="1"/>
  <c r="H4702" i="1"/>
  <c r="K2849" i="1"/>
  <c r="H2849" i="1"/>
  <c r="K769" i="1"/>
  <c r="H769" i="1"/>
  <c r="K1793" i="1"/>
  <c r="H1793" i="1"/>
  <c r="K2817" i="1"/>
  <c r="H2817" i="1"/>
  <c r="K3841" i="1"/>
  <c r="H3841" i="1"/>
  <c r="K4727" i="1"/>
  <c r="H4727" i="1"/>
  <c r="K4983" i="1"/>
  <c r="H4983" i="1"/>
  <c r="K928" i="1"/>
  <c r="H928" i="1"/>
  <c r="K1952" i="1"/>
  <c r="H1952" i="1"/>
  <c r="K2976" i="1"/>
  <c r="H2976" i="1"/>
  <c r="K4000" i="1"/>
  <c r="H4000" i="1"/>
  <c r="K4766" i="1"/>
  <c r="H4766" i="1"/>
  <c r="K33" i="1"/>
  <c r="H33" i="1"/>
  <c r="K1057" i="1"/>
  <c r="H1057" i="1"/>
  <c r="K2081" i="1"/>
  <c r="H2081" i="1"/>
  <c r="K3105" i="1"/>
  <c r="H3105" i="1"/>
  <c r="K4129" i="1"/>
  <c r="H4129" i="1"/>
  <c r="K4799" i="1"/>
  <c r="H4799" i="1"/>
  <c r="K2433" i="1"/>
  <c r="H2433" i="1"/>
  <c r="K3616" i="1"/>
  <c r="H3616" i="1"/>
  <c r="K4609" i="1"/>
  <c r="H4609" i="1"/>
  <c r="K3744" i="1"/>
  <c r="H3744" i="1"/>
  <c r="K897" i="1"/>
  <c r="H897" i="1"/>
  <c r="K1921" i="1"/>
  <c r="H1921" i="1"/>
  <c r="K2945" i="1"/>
  <c r="H2945" i="1"/>
  <c r="K3969" i="1"/>
  <c r="H3969" i="1"/>
  <c r="K4759" i="1"/>
  <c r="H4759" i="1"/>
  <c r="K32" i="1"/>
  <c r="H32" i="1"/>
  <c r="K1056" i="1"/>
  <c r="H1056" i="1"/>
  <c r="K2080" i="1"/>
  <c r="H2080" i="1"/>
  <c r="K3104" i="1"/>
  <c r="H3104" i="1"/>
  <c r="K4128" i="1"/>
  <c r="H4128" i="1"/>
  <c r="K4798" i="1"/>
  <c r="H4798" i="1"/>
  <c r="K161" i="1"/>
  <c r="H161" i="1"/>
  <c r="K1185" i="1"/>
  <c r="H1185" i="1"/>
  <c r="K2209" i="1"/>
  <c r="H2209" i="1"/>
  <c r="K3233" i="1"/>
  <c r="H3233" i="1"/>
  <c r="K4257" i="1"/>
  <c r="H4257" i="1"/>
  <c r="K4831" i="1"/>
  <c r="H4831" i="1"/>
  <c r="I5012" i="1"/>
  <c r="J12" i="1"/>
  <c r="J5012" i="1" s="1"/>
  <c r="J5022" i="1" s="1"/>
  <c r="K385" i="1"/>
  <c r="H385" i="1"/>
  <c r="K2592" i="1"/>
  <c r="H2592" i="1"/>
  <c r="K4703" i="1"/>
  <c r="H4703" i="1"/>
  <c r="K3585" i="1"/>
  <c r="H3585" i="1"/>
  <c r="K4958" i="1"/>
  <c r="H4958" i="1"/>
  <c r="K1025" i="1"/>
  <c r="H1025" i="1"/>
  <c r="K2049" i="1"/>
  <c r="H2049" i="1"/>
  <c r="K3073" i="1"/>
  <c r="H3073" i="1"/>
  <c r="K4097" i="1"/>
  <c r="H4097" i="1"/>
  <c r="K4791" i="1"/>
  <c r="H4791" i="1"/>
  <c r="K160" i="1"/>
  <c r="H160" i="1"/>
  <c r="K1184" i="1"/>
  <c r="H1184" i="1"/>
  <c r="K2208" i="1"/>
  <c r="H2208" i="1"/>
  <c r="K3232" i="1"/>
  <c r="H3232" i="1"/>
  <c r="K4256" i="1"/>
  <c r="H4256" i="1"/>
  <c r="K4830" i="1"/>
  <c r="H4830" i="1"/>
  <c r="K289" i="1"/>
  <c r="H289" i="1"/>
  <c r="K1313" i="1"/>
  <c r="H1313" i="1"/>
  <c r="K2337" i="1"/>
  <c r="H2337" i="1"/>
  <c r="K3361" i="1"/>
  <c r="H3361" i="1"/>
  <c r="K4385" i="1"/>
  <c r="H4385" i="1"/>
  <c r="K4863" i="1"/>
  <c r="H4863" i="1"/>
  <c r="K1409" i="1"/>
  <c r="H1409" i="1"/>
  <c r="K1568" i="1"/>
  <c r="H1568" i="1"/>
  <c r="K3745" i="1"/>
  <c r="H3745" i="1"/>
  <c r="K513" i="1"/>
  <c r="H513" i="1"/>
  <c r="K672" i="1"/>
  <c r="H672" i="1"/>
  <c r="K1825" i="1"/>
  <c r="H1825" i="1"/>
  <c r="K129" i="1"/>
  <c r="H129" i="1"/>
  <c r="K1153" i="1"/>
  <c r="H1153" i="1"/>
  <c r="K2177" i="1"/>
  <c r="H2177" i="1"/>
  <c r="K3201" i="1"/>
  <c r="H3201" i="1"/>
  <c r="K4225" i="1"/>
  <c r="H4225" i="1"/>
  <c r="K4823" i="1"/>
  <c r="H4823" i="1"/>
  <c r="K288" i="1"/>
  <c r="H288" i="1"/>
  <c r="K1312" i="1"/>
  <c r="H1312" i="1"/>
  <c r="K2336" i="1"/>
  <c r="H2336" i="1"/>
  <c r="K3360" i="1"/>
  <c r="H3360" i="1"/>
  <c r="K4384" i="1"/>
  <c r="H4384" i="1"/>
  <c r="K4862" i="1"/>
  <c r="H4862" i="1"/>
  <c r="K417" i="1"/>
  <c r="H417" i="1"/>
  <c r="K1441" i="1"/>
  <c r="H1441" i="1"/>
  <c r="K2465" i="1"/>
  <c r="H2465" i="1"/>
  <c r="K3489" i="1"/>
  <c r="H3489" i="1"/>
  <c r="K4513" i="1"/>
  <c r="H4513" i="1"/>
  <c r="K4895" i="1"/>
  <c r="H4895" i="1"/>
  <c r="K4887" i="1"/>
  <c r="H4887" i="1"/>
  <c r="K673" i="1"/>
  <c r="H673" i="1"/>
  <c r="K4959" i="1"/>
  <c r="H4959" i="1"/>
  <c r="K4919" i="1"/>
  <c r="H4919" i="1"/>
  <c r="K801" i="1"/>
  <c r="H801" i="1"/>
  <c r="K4735" i="1"/>
  <c r="H4735" i="1"/>
  <c r="K257" i="1"/>
  <c r="H257" i="1"/>
  <c r="K1281" i="1"/>
  <c r="H1281" i="1"/>
  <c r="K2305" i="1"/>
  <c r="H2305" i="1"/>
  <c r="K3329" i="1"/>
  <c r="H3329" i="1"/>
  <c r="K4353" i="1"/>
  <c r="H4353" i="1"/>
  <c r="K4855" i="1"/>
  <c r="H4855" i="1"/>
  <c r="K416" i="1"/>
  <c r="H416" i="1"/>
  <c r="K1440" i="1"/>
  <c r="H1440" i="1"/>
  <c r="K2464" i="1"/>
  <c r="H2464" i="1"/>
  <c r="K3488" i="1"/>
  <c r="H3488" i="1"/>
  <c r="K4512" i="1"/>
  <c r="H4512" i="1"/>
  <c r="K4894" i="1"/>
  <c r="H4894" i="1"/>
  <c r="K545" i="1"/>
  <c r="H545" i="1"/>
  <c r="K1569" i="1"/>
  <c r="H1569" i="1"/>
  <c r="K2593" i="1"/>
  <c r="H2593" i="1"/>
  <c r="K3617" i="1"/>
  <c r="H3617" i="1"/>
  <c r="K4641" i="1"/>
  <c r="H4641" i="1"/>
  <c r="K4927" i="1"/>
  <c r="H4927" i="1"/>
  <c r="J65" i="1"/>
  <c r="K65" i="1"/>
  <c r="K464" i="1"/>
  <c r="H464" i="1"/>
  <c r="K208" i="1"/>
  <c r="H208" i="1"/>
  <c r="K5001" i="1"/>
  <c r="H5001" i="1"/>
  <c r="K4937" i="1"/>
  <c r="H4937" i="1"/>
  <c r="K4873" i="1"/>
  <c r="H4873" i="1"/>
  <c r="K4809" i="1"/>
  <c r="H4809" i="1"/>
  <c r="K4745" i="1"/>
  <c r="H4745" i="1"/>
  <c r="K4681" i="1"/>
  <c r="H4681" i="1"/>
  <c r="K4425" i="1"/>
  <c r="H4425" i="1"/>
  <c r="K4169" i="1"/>
  <c r="H4169" i="1"/>
  <c r="K3913" i="1"/>
  <c r="H3913" i="1"/>
  <c r="K3657" i="1"/>
  <c r="H3657" i="1"/>
  <c r="K3401" i="1"/>
  <c r="H3401" i="1"/>
  <c r="K3145" i="1"/>
  <c r="H3145" i="1"/>
  <c r="K2889" i="1"/>
  <c r="H2889" i="1"/>
  <c r="K2633" i="1"/>
  <c r="H2633" i="1"/>
  <c r="K2377" i="1"/>
  <c r="H2377" i="1"/>
  <c r="K2121" i="1"/>
  <c r="H2121" i="1"/>
  <c r="K1865" i="1"/>
  <c r="H1865" i="1"/>
  <c r="K1609" i="1"/>
  <c r="H1609" i="1"/>
  <c r="K1353" i="1"/>
  <c r="H1353" i="1"/>
  <c r="K1097" i="1"/>
  <c r="H1097" i="1"/>
  <c r="K841" i="1"/>
  <c r="H841" i="1"/>
  <c r="K585" i="1"/>
  <c r="H585" i="1"/>
  <c r="K329" i="1"/>
  <c r="H329" i="1"/>
  <c r="K73" i="1"/>
  <c r="H73" i="1"/>
  <c r="K4960" i="1"/>
  <c r="H4960" i="1"/>
  <c r="K4896" i="1"/>
  <c r="H4896" i="1"/>
  <c r="K4832" i="1"/>
  <c r="H4832" i="1"/>
  <c r="K4768" i="1"/>
  <c r="H4768" i="1"/>
  <c r="K4704" i="1"/>
  <c r="H4704" i="1"/>
  <c r="K4520" i="1"/>
  <c r="H4520" i="1"/>
  <c r="K4264" i="1"/>
  <c r="H4264" i="1"/>
  <c r="K4008" i="1"/>
  <c r="H4008" i="1"/>
  <c r="K3752" i="1"/>
  <c r="H3752" i="1"/>
  <c r="K3496" i="1"/>
  <c r="H3496" i="1"/>
  <c r="K3240" i="1"/>
  <c r="H3240" i="1"/>
  <c r="K2984" i="1"/>
  <c r="H2984" i="1"/>
  <c r="K2728" i="1"/>
  <c r="H2728" i="1"/>
  <c r="K2472" i="1"/>
  <c r="H2472" i="1"/>
  <c r="K2216" i="1"/>
  <c r="H2216" i="1"/>
  <c r="K1960" i="1"/>
  <c r="H1960" i="1"/>
  <c r="K1704" i="1"/>
  <c r="H1704" i="1"/>
  <c r="K1448" i="1"/>
  <c r="H1448" i="1"/>
  <c r="K1192" i="1"/>
  <c r="H1192" i="1"/>
  <c r="K936" i="1"/>
  <c r="H936" i="1"/>
  <c r="K680" i="1"/>
  <c r="H680" i="1"/>
  <c r="K424" i="1"/>
  <c r="H424" i="1"/>
  <c r="K168" i="1"/>
  <c r="H168" i="1"/>
  <c r="K4655" i="1"/>
  <c r="H4655" i="1"/>
  <c r="K4591" i="1"/>
  <c r="H4591" i="1"/>
  <c r="K4527" i="1"/>
  <c r="H4527" i="1"/>
  <c r="K4463" i="1"/>
  <c r="H4463" i="1"/>
  <c r="K4399" i="1"/>
  <c r="H4399" i="1"/>
  <c r="K4335" i="1"/>
  <c r="H4335" i="1"/>
  <c r="K4271" i="1"/>
  <c r="H4271" i="1"/>
  <c r="K4207" i="1"/>
  <c r="H4207" i="1"/>
  <c r="K4143" i="1"/>
  <c r="H4143" i="1"/>
  <c r="K4079" i="1"/>
  <c r="H4079" i="1"/>
  <c r="K4015" i="1"/>
  <c r="H4015" i="1"/>
  <c r="K3951" i="1"/>
  <c r="H3951" i="1"/>
  <c r="K3887" i="1"/>
  <c r="H3887" i="1"/>
  <c r="K3823" i="1"/>
  <c r="H3823" i="1"/>
  <c r="K3759" i="1"/>
  <c r="H3759" i="1"/>
  <c r="K3695" i="1"/>
  <c r="H3695" i="1"/>
  <c r="K3631" i="1"/>
  <c r="H3631" i="1"/>
  <c r="K3567" i="1"/>
  <c r="H3567" i="1"/>
  <c r="K3503" i="1"/>
  <c r="H3503" i="1"/>
  <c r="K3439" i="1"/>
  <c r="H3439" i="1"/>
  <c r="K3375" i="1"/>
  <c r="H3375" i="1"/>
  <c r="K3311" i="1"/>
  <c r="H3311" i="1"/>
  <c r="K3247" i="1"/>
  <c r="H3247" i="1"/>
  <c r="K3183" i="1"/>
  <c r="H3183" i="1"/>
  <c r="K3119" i="1"/>
  <c r="H3119" i="1"/>
  <c r="K3055" i="1"/>
  <c r="H3055" i="1"/>
  <c r="K2991" i="1"/>
  <c r="H2991" i="1"/>
  <c r="K2927" i="1"/>
  <c r="H2927" i="1"/>
  <c r="K2863" i="1"/>
  <c r="H2863" i="1"/>
  <c r="K2799" i="1"/>
  <c r="H2799" i="1"/>
  <c r="K2735" i="1"/>
  <c r="H2735" i="1"/>
  <c r="K2671" i="1"/>
  <c r="H2671" i="1"/>
  <c r="K2607" i="1"/>
  <c r="H2607" i="1"/>
  <c r="K2543" i="1"/>
  <c r="H2543" i="1"/>
  <c r="K2479" i="1"/>
  <c r="H2479" i="1"/>
  <c r="K2415" i="1"/>
  <c r="H2415" i="1"/>
  <c r="K2351" i="1"/>
  <c r="H2351" i="1"/>
  <c r="K2287" i="1"/>
  <c r="H2287" i="1"/>
  <c r="K2223" i="1"/>
  <c r="H2223" i="1"/>
  <c r="K2159" i="1"/>
  <c r="H2159" i="1"/>
  <c r="K2095" i="1"/>
  <c r="H2095" i="1"/>
  <c r="K2031" i="1"/>
  <c r="H2031" i="1"/>
  <c r="K1967" i="1"/>
  <c r="H1967" i="1"/>
  <c r="K1903" i="1"/>
  <c r="H1903" i="1"/>
  <c r="K1839" i="1"/>
  <c r="H1839" i="1"/>
  <c r="K1775" i="1"/>
  <c r="H1775" i="1"/>
  <c r="K1711" i="1"/>
  <c r="H1711" i="1"/>
  <c r="K1647" i="1"/>
  <c r="H1647" i="1"/>
  <c r="K1583" i="1"/>
  <c r="H1583" i="1"/>
  <c r="K1519" i="1"/>
  <c r="H1519" i="1"/>
  <c r="K1455" i="1"/>
  <c r="H1455" i="1"/>
  <c r="K1391" i="1"/>
  <c r="H1391" i="1"/>
  <c r="K1327" i="1"/>
  <c r="H1327" i="1"/>
  <c r="K1263" i="1"/>
  <c r="H1263" i="1"/>
  <c r="K1199" i="1"/>
  <c r="H1199" i="1"/>
  <c r="K1135" i="1"/>
  <c r="H1135" i="1"/>
  <c r="K1071" i="1"/>
  <c r="H1071" i="1"/>
  <c r="K1007" i="1"/>
  <c r="H1007" i="1"/>
  <c r="K943" i="1"/>
  <c r="H943" i="1"/>
  <c r="K879" i="1"/>
  <c r="H879" i="1"/>
  <c r="K815" i="1"/>
  <c r="H815" i="1"/>
  <c r="K751" i="1"/>
  <c r="H751" i="1"/>
  <c r="K687" i="1"/>
  <c r="H687" i="1"/>
  <c r="K623" i="1"/>
  <c r="H623" i="1"/>
  <c r="K559" i="1"/>
  <c r="H559" i="1"/>
  <c r="K495" i="1"/>
  <c r="H495" i="1"/>
  <c r="K431" i="1"/>
  <c r="H431" i="1"/>
  <c r="K367" i="1"/>
  <c r="H367" i="1"/>
  <c r="K303" i="1"/>
  <c r="H303" i="1"/>
  <c r="K239" i="1"/>
  <c r="H239" i="1"/>
  <c r="K175" i="1"/>
  <c r="H175" i="1"/>
  <c r="K111" i="1"/>
  <c r="H111" i="1"/>
  <c r="K47" i="1"/>
  <c r="H47" i="1"/>
  <c r="K4654" i="1"/>
  <c r="H4654" i="1"/>
  <c r="K4590" i="1"/>
  <c r="H4590" i="1"/>
  <c r="K4526" i="1"/>
  <c r="H4526" i="1"/>
  <c r="K4462" i="1"/>
  <c r="H4462" i="1"/>
  <c r="K4398" i="1"/>
  <c r="H4398" i="1"/>
  <c r="K4334" i="1"/>
  <c r="H4334" i="1"/>
  <c r="K4270" i="1"/>
  <c r="H4270" i="1"/>
  <c r="K4206" i="1"/>
  <c r="H4206" i="1"/>
  <c r="K4142" i="1"/>
  <c r="H4142" i="1"/>
  <c r="K4078" i="1"/>
  <c r="H4078" i="1"/>
  <c r="K4014" i="1"/>
  <c r="H4014" i="1"/>
  <c r="K3950" i="1"/>
  <c r="H3950" i="1"/>
  <c r="K3886" i="1"/>
  <c r="H3886" i="1"/>
  <c r="K3822" i="1"/>
  <c r="H3822" i="1"/>
  <c r="K3758" i="1"/>
  <c r="H3758" i="1"/>
  <c r="K3694" i="1"/>
  <c r="H3694" i="1"/>
  <c r="K3630" i="1"/>
  <c r="H3630" i="1"/>
  <c r="K3566" i="1"/>
  <c r="H3566" i="1"/>
  <c r="K3502" i="1"/>
  <c r="H3502" i="1"/>
  <c r="K3438" i="1"/>
  <c r="H3438" i="1"/>
  <c r="K3374" i="1"/>
  <c r="H3374" i="1"/>
  <c r="K3310" i="1"/>
  <c r="H3310" i="1"/>
  <c r="K3246" i="1"/>
  <c r="H3246" i="1"/>
  <c r="K3182" i="1"/>
  <c r="H3182" i="1"/>
  <c r="K3118" i="1"/>
  <c r="H3118" i="1"/>
  <c r="K3054" i="1"/>
  <c r="H3054" i="1"/>
  <c r="K2990" i="1"/>
  <c r="H2990" i="1"/>
  <c r="K2926" i="1"/>
  <c r="H2926" i="1"/>
  <c r="K2862" i="1"/>
  <c r="H2862" i="1"/>
  <c r="K2798" i="1"/>
  <c r="H2798" i="1"/>
  <c r="K2734" i="1"/>
  <c r="H2734" i="1"/>
  <c r="K2670" i="1"/>
  <c r="H2670" i="1"/>
  <c r="K2606" i="1"/>
  <c r="H2606" i="1"/>
  <c r="K2542" i="1"/>
  <c r="H2542" i="1"/>
  <c r="K2478" i="1"/>
  <c r="H2478" i="1"/>
  <c r="K2414" i="1"/>
  <c r="H2414" i="1"/>
  <c r="K2350" i="1"/>
  <c r="H2350" i="1"/>
  <c r="K2286" i="1"/>
  <c r="H2286" i="1"/>
  <c r="K2222" i="1"/>
  <c r="H2222" i="1"/>
  <c r="K2158" i="1"/>
  <c r="H2158" i="1"/>
  <c r="K2094" i="1"/>
  <c r="H2094" i="1"/>
  <c r="K2030" i="1"/>
  <c r="H2030" i="1"/>
  <c r="K1966" i="1"/>
  <c r="H1966" i="1"/>
  <c r="K1902" i="1"/>
  <c r="H1902" i="1"/>
  <c r="K1838" i="1"/>
  <c r="H1838" i="1"/>
  <c r="K1774" i="1"/>
  <c r="H1774" i="1"/>
  <c r="K1710" i="1"/>
  <c r="H1710" i="1"/>
  <c r="K1646" i="1"/>
  <c r="H1646" i="1"/>
  <c r="K1582" i="1"/>
  <c r="H1582" i="1"/>
  <c r="K1518" i="1"/>
  <c r="H1518" i="1"/>
  <c r="K1454" i="1"/>
  <c r="H1454" i="1"/>
  <c r="K1390" i="1"/>
  <c r="H1390" i="1"/>
  <c r="K1326" i="1"/>
  <c r="H1326" i="1"/>
  <c r="K1262" i="1"/>
  <c r="H1262" i="1"/>
  <c r="K1198" i="1"/>
  <c r="H1198" i="1"/>
  <c r="K1134" i="1"/>
  <c r="H1134" i="1"/>
  <c r="K1070" i="1"/>
  <c r="H1070" i="1"/>
  <c r="K1006" i="1"/>
  <c r="H1006" i="1"/>
  <c r="K942" i="1"/>
  <c r="H942" i="1"/>
  <c r="K878" i="1"/>
  <c r="H878" i="1"/>
  <c r="K814" i="1"/>
  <c r="H814" i="1"/>
  <c r="K750" i="1"/>
  <c r="H750" i="1"/>
  <c r="K686" i="1"/>
  <c r="H686" i="1"/>
  <c r="K622" i="1"/>
  <c r="H622" i="1"/>
  <c r="K558" i="1"/>
  <c r="H558" i="1"/>
  <c r="K494" i="1"/>
  <c r="H494" i="1"/>
  <c r="K430" i="1"/>
  <c r="H430" i="1"/>
  <c r="K366" i="1"/>
  <c r="H366" i="1"/>
  <c r="K302" i="1"/>
  <c r="H302" i="1"/>
  <c r="K238" i="1"/>
  <c r="H238" i="1"/>
  <c r="K174" i="1"/>
  <c r="H174" i="1"/>
  <c r="K110" i="1"/>
  <c r="H110" i="1"/>
  <c r="K46" i="1"/>
  <c r="H46" i="1"/>
  <c r="K4653" i="1"/>
  <c r="H4653" i="1"/>
  <c r="K4589" i="1"/>
  <c r="H4589" i="1"/>
  <c r="K4525" i="1"/>
  <c r="H4525" i="1"/>
  <c r="K4461" i="1"/>
  <c r="H4461" i="1"/>
  <c r="K4397" i="1"/>
  <c r="H4397" i="1"/>
  <c r="K4333" i="1"/>
  <c r="H4333" i="1"/>
  <c r="K4269" i="1"/>
  <c r="H4269" i="1"/>
  <c r="K4205" i="1"/>
  <c r="H4205" i="1"/>
  <c r="K4141" i="1"/>
  <c r="H4141" i="1"/>
  <c r="K4077" i="1"/>
  <c r="H4077" i="1"/>
  <c r="K4013" i="1"/>
  <c r="H4013" i="1"/>
  <c r="K3949" i="1"/>
  <c r="H3949" i="1"/>
  <c r="K3885" i="1"/>
  <c r="H3885" i="1"/>
  <c r="K3821" i="1"/>
  <c r="H3821" i="1"/>
  <c r="K3757" i="1"/>
  <c r="H3757" i="1"/>
  <c r="K3693" i="1"/>
  <c r="H3693" i="1"/>
  <c r="K3629" i="1"/>
  <c r="H3629" i="1"/>
  <c r="K3565" i="1"/>
  <c r="H3565" i="1"/>
  <c r="K3501" i="1"/>
  <c r="H3501" i="1"/>
  <c r="K3437" i="1"/>
  <c r="H3437" i="1"/>
  <c r="K3373" i="1"/>
  <c r="H3373" i="1"/>
  <c r="K3309" i="1"/>
  <c r="H3309" i="1"/>
  <c r="K3245" i="1"/>
  <c r="H3245" i="1"/>
  <c r="K3181" i="1"/>
  <c r="H3181" i="1"/>
  <c r="K3117" i="1"/>
  <c r="H3117" i="1"/>
  <c r="K3053" i="1"/>
  <c r="H3053" i="1"/>
  <c r="K2989" i="1"/>
  <c r="H2989" i="1"/>
  <c r="K2925" i="1"/>
  <c r="H2925" i="1"/>
  <c r="K2861" i="1"/>
  <c r="H2861" i="1"/>
  <c r="K2797" i="1"/>
  <c r="H2797" i="1"/>
  <c r="K2733" i="1"/>
  <c r="H2733" i="1"/>
  <c r="K2669" i="1"/>
  <c r="H2669" i="1"/>
  <c r="K2605" i="1"/>
  <c r="H2605" i="1"/>
  <c r="K2541" i="1"/>
  <c r="H2541" i="1"/>
  <c r="K2477" i="1"/>
  <c r="H2477" i="1"/>
  <c r="K2413" i="1"/>
  <c r="H2413" i="1"/>
  <c r="K2349" i="1"/>
  <c r="H2349" i="1"/>
  <c r="K2285" i="1"/>
  <c r="H2285" i="1"/>
  <c r="K2221" i="1"/>
  <c r="H2221" i="1"/>
  <c r="K2157" i="1"/>
  <c r="H2157" i="1"/>
  <c r="K2093" i="1"/>
  <c r="H2093" i="1"/>
  <c r="K2029" i="1"/>
  <c r="H2029" i="1"/>
  <c r="K1965" i="1"/>
  <c r="H1965" i="1"/>
  <c r="K1901" i="1"/>
  <c r="H1901" i="1"/>
  <c r="K1837" i="1"/>
  <c r="H1837" i="1"/>
  <c r="K1773" i="1"/>
  <c r="H1773" i="1"/>
  <c r="K1709" i="1"/>
  <c r="H1709" i="1"/>
  <c r="K1645" i="1"/>
  <c r="H1645" i="1"/>
  <c r="K1581" i="1"/>
  <c r="H1581" i="1"/>
  <c r="K1517" i="1"/>
  <c r="H1517" i="1"/>
  <c r="K1453" i="1"/>
  <c r="H1453" i="1"/>
  <c r="K1389" i="1"/>
  <c r="H1389" i="1"/>
  <c r="K1325" i="1"/>
  <c r="H1325" i="1"/>
  <c r="K1261" i="1"/>
  <c r="H1261" i="1"/>
  <c r="K1197" i="1"/>
  <c r="H1197" i="1"/>
  <c r="K1133" i="1"/>
  <c r="H1133" i="1"/>
  <c r="K1069" i="1"/>
  <c r="H1069" i="1"/>
  <c r="K1005" i="1"/>
  <c r="H1005" i="1"/>
  <c r="K941" i="1"/>
  <c r="H941" i="1"/>
  <c r="K877" i="1"/>
  <c r="H877" i="1"/>
  <c r="K813" i="1"/>
  <c r="H813" i="1"/>
  <c r="K749" i="1"/>
  <c r="H749" i="1"/>
  <c r="K685" i="1"/>
  <c r="H685" i="1"/>
  <c r="K621" i="1"/>
  <c r="H621" i="1"/>
  <c r="K557" i="1"/>
  <c r="H557" i="1"/>
  <c r="K493" i="1"/>
  <c r="H493" i="1"/>
  <c r="K429" i="1"/>
  <c r="H429" i="1"/>
  <c r="K365" i="1"/>
  <c r="H365" i="1"/>
  <c r="K301" i="1"/>
  <c r="H301" i="1"/>
  <c r="K237" i="1"/>
  <c r="H237" i="1"/>
  <c r="K173" i="1"/>
  <c r="H173" i="1"/>
  <c r="K109" i="1"/>
  <c r="H109" i="1"/>
  <c r="K45" i="1"/>
  <c r="H45" i="1"/>
  <c r="K4652" i="1"/>
  <c r="H4652" i="1"/>
  <c r="K4588" i="1"/>
  <c r="H4588" i="1"/>
  <c r="K4524" i="1"/>
  <c r="H4524" i="1"/>
  <c r="K4460" i="1"/>
  <c r="H4460" i="1"/>
  <c r="K4396" i="1"/>
  <c r="H4396" i="1"/>
  <c r="K4332" i="1"/>
  <c r="H4332" i="1"/>
  <c r="K4268" i="1"/>
  <c r="H4268" i="1"/>
  <c r="K4204" i="1"/>
  <c r="H4204" i="1"/>
  <c r="K4140" i="1"/>
  <c r="H4140" i="1"/>
  <c r="K4076" i="1"/>
  <c r="H4076" i="1"/>
  <c r="K4012" i="1"/>
  <c r="H4012" i="1"/>
  <c r="K3948" i="1"/>
  <c r="H3948" i="1"/>
  <c r="K3884" i="1"/>
  <c r="H3884" i="1"/>
  <c r="K3820" i="1"/>
  <c r="H3820" i="1"/>
  <c r="K3756" i="1"/>
  <c r="H3756" i="1"/>
  <c r="K3692" i="1"/>
  <c r="H3692" i="1"/>
  <c r="K3628" i="1"/>
  <c r="H3628" i="1"/>
  <c r="K3564" i="1"/>
  <c r="H3564" i="1"/>
  <c r="K3500" i="1"/>
  <c r="H3500" i="1"/>
  <c r="K3436" i="1"/>
  <c r="H3436" i="1"/>
  <c r="K3372" i="1"/>
  <c r="H3372" i="1"/>
  <c r="K3308" i="1"/>
  <c r="H3308" i="1"/>
  <c r="K3244" i="1"/>
  <c r="H3244" i="1"/>
  <c r="K3180" i="1"/>
  <c r="H3180" i="1"/>
  <c r="K3116" i="1"/>
  <c r="H3116" i="1"/>
  <c r="K3052" i="1"/>
  <c r="H3052" i="1"/>
  <c r="K2988" i="1"/>
  <c r="H2988" i="1"/>
  <c r="K2924" i="1"/>
  <c r="H2924" i="1"/>
  <c r="K2860" i="1"/>
  <c r="H2860" i="1"/>
  <c r="K2796" i="1"/>
  <c r="H2796" i="1"/>
  <c r="K2732" i="1"/>
  <c r="H2732" i="1"/>
  <c r="K2668" i="1"/>
  <c r="H2668" i="1"/>
  <c r="K2604" i="1"/>
  <c r="H2604" i="1"/>
  <c r="K2540" i="1"/>
  <c r="H2540" i="1"/>
  <c r="K2476" i="1"/>
  <c r="H2476" i="1"/>
  <c r="K2412" i="1"/>
  <c r="H2412" i="1"/>
  <c r="K2348" i="1"/>
  <c r="H2348" i="1"/>
  <c r="K2284" i="1"/>
  <c r="H2284" i="1"/>
  <c r="K2220" i="1"/>
  <c r="H2220" i="1"/>
  <c r="K2156" i="1"/>
  <c r="H2156" i="1"/>
  <c r="K2092" i="1"/>
  <c r="H2092" i="1"/>
  <c r="K2028" i="1"/>
  <c r="H2028" i="1"/>
  <c r="K1964" i="1"/>
  <c r="H1964" i="1"/>
  <c r="K1900" i="1"/>
  <c r="H1900" i="1"/>
  <c r="K1836" i="1"/>
  <c r="H1836" i="1"/>
  <c r="K1772" i="1"/>
  <c r="H1772" i="1"/>
  <c r="K1708" i="1"/>
  <c r="H1708" i="1"/>
  <c r="K1644" i="1"/>
  <c r="H1644" i="1"/>
  <c r="K1580" i="1"/>
  <c r="H1580" i="1"/>
  <c r="K1516" i="1"/>
  <c r="H1516" i="1"/>
  <c r="K1452" i="1"/>
  <c r="H1452" i="1"/>
  <c r="K1388" i="1"/>
  <c r="H1388" i="1"/>
  <c r="K1324" i="1"/>
  <c r="H1324" i="1"/>
  <c r="K1260" i="1"/>
  <c r="H1260" i="1"/>
  <c r="K1196" i="1"/>
  <c r="H1196" i="1"/>
  <c r="K1132" i="1"/>
  <c r="H1132" i="1"/>
  <c r="K1068" i="1"/>
  <c r="H1068" i="1"/>
  <c r="K1004" i="1"/>
  <c r="H1004" i="1"/>
  <c r="K940" i="1"/>
  <c r="H940" i="1"/>
  <c r="K876" i="1"/>
  <c r="H876" i="1"/>
  <c r="K812" i="1"/>
  <c r="H812" i="1"/>
  <c r="K748" i="1"/>
  <c r="H748" i="1"/>
  <c r="K684" i="1"/>
  <c r="H684" i="1"/>
  <c r="K620" i="1"/>
  <c r="H620" i="1"/>
  <c r="K556" i="1"/>
  <c r="H556" i="1"/>
  <c r="K492" i="1"/>
  <c r="H492" i="1"/>
  <c r="K428" i="1"/>
  <c r="H428" i="1"/>
  <c r="K364" i="1"/>
  <c r="H364" i="1"/>
  <c r="K300" i="1"/>
  <c r="H300" i="1"/>
  <c r="K236" i="1"/>
  <c r="H236" i="1"/>
  <c r="K172" i="1"/>
  <c r="H172" i="1"/>
  <c r="K108" i="1"/>
  <c r="H108" i="1"/>
  <c r="K44" i="1"/>
  <c r="H44" i="1"/>
  <c r="K4643" i="1"/>
  <c r="H4643" i="1"/>
  <c r="K4579" i="1"/>
  <c r="H4579" i="1"/>
  <c r="K4515" i="1"/>
  <c r="H4515" i="1"/>
  <c r="K4451" i="1"/>
  <c r="H4451" i="1"/>
  <c r="K4387" i="1"/>
  <c r="H4387" i="1"/>
  <c r="K4323" i="1"/>
  <c r="H4323" i="1"/>
  <c r="K4259" i="1"/>
  <c r="H4259" i="1"/>
  <c r="K4195" i="1"/>
  <c r="H4195" i="1"/>
  <c r="K4131" i="1"/>
  <c r="H4131" i="1"/>
  <c r="K4067" i="1"/>
  <c r="H4067" i="1"/>
  <c r="K4003" i="1"/>
  <c r="H4003" i="1"/>
  <c r="K3939" i="1"/>
  <c r="H3939" i="1"/>
  <c r="K3875" i="1"/>
  <c r="H3875" i="1"/>
  <c r="K3811" i="1"/>
  <c r="H3811" i="1"/>
  <c r="K3747" i="1"/>
  <c r="H3747" i="1"/>
  <c r="K3683" i="1"/>
  <c r="H3683" i="1"/>
  <c r="K3619" i="1"/>
  <c r="H3619" i="1"/>
  <c r="K3555" i="1"/>
  <c r="H3555" i="1"/>
  <c r="K3491" i="1"/>
  <c r="H3491" i="1"/>
  <c r="K3427" i="1"/>
  <c r="H3427" i="1"/>
  <c r="K3363" i="1"/>
  <c r="H3363" i="1"/>
  <c r="K3299" i="1"/>
  <c r="H3299" i="1"/>
  <c r="K3235" i="1"/>
  <c r="H3235" i="1"/>
  <c r="K3171" i="1"/>
  <c r="H3171" i="1"/>
  <c r="K3107" i="1"/>
  <c r="H3107" i="1"/>
  <c r="K3043" i="1"/>
  <c r="H3043" i="1"/>
  <c r="K2979" i="1"/>
  <c r="H2979" i="1"/>
  <c r="K2915" i="1"/>
  <c r="H2915" i="1"/>
  <c r="K2851" i="1"/>
  <c r="H2851" i="1"/>
  <c r="K2787" i="1"/>
  <c r="H2787" i="1"/>
  <c r="K2723" i="1"/>
  <c r="H2723" i="1"/>
  <c r="K2659" i="1"/>
  <c r="H2659" i="1"/>
  <c r="K2595" i="1"/>
  <c r="H2595" i="1"/>
  <c r="K2531" i="1"/>
  <c r="H2531" i="1"/>
  <c r="K2467" i="1"/>
  <c r="H2467" i="1"/>
  <c r="K2403" i="1"/>
  <c r="H2403" i="1"/>
  <c r="K2339" i="1"/>
  <c r="H2339" i="1"/>
  <c r="K2275" i="1"/>
  <c r="H2275" i="1"/>
  <c r="K2211" i="1"/>
  <c r="H2211" i="1"/>
  <c r="K2147" i="1"/>
  <c r="H2147" i="1"/>
  <c r="K2083" i="1"/>
  <c r="H2083" i="1"/>
  <c r="K2019" i="1"/>
  <c r="H2019" i="1"/>
  <c r="K1955" i="1"/>
  <c r="H1955" i="1"/>
  <c r="K1891" i="1"/>
  <c r="H1891" i="1"/>
  <c r="K1827" i="1"/>
  <c r="H1827" i="1"/>
  <c r="K1763" i="1"/>
  <c r="H1763" i="1"/>
  <c r="K1699" i="1"/>
  <c r="H1699" i="1"/>
  <c r="K1635" i="1"/>
  <c r="H1635" i="1"/>
  <c r="K1571" i="1"/>
  <c r="H1571" i="1"/>
  <c r="K1507" i="1"/>
  <c r="H1507" i="1"/>
  <c r="K1443" i="1"/>
  <c r="H1443" i="1"/>
  <c r="K1379" i="1"/>
  <c r="H1379" i="1"/>
  <c r="K1315" i="1"/>
  <c r="H1315" i="1"/>
  <c r="K1251" i="1"/>
  <c r="H1251" i="1"/>
  <c r="K1187" i="1"/>
  <c r="H1187" i="1"/>
  <c r="K1123" i="1"/>
  <c r="H1123" i="1"/>
  <c r="K1059" i="1"/>
  <c r="H1059" i="1"/>
  <c r="K995" i="1"/>
  <c r="H995" i="1"/>
  <c r="K931" i="1"/>
  <c r="H931" i="1"/>
  <c r="K867" i="1"/>
  <c r="H867" i="1"/>
  <c r="K803" i="1"/>
  <c r="H803" i="1"/>
  <c r="K739" i="1"/>
  <c r="H739" i="1"/>
  <c r="K675" i="1"/>
  <c r="H675" i="1"/>
  <c r="K611" i="1"/>
  <c r="H611" i="1"/>
  <c r="K547" i="1"/>
  <c r="H547" i="1"/>
  <c r="K483" i="1"/>
  <c r="H483" i="1"/>
  <c r="K419" i="1"/>
  <c r="H419" i="1"/>
  <c r="K355" i="1"/>
  <c r="H355" i="1"/>
  <c r="K291" i="1"/>
  <c r="H291" i="1"/>
  <c r="K227" i="1"/>
  <c r="H227" i="1"/>
  <c r="K163" i="1"/>
  <c r="H163" i="1"/>
  <c r="K99" i="1"/>
  <c r="H99" i="1"/>
  <c r="K35" i="1"/>
  <c r="H35" i="1"/>
  <c r="K4634" i="1"/>
  <c r="H4634" i="1"/>
  <c r="K4570" i="1"/>
  <c r="H4570" i="1"/>
  <c r="K4506" i="1"/>
  <c r="H4506" i="1"/>
  <c r="K4442" i="1"/>
  <c r="H4442" i="1"/>
  <c r="K4378" i="1"/>
  <c r="H4378" i="1"/>
  <c r="K4314" i="1"/>
  <c r="H4314" i="1"/>
  <c r="K4250" i="1"/>
  <c r="H4250" i="1"/>
  <c r="K4186" i="1"/>
  <c r="H4186" i="1"/>
  <c r="K4122" i="1"/>
  <c r="H4122" i="1"/>
  <c r="K4058" i="1"/>
  <c r="H4058" i="1"/>
  <c r="K3994" i="1"/>
  <c r="H3994" i="1"/>
  <c r="K3930" i="1"/>
  <c r="H3930" i="1"/>
  <c r="K3866" i="1"/>
  <c r="H3866" i="1"/>
  <c r="K3802" i="1"/>
  <c r="H3802" i="1"/>
  <c r="K3738" i="1"/>
  <c r="H3738" i="1"/>
  <c r="K3674" i="1"/>
  <c r="H3674" i="1"/>
  <c r="K3610" i="1"/>
  <c r="H3610" i="1"/>
  <c r="K3546" i="1"/>
  <c r="H3546" i="1"/>
  <c r="K3482" i="1"/>
  <c r="H3482" i="1"/>
  <c r="K3418" i="1"/>
  <c r="H3418" i="1"/>
  <c r="K3354" i="1"/>
  <c r="H3354" i="1"/>
  <c r="K3290" i="1"/>
  <c r="H3290" i="1"/>
  <c r="K3226" i="1"/>
  <c r="H3226" i="1"/>
  <c r="K3162" i="1"/>
  <c r="H3162" i="1"/>
  <c r="K3098" i="1"/>
  <c r="H3098" i="1"/>
  <c r="K3034" i="1"/>
  <c r="H3034" i="1"/>
  <c r="K2970" i="1"/>
  <c r="H2970" i="1"/>
  <c r="K2906" i="1"/>
  <c r="H2906" i="1"/>
  <c r="K2842" i="1"/>
  <c r="H2842" i="1"/>
  <c r="K2778" i="1"/>
  <c r="H2778" i="1"/>
  <c r="K2714" i="1"/>
  <c r="H2714" i="1"/>
  <c r="K2650" i="1"/>
  <c r="H2650" i="1"/>
  <c r="K2586" i="1"/>
  <c r="H2586" i="1"/>
  <c r="K2522" i="1"/>
  <c r="H2522" i="1"/>
  <c r="K2458" i="1"/>
  <c r="H2458" i="1"/>
  <c r="K2394" i="1"/>
  <c r="H2394" i="1"/>
  <c r="K2330" i="1"/>
  <c r="H2330" i="1"/>
  <c r="K2266" i="1"/>
  <c r="H2266" i="1"/>
  <c r="K2202" i="1"/>
  <c r="H2202" i="1"/>
  <c r="K2138" i="1"/>
  <c r="H2138" i="1"/>
  <c r="K2074" i="1"/>
  <c r="H2074" i="1"/>
  <c r="K2010" i="1"/>
  <c r="H2010" i="1"/>
  <c r="K1946" i="1"/>
  <c r="H1946" i="1"/>
  <c r="K1882" i="1"/>
  <c r="H1882" i="1"/>
  <c r="K1818" i="1"/>
  <c r="H1818" i="1"/>
  <c r="K1754" i="1"/>
  <c r="H1754" i="1"/>
  <c r="K1690" i="1"/>
  <c r="H1690" i="1"/>
  <c r="K1626" i="1"/>
  <c r="H1626" i="1"/>
  <c r="K1562" i="1"/>
  <c r="H1562" i="1"/>
  <c r="K1498" i="1"/>
  <c r="H1498" i="1"/>
  <c r="K1434" i="1"/>
  <c r="H1434" i="1"/>
  <c r="K1370" i="1"/>
  <c r="H1370" i="1"/>
  <c r="K1306" i="1"/>
  <c r="H1306" i="1"/>
  <c r="K1242" i="1"/>
  <c r="H1242" i="1"/>
  <c r="K1178" i="1"/>
  <c r="H1178" i="1"/>
  <c r="K1114" i="1"/>
  <c r="H1114" i="1"/>
  <c r="K1050" i="1"/>
  <c r="H1050" i="1"/>
  <c r="K986" i="1"/>
  <c r="H986" i="1"/>
  <c r="K922" i="1"/>
  <c r="H922" i="1"/>
  <c r="K858" i="1"/>
  <c r="H858" i="1"/>
  <c r="K794" i="1"/>
  <c r="H794" i="1"/>
  <c r="K730" i="1"/>
  <c r="H730" i="1"/>
  <c r="K666" i="1"/>
  <c r="H666" i="1"/>
  <c r="K602" i="1"/>
  <c r="H602" i="1"/>
  <c r="K538" i="1"/>
  <c r="H538" i="1"/>
  <c r="K474" i="1"/>
  <c r="H474" i="1"/>
  <c r="K410" i="1"/>
  <c r="H410" i="1"/>
  <c r="K346" i="1"/>
  <c r="H346" i="1"/>
  <c r="K282" i="1"/>
  <c r="H282" i="1"/>
  <c r="K218" i="1"/>
  <c r="H218" i="1"/>
  <c r="K154" i="1"/>
  <c r="H154" i="1"/>
  <c r="K90" i="1"/>
  <c r="H90" i="1"/>
  <c r="K26" i="1"/>
  <c r="H26" i="1"/>
  <c r="K705" i="1"/>
  <c r="H705" i="1"/>
  <c r="K1729" i="1"/>
  <c r="H1729" i="1"/>
  <c r="K2753" i="1"/>
  <c r="H2753" i="1"/>
  <c r="K3777" i="1"/>
  <c r="H3777" i="1"/>
  <c r="K4711" i="1"/>
  <c r="H4711" i="1"/>
  <c r="K4967" i="1"/>
  <c r="H4967" i="1"/>
  <c r="K864" i="1"/>
  <c r="H864" i="1"/>
  <c r="K1888" i="1"/>
  <c r="H1888" i="1"/>
  <c r="K2912" i="1"/>
  <c r="H2912" i="1"/>
  <c r="K3936" i="1"/>
  <c r="H3936" i="1"/>
  <c r="K4750" i="1"/>
  <c r="H4750" i="1"/>
  <c r="K5006" i="1"/>
  <c r="H5006" i="1"/>
  <c r="K993" i="1"/>
  <c r="H993" i="1"/>
  <c r="K2017" i="1"/>
  <c r="H2017" i="1"/>
  <c r="K3041" i="1"/>
  <c r="H3041" i="1"/>
  <c r="K4065" i="1"/>
  <c r="H4065" i="1"/>
  <c r="K4783" i="1"/>
  <c r="H4783" i="1"/>
  <c r="K128" i="1"/>
  <c r="H128" i="1"/>
  <c r="K1152" i="1"/>
  <c r="H1152" i="1"/>
  <c r="K2176" i="1"/>
  <c r="H2176" i="1"/>
  <c r="K3200" i="1"/>
  <c r="H3200" i="1"/>
  <c r="K4224" i="1"/>
  <c r="H4224" i="1"/>
  <c r="K4822" i="1"/>
  <c r="H4822" i="1"/>
  <c r="K64" i="1"/>
  <c r="H64" i="1"/>
  <c r="K1088" i="1"/>
  <c r="H1088" i="1"/>
  <c r="K2112" i="1"/>
  <c r="H2112" i="1"/>
  <c r="K3136" i="1"/>
  <c r="H3136" i="1"/>
  <c r="K4160" i="1"/>
  <c r="H4160" i="1"/>
  <c r="K4806" i="1"/>
  <c r="H4806" i="1"/>
  <c r="K4997" i="1"/>
  <c r="H4997" i="1"/>
  <c r="K4933" i="1"/>
  <c r="H4933" i="1"/>
  <c r="K4869" i="1"/>
  <c r="H4869" i="1"/>
  <c r="K4805" i="1"/>
  <c r="H4805" i="1"/>
  <c r="K4741" i="1"/>
  <c r="H4741" i="1"/>
  <c r="K4665" i="1"/>
  <c r="H4665" i="1"/>
  <c r="K4409" i="1"/>
  <c r="H4409" i="1"/>
  <c r="K4153" i="1"/>
  <c r="H4153" i="1"/>
  <c r="K3897" i="1"/>
  <c r="H3897" i="1"/>
  <c r="K3641" i="1"/>
  <c r="H3641" i="1"/>
  <c r="K3385" i="1"/>
  <c r="H3385" i="1"/>
  <c r="K3129" i="1"/>
  <c r="H3129" i="1"/>
  <c r="K2873" i="1"/>
  <c r="H2873" i="1"/>
  <c r="K2617" i="1"/>
  <c r="H2617" i="1"/>
  <c r="K2361" i="1"/>
  <c r="H2361" i="1"/>
  <c r="K2105" i="1"/>
  <c r="H2105" i="1"/>
  <c r="K1849" i="1"/>
  <c r="H1849" i="1"/>
  <c r="K1593" i="1"/>
  <c r="H1593" i="1"/>
  <c r="K1337" i="1"/>
  <c r="H1337" i="1"/>
  <c r="K1081" i="1"/>
  <c r="H1081" i="1"/>
  <c r="K825" i="1"/>
  <c r="H825" i="1"/>
  <c r="K569" i="1"/>
  <c r="H569" i="1"/>
  <c r="K313" i="1"/>
  <c r="H313" i="1"/>
  <c r="K57" i="1"/>
  <c r="H57" i="1"/>
  <c r="K4964" i="1"/>
  <c r="H4964" i="1"/>
  <c r="K4900" i="1"/>
  <c r="H4900" i="1"/>
  <c r="K4836" i="1"/>
  <c r="H4836" i="1"/>
  <c r="K4772" i="1"/>
  <c r="H4772" i="1"/>
  <c r="K4708" i="1"/>
  <c r="H4708" i="1"/>
  <c r="K4536" i="1"/>
  <c r="H4536" i="1"/>
  <c r="K4280" i="1"/>
  <c r="H4280" i="1"/>
  <c r="K4024" i="1"/>
  <c r="H4024" i="1"/>
  <c r="K3768" i="1"/>
  <c r="H3768" i="1"/>
  <c r="K3512" i="1"/>
  <c r="H3512" i="1"/>
  <c r="K3256" i="1"/>
  <c r="H3256" i="1"/>
  <c r="K3000" i="1"/>
  <c r="H3000" i="1"/>
  <c r="K2744" i="1"/>
  <c r="H2744" i="1"/>
  <c r="K2488" i="1"/>
  <c r="H2488" i="1"/>
  <c r="K2232" i="1"/>
  <c r="H2232" i="1"/>
  <c r="K1976" i="1"/>
  <c r="H1976" i="1"/>
  <c r="K1720" i="1"/>
  <c r="H1720" i="1"/>
  <c r="K1464" i="1"/>
  <c r="H1464" i="1"/>
  <c r="K1208" i="1"/>
  <c r="H1208" i="1"/>
  <c r="K952" i="1"/>
  <c r="H952" i="1"/>
  <c r="K696" i="1"/>
  <c r="H696" i="1"/>
  <c r="K440" i="1"/>
  <c r="H440" i="1"/>
  <c r="K184" i="1"/>
  <c r="H184" i="1"/>
  <c r="K4995" i="1"/>
  <c r="H4995" i="1"/>
  <c r="K4931" i="1"/>
  <c r="H4931" i="1"/>
  <c r="K4867" i="1"/>
  <c r="H4867" i="1"/>
  <c r="K4803" i="1"/>
  <c r="H4803" i="1"/>
  <c r="K4739" i="1"/>
  <c r="H4739" i="1"/>
  <c r="K4657" i="1"/>
  <c r="H4657" i="1"/>
  <c r="K4401" i="1"/>
  <c r="H4401" i="1"/>
  <c r="K4145" i="1"/>
  <c r="H4145" i="1"/>
  <c r="K3889" i="1"/>
  <c r="H3889" i="1"/>
  <c r="K3633" i="1"/>
  <c r="H3633" i="1"/>
  <c r="K3377" i="1"/>
  <c r="H3377" i="1"/>
  <c r="K3121" i="1"/>
  <c r="H3121" i="1"/>
  <c r="K2865" i="1"/>
  <c r="H2865" i="1"/>
  <c r="K2609" i="1"/>
  <c r="H2609" i="1"/>
  <c r="K2353" i="1"/>
  <c r="H2353" i="1"/>
  <c r="K2097" i="1"/>
  <c r="H2097" i="1"/>
  <c r="K1841" i="1"/>
  <c r="H1841" i="1"/>
  <c r="K1585" i="1"/>
  <c r="H1585" i="1"/>
  <c r="K1329" i="1"/>
  <c r="H1329" i="1"/>
  <c r="K1073" i="1"/>
  <c r="H1073" i="1"/>
  <c r="K817" i="1"/>
  <c r="H817" i="1"/>
  <c r="K561" i="1"/>
  <c r="H561" i="1"/>
  <c r="K305" i="1"/>
  <c r="H305" i="1"/>
  <c r="K49" i="1"/>
  <c r="H49" i="1"/>
  <c r="K4962" i="1"/>
  <c r="H4962" i="1"/>
  <c r="K4898" i="1"/>
  <c r="H4898" i="1"/>
  <c r="K4834" i="1"/>
  <c r="H4834" i="1"/>
  <c r="K4770" i="1"/>
  <c r="H4770" i="1"/>
  <c r="K4706" i="1"/>
  <c r="H4706" i="1"/>
  <c r="K4528" i="1"/>
  <c r="H4528" i="1"/>
  <c r="K4272" i="1"/>
  <c r="H4272" i="1"/>
  <c r="K4016" i="1"/>
  <c r="H4016" i="1"/>
  <c r="K3760" i="1"/>
  <c r="H3760" i="1"/>
  <c r="K3504" i="1"/>
  <c r="H3504" i="1"/>
  <c r="K3248" i="1"/>
  <c r="H3248" i="1"/>
  <c r="K2992" i="1"/>
  <c r="H2992" i="1"/>
  <c r="K2736" i="1"/>
  <c r="H2736" i="1"/>
  <c r="K2480" i="1"/>
  <c r="H2480" i="1"/>
  <c r="K2224" i="1"/>
  <c r="H2224" i="1"/>
  <c r="K1968" i="1"/>
  <c r="H1968" i="1"/>
  <c r="K1712" i="1"/>
  <c r="H1712" i="1"/>
  <c r="K1456" i="1"/>
  <c r="H1456" i="1"/>
  <c r="K1200" i="1"/>
  <c r="H1200" i="1"/>
  <c r="K944" i="1"/>
  <c r="H944" i="1"/>
  <c r="K688" i="1"/>
  <c r="H688" i="1"/>
  <c r="K432" i="1"/>
  <c r="H432" i="1"/>
  <c r="K176" i="1"/>
  <c r="H176" i="1"/>
  <c r="K4993" i="1"/>
  <c r="H4993" i="1"/>
  <c r="K4929" i="1"/>
  <c r="H4929" i="1"/>
  <c r="K4865" i="1"/>
  <c r="H4865" i="1"/>
  <c r="K4801" i="1"/>
  <c r="H4801" i="1"/>
  <c r="K4737" i="1"/>
  <c r="H4737" i="1"/>
  <c r="K4649" i="1"/>
  <c r="H4649" i="1"/>
  <c r="K4393" i="1"/>
  <c r="H4393" i="1"/>
  <c r="K4137" i="1"/>
  <c r="H4137" i="1"/>
  <c r="K3881" i="1"/>
  <c r="H3881" i="1"/>
  <c r="K3625" i="1"/>
  <c r="H3625" i="1"/>
  <c r="K3369" i="1"/>
  <c r="H3369" i="1"/>
  <c r="K3113" i="1"/>
  <c r="H3113" i="1"/>
  <c r="K2857" i="1"/>
  <c r="H2857" i="1"/>
  <c r="K2601" i="1"/>
  <c r="H2601" i="1"/>
  <c r="K2345" i="1"/>
  <c r="H2345" i="1"/>
  <c r="K2089" i="1"/>
  <c r="H2089" i="1"/>
  <c r="K1833" i="1"/>
  <c r="H1833" i="1"/>
  <c r="K1577" i="1"/>
  <c r="H1577" i="1"/>
  <c r="K1321" i="1"/>
  <c r="H1321" i="1"/>
  <c r="K1065" i="1"/>
  <c r="H1065" i="1"/>
  <c r="K809" i="1"/>
  <c r="H809" i="1"/>
  <c r="K553" i="1"/>
  <c r="H553" i="1"/>
  <c r="K297" i="1"/>
  <c r="H297" i="1"/>
  <c r="K41" i="1"/>
  <c r="H41" i="1"/>
  <c r="K4952" i="1"/>
  <c r="H4952" i="1"/>
  <c r="K4888" i="1"/>
  <c r="H4888" i="1"/>
  <c r="K4824" i="1"/>
  <c r="H4824" i="1"/>
  <c r="K4760" i="1"/>
  <c r="H4760" i="1"/>
  <c r="K4696" i="1"/>
  <c r="H4696" i="1"/>
  <c r="K4488" i="1"/>
  <c r="H4488" i="1"/>
  <c r="K4232" i="1"/>
  <c r="H4232" i="1"/>
  <c r="K3976" i="1"/>
  <c r="H3976" i="1"/>
  <c r="K3720" i="1"/>
  <c r="H3720" i="1"/>
  <c r="K3464" i="1"/>
  <c r="H3464" i="1"/>
  <c r="K3208" i="1"/>
  <c r="H3208" i="1"/>
  <c r="K2952" i="1"/>
  <c r="H2952" i="1"/>
  <c r="K2696" i="1"/>
  <c r="H2696" i="1"/>
  <c r="K2440" i="1"/>
  <c r="H2440" i="1"/>
  <c r="K2184" i="1"/>
  <c r="H2184" i="1"/>
  <c r="K1928" i="1"/>
  <c r="H1928" i="1"/>
  <c r="K1672" i="1"/>
  <c r="H1672" i="1"/>
  <c r="K1416" i="1"/>
  <c r="H1416" i="1"/>
  <c r="K1160" i="1"/>
  <c r="H1160" i="1"/>
  <c r="K904" i="1"/>
  <c r="H904" i="1"/>
  <c r="K648" i="1"/>
  <c r="H648" i="1"/>
  <c r="K392" i="1"/>
  <c r="H392" i="1"/>
  <c r="K136" i="1"/>
  <c r="H136" i="1"/>
  <c r="H4647" i="1"/>
  <c r="K4647" i="1"/>
  <c r="K4583" i="1"/>
  <c r="H4583" i="1"/>
  <c r="K4519" i="1"/>
  <c r="H4519" i="1"/>
  <c r="K4455" i="1"/>
  <c r="H4455" i="1"/>
  <c r="K4391" i="1"/>
  <c r="H4391" i="1"/>
  <c r="K4327" i="1"/>
  <c r="H4327" i="1"/>
  <c r="H4263" i="1"/>
  <c r="K4263" i="1"/>
  <c r="K4199" i="1"/>
  <c r="H4199" i="1"/>
  <c r="H4135" i="1"/>
  <c r="K4135" i="1"/>
  <c r="K4071" i="1"/>
  <c r="H4071" i="1"/>
  <c r="K4007" i="1"/>
  <c r="H4007" i="1"/>
  <c r="K3943" i="1"/>
  <c r="H3943" i="1"/>
  <c r="K3879" i="1"/>
  <c r="H3879" i="1"/>
  <c r="K3815" i="1"/>
  <c r="H3815" i="1"/>
  <c r="H3751" i="1"/>
  <c r="K3751" i="1"/>
  <c r="K3687" i="1"/>
  <c r="H3687" i="1"/>
  <c r="K3623" i="1"/>
  <c r="H3623" i="1"/>
  <c r="K3559" i="1"/>
  <c r="H3559" i="1"/>
  <c r="K3495" i="1"/>
  <c r="H3495" i="1"/>
  <c r="K3431" i="1"/>
  <c r="H3431" i="1"/>
  <c r="K3367" i="1"/>
  <c r="H3367" i="1"/>
  <c r="K3303" i="1"/>
  <c r="H3303" i="1"/>
  <c r="K3239" i="1"/>
  <c r="H3239" i="1"/>
  <c r="K3175" i="1"/>
  <c r="H3175" i="1"/>
  <c r="K3111" i="1"/>
  <c r="H3111" i="1"/>
  <c r="K3047" i="1"/>
  <c r="H3047" i="1"/>
  <c r="K2983" i="1"/>
  <c r="H2983" i="1"/>
  <c r="K2919" i="1"/>
  <c r="H2919" i="1"/>
  <c r="K2855" i="1"/>
  <c r="H2855" i="1"/>
  <c r="K2791" i="1"/>
  <c r="H2791" i="1"/>
  <c r="K2727" i="1"/>
  <c r="H2727" i="1"/>
  <c r="K2663" i="1"/>
  <c r="H2663" i="1"/>
  <c r="K2599" i="1"/>
  <c r="H2599" i="1"/>
  <c r="K2535" i="1"/>
  <c r="H2535" i="1"/>
  <c r="K2471" i="1"/>
  <c r="H2471" i="1"/>
  <c r="K2407" i="1"/>
  <c r="H2407" i="1"/>
  <c r="K2343" i="1"/>
  <c r="H2343" i="1"/>
  <c r="K2279" i="1"/>
  <c r="H2279" i="1"/>
  <c r="K2215" i="1"/>
  <c r="H2215" i="1"/>
  <c r="K2151" i="1"/>
  <c r="H2151" i="1"/>
  <c r="K2087" i="1"/>
  <c r="H2087" i="1"/>
  <c r="K2023" i="1"/>
  <c r="H2023" i="1"/>
  <c r="K1959" i="1"/>
  <c r="H1959" i="1"/>
  <c r="K1895" i="1"/>
  <c r="H1895" i="1"/>
  <c r="K1831" i="1"/>
  <c r="H1831" i="1"/>
  <c r="K1767" i="1"/>
  <c r="H1767" i="1"/>
  <c r="K1703" i="1"/>
  <c r="H1703" i="1"/>
  <c r="K1639" i="1"/>
  <c r="H1639" i="1"/>
  <c r="K1575" i="1"/>
  <c r="H1575" i="1"/>
  <c r="K1511" i="1"/>
  <c r="H1511" i="1"/>
  <c r="K1447" i="1"/>
  <c r="H1447" i="1"/>
  <c r="K1383" i="1"/>
  <c r="H1383" i="1"/>
  <c r="K1319" i="1"/>
  <c r="H1319" i="1"/>
  <c r="K1255" i="1"/>
  <c r="H1255" i="1"/>
  <c r="K1191" i="1"/>
  <c r="H1191" i="1"/>
  <c r="K1127" i="1"/>
  <c r="H1127" i="1"/>
  <c r="K1063" i="1"/>
  <c r="H1063" i="1"/>
  <c r="K999" i="1"/>
  <c r="H999" i="1"/>
  <c r="K935" i="1"/>
  <c r="H935" i="1"/>
  <c r="K871" i="1"/>
  <c r="H871" i="1"/>
  <c r="K807" i="1"/>
  <c r="H807" i="1"/>
  <c r="K743" i="1"/>
  <c r="H743" i="1"/>
  <c r="K679" i="1"/>
  <c r="H679" i="1"/>
  <c r="K615" i="1"/>
  <c r="H615" i="1"/>
  <c r="K551" i="1"/>
  <c r="H551" i="1"/>
  <c r="K487" i="1"/>
  <c r="H487" i="1"/>
  <c r="K423" i="1"/>
  <c r="H423" i="1"/>
  <c r="K359" i="1"/>
  <c r="H359" i="1"/>
  <c r="K295" i="1"/>
  <c r="H295" i="1"/>
  <c r="K231" i="1"/>
  <c r="H231" i="1"/>
  <c r="K167" i="1"/>
  <c r="H167" i="1"/>
  <c r="K103" i="1"/>
  <c r="H103" i="1"/>
  <c r="K39" i="1"/>
  <c r="H39" i="1"/>
  <c r="K4646" i="1"/>
  <c r="H4646" i="1"/>
  <c r="K4582" i="1"/>
  <c r="H4582" i="1"/>
  <c r="K4518" i="1"/>
  <c r="H4518" i="1"/>
  <c r="K4454" i="1"/>
  <c r="H4454" i="1"/>
  <c r="K4390" i="1"/>
  <c r="H4390" i="1"/>
  <c r="K4326" i="1"/>
  <c r="H4326" i="1"/>
  <c r="K4262" i="1"/>
  <c r="H4262" i="1"/>
  <c r="K4198" i="1"/>
  <c r="H4198" i="1"/>
  <c r="K4134" i="1"/>
  <c r="H4134" i="1"/>
  <c r="K4070" i="1"/>
  <c r="H4070" i="1"/>
  <c r="K4006" i="1"/>
  <c r="H4006" i="1"/>
  <c r="K3942" i="1"/>
  <c r="H3942" i="1"/>
  <c r="K3878" i="1"/>
  <c r="H3878" i="1"/>
  <c r="K3814" i="1"/>
  <c r="H3814" i="1"/>
  <c r="K3750" i="1"/>
  <c r="H3750" i="1"/>
  <c r="K3686" i="1"/>
  <c r="H3686" i="1"/>
  <c r="K3622" i="1"/>
  <c r="H3622" i="1"/>
  <c r="K3558" i="1"/>
  <c r="H3558" i="1"/>
  <c r="K3494" i="1"/>
  <c r="H3494" i="1"/>
  <c r="K3430" i="1"/>
  <c r="H3430" i="1"/>
  <c r="K3366" i="1"/>
  <c r="H3366" i="1"/>
  <c r="K3302" i="1"/>
  <c r="H3302" i="1"/>
  <c r="K3238" i="1"/>
  <c r="H3238" i="1"/>
  <c r="K3174" i="1"/>
  <c r="H3174" i="1"/>
  <c r="K3110" i="1"/>
  <c r="H3110" i="1"/>
  <c r="K3046" i="1"/>
  <c r="H3046" i="1"/>
  <c r="K2982" i="1"/>
  <c r="H2982" i="1"/>
  <c r="K2918" i="1"/>
  <c r="H2918" i="1"/>
  <c r="K2854" i="1"/>
  <c r="H2854" i="1"/>
  <c r="K2790" i="1"/>
  <c r="H2790" i="1"/>
  <c r="K2726" i="1"/>
  <c r="H2726" i="1"/>
  <c r="K2662" i="1"/>
  <c r="H2662" i="1"/>
  <c r="K2598" i="1"/>
  <c r="H2598" i="1"/>
  <c r="K2534" i="1"/>
  <c r="H2534" i="1"/>
  <c r="K2470" i="1"/>
  <c r="H2470" i="1"/>
  <c r="K2406" i="1"/>
  <c r="H2406" i="1"/>
  <c r="K2342" i="1"/>
  <c r="H2342" i="1"/>
  <c r="K2278" i="1"/>
  <c r="H2278" i="1"/>
  <c r="K2214" i="1"/>
  <c r="H2214" i="1"/>
  <c r="K2150" i="1"/>
  <c r="H2150" i="1"/>
  <c r="K2086" i="1"/>
  <c r="H2086" i="1"/>
  <c r="K2022" i="1"/>
  <c r="H2022" i="1"/>
  <c r="K1958" i="1"/>
  <c r="H1958" i="1"/>
  <c r="K1894" i="1"/>
  <c r="H1894" i="1"/>
  <c r="K1830" i="1"/>
  <c r="H1830" i="1"/>
  <c r="K1766" i="1"/>
  <c r="H1766" i="1"/>
  <c r="K1702" i="1"/>
  <c r="H1702" i="1"/>
  <c r="K1638" i="1"/>
  <c r="H1638" i="1"/>
  <c r="K1574" i="1"/>
  <c r="H1574" i="1"/>
  <c r="K1510" i="1"/>
  <c r="H1510" i="1"/>
  <c r="K1446" i="1"/>
  <c r="H1446" i="1"/>
  <c r="K1382" i="1"/>
  <c r="H1382" i="1"/>
  <c r="K1318" i="1"/>
  <c r="H1318" i="1"/>
  <c r="K1254" i="1"/>
  <c r="H1254" i="1"/>
  <c r="K1190" i="1"/>
  <c r="H1190" i="1"/>
  <c r="K1126" i="1"/>
  <c r="H1126" i="1"/>
  <c r="K1062" i="1"/>
  <c r="H1062" i="1"/>
  <c r="K998" i="1"/>
  <c r="H998" i="1"/>
  <c r="K934" i="1"/>
  <c r="H934" i="1"/>
  <c r="K870" i="1"/>
  <c r="H870" i="1"/>
  <c r="K806" i="1"/>
  <c r="H806" i="1"/>
  <c r="K742" i="1"/>
  <c r="H742" i="1"/>
  <c r="K678" i="1"/>
  <c r="H678" i="1"/>
  <c r="K614" i="1"/>
  <c r="H614" i="1"/>
  <c r="K550" i="1"/>
  <c r="H550" i="1"/>
  <c r="K486" i="1"/>
  <c r="H486" i="1"/>
  <c r="K422" i="1"/>
  <c r="H422" i="1"/>
  <c r="K358" i="1"/>
  <c r="H358" i="1"/>
  <c r="K294" i="1"/>
  <c r="H294" i="1"/>
  <c r="K230" i="1"/>
  <c r="H230" i="1"/>
  <c r="K166" i="1"/>
  <c r="H166" i="1"/>
  <c r="K102" i="1"/>
  <c r="H102" i="1"/>
  <c r="K38" i="1"/>
  <c r="H38" i="1"/>
  <c r="H4645" i="1"/>
  <c r="K4645" i="1"/>
  <c r="K4581" i="1"/>
  <c r="H4581" i="1"/>
  <c r="H4517" i="1"/>
  <c r="K4517" i="1"/>
  <c r="K4453" i="1"/>
  <c r="H4453" i="1"/>
  <c r="K4389" i="1"/>
  <c r="H4389" i="1"/>
  <c r="K4325" i="1"/>
  <c r="H4325" i="1"/>
  <c r="H4261" i="1"/>
  <c r="K4261" i="1"/>
  <c r="K4197" i="1"/>
  <c r="H4197" i="1"/>
  <c r="H4133" i="1"/>
  <c r="K4133" i="1"/>
  <c r="K4069" i="1"/>
  <c r="H4069" i="1"/>
  <c r="H4005" i="1"/>
  <c r="K4005" i="1"/>
  <c r="K3941" i="1"/>
  <c r="H3941" i="1"/>
  <c r="K3877" i="1"/>
  <c r="H3877" i="1"/>
  <c r="K3813" i="1"/>
  <c r="H3813" i="1"/>
  <c r="H3749" i="1"/>
  <c r="K3749" i="1"/>
  <c r="K3685" i="1"/>
  <c r="H3685" i="1"/>
  <c r="K3621" i="1"/>
  <c r="H3621" i="1"/>
  <c r="K3557" i="1"/>
  <c r="H3557" i="1"/>
  <c r="K3493" i="1"/>
  <c r="H3493" i="1"/>
  <c r="K3429" i="1"/>
  <c r="H3429" i="1"/>
  <c r="K3365" i="1"/>
  <c r="H3365" i="1"/>
  <c r="K3301" i="1"/>
  <c r="H3301" i="1"/>
  <c r="K3237" i="1"/>
  <c r="H3237" i="1"/>
  <c r="K3173" i="1"/>
  <c r="H3173" i="1"/>
  <c r="K3109" i="1"/>
  <c r="H3109" i="1"/>
  <c r="K3045" i="1"/>
  <c r="H3045" i="1"/>
  <c r="K2981" i="1"/>
  <c r="H2981" i="1"/>
  <c r="K2917" i="1"/>
  <c r="H2917" i="1"/>
  <c r="K2853" i="1"/>
  <c r="H2853" i="1"/>
  <c r="K2789" i="1"/>
  <c r="H2789" i="1"/>
  <c r="K2725" i="1"/>
  <c r="H2725" i="1"/>
  <c r="K2661" i="1"/>
  <c r="H2661" i="1"/>
  <c r="K2597" i="1"/>
  <c r="H2597" i="1"/>
  <c r="K2533" i="1"/>
  <c r="H2533" i="1"/>
  <c r="K2469" i="1"/>
  <c r="H2469" i="1"/>
  <c r="K2405" i="1"/>
  <c r="H2405" i="1"/>
  <c r="K2341" i="1"/>
  <c r="H2341" i="1"/>
  <c r="K2277" i="1"/>
  <c r="H2277" i="1"/>
  <c r="K2213" i="1"/>
  <c r="H2213" i="1"/>
  <c r="K2149" i="1"/>
  <c r="H2149" i="1"/>
  <c r="K2085" i="1"/>
  <c r="H2085" i="1"/>
  <c r="K2021" i="1"/>
  <c r="H2021" i="1"/>
  <c r="K1957" i="1"/>
  <c r="H1957" i="1"/>
  <c r="K1893" i="1"/>
  <c r="H1893" i="1"/>
  <c r="K1829" i="1"/>
  <c r="H1829" i="1"/>
  <c r="K1765" i="1"/>
  <c r="H1765" i="1"/>
  <c r="K1701" i="1"/>
  <c r="H1701" i="1"/>
  <c r="K1637" i="1"/>
  <c r="H1637" i="1"/>
  <c r="K1573" i="1"/>
  <c r="H1573" i="1"/>
  <c r="K1509" i="1"/>
  <c r="H1509" i="1"/>
  <c r="K1445" i="1"/>
  <c r="H1445" i="1"/>
  <c r="K1381" i="1"/>
  <c r="H1381" i="1"/>
  <c r="K1317" i="1"/>
  <c r="H1317" i="1"/>
  <c r="K1253" i="1"/>
  <c r="H1253" i="1"/>
  <c r="K1189" i="1"/>
  <c r="H1189" i="1"/>
  <c r="K1125" i="1"/>
  <c r="H1125" i="1"/>
  <c r="K1061" i="1"/>
  <c r="H1061" i="1"/>
  <c r="K997" i="1"/>
  <c r="H997" i="1"/>
  <c r="K933" i="1"/>
  <c r="H933" i="1"/>
  <c r="K869" i="1"/>
  <c r="H869" i="1"/>
  <c r="K805" i="1"/>
  <c r="H805" i="1"/>
  <c r="K741" i="1"/>
  <c r="H741" i="1"/>
  <c r="K677" i="1"/>
  <c r="H677" i="1"/>
  <c r="K613" i="1"/>
  <c r="H613" i="1"/>
  <c r="K549" i="1"/>
  <c r="H549" i="1"/>
  <c r="K485" i="1"/>
  <c r="H485" i="1"/>
  <c r="K421" i="1"/>
  <c r="H421" i="1"/>
  <c r="K357" i="1"/>
  <c r="H357" i="1"/>
  <c r="K293" i="1"/>
  <c r="H293" i="1"/>
  <c r="K229" i="1"/>
  <c r="H229" i="1"/>
  <c r="K165" i="1"/>
  <c r="H165" i="1"/>
  <c r="K101" i="1"/>
  <c r="H101" i="1"/>
  <c r="K37" i="1"/>
  <c r="H37" i="1"/>
  <c r="K4644" i="1"/>
  <c r="H4644" i="1"/>
  <c r="K4580" i="1"/>
  <c r="H4580" i="1"/>
  <c r="K4516" i="1"/>
  <c r="H4516" i="1"/>
  <c r="K4452" i="1"/>
  <c r="H4452" i="1"/>
  <c r="K4388" i="1"/>
  <c r="H4388" i="1"/>
  <c r="K4324" i="1"/>
  <c r="H4324" i="1"/>
  <c r="K4260" i="1"/>
  <c r="H4260" i="1"/>
  <c r="K4196" i="1"/>
  <c r="H4196" i="1"/>
  <c r="K4132" i="1"/>
  <c r="H4132" i="1"/>
  <c r="K4068" i="1"/>
  <c r="H4068" i="1"/>
  <c r="K4004" i="1"/>
  <c r="H4004" i="1"/>
  <c r="K3940" i="1"/>
  <c r="H3940" i="1"/>
  <c r="K3876" i="1"/>
  <c r="H3876" i="1"/>
  <c r="K3812" i="1"/>
  <c r="H3812" i="1"/>
  <c r="K3748" i="1"/>
  <c r="H3748" i="1"/>
  <c r="K3684" i="1"/>
  <c r="H3684" i="1"/>
  <c r="K3620" i="1"/>
  <c r="H3620" i="1"/>
  <c r="K3556" i="1"/>
  <c r="H3556" i="1"/>
  <c r="K3492" i="1"/>
  <c r="H3492" i="1"/>
  <c r="K3428" i="1"/>
  <c r="H3428" i="1"/>
  <c r="K3364" i="1"/>
  <c r="H3364" i="1"/>
  <c r="K3300" i="1"/>
  <c r="H3300" i="1"/>
  <c r="K3236" i="1"/>
  <c r="H3236" i="1"/>
  <c r="K3172" i="1"/>
  <c r="H3172" i="1"/>
  <c r="K3108" i="1"/>
  <c r="H3108" i="1"/>
  <c r="K3044" i="1"/>
  <c r="H3044" i="1"/>
  <c r="K2980" i="1"/>
  <c r="H2980" i="1"/>
  <c r="K2916" i="1"/>
  <c r="H2916" i="1"/>
  <c r="K2852" i="1"/>
  <c r="H2852" i="1"/>
  <c r="K2788" i="1"/>
  <c r="H2788" i="1"/>
  <c r="K2724" i="1"/>
  <c r="H2724" i="1"/>
  <c r="K2660" i="1"/>
  <c r="H2660" i="1"/>
  <c r="K2596" i="1"/>
  <c r="H2596" i="1"/>
  <c r="K2532" i="1"/>
  <c r="H2532" i="1"/>
  <c r="K2468" i="1"/>
  <c r="H2468" i="1"/>
  <c r="K2404" i="1"/>
  <c r="H2404" i="1"/>
  <c r="K2340" i="1"/>
  <c r="H2340" i="1"/>
  <c r="K2276" i="1"/>
  <c r="H2276" i="1"/>
  <c r="K2212" i="1"/>
  <c r="H2212" i="1"/>
  <c r="K2148" i="1"/>
  <c r="H2148" i="1"/>
  <c r="K2084" i="1"/>
  <c r="H2084" i="1"/>
  <c r="K2020" i="1"/>
  <c r="H2020" i="1"/>
  <c r="K1956" i="1"/>
  <c r="H1956" i="1"/>
  <c r="K1892" i="1"/>
  <c r="H1892" i="1"/>
  <c r="K1828" i="1"/>
  <c r="H1828" i="1"/>
  <c r="K1764" i="1"/>
  <c r="H1764" i="1"/>
  <c r="K1700" i="1"/>
  <c r="H1700" i="1"/>
  <c r="K1636" i="1"/>
  <c r="H1636" i="1"/>
  <c r="K1572" i="1"/>
  <c r="H1572" i="1"/>
  <c r="K1508" i="1"/>
  <c r="H1508" i="1"/>
  <c r="K1444" i="1"/>
  <c r="H1444" i="1"/>
  <c r="K1380" i="1"/>
  <c r="H1380" i="1"/>
  <c r="K1316" i="1"/>
  <c r="H1316" i="1"/>
  <c r="K1252" i="1"/>
  <c r="H1252" i="1"/>
  <c r="K1188" i="1"/>
  <c r="H1188" i="1"/>
  <c r="K1124" i="1"/>
  <c r="H1124" i="1"/>
  <c r="K1060" i="1"/>
  <c r="H1060" i="1"/>
  <c r="K996" i="1"/>
  <c r="H996" i="1"/>
  <c r="K932" i="1"/>
  <c r="H932" i="1"/>
  <c r="K868" i="1"/>
  <c r="H868" i="1"/>
  <c r="K804" i="1"/>
  <c r="H804" i="1"/>
  <c r="K740" i="1"/>
  <c r="H740" i="1"/>
  <c r="K676" i="1"/>
  <c r="H676" i="1"/>
  <c r="K612" i="1"/>
  <c r="H612" i="1"/>
  <c r="K548" i="1"/>
  <c r="H548" i="1"/>
  <c r="K484" i="1"/>
  <c r="H484" i="1"/>
  <c r="K420" i="1"/>
  <c r="H420" i="1"/>
  <c r="K356" i="1"/>
  <c r="H356" i="1"/>
  <c r="K292" i="1"/>
  <c r="H292" i="1"/>
  <c r="K228" i="1"/>
  <c r="H228" i="1"/>
  <c r="K164" i="1"/>
  <c r="H164" i="1"/>
  <c r="K100" i="1"/>
  <c r="H100" i="1"/>
  <c r="K36" i="1"/>
  <c r="H36" i="1"/>
  <c r="K4635" i="1"/>
  <c r="H4635" i="1"/>
  <c r="K4571" i="1"/>
  <c r="H4571" i="1"/>
  <c r="K4507" i="1"/>
  <c r="H4507" i="1"/>
  <c r="K4443" i="1"/>
  <c r="H4443" i="1"/>
  <c r="K4379" i="1"/>
  <c r="H4379" i="1"/>
  <c r="K4315" i="1"/>
  <c r="H4315" i="1"/>
  <c r="K4251" i="1"/>
  <c r="H4251" i="1"/>
  <c r="K4187" i="1"/>
  <c r="H4187" i="1"/>
  <c r="K4123" i="1"/>
  <c r="H4123" i="1"/>
  <c r="K4059" i="1"/>
  <c r="H4059" i="1"/>
  <c r="K3995" i="1"/>
  <c r="H3995" i="1"/>
  <c r="K3931" i="1"/>
  <c r="H3931" i="1"/>
  <c r="K3867" i="1"/>
  <c r="H3867" i="1"/>
  <c r="K3803" i="1"/>
  <c r="H3803" i="1"/>
  <c r="K3739" i="1"/>
  <c r="H3739" i="1"/>
  <c r="K3675" i="1"/>
  <c r="H3675" i="1"/>
  <c r="K3611" i="1"/>
  <c r="H3611" i="1"/>
  <c r="K3547" i="1"/>
  <c r="H3547" i="1"/>
  <c r="K3483" i="1"/>
  <c r="H3483" i="1"/>
  <c r="K3419" i="1"/>
  <c r="H3419" i="1"/>
  <c r="K3355" i="1"/>
  <c r="H3355" i="1"/>
  <c r="K3291" i="1"/>
  <c r="H3291" i="1"/>
  <c r="K3227" i="1"/>
  <c r="H3227" i="1"/>
  <c r="K3163" i="1"/>
  <c r="H3163" i="1"/>
  <c r="K3099" i="1"/>
  <c r="H3099" i="1"/>
  <c r="K3035" i="1"/>
  <c r="H3035" i="1"/>
  <c r="K2971" i="1"/>
  <c r="H2971" i="1"/>
  <c r="K2907" i="1"/>
  <c r="H2907" i="1"/>
  <c r="K2843" i="1"/>
  <c r="H2843" i="1"/>
  <c r="K2779" i="1"/>
  <c r="H2779" i="1"/>
  <c r="K2715" i="1"/>
  <c r="H2715" i="1"/>
  <c r="K2651" i="1"/>
  <c r="H2651" i="1"/>
  <c r="K2587" i="1"/>
  <c r="H2587" i="1"/>
  <c r="K2523" i="1"/>
  <c r="H2523" i="1"/>
  <c r="K2459" i="1"/>
  <c r="H2459" i="1"/>
  <c r="K2395" i="1"/>
  <c r="H2395" i="1"/>
  <c r="K2331" i="1"/>
  <c r="H2331" i="1"/>
  <c r="K2267" i="1"/>
  <c r="H2267" i="1"/>
  <c r="K2203" i="1"/>
  <c r="H2203" i="1"/>
  <c r="K2139" i="1"/>
  <c r="H2139" i="1"/>
  <c r="K2075" i="1"/>
  <c r="H2075" i="1"/>
  <c r="K2011" i="1"/>
  <c r="H2011" i="1"/>
  <c r="K1947" i="1"/>
  <c r="H1947" i="1"/>
  <c r="K1883" i="1"/>
  <c r="H1883" i="1"/>
  <c r="K1819" i="1"/>
  <c r="H1819" i="1"/>
  <c r="K1755" i="1"/>
  <c r="H1755" i="1"/>
  <c r="K1691" i="1"/>
  <c r="H1691" i="1"/>
  <c r="K1627" i="1"/>
  <c r="H1627" i="1"/>
  <c r="K1563" i="1"/>
  <c r="H1563" i="1"/>
  <c r="K1499" i="1"/>
  <c r="H1499" i="1"/>
  <c r="K1435" i="1"/>
  <c r="H1435" i="1"/>
  <c r="K1371" i="1"/>
  <c r="H1371" i="1"/>
  <c r="K1307" i="1"/>
  <c r="H1307" i="1"/>
  <c r="K1243" i="1"/>
  <c r="H1243" i="1"/>
  <c r="K1179" i="1"/>
  <c r="H1179" i="1"/>
  <c r="K1115" i="1"/>
  <c r="H1115" i="1"/>
  <c r="K1051" i="1"/>
  <c r="H1051" i="1"/>
  <c r="K987" i="1"/>
  <c r="H987" i="1"/>
  <c r="K923" i="1"/>
  <c r="H923" i="1"/>
  <c r="K859" i="1"/>
  <c r="H859" i="1"/>
  <c r="K795" i="1"/>
  <c r="H795" i="1"/>
  <c r="K731" i="1"/>
  <c r="H731" i="1"/>
  <c r="K667" i="1"/>
  <c r="H667" i="1"/>
  <c r="K603" i="1"/>
  <c r="H603" i="1"/>
  <c r="K539" i="1"/>
  <c r="H539" i="1"/>
  <c r="K475" i="1"/>
  <c r="H475" i="1"/>
  <c r="K411" i="1"/>
  <c r="H411" i="1"/>
  <c r="K347" i="1"/>
  <c r="H347" i="1"/>
  <c r="K283" i="1"/>
  <c r="H283" i="1"/>
  <c r="K219" i="1"/>
  <c r="H219" i="1"/>
  <c r="K155" i="1"/>
  <c r="H155" i="1"/>
  <c r="K91" i="1"/>
  <c r="H91" i="1"/>
  <c r="K27" i="1"/>
  <c r="H27" i="1"/>
  <c r="K4626" i="1"/>
  <c r="H4626" i="1"/>
  <c r="K4562" i="1"/>
  <c r="H4562" i="1"/>
  <c r="K4498" i="1"/>
  <c r="H4498" i="1"/>
  <c r="K4434" i="1"/>
  <c r="H4434" i="1"/>
  <c r="K4370" i="1"/>
  <c r="H4370" i="1"/>
  <c r="K4306" i="1"/>
  <c r="H4306" i="1"/>
  <c r="K4242" i="1"/>
  <c r="H4242" i="1"/>
  <c r="K4178" i="1"/>
  <c r="H4178" i="1"/>
  <c r="K4114" i="1"/>
  <c r="H4114" i="1"/>
  <c r="K4050" i="1"/>
  <c r="H4050" i="1"/>
  <c r="K3986" i="1"/>
  <c r="H3986" i="1"/>
  <c r="K3922" i="1"/>
  <c r="H3922" i="1"/>
  <c r="K3858" i="1"/>
  <c r="H3858" i="1"/>
  <c r="K3794" i="1"/>
  <c r="H3794" i="1"/>
  <c r="K3730" i="1"/>
  <c r="H3730" i="1"/>
  <c r="K3666" i="1"/>
  <c r="H3666" i="1"/>
  <c r="K3602" i="1"/>
  <c r="H3602" i="1"/>
  <c r="K3538" i="1"/>
  <c r="H3538" i="1"/>
  <c r="K3474" i="1"/>
  <c r="H3474" i="1"/>
  <c r="K3410" i="1"/>
  <c r="H3410" i="1"/>
  <c r="K3346" i="1"/>
  <c r="H3346" i="1"/>
  <c r="K3282" i="1"/>
  <c r="H3282" i="1"/>
  <c r="K3218" i="1"/>
  <c r="H3218" i="1"/>
  <c r="K3154" i="1"/>
  <c r="H3154" i="1"/>
  <c r="K3090" i="1"/>
  <c r="H3090" i="1"/>
  <c r="K3026" i="1"/>
  <c r="H3026" i="1"/>
  <c r="K2962" i="1"/>
  <c r="H2962" i="1"/>
  <c r="K2898" i="1"/>
  <c r="H2898" i="1"/>
  <c r="K2834" i="1"/>
  <c r="H2834" i="1"/>
  <c r="K2770" i="1"/>
  <c r="H2770" i="1"/>
  <c r="K2706" i="1"/>
  <c r="H2706" i="1"/>
  <c r="K2642" i="1"/>
  <c r="H2642" i="1"/>
  <c r="K2578" i="1"/>
  <c r="H2578" i="1"/>
  <c r="K2514" i="1"/>
  <c r="H2514" i="1"/>
  <c r="K2450" i="1"/>
  <c r="H2450" i="1"/>
  <c r="K2386" i="1"/>
  <c r="H2386" i="1"/>
  <c r="K2322" i="1"/>
  <c r="H2322" i="1"/>
  <c r="K2258" i="1"/>
  <c r="H2258" i="1"/>
  <c r="K2194" i="1"/>
  <c r="H2194" i="1"/>
  <c r="K2130" i="1"/>
  <c r="H2130" i="1"/>
  <c r="K2066" i="1"/>
  <c r="H2066" i="1"/>
  <c r="K2002" i="1"/>
  <c r="H2002" i="1"/>
  <c r="K1938" i="1"/>
  <c r="H1938" i="1"/>
  <c r="K1874" i="1"/>
  <c r="H1874" i="1"/>
  <c r="K1810" i="1"/>
  <c r="H1810" i="1"/>
  <c r="K1746" i="1"/>
  <c r="H1746" i="1"/>
  <c r="K1682" i="1"/>
  <c r="H1682" i="1"/>
  <c r="K1618" i="1"/>
  <c r="H1618" i="1"/>
  <c r="K1554" i="1"/>
  <c r="H1554" i="1"/>
  <c r="K1490" i="1"/>
  <c r="H1490" i="1"/>
  <c r="K1426" i="1"/>
  <c r="H1426" i="1"/>
  <c r="K1362" i="1"/>
  <c r="H1362" i="1"/>
  <c r="K1298" i="1"/>
  <c r="H1298" i="1"/>
  <c r="K1234" i="1"/>
  <c r="H1234" i="1"/>
  <c r="K1170" i="1"/>
  <c r="H1170" i="1"/>
  <c r="K1106" i="1"/>
  <c r="H1106" i="1"/>
  <c r="K1042" i="1"/>
  <c r="H1042" i="1"/>
  <c r="K978" i="1"/>
  <c r="H978" i="1"/>
  <c r="K914" i="1"/>
  <c r="H914" i="1"/>
  <c r="K850" i="1"/>
  <c r="H850" i="1"/>
  <c r="K786" i="1"/>
  <c r="H786" i="1"/>
  <c r="K722" i="1"/>
  <c r="H722" i="1"/>
  <c r="K658" i="1"/>
  <c r="H658" i="1"/>
  <c r="K594" i="1"/>
  <c r="H594" i="1"/>
  <c r="K530" i="1"/>
  <c r="H530" i="1"/>
  <c r="K466" i="1"/>
  <c r="H466" i="1"/>
  <c r="K402" i="1"/>
  <c r="H402" i="1"/>
  <c r="K338" i="1"/>
  <c r="H338" i="1"/>
  <c r="K274" i="1"/>
  <c r="H274" i="1"/>
  <c r="K210" i="1"/>
  <c r="H210" i="1"/>
  <c r="K146" i="1"/>
  <c r="H146" i="1"/>
  <c r="K82" i="1"/>
  <c r="H82" i="1"/>
  <c r="K18" i="1"/>
  <c r="H18" i="1"/>
  <c r="K833" i="1"/>
  <c r="H833" i="1"/>
  <c r="K1857" i="1"/>
  <c r="H1857" i="1"/>
  <c r="K2881" i="1"/>
  <c r="H2881" i="1"/>
  <c r="K3905" i="1"/>
  <c r="H3905" i="1"/>
  <c r="K4743" i="1"/>
  <c r="H4743" i="1"/>
  <c r="K4999" i="1"/>
  <c r="H4999" i="1"/>
  <c r="K992" i="1"/>
  <c r="H992" i="1"/>
  <c r="K2016" i="1"/>
  <c r="H2016" i="1"/>
  <c r="K3040" i="1"/>
  <c r="H3040" i="1"/>
  <c r="K4064" i="1"/>
  <c r="H4064" i="1"/>
  <c r="K4782" i="1"/>
  <c r="H4782" i="1"/>
  <c r="K97" i="1"/>
  <c r="H97" i="1"/>
  <c r="K1121" i="1"/>
  <c r="H1121" i="1"/>
  <c r="K2145" i="1"/>
  <c r="H2145" i="1"/>
  <c r="K3169" i="1"/>
  <c r="H3169" i="1"/>
  <c r="K4193" i="1"/>
  <c r="H4193" i="1"/>
  <c r="K4815" i="1"/>
  <c r="H4815" i="1"/>
  <c r="K256" i="1"/>
  <c r="H256" i="1"/>
  <c r="K1280" i="1"/>
  <c r="H1280" i="1"/>
  <c r="K2304" i="1"/>
  <c r="H2304" i="1"/>
  <c r="K3328" i="1"/>
  <c r="H3328" i="1"/>
  <c r="K4352" i="1"/>
  <c r="H4352" i="1"/>
  <c r="K4854" i="1"/>
  <c r="H4854" i="1"/>
  <c r="K192" i="1"/>
  <c r="H192" i="1"/>
  <c r="K1216" i="1"/>
  <c r="H1216" i="1"/>
  <c r="K2240" i="1"/>
  <c r="H2240" i="1"/>
  <c r="K3264" i="1"/>
  <c r="H3264" i="1"/>
  <c r="K4288" i="1"/>
  <c r="H4288" i="1"/>
  <c r="K4838" i="1"/>
  <c r="H4838" i="1"/>
  <c r="K4989" i="1"/>
  <c r="H4989" i="1"/>
  <c r="K4925" i="1"/>
  <c r="H4925" i="1"/>
  <c r="K4861" i="1"/>
  <c r="H4861" i="1"/>
  <c r="K4797" i="1"/>
  <c r="H4797" i="1"/>
  <c r="K4733" i="1"/>
  <c r="H4733" i="1"/>
  <c r="K4633" i="1"/>
  <c r="H4633" i="1"/>
  <c r="K4377" i="1"/>
  <c r="H4377" i="1"/>
  <c r="K4121" i="1"/>
  <c r="H4121" i="1"/>
  <c r="K3865" i="1"/>
  <c r="H3865" i="1"/>
  <c r="K3609" i="1"/>
  <c r="H3609" i="1"/>
  <c r="K3353" i="1"/>
  <c r="H3353" i="1"/>
  <c r="K3097" i="1"/>
  <c r="H3097" i="1"/>
  <c r="K2841" i="1"/>
  <c r="H2841" i="1"/>
  <c r="K2585" i="1"/>
  <c r="H2585" i="1"/>
  <c r="K2329" i="1"/>
  <c r="H2329" i="1"/>
  <c r="K2073" i="1"/>
  <c r="H2073" i="1"/>
  <c r="K1817" i="1"/>
  <c r="H1817" i="1"/>
  <c r="K1561" i="1"/>
  <c r="H1561" i="1"/>
  <c r="K1305" i="1"/>
  <c r="H1305" i="1"/>
  <c r="K1049" i="1"/>
  <c r="H1049" i="1"/>
  <c r="K793" i="1"/>
  <c r="H793" i="1"/>
  <c r="K537" i="1"/>
  <c r="H537" i="1"/>
  <c r="K281" i="1"/>
  <c r="H281" i="1"/>
  <c r="K25" i="1"/>
  <c r="H25" i="1"/>
  <c r="K4956" i="1"/>
  <c r="H4956" i="1"/>
  <c r="K4892" i="1"/>
  <c r="H4892" i="1"/>
  <c r="K4828" i="1"/>
  <c r="H4828" i="1"/>
  <c r="K4764" i="1"/>
  <c r="H4764" i="1"/>
  <c r="K4700" i="1"/>
  <c r="H4700" i="1"/>
  <c r="K4504" i="1"/>
  <c r="H4504" i="1"/>
  <c r="K4248" i="1"/>
  <c r="H4248" i="1"/>
  <c r="K3992" i="1"/>
  <c r="H3992" i="1"/>
  <c r="K3736" i="1"/>
  <c r="H3736" i="1"/>
  <c r="K3480" i="1"/>
  <c r="H3480" i="1"/>
  <c r="K3224" i="1"/>
  <c r="H3224" i="1"/>
  <c r="K2968" i="1"/>
  <c r="H2968" i="1"/>
  <c r="K2712" i="1"/>
  <c r="H2712" i="1"/>
  <c r="K2456" i="1"/>
  <c r="H2456" i="1"/>
  <c r="K2200" i="1"/>
  <c r="H2200" i="1"/>
  <c r="K1944" i="1"/>
  <c r="H1944" i="1"/>
  <c r="K1688" i="1"/>
  <c r="H1688" i="1"/>
  <c r="K1432" i="1"/>
  <c r="H1432" i="1"/>
  <c r="K1176" i="1"/>
  <c r="H1176" i="1"/>
  <c r="K920" i="1"/>
  <c r="H920" i="1"/>
  <c r="K664" i="1"/>
  <c r="H664" i="1"/>
  <c r="K408" i="1"/>
  <c r="H408" i="1"/>
  <c r="K152" i="1"/>
  <c r="H152" i="1"/>
  <c r="K4987" i="1"/>
  <c r="H4987" i="1"/>
  <c r="K4923" i="1"/>
  <c r="H4923" i="1"/>
  <c r="K4859" i="1"/>
  <c r="H4859" i="1"/>
  <c r="K4795" i="1"/>
  <c r="H4795" i="1"/>
  <c r="K4731" i="1"/>
  <c r="H4731" i="1"/>
  <c r="K4625" i="1"/>
  <c r="H4625" i="1"/>
  <c r="K4369" i="1"/>
  <c r="H4369" i="1"/>
  <c r="K4113" i="1"/>
  <c r="H4113" i="1"/>
  <c r="K3857" i="1"/>
  <c r="H3857" i="1"/>
  <c r="K3601" i="1"/>
  <c r="H3601" i="1"/>
  <c r="K3345" i="1"/>
  <c r="H3345" i="1"/>
  <c r="K3089" i="1"/>
  <c r="H3089" i="1"/>
  <c r="K2833" i="1"/>
  <c r="H2833" i="1"/>
  <c r="K2577" i="1"/>
  <c r="H2577" i="1"/>
  <c r="K2321" i="1"/>
  <c r="H2321" i="1"/>
  <c r="K2065" i="1"/>
  <c r="H2065" i="1"/>
  <c r="K1809" i="1"/>
  <c r="H1809" i="1"/>
  <c r="K1553" i="1"/>
  <c r="H1553" i="1"/>
  <c r="K1297" i="1"/>
  <c r="H1297" i="1"/>
  <c r="K1041" i="1"/>
  <c r="H1041" i="1"/>
  <c r="K785" i="1"/>
  <c r="H785" i="1"/>
  <c r="K529" i="1"/>
  <c r="H529" i="1"/>
  <c r="K273" i="1"/>
  <c r="H273" i="1"/>
  <c r="K17" i="1"/>
  <c r="H17" i="1"/>
  <c r="K4954" i="1"/>
  <c r="H4954" i="1"/>
  <c r="K4890" i="1"/>
  <c r="H4890" i="1"/>
  <c r="K4826" i="1"/>
  <c r="H4826" i="1"/>
  <c r="K4762" i="1"/>
  <c r="H4762" i="1"/>
  <c r="K4698" i="1"/>
  <c r="H4698" i="1"/>
  <c r="K4496" i="1"/>
  <c r="H4496" i="1"/>
  <c r="K4240" i="1"/>
  <c r="H4240" i="1"/>
  <c r="K3984" i="1"/>
  <c r="H3984" i="1"/>
  <c r="K3728" i="1"/>
  <c r="H3728" i="1"/>
  <c r="K3472" i="1"/>
  <c r="H3472" i="1"/>
  <c r="K3216" i="1"/>
  <c r="H3216" i="1"/>
  <c r="K2960" i="1"/>
  <c r="H2960" i="1"/>
  <c r="K2704" i="1"/>
  <c r="H2704" i="1"/>
  <c r="K2448" i="1"/>
  <c r="H2448" i="1"/>
  <c r="K2192" i="1"/>
  <c r="H2192" i="1"/>
  <c r="K1936" i="1"/>
  <c r="H1936" i="1"/>
  <c r="K1680" i="1"/>
  <c r="H1680" i="1"/>
  <c r="K1424" i="1"/>
  <c r="H1424" i="1"/>
  <c r="K1168" i="1"/>
  <c r="H1168" i="1"/>
  <c r="K912" i="1"/>
  <c r="H912" i="1"/>
  <c r="K656" i="1"/>
  <c r="H656" i="1"/>
  <c r="K400" i="1"/>
  <c r="H400" i="1"/>
  <c r="K144" i="1"/>
  <c r="H144" i="1"/>
  <c r="K4985" i="1"/>
  <c r="H4985" i="1"/>
  <c r="K4921" i="1"/>
  <c r="H4921" i="1"/>
  <c r="K4857" i="1"/>
  <c r="H4857" i="1"/>
  <c r="K4793" i="1"/>
  <c r="H4793" i="1"/>
  <c r="K4729" i="1"/>
  <c r="H4729" i="1"/>
  <c r="K4617" i="1"/>
  <c r="H4617" i="1"/>
  <c r="K4361" i="1"/>
  <c r="H4361" i="1"/>
  <c r="K4105" i="1"/>
  <c r="H4105" i="1"/>
  <c r="K3849" i="1"/>
  <c r="H3849" i="1"/>
  <c r="K3593" i="1"/>
  <c r="H3593" i="1"/>
  <c r="K3337" i="1"/>
  <c r="H3337" i="1"/>
  <c r="K3081" i="1"/>
  <c r="H3081" i="1"/>
  <c r="H2825" i="1"/>
  <c r="K2825" i="1"/>
  <c r="K2569" i="1"/>
  <c r="H2569" i="1"/>
  <c r="K2313" i="1"/>
  <c r="H2313" i="1"/>
  <c r="K2057" i="1"/>
  <c r="H2057" i="1"/>
  <c r="K1801" i="1"/>
  <c r="H1801" i="1"/>
  <c r="K1545" i="1"/>
  <c r="H1545" i="1"/>
  <c r="K1289" i="1"/>
  <c r="H1289" i="1"/>
  <c r="K1033" i="1"/>
  <c r="H1033" i="1"/>
  <c r="K777" i="1"/>
  <c r="H777" i="1"/>
  <c r="K521" i="1"/>
  <c r="H521" i="1"/>
  <c r="K265" i="1"/>
  <c r="H265" i="1"/>
  <c r="K5008" i="1"/>
  <c r="H5008" i="1"/>
  <c r="K4944" i="1"/>
  <c r="H4944" i="1"/>
  <c r="K4880" i="1"/>
  <c r="H4880" i="1"/>
  <c r="K4816" i="1"/>
  <c r="H4816" i="1"/>
  <c r="K4752" i="1"/>
  <c r="H4752" i="1"/>
  <c r="K4688" i="1"/>
  <c r="H4688" i="1"/>
  <c r="K4456" i="1"/>
  <c r="H4456" i="1"/>
  <c r="K4200" i="1"/>
  <c r="H4200" i="1"/>
  <c r="K3944" i="1"/>
  <c r="H3944" i="1"/>
  <c r="K3688" i="1"/>
  <c r="H3688" i="1"/>
  <c r="K3432" i="1"/>
  <c r="H3432" i="1"/>
  <c r="K3176" i="1"/>
  <c r="H3176" i="1"/>
  <c r="K2920" i="1"/>
  <c r="H2920" i="1"/>
  <c r="K2664" i="1"/>
  <c r="H2664" i="1"/>
  <c r="K2408" i="1"/>
  <c r="H2408" i="1"/>
  <c r="K2152" i="1"/>
  <c r="H2152" i="1"/>
  <c r="K1896" i="1"/>
  <c r="H1896" i="1"/>
  <c r="K1640" i="1"/>
  <c r="H1640" i="1"/>
  <c r="K1384" i="1"/>
  <c r="H1384" i="1"/>
  <c r="K1128" i="1"/>
  <c r="H1128" i="1"/>
  <c r="K872" i="1"/>
  <c r="H872" i="1"/>
  <c r="K616" i="1"/>
  <c r="H616" i="1"/>
  <c r="K360" i="1"/>
  <c r="H360" i="1"/>
  <c r="K104" i="1"/>
  <c r="H104" i="1"/>
  <c r="K4639" i="1"/>
  <c r="H4639" i="1"/>
  <c r="K4575" i="1"/>
  <c r="H4575" i="1"/>
  <c r="K4511" i="1"/>
  <c r="H4511" i="1"/>
  <c r="K4447" i="1"/>
  <c r="H4447" i="1"/>
  <c r="K4383" i="1"/>
  <c r="H4383" i="1"/>
  <c r="K4319" i="1"/>
  <c r="H4319" i="1"/>
  <c r="K4255" i="1"/>
  <c r="H4255" i="1"/>
  <c r="K4191" i="1"/>
  <c r="H4191" i="1"/>
  <c r="K4127" i="1"/>
  <c r="H4127" i="1"/>
  <c r="K4063" i="1"/>
  <c r="H4063" i="1"/>
  <c r="K3999" i="1"/>
  <c r="H3999" i="1"/>
  <c r="K3935" i="1"/>
  <c r="H3935" i="1"/>
  <c r="K3871" i="1"/>
  <c r="H3871" i="1"/>
  <c r="K3807" i="1"/>
  <c r="H3807" i="1"/>
  <c r="K3743" i="1"/>
  <c r="H3743" i="1"/>
  <c r="K3679" i="1"/>
  <c r="H3679" i="1"/>
  <c r="K3615" i="1"/>
  <c r="H3615" i="1"/>
  <c r="K3551" i="1"/>
  <c r="H3551" i="1"/>
  <c r="K3487" i="1"/>
  <c r="H3487" i="1"/>
  <c r="K3423" i="1"/>
  <c r="H3423" i="1"/>
  <c r="K3359" i="1"/>
  <c r="H3359" i="1"/>
  <c r="K3295" i="1"/>
  <c r="H3295" i="1"/>
  <c r="K3231" i="1"/>
  <c r="H3231" i="1"/>
  <c r="K3167" i="1"/>
  <c r="H3167" i="1"/>
  <c r="K3103" i="1"/>
  <c r="H3103" i="1"/>
  <c r="K3039" i="1"/>
  <c r="H3039" i="1"/>
  <c r="K2975" i="1"/>
  <c r="H2975" i="1"/>
  <c r="K2911" i="1"/>
  <c r="H2911" i="1"/>
  <c r="K2847" i="1"/>
  <c r="H2847" i="1"/>
  <c r="K2783" i="1"/>
  <c r="H2783" i="1"/>
  <c r="K2719" i="1"/>
  <c r="H2719" i="1"/>
  <c r="K2655" i="1"/>
  <c r="H2655" i="1"/>
  <c r="K2591" i="1"/>
  <c r="H2591" i="1"/>
  <c r="K2527" i="1"/>
  <c r="H2527" i="1"/>
  <c r="K2463" i="1"/>
  <c r="H2463" i="1"/>
  <c r="K2399" i="1"/>
  <c r="H2399" i="1"/>
  <c r="K2335" i="1"/>
  <c r="H2335" i="1"/>
  <c r="K2271" i="1"/>
  <c r="H2271" i="1"/>
  <c r="K2207" i="1"/>
  <c r="H2207" i="1"/>
  <c r="K2143" i="1"/>
  <c r="H2143" i="1"/>
  <c r="K2079" i="1"/>
  <c r="H2079" i="1"/>
  <c r="K2015" i="1"/>
  <c r="H2015" i="1"/>
  <c r="K1951" i="1"/>
  <c r="H1951" i="1"/>
  <c r="K1887" i="1"/>
  <c r="H1887" i="1"/>
  <c r="K1823" i="1"/>
  <c r="H1823" i="1"/>
  <c r="K1759" i="1"/>
  <c r="H1759" i="1"/>
  <c r="K1695" i="1"/>
  <c r="H1695" i="1"/>
  <c r="K1631" i="1"/>
  <c r="H1631" i="1"/>
  <c r="K1567" i="1"/>
  <c r="H1567" i="1"/>
  <c r="K1503" i="1"/>
  <c r="H1503" i="1"/>
  <c r="K1439" i="1"/>
  <c r="H1439" i="1"/>
  <c r="K1375" i="1"/>
  <c r="H1375" i="1"/>
  <c r="K1311" i="1"/>
  <c r="H1311" i="1"/>
  <c r="K1247" i="1"/>
  <c r="H1247" i="1"/>
  <c r="K1183" i="1"/>
  <c r="H1183" i="1"/>
  <c r="K1119" i="1"/>
  <c r="H1119" i="1"/>
  <c r="K1055" i="1"/>
  <c r="H1055" i="1"/>
  <c r="K991" i="1"/>
  <c r="H991" i="1"/>
  <c r="K927" i="1"/>
  <c r="H927" i="1"/>
  <c r="K863" i="1"/>
  <c r="H863" i="1"/>
  <c r="K799" i="1"/>
  <c r="H799" i="1"/>
  <c r="K735" i="1"/>
  <c r="H735" i="1"/>
  <c r="K671" i="1"/>
  <c r="H671" i="1"/>
  <c r="K607" i="1"/>
  <c r="H607" i="1"/>
  <c r="K543" i="1"/>
  <c r="H543" i="1"/>
  <c r="K479" i="1"/>
  <c r="H479" i="1"/>
  <c r="K415" i="1"/>
  <c r="H415" i="1"/>
  <c r="K351" i="1"/>
  <c r="H351" i="1"/>
  <c r="K287" i="1"/>
  <c r="H287" i="1"/>
  <c r="K223" i="1"/>
  <c r="H223" i="1"/>
  <c r="K159" i="1"/>
  <c r="H159" i="1"/>
  <c r="K95" i="1"/>
  <c r="H95" i="1"/>
  <c r="K31" i="1"/>
  <c r="H31" i="1"/>
  <c r="K4638" i="1"/>
  <c r="H4638" i="1"/>
  <c r="K4574" i="1"/>
  <c r="H4574" i="1"/>
  <c r="K4510" i="1"/>
  <c r="H4510" i="1"/>
  <c r="K4446" i="1"/>
  <c r="H4446" i="1"/>
  <c r="K4382" i="1"/>
  <c r="H4382" i="1"/>
  <c r="K4318" i="1"/>
  <c r="H4318" i="1"/>
  <c r="K4254" i="1"/>
  <c r="H4254" i="1"/>
  <c r="K4190" i="1"/>
  <c r="H4190" i="1"/>
  <c r="K4126" i="1"/>
  <c r="H4126" i="1"/>
  <c r="K4062" i="1"/>
  <c r="H4062" i="1"/>
  <c r="K3998" i="1"/>
  <c r="H3998" i="1"/>
  <c r="K3934" i="1"/>
  <c r="H3934" i="1"/>
  <c r="K3870" i="1"/>
  <c r="H3870" i="1"/>
  <c r="K3806" i="1"/>
  <c r="H3806" i="1"/>
  <c r="K3742" i="1"/>
  <c r="H3742" i="1"/>
  <c r="K3678" i="1"/>
  <c r="H3678" i="1"/>
  <c r="K3614" i="1"/>
  <c r="H3614" i="1"/>
  <c r="K3550" i="1"/>
  <c r="H3550" i="1"/>
  <c r="K3486" i="1"/>
  <c r="H3486" i="1"/>
  <c r="K3422" i="1"/>
  <c r="H3422" i="1"/>
  <c r="K3358" i="1"/>
  <c r="H3358" i="1"/>
  <c r="K3294" i="1"/>
  <c r="H3294" i="1"/>
  <c r="K3230" i="1"/>
  <c r="H3230" i="1"/>
  <c r="K3166" i="1"/>
  <c r="H3166" i="1"/>
  <c r="K3102" i="1"/>
  <c r="H3102" i="1"/>
  <c r="K3038" i="1"/>
  <c r="H3038" i="1"/>
  <c r="K2974" i="1"/>
  <c r="H2974" i="1"/>
  <c r="K2910" i="1"/>
  <c r="H2910" i="1"/>
  <c r="K2846" i="1"/>
  <c r="H2846" i="1"/>
  <c r="K2782" i="1"/>
  <c r="H2782" i="1"/>
  <c r="K2718" i="1"/>
  <c r="H2718" i="1"/>
  <c r="K2654" i="1"/>
  <c r="H2654" i="1"/>
  <c r="K2590" i="1"/>
  <c r="H2590" i="1"/>
  <c r="K2526" i="1"/>
  <c r="H2526" i="1"/>
  <c r="K2462" i="1"/>
  <c r="H2462" i="1"/>
  <c r="K2398" i="1"/>
  <c r="H2398" i="1"/>
  <c r="K2334" i="1"/>
  <c r="H2334" i="1"/>
  <c r="K2270" i="1"/>
  <c r="H2270" i="1"/>
  <c r="K2206" i="1"/>
  <c r="H2206" i="1"/>
  <c r="K2142" i="1"/>
  <c r="H2142" i="1"/>
  <c r="K2078" i="1"/>
  <c r="H2078" i="1"/>
  <c r="K2014" i="1"/>
  <c r="H2014" i="1"/>
  <c r="K1950" i="1"/>
  <c r="H1950" i="1"/>
  <c r="K1886" i="1"/>
  <c r="H1886" i="1"/>
  <c r="K1822" i="1"/>
  <c r="H1822" i="1"/>
  <c r="K1758" i="1"/>
  <c r="H1758" i="1"/>
  <c r="K1694" i="1"/>
  <c r="H1694" i="1"/>
  <c r="K1630" i="1"/>
  <c r="H1630" i="1"/>
  <c r="K1566" i="1"/>
  <c r="H1566" i="1"/>
  <c r="K1502" i="1"/>
  <c r="H1502" i="1"/>
  <c r="K1438" i="1"/>
  <c r="H1438" i="1"/>
  <c r="K1374" i="1"/>
  <c r="H1374" i="1"/>
  <c r="K1310" i="1"/>
  <c r="H1310" i="1"/>
  <c r="K1246" i="1"/>
  <c r="H1246" i="1"/>
  <c r="K1182" i="1"/>
  <c r="H1182" i="1"/>
  <c r="K1118" i="1"/>
  <c r="H1118" i="1"/>
  <c r="K1054" i="1"/>
  <c r="H1054" i="1"/>
  <c r="K990" i="1"/>
  <c r="H990" i="1"/>
  <c r="K926" i="1"/>
  <c r="H926" i="1"/>
  <c r="K862" i="1"/>
  <c r="H862" i="1"/>
  <c r="K798" i="1"/>
  <c r="H798" i="1"/>
  <c r="K734" i="1"/>
  <c r="H734" i="1"/>
  <c r="K670" i="1"/>
  <c r="H670" i="1"/>
  <c r="K606" i="1"/>
  <c r="H606" i="1"/>
  <c r="K542" i="1"/>
  <c r="H542" i="1"/>
  <c r="K478" i="1"/>
  <c r="H478" i="1"/>
  <c r="K414" i="1"/>
  <c r="H414" i="1"/>
  <c r="K350" i="1"/>
  <c r="H350" i="1"/>
  <c r="K286" i="1"/>
  <c r="H286" i="1"/>
  <c r="K222" i="1"/>
  <c r="H222" i="1"/>
  <c r="K158" i="1"/>
  <c r="H158" i="1"/>
  <c r="K94" i="1"/>
  <c r="H94" i="1"/>
  <c r="K30" i="1"/>
  <c r="H30" i="1"/>
  <c r="K4637" i="1"/>
  <c r="H4637" i="1"/>
  <c r="K4573" i="1"/>
  <c r="H4573" i="1"/>
  <c r="K4509" i="1"/>
  <c r="H4509" i="1"/>
  <c r="K4445" i="1"/>
  <c r="H4445" i="1"/>
  <c r="K4381" i="1"/>
  <c r="H4381" i="1"/>
  <c r="K4317" i="1"/>
  <c r="H4317" i="1"/>
  <c r="K4253" i="1"/>
  <c r="H4253" i="1"/>
  <c r="K4189" i="1"/>
  <c r="H4189" i="1"/>
  <c r="K4125" i="1"/>
  <c r="H4125" i="1"/>
  <c r="K4061" i="1"/>
  <c r="H4061" i="1"/>
  <c r="K3997" i="1"/>
  <c r="H3997" i="1"/>
  <c r="K3933" i="1"/>
  <c r="H3933" i="1"/>
  <c r="K3869" i="1"/>
  <c r="H3869" i="1"/>
  <c r="K3805" i="1"/>
  <c r="H3805" i="1"/>
  <c r="K3741" i="1"/>
  <c r="H3741" i="1"/>
  <c r="K3677" i="1"/>
  <c r="H3677" i="1"/>
  <c r="K3613" i="1"/>
  <c r="H3613" i="1"/>
  <c r="K3549" i="1"/>
  <c r="H3549" i="1"/>
  <c r="K3485" i="1"/>
  <c r="H3485" i="1"/>
  <c r="K3421" i="1"/>
  <c r="H3421" i="1"/>
  <c r="K3357" i="1"/>
  <c r="H3357" i="1"/>
  <c r="K3293" i="1"/>
  <c r="H3293" i="1"/>
  <c r="K3229" i="1"/>
  <c r="H3229" i="1"/>
  <c r="K3165" i="1"/>
  <c r="H3165" i="1"/>
  <c r="K3101" i="1"/>
  <c r="H3101" i="1"/>
  <c r="K3037" i="1"/>
  <c r="H3037" i="1"/>
  <c r="K2973" i="1"/>
  <c r="H2973" i="1"/>
  <c r="K2909" i="1"/>
  <c r="H2909" i="1"/>
  <c r="K2845" i="1"/>
  <c r="H2845" i="1"/>
  <c r="K2781" i="1"/>
  <c r="H2781" i="1"/>
  <c r="K2717" i="1"/>
  <c r="H2717" i="1"/>
  <c r="K2653" i="1"/>
  <c r="H2653" i="1"/>
  <c r="K2589" i="1"/>
  <c r="H2589" i="1"/>
  <c r="K2525" i="1"/>
  <c r="H2525" i="1"/>
  <c r="K2461" i="1"/>
  <c r="H2461" i="1"/>
  <c r="K2397" i="1"/>
  <c r="H2397" i="1"/>
  <c r="K2333" i="1"/>
  <c r="H2333" i="1"/>
  <c r="K2269" i="1"/>
  <c r="H2269" i="1"/>
  <c r="K2205" i="1"/>
  <c r="H2205" i="1"/>
  <c r="K2141" i="1"/>
  <c r="H2141" i="1"/>
  <c r="K2077" i="1"/>
  <c r="H2077" i="1"/>
  <c r="K2013" i="1"/>
  <c r="H2013" i="1"/>
  <c r="K1949" i="1"/>
  <c r="H1949" i="1"/>
  <c r="K1885" i="1"/>
  <c r="H1885" i="1"/>
  <c r="K1821" i="1"/>
  <c r="H1821" i="1"/>
  <c r="K1757" i="1"/>
  <c r="H1757" i="1"/>
  <c r="K1693" i="1"/>
  <c r="H1693" i="1"/>
  <c r="K1629" i="1"/>
  <c r="H1629" i="1"/>
  <c r="K1565" i="1"/>
  <c r="H1565" i="1"/>
  <c r="K1501" i="1"/>
  <c r="H1501" i="1"/>
  <c r="K1437" i="1"/>
  <c r="H1437" i="1"/>
  <c r="K1373" i="1"/>
  <c r="H1373" i="1"/>
  <c r="K1309" i="1"/>
  <c r="H1309" i="1"/>
  <c r="K1245" i="1"/>
  <c r="H1245" i="1"/>
  <c r="K1181" i="1"/>
  <c r="H1181" i="1"/>
  <c r="K1117" i="1"/>
  <c r="H1117" i="1"/>
  <c r="K1053" i="1"/>
  <c r="H1053" i="1"/>
  <c r="K989" i="1"/>
  <c r="H989" i="1"/>
  <c r="K925" i="1"/>
  <c r="H925" i="1"/>
  <c r="K861" i="1"/>
  <c r="H861" i="1"/>
  <c r="K797" i="1"/>
  <c r="H797" i="1"/>
  <c r="K733" i="1"/>
  <c r="H733" i="1"/>
  <c r="K669" i="1"/>
  <c r="H669" i="1"/>
  <c r="K605" i="1"/>
  <c r="H605" i="1"/>
  <c r="K541" i="1"/>
  <c r="H541" i="1"/>
  <c r="K477" i="1"/>
  <c r="H477" i="1"/>
  <c r="K413" i="1"/>
  <c r="H413" i="1"/>
  <c r="K349" i="1"/>
  <c r="H349" i="1"/>
  <c r="K285" i="1"/>
  <c r="H285" i="1"/>
  <c r="K221" i="1"/>
  <c r="H221" i="1"/>
  <c r="K157" i="1"/>
  <c r="H157" i="1"/>
  <c r="K93" i="1"/>
  <c r="H93" i="1"/>
  <c r="K29" i="1"/>
  <c r="H29" i="1"/>
  <c r="K4636" i="1"/>
  <c r="H4636" i="1"/>
  <c r="K4572" i="1"/>
  <c r="H4572" i="1"/>
  <c r="K4508" i="1"/>
  <c r="H4508" i="1"/>
  <c r="K4444" i="1"/>
  <c r="H4444" i="1"/>
  <c r="K4380" i="1"/>
  <c r="H4380" i="1"/>
  <c r="K4316" i="1"/>
  <c r="H4316" i="1"/>
  <c r="K4252" i="1"/>
  <c r="H4252" i="1"/>
  <c r="K4188" i="1"/>
  <c r="H4188" i="1"/>
  <c r="K4124" i="1"/>
  <c r="H4124" i="1"/>
  <c r="K4060" i="1"/>
  <c r="H4060" i="1"/>
  <c r="K3996" i="1"/>
  <c r="H3996" i="1"/>
  <c r="K3932" i="1"/>
  <c r="H3932" i="1"/>
  <c r="K3868" i="1"/>
  <c r="H3868" i="1"/>
  <c r="K3804" i="1"/>
  <c r="H3804" i="1"/>
  <c r="K3740" i="1"/>
  <c r="H3740" i="1"/>
  <c r="K3676" i="1"/>
  <c r="H3676" i="1"/>
  <c r="K3612" i="1"/>
  <c r="H3612" i="1"/>
  <c r="K3548" i="1"/>
  <c r="H3548" i="1"/>
  <c r="K3484" i="1"/>
  <c r="H3484" i="1"/>
  <c r="K3420" i="1"/>
  <c r="H3420" i="1"/>
  <c r="K3356" i="1"/>
  <c r="H3356" i="1"/>
  <c r="K3292" i="1"/>
  <c r="H3292" i="1"/>
  <c r="K3228" i="1"/>
  <c r="H3228" i="1"/>
  <c r="K3164" i="1"/>
  <c r="H3164" i="1"/>
  <c r="K3100" i="1"/>
  <c r="H3100" i="1"/>
  <c r="K3036" i="1"/>
  <c r="H3036" i="1"/>
  <c r="K2972" i="1"/>
  <c r="H2972" i="1"/>
  <c r="K2908" i="1"/>
  <c r="H2908" i="1"/>
  <c r="K2844" i="1"/>
  <c r="H2844" i="1"/>
  <c r="K2780" i="1"/>
  <c r="H2780" i="1"/>
  <c r="K2716" i="1"/>
  <c r="H2716" i="1"/>
  <c r="K2652" i="1"/>
  <c r="H2652" i="1"/>
  <c r="K2588" i="1"/>
  <c r="H2588" i="1"/>
  <c r="K2524" i="1"/>
  <c r="H2524" i="1"/>
  <c r="K2460" i="1"/>
  <c r="H2460" i="1"/>
  <c r="K2396" i="1"/>
  <c r="H2396" i="1"/>
  <c r="K2332" i="1"/>
  <c r="H2332" i="1"/>
  <c r="K2268" i="1"/>
  <c r="H2268" i="1"/>
  <c r="K2204" i="1"/>
  <c r="H2204" i="1"/>
  <c r="K2140" i="1"/>
  <c r="H2140" i="1"/>
  <c r="K2076" i="1"/>
  <c r="H2076" i="1"/>
  <c r="K2012" i="1"/>
  <c r="H2012" i="1"/>
  <c r="K1948" i="1"/>
  <c r="H1948" i="1"/>
  <c r="K1884" i="1"/>
  <c r="H1884" i="1"/>
  <c r="K1820" i="1"/>
  <c r="H1820" i="1"/>
  <c r="K1756" i="1"/>
  <c r="H1756" i="1"/>
  <c r="K1692" i="1"/>
  <c r="H1692" i="1"/>
  <c r="K1628" i="1"/>
  <c r="H1628" i="1"/>
  <c r="K1564" i="1"/>
  <c r="H1564" i="1"/>
  <c r="K1500" i="1"/>
  <c r="H1500" i="1"/>
  <c r="K1436" i="1"/>
  <c r="H1436" i="1"/>
  <c r="K1372" i="1"/>
  <c r="H1372" i="1"/>
  <c r="K1308" i="1"/>
  <c r="H1308" i="1"/>
  <c r="K1244" i="1"/>
  <c r="H1244" i="1"/>
  <c r="K1180" i="1"/>
  <c r="H1180" i="1"/>
  <c r="K1116" i="1"/>
  <c r="H1116" i="1"/>
  <c r="K1052" i="1"/>
  <c r="H1052" i="1"/>
  <c r="K988" i="1"/>
  <c r="H988" i="1"/>
  <c r="K924" i="1"/>
  <c r="H924" i="1"/>
  <c r="K860" i="1"/>
  <c r="H860" i="1"/>
  <c r="K796" i="1"/>
  <c r="H796" i="1"/>
  <c r="K732" i="1"/>
  <c r="H732" i="1"/>
  <c r="K668" i="1"/>
  <c r="H668" i="1"/>
  <c r="K604" i="1"/>
  <c r="H604" i="1"/>
  <c r="K540" i="1"/>
  <c r="H540" i="1"/>
  <c r="K476" i="1"/>
  <c r="H476" i="1"/>
  <c r="K412" i="1"/>
  <c r="H412" i="1"/>
  <c r="K348" i="1"/>
  <c r="H348" i="1"/>
  <c r="K284" i="1"/>
  <c r="H284" i="1"/>
  <c r="K220" i="1"/>
  <c r="H220" i="1"/>
  <c r="K156" i="1"/>
  <c r="H156" i="1"/>
  <c r="K92" i="1"/>
  <c r="H92" i="1"/>
  <c r="K28" i="1"/>
  <c r="H28" i="1"/>
  <c r="K4627" i="1"/>
  <c r="H4627" i="1"/>
  <c r="K4563" i="1"/>
  <c r="H4563" i="1"/>
  <c r="K4499" i="1"/>
  <c r="H4499" i="1"/>
  <c r="K4435" i="1"/>
  <c r="H4435" i="1"/>
  <c r="K4371" i="1"/>
  <c r="H4371" i="1"/>
  <c r="K4307" i="1"/>
  <c r="H4307" i="1"/>
  <c r="K4243" i="1"/>
  <c r="H4243" i="1"/>
  <c r="K4179" i="1"/>
  <c r="H4179" i="1"/>
  <c r="K4115" i="1"/>
  <c r="H4115" i="1"/>
  <c r="K4051" i="1"/>
  <c r="H4051" i="1"/>
  <c r="K3987" i="1"/>
  <c r="H3987" i="1"/>
  <c r="K3923" i="1"/>
  <c r="H3923" i="1"/>
  <c r="K3859" i="1"/>
  <c r="H3859" i="1"/>
  <c r="K3795" i="1"/>
  <c r="H3795" i="1"/>
  <c r="K3731" i="1"/>
  <c r="H3731" i="1"/>
  <c r="K3667" i="1"/>
  <c r="H3667" i="1"/>
  <c r="K3603" i="1"/>
  <c r="H3603" i="1"/>
  <c r="K3539" i="1"/>
  <c r="H3539" i="1"/>
  <c r="K3475" i="1"/>
  <c r="H3475" i="1"/>
  <c r="K3411" i="1"/>
  <c r="H3411" i="1"/>
  <c r="K3347" i="1"/>
  <c r="H3347" i="1"/>
  <c r="K3283" i="1"/>
  <c r="H3283" i="1"/>
  <c r="K3219" i="1"/>
  <c r="H3219" i="1"/>
  <c r="K3155" i="1"/>
  <c r="H3155" i="1"/>
  <c r="K3091" i="1"/>
  <c r="H3091" i="1"/>
  <c r="K3027" i="1"/>
  <c r="H3027" i="1"/>
  <c r="K2963" i="1"/>
  <c r="H2963" i="1"/>
  <c r="K2899" i="1"/>
  <c r="H2899" i="1"/>
  <c r="K2835" i="1"/>
  <c r="H2835" i="1"/>
  <c r="K2771" i="1"/>
  <c r="H2771" i="1"/>
  <c r="K2707" i="1"/>
  <c r="H2707" i="1"/>
  <c r="K2643" i="1"/>
  <c r="H2643" i="1"/>
  <c r="K2579" i="1"/>
  <c r="H2579" i="1"/>
  <c r="K2515" i="1"/>
  <c r="H2515" i="1"/>
  <c r="K2451" i="1"/>
  <c r="H2451" i="1"/>
  <c r="K2387" i="1"/>
  <c r="H2387" i="1"/>
  <c r="K2323" i="1"/>
  <c r="H2323" i="1"/>
  <c r="K2259" i="1"/>
  <c r="H2259" i="1"/>
  <c r="K2195" i="1"/>
  <c r="H2195" i="1"/>
  <c r="K2131" i="1"/>
  <c r="H2131" i="1"/>
  <c r="K2067" i="1"/>
  <c r="H2067" i="1"/>
  <c r="K2003" i="1"/>
  <c r="H2003" i="1"/>
  <c r="K1939" i="1"/>
  <c r="H1939" i="1"/>
  <c r="K1875" i="1"/>
  <c r="H1875" i="1"/>
  <c r="K1811" i="1"/>
  <c r="H1811" i="1"/>
  <c r="K1747" i="1"/>
  <c r="H1747" i="1"/>
  <c r="K1683" i="1"/>
  <c r="H1683" i="1"/>
  <c r="K1619" i="1"/>
  <c r="H1619" i="1"/>
  <c r="K1555" i="1"/>
  <c r="H1555" i="1"/>
  <c r="K1491" i="1"/>
  <c r="H1491" i="1"/>
  <c r="K1427" i="1"/>
  <c r="H1427" i="1"/>
  <c r="K1363" i="1"/>
  <c r="H1363" i="1"/>
  <c r="K1299" i="1"/>
  <c r="H1299" i="1"/>
  <c r="K1235" i="1"/>
  <c r="H1235" i="1"/>
  <c r="K1171" i="1"/>
  <c r="H1171" i="1"/>
  <c r="K1107" i="1"/>
  <c r="H1107" i="1"/>
  <c r="K1043" i="1"/>
  <c r="H1043" i="1"/>
  <c r="K979" i="1"/>
  <c r="H979" i="1"/>
  <c r="K915" i="1"/>
  <c r="H915" i="1"/>
  <c r="K851" i="1"/>
  <c r="H851" i="1"/>
  <c r="K787" i="1"/>
  <c r="H787" i="1"/>
  <c r="K723" i="1"/>
  <c r="H723" i="1"/>
  <c r="K659" i="1"/>
  <c r="H659" i="1"/>
  <c r="K595" i="1"/>
  <c r="H595" i="1"/>
  <c r="K531" i="1"/>
  <c r="H531" i="1"/>
  <c r="K467" i="1"/>
  <c r="H467" i="1"/>
  <c r="K403" i="1"/>
  <c r="H403" i="1"/>
  <c r="K339" i="1"/>
  <c r="H339" i="1"/>
  <c r="K275" i="1"/>
  <c r="H275" i="1"/>
  <c r="K211" i="1"/>
  <c r="H211" i="1"/>
  <c r="K147" i="1"/>
  <c r="H147" i="1"/>
  <c r="K83" i="1"/>
  <c r="H83" i="1"/>
  <c r="K19" i="1"/>
  <c r="H19" i="1"/>
  <c r="K4618" i="1"/>
  <c r="H4618" i="1"/>
  <c r="K4554" i="1"/>
  <c r="H4554" i="1"/>
  <c r="K4490" i="1"/>
  <c r="H4490" i="1"/>
  <c r="K4426" i="1"/>
  <c r="H4426" i="1"/>
  <c r="K4362" i="1"/>
  <c r="H4362" i="1"/>
  <c r="K4298" i="1"/>
  <c r="H4298" i="1"/>
  <c r="K4234" i="1"/>
  <c r="H4234" i="1"/>
  <c r="K4170" i="1"/>
  <c r="H4170" i="1"/>
  <c r="K4106" i="1"/>
  <c r="H4106" i="1"/>
  <c r="K4042" i="1"/>
  <c r="H4042" i="1"/>
  <c r="K3978" i="1"/>
  <c r="H3978" i="1"/>
  <c r="K3914" i="1"/>
  <c r="H3914" i="1"/>
  <c r="K3850" i="1"/>
  <c r="H3850" i="1"/>
  <c r="K3786" i="1"/>
  <c r="H3786" i="1"/>
  <c r="K3722" i="1"/>
  <c r="H3722" i="1"/>
  <c r="K3658" i="1"/>
  <c r="H3658" i="1"/>
  <c r="K3594" i="1"/>
  <c r="H3594" i="1"/>
  <c r="K3530" i="1"/>
  <c r="H3530" i="1"/>
  <c r="K3466" i="1"/>
  <c r="H3466" i="1"/>
  <c r="K3402" i="1"/>
  <c r="H3402" i="1"/>
  <c r="K3338" i="1"/>
  <c r="H3338" i="1"/>
  <c r="K3274" i="1"/>
  <c r="H3274" i="1"/>
  <c r="K3210" i="1"/>
  <c r="H3210" i="1"/>
  <c r="K3146" i="1"/>
  <c r="H3146" i="1"/>
  <c r="K3082" i="1"/>
  <c r="H3082" i="1"/>
  <c r="K3018" i="1"/>
  <c r="H3018" i="1"/>
  <c r="K2954" i="1"/>
  <c r="H2954" i="1"/>
  <c r="K2890" i="1"/>
  <c r="H2890" i="1"/>
  <c r="K2826" i="1"/>
  <c r="H2826" i="1"/>
  <c r="K2762" i="1"/>
  <c r="H2762" i="1"/>
  <c r="K2698" i="1"/>
  <c r="H2698" i="1"/>
  <c r="K2634" i="1"/>
  <c r="H2634" i="1"/>
  <c r="K2570" i="1"/>
  <c r="H2570" i="1"/>
  <c r="K2506" i="1"/>
  <c r="H2506" i="1"/>
  <c r="K2442" i="1"/>
  <c r="H2442" i="1"/>
  <c r="K2378" i="1"/>
  <c r="H2378" i="1"/>
  <c r="K2314" i="1"/>
  <c r="H2314" i="1"/>
  <c r="K2250" i="1"/>
  <c r="H2250" i="1"/>
  <c r="K2186" i="1"/>
  <c r="H2186" i="1"/>
  <c r="K2122" i="1"/>
  <c r="H2122" i="1"/>
  <c r="K2058" i="1"/>
  <c r="H2058" i="1"/>
  <c r="K1994" i="1"/>
  <c r="H1994" i="1"/>
  <c r="K1930" i="1"/>
  <c r="H1930" i="1"/>
  <c r="K1866" i="1"/>
  <c r="H1866" i="1"/>
  <c r="K1802" i="1"/>
  <c r="H1802" i="1"/>
  <c r="K1738" i="1"/>
  <c r="H1738" i="1"/>
  <c r="K1674" i="1"/>
  <c r="H1674" i="1"/>
  <c r="K1610" i="1"/>
  <c r="H1610" i="1"/>
  <c r="K1546" i="1"/>
  <c r="H1546" i="1"/>
  <c r="K1482" i="1"/>
  <c r="H1482" i="1"/>
  <c r="K1418" i="1"/>
  <c r="H1418" i="1"/>
  <c r="K1354" i="1"/>
  <c r="H1354" i="1"/>
  <c r="K1290" i="1"/>
  <c r="H1290" i="1"/>
  <c r="K1226" i="1"/>
  <c r="H1226" i="1"/>
  <c r="K1162" i="1"/>
  <c r="H1162" i="1"/>
  <c r="K1098" i="1"/>
  <c r="H1098" i="1"/>
  <c r="K1034" i="1"/>
  <c r="H1034" i="1"/>
  <c r="K970" i="1"/>
  <c r="H970" i="1"/>
  <c r="K906" i="1"/>
  <c r="H906" i="1"/>
  <c r="K842" i="1"/>
  <c r="H842" i="1"/>
  <c r="K778" i="1"/>
  <c r="H778" i="1"/>
  <c r="K714" i="1"/>
  <c r="H714" i="1"/>
  <c r="K650" i="1"/>
  <c r="H650" i="1"/>
  <c r="K586" i="1"/>
  <c r="H586" i="1"/>
  <c r="K522" i="1"/>
  <c r="H522" i="1"/>
  <c r="K458" i="1"/>
  <c r="H458" i="1"/>
  <c r="K394" i="1"/>
  <c r="H394" i="1"/>
  <c r="K330" i="1"/>
  <c r="H330" i="1"/>
  <c r="K266" i="1"/>
  <c r="H266" i="1"/>
  <c r="K202" i="1"/>
  <c r="H202" i="1"/>
  <c r="K138" i="1"/>
  <c r="H138" i="1"/>
  <c r="K74" i="1"/>
  <c r="H74" i="1"/>
  <c r="K961" i="1"/>
  <c r="H961" i="1"/>
  <c r="K1985" i="1"/>
  <c r="H1985" i="1"/>
  <c r="K3009" i="1"/>
  <c r="H3009" i="1"/>
  <c r="K4033" i="1"/>
  <c r="H4033" i="1"/>
  <c r="H4775" i="1"/>
  <c r="K4775" i="1"/>
  <c r="K96" i="1"/>
  <c r="H96" i="1"/>
  <c r="K1120" i="1"/>
  <c r="H1120" i="1"/>
  <c r="K2144" i="1"/>
  <c r="H2144" i="1"/>
  <c r="K3168" i="1"/>
  <c r="H3168" i="1"/>
  <c r="K4192" i="1"/>
  <c r="H4192" i="1"/>
  <c r="K4814" i="1"/>
  <c r="H4814" i="1"/>
  <c r="K225" i="1"/>
  <c r="H225" i="1"/>
  <c r="K1249" i="1"/>
  <c r="H1249" i="1"/>
  <c r="K2273" i="1"/>
  <c r="H2273" i="1"/>
  <c r="K3297" i="1"/>
  <c r="H3297" i="1"/>
  <c r="K4321" i="1"/>
  <c r="H4321" i="1"/>
  <c r="K4847" i="1"/>
  <c r="H4847" i="1"/>
  <c r="K384" i="1"/>
  <c r="H384" i="1"/>
  <c r="K1408" i="1"/>
  <c r="H1408" i="1"/>
  <c r="K2432" i="1"/>
  <c r="H2432" i="1"/>
  <c r="K3456" i="1"/>
  <c r="H3456" i="1"/>
  <c r="K4480" i="1"/>
  <c r="H4480" i="1"/>
  <c r="K4886" i="1"/>
  <c r="H4886" i="1"/>
  <c r="K320" i="1"/>
  <c r="H320" i="1"/>
  <c r="K1344" i="1"/>
  <c r="H1344" i="1"/>
  <c r="K2368" i="1"/>
  <c r="H2368" i="1"/>
  <c r="K3392" i="1"/>
  <c r="H3392" i="1"/>
  <c r="K4416" i="1"/>
  <c r="H4416" i="1"/>
  <c r="K4870" i="1"/>
  <c r="H4870" i="1"/>
  <c r="K4981" i="1"/>
  <c r="H4981" i="1"/>
  <c r="K4917" i="1"/>
  <c r="H4917" i="1"/>
  <c r="K4853" i="1"/>
  <c r="H4853" i="1"/>
  <c r="K4789" i="1"/>
  <c r="H4789" i="1"/>
  <c r="K4725" i="1"/>
  <c r="H4725" i="1"/>
  <c r="K4601" i="1"/>
  <c r="H4601" i="1"/>
  <c r="K4345" i="1"/>
  <c r="H4345" i="1"/>
  <c r="K4089" i="1"/>
  <c r="H4089" i="1"/>
  <c r="K3833" i="1"/>
  <c r="H3833" i="1"/>
  <c r="K3577" i="1"/>
  <c r="H3577" i="1"/>
  <c r="K3321" i="1"/>
  <c r="H3321" i="1"/>
  <c r="K3065" i="1"/>
  <c r="H3065" i="1"/>
  <c r="K2809" i="1"/>
  <c r="H2809" i="1"/>
  <c r="K2553" i="1"/>
  <c r="H2553" i="1"/>
  <c r="K2297" i="1"/>
  <c r="H2297" i="1"/>
  <c r="K2041" i="1"/>
  <c r="H2041" i="1"/>
  <c r="K1785" i="1"/>
  <c r="H1785" i="1"/>
  <c r="K1529" i="1"/>
  <c r="H1529" i="1"/>
  <c r="K1273" i="1"/>
  <c r="H1273" i="1"/>
  <c r="K1017" i="1"/>
  <c r="H1017" i="1"/>
  <c r="K761" i="1"/>
  <c r="H761" i="1"/>
  <c r="K505" i="1"/>
  <c r="H505" i="1"/>
  <c r="K249" i="1"/>
  <c r="H249" i="1"/>
  <c r="G5012" i="1"/>
  <c r="K12" i="1"/>
  <c r="H12" i="1"/>
  <c r="K4948" i="1"/>
  <c r="H4948" i="1"/>
  <c r="K4884" i="1"/>
  <c r="H4884" i="1"/>
  <c r="K4820" i="1"/>
  <c r="H4820" i="1"/>
  <c r="K4756" i="1"/>
  <c r="H4756" i="1"/>
  <c r="K4692" i="1"/>
  <c r="H4692" i="1"/>
  <c r="K4472" i="1"/>
  <c r="H4472" i="1"/>
  <c r="K4216" i="1"/>
  <c r="H4216" i="1"/>
  <c r="K3960" i="1"/>
  <c r="H3960" i="1"/>
  <c r="K3704" i="1"/>
  <c r="H3704" i="1"/>
  <c r="K3448" i="1"/>
  <c r="H3448" i="1"/>
  <c r="K3192" i="1"/>
  <c r="H3192" i="1"/>
  <c r="K2936" i="1"/>
  <c r="H2936" i="1"/>
  <c r="K2680" i="1"/>
  <c r="H2680" i="1"/>
  <c r="K2424" i="1"/>
  <c r="H2424" i="1"/>
  <c r="K2168" i="1"/>
  <c r="H2168" i="1"/>
  <c r="K1912" i="1"/>
  <c r="H1912" i="1"/>
  <c r="K1656" i="1"/>
  <c r="H1656" i="1"/>
  <c r="K1400" i="1"/>
  <c r="H1400" i="1"/>
  <c r="K1144" i="1"/>
  <c r="H1144" i="1"/>
  <c r="K888" i="1"/>
  <c r="H888" i="1"/>
  <c r="K632" i="1"/>
  <c r="H632" i="1"/>
  <c r="K376" i="1"/>
  <c r="H376" i="1"/>
  <c r="K120" i="1"/>
  <c r="H120" i="1"/>
  <c r="K4979" i="1"/>
  <c r="H4979" i="1"/>
  <c r="K4915" i="1"/>
  <c r="H4915" i="1"/>
  <c r="K4851" i="1"/>
  <c r="H4851" i="1"/>
  <c r="K4787" i="1"/>
  <c r="H4787" i="1"/>
  <c r="K4723" i="1"/>
  <c r="H4723" i="1"/>
  <c r="K4593" i="1"/>
  <c r="H4593" i="1"/>
  <c r="K4337" i="1"/>
  <c r="H4337" i="1"/>
  <c r="K4081" i="1"/>
  <c r="H4081" i="1"/>
  <c r="K3825" i="1"/>
  <c r="H3825" i="1"/>
  <c r="K3569" i="1"/>
  <c r="H3569" i="1"/>
  <c r="K3313" i="1"/>
  <c r="H3313" i="1"/>
  <c r="K3057" i="1"/>
  <c r="H3057" i="1"/>
  <c r="K2801" i="1"/>
  <c r="H2801" i="1"/>
  <c r="K2545" i="1"/>
  <c r="H2545" i="1"/>
  <c r="K2289" i="1"/>
  <c r="H2289" i="1"/>
  <c r="K2033" i="1"/>
  <c r="H2033" i="1"/>
  <c r="K1777" i="1"/>
  <c r="H1777" i="1"/>
  <c r="K1521" i="1"/>
  <c r="H1521" i="1"/>
  <c r="K1265" i="1"/>
  <c r="H1265" i="1"/>
  <c r="K1009" i="1"/>
  <c r="H1009" i="1"/>
  <c r="K753" i="1"/>
  <c r="H753" i="1"/>
  <c r="K497" i="1"/>
  <c r="H497" i="1"/>
  <c r="K241" i="1"/>
  <c r="H241" i="1"/>
  <c r="K5010" i="1"/>
  <c r="H5010" i="1"/>
  <c r="K4946" i="1"/>
  <c r="H4946" i="1"/>
  <c r="K4882" i="1"/>
  <c r="H4882" i="1"/>
  <c r="K4818" i="1"/>
  <c r="H4818" i="1"/>
  <c r="K4754" i="1"/>
  <c r="H4754" i="1"/>
  <c r="K4690" i="1"/>
  <c r="H4690" i="1"/>
  <c r="K4464" i="1"/>
  <c r="H4464" i="1"/>
  <c r="K4208" i="1"/>
  <c r="H4208" i="1"/>
  <c r="K3952" i="1"/>
  <c r="H3952" i="1"/>
  <c r="K3696" i="1"/>
  <c r="H3696" i="1"/>
  <c r="K3440" i="1"/>
  <c r="H3440" i="1"/>
  <c r="K3184" i="1"/>
  <c r="H3184" i="1"/>
  <c r="K2928" i="1"/>
  <c r="H2928" i="1"/>
  <c r="K2672" i="1"/>
  <c r="H2672" i="1"/>
  <c r="K2416" i="1"/>
  <c r="H2416" i="1"/>
  <c r="K2160" i="1"/>
  <c r="H2160" i="1"/>
  <c r="K1904" i="1"/>
  <c r="H1904" i="1"/>
  <c r="K1648" i="1"/>
  <c r="H1648" i="1"/>
  <c r="K1392" i="1"/>
  <c r="H1392" i="1"/>
  <c r="K1136" i="1"/>
  <c r="H1136" i="1"/>
  <c r="K880" i="1"/>
  <c r="H880" i="1"/>
  <c r="K624" i="1"/>
  <c r="H624" i="1"/>
  <c r="K368" i="1"/>
  <c r="H368" i="1"/>
  <c r="K112" i="1"/>
  <c r="H112" i="1"/>
  <c r="K4977" i="1"/>
  <c r="H4977" i="1"/>
  <c r="K4913" i="1"/>
  <c r="H4913" i="1"/>
  <c r="K4849" i="1"/>
  <c r="H4849" i="1"/>
  <c r="K4785" i="1"/>
  <c r="H4785" i="1"/>
  <c r="K4721" i="1"/>
  <c r="H4721" i="1"/>
  <c r="K4585" i="1"/>
  <c r="H4585" i="1"/>
  <c r="K4329" i="1"/>
  <c r="H4329" i="1"/>
  <c r="K4073" i="1"/>
  <c r="H4073" i="1"/>
  <c r="K3817" i="1"/>
  <c r="H3817" i="1"/>
  <c r="K3561" i="1"/>
  <c r="H3561" i="1"/>
  <c r="K3305" i="1"/>
  <c r="H3305" i="1"/>
  <c r="K3049" i="1"/>
  <c r="H3049" i="1"/>
  <c r="K2793" i="1"/>
  <c r="H2793" i="1"/>
  <c r="K2537" i="1"/>
  <c r="H2537" i="1"/>
  <c r="K2281" i="1"/>
  <c r="H2281" i="1"/>
  <c r="K2025" i="1"/>
  <c r="H2025" i="1"/>
  <c r="K1769" i="1"/>
  <c r="H1769" i="1"/>
  <c r="K1513" i="1"/>
  <c r="H1513" i="1"/>
  <c r="K1257" i="1"/>
  <c r="H1257" i="1"/>
  <c r="K1001" i="1"/>
  <c r="H1001" i="1"/>
  <c r="K745" i="1"/>
  <c r="H745" i="1"/>
  <c r="K489" i="1"/>
  <c r="H489" i="1"/>
  <c r="K233" i="1"/>
  <c r="H233" i="1"/>
  <c r="K5000" i="1"/>
  <c r="H5000" i="1"/>
  <c r="K4936" i="1"/>
  <c r="H4936" i="1"/>
  <c r="K4872" i="1"/>
  <c r="H4872" i="1"/>
  <c r="K4808" i="1"/>
  <c r="H4808" i="1"/>
  <c r="K4744" i="1"/>
  <c r="H4744" i="1"/>
  <c r="K4680" i="1"/>
  <c r="H4680" i="1"/>
  <c r="K4424" i="1"/>
  <c r="H4424" i="1"/>
  <c r="K4168" i="1"/>
  <c r="H4168" i="1"/>
  <c r="K3912" i="1"/>
  <c r="H3912" i="1"/>
  <c r="K3656" i="1"/>
  <c r="H3656" i="1"/>
  <c r="K3400" i="1"/>
  <c r="H3400" i="1"/>
  <c r="K3144" i="1"/>
  <c r="H3144" i="1"/>
  <c r="K2888" i="1"/>
  <c r="H2888" i="1"/>
  <c r="K2632" i="1"/>
  <c r="H2632" i="1"/>
  <c r="K2376" i="1"/>
  <c r="H2376" i="1"/>
  <c r="K2120" i="1"/>
  <c r="H2120" i="1"/>
  <c r="K1864" i="1"/>
  <c r="H1864" i="1"/>
  <c r="K1608" i="1"/>
  <c r="H1608" i="1"/>
  <c r="K1352" i="1"/>
  <c r="H1352" i="1"/>
  <c r="K1096" i="1"/>
  <c r="H1096" i="1"/>
  <c r="K840" i="1"/>
  <c r="H840" i="1"/>
  <c r="K584" i="1"/>
  <c r="H584" i="1"/>
  <c r="K328" i="1"/>
  <c r="H328" i="1"/>
  <c r="K72" i="1"/>
  <c r="H72" i="1"/>
  <c r="K4631" i="1"/>
  <c r="H4631" i="1"/>
  <c r="K4567" i="1"/>
  <c r="H4567" i="1"/>
  <c r="K4503" i="1"/>
  <c r="H4503" i="1"/>
  <c r="K4439" i="1"/>
  <c r="H4439" i="1"/>
  <c r="K4375" i="1"/>
  <c r="H4375" i="1"/>
  <c r="K4311" i="1"/>
  <c r="H4311" i="1"/>
  <c r="K4247" i="1"/>
  <c r="H4247" i="1"/>
  <c r="K4183" i="1"/>
  <c r="H4183" i="1"/>
  <c r="K4119" i="1"/>
  <c r="H4119" i="1"/>
  <c r="K4055" i="1"/>
  <c r="H4055" i="1"/>
  <c r="K3991" i="1"/>
  <c r="H3991" i="1"/>
  <c r="K3927" i="1"/>
  <c r="H3927" i="1"/>
  <c r="K3863" i="1"/>
  <c r="H3863" i="1"/>
  <c r="K3799" i="1"/>
  <c r="H3799" i="1"/>
  <c r="K3735" i="1"/>
  <c r="H3735" i="1"/>
  <c r="K3671" i="1"/>
  <c r="H3671" i="1"/>
  <c r="K3607" i="1"/>
  <c r="H3607" i="1"/>
  <c r="K3543" i="1"/>
  <c r="H3543" i="1"/>
  <c r="K3479" i="1"/>
  <c r="H3479" i="1"/>
  <c r="K3415" i="1"/>
  <c r="H3415" i="1"/>
  <c r="K3351" i="1"/>
  <c r="H3351" i="1"/>
  <c r="K3287" i="1"/>
  <c r="H3287" i="1"/>
  <c r="K3223" i="1"/>
  <c r="H3223" i="1"/>
  <c r="K3159" i="1"/>
  <c r="H3159" i="1"/>
  <c r="K3095" i="1"/>
  <c r="H3095" i="1"/>
  <c r="K3031" i="1"/>
  <c r="H3031" i="1"/>
  <c r="K2967" i="1"/>
  <c r="H2967" i="1"/>
  <c r="K2903" i="1"/>
  <c r="H2903" i="1"/>
  <c r="K2839" i="1"/>
  <c r="H2839" i="1"/>
  <c r="K2775" i="1"/>
  <c r="H2775" i="1"/>
  <c r="K2711" i="1"/>
  <c r="H2711" i="1"/>
  <c r="K2647" i="1"/>
  <c r="H2647" i="1"/>
  <c r="K2583" i="1"/>
  <c r="H2583" i="1"/>
  <c r="K2519" i="1"/>
  <c r="H2519" i="1"/>
  <c r="K2455" i="1"/>
  <c r="H2455" i="1"/>
  <c r="K2391" i="1"/>
  <c r="H2391" i="1"/>
  <c r="K2327" i="1"/>
  <c r="H2327" i="1"/>
  <c r="K2263" i="1"/>
  <c r="H2263" i="1"/>
  <c r="K2199" i="1"/>
  <c r="H2199" i="1"/>
  <c r="K2135" i="1"/>
  <c r="H2135" i="1"/>
  <c r="K2071" i="1"/>
  <c r="H2071" i="1"/>
  <c r="K2007" i="1"/>
  <c r="H2007" i="1"/>
  <c r="K1943" i="1"/>
  <c r="H1943" i="1"/>
  <c r="K1879" i="1"/>
  <c r="H1879" i="1"/>
  <c r="K1815" i="1"/>
  <c r="H1815" i="1"/>
  <c r="K1751" i="1"/>
  <c r="H1751" i="1"/>
  <c r="K1687" i="1"/>
  <c r="H1687" i="1"/>
  <c r="K1623" i="1"/>
  <c r="H1623" i="1"/>
  <c r="K1559" i="1"/>
  <c r="H1559" i="1"/>
  <c r="K1495" i="1"/>
  <c r="H1495" i="1"/>
  <c r="K1431" i="1"/>
  <c r="H1431" i="1"/>
  <c r="K1367" i="1"/>
  <c r="H1367" i="1"/>
  <c r="K1303" i="1"/>
  <c r="H1303" i="1"/>
  <c r="K1239" i="1"/>
  <c r="H1239" i="1"/>
  <c r="K1175" i="1"/>
  <c r="H1175" i="1"/>
  <c r="K1111" i="1"/>
  <c r="H1111" i="1"/>
  <c r="K1047" i="1"/>
  <c r="H1047" i="1"/>
  <c r="K983" i="1"/>
  <c r="H983" i="1"/>
  <c r="K919" i="1"/>
  <c r="H919" i="1"/>
  <c r="K855" i="1"/>
  <c r="H855" i="1"/>
  <c r="K791" i="1"/>
  <c r="H791" i="1"/>
  <c r="K727" i="1"/>
  <c r="H727" i="1"/>
  <c r="K663" i="1"/>
  <c r="H663" i="1"/>
  <c r="K599" i="1"/>
  <c r="H599" i="1"/>
  <c r="K535" i="1"/>
  <c r="H535" i="1"/>
  <c r="K471" i="1"/>
  <c r="H471" i="1"/>
  <c r="K407" i="1"/>
  <c r="H407" i="1"/>
  <c r="K343" i="1"/>
  <c r="H343" i="1"/>
  <c r="K279" i="1"/>
  <c r="H279" i="1"/>
  <c r="K215" i="1"/>
  <c r="H215" i="1"/>
  <c r="K151" i="1"/>
  <c r="H151" i="1"/>
  <c r="K87" i="1"/>
  <c r="H87" i="1"/>
  <c r="K23" i="1"/>
  <c r="H23" i="1"/>
  <c r="K4630" i="1"/>
  <c r="H4630" i="1"/>
  <c r="K4566" i="1"/>
  <c r="H4566" i="1"/>
  <c r="K4502" i="1"/>
  <c r="H4502" i="1"/>
  <c r="K4438" i="1"/>
  <c r="H4438" i="1"/>
  <c r="K4374" i="1"/>
  <c r="H4374" i="1"/>
  <c r="K4310" i="1"/>
  <c r="H4310" i="1"/>
  <c r="K4246" i="1"/>
  <c r="H4246" i="1"/>
  <c r="K4182" i="1"/>
  <c r="H4182" i="1"/>
  <c r="K4118" i="1"/>
  <c r="H4118" i="1"/>
  <c r="K4054" i="1"/>
  <c r="H4054" i="1"/>
  <c r="K3990" i="1"/>
  <c r="H3990" i="1"/>
  <c r="K3926" i="1"/>
  <c r="H3926" i="1"/>
  <c r="K3862" i="1"/>
  <c r="H3862" i="1"/>
  <c r="K3798" i="1"/>
  <c r="H3798" i="1"/>
  <c r="K3734" i="1"/>
  <c r="H3734" i="1"/>
  <c r="K3670" i="1"/>
  <c r="H3670" i="1"/>
  <c r="K3606" i="1"/>
  <c r="H3606" i="1"/>
  <c r="K3542" i="1"/>
  <c r="H3542" i="1"/>
  <c r="K3478" i="1"/>
  <c r="H3478" i="1"/>
  <c r="K3414" i="1"/>
  <c r="H3414" i="1"/>
  <c r="K3350" i="1"/>
  <c r="H3350" i="1"/>
  <c r="K3286" i="1"/>
  <c r="H3286" i="1"/>
  <c r="K3222" i="1"/>
  <c r="H3222" i="1"/>
  <c r="K3158" i="1"/>
  <c r="H3158" i="1"/>
  <c r="K3094" i="1"/>
  <c r="H3094" i="1"/>
  <c r="K3030" i="1"/>
  <c r="H3030" i="1"/>
  <c r="K2966" i="1"/>
  <c r="H2966" i="1"/>
  <c r="K2902" i="1"/>
  <c r="H2902" i="1"/>
  <c r="K2838" i="1"/>
  <c r="H2838" i="1"/>
  <c r="K2774" i="1"/>
  <c r="H2774" i="1"/>
  <c r="K2710" i="1"/>
  <c r="H2710" i="1"/>
  <c r="K2646" i="1"/>
  <c r="H2646" i="1"/>
  <c r="K2582" i="1"/>
  <c r="H2582" i="1"/>
  <c r="K2518" i="1"/>
  <c r="H2518" i="1"/>
  <c r="K2454" i="1"/>
  <c r="H2454" i="1"/>
  <c r="K2390" i="1"/>
  <c r="H2390" i="1"/>
  <c r="K2326" i="1"/>
  <c r="H2326" i="1"/>
  <c r="K2262" i="1"/>
  <c r="H2262" i="1"/>
  <c r="K2198" i="1"/>
  <c r="H2198" i="1"/>
  <c r="K2134" i="1"/>
  <c r="H2134" i="1"/>
  <c r="K2070" i="1"/>
  <c r="H2070" i="1"/>
  <c r="K2006" i="1"/>
  <c r="H2006" i="1"/>
  <c r="K1942" i="1"/>
  <c r="H1942" i="1"/>
  <c r="K1878" i="1"/>
  <c r="H1878" i="1"/>
  <c r="K1814" i="1"/>
  <c r="H1814" i="1"/>
  <c r="K1750" i="1"/>
  <c r="H1750" i="1"/>
  <c r="K1686" i="1"/>
  <c r="H1686" i="1"/>
  <c r="K1622" i="1"/>
  <c r="H1622" i="1"/>
  <c r="K1558" i="1"/>
  <c r="H1558" i="1"/>
  <c r="K1494" i="1"/>
  <c r="H1494" i="1"/>
  <c r="K1430" i="1"/>
  <c r="H1430" i="1"/>
  <c r="K1366" i="1"/>
  <c r="H1366" i="1"/>
  <c r="K1302" i="1"/>
  <c r="H1302" i="1"/>
  <c r="K1238" i="1"/>
  <c r="H1238" i="1"/>
  <c r="K1174" i="1"/>
  <c r="H1174" i="1"/>
  <c r="K1110" i="1"/>
  <c r="H1110" i="1"/>
  <c r="K1046" i="1"/>
  <c r="H1046" i="1"/>
  <c r="K982" i="1"/>
  <c r="H982" i="1"/>
  <c r="K918" i="1"/>
  <c r="H918" i="1"/>
  <c r="K854" i="1"/>
  <c r="H854" i="1"/>
  <c r="K790" i="1"/>
  <c r="H790" i="1"/>
  <c r="K726" i="1"/>
  <c r="H726" i="1"/>
  <c r="K662" i="1"/>
  <c r="H662" i="1"/>
  <c r="K598" i="1"/>
  <c r="H598" i="1"/>
  <c r="K534" i="1"/>
  <c r="H534" i="1"/>
  <c r="K470" i="1"/>
  <c r="H470" i="1"/>
  <c r="K406" i="1"/>
  <c r="H406" i="1"/>
  <c r="K342" i="1"/>
  <c r="H342" i="1"/>
  <c r="K278" i="1"/>
  <c r="H278" i="1"/>
  <c r="K214" i="1"/>
  <c r="H214" i="1"/>
  <c r="K150" i="1"/>
  <c r="H150" i="1"/>
  <c r="K86" i="1"/>
  <c r="H86" i="1"/>
  <c r="K22" i="1"/>
  <c r="H22" i="1"/>
  <c r="K4629" i="1"/>
  <c r="H4629" i="1"/>
  <c r="K4565" i="1"/>
  <c r="H4565" i="1"/>
  <c r="K4501" i="1"/>
  <c r="H4501" i="1"/>
  <c r="K4437" i="1"/>
  <c r="H4437" i="1"/>
  <c r="K4373" i="1"/>
  <c r="H4373" i="1"/>
  <c r="K4309" i="1"/>
  <c r="H4309" i="1"/>
  <c r="K4245" i="1"/>
  <c r="H4245" i="1"/>
  <c r="K4181" i="1"/>
  <c r="H4181" i="1"/>
  <c r="K4117" i="1"/>
  <c r="H4117" i="1"/>
  <c r="K4053" i="1"/>
  <c r="H4053" i="1"/>
  <c r="K3989" i="1"/>
  <c r="H3989" i="1"/>
  <c r="K3925" i="1"/>
  <c r="H3925" i="1"/>
  <c r="K3861" i="1"/>
  <c r="H3861" i="1"/>
  <c r="K3797" i="1"/>
  <c r="H3797" i="1"/>
  <c r="K3733" i="1"/>
  <c r="H3733" i="1"/>
  <c r="K3669" i="1"/>
  <c r="H3669" i="1"/>
  <c r="K3605" i="1"/>
  <c r="H3605" i="1"/>
  <c r="K3541" i="1"/>
  <c r="H3541" i="1"/>
  <c r="K3477" i="1"/>
  <c r="H3477" i="1"/>
  <c r="K3413" i="1"/>
  <c r="H3413" i="1"/>
  <c r="K3349" i="1"/>
  <c r="H3349" i="1"/>
  <c r="K3285" i="1"/>
  <c r="H3285" i="1"/>
  <c r="K3221" i="1"/>
  <c r="H3221" i="1"/>
  <c r="K3157" i="1"/>
  <c r="H3157" i="1"/>
  <c r="K3093" i="1"/>
  <c r="H3093" i="1"/>
  <c r="K3029" i="1"/>
  <c r="H3029" i="1"/>
  <c r="K2965" i="1"/>
  <c r="H2965" i="1"/>
  <c r="K2901" i="1"/>
  <c r="H2901" i="1"/>
  <c r="K2837" i="1"/>
  <c r="H2837" i="1"/>
  <c r="K2773" i="1"/>
  <c r="H2773" i="1"/>
  <c r="K2709" i="1"/>
  <c r="H2709" i="1"/>
  <c r="K2645" i="1"/>
  <c r="H2645" i="1"/>
  <c r="K2581" i="1"/>
  <c r="H2581" i="1"/>
  <c r="K2517" i="1"/>
  <c r="H2517" i="1"/>
  <c r="K2453" i="1"/>
  <c r="H2453" i="1"/>
  <c r="K2389" i="1"/>
  <c r="H2389" i="1"/>
  <c r="K2325" i="1"/>
  <c r="H2325" i="1"/>
  <c r="K2261" i="1"/>
  <c r="H2261" i="1"/>
  <c r="K2197" i="1"/>
  <c r="H2197" i="1"/>
  <c r="K2133" i="1"/>
  <c r="H2133" i="1"/>
  <c r="K2069" i="1"/>
  <c r="H2069" i="1"/>
  <c r="K2005" i="1"/>
  <c r="H2005" i="1"/>
  <c r="K1941" i="1"/>
  <c r="H1941" i="1"/>
  <c r="K1877" i="1"/>
  <c r="H1877" i="1"/>
  <c r="K1813" i="1"/>
  <c r="H1813" i="1"/>
  <c r="K1749" i="1"/>
  <c r="H1749" i="1"/>
  <c r="K1685" i="1"/>
  <c r="H1685" i="1"/>
  <c r="K1621" i="1"/>
  <c r="H1621" i="1"/>
  <c r="K1557" i="1"/>
  <c r="H1557" i="1"/>
  <c r="K1493" i="1"/>
  <c r="H1493" i="1"/>
  <c r="K1429" i="1"/>
  <c r="H1429" i="1"/>
  <c r="K1365" i="1"/>
  <c r="H1365" i="1"/>
  <c r="K1301" i="1"/>
  <c r="H1301" i="1"/>
  <c r="K1237" i="1"/>
  <c r="H1237" i="1"/>
  <c r="K1173" i="1"/>
  <c r="H1173" i="1"/>
  <c r="K1109" i="1"/>
  <c r="H1109" i="1"/>
  <c r="K1045" i="1"/>
  <c r="H1045" i="1"/>
  <c r="K981" i="1"/>
  <c r="H981" i="1"/>
  <c r="K917" i="1"/>
  <c r="H917" i="1"/>
  <c r="K853" i="1"/>
  <c r="H853" i="1"/>
  <c r="K789" i="1"/>
  <c r="H789" i="1"/>
  <c r="K725" i="1"/>
  <c r="H725" i="1"/>
  <c r="K661" i="1"/>
  <c r="H661" i="1"/>
  <c r="K597" i="1"/>
  <c r="H597" i="1"/>
  <c r="K533" i="1"/>
  <c r="H533" i="1"/>
  <c r="K469" i="1"/>
  <c r="H469" i="1"/>
  <c r="K405" i="1"/>
  <c r="H405" i="1"/>
  <c r="K341" i="1"/>
  <c r="H341" i="1"/>
  <c r="K277" i="1"/>
  <c r="H277" i="1"/>
  <c r="K213" i="1"/>
  <c r="H213" i="1"/>
  <c r="K149" i="1"/>
  <c r="H149" i="1"/>
  <c r="K85" i="1"/>
  <c r="H85" i="1"/>
  <c r="K21" i="1"/>
  <c r="H21" i="1"/>
  <c r="K4628" i="1"/>
  <c r="H4628" i="1"/>
  <c r="K4564" i="1"/>
  <c r="H4564" i="1"/>
  <c r="K4500" i="1"/>
  <c r="H4500" i="1"/>
  <c r="K4436" i="1"/>
  <c r="H4436" i="1"/>
  <c r="K4372" i="1"/>
  <c r="H4372" i="1"/>
  <c r="K4308" i="1"/>
  <c r="H4308" i="1"/>
  <c r="K4244" i="1"/>
  <c r="H4244" i="1"/>
  <c r="K4180" i="1"/>
  <c r="H4180" i="1"/>
  <c r="K4116" i="1"/>
  <c r="H4116" i="1"/>
  <c r="K4052" i="1"/>
  <c r="H4052" i="1"/>
  <c r="K3988" i="1"/>
  <c r="H3988" i="1"/>
  <c r="K3924" i="1"/>
  <c r="H3924" i="1"/>
  <c r="K3860" i="1"/>
  <c r="H3860" i="1"/>
  <c r="K3796" i="1"/>
  <c r="H3796" i="1"/>
  <c r="K3732" i="1"/>
  <c r="H3732" i="1"/>
  <c r="K3668" i="1"/>
  <c r="H3668" i="1"/>
  <c r="K3604" i="1"/>
  <c r="H3604" i="1"/>
  <c r="K3540" i="1"/>
  <c r="H3540" i="1"/>
  <c r="K3476" i="1"/>
  <c r="H3476" i="1"/>
  <c r="K3412" i="1"/>
  <c r="H3412" i="1"/>
  <c r="K3348" i="1"/>
  <c r="H3348" i="1"/>
  <c r="K3284" i="1"/>
  <c r="H3284" i="1"/>
  <c r="K3220" i="1"/>
  <c r="H3220" i="1"/>
  <c r="K3156" i="1"/>
  <c r="H3156" i="1"/>
  <c r="K3092" i="1"/>
  <c r="H3092" i="1"/>
  <c r="K3028" i="1"/>
  <c r="H3028" i="1"/>
  <c r="K2964" i="1"/>
  <c r="H2964" i="1"/>
  <c r="K2900" i="1"/>
  <c r="H2900" i="1"/>
  <c r="K2836" i="1"/>
  <c r="H2836" i="1"/>
  <c r="K2772" i="1"/>
  <c r="H2772" i="1"/>
  <c r="K2708" i="1"/>
  <c r="H2708" i="1"/>
  <c r="K2644" i="1"/>
  <c r="H2644" i="1"/>
  <c r="K2580" i="1"/>
  <c r="H2580" i="1"/>
  <c r="K2516" i="1"/>
  <c r="H2516" i="1"/>
  <c r="K2452" i="1"/>
  <c r="H2452" i="1"/>
  <c r="K2388" i="1"/>
  <c r="H2388" i="1"/>
  <c r="K2324" i="1"/>
  <c r="H2324" i="1"/>
  <c r="K2260" i="1"/>
  <c r="H2260" i="1"/>
  <c r="K2196" i="1"/>
  <c r="H2196" i="1"/>
  <c r="K2132" i="1"/>
  <c r="H2132" i="1"/>
  <c r="K2068" i="1"/>
  <c r="H2068" i="1"/>
  <c r="K2004" i="1"/>
  <c r="H2004" i="1"/>
  <c r="K1940" i="1"/>
  <c r="H1940" i="1"/>
  <c r="K1876" i="1"/>
  <c r="H1876" i="1"/>
  <c r="K1812" i="1"/>
  <c r="H1812" i="1"/>
  <c r="K1748" i="1"/>
  <c r="H1748" i="1"/>
  <c r="K1684" i="1"/>
  <c r="H1684" i="1"/>
  <c r="K1620" i="1"/>
  <c r="H1620" i="1"/>
  <c r="K1556" i="1"/>
  <c r="H1556" i="1"/>
  <c r="K1492" i="1"/>
  <c r="H1492" i="1"/>
  <c r="K1428" i="1"/>
  <c r="H1428" i="1"/>
  <c r="K1364" i="1"/>
  <c r="H1364" i="1"/>
  <c r="K1300" i="1"/>
  <c r="H1300" i="1"/>
  <c r="K1236" i="1"/>
  <c r="H1236" i="1"/>
  <c r="K1172" i="1"/>
  <c r="H1172" i="1"/>
  <c r="K1108" i="1"/>
  <c r="H1108" i="1"/>
  <c r="K1044" i="1"/>
  <c r="H1044" i="1"/>
  <c r="K980" i="1"/>
  <c r="H980" i="1"/>
  <c r="K916" i="1"/>
  <c r="H916" i="1"/>
  <c r="K852" i="1"/>
  <c r="H852" i="1"/>
  <c r="K788" i="1"/>
  <c r="H788" i="1"/>
  <c r="K724" i="1"/>
  <c r="H724" i="1"/>
  <c r="K660" i="1"/>
  <c r="H660" i="1"/>
  <c r="K596" i="1"/>
  <c r="H596" i="1"/>
  <c r="K532" i="1"/>
  <c r="H532" i="1"/>
  <c r="K468" i="1"/>
  <c r="H468" i="1"/>
  <c r="K404" i="1"/>
  <c r="H404" i="1"/>
  <c r="K340" i="1"/>
  <c r="H340" i="1"/>
  <c r="K276" i="1"/>
  <c r="H276" i="1"/>
  <c r="K212" i="1"/>
  <c r="H212" i="1"/>
  <c r="K148" i="1"/>
  <c r="H148" i="1"/>
  <c r="K84" i="1"/>
  <c r="H84" i="1"/>
  <c r="K20" i="1"/>
  <c r="H20" i="1"/>
  <c r="K4619" i="1"/>
  <c r="H4619" i="1"/>
  <c r="K4555" i="1"/>
  <c r="H4555" i="1"/>
  <c r="K4491" i="1"/>
  <c r="H4491" i="1"/>
  <c r="K4427" i="1"/>
  <c r="H4427" i="1"/>
  <c r="K4363" i="1"/>
  <c r="H4363" i="1"/>
  <c r="K4299" i="1"/>
  <c r="H4299" i="1"/>
  <c r="K4235" i="1"/>
  <c r="H4235" i="1"/>
  <c r="K4171" i="1"/>
  <c r="H4171" i="1"/>
  <c r="K4107" i="1"/>
  <c r="H4107" i="1"/>
  <c r="K4043" i="1"/>
  <c r="H4043" i="1"/>
  <c r="K3979" i="1"/>
  <c r="H3979" i="1"/>
  <c r="K3915" i="1"/>
  <c r="H3915" i="1"/>
  <c r="K3851" i="1"/>
  <c r="H3851" i="1"/>
  <c r="K3787" i="1"/>
  <c r="H3787" i="1"/>
  <c r="K3723" i="1"/>
  <c r="H3723" i="1"/>
  <c r="K3659" i="1"/>
  <c r="H3659" i="1"/>
  <c r="K3595" i="1"/>
  <c r="H3595" i="1"/>
  <c r="K3531" i="1"/>
  <c r="H3531" i="1"/>
  <c r="K3467" i="1"/>
  <c r="H3467" i="1"/>
  <c r="K3403" i="1"/>
  <c r="H3403" i="1"/>
  <c r="K3339" i="1"/>
  <c r="H3339" i="1"/>
  <c r="K3275" i="1"/>
  <c r="H3275" i="1"/>
  <c r="K3211" i="1"/>
  <c r="H3211" i="1"/>
  <c r="K3147" i="1"/>
  <c r="H3147" i="1"/>
  <c r="K3083" i="1"/>
  <c r="H3083" i="1"/>
  <c r="K3019" i="1"/>
  <c r="H3019" i="1"/>
  <c r="K2955" i="1"/>
  <c r="H2955" i="1"/>
  <c r="K2891" i="1"/>
  <c r="H2891" i="1"/>
  <c r="K2827" i="1"/>
  <c r="H2827" i="1"/>
  <c r="K2763" i="1"/>
  <c r="H2763" i="1"/>
  <c r="K2699" i="1"/>
  <c r="H2699" i="1"/>
  <c r="K2635" i="1"/>
  <c r="H2635" i="1"/>
  <c r="K2571" i="1"/>
  <c r="H2571" i="1"/>
  <c r="K2507" i="1"/>
  <c r="H2507" i="1"/>
  <c r="K2443" i="1"/>
  <c r="H2443" i="1"/>
  <c r="K2379" i="1"/>
  <c r="H2379" i="1"/>
  <c r="K2315" i="1"/>
  <c r="H2315" i="1"/>
  <c r="K2251" i="1"/>
  <c r="H2251" i="1"/>
  <c r="K2187" i="1"/>
  <c r="H2187" i="1"/>
  <c r="K2123" i="1"/>
  <c r="H2123" i="1"/>
  <c r="K2059" i="1"/>
  <c r="H2059" i="1"/>
  <c r="K1995" i="1"/>
  <c r="H1995" i="1"/>
  <c r="K1931" i="1"/>
  <c r="H1931" i="1"/>
  <c r="K1867" i="1"/>
  <c r="H1867" i="1"/>
  <c r="K1803" i="1"/>
  <c r="H1803" i="1"/>
  <c r="K1739" i="1"/>
  <c r="H1739" i="1"/>
  <c r="K1675" i="1"/>
  <c r="H1675" i="1"/>
  <c r="K1611" i="1"/>
  <c r="H1611" i="1"/>
  <c r="K1547" i="1"/>
  <c r="H1547" i="1"/>
  <c r="K1483" i="1"/>
  <c r="H1483" i="1"/>
  <c r="K1419" i="1"/>
  <c r="H1419" i="1"/>
  <c r="K1355" i="1"/>
  <c r="H1355" i="1"/>
  <c r="K1291" i="1"/>
  <c r="H1291" i="1"/>
  <c r="K1227" i="1"/>
  <c r="H1227" i="1"/>
  <c r="K1163" i="1"/>
  <c r="H1163" i="1"/>
  <c r="K1099" i="1"/>
  <c r="H1099" i="1"/>
  <c r="K1035" i="1"/>
  <c r="H1035" i="1"/>
  <c r="K971" i="1"/>
  <c r="H971" i="1"/>
  <c r="K907" i="1"/>
  <c r="H907" i="1"/>
  <c r="K843" i="1"/>
  <c r="H843" i="1"/>
  <c r="K779" i="1"/>
  <c r="H779" i="1"/>
  <c r="K715" i="1"/>
  <c r="H715" i="1"/>
  <c r="K651" i="1"/>
  <c r="H651" i="1"/>
  <c r="K587" i="1"/>
  <c r="H587" i="1"/>
  <c r="K523" i="1"/>
  <c r="H523" i="1"/>
  <c r="K459" i="1"/>
  <c r="H459" i="1"/>
  <c r="K395" i="1"/>
  <c r="H395" i="1"/>
  <c r="K331" i="1"/>
  <c r="H331" i="1"/>
  <c r="K267" i="1"/>
  <c r="H267" i="1"/>
  <c r="K203" i="1"/>
  <c r="H203" i="1"/>
  <c r="K139" i="1"/>
  <c r="H139" i="1"/>
  <c r="K75" i="1"/>
  <c r="H75" i="1"/>
  <c r="K4674" i="1"/>
  <c r="H4674" i="1"/>
  <c r="K4610" i="1"/>
  <c r="H4610" i="1"/>
  <c r="K4546" i="1"/>
  <c r="H4546" i="1"/>
  <c r="K4482" i="1"/>
  <c r="H4482" i="1"/>
  <c r="K4418" i="1"/>
  <c r="H4418" i="1"/>
  <c r="K4354" i="1"/>
  <c r="H4354" i="1"/>
  <c r="K4290" i="1"/>
  <c r="H4290" i="1"/>
  <c r="K4226" i="1"/>
  <c r="H4226" i="1"/>
  <c r="K4162" i="1"/>
  <c r="H4162" i="1"/>
  <c r="K4098" i="1"/>
  <c r="H4098" i="1"/>
  <c r="K4034" i="1"/>
  <c r="H4034" i="1"/>
  <c r="K3970" i="1"/>
  <c r="H3970" i="1"/>
  <c r="K3906" i="1"/>
  <c r="H3906" i="1"/>
  <c r="K3842" i="1"/>
  <c r="H3842" i="1"/>
  <c r="K3778" i="1"/>
  <c r="H3778" i="1"/>
  <c r="K3714" i="1"/>
  <c r="H3714" i="1"/>
  <c r="K3650" i="1"/>
  <c r="H3650" i="1"/>
  <c r="K3586" i="1"/>
  <c r="H3586" i="1"/>
  <c r="K3522" i="1"/>
  <c r="H3522" i="1"/>
  <c r="K3458" i="1"/>
  <c r="H3458" i="1"/>
  <c r="K3394" i="1"/>
  <c r="H3394" i="1"/>
  <c r="K3330" i="1"/>
  <c r="H3330" i="1"/>
  <c r="K3266" i="1"/>
  <c r="H3266" i="1"/>
  <c r="K3202" i="1"/>
  <c r="H3202" i="1"/>
  <c r="K3138" i="1"/>
  <c r="H3138" i="1"/>
  <c r="K3074" i="1"/>
  <c r="H3074" i="1"/>
  <c r="K3010" i="1"/>
  <c r="H3010" i="1"/>
  <c r="K2946" i="1"/>
  <c r="H2946" i="1"/>
  <c r="K2882" i="1"/>
  <c r="H2882" i="1"/>
  <c r="K2818" i="1"/>
  <c r="H2818" i="1"/>
  <c r="K2754" i="1"/>
  <c r="H2754" i="1"/>
  <c r="K2690" i="1"/>
  <c r="H2690" i="1"/>
  <c r="K2626" i="1"/>
  <c r="H2626" i="1"/>
  <c r="K2562" i="1"/>
  <c r="H2562" i="1"/>
  <c r="K2498" i="1"/>
  <c r="H2498" i="1"/>
  <c r="K2434" i="1"/>
  <c r="H2434" i="1"/>
  <c r="K2370" i="1"/>
  <c r="H2370" i="1"/>
  <c r="K2306" i="1"/>
  <c r="H2306" i="1"/>
  <c r="K2242" i="1"/>
  <c r="H2242" i="1"/>
  <c r="K2178" i="1"/>
  <c r="H2178" i="1"/>
  <c r="K2114" i="1"/>
  <c r="H2114" i="1"/>
  <c r="K2050" i="1"/>
  <c r="H2050" i="1"/>
  <c r="K1986" i="1"/>
  <c r="H1986" i="1"/>
  <c r="K1922" i="1"/>
  <c r="H1922" i="1"/>
  <c r="K1858" i="1"/>
  <c r="H1858" i="1"/>
  <c r="K1794" i="1"/>
  <c r="H1794" i="1"/>
  <c r="K1730" i="1"/>
  <c r="H1730" i="1"/>
  <c r="K1666" i="1"/>
  <c r="H1666" i="1"/>
  <c r="K1602" i="1"/>
  <c r="H1602" i="1"/>
  <c r="K1538" i="1"/>
  <c r="H1538" i="1"/>
  <c r="K1474" i="1"/>
  <c r="H1474" i="1"/>
  <c r="K1410" i="1"/>
  <c r="H1410" i="1"/>
  <c r="K1346" i="1"/>
  <c r="H1346" i="1"/>
  <c r="K1282" i="1"/>
  <c r="H1282" i="1"/>
  <c r="K1218" i="1"/>
  <c r="H1218" i="1"/>
  <c r="K1154" i="1"/>
  <c r="H1154" i="1"/>
  <c r="K1090" i="1"/>
  <c r="H1090" i="1"/>
  <c r="K1026" i="1"/>
  <c r="H1026" i="1"/>
  <c r="K962" i="1"/>
  <c r="H962" i="1"/>
  <c r="K898" i="1"/>
  <c r="H898" i="1"/>
  <c r="K834" i="1"/>
  <c r="H834" i="1"/>
  <c r="K770" i="1"/>
  <c r="H770" i="1"/>
  <c r="K706" i="1"/>
  <c r="H706" i="1"/>
  <c r="K642" i="1"/>
  <c r="H642" i="1"/>
  <c r="K578" i="1"/>
  <c r="H578" i="1"/>
  <c r="K514" i="1"/>
  <c r="H514" i="1"/>
  <c r="K450" i="1"/>
  <c r="H450" i="1"/>
  <c r="K386" i="1"/>
  <c r="H386" i="1"/>
  <c r="K322" i="1"/>
  <c r="H322" i="1"/>
  <c r="K258" i="1"/>
  <c r="H258" i="1"/>
  <c r="K194" i="1"/>
  <c r="H194" i="1"/>
  <c r="K130" i="1"/>
  <c r="H130" i="1"/>
  <c r="K66" i="1"/>
  <c r="H66" i="1"/>
  <c r="K1089" i="1"/>
  <c r="H1089" i="1"/>
  <c r="K2113" i="1"/>
  <c r="H2113" i="1"/>
  <c r="K3137" i="1"/>
  <c r="H3137" i="1"/>
  <c r="K4161" i="1"/>
  <c r="H4161" i="1"/>
  <c r="K4807" i="1"/>
  <c r="H4807" i="1"/>
  <c r="K224" i="1"/>
  <c r="H224" i="1"/>
  <c r="K1248" i="1"/>
  <c r="H1248" i="1"/>
  <c r="K2272" i="1"/>
  <c r="H2272" i="1"/>
  <c r="K3296" i="1"/>
  <c r="H3296" i="1"/>
  <c r="K4320" i="1"/>
  <c r="H4320" i="1"/>
  <c r="K4846" i="1"/>
  <c r="H4846" i="1"/>
  <c r="K353" i="1"/>
  <c r="H353" i="1"/>
  <c r="K1377" i="1"/>
  <c r="H1377" i="1"/>
  <c r="K2401" i="1"/>
  <c r="H2401" i="1"/>
  <c r="K3425" i="1"/>
  <c r="H3425" i="1"/>
  <c r="K4449" i="1"/>
  <c r="H4449" i="1"/>
  <c r="K4879" i="1"/>
  <c r="H4879" i="1"/>
  <c r="K512" i="1"/>
  <c r="H512" i="1"/>
  <c r="K1536" i="1"/>
  <c r="H1536" i="1"/>
  <c r="K2560" i="1"/>
  <c r="H2560" i="1"/>
  <c r="K3584" i="1"/>
  <c r="H3584" i="1"/>
  <c r="K4608" i="1"/>
  <c r="H4608" i="1"/>
  <c r="K4918" i="1"/>
  <c r="H4918" i="1"/>
  <c r="K448" i="1"/>
  <c r="H448" i="1"/>
  <c r="K1472" i="1"/>
  <c r="H1472" i="1"/>
  <c r="K2496" i="1"/>
  <c r="H2496" i="1"/>
  <c r="K3520" i="1"/>
  <c r="H3520" i="1"/>
  <c r="K4544" i="1"/>
  <c r="H4544" i="1"/>
  <c r="K4902" i="1"/>
  <c r="H4902" i="1"/>
  <c r="K4973" i="1"/>
  <c r="H4973" i="1"/>
  <c r="K4909" i="1"/>
  <c r="H4909" i="1"/>
  <c r="K4845" i="1"/>
  <c r="H4845" i="1"/>
  <c r="K4781" i="1"/>
  <c r="H4781" i="1"/>
  <c r="K4717" i="1"/>
  <c r="H4717" i="1"/>
  <c r="K4569" i="1"/>
  <c r="H4569" i="1"/>
  <c r="K4313" i="1"/>
  <c r="H4313" i="1"/>
  <c r="K4057" i="1"/>
  <c r="H4057" i="1"/>
  <c r="K3801" i="1"/>
  <c r="H3801" i="1"/>
  <c r="K3545" i="1"/>
  <c r="H3545" i="1"/>
  <c r="K3289" i="1"/>
  <c r="H3289" i="1"/>
  <c r="K3033" i="1"/>
  <c r="H3033" i="1"/>
  <c r="K2777" i="1"/>
  <c r="H2777" i="1"/>
  <c r="K2521" i="1"/>
  <c r="H2521" i="1"/>
  <c r="K2265" i="1"/>
  <c r="H2265" i="1"/>
  <c r="K2009" i="1"/>
  <c r="H2009" i="1"/>
  <c r="K1753" i="1"/>
  <c r="H1753" i="1"/>
  <c r="K1497" i="1"/>
  <c r="H1497" i="1"/>
  <c r="K1241" i="1"/>
  <c r="H1241" i="1"/>
  <c r="K985" i="1"/>
  <c r="H985" i="1"/>
  <c r="K729" i="1"/>
  <c r="H729" i="1"/>
  <c r="K473" i="1"/>
  <c r="H473" i="1"/>
  <c r="H217" i="1"/>
  <c r="K217" i="1"/>
  <c r="K5004" i="1"/>
  <c r="H5004" i="1"/>
  <c r="K4940" i="1"/>
  <c r="H4940" i="1"/>
  <c r="K4876" i="1"/>
  <c r="H4876" i="1"/>
  <c r="K4812" i="1"/>
  <c r="H4812" i="1"/>
  <c r="K4748" i="1"/>
  <c r="H4748" i="1"/>
  <c r="K4684" i="1"/>
  <c r="H4684" i="1"/>
  <c r="K4440" i="1"/>
  <c r="H4440" i="1"/>
  <c r="K4184" i="1"/>
  <c r="H4184" i="1"/>
  <c r="K3928" i="1"/>
  <c r="H3928" i="1"/>
  <c r="K3672" i="1"/>
  <c r="H3672" i="1"/>
  <c r="K3416" i="1"/>
  <c r="H3416" i="1"/>
  <c r="K3160" i="1"/>
  <c r="H3160" i="1"/>
  <c r="K2904" i="1"/>
  <c r="H2904" i="1"/>
  <c r="K2648" i="1"/>
  <c r="H2648" i="1"/>
  <c r="K2392" i="1"/>
  <c r="H2392" i="1"/>
  <c r="K2136" i="1"/>
  <c r="H2136" i="1"/>
  <c r="K1880" i="1"/>
  <c r="H1880" i="1"/>
  <c r="K1624" i="1"/>
  <c r="H1624" i="1"/>
  <c r="K1368" i="1"/>
  <c r="H1368" i="1"/>
  <c r="K1112" i="1"/>
  <c r="H1112" i="1"/>
  <c r="K856" i="1"/>
  <c r="H856" i="1"/>
  <c r="K600" i="1"/>
  <c r="H600" i="1"/>
  <c r="K344" i="1"/>
  <c r="H344" i="1"/>
  <c r="K88" i="1"/>
  <c r="H88" i="1"/>
  <c r="K4971" i="1"/>
  <c r="H4971" i="1"/>
  <c r="K4907" i="1"/>
  <c r="H4907" i="1"/>
  <c r="K4843" i="1"/>
  <c r="H4843" i="1"/>
  <c r="K4779" i="1"/>
  <c r="H4779" i="1"/>
  <c r="K4715" i="1"/>
  <c r="H4715" i="1"/>
  <c r="K4561" i="1"/>
  <c r="H4561" i="1"/>
  <c r="K4305" i="1"/>
  <c r="H4305" i="1"/>
  <c r="K4049" i="1"/>
  <c r="H4049" i="1"/>
  <c r="K3793" i="1"/>
  <c r="H3793" i="1"/>
  <c r="K3537" i="1"/>
  <c r="H3537" i="1"/>
  <c r="K3281" i="1"/>
  <c r="H3281" i="1"/>
  <c r="K3025" i="1"/>
  <c r="H3025" i="1"/>
  <c r="K2769" i="1"/>
  <c r="H2769" i="1"/>
  <c r="K2513" i="1"/>
  <c r="H2513" i="1"/>
  <c r="K2257" i="1"/>
  <c r="H2257" i="1"/>
  <c r="K2001" i="1"/>
  <c r="H2001" i="1"/>
  <c r="K1745" i="1"/>
  <c r="H1745" i="1"/>
  <c r="K1489" i="1"/>
  <c r="H1489" i="1"/>
  <c r="K1233" i="1"/>
  <c r="H1233" i="1"/>
  <c r="K977" i="1"/>
  <c r="H977" i="1"/>
  <c r="K721" i="1"/>
  <c r="H721" i="1"/>
  <c r="K465" i="1"/>
  <c r="H465" i="1"/>
  <c r="K209" i="1"/>
  <c r="H209" i="1"/>
  <c r="K5002" i="1"/>
  <c r="H5002" i="1"/>
  <c r="K4938" i="1"/>
  <c r="H4938" i="1"/>
  <c r="K4874" i="1"/>
  <c r="H4874" i="1"/>
  <c r="K4810" i="1"/>
  <c r="H4810" i="1"/>
  <c r="K4746" i="1"/>
  <c r="H4746" i="1"/>
  <c r="K4682" i="1"/>
  <c r="H4682" i="1"/>
  <c r="K4432" i="1"/>
  <c r="H4432" i="1"/>
  <c r="K4176" i="1"/>
  <c r="H4176" i="1"/>
  <c r="K3920" i="1"/>
  <c r="H3920" i="1"/>
  <c r="K3664" i="1"/>
  <c r="H3664" i="1"/>
  <c r="K3408" i="1"/>
  <c r="H3408" i="1"/>
  <c r="K3152" i="1"/>
  <c r="H3152" i="1"/>
  <c r="K2896" i="1"/>
  <c r="H2896" i="1"/>
  <c r="K2640" i="1"/>
  <c r="H2640" i="1"/>
  <c r="K2384" i="1"/>
  <c r="H2384" i="1"/>
  <c r="K2128" i="1"/>
  <c r="H2128" i="1"/>
  <c r="K1872" i="1"/>
  <c r="H1872" i="1"/>
  <c r="K1616" i="1"/>
  <c r="H1616" i="1"/>
  <c r="K1360" i="1"/>
  <c r="H1360" i="1"/>
  <c r="K1104" i="1"/>
  <c r="H1104" i="1"/>
  <c r="K848" i="1"/>
  <c r="H848" i="1"/>
  <c r="K592" i="1"/>
  <c r="H592" i="1"/>
  <c r="K336" i="1"/>
  <c r="H336" i="1"/>
  <c r="K80" i="1"/>
  <c r="H80" i="1"/>
  <c r="K4969" i="1"/>
  <c r="H4969" i="1"/>
  <c r="K4905" i="1"/>
  <c r="H4905" i="1"/>
  <c r="K4841" i="1"/>
  <c r="H4841" i="1"/>
  <c r="K4777" i="1"/>
  <c r="H4777" i="1"/>
  <c r="K4713" i="1"/>
  <c r="H4713" i="1"/>
  <c r="K4553" i="1"/>
  <c r="H4553" i="1"/>
  <c r="K4297" i="1"/>
  <c r="H4297" i="1"/>
  <c r="K4041" i="1"/>
  <c r="H4041" i="1"/>
  <c r="K3785" i="1"/>
  <c r="H3785" i="1"/>
  <c r="K3529" i="1"/>
  <c r="H3529" i="1"/>
  <c r="K3273" i="1"/>
  <c r="H3273" i="1"/>
  <c r="K3017" i="1"/>
  <c r="H3017" i="1"/>
  <c r="K2761" i="1"/>
  <c r="H2761" i="1"/>
  <c r="K2505" i="1"/>
  <c r="H2505" i="1"/>
  <c r="K2249" i="1"/>
  <c r="H2249" i="1"/>
  <c r="K1993" i="1"/>
  <c r="H1993" i="1"/>
  <c r="K1737" i="1"/>
  <c r="H1737" i="1"/>
  <c r="K1481" i="1"/>
  <c r="H1481" i="1"/>
  <c r="K1225" i="1"/>
  <c r="H1225" i="1"/>
  <c r="K969" i="1"/>
  <c r="H969" i="1"/>
  <c r="K713" i="1"/>
  <c r="H713" i="1"/>
  <c r="K457" i="1"/>
  <c r="H457" i="1"/>
  <c r="K201" i="1"/>
  <c r="H201" i="1"/>
  <c r="K4992" i="1"/>
  <c r="H4992" i="1"/>
  <c r="K4928" i="1"/>
  <c r="H4928" i="1"/>
  <c r="K4864" i="1"/>
  <c r="H4864" i="1"/>
  <c r="K4800" i="1"/>
  <c r="H4800" i="1"/>
  <c r="K4736" i="1"/>
  <c r="H4736" i="1"/>
  <c r="K4648" i="1"/>
  <c r="H4648" i="1"/>
  <c r="K4392" i="1"/>
  <c r="H4392" i="1"/>
  <c r="K4136" i="1"/>
  <c r="H4136" i="1"/>
  <c r="K3880" i="1"/>
  <c r="H3880" i="1"/>
  <c r="K3624" i="1"/>
  <c r="H3624" i="1"/>
  <c r="K3368" i="1"/>
  <c r="H3368" i="1"/>
  <c r="K3112" i="1"/>
  <c r="H3112" i="1"/>
  <c r="K2856" i="1"/>
  <c r="H2856" i="1"/>
  <c r="K2600" i="1"/>
  <c r="H2600" i="1"/>
  <c r="K2344" i="1"/>
  <c r="H2344" i="1"/>
  <c r="K2088" i="1"/>
  <c r="H2088" i="1"/>
  <c r="K1832" i="1"/>
  <c r="H1832" i="1"/>
  <c r="K1576" i="1"/>
  <c r="H1576" i="1"/>
  <c r="K1320" i="1"/>
  <c r="H1320" i="1"/>
  <c r="K1064" i="1"/>
  <c r="H1064" i="1"/>
  <c r="K808" i="1"/>
  <c r="H808" i="1"/>
  <c r="K552" i="1"/>
  <c r="H552" i="1"/>
  <c r="K296" i="1"/>
  <c r="H296" i="1"/>
  <c r="K40" i="1"/>
  <c r="H40" i="1"/>
  <c r="K4623" i="1"/>
  <c r="H4623" i="1"/>
  <c r="K4559" i="1"/>
  <c r="H4559" i="1"/>
  <c r="K4495" i="1"/>
  <c r="H4495" i="1"/>
  <c r="K4431" i="1"/>
  <c r="H4431" i="1"/>
  <c r="K4367" i="1"/>
  <c r="H4367" i="1"/>
  <c r="K4303" i="1"/>
  <c r="H4303" i="1"/>
  <c r="K4239" i="1"/>
  <c r="H4239" i="1"/>
  <c r="K4175" i="1"/>
  <c r="H4175" i="1"/>
  <c r="K4111" i="1"/>
  <c r="H4111" i="1"/>
  <c r="K4047" i="1"/>
  <c r="H4047" i="1"/>
  <c r="K3983" i="1"/>
  <c r="H3983" i="1"/>
  <c r="K3919" i="1"/>
  <c r="H3919" i="1"/>
  <c r="K3855" i="1"/>
  <c r="H3855" i="1"/>
  <c r="K3791" i="1"/>
  <c r="H3791" i="1"/>
  <c r="K3727" i="1"/>
  <c r="H3727" i="1"/>
  <c r="K3663" i="1"/>
  <c r="H3663" i="1"/>
  <c r="K3599" i="1"/>
  <c r="H3599" i="1"/>
  <c r="K3535" i="1"/>
  <c r="H3535" i="1"/>
  <c r="K3471" i="1"/>
  <c r="H3471" i="1"/>
  <c r="K3407" i="1"/>
  <c r="H3407" i="1"/>
  <c r="K3343" i="1"/>
  <c r="H3343" i="1"/>
  <c r="K3279" i="1"/>
  <c r="H3279" i="1"/>
  <c r="K3215" i="1"/>
  <c r="H3215" i="1"/>
  <c r="K3151" i="1"/>
  <c r="H3151" i="1"/>
  <c r="K3087" i="1"/>
  <c r="H3087" i="1"/>
  <c r="K3023" i="1"/>
  <c r="H3023" i="1"/>
  <c r="K2959" i="1"/>
  <c r="H2959" i="1"/>
  <c r="K2895" i="1"/>
  <c r="H2895" i="1"/>
  <c r="K2831" i="1"/>
  <c r="H2831" i="1"/>
  <c r="K2767" i="1"/>
  <c r="H2767" i="1"/>
  <c r="K2703" i="1"/>
  <c r="H2703" i="1"/>
  <c r="K2639" i="1"/>
  <c r="H2639" i="1"/>
  <c r="K2575" i="1"/>
  <c r="H2575" i="1"/>
  <c r="K2511" i="1"/>
  <c r="H2511" i="1"/>
  <c r="K2447" i="1"/>
  <c r="H2447" i="1"/>
  <c r="K2383" i="1"/>
  <c r="H2383" i="1"/>
  <c r="K2319" i="1"/>
  <c r="H2319" i="1"/>
  <c r="K2255" i="1"/>
  <c r="H2255" i="1"/>
  <c r="K2191" i="1"/>
  <c r="H2191" i="1"/>
  <c r="K2127" i="1"/>
  <c r="H2127" i="1"/>
  <c r="K2063" i="1"/>
  <c r="H2063" i="1"/>
  <c r="K1999" i="1"/>
  <c r="H1999" i="1"/>
  <c r="K1935" i="1"/>
  <c r="H1935" i="1"/>
  <c r="K1871" i="1"/>
  <c r="H1871" i="1"/>
  <c r="K1807" i="1"/>
  <c r="H1807" i="1"/>
  <c r="K1743" i="1"/>
  <c r="H1743" i="1"/>
  <c r="K1679" i="1"/>
  <c r="H1679" i="1"/>
  <c r="K1615" i="1"/>
  <c r="H1615" i="1"/>
  <c r="K1551" i="1"/>
  <c r="H1551" i="1"/>
  <c r="K1487" i="1"/>
  <c r="H1487" i="1"/>
  <c r="K1423" i="1"/>
  <c r="H1423" i="1"/>
  <c r="K1359" i="1"/>
  <c r="H1359" i="1"/>
  <c r="K1295" i="1"/>
  <c r="H1295" i="1"/>
  <c r="K1231" i="1"/>
  <c r="H1231" i="1"/>
  <c r="K1167" i="1"/>
  <c r="H1167" i="1"/>
  <c r="K1103" i="1"/>
  <c r="H1103" i="1"/>
  <c r="K1039" i="1"/>
  <c r="H1039" i="1"/>
  <c r="K975" i="1"/>
  <c r="H975" i="1"/>
  <c r="K911" i="1"/>
  <c r="H911" i="1"/>
  <c r="K847" i="1"/>
  <c r="H847" i="1"/>
  <c r="K783" i="1"/>
  <c r="H783" i="1"/>
  <c r="K719" i="1"/>
  <c r="H719" i="1"/>
  <c r="K655" i="1"/>
  <c r="H655" i="1"/>
  <c r="K591" i="1"/>
  <c r="H591" i="1"/>
  <c r="K527" i="1"/>
  <c r="H527" i="1"/>
  <c r="K463" i="1"/>
  <c r="H463" i="1"/>
  <c r="K399" i="1"/>
  <c r="H399" i="1"/>
  <c r="K335" i="1"/>
  <c r="H335" i="1"/>
  <c r="K271" i="1"/>
  <c r="H271" i="1"/>
  <c r="K207" i="1"/>
  <c r="H207" i="1"/>
  <c r="K143" i="1"/>
  <c r="H143" i="1"/>
  <c r="K79" i="1"/>
  <c r="H79" i="1"/>
  <c r="K15" i="1"/>
  <c r="H15" i="1"/>
  <c r="K4622" i="1"/>
  <c r="H4622" i="1"/>
  <c r="K4558" i="1"/>
  <c r="H4558" i="1"/>
  <c r="K4494" i="1"/>
  <c r="H4494" i="1"/>
  <c r="K4430" i="1"/>
  <c r="H4430" i="1"/>
  <c r="K4366" i="1"/>
  <c r="H4366" i="1"/>
  <c r="K4302" i="1"/>
  <c r="H4302" i="1"/>
  <c r="K4238" i="1"/>
  <c r="H4238" i="1"/>
  <c r="K4174" i="1"/>
  <c r="H4174" i="1"/>
  <c r="K4110" i="1"/>
  <c r="H4110" i="1"/>
  <c r="K4046" i="1"/>
  <c r="H4046" i="1"/>
  <c r="K3982" i="1"/>
  <c r="H3982" i="1"/>
  <c r="K3918" i="1"/>
  <c r="H3918" i="1"/>
  <c r="K3854" i="1"/>
  <c r="H3854" i="1"/>
  <c r="K3790" i="1"/>
  <c r="H3790" i="1"/>
  <c r="K3726" i="1"/>
  <c r="H3726" i="1"/>
  <c r="K3662" i="1"/>
  <c r="H3662" i="1"/>
  <c r="K3598" i="1"/>
  <c r="H3598" i="1"/>
  <c r="K3534" i="1"/>
  <c r="H3534" i="1"/>
  <c r="K3470" i="1"/>
  <c r="H3470" i="1"/>
  <c r="K3406" i="1"/>
  <c r="H3406" i="1"/>
  <c r="K3342" i="1"/>
  <c r="H3342" i="1"/>
  <c r="K3278" i="1"/>
  <c r="H3278" i="1"/>
  <c r="K3214" i="1"/>
  <c r="H3214" i="1"/>
  <c r="K3150" i="1"/>
  <c r="H3150" i="1"/>
  <c r="K3086" i="1"/>
  <c r="H3086" i="1"/>
  <c r="K3022" i="1"/>
  <c r="H3022" i="1"/>
  <c r="K2958" i="1"/>
  <c r="H2958" i="1"/>
  <c r="K2894" i="1"/>
  <c r="H2894" i="1"/>
  <c r="K2830" i="1"/>
  <c r="H2830" i="1"/>
  <c r="K2766" i="1"/>
  <c r="H2766" i="1"/>
  <c r="K2702" i="1"/>
  <c r="H2702" i="1"/>
  <c r="K2638" i="1"/>
  <c r="H2638" i="1"/>
  <c r="K2574" i="1"/>
  <c r="H2574" i="1"/>
  <c r="K2510" i="1"/>
  <c r="H2510" i="1"/>
  <c r="K2446" i="1"/>
  <c r="H2446" i="1"/>
  <c r="K2382" i="1"/>
  <c r="H2382" i="1"/>
  <c r="K2318" i="1"/>
  <c r="H2318" i="1"/>
  <c r="K2254" i="1"/>
  <c r="H2254" i="1"/>
  <c r="K2190" i="1"/>
  <c r="H2190" i="1"/>
  <c r="K2126" i="1"/>
  <c r="H2126" i="1"/>
  <c r="K2062" i="1"/>
  <c r="H2062" i="1"/>
  <c r="K1998" i="1"/>
  <c r="H1998" i="1"/>
  <c r="K1934" i="1"/>
  <c r="H1934" i="1"/>
  <c r="K1870" i="1"/>
  <c r="H1870" i="1"/>
  <c r="K1806" i="1"/>
  <c r="H1806" i="1"/>
  <c r="K1742" i="1"/>
  <c r="H1742" i="1"/>
  <c r="K1678" i="1"/>
  <c r="H1678" i="1"/>
  <c r="K1614" i="1"/>
  <c r="H1614" i="1"/>
  <c r="K1550" i="1"/>
  <c r="H1550" i="1"/>
  <c r="K1486" i="1"/>
  <c r="H1486" i="1"/>
  <c r="K1422" i="1"/>
  <c r="H1422" i="1"/>
  <c r="K1358" i="1"/>
  <c r="H1358" i="1"/>
  <c r="K1294" i="1"/>
  <c r="H1294" i="1"/>
  <c r="K1230" i="1"/>
  <c r="H1230" i="1"/>
  <c r="K1166" i="1"/>
  <c r="H1166" i="1"/>
  <c r="K1102" i="1"/>
  <c r="H1102" i="1"/>
  <c r="K1038" i="1"/>
  <c r="H1038" i="1"/>
  <c r="K974" i="1"/>
  <c r="H974" i="1"/>
  <c r="K910" i="1"/>
  <c r="H910" i="1"/>
  <c r="K846" i="1"/>
  <c r="H846" i="1"/>
  <c r="K782" i="1"/>
  <c r="H782" i="1"/>
  <c r="K718" i="1"/>
  <c r="H718" i="1"/>
  <c r="K654" i="1"/>
  <c r="H654" i="1"/>
  <c r="K590" i="1"/>
  <c r="H590" i="1"/>
  <c r="K526" i="1"/>
  <c r="H526" i="1"/>
  <c r="K462" i="1"/>
  <c r="H462" i="1"/>
  <c r="K398" i="1"/>
  <c r="H398" i="1"/>
  <c r="K334" i="1"/>
  <c r="H334" i="1"/>
  <c r="K270" i="1"/>
  <c r="H270" i="1"/>
  <c r="K206" i="1"/>
  <c r="H206" i="1"/>
  <c r="K142" i="1"/>
  <c r="H142" i="1"/>
  <c r="K78" i="1"/>
  <c r="H78" i="1"/>
  <c r="K14" i="1"/>
  <c r="H14" i="1"/>
  <c r="K4621" i="1"/>
  <c r="H4621" i="1"/>
  <c r="K4557" i="1"/>
  <c r="H4557" i="1"/>
  <c r="K4493" i="1"/>
  <c r="H4493" i="1"/>
  <c r="K4429" i="1"/>
  <c r="H4429" i="1"/>
  <c r="K4365" i="1"/>
  <c r="H4365" i="1"/>
  <c r="K4301" i="1"/>
  <c r="H4301" i="1"/>
  <c r="K4237" i="1"/>
  <c r="H4237" i="1"/>
  <c r="K4173" i="1"/>
  <c r="H4173" i="1"/>
  <c r="K4109" i="1"/>
  <c r="H4109" i="1"/>
  <c r="K4045" i="1"/>
  <c r="H4045" i="1"/>
  <c r="K3981" i="1"/>
  <c r="H3981" i="1"/>
  <c r="K3917" i="1"/>
  <c r="H3917" i="1"/>
  <c r="K3853" i="1"/>
  <c r="H3853" i="1"/>
  <c r="K3789" i="1"/>
  <c r="H3789" i="1"/>
  <c r="K3725" i="1"/>
  <c r="H3725" i="1"/>
  <c r="K3661" i="1"/>
  <c r="H3661" i="1"/>
  <c r="K3597" i="1"/>
  <c r="H3597" i="1"/>
  <c r="K3533" i="1"/>
  <c r="H3533" i="1"/>
  <c r="K3469" i="1"/>
  <c r="H3469" i="1"/>
  <c r="K3405" i="1"/>
  <c r="H3405" i="1"/>
  <c r="K3341" i="1"/>
  <c r="H3341" i="1"/>
  <c r="K3277" i="1"/>
  <c r="H3277" i="1"/>
  <c r="K3213" i="1"/>
  <c r="H3213" i="1"/>
  <c r="K3149" i="1"/>
  <c r="H3149" i="1"/>
  <c r="K3085" i="1"/>
  <c r="H3085" i="1"/>
  <c r="K3021" i="1"/>
  <c r="H3021" i="1"/>
  <c r="K2957" i="1"/>
  <c r="H2957" i="1"/>
  <c r="K2893" i="1"/>
  <c r="H2893" i="1"/>
  <c r="K2829" i="1"/>
  <c r="H2829" i="1"/>
  <c r="K2765" i="1"/>
  <c r="H2765" i="1"/>
  <c r="K2701" i="1"/>
  <c r="H2701" i="1"/>
  <c r="K2637" i="1"/>
  <c r="H2637" i="1"/>
  <c r="K2573" i="1"/>
  <c r="H2573" i="1"/>
  <c r="K2509" i="1"/>
  <c r="H2509" i="1"/>
  <c r="K2445" i="1"/>
  <c r="H2445" i="1"/>
  <c r="K2381" i="1"/>
  <c r="H2381" i="1"/>
  <c r="K2317" i="1"/>
  <c r="H2317" i="1"/>
  <c r="K2253" i="1"/>
  <c r="H2253" i="1"/>
  <c r="K2189" i="1"/>
  <c r="H2189" i="1"/>
  <c r="K2125" i="1"/>
  <c r="H2125" i="1"/>
  <c r="K2061" i="1"/>
  <c r="H2061" i="1"/>
  <c r="K1997" i="1"/>
  <c r="H1997" i="1"/>
  <c r="K1933" i="1"/>
  <c r="H1933" i="1"/>
  <c r="K1869" i="1"/>
  <c r="H1869" i="1"/>
  <c r="K1805" i="1"/>
  <c r="H1805" i="1"/>
  <c r="K1741" i="1"/>
  <c r="H1741" i="1"/>
  <c r="K1677" i="1"/>
  <c r="H1677" i="1"/>
  <c r="K1613" i="1"/>
  <c r="H1613" i="1"/>
  <c r="K1549" i="1"/>
  <c r="H1549" i="1"/>
  <c r="K1485" i="1"/>
  <c r="H1485" i="1"/>
  <c r="K1421" i="1"/>
  <c r="H1421" i="1"/>
  <c r="K1357" i="1"/>
  <c r="H1357" i="1"/>
  <c r="K1293" i="1"/>
  <c r="H1293" i="1"/>
  <c r="K1229" i="1"/>
  <c r="H1229" i="1"/>
  <c r="K1165" i="1"/>
  <c r="H1165" i="1"/>
  <c r="K1101" i="1"/>
  <c r="H1101" i="1"/>
  <c r="K1037" i="1"/>
  <c r="H1037" i="1"/>
  <c r="K973" i="1"/>
  <c r="H973" i="1"/>
  <c r="K909" i="1"/>
  <c r="H909" i="1"/>
  <c r="K845" i="1"/>
  <c r="H845" i="1"/>
  <c r="K781" i="1"/>
  <c r="H781" i="1"/>
  <c r="K717" i="1"/>
  <c r="H717" i="1"/>
  <c r="K653" i="1"/>
  <c r="H653" i="1"/>
  <c r="K589" i="1"/>
  <c r="H589" i="1"/>
  <c r="K525" i="1"/>
  <c r="H525" i="1"/>
  <c r="K461" i="1"/>
  <c r="H461" i="1"/>
  <c r="K397" i="1"/>
  <c r="H397" i="1"/>
  <c r="K333" i="1"/>
  <c r="H333" i="1"/>
  <c r="K269" i="1"/>
  <c r="H269" i="1"/>
  <c r="K205" i="1"/>
  <c r="H205" i="1"/>
  <c r="K141" i="1"/>
  <c r="H141" i="1"/>
  <c r="K77" i="1"/>
  <c r="H77" i="1"/>
  <c r="K13" i="1"/>
  <c r="H13" i="1"/>
  <c r="K4620" i="1"/>
  <c r="H4620" i="1"/>
  <c r="K4556" i="1"/>
  <c r="H4556" i="1"/>
  <c r="K4492" i="1"/>
  <c r="H4492" i="1"/>
  <c r="K4428" i="1"/>
  <c r="H4428" i="1"/>
  <c r="K4364" i="1"/>
  <c r="H4364" i="1"/>
  <c r="K4300" i="1"/>
  <c r="H4300" i="1"/>
  <c r="K4236" i="1"/>
  <c r="H4236" i="1"/>
  <c r="K4172" i="1"/>
  <c r="H4172" i="1"/>
  <c r="K4108" i="1"/>
  <c r="H4108" i="1"/>
  <c r="K4044" i="1"/>
  <c r="H4044" i="1"/>
  <c r="K3980" i="1"/>
  <c r="H3980" i="1"/>
  <c r="K3916" i="1"/>
  <c r="H3916" i="1"/>
  <c r="K3852" i="1"/>
  <c r="H3852" i="1"/>
  <c r="K3788" i="1"/>
  <c r="H3788" i="1"/>
  <c r="K3724" i="1"/>
  <c r="H3724" i="1"/>
  <c r="K3660" i="1"/>
  <c r="H3660" i="1"/>
  <c r="K3596" i="1"/>
  <c r="H3596" i="1"/>
  <c r="K3532" i="1"/>
  <c r="H3532" i="1"/>
  <c r="K3468" i="1"/>
  <c r="H3468" i="1"/>
  <c r="K3404" i="1"/>
  <c r="H3404" i="1"/>
  <c r="K3340" i="1"/>
  <c r="H3340" i="1"/>
  <c r="K3276" i="1"/>
  <c r="H3276" i="1"/>
  <c r="K3212" i="1"/>
  <c r="H3212" i="1"/>
  <c r="K3148" i="1"/>
  <c r="H3148" i="1"/>
  <c r="K3084" i="1"/>
  <c r="H3084" i="1"/>
  <c r="K3020" i="1"/>
  <c r="H3020" i="1"/>
  <c r="K2956" i="1"/>
  <c r="H2956" i="1"/>
  <c r="K2892" i="1"/>
  <c r="H2892" i="1"/>
  <c r="K2828" i="1"/>
  <c r="H2828" i="1"/>
  <c r="K2764" i="1"/>
  <c r="H2764" i="1"/>
  <c r="K2700" i="1"/>
  <c r="H2700" i="1"/>
  <c r="K2636" i="1"/>
  <c r="H2636" i="1"/>
  <c r="K2572" i="1"/>
  <c r="H2572" i="1"/>
  <c r="K2508" i="1"/>
  <c r="H2508" i="1"/>
  <c r="K2444" i="1"/>
  <c r="H2444" i="1"/>
  <c r="K2380" i="1"/>
  <c r="H2380" i="1"/>
  <c r="K2316" i="1"/>
  <c r="H2316" i="1"/>
  <c r="K2252" i="1"/>
  <c r="H2252" i="1"/>
  <c r="K2188" i="1"/>
  <c r="H2188" i="1"/>
  <c r="K2124" i="1"/>
  <c r="H2124" i="1"/>
  <c r="K2060" i="1"/>
  <c r="H2060" i="1"/>
  <c r="K1996" i="1"/>
  <c r="H1996" i="1"/>
  <c r="K1932" i="1"/>
  <c r="H1932" i="1"/>
  <c r="K1868" i="1"/>
  <c r="H1868" i="1"/>
  <c r="K1804" i="1"/>
  <c r="H1804" i="1"/>
  <c r="K1740" i="1"/>
  <c r="H1740" i="1"/>
  <c r="K1676" i="1"/>
  <c r="H1676" i="1"/>
  <c r="K1612" i="1"/>
  <c r="H1612" i="1"/>
  <c r="K1548" i="1"/>
  <c r="H1548" i="1"/>
  <c r="K1484" i="1"/>
  <c r="H1484" i="1"/>
  <c r="K1420" i="1"/>
  <c r="H1420" i="1"/>
  <c r="K1356" i="1"/>
  <c r="H1356" i="1"/>
  <c r="K1292" i="1"/>
  <c r="H1292" i="1"/>
  <c r="K1228" i="1"/>
  <c r="H1228" i="1"/>
  <c r="K1164" i="1"/>
  <c r="H1164" i="1"/>
  <c r="K1100" i="1"/>
  <c r="H1100" i="1"/>
  <c r="K1036" i="1"/>
  <c r="H1036" i="1"/>
  <c r="K972" i="1"/>
  <c r="H972" i="1"/>
  <c r="K908" i="1"/>
  <c r="H908" i="1"/>
  <c r="K844" i="1"/>
  <c r="H844" i="1"/>
  <c r="K780" i="1"/>
  <c r="H780" i="1"/>
  <c r="K716" i="1"/>
  <c r="H716" i="1"/>
  <c r="K652" i="1"/>
  <c r="H652" i="1"/>
  <c r="K588" i="1"/>
  <c r="H588" i="1"/>
  <c r="K524" i="1"/>
  <c r="H524" i="1"/>
  <c r="K460" i="1"/>
  <c r="H460" i="1"/>
  <c r="K396" i="1"/>
  <c r="H396" i="1"/>
  <c r="K332" i="1"/>
  <c r="H332" i="1"/>
  <c r="K268" i="1"/>
  <c r="H268" i="1"/>
  <c r="K204" i="1"/>
  <c r="H204" i="1"/>
  <c r="K140" i="1"/>
  <c r="H140" i="1"/>
  <c r="K76" i="1"/>
  <c r="H76" i="1"/>
  <c r="K4675" i="1"/>
  <c r="H4675" i="1"/>
  <c r="K4611" i="1"/>
  <c r="H4611" i="1"/>
  <c r="K4547" i="1"/>
  <c r="H4547" i="1"/>
  <c r="K4483" i="1"/>
  <c r="H4483" i="1"/>
  <c r="K4419" i="1"/>
  <c r="H4419" i="1"/>
  <c r="K4355" i="1"/>
  <c r="H4355" i="1"/>
  <c r="K4291" i="1"/>
  <c r="H4291" i="1"/>
  <c r="K4227" i="1"/>
  <c r="H4227" i="1"/>
  <c r="K4163" i="1"/>
  <c r="H4163" i="1"/>
  <c r="K4099" i="1"/>
  <c r="H4099" i="1"/>
  <c r="K4035" i="1"/>
  <c r="H4035" i="1"/>
  <c r="K3971" i="1"/>
  <c r="H3971" i="1"/>
  <c r="K3907" i="1"/>
  <c r="H3907" i="1"/>
  <c r="K3843" i="1"/>
  <c r="H3843" i="1"/>
  <c r="K3779" i="1"/>
  <c r="H3779" i="1"/>
  <c r="K3715" i="1"/>
  <c r="H3715" i="1"/>
  <c r="K3651" i="1"/>
  <c r="H3651" i="1"/>
  <c r="K3587" i="1"/>
  <c r="H3587" i="1"/>
  <c r="K3523" i="1"/>
  <c r="H3523" i="1"/>
  <c r="K3459" i="1"/>
  <c r="H3459" i="1"/>
  <c r="K3395" i="1"/>
  <c r="H3395" i="1"/>
  <c r="K3331" i="1"/>
  <c r="H3331" i="1"/>
  <c r="K3267" i="1"/>
  <c r="H3267" i="1"/>
  <c r="K3203" i="1"/>
  <c r="H3203" i="1"/>
  <c r="K3139" i="1"/>
  <c r="H3139" i="1"/>
  <c r="K3075" i="1"/>
  <c r="H3075" i="1"/>
  <c r="K3011" i="1"/>
  <c r="H3011" i="1"/>
  <c r="K2947" i="1"/>
  <c r="H2947" i="1"/>
  <c r="K2883" i="1"/>
  <c r="H2883" i="1"/>
  <c r="K2819" i="1"/>
  <c r="H2819" i="1"/>
  <c r="K2755" i="1"/>
  <c r="H2755" i="1"/>
  <c r="K2691" i="1"/>
  <c r="H2691" i="1"/>
  <c r="K2627" i="1"/>
  <c r="H2627" i="1"/>
  <c r="K2563" i="1"/>
  <c r="H2563" i="1"/>
  <c r="K2499" i="1"/>
  <c r="H2499" i="1"/>
  <c r="K2435" i="1"/>
  <c r="H2435" i="1"/>
  <c r="K2371" i="1"/>
  <c r="H2371" i="1"/>
  <c r="K2307" i="1"/>
  <c r="H2307" i="1"/>
  <c r="K2243" i="1"/>
  <c r="H2243" i="1"/>
  <c r="K2179" i="1"/>
  <c r="H2179" i="1"/>
  <c r="K2115" i="1"/>
  <c r="H2115" i="1"/>
  <c r="K2051" i="1"/>
  <c r="H2051" i="1"/>
  <c r="K1987" i="1"/>
  <c r="H1987" i="1"/>
  <c r="K1923" i="1"/>
  <c r="H1923" i="1"/>
  <c r="K1859" i="1"/>
  <c r="H1859" i="1"/>
  <c r="K1795" i="1"/>
  <c r="H1795" i="1"/>
  <c r="K1731" i="1"/>
  <c r="H1731" i="1"/>
  <c r="K1667" i="1"/>
  <c r="H1667" i="1"/>
  <c r="K1603" i="1"/>
  <c r="H1603" i="1"/>
  <c r="K1539" i="1"/>
  <c r="H1539" i="1"/>
  <c r="K1475" i="1"/>
  <c r="H1475" i="1"/>
  <c r="K1411" i="1"/>
  <c r="H1411" i="1"/>
  <c r="K1347" i="1"/>
  <c r="H1347" i="1"/>
  <c r="K1283" i="1"/>
  <c r="H1283" i="1"/>
  <c r="K1219" i="1"/>
  <c r="H1219" i="1"/>
  <c r="K1155" i="1"/>
  <c r="H1155" i="1"/>
  <c r="K1091" i="1"/>
  <c r="H1091" i="1"/>
  <c r="K1027" i="1"/>
  <c r="H1027" i="1"/>
  <c r="K963" i="1"/>
  <c r="H963" i="1"/>
  <c r="K899" i="1"/>
  <c r="H899" i="1"/>
  <c r="K835" i="1"/>
  <c r="H835" i="1"/>
  <c r="K771" i="1"/>
  <c r="H771" i="1"/>
  <c r="K707" i="1"/>
  <c r="H707" i="1"/>
  <c r="K643" i="1"/>
  <c r="H643" i="1"/>
  <c r="K579" i="1"/>
  <c r="H579" i="1"/>
  <c r="K515" i="1"/>
  <c r="H515" i="1"/>
  <c r="K451" i="1"/>
  <c r="H451" i="1"/>
  <c r="K387" i="1"/>
  <c r="H387" i="1"/>
  <c r="K323" i="1"/>
  <c r="H323" i="1"/>
  <c r="K259" i="1"/>
  <c r="H259" i="1"/>
  <c r="K195" i="1"/>
  <c r="H195" i="1"/>
  <c r="K131" i="1"/>
  <c r="H131" i="1"/>
  <c r="K67" i="1"/>
  <c r="H67" i="1"/>
  <c r="K4666" i="1"/>
  <c r="H4666" i="1"/>
  <c r="K4602" i="1"/>
  <c r="H4602" i="1"/>
  <c r="K4538" i="1"/>
  <c r="H4538" i="1"/>
  <c r="K4474" i="1"/>
  <c r="H4474" i="1"/>
  <c r="K4410" i="1"/>
  <c r="H4410" i="1"/>
  <c r="K4346" i="1"/>
  <c r="H4346" i="1"/>
  <c r="K4282" i="1"/>
  <c r="H4282" i="1"/>
  <c r="K4218" i="1"/>
  <c r="H4218" i="1"/>
  <c r="K4154" i="1"/>
  <c r="H4154" i="1"/>
  <c r="K4090" i="1"/>
  <c r="H4090" i="1"/>
  <c r="K4026" i="1"/>
  <c r="H4026" i="1"/>
  <c r="K3962" i="1"/>
  <c r="H3962" i="1"/>
  <c r="K3898" i="1"/>
  <c r="H3898" i="1"/>
  <c r="K3834" i="1"/>
  <c r="H3834" i="1"/>
  <c r="K3770" i="1"/>
  <c r="H3770" i="1"/>
  <c r="K3706" i="1"/>
  <c r="H3706" i="1"/>
  <c r="K3642" i="1"/>
  <c r="H3642" i="1"/>
  <c r="K3578" i="1"/>
  <c r="H3578" i="1"/>
  <c r="K3514" i="1"/>
  <c r="H3514" i="1"/>
  <c r="K3450" i="1"/>
  <c r="H3450" i="1"/>
  <c r="K3386" i="1"/>
  <c r="H3386" i="1"/>
  <c r="K3322" i="1"/>
  <c r="H3322" i="1"/>
  <c r="K3258" i="1"/>
  <c r="H3258" i="1"/>
  <c r="K3194" i="1"/>
  <c r="H3194" i="1"/>
  <c r="K3130" i="1"/>
  <c r="H3130" i="1"/>
  <c r="K3066" i="1"/>
  <c r="H3066" i="1"/>
  <c r="K3002" i="1"/>
  <c r="H3002" i="1"/>
  <c r="K2938" i="1"/>
  <c r="H2938" i="1"/>
  <c r="K2874" i="1"/>
  <c r="H2874" i="1"/>
  <c r="K2810" i="1"/>
  <c r="H2810" i="1"/>
  <c r="K2746" i="1"/>
  <c r="H2746" i="1"/>
  <c r="K2682" i="1"/>
  <c r="H2682" i="1"/>
  <c r="K2618" i="1"/>
  <c r="H2618" i="1"/>
  <c r="K2554" i="1"/>
  <c r="H2554" i="1"/>
  <c r="K2490" i="1"/>
  <c r="H2490" i="1"/>
  <c r="K2426" i="1"/>
  <c r="H2426" i="1"/>
  <c r="K2362" i="1"/>
  <c r="H2362" i="1"/>
  <c r="K2298" i="1"/>
  <c r="H2298" i="1"/>
  <c r="K2234" i="1"/>
  <c r="H2234" i="1"/>
  <c r="K2170" i="1"/>
  <c r="H2170" i="1"/>
  <c r="K2106" i="1"/>
  <c r="H2106" i="1"/>
  <c r="K2042" i="1"/>
  <c r="H2042" i="1"/>
  <c r="K1978" i="1"/>
  <c r="H1978" i="1"/>
  <c r="K1914" i="1"/>
  <c r="H1914" i="1"/>
  <c r="K1850" i="1"/>
  <c r="H1850" i="1"/>
  <c r="K1786" i="1"/>
  <c r="H1786" i="1"/>
  <c r="K1722" i="1"/>
  <c r="H1722" i="1"/>
  <c r="K1658" i="1"/>
  <c r="H1658" i="1"/>
  <c r="K1594" i="1"/>
  <c r="H1594" i="1"/>
  <c r="K1530" i="1"/>
  <c r="H1530" i="1"/>
  <c r="K1466" i="1"/>
  <c r="H1466" i="1"/>
  <c r="K1402" i="1"/>
  <c r="H1402" i="1"/>
  <c r="K1338" i="1"/>
  <c r="H1338" i="1"/>
  <c r="K1274" i="1"/>
  <c r="H1274" i="1"/>
  <c r="K1210" i="1"/>
  <c r="H1210" i="1"/>
  <c r="K1146" i="1"/>
  <c r="H1146" i="1"/>
  <c r="K1082" i="1"/>
  <c r="H1082" i="1"/>
  <c r="K1018" i="1"/>
  <c r="H1018" i="1"/>
  <c r="K954" i="1"/>
  <c r="H954" i="1"/>
  <c r="K890" i="1"/>
  <c r="H890" i="1"/>
  <c r="K826" i="1"/>
  <c r="H826" i="1"/>
  <c r="K762" i="1"/>
  <c r="H762" i="1"/>
  <c r="K698" i="1"/>
  <c r="H698" i="1"/>
  <c r="K634" i="1"/>
  <c r="H634" i="1"/>
  <c r="K570" i="1"/>
  <c r="H570" i="1"/>
  <c r="K506" i="1"/>
  <c r="H506" i="1"/>
  <c r="K442" i="1"/>
  <c r="H442" i="1"/>
  <c r="K378" i="1"/>
  <c r="H378" i="1"/>
  <c r="K314" i="1"/>
  <c r="H314" i="1"/>
  <c r="K250" i="1"/>
  <c r="H250" i="1"/>
  <c r="K186" i="1"/>
  <c r="H186" i="1"/>
  <c r="K122" i="1"/>
  <c r="H122" i="1"/>
  <c r="K58" i="1"/>
  <c r="H58" i="1"/>
  <c r="K193" i="1"/>
  <c r="H193" i="1"/>
  <c r="K1217" i="1"/>
  <c r="H1217" i="1"/>
  <c r="K2241" i="1"/>
  <c r="H2241" i="1"/>
  <c r="K3265" i="1"/>
  <c r="H3265" i="1"/>
  <c r="K4289" i="1"/>
  <c r="H4289" i="1"/>
  <c r="K4839" i="1"/>
  <c r="H4839" i="1"/>
  <c r="K352" i="1"/>
  <c r="H352" i="1"/>
  <c r="K1376" i="1"/>
  <c r="H1376" i="1"/>
  <c r="K2400" i="1"/>
  <c r="H2400" i="1"/>
  <c r="K3424" i="1"/>
  <c r="H3424" i="1"/>
  <c r="K4448" i="1"/>
  <c r="H4448" i="1"/>
  <c r="K4878" i="1"/>
  <c r="H4878" i="1"/>
  <c r="K481" i="1"/>
  <c r="H481" i="1"/>
  <c r="K1505" i="1"/>
  <c r="H1505" i="1"/>
  <c r="K2529" i="1"/>
  <c r="H2529" i="1"/>
  <c r="K3553" i="1"/>
  <c r="H3553" i="1"/>
  <c r="K4577" i="1"/>
  <c r="H4577" i="1"/>
  <c r="K4911" i="1"/>
  <c r="H4911" i="1"/>
  <c r="K640" i="1"/>
  <c r="H640" i="1"/>
  <c r="K1664" i="1"/>
  <c r="H1664" i="1"/>
  <c r="K2688" i="1"/>
  <c r="H2688" i="1"/>
  <c r="K3712" i="1"/>
  <c r="H3712" i="1"/>
  <c r="K4694" i="1"/>
  <c r="H4694" i="1"/>
  <c r="K4950" i="1"/>
  <c r="H4950" i="1"/>
  <c r="K576" i="1"/>
  <c r="H576" i="1"/>
  <c r="K1600" i="1"/>
  <c r="H1600" i="1"/>
  <c r="K2624" i="1"/>
  <c r="H2624" i="1"/>
  <c r="K3648" i="1"/>
  <c r="H3648" i="1"/>
  <c r="K4672" i="1"/>
  <c r="H4672" i="1"/>
  <c r="K4934" i="1"/>
  <c r="H4934" i="1"/>
  <c r="K4965" i="1"/>
  <c r="H4965" i="1"/>
  <c r="K4901" i="1"/>
  <c r="H4901" i="1"/>
  <c r="K4837" i="1"/>
  <c r="H4837" i="1"/>
  <c r="H4773" i="1"/>
  <c r="K4773" i="1"/>
  <c r="K4709" i="1"/>
  <c r="H4709" i="1"/>
  <c r="K4537" i="1"/>
  <c r="H4537" i="1"/>
  <c r="K4281" i="1"/>
  <c r="H4281" i="1"/>
  <c r="K4025" i="1"/>
  <c r="H4025" i="1"/>
  <c r="K3769" i="1"/>
  <c r="H3769" i="1"/>
  <c r="K3513" i="1"/>
  <c r="H3513" i="1"/>
  <c r="K3257" i="1"/>
  <c r="H3257" i="1"/>
  <c r="K3001" i="1"/>
  <c r="H3001" i="1"/>
  <c r="K2745" i="1"/>
  <c r="H2745" i="1"/>
  <c r="K2489" i="1"/>
  <c r="H2489" i="1"/>
  <c r="K2233" i="1"/>
  <c r="H2233" i="1"/>
  <c r="K1977" i="1"/>
  <c r="H1977" i="1"/>
  <c r="K1721" i="1"/>
  <c r="H1721" i="1"/>
  <c r="K1465" i="1"/>
  <c r="H1465" i="1"/>
  <c r="K1209" i="1"/>
  <c r="H1209" i="1"/>
  <c r="K953" i="1"/>
  <c r="H953" i="1"/>
  <c r="K697" i="1"/>
  <c r="H697" i="1"/>
  <c r="K441" i="1"/>
  <c r="H441" i="1"/>
  <c r="K185" i="1"/>
  <c r="H185" i="1"/>
  <c r="K4996" i="1"/>
  <c r="H4996" i="1"/>
  <c r="K4932" i="1"/>
  <c r="H4932" i="1"/>
  <c r="K4868" i="1"/>
  <c r="H4868" i="1"/>
  <c r="K4804" i="1"/>
  <c r="H4804" i="1"/>
  <c r="K4740" i="1"/>
  <c r="H4740" i="1"/>
  <c r="K4664" i="1"/>
  <c r="H4664" i="1"/>
  <c r="K4408" i="1"/>
  <c r="H4408" i="1"/>
  <c r="K4152" i="1"/>
  <c r="H4152" i="1"/>
  <c r="K3896" i="1"/>
  <c r="H3896" i="1"/>
  <c r="K3640" i="1"/>
  <c r="H3640" i="1"/>
  <c r="K3384" i="1"/>
  <c r="H3384" i="1"/>
  <c r="K3128" i="1"/>
  <c r="H3128" i="1"/>
  <c r="K2872" i="1"/>
  <c r="H2872" i="1"/>
  <c r="K2616" i="1"/>
  <c r="H2616" i="1"/>
  <c r="K2360" i="1"/>
  <c r="H2360" i="1"/>
  <c r="K2104" i="1"/>
  <c r="H2104" i="1"/>
  <c r="K1848" i="1"/>
  <c r="H1848" i="1"/>
  <c r="K1592" i="1"/>
  <c r="H1592" i="1"/>
  <c r="K1336" i="1"/>
  <c r="H1336" i="1"/>
  <c r="K1080" i="1"/>
  <c r="H1080" i="1"/>
  <c r="K824" i="1"/>
  <c r="H824" i="1"/>
  <c r="K568" i="1"/>
  <c r="H568" i="1"/>
  <c r="K312" i="1"/>
  <c r="H312" i="1"/>
  <c r="K56" i="1"/>
  <c r="H56" i="1"/>
  <c r="K4963" i="1"/>
  <c r="H4963" i="1"/>
  <c r="K4899" i="1"/>
  <c r="H4899" i="1"/>
  <c r="K4835" i="1"/>
  <c r="H4835" i="1"/>
  <c r="K4771" i="1"/>
  <c r="H4771" i="1"/>
  <c r="K4707" i="1"/>
  <c r="H4707" i="1"/>
  <c r="K4529" i="1"/>
  <c r="H4529" i="1"/>
  <c r="K4273" i="1"/>
  <c r="H4273" i="1"/>
  <c r="K4017" i="1"/>
  <c r="H4017" i="1"/>
  <c r="K3761" i="1"/>
  <c r="H3761" i="1"/>
  <c r="K3505" i="1"/>
  <c r="H3505" i="1"/>
  <c r="K3249" i="1"/>
  <c r="H3249" i="1"/>
  <c r="K2993" i="1"/>
  <c r="H2993" i="1"/>
  <c r="K2737" i="1"/>
  <c r="H2737" i="1"/>
  <c r="K2481" i="1"/>
  <c r="H2481" i="1"/>
  <c r="K2225" i="1"/>
  <c r="H2225" i="1"/>
  <c r="K1969" i="1"/>
  <c r="H1969" i="1"/>
  <c r="K1713" i="1"/>
  <c r="H1713" i="1"/>
  <c r="K1457" i="1"/>
  <c r="H1457" i="1"/>
  <c r="K1201" i="1"/>
  <c r="H1201" i="1"/>
  <c r="K945" i="1"/>
  <c r="H945" i="1"/>
  <c r="K689" i="1"/>
  <c r="H689" i="1"/>
  <c r="K433" i="1"/>
  <c r="H433" i="1"/>
  <c r="K177" i="1"/>
  <c r="H177" i="1"/>
  <c r="K4994" i="1"/>
  <c r="H4994" i="1"/>
  <c r="K4930" i="1"/>
  <c r="H4930" i="1"/>
  <c r="K4866" i="1"/>
  <c r="H4866" i="1"/>
  <c r="K4802" i="1"/>
  <c r="H4802" i="1"/>
  <c r="K4738" i="1"/>
  <c r="H4738" i="1"/>
  <c r="K4656" i="1"/>
  <c r="H4656" i="1"/>
  <c r="K4400" i="1"/>
  <c r="H4400" i="1"/>
  <c r="K4144" i="1"/>
  <c r="H4144" i="1"/>
  <c r="K3888" i="1"/>
  <c r="H3888" i="1"/>
  <c r="K3632" i="1"/>
  <c r="H3632" i="1"/>
  <c r="K3376" i="1"/>
  <c r="H3376" i="1"/>
  <c r="K3120" i="1"/>
  <c r="H3120" i="1"/>
  <c r="K2864" i="1"/>
  <c r="H2864" i="1"/>
  <c r="K2608" i="1"/>
  <c r="H2608" i="1"/>
  <c r="K2352" i="1"/>
  <c r="H2352" i="1"/>
  <c r="K2096" i="1"/>
  <c r="H2096" i="1"/>
  <c r="K1840" i="1"/>
  <c r="H1840" i="1"/>
  <c r="K1584" i="1"/>
  <c r="H1584" i="1"/>
  <c r="K1328" i="1"/>
  <c r="H1328" i="1"/>
  <c r="K1072" i="1"/>
  <c r="H1072" i="1"/>
  <c r="K816" i="1"/>
  <c r="H816" i="1"/>
  <c r="K560" i="1"/>
  <c r="H560" i="1"/>
  <c r="K304" i="1"/>
  <c r="H304" i="1"/>
  <c r="K48" i="1"/>
  <c r="H48" i="1"/>
  <c r="K4961" i="1"/>
  <c r="H4961" i="1"/>
  <c r="K4897" i="1"/>
  <c r="H4897" i="1"/>
  <c r="K4833" i="1"/>
  <c r="H4833" i="1"/>
  <c r="K4769" i="1"/>
  <c r="H4769" i="1"/>
  <c r="K4705" i="1"/>
  <c r="H4705" i="1"/>
  <c r="K4521" i="1"/>
  <c r="H4521" i="1"/>
  <c r="K4265" i="1"/>
  <c r="H4265" i="1"/>
  <c r="K4009" i="1"/>
  <c r="H4009" i="1"/>
  <c r="K3753" i="1"/>
  <c r="H3753" i="1"/>
  <c r="K3497" i="1"/>
  <c r="H3497" i="1"/>
  <c r="K3241" i="1"/>
  <c r="H3241" i="1"/>
  <c r="K2985" i="1"/>
  <c r="H2985" i="1"/>
  <c r="K2729" i="1"/>
  <c r="H2729" i="1"/>
  <c r="K2473" i="1"/>
  <c r="H2473" i="1"/>
  <c r="K2217" i="1"/>
  <c r="H2217" i="1"/>
  <c r="K1961" i="1"/>
  <c r="H1961" i="1"/>
  <c r="K1705" i="1"/>
  <c r="H1705" i="1"/>
  <c r="K1449" i="1"/>
  <c r="H1449" i="1"/>
  <c r="K1193" i="1"/>
  <c r="H1193" i="1"/>
  <c r="K937" i="1"/>
  <c r="H937" i="1"/>
  <c r="K681" i="1"/>
  <c r="H681" i="1"/>
  <c r="K425" i="1"/>
  <c r="H425" i="1"/>
  <c r="K169" i="1"/>
  <c r="H169" i="1"/>
  <c r="K4984" i="1"/>
  <c r="H4984" i="1"/>
  <c r="K4920" i="1"/>
  <c r="H4920" i="1"/>
  <c r="K4856" i="1"/>
  <c r="H4856" i="1"/>
  <c r="K4792" i="1"/>
  <c r="H4792" i="1"/>
  <c r="K4728" i="1"/>
  <c r="H4728" i="1"/>
  <c r="K4616" i="1"/>
  <c r="H4616" i="1"/>
  <c r="K4360" i="1"/>
  <c r="H4360" i="1"/>
  <c r="K4104" i="1"/>
  <c r="H4104" i="1"/>
  <c r="K3848" i="1"/>
  <c r="H3848" i="1"/>
  <c r="K3592" i="1"/>
  <c r="H3592" i="1"/>
  <c r="K3336" i="1"/>
  <c r="H3336" i="1"/>
  <c r="K3080" i="1"/>
  <c r="H3080" i="1"/>
  <c r="K2824" i="1"/>
  <c r="H2824" i="1"/>
  <c r="K2568" i="1"/>
  <c r="H2568" i="1"/>
  <c r="K2312" i="1"/>
  <c r="H2312" i="1"/>
  <c r="K2056" i="1"/>
  <c r="H2056" i="1"/>
  <c r="K1800" i="1"/>
  <c r="H1800" i="1"/>
  <c r="K1544" i="1"/>
  <c r="H1544" i="1"/>
  <c r="K1288" i="1"/>
  <c r="H1288" i="1"/>
  <c r="K1032" i="1"/>
  <c r="H1032" i="1"/>
  <c r="K776" i="1"/>
  <c r="H776" i="1"/>
  <c r="K520" i="1"/>
  <c r="H520" i="1"/>
  <c r="K264" i="1"/>
  <c r="H264" i="1"/>
  <c r="K4679" i="1"/>
  <c r="H4679" i="1"/>
  <c r="K4615" i="1"/>
  <c r="H4615" i="1"/>
  <c r="K4551" i="1"/>
  <c r="H4551" i="1"/>
  <c r="K4487" i="1"/>
  <c r="H4487" i="1"/>
  <c r="K4423" i="1"/>
  <c r="H4423" i="1"/>
  <c r="K4359" i="1"/>
  <c r="H4359" i="1"/>
  <c r="K4295" i="1"/>
  <c r="H4295" i="1"/>
  <c r="K4231" i="1"/>
  <c r="H4231" i="1"/>
  <c r="K4167" i="1"/>
  <c r="H4167" i="1"/>
  <c r="K4103" i="1"/>
  <c r="H4103" i="1"/>
  <c r="K4039" i="1"/>
  <c r="H4039" i="1"/>
  <c r="K3975" i="1"/>
  <c r="H3975" i="1"/>
  <c r="K3911" i="1"/>
  <c r="H3911" i="1"/>
  <c r="K3847" i="1"/>
  <c r="H3847" i="1"/>
  <c r="K3783" i="1"/>
  <c r="H3783" i="1"/>
  <c r="K3719" i="1"/>
  <c r="H3719" i="1"/>
  <c r="K3655" i="1"/>
  <c r="H3655" i="1"/>
  <c r="K3591" i="1"/>
  <c r="H3591" i="1"/>
  <c r="K3527" i="1"/>
  <c r="H3527" i="1"/>
  <c r="K3463" i="1"/>
  <c r="H3463" i="1"/>
  <c r="K3399" i="1"/>
  <c r="H3399" i="1"/>
  <c r="K3335" i="1"/>
  <c r="H3335" i="1"/>
  <c r="K3271" i="1"/>
  <c r="H3271" i="1"/>
  <c r="K3207" i="1"/>
  <c r="H3207" i="1"/>
  <c r="K3143" i="1"/>
  <c r="H3143" i="1"/>
  <c r="K3079" i="1"/>
  <c r="H3079" i="1"/>
  <c r="K3015" i="1"/>
  <c r="H3015" i="1"/>
  <c r="K2951" i="1"/>
  <c r="H2951" i="1"/>
  <c r="K2887" i="1"/>
  <c r="H2887" i="1"/>
  <c r="K2823" i="1"/>
  <c r="H2823" i="1"/>
  <c r="K2759" i="1"/>
  <c r="H2759" i="1"/>
  <c r="K2695" i="1"/>
  <c r="H2695" i="1"/>
  <c r="K2631" i="1"/>
  <c r="H2631" i="1"/>
  <c r="K2567" i="1"/>
  <c r="H2567" i="1"/>
  <c r="K2503" i="1"/>
  <c r="H2503" i="1"/>
  <c r="K2439" i="1"/>
  <c r="H2439" i="1"/>
  <c r="K2375" i="1"/>
  <c r="H2375" i="1"/>
  <c r="K2311" i="1"/>
  <c r="H2311" i="1"/>
  <c r="K2247" i="1"/>
  <c r="H2247" i="1"/>
  <c r="K2183" i="1"/>
  <c r="H2183" i="1"/>
  <c r="K2119" i="1"/>
  <c r="H2119" i="1"/>
  <c r="K2055" i="1"/>
  <c r="H2055" i="1"/>
  <c r="K1991" i="1"/>
  <c r="H1991" i="1"/>
  <c r="K1927" i="1"/>
  <c r="H1927" i="1"/>
  <c r="K1863" i="1"/>
  <c r="H1863" i="1"/>
  <c r="K1799" i="1"/>
  <c r="H1799" i="1"/>
  <c r="K1735" i="1"/>
  <c r="H1735" i="1"/>
  <c r="K1671" i="1"/>
  <c r="H1671" i="1"/>
  <c r="K1607" i="1"/>
  <c r="H1607" i="1"/>
  <c r="K1543" i="1"/>
  <c r="H1543" i="1"/>
  <c r="K1479" i="1"/>
  <c r="H1479" i="1"/>
  <c r="K1415" i="1"/>
  <c r="H1415" i="1"/>
  <c r="K1351" i="1"/>
  <c r="H1351" i="1"/>
  <c r="K1287" i="1"/>
  <c r="H1287" i="1"/>
  <c r="K1223" i="1"/>
  <c r="H1223" i="1"/>
  <c r="K1159" i="1"/>
  <c r="H1159" i="1"/>
  <c r="K1095" i="1"/>
  <c r="H1095" i="1"/>
  <c r="K1031" i="1"/>
  <c r="H1031" i="1"/>
  <c r="K967" i="1"/>
  <c r="H967" i="1"/>
  <c r="K903" i="1"/>
  <c r="H903" i="1"/>
  <c r="K839" i="1"/>
  <c r="H839" i="1"/>
  <c r="K775" i="1"/>
  <c r="H775" i="1"/>
  <c r="K711" i="1"/>
  <c r="H711" i="1"/>
  <c r="K647" i="1"/>
  <c r="H647" i="1"/>
  <c r="K583" i="1"/>
  <c r="H583" i="1"/>
  <c r="K519" i="1"/>
  <c r="H519" i="1"/>
  <c r="K455" i="1"/>
  <c r="H455" i="1"/>
  <c r="K391" i="1"/>
  <c r="H391" i="1"/>
  <c r="K327" i="1"/>
  <c r="H327" i="1"/>
  <c r="K263" i="1"/>
  <c r="H263" i="1"/>
  <c r="K199" i="1"/>
  <c r="H199" i="1"/>
  <c r="K135" i="1"/>
  <c r="H135" i="1"/>
  <c r="K71" i="1"/>
  <c r="H71" i="1"/>
  <c r="K4678" i="1"/>
  <c r="H4678" i="1"/>
  <c r="K4614" i="1"/>
  <c r="H4614" i="1"/>
  <c r="K4550" i="1"/>
  <c r="H4550" i="1"/>
  <c r="K4486" i="1"/>
  <c r="H4486" i="1"/>
  <c r="K4422" i="1"/>
  <c r="H4422" i="1"/>
  <c r="K4358" i="1"/>
  <c r="H4358" i="1"/>
  <c r="K4294" i="1"/>
  <c r="H4294" i="1"/>
  <c r="K4230" i="1"/>
  <c r="H4230" i="1"/>
  <c r="K4166" i="1"/>
  <c r="H4166" i="1"/>
  <c r="K4102" i="1"/>
  <c r="H4102" i="1"/>
  <c r="K4038" i="1"/>
  <c r="H4038" i="1"/>
  <c r="K3974" i="1"/>
  <c r="H3974" i="1"/>
  <c r="K3910" i="1"/>
  <c r="H3910" i="1"/>
  <c r="K3846" i="1"/>
  <c r="H3846" i="1"/>
  <c r="K3782" i="1"/>
  <c r="H3782" i="1"/>
  <c r="K3718" i="1"/>
  <c r="H3718" i="1"/>
  <c r="K3654" i="1"/>
  <c r="H3654" i="1"/>
  <c r="K3590" i="1"/>
  <c r="H3590" i="1"/>
  <c r="K3526" i="1"/>
  <c r="H3526" i="1"/>
  <c r="K3462" i="1"/>
  <c r="H3462" i="1"/>
  <c r="K3398" i="1"/>
  <c r="H3398" i="1"/>
  <c r="K3334" i="1"/>
  <c r="H3334" i="1"/>
  <c r="K3270" i="1"/>
  <c r="H3270" i="1"/>
  <c r="K3206" i="1"/>
  <c r="H3206" i="1"/>
  <c r="K3142" i="1"/>
  <c r="H3142" i="1"/>
  <c r="K3078" i="1"/>
  <c r="H3078" i="1"/>
  <c r="K3014" i="1"/>
  <c r="H3014" i="1"/>
  <c r="K2950" i="1"/>
  <c r="H2950" i="1"/>
  <c r="K2886" i="1"/>
  <c r="H2886" i="1"/>
  <c r="K2822" i="1"/>
  <c r="H2822" i="1"/>
  <c r="K2758" i="1"/>
  <c r="H2758" i="1"/>
  <c r="K2694" i="1"/>
  <c r="H2694" i="1"/>
  <c r="K2630" i="1"/>
  <c r="H2630" i="1"/>
  <c r="K2566" i="1"/>
  <c r="H2566" i="1"/>
  <c r="K2502" i="1"/>
  <c r="H2502" i="1"/>
  <c r="K2438" i="1"/>
  <c r="H2438" i="1"/>
  <c r="K2374" i="1"/>
  <c r="H2374" i="1"/>
  <c r="K2310" i="1"/>
  <c r="H2310" i="1"/>
  <c r="K2246" i="1"/>
  <c r="H2246" i="1"/>
  <c r="K2182" i="1"/>
  <c r="H2182" i="1"/>
  <c r="K2118" i="1"/>
  <c r="H2118" i="1"/>
  <c r="K2054" i="1"/>
  <c r="H2054" i="1"/>
  <c r="K1990" i="1"/>
  <c r="H1990" i="1"/>
  <c r="K1926" i="1"/>
  <c r="H1926" i="1"/>
  <c r="K1862" i="1"/>
  <c r="H1862" i="1"/>
  <c r="K1798" i="1"/>
  <c r="H1798" i="1"/>
  <c r="K1734" i="1"/>
  <c r="H1734" i="1"/>
  <c r="K1670" i="1"/>
  <c r="H1670" i="1"/>
  <c r="K1606" i="1"/>
  <c r="H1606" i="1"/>
  <c r="K1542" i="1"/>
  <c r="H1542" i="1"/>
  <c r="K1478" i="1"/>
  <c r="H1478" i="1"/>
  <c r="K1414" i="1"/>
  <c r="H1414" i="1"/>
  <c r="K1350" i="1"/>
  <c r="H1350" i="1"/>
  <c r="K1286" i="1"/>
  <c r="H1286" i="1"/>
  <c r="K1222" i="1"/>
  <c r="H1222" i="1"/>
  <c r="K1158" i="1"/>
  <c r="H1158" i="1"/>
  <c r="K1094" i="1"/>
  <c r="H1094" i="1"/>
  <c r="K1030" i="1"/>
  <c r="H1030" i="1"/>
  <c r="K966" i="1"/>
  <c r="H966" i="1"/>
  <c r="K902" i="1"/>
  <c r="H902" i="1"/>
  <c r="K838" i="1"/>
  <c r="H838" i="1"/>
  <c r="K774" i="1"/>
  <c r="H774" i="1"/>
  <c r="K710" i="1"/>
  <c r="H710" i="1"/>
  <c r="K646" i="1"/>
  <c r="H646" i="1"/>
  <c r="K582" i="1"/>
  <c r="H582" i="1"/>
  <c r="K518" i="1"/>
  <c r="H518" i="1"/>
  <c r="K454" i="1"/>
  <c r="H454" i="1"/>
  <c r="K390" i="1"/>
  <c r="H390" i="1"/>
  <c r="K326" i="1"/>
  <c r="H326" i="1"/>
  <c r="K262" i="1"/>
  <c r="H262" i="1"/>
  <c r="K198" i="1"/>
  <c r="H198" i="1"/>
  <c r="K134" i="1"/>
  <c r="H134" i="1"/>
  <c r="K70" i="1"/>
  <c r="H70" i="1"/>
  <c r="K4677" i="1"/>
  <c r="H4677" i="1"/>
  <c r="K4613" i="1"/>
  <c r="H4613" i="1"/>
  <c r="K4549" i="1"/>
  <c r="H4549" i="1"/>
  <c r="K4485" i="1"/>
  <c r="H4485" i="1"/>
  <c r="K4421" i="1"/>
  <c r="H4421" i="1"/>
  <c r="K4357" i="1"/>
  <c r="H4357" i="1"/>
  <c r="K4293" i="1"/>
  <c r="H4293" i="1"/>
  <c r="K4229" i="1"/>
  <c r="H4229" i="1"/>
  <c r="K4165" i="1"/>
  <c r="H4165" i="1"/>
  <c r="K4101" i="1"/>
  <c r="H4101" i="1"/>
  <c r="K4037" i="1"/>
  <c r="H4037" i="1"/>
  <c r="K3973" i="1"/>
  <c r="H3973" i="1"/>
  <c r="K3909" i="1"/>
  <c r="H3909" i="1"/>
  <c r="K3845" i="1"/>
  <c r="H3845" i="1"/>
  <c r="K3781" i="1"/>
  <c r="H3781" i="1"/>
  <c r="K3717" i="1"/>
  <c r="H3717" i="1"/>
  <c r="K3653" i="1"/>
  <c r="H3653" i="1"/>
  <c r="K3589" i="1"/>
  <c r="H3589" i="1"/>
  <c r="K3525" i="1"/>
  <c r="H3525" i="1"/>
  <c r="K3461" i="1"/>
  <c r="H3461" i="1"/>
  <c r="K3397" i="1"/>
  <c r="H3397" i="1"/>
  <c r="K3333" i="1"/>
  <c r="H3333" i="1"/>
  <c r="K3269" i="1"/>
  <c r="H3269" i="1"/>
  <c r="K3205" i="1"/>
  <c r="H3205" i="1"/>
  <c r="K3141" i="1"/>
  <c r="H3141" i="1"/>
  <c r="K3077" i="1"/>
  <c r="H3077" i="1"/>
  <c r="K3013" i="1"/>
  <c r="H3013" i="1"/>
  <c r="K2949" i="1"/>
  <c r="H2949" i="1"/>
  <c r="K2885" i="1"/>
  <c r="H2885" i="1"/>
  <c r="K2821" i="1"/>
  <c r="H2821" i="1"/>
  <c r="K2757" i="1"/>
  <c r="H2757" i="1"/>
  <c r="K2693" i="1"/>
  <c r="H2693" i="1"/>
  <c r="K2629" i="1"/>
  <c r="H2629" i="1"/>
  <c r="K2565" i="1"/>
  <c r="H2565" i="1"/>
  <c r="K2501" i="1"/>
  <c r="H2501" i="1"/>
  <c r="K2437" i="1"/>
  <c r="H2437" i="1"/>
  <c r="K2373" i="1"/>
  <c r="H2373" i="1"/>
  <c r="K2309" i="1"/>
  <c r="H2309" i="1"/>
  <c r="K2245" i="1"/>
  <c r="H2245" i="1"/>
  <c r="K2181" i="1"/>
  <c r="H2181" i="1"/>
  <c r="K2117" i="1"/>
  <c r="H2117" i="1"/>
  <c r="K2053" i="1"/>
  <c r="H2053" i="1"/>
  <c r="K1989" i="1"/>
  <c r="H1989" i="1"/>
  <c r="K1925" i="1"/>
  <c r="H1925" i="1"/>
  <c r="K1861" i="1"/>
  <c r="H1861" i="1"/>
  <c r="K1797" i="1"/>
  <c r="H1797" i="1"/>
  <c r="K1733" i="1"/>
  <c r="H1733" i="1"/>
  <c r="K1669" i="1"/>
  <c r="H1669" i="1"/>
  <c r="K1605" i="1"/>
  <c r="H1605" i="1"/>
  <c r="K1541" i="1"/>
  <c r="H1541" i="1"/>
  <c r="K1477" i="1"/>
  <c r="H1477" i="1"/>
  <c r="K1413" i="1"/>
  <c r="H1413" i="1"/>
  <c r="K1349" i="1"/>
  <c r="H1349" i="1"/>
  <c r="K1285" i="1"/>
  <c r="H1285" i="1"/>
  <c r="K1221" i="1"/>
  <c r="H1221" i="1"/>
  <c r="K1157" i="1"/>
  <c r="H1157" i="1"/>
  <c r="K1093" i="1"/>
  <c r="H1093" i="1"/>
  <c r="K1029" i="1"/>
  <c r="H1029" i="1"/>
  <c r="K965" i="1"/>
  <c r="H965" i="1"/>
  <c r="K901" i="1"/>
  <c r="H901" i="1"/>
  <c r="K837" i="1"/>
  <c r="H837" i="1"/>
  <c r="K773" i="1"/>
  <c r="H773" i="1"/>
  <c r="K709" i="1"/>
  <c r="H709" i="1"/>
  <c r="K645" i="1"/>
  <c r="H645" i="1"/>
  <c r="K581" i="1"/>
  <c r="H581" i="1"/>
  <c r="K517" i="1"/>
  <c r="H517" i="1"/>
  <c r="K453" i="1"/>
  <c r="H453" i="1"/>
  <c r="K389" i="1"/>
  <c r="H389" i="1"/>
  <c r="K325" i="1"/>
  <c r="H325" i="1"/>
  <c r="K261" i="1"/>
  <c r="H261" i="1"/>
  <c r="K197" i="1"/>
  <c r="H197" i="1"/>
  <c r="K133" i="1"/>
  <c r="H133" i="1"/>
  <c r="K69" i="1"/>
  <c r="H69" i="1"/>
  <c r="K4676" i="1"/>
  <c r="H4676" i="1"/>
  <c r="K4612" i="1"/>
  <c r="H4612" i="1"/>
  <c r="K4548" i="1"/>
  <c r="H4548" i="1"/>
  <c r="K4484" i="1"/>
  <c r="H4484" i="1"/>
  <c r="K4420" i="1"/>
  <c r="H4420" i="1"/>
  <c r="K4356" i="1"/>
  <c r="H4356" i="1"/>
  <c r="K4292" i="1"/>
  <c r="H4292" i="1"/>
  <c r="K4228" i="1"/>
  <c r="H4228" i="1"/>
  <c r="K4164" i="1"/>
  <c r="H4164" i="1"/>
  <c r="K4100" i="1"/>
  <c r="H4100" i="1"/>
  <c r="K4036" i="1"/>
  <c r="H4036" i="1"/>
  <c r="K3972" i="1"/>
  <c r="H3972" i="1"/>
  <c r="K3908" i="1"/>
  <c r="H3908" i="1"/>
  <c r="K3844" i="1"/>
  <c r="H3844" i="1"/>
  <c r="K3780" i="1"/>
  <c r="H3780" i="1"/>
  <c r="K3716" i="1"/>
  <c r="H3716" i="1"/>
  <c r="K3652" i="1"/>
  <c r="H3652" i="1"/>
  <c r="K3588" i="1"/>
  <c r="H3588" i="1"/>
  <c r="K3524" i="1"/>
  <c r="H3524" i="1"/>
  <c r="K3460" i="1"/>
  <c r="H3460" i="1"/>
  <c r="K3396" i="1"/>
  <c r="H3396" i="1"/>
  <c r="K3332" i="1"/>
  <c r="H3332" i="1"/>
  <c r="K3268" i="1"/>
  <c r="H3268" i="1"/>
  <c r="K3204" i="1"/>
  <c r="H3204" i="1"/>
  <c r="K3140" i="1"/>
  <c r="H3140" i="1"/>
  <c r="K3076" i="1"/>
  <c r="H3076" i="1"/>
  <c r="K3012" i="1"/>
  <c r="H3012" i="1"/>
  <c r="K2948" i="1"/>
  <c r="H2948" i="1"/>
  <c r="K2884" i="1"/>
  <c r="H2884" i="1"/>
  <c r="K2820" i="1"/>
  <c r="H2820" i="1"/>
  <c r="K2756" i="1"/>
  <c r="H2756" i="1"/>
  <c r="K2692" i="1"/>
  <c r="H2692" i="1"/>
  <c r="K2628" i="1"/>
  <c r="H2628" i="1"/>
  <c r="K2564" i="1"/>
  <c r="H2564" i="1"/>
  <c r="K2500" i="1"/>
  <c r="H2500" i="1"/>
  <c r="K2436" i="1"/>
  <c r="H2436" i="1"/>
  <c r="K2372" i="1"/>
  <c r="H2372" i="1"/>
  <c r="K2308" i="1"/>
  <c r="H2308" i="1"/>
  <c r="K2244" i="1"/>
  <c r="H2244" i="1"/>
  <c r="K2180" i="1"/>
  <c r="H2180" i="1"/>
  <c r="K2116" i="1"/>
  <c r="H2116" i="1"/>
  <c r="K2052" i="1"/>
  <c r="H2052" i="1"/>
  <c r="K1988" i="1"/>
  <c r="H1988" i="1"/>
  <c r="K1924" i="1"/>
  <c r="H1924" i="1"/>
  <c r="K1860" i="1"/>
  <c r="H1860" i="1"/>
  <c r="K1796" i="1"/>
  <c r="H1796" i="1"/>
  <c r="K1732" i="1"/>
  <c r="H1732" i="1"/>
  <c r="K1668" i="1"/>
  <c r="H1668" i="1"/>
  <c r="K1604" i="1"/>
  <c r="H1604" i="1"/>
  <c r="K1540" i="1"/>
  <c r="H1540" i="1"/>
  <c r="K1476" i="1"/>
  <c r="H1476" i="1"/>
  <c r="K1412" i="1"/>
  <c r="H1412" i="1"/>
  <c r="K1348" i="1"/>
  <c r="H1348" i="1"/>
  <c r="K1284" i="1"/>
  <c r="H1284" i="1"/>
  <c r="K1220" i="1"/>
  <c r="H1220" i="1"/>
  <c r="K1156" i="1"/>
  <c r="H1156" i="1"/>
  <c r="K1092" i="1"/>
  <c r="H1092" i="1"/>
  <c r="K1028" i="1"/>
  <c r="H1028" i="1"/>
  <c r="K964" i="1"/>
  <c r="H964" i="1"/>
  <c r="K900" i="1"/>
  <c r="H900" i="1"/>
  <c r="K836" i="1"/>
  <c r="H836" i="1"/>
  <c r="K772" i="1"/>
  <c r="H772" i="1"/>
  <c r="K708" i="1"/>
  <c r="H708" i="1"/>
  <c r="K644" i="1"/>
  <c r="H644" i="1"/>
  <c r="K580" i="1"/>
  <c r="H580" i="1"/>
  <c r="K516" i="1"/>
  <c r="H516" i="1"/>
  <c r="K452" i="1"/>
  <c r="H452" i="1"/>
  <c r="K388" i="1"/>
  <c r="H388" i="1"/>
  <c r="K324" i="1"/>
  <c r="H324" i="1"/>
  <c r="K260" i="1"/>
  <c r="H260" i="1"/>
  <c r="K196" i="1"/>
  <c r="H196" i="1"/>
  <c r="K132" i="1"/>
  <c r="H132" i="1"/>
  <c r="K68" i="1"/>
  <c r="H68" i="1"/>
  <c r="K4667" i="1"/>
  <c r="H4667" i="1"/>
  <c r="K4603" i="1"/>
  <c r="H4603" i="1"/>
  <c r="K4539" i="1"/>
  <c r="H4539" i="1"/>
  <c r="K4475" i="1"/>
  <c r="H4475" i="1"/>
  <c r="K4411" i="1"/>
  <c r="H4411" i="1"/>
  <c r="K4347" i="1"/>
  <c r="H4347" i="1"/>
  <c r="K4283" i="1"/>
  <c r="H4283" i="1"/>
  <c r="K4219" i="1"/>
  <c r="H4219" i="1"/>
  <c r="K4155" i="1"/>
  <c r="H4155" i="1"/>
  <c r="K4091" i="1"/>
  <c r="H4091" i="1"/>
  <c r="K4027" i="1"/>
  <c r="H4027" i="1"/>
  <c r="K3963" i="1"/>
  <c r="H3963" i="1"/>
  <c r="K3899" i="1"/>
  <c r="H3899" i="1"/>
  <c r="K3835" i="1"/>
  <c r="H3835" i="1"/>
  <c r="K3771" i="1"/>
  <c r="H3771" i="1"/>
  <c r="K3707" i="1"/>
  <c r="H3707" i="1"/>
  <c r="K3643" i="1"/>
  <c r="H3643" i="1"/>
  <c r="K3579" i="1"/>
  <c r="H3579" i="1"/>
  <c r="K3515" i="1"/>
  <c r="H3515" i="1"/>
  <c r="K3451" i="1"/>
  <c r="H3451" i="1"/>
  <c r="K3387" i="1"/>
  <c r="H3387" i="1"/>
  <c r="K3323" i="1"/>
  <c r="H3323" i="1"/>
  <c r="K3259" i="1"/>
  <c r="H3259" i="1"/>
  <c r="K3195" i="1"/>
  <c r="H3195" i="1"/>
  <c r="K3131" i="1"/>
  <c r="H3131" i="1"/>
  <c r="K3067" i="1"/>
  <c r="H3067" i="1"/>
  <c r="K3003" i="1"/>
  <c r="H3003" i="1"/>
  <c r="K2939" i="1"/>
  <c r="H2939" i="1"/>
  <c r="K2875" i="1"/>
  <c r="H2875" i="1"/>
  <c r="K2811" i="1"/>
  <c r="H2811" i="1"/>
  <c r="K2747" i="1"/>
  <c r="H2747" i="1"/>
  <c r="K2683" i="1"/>
  <c r="H2683" i="1"/>
  <c r="K2619" i="1"/>
  <c r="H2619" i="1"/>
  <c r="K2555" i="1"/>
  <c r="H2555" i="1"/>
  <c r="K2491" i="1"/>
  <c r="H2491" i="1"/>
  <c r="K2427" i="1"/>
  <c r="H2427" i="1"/>
  <c r="K2363" i="1"/>
  <c r="H2363" i="1"/>
  <c r="K2299" i="1"/>
  <c r="H2299" i="1"/>
  <c r="K2235" i="1"/>
  <c r="H2235" i="1"/>
  <c r="K2171" i="1"/>
  <c r="H2171" i="1"/>
  <c r="K2107" i="1"/>
  <c r="H2107" i="1"/>
  <c r="K2043" i="1"/>
  <c r="H2043" i="1"/>
  <c r="K1979" i="1"/>
  <c r="H1979" i="1"/>
  <c r="K1915" i="1"/>
  <c r="H1915" i="1"/>
  <c r="K1851" i="1"/>
  <c r="H1851" i="1"/>
  <c r="K1787" i="1"/>
  <c r="H1787" i="1"/>
  <c r="K1723" i="1"/>
  <c r="H1723" i="1"/>
  <c r="K1659" i="1"/>
  <c r="H1659" i="1"/>
  <c r="K1595" i="1"/>
  <c r="H1595" i="1"/>
  <c r="K1531" i="1"/>
  <c r="H1531" i="1"/>
  <c r="K1467" i="1"/>
  <c r="H1467" i="1"/>
  <c r="K1403" i="1"/>
  <c r="H1403" i="1"/>
  <c r="K1339" i="1"/>
  <c r="H1339" i="1"/>
  <c r="K1275" i="1"/>
  <c r="H1275" i="1"/>
  <c r="K1211" i="1"/>
  <c r="H1211" i="1"/>
  <c r="K1147" i="1"/>
  <c r="H1147" i="1"/>
  <c r="K1083" i="1"/>
  <c r="H1083" i="1"/>
  <c r="K1019" i="1"/>
  <c r="H1019" i="1"/>
  <c r="K955" i="1"/>
  <c r="H955" i="1"/>
  <c r="K891" i="1"/>
  <c r="H891" i="1"/>
  <c r="K827" i="1"/>
  <c r="H827" i="1"/>
  <c r="K763" i="1"/>
  <c r="H763" i="1"/>
  <c r="K699" i="1"/>
  <c r="H699" i="1"/>
  <c r="K635" i="1"/>
  <c r="H635" i="1"/>
  <c r="K571" i="1"/>
  <c r="H571" i="1"/>
  <c r="K507" i="1"/>
  <c r="H507" i="1"/>
  <c r="K443" i="1"/>
  <c r="H443" i="1"/>
  <c r="K379" i="1"/>
  <c r="H379" i="1"/>
  <c r="K315" i="1"/>
  <c r="H315" i="1"/>
  <c r="K251" i="1"/>
  <c r="H251" i="1"/>
  <c r="K187" i="1"/>
  <c r="H187" i="1"/>
  <c r="K123" i="1"/>
  <c r="H123" i="1"/>
  <c r="K59" i="1"/>
  <c r="H59" i="1"/>
  <c r="K4658" i="1"/>
  <c r="H4658" i="1"/>
  <c r="K4594" i="1"/>
  <c r="H4594" i="1"/>
  <c r="K4530" i="1"/>
  <c r="H4530" i="1"/>
  <c r="K4466" i="1"/>
  <c r="H4466" i="1"/>
  <c r="K4402" i="1"/>
  <c r="H4402" i="1"/>
  <c r="K4338" i="1"/>
  <c r="H4338" i="1"/>
  <c r="K4274" i="1"/>
  <c r="H4274" i="1"/>
  <c r="K4210" i="1"/>
  <c r="H4210" i="1"/>
  <c r="K4146" i="1"/>
  <c r="H4146" i="1"/>
  <c r="K4082" i="1"/>
  <c r="H4082" i="1"/>
  <c r="K4018" i="1"/>
  <c r="H4018" i="1"/>
  <c r="K3954" i="1"/>
  <c r="H3954" i="1"/>
  <c r="K3890" i="1"/>
  <c r="H3890" i="1"/>
  <c r="K3826" i="1"/>
  <c r="H3826" i="1"/>
  <c r="K3762" i="1"/>
  <c r="H3762" i="1"/>
  <c r="K3698" i="1"/>
  <c r="H3698" i="1"/>
  <c r="K3634" i="1"/>
  <c r="H3634" i="1"/>
  <c r="K3570" i="1"/>
  <c r="H3570" i="1"/>
  <c r="K3506" i="1"/>
  <c r="H3506" i="1"/>
  <c r="K3442" i="1"/>
  <c r="H3442" i="1"/>
  <c r="K3378" i="1"/>
  <c r="H3378" i="1"/>
  <c r="K3314" i="1"/>
  <c r="H3314" i="1"/>
  <c r="K3250" i="1"/>
  <c r="H3250" i="1"/>
  <c r="K3186" i="1"/>
  <c r="H3186" i="1"/>
  <c r="K3122" i="1"/>
  <c r="H3122" i="1"/>
  <c r="K3058" i="1"/>
  <c r="H3058" i="1"/>
  <c r="K2994" i="1"/>
  <c r="H2994" i="1"/>
  <c r="K2930" i="1"/>
  <c r="H2930" i="1"/>
  <c r="K2866" i="1"/>
  <c r="H2866" i="1"/>
  <c r="K2802" i="1"/>
  <c r="H2802" i="1"/>
  <c r="K2738" i="1"/>
  <c r="H2738" i="1"/>
  <c r="K2674" i="1"/>
  <c r="H2674" i="1"/>
  <c r="K2610" i="1"/>
  <c r="H2610" i="1"/>
  <c r="K2546" i="1"/>
  <c r="H2546" i="1"/>
  <c r="K2482" i="1"/>
  <c r="H2482" i="1"/>
  <c r="K2418" i="1"/>
  <c r="H2418" i="1"/>
  <c r="K2354" i="1"/>
  <c r="H2354" i="1"/>
  <c r="K2290" i="1"/>
  <c r="H2290" i="1"/>
  <c r="K2226" i="1"/>
  <c r="H2226" i="1"/>
  <c r="K2162" i="1"/>
  <c r="H2162" i="1"/>
  <c r="K2098" i="1"/>
  <c r="H2098" i="1"/>
  <c r="K2034" i="1"/>
  <c r="H2034" i="1"/>
  <c r="K1970" i="1"/>
  <c r="H1970" i="1"/>
  <c r="K1906" i="1"/>
  <c r="H1906" i="1"/>
  <c r="K1842" i="1"/>
  <c r="H1842" i="1"/>
  <c r="K1778" i="1"/>
  <c r="H1778" i="1"/>
  <c r="K1714" i="1"/>
  <c r="H1714" i="1"/>
  <c r="K1650" i="1"/>
  <c r="H1650" i="1"/>
  <c r="K1586" i="1"/>
  <c r="H1586" i="1"/>
  <c r="K1522" i="1"/>
  <c r="H1522" i="1"/>
  <c r="K1458" i="1"/>
  <c r="H1458" i="1"/>
  <c r="K1394" i="1"/>
  <c r="H1394" i="1"/>
  <c r="K1330" i="1"/>
  <c r="H1330" i="1"/>
  <c r="K1266" i="1"/>
  <c r="H1266" i="1"/>
  <c r="K1202" i="1"/>
  <c r="H1202" i="1"/>
  <c r="K1138" i="1"/>
  <c r="H1138" i="1"/>
  <c r="K1074" i="1"/>
  <c r="H1074" i="1"/>
  <c r="K1010" i="1"/>
  <c r="H1010" i="1"/>
  <c r="K946" i="1"/>
  <c r="H946" i="1"/>
  <c r="K882" i="1"/>
  <c r="H882" i="1"/>
  <c r="K818" i="1"/>
  <c r="H818" i="1"/>
  <c r="K754" i="1"/>
  <c r="H754" i="1"/>
  <c r="K690" i="1"/>
  <c r="H690" i="1"/>
  <c r="K626" i="1"/>
  <c r="H626" i="1"/>
  <c r="K562" i="1"/>
  <c r="H562" i="1"/>
  <c r="K498" i="1"/>
  <c r="H498" i="1"/>
  <c r="K434" i="1"/>
  <c r="H434" i="1"/>
  <c r="K370" i="1"/>
  <c r="H370" i="1"/>
  <c r="K306" i="1"/>
  <c r="H306" i="1"/>
  <c r="K242" i="1"/>
  <c r="H242" i="1"/>
  <c r="K178" i="1"/>
  <c r="H178" i="1"/>
  <c r="K114" i="1"/>
  <c r="H114" i="1"/>
  <c r="K50" i="1"/>
  <c r="H50" i="1"/>
  <c r="K321" i="1"/>
  <c r="H321" i="1"/>
  <c r="K1345" i="1"/>
  <c r="H1345" i="1"/>
  <c r="K2369" i="1"/>
  <c r="H2369" i="1"/>
  <c r="K3393" i="1"/>
  <c r="H3393" i="1"/>
  <c r="K4417" i="1"/>
  <c r="H4417" i="1"/>
  <c r="K4871" i="1"/>
  <c r="H4871" i="1"/>
  <c r="K480" i="1"/>
  <c r="H480" i="1"/>
  <c r="K1504" i="1"/>
  <c r="H1504" i="1"/>
  <c r="K2528" i="1"/>
  <c r="H2528" i="1"/>
  <c r="K3552" i="1"/>
  <c r="H3552" i="1"/>
  <c r="K4576" i="1"/>
  <c r="H4576" i="1"/>
  <c r="K4910" i="1"/>
  <c r="H4910" i="1"/>
  <c r="K609" i="1"/>
  <c r="H609" i="1"/>
  <c r="K1633" i="1"/>
  <c r="H1633" i="1"/>
  <c r="K2657" i="1"/>
  <c r="H2657" i="1"/>
  <c r="K3681" i="1"/>
  <c r="H3681" i="1"/>
  <c r="K4687" i="1"/>
  <c r="H4687" i="1"/>
  <c r="K4943" i="1"/>
  <c r="H4943" i="1"/>
  <c r="K768" i="1"/>
  <c r="H768" i="1"/>
  <c r="K1792" i="1"/>
  <c r="H1792" i="1"/>
  <c r="K2816" i="1"/>
  <c r="H2816" i="1"/>
  <c r="K3840" i="1"/>
  <c r="H3840" i="1"/>
  <c r="K4726" i="1"/>
  <c r="H4726" i="1"/>
  <c r="K4982" i="1"/>
  <c r="H4982" i="1"/>
  <c r="K704" i="1"/>
  <c r="H704" i="1"/>
  <c r="K1728" i="1"/>
  <c r="H1728" i="1"/>
  <c r="K2752" i="1"/>
  <c r="H2752" i="1"/>
  <c r="K3776" i="1"/>
  <c r="H3776" i="1"/>
  <c r="K4710" i="1"/>
  <c r="H4710" i="1"/>
  <c r="K4966" i="1"/>
  <c r="H4966" i="1"/>
  <c r="K4957" i="1"/>
  <c r="H4957" i="1"/>
  <c r="K4893" i="1"/>
  <c r="H4893" i="1"/>
  <c r="K4829" i="1"/>
  <c r="H4829" i="1"/>
  <c r="K4765" i="1"/>
  <c r="H4765" i="1"/>
  <c r="K4701" i="1"/>
  <c r="H4701" i="1"/>
  <c r="K4505" i="1"/>
  <c r="H4505" i="1"/>
  <c r="K4249" i="1"/>
  <c r="H4249" i="1"/>
  <c r="K3993" i="1"/>
  <c r="H3993" i="1"/>
  <c r="K3737" i="1"/>
  <c r="H3737" i="1"/>
  <c r="K3481" i="1"/>
  <c r="H3481" i="1"/>
  <c r="K3225" i="1"/>
  <c r="H3225" i="1"/>
  <c r="K2969" i="1"/>
  <c r="H2969" i="1"/>
  <c r="K2713" i="1"/>
  <c r="H2713" i="1"/>
  <c r="K2457" i="1"/>
  <c r="H2457" i="1"/>
  <c r="K2201" i="1"/>
  <c r="H2201" i="1"/>
  <c r="K1945" i="1"/>
  <c r="H1945" i="1"/>
  <c r="K1689" i="1"/>
  <c r="H1689" i="1"/>
  <c r="K1433" i="1"/>
  <c r="H1433" i="1"/>
  <c r="K1177" i="1"/>
  <c r="H1177" i="1"/>
  <c r="K921" i="1"/>
  <c r="H921" i="1"/>
  <c r="K665" i="1"/>
  <c r="H665" i="1"/>
  <c r="K409" i="1"/>
  <c r="H409" i="1"/>
  <c r="K153" i="1"/>
  <c r="H153" i="1"/>
  <c r="K4988" i="1"/>
  <c r="H4988" i="1"/>
  <c r="K4924" i="1"/>
  <c r="H4924" i="1"/>
  <c r="K4860" i="1"/>
  <c r="H4860" i="1"/>
  <c r="K4796" i="1"/>
  <c r="H4796" i="1"/>
  <c r="K4732" i="1"/>
  <c r="H4732" i="1"/>
  <c r="K4632" i="1"/>
  <c r="H4632" i="1"/>
  <c r="K4376" i="1"/>
  <c r="H4376" i="1"/>
  <c r="K4120" i="1"/>
  <c r="H4120" i="1"/>
  <c r="K3864" i="1"/>
  <c r="H3864" i="1"/>
  <c r="K3608" i="1"/>
  <c r="H3608" i="1"/>
  <c r="K3352" i="1"/>
  <c r="H3352" i="1"/>
  <c r="K3096" i="1"/>
  <c r="H3096" i="1"/>
  <c r="K2840" i="1"/>
  <c r="H2840" i="1"/>
  <c r="K2584" i="1"/>
  <c r="H2584" i="1"/>
  <c r="K2328" i="1"/>
  <c r="H2328" i="1"/>
  <c r="K2072" i="1"/>
  <c r="H2072" i="1"/>
  <c r="K1816" i="1"/>
  <c r="H1816" i="1"/>
  <c r="K1560" i="1"/>
  <c r="H1560" i="1"/>
  <c r="K1304" i="1"/>
  <c r="H1304" i="1"/>
  <c r="K1048" i="1"/>
  <c r="H1048" i="1"/>
  <c r="K792" i="1"/>
  <c r="H792" i="1"/>
  <c r="K536" i="1"/>
  <c r="H536" i="1"/>
  <c r="K280" i="1"/>
  <c r="H280" i="1"/>
  <c r="K24" i="1"/>
  <c r="H24" i="1"/>
  <c r="K4955" i="1"/>
  <c r="H4955" i="1"/>
  <c r="K4891" i="1"/>
  <c r="H4891" i="1"/>
  <c r="K4827" i="1"/>
  <c r="H4827" i="1"/>
  <c r="K4763" i="1"/>
  <c r="H4763" i="1"/>
  <c r="K4699" i="1"/>
  <c r="H4699" i="1"/>
  <c r="K4497" i="1"/>
  <c r="H4497" i="1"/>
  <c r="K4241" i="1"/>
  <c r="H4241" i="1"/>
  <c r="K3985" i="1"/>
  <c r="H3985" i="1"/>
  <c r="K3729" i="1"/>
  <c r="H3729" i="1"/>
  <c r="K3473" i="1"/>
  <c r="H3473" i="1"/>
  <c r="K3217" i="1"/>
  <c r="H3217" i="1"/>
  <c r="K2961" i="1"/>
  <c r="H2961" i="1"/>
  <c r="K2705" i="1"/>
  <c r="H2705" i="1"/>
  <c r="K2449" i="1"/>
  <c r="H2449" i="1"/>
  <c r="K2193" i="1"/>
  <c r="H2193" i="1"/>
  <c r="K1937" i="1"/>
  <c r="H1937" i="1"/>
  <c r="K1681" i="1"/>
  <c r="H1681" i="1"/>
  <c r="K1425" i="1"/>
  <c r="H1425" i="1"/>
  <c r="K1169" i="1"/>
  <c r="H1169" i="1"/>
  <c r="K913" i="1"/>
  <c r="H913" i="1"/>
  <c r="K657" i="1"/>
  <c r="H657" i="1"/>
  <c r="K401" i="1"/>
  <c r="H401" i="1"/>
  <c r="K145" i="1"/>
  <c r="H145" i="1"/>
  <c r="K4986" i="1"/>
  <c r="H4986" i="1"/>
  <c r="K4922" i="1"/>
  <c r="H4922" i="1"/>
  <c r="K4858" i="1"/>
  <c r="H4858" i="1"/>
  <c r="K4794" i="1"/>
  <c r="H4794" i="1"/>
  <c r="K4730" i="1"/>
  <c r="H4730" i="1"/>
  <c r="K4624" i="1"/>
  <c r="H4624" i="1"/>
  <c r="K4368" i="1"/>
  <c r="H4368" i="1"/>
  <c r="K4112" i="1"/>
  <c r="H4112" i="1"/>
  <c r="K3856" i="1"/>
  <c r="H3856" i="1"/>
  <c r="K3600" i="1"/>
  <c r="H3600" i="1"/>
  <c r="K3344" i="1"/>
  <c r="H3344" i="1"/>
  <c r="K3088" i="1"/>
  <c r="H3088" i="1"/>
  <c r="K2832" i="1"/>
  <c r="H2832" i="1"/>
  <c r="K2576" i="1"/>
  <c r="H2576" i="1"/>
  <c r="K2320" i="1"/>
  <c r="H2320" i="1"/>
  <c r="K2064" i="1"/>
  <c r="H2064" i="1"/>
  <c r="K1808" i="1"/>
  <c r="H1808" i="1"/>
  <c r="K1552" i="1"/>
  <c r="H1552" i="1"/>
  <c r="K1296" i="1"/>
  <c r="H1296" i="1"/>
  <c r="K1040" i="1"/>
  <c r="H1040" i="1"/>
  <c r="K784" i="1"/>
  <c r="H784" i="1"/>
  <c r="K528" i="1"/>
  <c r="H528" i="1"/>
  <c r="K272" i="1"/>
  <c r="H272" i="1"/>
  <c r="K16" i="1"/>
  <c r="H16" i="1"/>
  <c r="K4953" i="1"/>
  <c r="H4953" i="1"/>
  <c r="K4889" i="1"/>
  <c r="H4889" i="1"/>
  <c r="K4825" i="1"/>
  <c r="H4825" i="1"/>
  <c r="K4761" i="1"/>
  <c r="H4761" i="1"/>
  <c r="K4697" i="1"/>
  <c r="H4697" i="1"/>
  <c r="K4489" i="1"/>
  <c r="H4489" i="1"/>
  <c r="K4233" i="1"/>
  <c r="H4233" i="1"/>
  <c r="K3977" i="1"/>
  <c r="H3977" i="1"/>
  <c r="K3721" i="1"/>
  <c r="H3721" i="1"/>
  <c r="K3465" i="1"/>
  <c r="H3465" i="1"/>
  <c r="K3209" i="1"/>
  <c r="H3209" i="1"/>
  <c r="K2953" i="1"/>
  <c r="H2953" i="1"/>
  <c r="K2697" i="1"/>
  <c r="H2697" i="1"/>
  <c r="K2441" i="1"/>
  <c r="H2441" i="1"/>
  <c r="K2185" i="1"/>
  <c r="H2185" i="1"/>
  <c r="K1929" i="1"/>
  <c r="H1929" i="1"/>
  <c r="K1673" i="1"/>
  <c r="H1673" i="1"/>
  <c r="K1417" i="1"/>
  <c r="H1417" i="1"/>
  <c r="K1161" i="1"/>
  <c r="H1161" i="1"/>
  <c r="K905" i="1"/>
  <c r="H905" i="1"/>
  <c r="K649" i="1"/>
  <c r="H649" i="1"/>
  <c r="K393" i="1"/>
  <c r="H393" i="1"/>
  <c r="K137" i="1"/>
  <c r="H137" i="1"/>
  <c r="K4976" i="1"/>
  <c r="H4976" i="1"/>
  <c r="K4912" i="1"/>
  <c r="H4912" i="1"/>
  <c r="K4848" i="1"/>
  <c r="H4848" i="1"/>
  <c r="K4784" i="1"/>
  <c r="H4784" i="1"/>
  <c r="K4720" i="1"/>
  <c r="H4720" i="1"/>
  <c r="K4584" i="1"/>
  <c r="H4584" i="1"/>
  <c r="K4328" i="1"/>
  <c r="H4328" i="1"/>
  <c r="K4072" i="1"/>
  <c r="H4072" i="1"/>
  <c r="K3816" i="1"/>
  <c r="H3816" i="1"/>
  <c r="K3560" i="1"/>
  <c r="H3560" i="1"/>
  <c r="K3304" i="1"/>
  <c r="H3304" i="1"/>
  <c r="K3048" i="1"/>
  <c r="H3048" i="1"/>
  <c r="K2792" i="1"/>
  <c r="H2792" i="1"/>
  <c r="K2536" i="1"/>
  <c r="H2536" i="1"/>
  <c r="K2280" i="1"/>
  <c r="H2280" i="1"/>
  <c r="K2024" i="1"/>
  <c r="H2024" i="1"/>
  <c r="K1768" i="1"/>
  <c r="H1768" i="1"/>
  <c r="K1512" i="1"/>
  <c r="H1512" i="1"/>
  <c r="K1256" i="1"/>
  <c r="H1256" i="1"/>
  <c r="K1000" i="1"/>
  <c r="H1000" i="1"/>
  <c r="K744" i="1"/>
  <c r="H744" i="1"/>
  <c r="K488" i="1"/>
  <c r="H488" i="1"/>
  <c r="K232" i="1"/>
  <c r="H232" i="1"/>
  <c r="K4671" i="1"/>
  <c r="H4671" i="1"/>
  <c r="K4607" i="1"/>
  <c r="H4607" i="1"/>
  <c r="K4543" i="1"/>
  <c r="H4543" i="1"/>
  <c r="K4479" i="1"/>
  <c r="H4479" i="1"/>
  <c r="K4415" i="1"/>
  <c r="H4415" i="1"/>
  <c r="K4351" i="1"/>
  <c r="H4351" i="1"/>
  <c r="K4287" i="1"/>
  <c r="H4287" i="1"/>
  <c r="K4223" i="1"/>
  <c r="H4223" i="1"/>
  <c r="K4159" i="1"/>
  <c r="H4159" i="1"/>
  <c r="K4095" i="1"/>
  <c r="H4095" i="1"/>
  <c r="K4031" i="1"/>
  <c r="H4031" i="1"/>
  <c r="K3967" i="1"/>
  <c r="H3967" i="1"/>
  <c r="K3903" i="1"/>
  <c r="H3903" i="1"/>
  <c r="K3839" i="1"/>
  <c r="H3839" i="1"/>
  <c r="K3775" i="1"/>
  <c r="H3775" i="1"/>
  <c r="K3711" i="1"/>
  <c r="H3711" i="1"/>
  <c r="K3647" i="1"/>
  <c r="H3647" i="1"/>
  <c r="K3583" i="1"/>
  <c r="H3583" i="1"/>
  <c r="K3519" i="1"/>
  <c r="H3519" i="1"/>
  <c r="K3455" i="1"/>
  <c r="H3455" i="1"/>
  <c r="K3391" i="1"/>
  <c r="H3391" i="1"/>
  <c r="K3327" i="1"/>
  <c r="H3327" i="1"/>
  <c r="K3263" i="1"/>
  <c r="H3263" i="1"/>
  <c r="K3199" i="1"/>
  <c r="H3199" i="1"/>
  <c r="K3135" i="1"/>
  <c r="H3135" i="1"/>
  <c r="K3071" i="1"/>
  <c r="H3071" i="1"/>
  <c r="K3007" i="1"/>
  <c r="H3007" i="1"/>
  <c r="K2943" i="1"/>
  <c r="H2943" i="1"/>
  <c r="K2879" i="1"/>
  <c r="H2879" i="1"/>
  <c r="K2815" i="1"/>
  <c r="H2815" i="1"/>
  <c r="K2751" i="1"/>
  <c r="H2751" i="1"/>
  <c r="K2687" i="1"/>
  <c r="H2687" i="1"/>
  <c r="K2623" i="1"/>
  <c r="H2623" i="1"/>
  <c r="K2559" i="1"/>
  <c r="H2559" i="1"/>
  <c r="K2495" i="1"/>
  <c r="H2495" i="1"/>
  <c r="K2431" i="1"/>
  <c r="H2431" i="1"/>
  <c r="K2367" i="1"/>
  <c r="H2367" i="1"/>
  <c r="K2303" i="1"/>
  <c r="H2303" i="1"/>
  <c r="K2239" i="1"/>
  <c r="H2239" i="1"/>
  <c r="K2175" i="1"/>
  <c r="H2175" i="1"/>
  <c r="K2111" i="1"/>
  <c r="H2111" i="1"/>
  <c r="K2047" i="1"/>
  <c r="H2047" i="1"/>
  <c r="K1983" i="1"/>
  <c r="H1983" i="1"/>
  <c r="K1919" i="1"/>
  <c r="H1919" i="1"/>
  <c r="K1855" i="1"/>
  <c r="H1855" i="1"/>
  <c r="K1791" i="1"/>
  <c r="H1791" i="1"/>
  <c r="K1727" i="1"/>
  <c r="H1727" i="1"/>
  <c r="K1663" i="1"/>
  <c r="H1663" i="1"/>
  <c r="K1599" i="1"/>
  <c r="H1599" i="1"/>
  <c r="K1535" i="1"/>
  <c r="H1535" i="1"/>
  <c r="K1471" i="1"/>
  <c r="H1471" i="1"/>
  <c r="K1407" i="1"/>
  <c r="H1407" i="1"/>
  <c r="K1343" i="1"/>
  <c r="H1343" i="1"/>
  <c r="K1279" i="1"/>
  <c r="H1279" i="1"/>
  <c r="K1215" i="1"/>
  <c r="H1215" i="1"/>
  <c r="K1151" i="1"/>
  <c r="H1151" i="1"/>
  <c r="K1087" i="1"/>
  <c r="H1087" i="1"/>
  <c r="K1023" i="1"/>
  <c r="H1023" i="1"/>
  <c r="K959" i="1"/>
  <c r="H959" i="1"/>
  <c r="K895" i="1"/>
  <c r="H895" i="1"/>
  <c r="K831" i="1"/>
  <c r="H831" i="1"/>
  <c r="K767" i="1"/>
  <c r="H767" i="1"/>
  <c r="K703" i="1"/>
  <c r="H703" i="1"/>
  <c r="K639" i="1"/>
  <c r="H639" i="1"/>
  <c r="K575" i="1"/>
  <c r="H575" i="1"/>
  <c r="K511" i="1"/>
  <c r="H511" i="1"/>
  <c r="K447" i="1"/>
  <c r="H447" i="1"/>
  <c r="K383" i="1"/>
  <c r="H383" i="1"/>
  <c r="K319" i="1"/>
  <c r="H319" i="1"/>
  <c r="K255" i="1"/>
  <c r="H255" i="1"/>
  <c r="K191" i="1"/>
  <c r="H191" i="1"/>
  <c r="K127" i="1"/>
  <c r="H127" i="1"/>
  <c r="K63" i="1"/>
  <c r="H63" i="1"/>
  <c r="K4670" i="1"/>
  <c r="H4670" i="1"/>
  <c r="K4606" i="1"/>
  <c r="H4606" i="1"/>
  <c r="K4542" i="1"/>
  <c r="H4542" i="1"/>
  <c r="K4478" i="1"/>
  <c r="H4478" i="1"/>
  <c r="K4414" i="1"/>
  <c r="H4414" i="1"/>
  <c r="K4350" i="1"/>
  <c r="H4350" i="1"/>
  <c r="K4286" i="1"/>
  <c r="H4286" i="1"/>
  <c r="K4222" i="1"/>
  <c r="H4222" i="1"/>
  <c r="K4158" i="1"/>
  <c r="H4158" i="1"/>
  <c r="K4094" i="1"/>
  <c r="H4094" i="1"/>
  <c r="K4030" i="1"/>
  <c r="H4030" i="1"/>
  <c r="K3966" i="1"/>
  <c r="H3966" i="1"/>
  <c r="K3902" i="1"/>
  <c r="H3902" i="1"/>
  <c r="K3838" i="1"/>
  <c r="H3838" i="1"/>
  <c r="K3774" i="1"/>
  <c r="H3774" i="1"/>
  <c r="K3710" i="1"/>
  <c r="H3710" i="1"/>
  <c r="K3646" i="1"/>
  <c r="H3646" i="1"/>
  <c r="K3582" i="1"/>
  <c r="H3582" i="1"/>
  <c r="K3518" i="1"/>
  <c r="H3518" i="1"/>
  <c r="K3454" i="1"/>
  <c r="H3454" i="1"/>
  <c r="K3390" i="1"/>
  <c r="H3390" i="1"/>
  <c r="K3326" i="1"/>
  <c r="H3326" i="1"/>
  <c r="K3262" i="1"/>
  <c r="H3262" i="1"/>
  <c r="K3198" i="1"/>
  <c r="H3198" i="1"/>
  <c r="K3134" i="1"/>
  <c r="H3134" i="1"/>
  <c r="K3070" i="1"/>
  <c r="H3070" i="1"/>
  <c r="K3006" i="1"/>
  <c r="H3006" i="1"/>
  <c r="K2942" i="1"/>
  <c r="H2942" i="1"/>
  <c r="K2878" i="1"/>
  <c r="H2878" i="1"/>
  <c r="K2814" i="1"/>
  <c r="H2814" i="1"/>
  <c r="K2750" i="1"/>
  <c r="H2750" i="1"/>
  <c r="K2686" i="1"/>
  <c r="H2686" i="1"/>
  <c r="K2622" i="1"/>
  <c r="H2622" i="1"/>
  <c r="K2558" i="1"/>
  <c r="H2558" i="1"/>
  <c r="K2494" i="1"/>
  <c r="H2494" i="1"/>
  <c r="K2430" i="1"/>
  <c r="H2430" i="1"/>
  <c r="K2366" i="1"/>
  <c r="H2366" i="1"/>
  <c r="K2302" i="1"/>
  <c r="H2302" i="1"/>
  <c r="K2238" i="1"/>
  <c r="H2238" i="1"/>
  <c r="K2174" i="1"/>
  <c r="H2174" i="1"/>
  <c r="K2110" i="1"/>
  <c r="H2110" i="1"/>
  <c r="K2046" i="1"/>
  <c r="H2046" i="1"/>
  <c r="K1982" i="1"/>
  <c r="H1982" i="1"/>
  <c r="K1918" i="1"/>
  <c r="H1918" i="1"/>
  <c r="K1854" i="1"/>
  <c r="H1854" i="1"/>
  <c r="K1790" i="1"/>
  <c r="H1790" i="1"/>
  <c r="K1726" i="1"/>
  <c r="H1726" i="1"/>
  <c r="K1662" i="1"/>
  <c r="H1662" i="1"/>
  <c r="K1598" i="1"/>
  <c r="H1598" i="1"/>
  <c r="K1534" i="1"/>
  <c r="H1534" i="1"/>
  <c r="K1470" i="1"/>
  <c r="H1470" i="1"/>
  <c r="K1406" i="1"/>
  <c r="H1406" i="1"/>
  <c r="K1342" i="1"/>
  <c r="H1342" i="1"/>
  <c r="K1278" i="1"/>
  <c r="H1278" i="1"/>
  <c r="K1214" i="1"/>
  <c r="H1214" i="1"/>
  <c r="K1150" i="1"/>
  <c r="H1150" i="1"/>
  <c r="K1086" i="1"/>
  <c r="H1086" i="1"/>
  <c r="K1022" i="1"/>
  <c r="H1022" i="1"/>
  <c r="K958" i="1"/>
  <c r="H958" i="1"/>
  <c r="K894" i="1"/>
  <c r="H894" i="1"/>
  <c r="K830" i="1"/>
  <c r="H830" i="1"/>
  <c r="K766" i="1"/>
  <c r="H766" i="1"/>
  <c r="K702" i="1"/>
  <c r="H702" i="1"/>
  <c r="K638" i="1"/>
  <c r="H638" i="1"/>
  <c r="K574" i="1"/>
  <c r="H574" i="1"/>
  <c r="K510" i="1"/>
  <c r="H510" i="1"/>
  <c r="K446" i="1"/>
  <c r="H446" i="1"/>
  <c r="K382" i="1"/>
  <c r="H382" i="1"/>
  <c r="K318" i="1"/>
  <c r="H318" i="1"/>
  <c r="K254" i="1"/>
  <c r="H254" i="1"/>
  <c r="K190" i="1"/>
  <c r="H190" i="1"/>
  <c r="K126" i="1"/>
  <c r="H126" i="1"/>
  <c r="K62" i="1"/>
  <c r="H62" i="1"/>
  <c r="K4669" i="1"/>
  <c r="H4669" i="1"/>
  <c r="K4605" i="1"/>
  <c r="H4605" i="1"/>
  <c r="K4541" i="1"/>
  <c r="H4541" i="1"/>
  <c r="K4477" i="1"/>
  <c r="H4477" i="1"/>
  <c r="K4413" i="1"/>
  <c r="H4413" i="1"/>
  <c r="K4349" i="1"/>
  <c r="H4349" i="1"/>
  <c r="K4285" i="1"/>
  <c r="H4285" i="1"/>
  <c r="K4221" i="1"/>
  <c r="H4221" i="1"/>
  <c r="K4157" i="1"/>
  <c r="H4157" i="1"/>
  <c r="K4093" i="1"/>
  <c r="H4093" i="1"/>
  <c r="K4029" i="1"/>
  <c r="H4029" i="1"/>
  <c r="K3965" i="1"/>
  <c r="H3965" i="1"/>
  <c r="K3901" i="1"/>
  <c r="H3901" i="1"/>
  <c r="K3837" i="1"/>
  <c r="H3837" i="1"/>
  <c r="K3773" i="1"/>
  <c r="H3773" i="1"/>
  <c r="K3709" i="1"/>
  <c r="H3709" i="1"/>
  <c r="K3645" i="1"/>
  <c r="H3645" i="1"/>
  <c r="K3581" i="1"/>
  <c r="H3581" i="1"/>
  <c r="K3517" i="1"/>
  <c r="H3517" i="1"/>
  <c r="K3453" i="1"/>
  <c r="H3453" i="1"/>
  <c r="K3389" i="1"/>
  <c r="H3389" i="1"/>
  <c r="K3325" i="1"/>
  <c r="H3325" i="1"/>
  <c r="K3261" i="1"/>
  <c r="H3261" i="1"/>
  <c r="K3197" i="1"/>
  <c r="H3197" i="1"/>
  <c r="K3133" i="1"/>
  <c r="H3133" i="1"/>
  <c r="K3069" i="1"/>
  <c r="H3069" i="1"/>
  <c r="K3005" i="1"/>
  <c r="H3005" i="1"/>
  <c r="K2941" i="1"/>
  <c r="H2941" i="1"/>
  <c r="K2877" i="1"/>
  <c r="H2877" i="1"/>
  <c r="K2813" i="1"/>
  <c r="H2813" i="1"/>
  <c r="K2749" i="1"/>
  <c r="H2749" i="1"/>
  <c r="K2685" i="1"/>
  <c r="H2685" i="1"/>
  <c r="K2621" i="1"/>
  <c r="H2621" i="1"/>
  <c r="K2557" i="1"/>
  <c r="H2557" i="1"/>
  <c r="K2493" i="1"/>
  <c r="H2493" i="1"/>
  <c r="K2429" i="1"/>
  <c r="H2429" i="1"/>
  <c r="K2365" i="1"/>
  <c r="H2365" i="1"/>
  <c r="K2301" i="1"/>
  <c r="H2301" i="1"/>
  <c r="K2237" i="1"/>
  <c r="H2237" i="1"/>
  <c r="K2173" i="1"/>
  <c r="H2173" i="1"/>
  <c r="K2109" i="1"/>
  <c r="H2109" i="1"/>
  <c r="K2045" i="1"/>
  <c r="H2045" i="1"/>
  <c r="K1981" i="1"/>
  <c r="H1981" i="1"/>
  <c r="K1917" i="1"/>
  <c r="H1917" i="1"/>
  <c r="K1853" i="1"/>
  <c r="H1853" i="1"/>
  <c r="K1789" i="1"/>
  <c r="H1789" i="1"/>
  <c r="K1725" i="1"/>
  <c r="H1725" i="1"/>
  <c r="K1661" i="1"/>
  <c r="H1661" i="1"/>
  <c r="K1597" i="1"/>
  <c r="H1597" i="1"/>
  <c r="K1533" i="1"/>
  <c r="H1533" i="1"/>
  <c r="K1469" i="1"/>
  <c r="H1469" i="1"/>
  <c r="K1405" i="1"/>
  <c r="H1405" i="1"/>
  <c r="K1341" i="1"/>
  <c r="H1341" i="1"/>
  <c r="K1277" i="1"/>
  <c r="H1277" i="1"/>
  <c r="K1213" i="1"/>
  <c r="H1213" i="1"/>
  <c r="K1149" i="1"/>
  <c r="H1149" i="1"/>
  <c r="K1085" i="1"/>
  <c r="H1085" i="1"/>
  <c r="K1021" i="1"/>
  <c r="H1021" i="1"/>
  <c r="K957" i="1"/>
  <c r="H957" i="1"/>
  <c r="K893" i="1"/>
  <c r="H893" i="1"/>
  <c r="K829" i="1"/>
  <c r="H829" i="1"/>
  <c r="K765" i="1"/>
  <c r="H765" i="1"/>
  <c r="K701" i="1"/>
  <c r="H701" i="1"/>
  <c r="K637" i="1"/>
  <c r="H637" i="1"/>
  <c r="K573" i="1"/>
  <c r="H573" i="1"/>
  <c r="K509" i="1"/>
  <c r="H509" i="1"/>
  <c r="K445" i="1"/>
  <c r="H445" i="1"/>
  <c r="K381" i="1"/>
  <c r="H381" i="1"/>
  <c r="K317" i="1"/>
  <c r="H317" i="1"/>
  <c r="K253" i="1"/>
  <c r="H253" i="1"/>
  <c r="K189" i="1"/>
  <c r="H189" i="1"/>
  <c r="K125" i="1"/>
  <c r="H125" i="1"/>
  <c r="K61" i="1"/>
  <c r="H61" i="1"/>
  <c r="K4668" i="1"/>
  <c r="H4668" i="1"/>
  <c r="K4604" i="1"/>
  <c r="H4604" i="1"/>
  <c r="K4540" i="1"/>
  <c r="H4540" i="1"/>
  <c r="K4476" i="1"/>
  <c r="H4476" i="1"/>
  <c r="K4412" i="1"/>
  <c r="H4412" i="1"/>
  <c r="K4348" i="1"/>
  <c r="H4348" i="1"/>
  <c r="K4284" i="1"/>
  <c r="H4284" i="1"/>
  <c r="K4220" i="1"/>
  <c r="H4220" i="1"/>
  <c r="K4156" i="1"/>
  <c r="H4156" i="1"/>
  <c r="K4092" i="1"/>
  <c r="H4092" i="1"/>
  <c r="K4028" i="1"/>
  <c r="H4028" i="1"/>
  <c r="K3964" i="1"/>
  <c r="H3964" i="1"/>
  <c r="K3900" i="1"/>
  <c r="H3900" i="1"/>
  <c r="K3836" i="1"/>
  <c r="H3836" i="1"/>
  <c r="K3772" i="1"/>
  <c r="H3772" i="1"/>
  <c r="K3708" i="1"/>
  <c r="H3708" i="1"/>
  <c r="K3644" i="1"/>
  <c r="H3644" i="1"/>
  <c r="K3580" i="1"/>
  <c r="H3580" i="1"/>
  <c r="K3516" i="1"/>
  <c r="H3516" i="1"/>
  <c r="K3452" i="1"/>
  <c r="H3452" i="1"/>
  <c r="K3388" i="1"/>
  <c r="H3388" i="1"/>
  <c r="K3324" i="1"/>
  <c r="H3324" i="1"/>
  <c r="K3260" i="1"/>
  <c r="H3260" i="1"/>
  <c r="K3196" i="1"/>
  <c r="H3196" i="1"/>
  <c r="K3132" i="1"/>
  <c r="H3132" i="1"/>
  <c r="K3068" i="1"/>
  <c r="H3068" i="1"/>
  <c r="K3004" i="1"/>
  <c r="H3004" i="1"/>
  <c r="K2940" i="1"/>
  <c r="H2940" i="1"/>
  <c r="K2876" i="1"/>
  <c r="H2876" i="1"/>
  <c r="K2812" i="1"/>
  <c r="H2812" i="1"/>
  <c r="K2748" i="1"/>
  <c r="H2748" i="1"/>
  <c r="K2684" i="1"/>
  <c r="H2684" i="1"/>
  <c r="K2620" i="1"/>
  <c r="H2620" i="1"/>
  <c r="K2556" i="1"/>
  <c r="H2556" i="1"/>
  <c r="K2492" i="1"/>
  <c r="H2492" i="1"/>
  <c r="K2428" i="1"/>
  <c r="H2428" i="1"/>
  <c r="K2364" i="1"/>
  <c r="H2364" i="1"/>
  <c r="K2300" i="1"/>
  <c r="H2300" i="1"/>
  <c r="K2236" i="1"/>
  <c r="H2236" i="1"/>
  <c r="K2172" i="1"/>
  <c r="H2172" i="1"/>
  <c r="K2108" i="1"/>
  <c r="H2108" i="1"/>
  <c r="K2044" i="1"/>
  <c r="H2044" i="1"/>
  <c r="K1980" i="1"/>
  <c r="H1980" i="1"/>
  <c r="K1916" i="1"/>
  <c r="H1916" i="1"/>
  <c r="K1852" i="1"/>
  <c r="H1852" i="1"/>
  <c r="K1788" i="1"/>
  <c r="H1788" i="1"/>
  <c r="K1724" i="1"/>
  <c r="H1724" i="1"/>
  <c r="K1660" i="1"/>
  <c r="H1660" i="1"/>
  <c r="K1596" i="1"/>
  <c r="H1596" i="1"/>
  <c r="K1532" i="1"/>
  <c r="H1532" i="1"/>
  <c r="K1468" i="1"/>
  <c r="H1468" i="1"/>
  <c r="K1404" i="1"/>
  <c r="H1404" i="1"/>
  <c r="K1340" i="1"/>
  <c r="H1340" i="1"/>
  <c r="K1276" i="1"/>
  <c r="H1276" i="1"/>
  <c r="K1212" i="1"/>
  <c r="H1212" i="1"/>
  <c r="K1148" i="1"/>
  <c r="H1148" i="1"/>
  <c r="K1084" i="1"/>
  <c r="H1084" i="1"/>
  <c r="K1020" i="1"/>
  <c r="H1020" i="1"/>
  <c r="K956" i="1"/>
  <c r="H956" i="1"/>
  <c r="K892" i="1"/>
  <c r="H892" i="1"/>
  <c r="K828" i="1"/>
  <c r="H828" i="1"/>
  <c r="K764" i="1"/>
  <c r="H764" i="1"/>
  <c r="K700" i="1"/>
  <c r="H700" i="1"/>
  <c r="K636" i="1"/>
  <c r="H636" i="1"/>
  <c r="K572" i="1"/>
  <c r="H572" i="1"/>
  <c r="K508" i="1"/>
  <c r="H508" i="1"/>
  <c r="K444" i="1"/>
  <c r="H444" i="1"/>
  <c r="K380" i="1"/>
  <c r="H380" i="1"/>
  <c r="K316" i="1"/>
  <c r="H316" i="1"/>
  <c r="K252" i="1"/>
  <c r="H252" i="1"/>
  <c r="K188" i="1"/>
  <c r="H188" i="1"/>
  <c r="K124" i="1"/>
  <c r="H124" i="1"/>
  <c r="K60" i="1"/>
  <c r="H60" i="1"/>
  <c r="K4659" i="1"/>
  <c r="H4659" i="1"/>
  <c r="K4595" i="1"/>
  <c r="H4595" i="1"/>
  <c r="K4531" i="1"/>
  <c r="H4531" i="1"/>
  <c r="K4467" i="1"/>
  <c r="H4467" i="1"/>
  <c r="K4403" i="1"/>
  <c r="H4403" i="1"/>
  <c r="K4339" i="1"/>
  <c r="H4339" i="1"/>
  <c r="K4275" i="1"/>
  <c r="H4275" i="1"/>
  <c r="K4211" i="1"/>
  <c r="H4211" i="1"/>
  <c r="K4147" i="1"/>
  <c r="H4147" i="1"/>
  <c r="K4083" i="1"/>
  <c r="H4083" i="1"/>
  <c r="K4019" i="1"/>
  <c r="H4019" i="1"/>
  <c r="K3955" i="1"/>
  <c r="H3955" i="1"/>
  <c r="K3891" i="1"/>
  <c r="H3891" i="1"/>
  <c r="K3827" i="1"/>
  <c r="H3827" i="1"/>
  <c r="K3763" i="1"/>
  <c r="H3763" i="1"/>
  <c r="K3699" i="1"/>
  <c r="H3699" i="1"/>
  <c r="K3635" i="1"/>
  <c r="H3635" i="1"/>
  <c r="K3571" i="1"/>
  <c r="H3571" i="1"/>
  <c r="K3507" i="1"/>
  <c r="H3507" i="1"/>
  <c r="K3443" i="1"/>
  <c r="H3443" i="1"/>
  <c r="K3379" i="1"/>
  <c r="H3379" i="1"/>
  <c r="K3315" i="1"/>
  <c r="H3315" i="1"/>
  <c r="K3251" i="1"/>
  <c r="H3251" i="1"/>
  <c r="K3187" i="1"/>
  <c r="H3187" i="1"/>
  <c r="K3123" i="1"/>
  <c r="H3123" i="1"/>
  <c r="K3059" i="1"/>
  <c r="H3059" i="1"/>
  <c r="K2995" i="1"/>
  <c r="H2995" i="1"/>
  <c r="K2931" i="1"/>
  <c r="H2931" i="1"/>
  <c r="K2867" i="1"/>
  <c r="H2867" i="1"/>
  <c r="K2803" i="1"/>
  <c r="H2803" i="1"/>
  <c r="K2739" i="1"/>
  <c r="H2739" i="1"/>
  <c r="K2675" i="1"/>
  <c r="H2675" i="1"/>
  <c r="K2611" i="1"/>
  <c r="H2611" i="1"/>
  <c r="K2547" i="1"/>
  <c r="H2547" i="1"/>
  <c r="K2483" i="1"/>
  <c r="H2483" i="1"/>
  <c r="K2419" i="1"/>
  <c r="H2419" i="1"/>
  <c r="K2355" i="1"/>
  <c r="H2355" i="1"/>
  <c r="K2291" i="1"/>
  <c r="H2291" i="1"/>
  <c r="K2227" i="1"/>
  <c r="H2227" i="1"/>
  <c r="K2163" i="1"/>
  <c r="H2163" i="1"/>
  <c r="K2099" i="1"/>
  <c r="H2099" i="1"/>
  <c r="K2035" i="1"/>
  <c r="H2035" i="1"/>
  <c r="K1971" i="1"/>
  <c r="H1971" i="1"/>
  <c r="K1907" i="1"/>
  <c r="H1907" i="1"/>
  <c r="K1843" i="1"/>
  <c r="H1843" i="1"/>
  <c r="K1779" i="1"/>
  <c r="H1779" i="1"/>
  <c r="K1715" i="1"/>
  <c r="H1715" i="1"/>
  <c r="K1651" i="1"/>
  <c r="H1651" i="1"/>
  <c r="K1587" i="1"/>
  <c r="H1587" i="1"/>
  <c r="K1523" i="1"/>
  <c r="H1523" i="1"/>
  <c r="K1459" i="1"/>
  <c r="H1459" i="1"/>
  <c r="K1395" i="1"/>
  <c r="H1395" i="1"/>
  <c r="K1331" i="1"/>
  <c r="H1331" i="1"/>
  <c r="K1267" i="1"/>
  <c r="H1267" i="1"/>
  <c r="K1203" i="1"/>
  <c r="H1203" i="1"/>
  <c r="K1139" i="1"/>
  <c r="H1139" i="1"/>
  <c r="K1075" i="1"/>
  <c r="H1075" i="1"/>
  <c r="K1011" i="1"/>
  <c r="H1011" i="1"/>
  <c r="K947" i="1"/>
  <c r="H947" i="1"/>
  <c r="K883" i="1"/>
  <c r="H883" i="1"/>
  <c r="K819" i="1"/>
  <c r="H819" i="1"/>
  <c r="K755" i="1"/>
  <c r="H755" i="1"/>
  <c r="K691" i="1"/>
  <c r="H691" i="1"/>
  <c r="K627" i="1"/>
  <c r="H627" i="1"/>
  <c r="K563" i="1"/>
  <c r="H563" i="1"/>
  <c r="K499" i="1"/>
  <c r="H499" i="1"/>
  <c r="K435" i="1"/>
  <c r="H435" i="1"/>
  <c r="K371" i="1"/>
  <c r="H371" i="1"/>
  <c r="K307" i="1"/>
  <c r="H307" i="1"/>
  <c r="K243" i="1"/>
  <c r="H243" i="1"/>
  <c r="K179" i="1"/>
  <c r="H179" i="1"/>
  <c r="K115" i="1"/>
  <c r="H115" i="1"/>
  <c r="K51" i="1"/>
  <c r="H51" i="1"/>
  <c r="K4650" i="1"/>
  <c r="H4650" i="1"/>
  <c r="K4586" i="1"/>
  <c r="H4586" i="1"/>
  <c r="K4522" i="1"/>
  <c r="H4522" i="1"/>
  <c r="K4458" i="1"/>
  <c r="H4458" i="1"/>
  <c r="K4394" i="1"/>
  <c r="H4394" i="1"/>
  <c r="K4330" i="1"/>
  <c r="H4330" i="1"/>
  <c r="K4266" i="1"/>
  <c r="H4266" i="1"/>
  <c r="K4202" i="1"/>
  <c r="H4202" i="1"/>
  <c r="K4138" i="1"/>
  <c r="H4138" i="1"/>
  <c r="K4074" i="1"/>
  <c r="H4074" i="1"/>
  <c r="K4010" i="1"/>
  <c r="H4010" i="1"/>
  <c r="K3946" i="1"/>
  <c r="H3946" i="1"/>
  <c r="K3882" i="1"/>
  <c r="H3882" i="1"/>
  <c r="K3818" i="1"/>
  <c r="H3818" i="1"/>
  <c r="K3754" i="1"/>
  <c r="H3754" i="1"/>
  <c r="K3690" i="1"/>
  <c r="H3690" i="1"/>
  <c r="K3626" i="1"/>
  <c r="H3626" i="1"/>
  <c r="K3562" i="1"/>
  <c r="H3562" i="1"/>
  <c r="K3498" i="1"/>
  <c r="H3498" i="1"/>
  <c r="K3434" i="1"/>
  <c r="H3434" i="1"/>
  <c r="K3370" i="1"/>
  <c r="H3370" i="1"/>
  <c r="K3306" i="1"/>
  <c r="H3306" i="1"/>
  <c r="K3242" i="1"/>
  <c r="H3242" i="1"/>
  <c r="K3178" i="1"/>
  <c r="H3178" i="1"/>
  <c r="K3114" i="1"/>
  <c r="H3114" i="1"/>
  <c r="K3050" i="1"/>
  <c r="H3050" i="1"/>
  <c r="K2986" i="1"/>
  <c r="H2986" i="1"/>
  <c r="K2922" i="1"/>
  <c r="H2922" i="1"/>
  <c r="K2858" i="1"/>
  <c r="H2858" i="1"/>
  <c r="K2794" i="1"/>
  <c r="H2794" i="1"/>
  <c r="K2730" i="1"/>
  <c r="H2730" i="1"/>
  <c r="K2666" i="1"/>
  <c r="H2666" i="1"/>
  <c r="K2602" i="1"/>
  <c r="H2602" i="1"/>
  <c r="K2538" i="1"/>
  <c r="H2538" i="1"/>
  <c r="K2474" i="1"/>
  <c r="H2474" i="1"/>
  <c r="K2410" i="1"/>
  <c r="H2410" i="1"/>
  <c r="K2346" i="1"/>
  <c r="H2346" i="1"/>
  <c r="K2282" i="1"/>
  <c r="H2282" i="1"/>
  <c r="K2218" i="1"/>
  <c r="H2218" i="1"/>
  <c r="K2154" i="1"/>
  <c r="H2154" i="1"/>
  <c r="K2090" i="1"/>
  <c r="H2090" i="1"/>
  <c r="K2026" i="1"/>
  <c r="H2026" i="1"/>
  <c r="K1962" i="1"/>
  <c r="H1962" i="1"/>
  <c r="K1898" i="1"/>
  <c r="H1898" i="1"/>
  <c r="K1834" i="1"/>
  <c r="H1834" i="1"/>
  <c r="K1770" i="1"/>
  <c r="H1770" i="1"/>
  <c r="K1706" i="1"/>
  <c r="H1706" i="1"/>
  <c r="K1642" i="1"/>
  <c r="H1642" i="1"/>
  <c r="K1578" i="1"/>
  <c r="H1578" i="1"/>
  <c r="K1514" i="1"/>
  <c r="H1514" i="1"/>
  <c r="K1450" i="1"/>
  <c r="H1450" i="1"/>
  <c r="K1386" i="1"/>
  <c r="H1386" i="1"/>
  <c r="K1322" i="1"/>
  <c r="H1322" i="1"/>
  <c r="K1258" i="1"/>
  <c r="H1258" i="1"/>
  <c r="K1194" i="1"/>
  <c r="H1194" i="1"/>
  <c r="K1130" i="1"/>
  <c r="H1130" i="1"/>
  <c r="K1066" i="1"/>
  <c r="H1066" i="1"/>
  <c r="K1002" i="1"/>
  <c r="H1002" i="1"/>
  <c r="K938" i="1"/>
  <c r="H938" i="1"/>
  <c r="K874" i="1"/>
  <c r="H874" i="1"/>
  <c r="K810" i="1"/>
  <c r="H810" i="1"/>
  <c r="K746" i="1"/>
  <c r="H746" i="1"/>
  <c r="K682" i="1"/>
  <c r="H682" i="1"/>
  <c r="K618" i="1"/>
  <c r="H618" i="1"/>
  <c r="K554" i="1"/>
  <c r="H554" i="1"/>
  <c r="K490" i="1"/>
  <c r="H490" i="1"/>
  <c r="K426" i="1"/>
  <c r="H426" i="1"/>
  <c r="K362" i="1"/>
  <c r="H362" i="1"/>
  <c r="K298" i="1"/>
  <c r="H298" i="1"/>
  <c r="K234" i="1"/>
  <c r="H234" i="1"/>
  <c r="K170" i="1"/>
  <c r="H170" i="1"/>
  <c r="K106" i="1"/>
  <c r="H106" i="1"/>
  <c r="K42" i="1"/>
  <c r="H42" i="1"/>
  <c r="K449" i="1"/>
  <c r="H449" i="1"/>
  <c r="K1473" i="1"/>
  <c r="H1473" i="1"/>
  <c r="K2497" i="1"/>
  <c r="H2497" i="1"/>
  <c r="K3521" i="1"/>
  <c r="H3521" i="1"/>
  <c r="K4545" i="1"/>
  <c r="H4545" i="1"/>
  <c r="K4903" i="1"/>
  <c r="H4903" i="1"/>
  <c r="K608" i="1"/>
  <c r="H608" i="1"/>
  <c r="K1632" i="1"/>
  <c r="H1632" i="1"/>
  <c r="K2656" i="1"/>
  <c r="H2656" i="1"/>
  <c r="K3680" i="1"/>
  <c r="H3680" i="1"/>
  <c r="K4686" i="1"/>
  <c r="H4686" i="1"/>
  <c r="K4942" i="1"/>
  <c r="H4942" i="1"/>
  <c r="K737" i="1"/>
  <c r="H737" i="1"/>
  <c r="K1761" i="1"/>
  <c r="H1761" i="1"/>
  <c r="K2785" i="1"/>
  <c r="H2785" i="1"/>
  <c r="K3809" i="1"/>
  <c r="H3809" i="1"/>
  <c r="K4719" i="1"/>
  <c r="H4719" i="1"/>
  <c r="K4975" i="1"/>
  <c r="H4975" i="1"/>
  <c r="K896" i="1"/>
  <c r="H896" i="1"/>
  <c r="K1920" i="1"/>
  <c r="H1920" i="1"/>
  <c r="K2944" i="1"/>
  <c r="H2944" i="1"/>
  <c r="K3968" i="1"/>
  <c r="H3968" i="1"/>
  <c r="K4758" i="1"/>
  <c r="H4758" i="1"/>
  <c r="K832" i="1"/>
  <c r="H832" i="1"/>
  <c r="K1856" i="1"/>
  <c r="H1856" i="1"/>
  <c r="K2880" i="1"/>
  <c r="H2880" i="1"/>
  <c r="K3904" i="1"/>
  <c r="H3904" i="1"/>
  <c r="K4742" i="1"/>
  <c r="H4742" i="1"/>
  <c r="K4998" i="1"/>
  <c r="H4998" i="1"/>
  <c r="K4949" i="1"/>
  <c r="H4949" i="1"/>
  <c r="K4885" i="1"/>
  <c r="H4885" i="1"/>
  <c r="K4821" i="1"/>
  <c r="H4821" i="1"/>
  <c r="K4757" i="1"/>
  <c r="H4757" i="1"/>
  <c r="K4693" i="1"/>
  <c r="H4693" i="1"/>
  <c r="K4473" i="1"/>
  <c r="H4473" i="1"/>
  <c r="K4217" i="1"/>
  <c r="H4217" i="1"/>
  <c r="K3961" i="1"/>
  <c r="H3961" i="1"/>
  <c r="K3705" i="1"/>
  <c r="H3705" i="1"/>
  <c r="K3449" i="1"/>
  <c r="H3449" i="1"/>
  <c r="K3193" i="1"/>
  <c r="H3193" i="1"/>
  <c r="K2937" i="1"/>
  <c r="H2937" i="1"/>
  <c r="K2681" i="1"/>
  <c r="H2681" i="1"/>
  <c r="K2425" i="1"/>
  <c r="H2425" i="1"/>
  <c r="K2169" i="1"/>
  <c r="H2169" i="1"/>
  <c r="K1913" i="1"/>
  <c r="H1913" i="1"/>
  <c r="K1657" i="1"/>
  <c r="H1657" i="1"/>
  <c r="K1401" i="1"/>
  <c r="H1401" i="1"/>
  <c r="K1145" i="1"/>
  <c r="H1145" i="1"/>
  <c r="K889" i="1"/>
  <c r="H889" i="1"/>
  <c r="K633" i="1"/>
  <c r="H633" i="1"/>
  <c r="K377" i="1"/>
  <c r="H377" i="1"/>
  <c r="K121" i="1"/>
  <c r="H121" i="1"/>
  <c r="K4980" i="1"/>
  <c r="H4980" i="1"/>
  <c r="K4916" i="1"/>
  <c r="H4916" i="1"/>
  <c r="K4852" i="1"/>
  <c r="H4852" i="1"/>
  <c r="K4788" i="1"/>
  <c r="H4788" i="1"/>
  <c r="K4724" i="1"/>
  <c r="H4724" i="1"/>
  <c r="K4600" i="1"/>
  <c r="H4600" i="1"/>
  <c r="K4344" i="1"/>
  <c r="H4344" i="1"/>
  <c r="K4088" i="1"/>
  <c r="H4088" i="1"/>
  <c r="K3832" i="1"/>
  <c r="H3832" i="1"/>
  <c r="K3576" i="1"/>
  <c r="H3576" i="1"/>
  <c r="K3320" i="1"/>
  <c r="H3320" i="1"/>
  <c r="K3064" i="1"/>
  <c r="H3064" i="1"/>
  <c r="K2808" i="1"/>
  <c r="H2808" i="1"/>
  <c r="K2552" i="1"/>
  <c r="H2552" i="1"/>
  <c r="K2296" i="1"/>
  <c r="H2296" i="1"/>
  <c r="K2040" i="1"/>
  <c r="H2040" i="1"/>
  <c r="K1784" i="1"/>
  <c r="H1784" i="1"/>
  <c r="K1528" i="1"/>
  <c r="H1528" i="1"/>
  <c r="K1272" i="1"/>
  <c r="H1272" i="1"/>
  <c r="K1016" i="1"/>
  <c r="H1016" i="1"/>
  <c r="K760" i="1"/>
  <c r="H760" i="1"/>
  <c r="K504" i="1"/>
  <c r="H504" i="1"/>
  <c r="K248" i="1"/>
  <c r="H248" i="1"/>
  <c r="K5011" i="1"/>
  <c r="H5011" i="1"/>
  <c r="K4947" i="1"/>
  <c r="H4947" i="1"/>
  <c r="K4883" i="1"/>
  <c r="H4883" i="1"/>
  <c r="K4819" i="1"/>
  <c r="H4819" i="1"/>
  <c r="K4755" i="1"/>
  <c r="H4755" i="1"/>
  <c r="K4691" i="1"/>
  <c r="H4691" i="1"/>
  <c r="K4465" i="1"/>
  <c r="H4465" i="1"/>
  <c r="K4209" i="1"/>
  <c r="H4209" i="1"/>
  <c r="K3953" i="1"/>
  <c r="H3953" i="1"/>
  <c r="K3697" i="1"/>
  <c r="H3697" i="1"/>
  <c r="K3441" i="1"/>
  <c r="H3441" i="1"/>
  <c r="K3185" i="1"/>
  <c r="H3185" i="1"/>
  <c r="K2929" i="1"/>
  <c r="H2929" i="1"/>
  <c r="K2673" i="1"/>
  <c r="H2673" i="1"/>
  <c r="K2417" i="1"/>
  <c r="H2417" i="1"/>
  <c r="K2161" i="1"/>
  <c r="H2161" i="1"/>
  <c r="K1905" i="1"/>
  <c r="H1905" i="1"/>
  <c r="K1649" i="1"/>
  <c r="H1649" i="1"/>
  <c r="K1393" i="1"/>
  <c r="H1393" i="1"/>
  <c r="K1137" i="1"/>
  <c r="H1137" i="1"/>
  <c r="K881" i="1"/>
  <c r="H881" i="1"/>
  <c r="K625" i="1"/>
  <c r="H625" i="1"/>
  <c r="K369" i="1"/>
  <c r="H369" i="1"/>
  <c r="K113" i="1"/>
  <c r="H113" i="1"/>
  <c r="K4978" i="1"/>
  <c r="H4978" i="1"/>
  <c r="K4914" i="1"/>
  <c r="H4914" i="1"/>
  <c r="K4850" i="1"/>
  <c r="H4850" i="1"/>
  <c r="K4786" i="1"/>
  <c r="H4786" i="1"/>
  <c r="K4722" i="1"/>
  <c r="H4722" i="1"/>
  <c r="K4592" i="1"/>
  <c r="H4592" i="1"/>
  <c r="K4336" i="1"/>
  <c r="H4336" i="1"/>
  <c r="K4080" i="1"/>
  <c r="H4080" i="1"/>
  <c r="K3824" i="1"/>
  <c r="H3824" i="1"/>
  <c r="K3568" i="1"/>
  <c r="H3568" i="1"/>
  <c r="K3312" i="1"/>
  <c r="H3312" i="1"/>
  <c r="K3056" i="1"/>
  <c r="H3056" i="1"/>
  <c r="K2800" i="1"/>
  <c r="H2800" i="1"/>
  <c r="K2544" i="1"/>
  <c r="H2544" i="1"/>
  <c r="K2288" i="1"/>
  <c r="H2288" i="1"/>
  <c r="K2032" i="1"/>
  <c r="H2032" i="1"/>
  <c r="K1776" i="1"/>
  <c r="H1776" i="1"/>
  <c r="K1520" i="1"/>
  <c r="H1520" i="1"/>
  <c r="K1264" i="1"/>
  <c r="H1264" i="1"/>
  <c r="K1008" i="1"/>
  <c r="H1008" i="1"/>
  <c r="K752" i="1"/>
  <c r="H752" i="1"/>
  <c r="K496" i="1"/>
  <c r="H496" i="1"/>
  <c r="K240" i="1"/>
  <c r="H240" i="1"/>
  <c r="K5009" i="1"/>
  <c r="H5009" i="1"/>
  <c r="K4945" i="1"/>
  <c r="H4945" i="1"/>
  <c r="K4881" i="1"/>
  <c r="H4881" i="1"/>
  <c r="K4817" i="1"/>
  <c r="H4817" i="1"/>
  <c r="K4753" i="1"/>
  <c r="H4753" i="1"/>
  <c r="K4689" i="1"/>
  <c r="H4689" i="1"/>
  <c r="K4457" i="1"/>
  <c r="H4457" i="1"/>
  <c r="K4201" i="1"/>
  <c r="H4201" i="1"/>
  <c r="K3945" i="1"/>
  <c r="H3945" i="1"/>
  <c r="K3689" i="1"/>
  <c r="H3689" i="1"/>
  <c r="K3433" i="1"/>
  <c r="H3433" i="1"/>
  <c r="K3177" i="1"/>
  <c r="H3177" i="1"/>
  <c r="K2921" i="1"/>
  <c r="H2921" i="1"/>
  <c r="K2665" i="1"/>
  <c r="H2665" i="1"/>
  <c r="K2409" i="1"/>
  <c r="H2409" i="1"/>
  <c r="K2153" i="1"/>
  <c r="H2153" i="1"/>
  <c r="K1897" i="1"/>
  <c r="H1897" i="1"/>
  <c r="K1641" i="1"/>
  <c r="H1641" i="1"/>
  <c r="K1385" i="1"/>
  <c r="H1385" i="1"/>
  <c r="K1129" i="1"/>
  <c r="H1129" i="1"/>
  <c r="K873" i="1"/>
  <c r="H873" i="1"/>
  <c r="K617" i="1"/>
  <c r="H617" i="1"/>
  <c r="K361" i="1"/>
  <c r="H361" i="1"/>
  <c r="K105" i="1"/>
  <c r="H105" i="1"/>
  <c r="K4968" i="1"/>
  <c r="H4968" i="1"/>
  <c r="K4904" i="1"/>
  <c r="H4904" i="1"/>
  <c r="K4840" i="1"/>
  <c r="H4840" i="1"/>
  <c r="K4776" i="1"/>
  <c r="H4776" i="1"/>
  <c r="K4712" i="1"/>
  <c r="H4712" i="1"/>
  <c r="K4552" i="1"/>
  <c r="H4552" i="1"/>
  <c r="K4296" i="1"/>
  <c r="H4296" i="1"/>
  <c r="K4040" i="1"/>
  <c r="H4040" i="1"/>
  <c r="K3784" i="1"/>
  <c r="H3784" i="1"/>
  <c r="K3528" i="1"/>
  <c r="H3528" i="1"/>
  <c r="K3272" i="1"/>
  <c r="H3272" i="1"/>
  <c r="K3016" i="1"/>
  <c r="H3016" i="1"/>
  <c r="K2760" i="1"/>
  <c r="H2760" i="1"/>
  <c r="K2504" i="1"/>
  <c r="H2504" i="1"/>
  <c r="K2248" i="1"/>
  <c r="H2248" i="1"/>
  <c r="K1992" i="1"/>
  <c r="H1992" i="1"/>
  <c r="K1736" i="1"/>
  <c r="H1736" i="1"/>
  <c r="K1480" i="1"/>
  <c r="H1480" i="1"/>
  <c r="K1224" i="1"/>
  <c r="H1224" i="1"/>
  <c r="K968" i="1"/>
  <c r="H968" i="1"/>
  <c r="K712" i="1"/>
  <c r="H712" i="1"/>
  <c r="K456" i="1"/>
  <c r="H456" i="1"/>
  <c r="K200" i="1"/>
  <c r="H200" i="1"/>
  <c r="K4663" i="1"/>
  <c r="H4663" i="1"/>
  <c r="K4599" i="1"/>
  <c r="H4599" i="1"/>
  <c r="K4535" i="1"/>
  <c r="H4535" i="1"/>
  <c r="K4471" i="1"/>
  <c r="H4471" i="1"/>
  <c r="K4407" i="1"/>
  <c r="H4407" i="1"/>
  <c r="K4343" i="1"/>
  <c r="H4343" i="1"/>
  <c r="K4279" i="1"/>
  <c r="H4279" i="1"/>
  <c r="K4215" i="1"/>
  <c r="H4215" i="1"/>
  <c r="K4151" i="1"/>
  <c r="H4151" i="1"/>
  <c r="K4087" i="1"/>
  <c r="H4087" i="1"/>
  <c r="K4023" i="1"/>
  <c r="H4023" i="1"/>
  <c r="K3959" i="1"/>
  <c r="H3959" i="1"/>
  <c r="K3895" i="1"/>
  <c r="H3895" i="1"/>
  <c r="K3831" i="1"/>
  <c r="H3831" i="1"/>
  <c r="K3767" i="1"/>
  <c r="H3767" i="1"/>
  <c r="K3703" i="1"/>
  <c r="H3703" i="1"/>
  <c r="K3639" i="1"/>
  <c r="H3639" i="1"/>
  <c r="K3575" i="1"/>
  <c r="H3575" i="1"/>
  <c r="K3511" i="1"/>
  <c r="H3511" i="1"/>
  <c r="K3447" i="1"/>
  <c r="H3447" i="1"/>
  <c r="K3383" i="1"/>
  <c r="H3383" i="1"/>
  <c r="K3319" i="1"/>
  <c r="H3319" i="1"/>
  <c r="K3255" i="1"/>
  <c r="H3255" i="1"/>
  <c r="K3191" i="1"/>
  <c r="H3191" i="1"/>
  <c r="K3127" i="1"/>
  <c r="H3127" i="1"/>
  <c r="K3063" i="1"/>
  <c r="H3063" i="1"/>
  <c r="K2999" i="1"/>
  <c r="H2999" i="1"/>
  <c r="K2935" i="1"/>
  <c r="H2935" i="1"/>
  <c r="K2871" i="1"/>
  <c r="H2871" i="1"/>
  <c r="K2807" i="1"/>
  <c r="H2807" i="1"/>
  <c r="K2743" i="1"/>
  <c r="H2743" i="1"/>
  <c r="K2679" i="1"/>
  <c r="H2679" i="1"/>
  <c r="K2615" i="1"/>
  <c r="H2615" i="1"/>
  <c r="K2551" i="1"/>
  <c r="H2551" i="1"/>
  <c r="K2487" i="1"/>
  <c r="H2487" i="1"/>
  <c r="K2423" i="1"/>
  <c r="H2423" i="1"/>
  <c r="K2359" i="1"/>
  <c r="H2359" i="1"/>
  <c r="K2295" i="1"/>
  <c r="H2295" i="1"/>
  <c r="K2231" i="1"/>
  <c r="H2231" i="1"/>
  <c r="K2167" i="1"/>
  <c r="H2167" i="1"/>
  <c r="K2103" i="1"/>
  <c r="H2103" i="1"/>
  <c r="K2039" i="1"/>
  <c r="H2039" i="1"/>
  <c r="K1975" i="1"/>
  <c r="H1975" i="1"/>
  <c r="K1911" i="1"/>
  <c r="H1911" i="1"/>
  <c r="K1847" i="1"/>
  <c r="H1847" i="1"/>
  <c r="K1783" i="1"/>
  <c r="H1783" i="1"/>
  <c r="K1719" i="1"/>
  <c r="H1719" i="1"/>
  <c r="K1655" i="1"/>
  <c r="H1655" i="1"/>
  <c r="K1591" i="1"/>
  <c r="H1591" i="1"/>
  <c r="K1527" i="1"/>
  <c r="H1527" i="1"/>
  <c r="K1463" i="1"/>
  <c r="H1463" i="1"/>
  <c r="K1399" i="1"/>
  <c r="H1399" i="1"/>
  <c r="K1335" i="1"/>
  <c r="H1335" i="1"/>
  <c r="K1271" i="1"/>
  <c r="H1271" i="1"/>
  <c r="K1207" i="1"/>
  <c r="H1207" i="1"/>
  <c r="K1143" i="1"/>
  <c r="H1143" i="1"/>
  <c r="K1079" i="1"/>
  <c r="H1079" i="1"/>
  <c r="K1015" i="1"/>
  <c r="H1015" i="1"/>
  <c r="K951" i="1"/>
  <c r="H951" i="1"/>
  <c r="K887" i="1"/>
  <c r="H887" i="1"/>
  <c r="K823" i="1"/>
  <c r="H823" i="1"/>
  <c r="K759" i="1"/>
  <c r="H759" i="1"/>
  <c r="K695" i="1"/>
  <c r="H695" i="1"/>
  <c r="K631" i="1"/>
  <c r="H631" i="1"/>
  <c r="K567" i="1"/>
  <c r="H567" i="1"/>
  <c r="K503" i="1"/>
  <c r="H503" i="1"/>
  <c r="K439" i="1"/>
  <c r="H439" i="1"/>
  <c r="K375" i="1"/>
  <c r="H375" i="1"/>
  <c r="K311" i="1"/>
  <c r="H311" i="1"/>
  <c r="K247" i="1"/>
  <c r="H247" i="1"/>
  <c r="K183" i="1"/>
  <c r="H183" i="1"/>
  <c r="K119" i="1"/>
  <c r="H119" i="1"/>
  <c r="K55" i="1"/>
  <c r="H55" i="1"/>
  <c r="K4662" i="1"/>
  <c r="H4662" i="1"/>
  <c r="K4598" i="1"/>
  <c r="H4598" i="1"/>
  <c r="K4534" i="1"/>
  <c r="H4534" i="1"/>
  <c r="K4470" i="1"/>
  <c r="H4470" i="1"/>
  <c r="K4406" i="1"/>
  <c r="H4406" i="1"/>
  <c r="K4342" i="1"/>
  <c r="H4342" i="1"/>
  <c r="K4278" i="1"/>
  <c r="H4278" i="1"/>
  <c r="K4214" i="1"/>
  <c r="H4214" i="1"/>
  <c r="K4150" i="1"/>
  <c r="H4150" i="1"/>
  <c r="K4086" i="1"/>
  <c r="H4086" i="1"/>
  <c r="K4022" i="1"/>
  <c r="H4022" i="1"/>
  <c r="K3958" i="1"/>
  <c r="H3958" i="1"/>
  <c r="K3894" i="1"/>
  <c r="H3894" i="1"/>
  <c r="K3830" i="1"/>
  <c r="H3830" i="1"/>
  <c r="K3766" i="1"/>
  <c r="H3766" i="1"/>
  <c r="K3702" i="1"/>
  <c r="H3702" i="1"/>
  <c r="K3638" i="1"/>
  <c r="H3638" i="1"/>
  <c r="K3574" i="1"/>
  <c r="H3574" i="1"/>
  <c r="K3510" i="1"/>
  <c r="H3510" i="1"/>
  <c r="K3446" i="1"/>
  <c r="H3446" i="1"/>
  <c r="K3382" i="1"/>
  <c r="H3382" i="1"/>
  <c r="K3318" i="1"/>
  <c r="H3318" i="1"/>
  <c r="K3254" i="1"/>
  <c r="H3254" i="1"/>
  <c r="K3190" i="1"/>
  <c r="H3190" i="1"/>
  <c r="K3126" i="1"/>
  <c r="H3126" i="1"/>
  <c r="K3062" i="1"/>
  <c r="H3062" i="1"/>
  <c r="K2998" i="1"/>
  <c r="H2998" i="1"/>
  <c r="K2934" i="1"/>
  <c r="H2934" i="1"/>
  <c r="K2870" i="1"/>
  <c r="H2870" i="1"/>
  <c r="K2806" i="1"/>
  <c r="H2806" i="1"/>
  <c r="K2742" i="1"/>
  <c r="H2742" i="1"/>
  <c r="K2678" i="1"/>
  <c r="H2678" i="1"/>
  <c r="K2614" i="1"/>
  <c r="H2614" i="1"/>
  <c r="K2550" i="1"/>
  <c r="H2550" i="1"/>
  <c r="K2486" i="1"/>
  <c r="H2486" i="1"/>
  <c r="K2422" i="1"/>
  <c r="H2422" i="1"/>
  <c r="K2358" i="1"/>
  <c r="H2358" i="1"/>
  <c r="K2294" i="1"/>
  <c r="H2294" i="1"/>
  <c r="K2230" i="1"/>
  <c r="H2230" i="1"/>
  <c r="K2166" i="1"/>
  <c r="H2166" i="1"/>
  <c r="K2102" i="1"/>
  <c r="H2102" i="1"/>
  <c r="K2038" i="1"/>
  <c r="H2038" i="1"/>
  <c r="K1974" i="1"/>
  <c r="H1974" i="1"/>
  <c r="K1910" i="1"/>
  <c r="H1910" i="1"/>
  <c r="K1846" i="1"/>
  <c r="H1846" i="1"/>
  <c r="K1782" i="1"/>
  <c r="H1782" i="1"/>
  <c r="K1718" i="1"/>
  <c r="H1718" i="1"/>
  <c r="K1654" i="1"/>
  <c r="H1654" i="1"/>
  <c r="K1590" i="1"/>
  <c r="H1590" i="1"/>
  <c r="K1526" i="1"/>
  <c r="H1526" i="1"/>
  <c r="K1462" i="1"/>
  <c r="H1462" i="1"/>
  <c r="K1398" i="1"/>
  <c r="H1398" i="1"/>
  <c r="K1334" i="1"/>
  <c r="H1334" i="1"/>
  <c r="K1270" i="1"/>
  <c r="H1270" i="1"/>
  <c r="K1206" i="1"/>
  <c r="H1206" i="1"/>
  <c r="K1142" i="1"/>
  <c r="H1142" i="1"/>
  <c r="K1078" i="1"/>
  <c r="H1078" i="1"/>
  <c r="K1014" i="1"/>
  <c r="H1014" i="1"/>
  <c r="K950" i="1"/>
  <c r="H950" i="1"/>
  <c r="K886" i="1"/>
  <c r="H886" i="1"/>
  <c r="K822" i="1"/>
  <c r="H822" i="1"/>
  <c r="K758" i="1"/>
  <c r="H758" i="1"/>
  <c r="K694" i="1"/>
  <c r="H694" i="1"/>
  <c r="K630" i="1"/>
  <c r="H630" i="1"/>
  <c r="K566" i="1"/>
  <c r="H566" i="1"/>
  <c r="K502" i="1"/>
  <c r="H502" i="1"/>
  <c r="K438" i="1"/>
  <c r="H438" i="1"/>
  <c r="K374" i="1"/>
  <c r="H374" i="1"/>
  <c r="K310" i="1"/>
  <c r="H310" i="1"/>
  <c r="K246" i="1"/>
  <c r="H246" i="1"/>
  <c r="K182" i="1"/>
  <c r="H182" i="1"/>
  <c r="K118" i="1"/>
  <c r="H118" i="1"/>
  <c r="K54" i="1"/>
  <c r="H54" i="1"/>
  <c r="K4661" i="1"/>
  <c r="H4661" i="1"/>
  <c r="K4597" i="1"/>
  <c r="H4597" i="1"/>
  <c r="K4533" i="1"/>
  <c r="H4533" i="1"/>
  <c r="K4469" i="1"/>
  <c r="H4469" i="1"/>
  <c r="K4405" i="1"/>
  <c r="H4405" i="1"/>
  <c r="K4341" i="1"/>
  <c r="H4341" i="1"/>
  <c r="K4277" i="1"/>
  <c r="H4277" i="1"/>
  <c r="K4213" i="1"/>
  <c r="H4213" i="1"/>
  <c r="K4149" i="1"/>
  <c r="H4149" i="1"/>
  <c r="K4085" i="1"/>
  <c r="H4085" i="1"/>
  <c r="K4021" i="1"/>
  <c r="H4021" i="1"/>
  <c r="K3957" i="1"/>
  <c r="H3957" i="1"/>
  <c r="K3893" i="1"/>
  <c r="H3893" i="1"/>
  <c r="K3829" i="1"/>
  <c r="H3829" i="1"/>
  <c r="K3765" i="1"/>
  <c r="H3765" i="1"/>
  <c r="K3701" i="1"/>
  <c r="H3701" i="1"/>
  <c r="K3637" i="1"/>
  <c r="H3637" i="1"/>
  <c r="K3573" i="1"/>
  <c r="H3573" i="1"/>
  <c r="K3509" i="1"/>
  <c r="H3509" i="1"/>
  <c r="K3445" i="1"/>
  <c r="H3445" i="1"/>
  <c r="K3381" i="1"/>
  <c r="H3381" i="1"/>
  <c r="K3317" i="1"/>
  <c r="H3317" i="1"/>
  <c r="K3253" i="1"/>
  <c r="H3253" i="1"/>
  <c r="K3189" i="1"/>
  <c r="H3189" i="1"/>
  <c r="K3125" i="1"/>
  <c r="H3125" i="1"/>
  <c r="K3061" i="1"/>
  <c r="H3061" i="1"/>
  <c r="K2997" i="1"/>
  <c r="H2997" i="1"/>
  <c r="K2933" i="1"/>
  <c r="H2933" i="1"/>
  <c r="K2869" i="1"/>
  <c r="H2869" i="1"/>
  <c r="K2805" i="1"/>
  <c r="H2805" i="1"/>
  <c r="K2741" i="1"/>
  <c r="H2741" i="1"/>
  <c r="K2677" i="1"/>
  <c r="H2677" i="1"/>
  <c r="K2613" i="1"/>
  <c r="H2613" i="1"/>
  <c r="K2549" i="1"/>
  <c r="H2549" i="1"/>
  <c r="K2485" i="1"/>
  <c r="H2485" i="1"/>
  <c r="K2421" i="1"/>
  <c r="H2421" i="1"/>
  <c r="K2357" i="1"/>
  <c r="H2357" i="1"/>
  <c r="K2293" i="1"/>
  <c r="H2293" i="1"/>
  <c r="K2229" i="1"/>
  <c r="H2229" i="1"/>
  <c r="K2165" i="1"/>
  <c r="H2165" i="1"/>
  <c r="K2101" i="1"/>
  <c r="H2101" i="1"/>
  <c r="K2037" i="1"/>
  <c r="H2037" i="1"/>
  <c r="K1973" i="1"/>
  <c r="H1973" i="1"/>
  <c r="K1909" i="1"/>
  <c r="H1909" i="1"/>
  <c r="K1845" i="1"/>
  <c r="H1845" i="1"/>
  <c r="K1781" i="1"/>
  <c r="H1781" i="1"/>
  <c r="K1717" i="1"/>
  <c r="H1717" i="1"/>
  <c r="K1653" i="1"/>
  <c r="H1653" i="1"/>
  <c r="K1589" i="1"/>
  <c r="H1589" i="1"/>
  <c r="K1525" i="1"/>
  <c r="H1525" i="1"/>
  <c r="K1461" i="1"/>
  <c r="H1461" i="1"/>
  <c r="K1397" i="1"/>
  <c r="H1397" i="1"/>
  <c r="K1333" i="1"/>
  <c r="H1333" i="1"/>
  <c r="K1269" i="1"/>
  <c r="H1269" i="1"/>
  <c r="K1205" i="1"/>
  <c r="H1205" i="1"/>
  <c r="K1141" i="1"/>
  <c r="H1141" i="1"/>
  <c r="K1077" i="1"/>
  <c r="H1077" i="1"/>
  <c r="K1013" i="1"/>
  <c r="H1013" i="1"/>
  <c r="K949" i="1"/>
  <c r="H949" i="1"/>
  <c r="K885" i="1"/>
  <c r="H885" i="1"/>
  <c r="K821" i="1"/>
  <c r="H821" i="1"/>
  <c r="K757" i="1"/>
  <c r="H757" i="1"/>
  <c r="K693" i="1"/>
  <c r="H693" i="1"/>
  <c r="K629" i="1"/>
  <c r="H629" i="1"/>
  <c r="K565" i="1"/>
  <c r="H565" i="1"/>
  <c r="K501" i="1"/>
  <c r="H501" i="1"/>
  <c r="K437" i="1"/>
  <c r="H437" i="1"/>
  <c r="K373" i="1"/>
  <c r="H373" i="1"/>
  <c r="K309" i="1"/>
  <c r="H309" i="1"/>
  <c r="K245" i="1"/>
  <c r="H245" i="1"/>
  <c r="K181" i="1"/>
  <c r="H181" i="1"/>
  <c r="K117" i="1"/>
  <c r="H117" i="1"/>
  <c r="K53" i="1"/>
  <c r="H53" i="1"/>
  <c r="K4660" i="1"/>
  <c r="H4660" i="1"/>
  <c r="K4596" i="1"/>
  <c r="H4596" i="1"/>
  <c r="K4532" i="1"/>
  <c r="H4532" i="1"/>
  <c r="K4468" i="1"/>
  <c r="H4468" i="1"/>
  <c r="K4404" i="1"/>
  <c r="H4404" i="1"/>
  <c r="K4340" i="1"/>
  <c r="H4340" i="1"/>
  <c r="K4276" i="1"/>
  <c r="H4276" i="1"/>
  <c r="K4212" i="1"/>
  <c r="H4212" i="1"/>
  <c r="K4148" i="1"/>
  <c r="H4148" i="1"/>
  <c r="K4084" i="1"/>
  <c r="H4084" i="1"/>
  <c r="K4020" i="1"/>
  <c r="H4020" i="1"/>
  <c r="K3956" i="1"/>
  <c r="H3956" i="1"/>
  <c r="K3892" i="1"/>
  <c r="H3892" i="1"/>
  <c r="K3828" i="1"/>
  <c r="H3828" i="1"/>
  <c r="K3764" i="1"/>
  <c r="H3764" i="1"/>
  <c r="K3700" i="1"/>
  <c r="H3700" i="1"/>
  <c r="K3636" i="1"/>
  <c r="H3636" i="1"/>
  <c r="K3572" i="1"/>
  <c r="H3572" i="1"/>
  <c r="K3508" i="1"/>
  <c r="H3508" i="1"/>
  <c r="K3444" i="1"/>
  <c r="H3444" i="1"/>
  <c r="K3380" i="1"/>
  <c r="H3380" i="1"/>
  <c r="K3316" i="1"/>
  <c r="H3316" i="1"/>
  <c r="K3252" i="1"/>
  <c r="H3252" i="1"/>
  <c r="K3188" i="1"/>
  <c r="H3188" i="1"/>
  <c r="K3124" i="1"/>
  <c r="H3124" i="1"/>
  <c r="K3060" i="1"/>
  <c r="H3060" i="1"/>
  <c r="K2996" i="1"/>
  <c r="H2996" i="1"/>
  <c r="K2932" i="1"/>
  <c r="H2932" i="1"/>
  <c r="K2868" i="1"/>
  <c r="H2868" i="1"/>
  <c r="K2804" i="1"/>
  <c r="H2804" i="1"/>
  <c r="K2740" i="1"/>
  <c r="H2740" i="1"/>
  <c r="K2676" i="1"/>
  <c r="H2676" i="1"/>
  <c r="K2612" i="1"/>
  <c r="H2612" i="1"/>
  <c r="K2548" i="1"/>
  <c r="H2548" i="1"/>
  <c r="K2484" i="1"/>
  <c r="H2484" i="1"/>
  <c r="K2420" i="1"/>
  <c r="H2420" i="1"/>
  <c r="K2356" i="1"/>
  <c r="H2356" i="1"/>
  <c r="K2292" i="1"/>
  <c r="H2292" i="1"/>
  <c r="K2228" i="1"/>
  <c r="H2228" i="1"/>
  <c r="K2164" i="1"/>
  <c r="H2164" i="1"/>
  <c r="K2100" i="1"/>
  <c r="H2100" i="1"/>
  <c r="K2036" i="1"/>
  <c r="H2036" i="1"/>
  <c r="K1972" i="1"/>
  <c r="H1972" i="1"/>
  <c r="K1908" i="1"/>
  <c r="H1908" i="1"/>
  <c r="K1844" i="1"/>
  <c r="H1844" i="1"/>
  <c r="K1780" i="1"/>
  <c r="H1780" i="1"/>
  <c r="K1716" i="1"/>
  <c r="H1716" i="1"/>
  <c r="K1652" i="1"/>
  <c r="H1652" i="1"/>
  <c r="K1588" i="1"/>
  <c r="H1588" i="1"/>
  <c r="K1524" i="1"/>
  <c r="H1524" i="1"/>
  <c r="K1460" i="1"/>
  <c r="H1460" i="1"/>
  <c r="K1396" i="1"/>
  <c r="H1396" i="1"/>
  <c r="K1332" i="1"/>
  <c r="H1332" i="1"/>
  <c r="K1268" i="1"/>
  <c r="H1268" i="1"/>
  <c r="K1204" i="1"/>
  <c r="H1204" i="1"/>
  <c r="K1140" i="1"/>
  <c r="H1140" i="1"/>
  <c r="K1076" i="1"/>
  <c r="H1076" i="1"/>
  <c r="K1012" i="1"/>
  <c r="H1012" i="1"/>
  <c r="K948" i="1"/>
  <c r="H948" i="1"/>
  <c r="K884" i="1"/>
  <c r="H884" i="1"/>
  <c r="K820" i="1"/>
  <c r="H820" i="1"/>
  <c r="K756" i="1"/>
  <c r="H756" i="1"/>
  <c r="K692" i="1"/>
  <c r="H692" i="1"/>
  <c r="K628" i="1"/>
  <c r="H628" i="1"/>
  <c r="K564" i="1"/>
  <c r="H564" i="1"/>
  <c r="K500" i="1"/>
  <c r="H500" i="1"/>
  <c r="K436" i="1"/>
  <c r="H436" i="1"/>
  <c r="K372" i="1"/>
  <c r="H372" i="1"/>
  <c r="K308" i="1"/>
  <c r="H308" i="1"/>
  <c r="K244" i="1"/>
  <c r="H244" i="1"/>
  <c r="K180" i="1"/>
  <c r="H180" i="1"/>
  <c r="K116" i="1"/>
  <c r="H116" i="1"/>
  <c r="K52" i="1"/>
  <c r="H52" i="1"/>
  <c r="K4651" i="1"/>
  <c r="H4651" i="1"/>
  <c r="K4587" i="1"/>
  <c r="H4587" i="1"/>
  <c r="K4523" i="1"/>
  <c r="H4523" i="1"/>
  <c r="K4459" i="1"/>
  <c r="H4459" i="1"/>
  <c r="K4395" i="1"/>
  <c r="H4395" i="1"/>
  <c r="K4331" i="1"/>
  <c r="H4331" i="1"/>
  <c r="K4267" i="1"/>
  <c r="H4267" i="1"/>
  <c r="K4203" i="1"/>
  <c r="H4203" i="1"/>
  <c r="K4139" i="1"/>
  <c r="H4139" i="1"/>
  <c r="K4075" i="1"/>
  <c r="H4075" i="1"/>
  <c r="K4011" i="1"/>
  <c r="H4011" i="1"/>
  <c r="K3947" i="1"/>
  <c r="H3947" i="1"/>
  <c r="K3883" i="1"/>
  <c r="H3883" i="1"/>
  <c r="K3819" i="1"/>
  <c r="H3819" i="1"/>
  <c r="K3755" i="1"/>
  <c r="H3755" i="1"/>
  <c r="K3691" i="1"/>
  <c r="H3691" i="1"/>
  <c r="K3627" i="1"/>
  <c r="H3627" i="1"/>
  <c r="K3563" i="1"/>
  <c r="H3563" i="1"/>
  <c r="K3499" i="1"/>
  <c r="H3499" i="1"/>
  <c r="K3435" i="1"/>
  <c r="H3435" i="1"/>
  <c r="K3371" i="1"/>
  <c r="H3371" i="1"/>
  <c r="K3307" i="1"/>
  <c r="H3307" i="1"/>
  <c r="K3243" i="1"/>
  <c r="H3243" i="1"/>
  <c r="K3179" i="1"/>
  <c r="H3179" i="1"/>
  <c r="K3115" i="1"/>
  <c r="H3115" i="1"/>
  <c r="K3051" i="1"/>
  <c r="H3051" i="1"/>
  <c r="K2987" i="1"/>
  <c r="H2987" i="1"/>
  <c r="K2923" i="1"/>
  <c r="H2923" i="1"/>
  <c r="K2859" i="1"/>
  <c r="H2859" i="1"/>
  <c r="K2795" i="1"/>
  <c r="H2795" i="1"/>
  <c r="K2731" i="1"/>
  <c r="H2731" i="1"/>
  <c r="K2667" i="1"/>
  <c r="H2667" i="1"/>
  <c r="K2603" i="1"/>
  <c r="H2603" i="1"/>
  <c r="K2539" i="1"/>
  <c r="H2539" i="1"/>
  <c r="K2475" i="1"/>
  <c r="H2475" i="1"/>
  <c r="K2411" i="1"/>
  <c r="H2411" i="1"/>
  <c r="K2347" i="1"/>
  <c r="H2347" i="1"/>
  <c r="K2283" i="1"/>
  <c r="H2283" i="1"/>
  <c r="K2219" i="1"/>
  <c r="H2219" i="1"/>
  <c r="K2155" i="1"/>
  <c r="H2155" i="1"/>
  <c r="K2091" i="1"/>
  <c r="H2091" i="1"/>
  <c r="K2027" i="1"/>
  <c r="H2027" i="1"/>
  <c r="K1963" i="1"/>
  <c r="H1963" i="1"/>
  <c r="K1899" i="1"/>
  <c r="H1899" i="1"/>
  <c r="K1835" i="1"/>
  <c r="H1835" i="1"/>
  <c r="K1771" i="1"/>
  <c r="H1771" i="1"/>
  <c r="K1707" i="1"/>
  <c r="H1707" i="1"/>
  <c r="K1643" i="1"/>
  <c r="H1643" i="1"/>
  <c r="K1579" i="1"/>
  <c r="H1579" i="1"/>
  <c r="K1515" i="1"/>
  <c r="H1515" i="1"/>
  <c r="K1451" i="1"/>
  <c r="H1451" i="1"/>
  <c r="K1387" i="1"/>
  <c r="H1387" i="1"/>
  <c r="K1323" i="1"/>
  <c r="H1323" i="1"/>
  <c r="K1259" i="1"/>
  <c r="H1259" i="1"/>
  <c r="K1195" i="1"/>
  <c r="H1195" i="1"/>
  <c r="K1131" i="1"/>
  <c r="H1131" i="1"/>
  <c r="K1067" i="1"/>
  <c r="H1067" i="1"/>
  <c r="K1003" i="1"/>
  <c r="H1003" i="1"/>
  <c r="K939" i="1"/>
  <c r="H939" i="1"/>
  <c r="K875" i="1"/>
  <c r="H875" i="1"/>
  <c r="K811" i="1"/>
  <c r="H811" i="1"/>
  <c r="K747" i="1"/>
  <c r="H747" i="1"/>
  <c r="K683" i="1"/>
  <c r="H683" i="1"/>
  <c r="K619" i="1"/>
  <c r="H619" i="1"/>
  <c r="K555" i="1"/>
  <c r="H555" i="1"/>
  <c r="K491" i="1"/>
  <c r="H491" i="1"/>
  <c r="K427" i="1"/>
  <c r="H427" i="1"/>
  <c r="K363" i="1"/>
  <c r="H363" i="1"/>
  <c r="K299" i="1"/>
  <c r="H299" i="1"/>
  <c r="K235" i="1"/>
  <c r="H235" i="1"/>
  <c r="K171" i="1"/>
  <c r="H171" i="1"/>
  <c r="K107" i="1"/>
  <c r="H107" i="1"/>
  <c r="K43" i="1"/>
  <c r="H43" i="1"/>
  <c r="K4642" i="1"/>
  <c r="H4642" i="1"/>
  <c r="K4578" i="1"/>
  <c r="H4578" i="1"/>
  <c r="K4514" i="1"/>
  <c r="H4514" i="1"/>
  <c r="K4450" i="1"/>
  <c r="H4450" i="1"/>
  <c r="K4386" i="1"/>
  <c r="H4386" i="1"/>
  <c r="K4322" i="1"/>
  <c r="H4322" i="1"/>
  <c r="K4258" i="1"/>
  <c r="H4258" i="1"/>
  <c r="K4194" i="1"/>
  <c r="H4194" i="1"/>
  <c r="K4130" i="1"/>
  <c r="H4130" i="1"/>
  <c r="K4066" i="1"/>
  <c r="H4066" i="1"/>
  <c r="K4002" i="1"/>
  <c r="H4002" i="1"/>
  <c r="K3938" i="1"/>
  <c r="H3938" i="1"/>
  <c r="K3874" i="1"/>
  <c r="H3874" i="1"/>
  <c r="K3810" i="1"/>
  <c r="H3810" i="1"/>
  <c r="K3746" i="1"/>
  <c r="H3746" i="1"/>
  <c r="K3682" i="1"/>
  <c r="H3682" i="1"/>
  <c r="K3618" i="1"/>
  <c r="H3618" i="1"/>
  <c r="K3554" i="1"/>
  <c r="H3554" i="1"/>
  <c r="K3490" i="1"/>
  <c r="H3490" i="1"/>
  <c r="K3426" i="1"/>
  <c r="H3426" i="1"/>
  <c r="K3362" i="1"/>
  <c r="H3362" i="1"/>
  <c r="K3298" i="1"/>
  <c r="H3298" i="1"/>
  <c r="K3234" i="1"/>
  <c r="H3234" i="1"/>
  <c r="K3170" i="1"/>
  <c r="H3170" i="1"/>
  <c r="K3106" i="1"/>
  <c r="H3106" i="1"/>
  <c r="K3042" i="1"/>
  <c r="H3042" i="1"/>
  <c r="K2978" i="1"/>
  <c r="H2978" i="1"/>
  <c r="K2914" i="1"/>
  <c r="H2914" i="1"/>
  <c r="K2850" i="1"/>
  <c r="H2850" i="1"/>
  <c r="K2786" i="1"/>
  <c r="H2786" i="1"/>
  <c r="K2722" i="1"/>
  <c r="H2722" i="1"/>
  <c r="K2658" i="1"/>
  <c r="H2658" i="1"/>
  <c r="K2594" i="1"/>
  <c r="H2594" i="1"/>
  <c r="K2530" i="1"/>
  <c r="H2530" i="1"/>
  <c r="K2466" i="1"/>
  <c r="H2466" i="1"/>
  <c r="K2402" i="1"/>
  <c r="H2402" i="1"/>
  <c r="K2338" i="1"/>
  <c r="H2338" i="1"/>
  <c r="K2274" i="1"/>
  <c r="H2274" i="1"/>
  <c r="K2210" i="1"/>
  <c r="H2210" i="1"/>
  <c r="K2146" i="1"/>
  <c r="H2146" i="1"/>
  <c r="K2082" i="1"/>
  <c r="H2082" i="1"/>
  <c r="K2018" i="1"/>
  <c r="H2018" i="1"/>
  <c r="K1954" i="1"/>
  <c r="H1954" i="1"/>
  <c r="K1890" i="1"/>
  <c r="H1890" i="1"/>
  <c r="K1826" i="1"/>
  <c r="H1826" i="1"/>
  <c r="K1762" i="1"/>
  <c r="H1762" i="1"/>
  <c r="K1698" i="1"/>
  <c r="H1698" i="1"/>
  <c r="K1634" i="1"/>
  <c r="H1634" i="1"/>
  <c r="K1570" i="1"/>
  <c r="H1570" i="1"/>
  <c r="K1506" i="1"/>
  <c r="H1506" i="1"/>
  <c r="K1442" i="1"/>
  <c r="H1442" i="1"/>
  <c r="K1378" i="1"/>
  <c r="H1378" i="1"/>
  <c r="K1314" i="1"/>
  <c r="H1314" i="1"/>
  <c r="K1250" i="1"/>
  <c r="H1250" i="1"/>
  <c r="K1186" i="1"/>
  <c r="H1186" i="1"/>
  <c r="K1122" i="1"/>
  <c r="H1122" i="1"/>
  <c r="K1058" i="1"/>
  <c r="H1058" i="1"/>
  <c r="K994" i="1"/>
  <c r="H994" i="1"/>
  <c r="K930" i="1"/>
  <c r="H930" i="1"/>
  <c r="K866" i="1"/>
  <c r="H866" i="1"/>
  <c r="K802" i="1"/>
  <c r="H802" i="1"/>
  <c r="K738" i="1"/>
  <c r="H738" i="1"/>
  <c r="K674" i="1"/>
  <c r="H674" i="1"/>
  <c r="K610" i="1"/>
  <c r="H610" i="1"/>
  <c r="K546" i="1"/>
  <c r="H546" i="1"/>
  <c r="K482" i="1"/>
  <c r="H482" i="1"/>
  <c r="K418" i="1"/>
  <c r="H418" i="1"/>
  <c r="K354" i="1"/>
  <c r="H354" i="1"/>
  <c r="K290" i="1"/>
  <c r="H290" i="1"/>
  <c r="K226" i="1"/>
  <c r="H226" i="1"/>
  <c r="K162" i="1"/>
  <c r="H162" i="1"/>
  <c r="K98" i="1"/>
  <c r="H98" i="1"/>
  <c r="K34" i="1"/>
  <c r="H34" i="1"/>
  <c r="K577" i="1"/>
  <c r="H577" i="1"/>
  <c r="K1601" i="1"/>
  <c r="H1601" i="1"/>
  <c r="K2625" i="1"/>
  <c r="H2625" i="1"/>
  <c r="K3649" i="1"/>
  <c r="H3649" i="1"/>
  <c r="K4673" i="1"/>
  <c r="H4673" i="1"/>
  <c r="K4935" i="1"/>
  <c r="H4935" i="1"/>
  <c r="K736" i="1"/>
  <c r="H736" i="1"/>
  <c r="K1760" i="1"/>
  <c r="H1760" i="1"/>
  <c r="K2784" i="1"/>
  <c r="H2784" i="1"/>
  <c r="K3808" i="1"/>
  <c r="H3808" i="1"/>
  <c r="K4718" i="1"/>
  <c r="H4718" i="1"/>
  <c r="K4974" i="1"/>
  <c r="H4974" i="1"/>
  <c r="K865" i="1"/>
  <c r="H865" i="1"/>
  <c r="K1889" i="1"/>
  <c r="H1889" i="1"/>
  <c r="K2913" i="1"/>
  <c r="H2913" i="1"/>
  <c r="K3937" i="1"/>
  <c r="H3937" i="1"/>
  <c r="K4751" i="1"/>
  <c r="H4751" i="1"/>
  <c r="K5007" i="1"/>
  <c r="H5007" i="1"/>
  <c r="K1024" i="1"/>
  <c r="H1024" i="1"/>
  <c r="K2048" i="1"/>
  <c r="H2048" i="1"/>
  <c r="K3072" i="1"/>
  <c r="H3072" i="1"/>
  <c r="K4096" i="1"/>
  <c r="H4096" i="1"/>
  <c r="K4790" i="1"/>
  <c r="H4790" i="1"/>
  <c r="H5012" i="1" l="1"/>
  <c r="Q4011" i="1" s="1"/>
  <c r="Q422" i="1"/>
  <c r="Q4790" i="1"/>
  <c r="Q2091" i="1"/>
  <c r="Q949" i="1"/>
  <c r="Q4470" i="1"/>
  <c r="Q1264" i="1"/>
  <c r="K5012" i="1"/>
  <c r="Q3456" i="1"/>
  <c r="Q467" i="1"/>
  <c r="Q2515" i="1"/>
  <c r="Q3740" i="1"/>
  <c r="Q3996" i="1"/>
  <c r="Q1117" i="1"/>
  <c r="Q1373" i="1"/>
  <c r="Q2590" i="1"/>
  <c r="Q2846" i="1"/>
  <c r="Q4638" i="1"/>
  <c r="Q223" i="1"/>
  <c r="Q4944" i="1"/>
  <c r="Q777" i="1"/>
  <c r="Q2960" i="1"/>
  <c r="Q3984" i="1"/>
  <c r="Q4193" i="1"/>
  <c r="Q97" i="1"/>
  <c r="Q1042" i="1"/>
  <c r="Q1298" i="1"/>
  <c r="Q475" i="1"/>
  <c r="Q2523" i="1"/>
  <c r="Q2779" i="1"/>
  <c r="Q4571" i="1"/>
  <c r="Q164" i="1"/>
  <c r="Q4004" i="1"/>
  <c r="Q1381" i="1"/>
  <c r="Q1637" i="1"/>
  <c r="Q3429" i="1"/>
  <c r="Q3685" i="1"/>
  <c r="Q2854" i="1"/>
  <c r="Q231" i="1"/>
  <c r="Q487" i="1"/>
  <c r="Q2279" i="1"/>
  <c r="Q2535" i="1"/>
  <c r="Q809" i="1"/>
  <c r="Q2992" i="1"/>
  <c r="Q4016" i="1"/>
  <c r="Q4803" i="1"/>
  <c r="Q184" i="1"/>
  <c r="Q4065" i="1"/>
  <c r="Q1050" i="1"/>
  <c r="Q1306" i="1"/>
  <c r="Q3098" i="1"/>
  <c r="Q3354" i="1"/>
  <c r="Q2531" i="1"/>
  <c r="Q4579" i="1"/>
  <c r="Q172" i="1"/>
  <c r="Q1964" i="1"/>
  <c r="Q2220" i="1"/>
  <c r="Q1389" i="1"/>
  <c r="Q3437" i="1"/>
  <c r="Q3693" i="1"/>
  <c r="Q814" i="1"/>
  <c r="Q1070" i="1"/>
  <c r="Q239" i="1"/>
  <c r="Q2287" i="1"/>
  <c r="Q2543" i="1"/>
  <c r="Q4335" i="1"/>
  <c r="Q4591" i="1"/>
  <c r="Q3488" i="1"/>
  <c r="Q1153" i="1"/>
  <c r="Q513" i="1"/>
  <c r="Q4257" i="1"/>
  <c r="Q161" i="1"/>
  <c r="Q720" i="1"/>
  <c r="Q2897" i="1"/>
  <c r="Q3921" i="1"/>
  <c r="Q4780" i="1"/>
  <c r="Q1113" i="1"/>
  <c r="Q1501" i="1"/>
  <c r="Q1128" i="1"/>
  <c r="Q265" i="1"/>
  <c r="Q1426" i="1"/>
  <c r="Q3730" i="1"/>
  <c r="Q1160" i="1"/>
  <c r="Q666" i="1"/>
  <c r="Q1946" i="1"/>
  <c r="Q2092" i="1"/>
  <c r="Q2860" i="1"/>
  <c r="Q1312" i="1"/>
  <c r="Q601" i="1"/>
  <c r="Q3968" i="1"/>
  <c r="Q938" i="1"/>
  <c r="Q1194" i="1"/>
  <c r="Q371" i="1"/>
  <c r="Q2419" i="1"/>
  <c r="Q2675" i="1"/>
  <c r="Q4467" i="1"/>
  <c r="Q60" i="1"/>
  <c r="Q3900" i="1"/>
  <c r="Q1277" i="1"/>
  <c r="Q1533" i="1"/>
  <c r="Q3325" i="1"/>
  <c r="Q3581" i="1"/>
  <c r="Q2750" i="1"/>
  <c r="Q127" i="1"/>
  <c r="Q383" i="1"/>
  <c r="Q2175" i="1"/>
  <c r="Q2431" i="1"/>
  <c r="Q393" i="1"/>
  <c r="Q2576" i="1"/>
  <c r="Q3600" i="1"/>
  <c r="Q4699" i="1"/>
  <c r="Q4955" i="1"/>
  <c r="Q4943" i="1"/>
  <c r="Q946" i="1"/>
  <c r="Q1202" i="1"/>
  <c r="Q2994" i="1"/>
  <c r="Q3250" i="1"/>
  <c r="Q2427" i="1"/>
  <c r="Q4475" i="1"/>
  <c r="Q68" i="1"/>
  <c r="Q1860" i="1"/>
  <c r="Q2116" i="1"/>
  <c r="Q1285" i="1"/>
  <c r="Q3333" i="1"/>
  <c r="Q3589" i="1"/>
  <c r="Q710" i="1"/>
  <c r="Q966" i="1"/>
  <c r="Q135" i="1"/>
  <c r="Q2183" i="1"/>
  <c r="Q2439" i="1"/>
  <c r="Q4231" i="1"/>
  <c r="Q4487" i="1"/>
  <c r="Q2608" i="1"/>
  <c r="Q4707" i="1"/>
  <c r="Q4963" i="1"/>
  <c r="Q953" i="1"/>
  <c r="Q1977" i="1"/>
  <c r="Q1210" i="1"/>
  <c r="Q3258" i="1"/>
  <c r="Q3514" i="1"/>
  <c r="Q643" i="1"/>
  <c r="Q899" i="1"/>
  <c r="Q76" i="1"/>
  <c r="Q2124" i="1"/>
  <c r="Q2380" i="1"/>
  <c r="Q4172" i="1"/>
  <c r="Q4428" i="1"/>
  <c r="Q3597" i="1"/>
  <c r="Q974" i="1"/>
  <c r="Q1230" i="1"/>
  <c r="Q3022" i="1"/>
  <c r="Q3278" i="1"/>
  <c r="Q2447" i="1"/>
  <c r="Q4495" i="1"/>
  <c r="Q296" i="1"/>
  <c r="Q1481" i="1"/>
  <c r="Q2505" i="1"/>
  <c r="Q4971" i="1"/>
  <c r="Q2009" i="1"/>
  <c r="Q3033" i="1"/>
  <c r="Q1377" i="1"/>
  <c r="Q3296" i="1"/>
  <c r="Q3330" i="1"/>
  <c r="Q715" i="1"/>
  <c r="Q971" i="1"/>
  <c r="Q2763" i="1"/>
  <c r="Q3019" i="1"/>
  <c r="Q2196" i="1"/>
  <c r="Q4244" i="1"/>
  <c r="Q4500" i="1"/>
  <c r="Q1621" i="1"/>
  <c r="Q1877" i="1"/>
  <c r="Q1046" i="1"/>
  <c r="Q3094" i="1"/>
  <c r="Q3350" i="1"/>
  <c r="Q471" i="1"/>
  <c r="Q727" i="1"/>
  <c r="Q4567" i="1"/>
  <c r="Q1769" i="1"/>
  <c r="Q2793" i="1"/>
  <c r="Q3952" i="1"/>
  <c r="Q4754" i="1"/>
  <c r="Q89" i="1"/>
  <c r="Q2269" i="1"/>
  <c r="Q3805" i="1"/>
  <c r="Q2313" i="1"/>
  <c r="Q2448" i="1"/>
  <c r="Q485" i="1"/>
  <c r="Q1127" i="1"/>
  <c r="Q2663" i="1"/>
  <c r="Q1849" i="1"/>
  <c r="Q3936" i="1"/>
  <c r="Q879" i="1"/>
  <c r="Q1568" i="1"/>
  <c r="Q3585" i="1"/>
  <c r="Q4903" i="1"/>
  <c r="Q4096" i="1"/>
  <c r="Q2466" i="1"/>
  <c r="Q4514" i="1"/>
  <c r="Q107" i="1"/>
  <c r="Q1899" i="1"/>
  <c r="Q2155" i="1"/>
  <c r="Q4203" i="1"/>
  <c r="Q1332" i="1"/>
  <c r="Q3380" i="1"/>
  <c r="Q3636" i="1"/>
  <c r="Q757" i="1"/>
  <c r="Q1013" i="1"/>
  <c r="Q3061" i="1"/>
  <c r="Q182" i="1"/>
  <c r="Q2230" i="1"/>
  <c r="Q2486" i="1"/>
  <c r="Q4278" i="1"/>
  <c r="Q4534" i="1"/>
  <c r="Q1911" i="1"/>
  <c r="Q3703" i="1"/>
  <c r="Q3959" i="1"/>
  <c r="Q4296" i="1"/>
  <c r="Q4840" i="1"/>
  <c r="Q496" i="1"/>
  <c r="Q1520" i="1"/>
  <c r="Q2673" i="1"/>
  <c r="Q3697" i="1"/>
  <c r="Q4724" i="1"/>
  <c r="Q4980" i="1"/>
  <c r="Q1856" i="1"/>
  <c r="Q4773" i="1"/>
  <c r="Q4416" i="1"/>
  <c r="Q320" i="1"/>
  <c r="Q330" i="1"/>
  <c r="Q586" i="1"/>
  <c r="Q2378" i="1"/>
  <c r="Q2634" i="1"/>
  <c r="Q4426" i="1"/>
  <c r="Q19" i="1"/>
  <c r="Q1811" i="1"/>
  <c r="Q2067" i="1"/>
  <c r="Q3859" i="1"/>
  <c r="Q4115" i="1"/>
  <c r="Q1244" i="1"/>
  <c r="Q1500" i="1"/>
  <c r="Q3292" i="1"/>
  <c r="Q3548" i="1"/>
  <c r="Q669" i="1"/>
  <c r="Q925" i="1"/>
  <c r="Q2717" i="1"/>
  <c r="Q2973" i="1"/>
  <c r="Q94" i="1"/>
  <c r="Q350" i="1"/>
  <c r="Q2142" i="1"/>
  <c r="Q2398" i="1"/>
  <c r="Q4190" i="1"/>
  <c r="Q4446" i="1"/>
  <c r="Q1567" i="1"/>
  <c r="Q1823" i="1"/>
  <c r="Q3615" i="1"/>
  <c r="Q3871" i="1"/>
  <c r="Q3944" i="1"/>
  <c r="Q4752" i="1"/>
  <c r="Q144" i="1"/>
  <c r="Q1168" i="1"/>
  <c r="Q2321" i="1"/>
  <c r="Q3345" i="1"/>
  <c r="Q4504" i="1"/>
  <c r="Q4892" i="1"/>
  <c r="Q3264" i="1"/>
  <c r="Q4854" i="1"/>
  <c r="Q338" i="1"/>
  <c r="Q594" i="1"/>
  <c r="Q2386" i="1"/>
  <c r="Q2642" i="1"/>
  <c r="Q4434" i="1"/>
  <c r="Q27" i="1"/>
  <c r="Q1819" i="1"/>
  <c r="Q2075" i="1"/>
  <c r="Q3867" i="1"/>
  <c r="Q4123" i="1"/>
  <c r="Q1252" i="1"/>
  <c r="Q1508" i="1"/>
  <c r="Q3300" i="1"/>
  <c r="Q3556" i="1"/>
  <c r="Q677" i="1"/>
  <c r="Q933" i="1"/>
  <c r="Q2725" i="1"/>
  <c r="Q2981" i="1"/>
  <c r="Q1126" i="1"/>
  <c r="Q1382" i="1"/>
  <c r="Q3174" i="1"/>
  <c r="Q3430" i="1"/>
  <c r="Q551" i="1"/>
  <c r="Q807" i="1"/>
  <c r="Q2599" i="1"/>
  <c r="Q2855" i="1"/>
  <c r="Q1928" i="1"/>
  <c r="Q2952" i="1"/>
  <c r="Q4137" i="1"/>
  <c r="Q4801" i="1"/>
  <c r="Q305" i="1"/>
  <c r="Q1329" i="1"/>
  <c r="Q2488" i="1"/>
  <c r="Q3512" i="1"/>
  <c r="Q4665" i="1"/>
  <c r="Q4933" i="1"/>
  <c r="Q2753" i="1"/>
  <c r="Q90" i="1"/>
  <c r="Q1882" i="1"/>
  <c r="Q2138" i="1"/>
  <c r="Q3930" i="1"/>
  <c r="Q4186" i="1"/>
  <c r="Q1315" i="1"/>
  <c r="Q1571" i="1"/>
  <c r="Q3363" i="1"/>
  <c r="Q3619" i="1"/>
  <c r="Q748" i="1"/>
  <c r="Q1004" i="1"/>
  <c r="Q2796" i="1"/>
  <c r="Q3052" i="1"/>
  <c r="Q173" i="1"/>
  <c r="Q429" i="1"/>
  <c r="Q2221" i="1"/>
  <c r="Q2477" i="1"/>
  <c r="Q4269" i="1"/>
  <c r="Q4525" i="1"/>
  <c r="Q1646" i="1"/>
  <c r="Q1902" i="1"/>
  <c r="Q3694" i="1"/>
  <c r="Q3950" i="1"/>
  <c r="Q1071" i="1"/>
  <c r="Q1327" i="1"/>
  <c r="Q3119" i="1"/>
  <c r="Q3375" i="1"/>
  <c r="Q1960" i="1"/>
  <c r="Q2984" i="1"/>
  <c r="Q4169" i="1"/>
  <c r="Q4809" i="1"/>
  <c r="Q4959" i="1"/>
  <c r="Q4513" i="1"/>
  <c r="Q289" i="1"/>
  <c r="Q2208" i="1"/>
  <c r="Q2945" i="1"/>
  <c r="Q4609" i="1"/>
  <c r="Q1953" i="1"/>
  <c r="Q3872" i="1"/>
  <c r="Q4048" i="1"/>
  <c r="Q4778" i="1"/>
  <c r="Q1240" i="1"/>
  <c r="Q2264" i="1"/>
  <c r="Q3417" i="1"/>
  <c r="Q4441" i="1"/>
  <c r="Q1361" i="1"/>
  <c r="Q2520" i="1"/>
  <c r="Q3680" i="1"/>
  <c r="Q2944" i="1"/>
  <c r="Q4719" i="1"/>
  <c r="Q737" i="1"/>
  <c r="Q2656" i="1"/>
  <c r="Q4545" i="1"/>
  <c r="Q449" i="1"/>
  <c r="Q234" i="1"/>
  <c r="Q490" i="1"/>
  <c r="Q746" i="1"/>
  <c r="Q1002" i="1"/>
  <c r="Q1258" i="1"/>
  <c r="Q1514" i="1"/>
  <c r="Q1770" i="1"/>
  <c r="Q2026" i="1"/>
  <c r="Q2282" i="1"/>
  <c r="Q2538" i="1"/>
  <c r="Q2794" i="1"/>
  <c r="Q3050" i="1"/>
  <c r="Q3306" i="1"/>
  <c r="Q3562" i="1"/>
  <c r="Q3818" i="1"/>
  <c r="Q4074" i="1"/>
  <c r="Q4330" i="1"/>
  <c r="Q4586" i="1"/>
  <c r="Q179" i="1"/>
  <c r="Q435" i="1"/>
  <c r="Q691" i="1"/>
  <c r="Q947" i="1"/>
  <c r="Q1203" i="1"/>
  <c r="Q1459" i="1"/>
  <c r="Q1715" i="1"/>
  <c r="Q1971" i="1"/>
  <c r="Q2227" i="1"/>
  <c r="Q2483" i="1"/>
  <c r="Q2739" i="1"/>
  <c r="Q2995" i="1"/>
  <c r="Q3251" i="1"/>
  <c r="Q3507" i="1"/>
  <c r="Q3763" i="1"/>
  <c r="Q4019" i="1"/>
  <c r="Q4275" i="1"/>
  <c r="Q4531" i="1"/>
  <c r="Q124" i="1"/>
  <c r="Q380" i="1"/>
  <c r="Q636" i="1"/>
  <c r="Q892" i="1"/>
  <c r="Q1148" i="1"/>
  <c r="Q1404" i="1"/>
  <c r="Q1660" i="1"/>
  <c r="Q1916" i="1"/>
  <c r="Q2172" i="1"/>
  <c r="Q2428" i="1"/>
  <c r="Q2684" i="1"/>
  <c r="Q2940" i="1"/>
  <c r="Q3196" i="1"/>
  <c r="Q3452" i="1"/>
  <c r="Q3708" i="1"/>
  <c r="Q3964" i="1"/>
  <c r="Q4220" i="1"/>
  <c r="Q4476" i="1"/>
  <c r="Q61" i="1"/>
  <c r="Q317" i="1"/>
  <c r="Q573" i="1"/>
  <c r="Q829" i="1"/>
  <c r="Q1085" i="1"/>
  <c r="Q1341" i="1"/>
  <c r="Q1597" i="1"/>
  <c r="Q1853" i="1"/>
  <c r="Q2109" i="1"/>
  <c r="Q2365" i="1"/>
  <c r="Q2621" i="1"/>
  <c r="Q2877" i="1"/>
  <c r="Q3133" i="1"/>
  <c r="Q3389" i="1"/>
  <c r="Q3645" i="1"/>
  <c r="Q3901" i="1"/>
  <c r="Q4157" i="1"/>
  <c r="Q4413" i="1"/>
  <c r="Q4669" i="1"/>
  <c r="Q254" i="1"/>
  <c r="Q510" i="1"/>
  <c r="Q766" i="1"/>
  <c r="Q1022" i="1"/>
  <c r="Q1278" i="1"/>
  <c r="Q1534" i="1"/>
  <c r="Q1790" i="1"/>
  <c r="Q2046" i="1"/>
  <c r="Q2302" i="1"/>
  <c r="Q2558" i="1"/>
  <c r="Q2814" i="1"/>
  <c r="Q3070" i="1"/>
  <c r="Q3326" i="1"/>
  <c r="Q3582" i="1"/>
  <c r="Q3838" i="1"/>
  <c r="Q4094" i="1"/>
  <c r="Q4350" i="1"/>
  <c r="Q4606" i="1"/>
  <c r="Q191" i="1"/>
  <c r="Q447" i="1"/>
  <c r="Q703" i="1"/>
  <c r="Q959" i="1"/>
  <c r="Q1215" i="1"/>
  <c r="Q1471" i="1"/>
  <c r="Q1727" i="1"/>
  <c r="Q1983" i="1"/>
  <c r="Q2239" i="1"/>
  <c r="Q2495" i="1"/>
  <c r="Q2751" i="1"/>
  <c r="Q3007" i="1"/>
  <c r="Q3263" i="1"/>
  <c r="Q3519" i="1"/>
  <c r="Q3775" i="1"/>
  <c r="Q4031" i="1"/>
  <c r="Q4287" i="1"/>
  <c r="Q4543" i="1"/>
  <c r="Q488" i="1"/>
  <c r="Q1512" i="1"/>
  <c r="Q2536" i="1"/>
  <c r="Q3560" i="1"/>
  <c r="Q4584" i="1"/>
  <c r="Q4912" i="1"/>
  <c r="Q649" i="1"/>
  <c r="Q1673" i="1"/>
  <c r="Q2697" i="1"/>
  <c r="Q3721" i="1"/>
  <c r="Q4697" i="1"/>
  <c r="Q4953" i="1"/>
  <c r="Q784" i="1"/>
  <c r="Q1808" i="1"/>
  <c r="Q2832" i="1"/>
  <c r="Q3856" i="1"/>
  <c r="Q4730" i="1"/>
  <c r="Q4986" i="1"/>
  <c r="Q913" i="1"/>
  <c r="Q1937" i="1"/>
  <c r="Q2961" i="1"/>
  <c r="Q3985" i="1"/>
  <c r="Q4763" i="1"/>
  <c r="Q24" i="1"/>
  <c r="Q1048" i="1"/>
  <c r="Q2072" i="1"/>
  <c r="Q3096" i="1"/>
  <c r="Q4120" i="1"/>
  <c r="Q4796" i="1"/>
  <c r="Q153" i="1"/>
  <c r="Q1177" i="1"/>
  <c r="Q2201" i="1"/>
  <c r="Q3225" i="1"/>
  <c r="Q4249" i="1"/>
  <c r="Q4829" i="1"/>
  <c r="Q4710" i="1"/>
  <c r="Q704" i="1"/>
  <c r="Q2816" i="1"/>
  <c r="Q4687" i="1"/>
  <c r="Q609" i="1"/>
  <c r="Q2528" i="1"/>
  <c r="Q4417" i="1"/>
  <c r="Q321" i="1"/>
  <c r="Q242" i="1"/>
  <c r="Q498" i="1"/>
  <c r="Q754" i="1"/>
  <c r="Q1010" i="1"/>
  <c r="Q1266" i="1"/>
  <c r="Q1522" i="1"/>
  <c r="Q1778" i="1"/>
  <c r="Q2034" i="1"/>
  <c r="Q2290" i="1"/>
  <c r="Q2546" i="1"/>
  <c r="Q2802" i="1"/>
  <c r="Q3058" i="1"/>
  <c r="Q3314" i="1"/>
  <c r="Q3570" i="1"/>
  <c r="Q3826" i="1"/>
  <c r="Q4082" i="1"/>
  <c r="Q4338" i="1"/>
  <c r="Q4594" i="1"/>
  <c r="Q187" i="1"/>
  <c r="Q443" i="1"/>
  <c r="Q699" i="1"/>
  <c r="Q955" i="1"/>
  <c r="Q1211" i="1"/>
  <c r="Q1467" i="1"/>
  <c r="Q1723" i="1"/>
  <c r="Q1979" i="1"/>
  <c r="Q2235" i="1"/>
  <c r="Q2491" i="1"/>
  <c r="Q2747" i="1"/>
  <c r="Q3003" i="1"/>
  <c r="Q3259" i="1"/>
  <c r="Q3515" i="1"/>
  <c r="Q3771" i="1"/>
  <c r="Q4027" i="1"/>
  <c r="Q4283" i="1"/>
  <c r="Q4539" i="1"/>
  <c r="Q132" i="1"/>
  <c r="Q388" i="1"/>
  <c r="Q644" i="1"/>
  <c r="Q900" i="1"/>
  <c r="Q1156" i="1"/>
  <c r="Q1412" i="1"/>
  <c r="Q1668" i="1"/>
  <c r="Q1924" i="1"/>
  <c r="Q2180" i="1"/>
  <c r="Q2436" i="1"/>
  <c r="Q2692" i="1"/>
  <c r="Q2948" i="1"/>
  <c r="Q3204" i="1"/>
  <c r="Q3460" i="1"/>
  <c r="Q3716" i="1"/>
  <c r="Q3972" i="1"/>
  <c r="Q4228" i="1"/>
  <c r="Q4484" i="1"/>
  <c r="Q69" i="1"/>
  <c r="Q325" i="1"/>
  <c r="Q581" i="1"/>
  <c r="Q837" i="1"/>
  <c r="Q1093" i="1"/>
  <c r="Q1349" i="1"/>
  <c r="Q1605" i="1"/>
  <c r="Q1861" i="1"/>
  <c r="Q2117" i="1"/>
  <c r="Q2373" i="1"/>
  <c r="Q2629" i="1"/>
  <c r="Q2885" i="1"/>
  <c r="Q3141" i="1"/>
  <c r="Q3397" i="1"/>
  <c r="Q3653" i="1"/>
  <c r="Q3909" i="1"/>
  <c r="Q4165" i="1"/>
  <c r="Q4421" i="1"/>
  <c r="Q4677" i="1"/>
  <c r="Q262" i="1"/>
  <c r="Q518" i="1"/>
  <c r="Q774" i="1"/>
  <c r="Q1030" i="1"/>
  <c r="Q1286" i="1"/>
  <c r="Q1542" i="1"/>
  <c r="Q1798" i="1"/>
  <c r="Q2054" i="1"/>
  <c r="Q2310" i="1"/>
  <c r="Q2566" i="1"/>
  <c r="Q2822" i="1"/>
  <c r="Q3078" i="1"/>
  <c r="Q3334" i="1"/>
  <c r="Q3590" i="1"/>
  <c r="Q3846" i="1"/>
  <c r="Q4102" i="1"/>
  <c r="Q4358" i="1"/>
  <c r="Q4614" i="1"/>
  <c r="Q199" i="1"/>
  <c r="Q455" i="1"/>
  <c r="Q711" i="1"/>
  <c r="Q967" i="1"/>
  <c r="Q1223" i="1"/>
  <c r="Q1479" i="1"/>
  <c r="Q1735" i="1"/>
  <c r="Q1991" i="1"/>
  <c r="Q2247" i="1"/>
  <c r="Q2503" i="1"/>
  <c r="Q2759" i="1"/>
  <c r="Q3015" i="1"/>
  <c r="Q3271" i="1"/>
  <c r="Q3527" i="1"/>
  <c r="Q3783" i="1"/>
  <c r="Q4039" i="1"/>
  <c r="Q4295" i="1"/>
  <c r="Q4551" i="1"/>
  <c r="Q520" i="1"/>
  <c r="Q1544" i="1"/>
  <c r="Q2568" i="1"/>
  <c r="Q3592" i="1"/>
  <c r="Q4616" i="1"/>
  <c r="Q4920" i="1"/>
  <c r="Q681" i="1"/>
  <c r="Q1705" i="1"/>
  <c r="Q2729" i="1"/>
  <c r="Q3753" i="1"/>
  <c r="Q4705" i="1"/>
  <c r="Q4961" i="1"/>
  <c r="Q816" i="1"/>
  <c r="Q1840" i="1"/>
  <c r="Q2864" i="1"/>
  <c r="Q3888" i="1"/>
  <c r="Q4738" i="1"/>
  <c r="Q4994" i="1"/>
  <c r="Q945" i="1"/>
  <c r="Q1969" i="1"/>
  <c r="Q2993" i="1"/>
  <c r="Q4017" i="1"/>
  <c r="Q4771" i="1"/>
  <c r="Q56" i="1"/>
  <c r="Q1080" i="1"/>
  <c r="Q2104" i="1"/>
  <c r="Q3128" i="1"/>
  <c r="Q4152" i="1"/>
  <c r="Q4804" i="1"/>
  <c r="Q185" i="1"/>
  <c r="Q1209" i="1"/>
  <c r="Q2233" i="1"/>
  <c r="Q3257" i="1"/>
  <c r="Q4281" i="1"/>
  <c r="Q4837" i="1"/>
  <c r="Q4672" i="1"/>
  <c r="Q576" i="1"/>
  <c r="Q2688" i="1"/>
  <c r="Q4577" i="1"/>
  <c r="Q481" i="1"/>
  <c r="Q2400" i="1"/>
  <c r="Q4289" i="1"/>
  <c r="Q193" i="1"/>
  <c r="Q250" i="1"/>
  <c r="Q506" i="1"/>
  <c r="Q762" i="1"/>
  <c r="Q1018" i="1"/>
  <c r="Q1274" i="1"/>
  <c r="Q1530" i="1"/>
  <c r="Q1786" i="1"/>
  <c r="Q2042" i="1"/>
  <c r="Q2298" i="1"/>
  <c r="Q2554" i="1"/>
  <c r="Q2810" i="1"/>
  <c r="Q3066" i="1"/>
  <c r="Q3322" i="1"/>
  <c r="Q3578" i="1"/>
  <c r="Q3834" i="1"/>
  <c r="Q4090" i="1"/>
  <c r="Q4346" i="1"/>
  <c r="Q4602" i="1"/>
  <c r="Q195" i="1"/>
  <c r="Q451" i="1"/>
  <c r="Q707" i="1"/>
  <c r="Q963" i="1"/>
  <c r="Q1219" i="1"/>
  <c r="Q1475" i="1"/>
  <c r="Q1731" i="1"/>
  <c r="Q1987" i="1"/>
  <c r="Q2243" i="1"/>
  <c r="Q2499" i="1"/>
  <c r="Q2755" i="1"/>
  <c r="Q3011" i="1"/>
  <c r="Q3267" i="1"/>
  <c r="Q3523" i="1"/>
  <c r="Q3779" i="1"/>
  <c r="Q4035" i="1"/>
  <c r="Q4291" i="1"/>
  <c r="Q4547" i="1"/>
  <c r="Q140" i="1"/>
  <c r="Q396" i="1"/>
  <c r="Q652" i="1"/>
  <c r="Q908" i="1"/>
  <c r="Q1164" i="1"/>
  <c r="Q1420" i="1"/>
  <c r="Q1676" i="1"/>
  <c r="Q1932" i="1"/>
  <c r="Q2188" i="1"/>
  <c r="Q2444" i="1"/>
  <c r="Q2700" i="1"/>
  <c r="Q2956" i="1"/>
  <c r="Q3212" i="1"/>
  <c r="Q3468" i="1"/>
  <c r="Q3724" i="1"/>
  <c r="Q3980" i="1"/>
  <c r="Q4236" i="1"/>
  <c r="Q4492" i="1"/>
  <c r="Q77" i="1"/>
  <c r="Q333" i="1"/>
  <c r="Q589" i="1"/>
  <c r="Q845" i="1"/>
  <c r="Q1101" i="1"/>
  <c r="Q1357" i="1"/>
  <c r="Q1613" i="1"/>
  <c r="Q1869" i="1"/>
  <c r="Q2125" i="1"/>
  <c r="Q2381" i="1"/>
  <c r="Q2637" i="1"/>
  <c r="Q2893" i="1"/>
  <c r="Q3149" i="1"/>
  <c r="Q3405" i="1"/>
  <c r="Q3661" i="1"/>
  <c r="Q3917" i="1"/>
  <c r="Q4173" i="1"/>
  <c r="Q4429" i="1"/>
  <c r="Q14" i="1"/>
  <c r="Q270" i="1"/>
  <c r="Q526" i="1"/>
  <c r="Q782" i="1"/>
  <c r="Q1038" i="1"/>
  <c r="Q1294" i="1"/>
  <c r="Q1550" i="1"/>
  <c r="Q1806" i="1"/>
  <c r="Q2062" i="1"/>
  <c r="Q2318" i="1"/>
  <c r="Q2574" i="1"/>
  <c r="Q2830" i="1"/>
  <c r="Q3086" i="1"/>
  <c r="Q3342" i="1"/>
  <c r="Q3598" i="1"/>
  <c r="Q3854" i="1"/>
  <c r="Q4110" i="1"/>
  <c r="Q4366" i="1"/>
  <c r="Q4622" i="1"/>
  <c r="Q207" i="1"/>
  <c r="Q463" i="1"/>
  <c r="Q719" i="1"/>
  <c r="Q975" i="1"/>
  <c r="Q1231" i="1"/>
  <c r="Q1487" i="1"/>
  <c r="Q1743" i="1"/>
  <c r="Q1999" i="1"/>
  <c r="Q2255" i="1"/>
  <c r="Q2511" i="1"/>
  <c r="Q2767" i="1"/>
  <c r="Q3023" i="1"/>
  <c r="Q3279" i="1"/>
  <c r="Q3535" i="1"/>
  <c r="Q3791" i="1"/>
  <c r="Q4047" i="1"/>
  <c r="Q4303" i="1"/>
  <c r="Q4559" i="1"/>
  <c r="Q552" i="1"/>
  <c r="Q1576" i="1"/>
  <c r="Q2600" i="1"/>
  <c r="Q3624" i="1"/>
  <c r="Q4648" i="1"/>
  <c r="Q4928" i="1"/>
  <c r="Q713" i="1"/>
  <c r="Q1737" i="1"/>
  <c r="Q2761" i="1"/>
  <c r="Q3785" i="1"/>
  <c r="Q4713" i="1"/>
  <c r="Q4969" i="1"/>
  <c r="Q848" i="1"/>
  <c r="Q1872" i="1"/>
  <c r="Q2896" i="1"/>
  <c r="Q3920" i="1"/>
  <c r="Q4746" i="1"/>
  <c r="Q5002" i="1"/>
  <c r="Q977" i="1"/>
  <c r="Q2001" i="1"/>
  <c r="Q3025" i="1"/>
  <c r="Q4049" i="1"/>
  <c r="Q4779" i="1"/>
  <c r="Q88" i="1"/>
  <c r="Q1112" i="1"/>
  <c r="Q2136" i="1"/>
  <c r="Q3160" i="1"/>
  <c r="Q4184" i="1"/>
  <c r="Q4812" i="1"/>
  <c r="Q1241" i="1"/>
  <c r="Q2265" i="1"/>
  <c r="Q3289" i="1"/>
  <c r="Q4313" i="1"/>
  <c r="Q4845" i="1"/>
  <c r="Q4544" i="1"/>
  <c r="Q448" i="1"/>
  <c r="Q2560" i="1"/>
  <c r="Q4449" i="1"/>
  <c r="Q353" i="1"/>
  <c r="Q2272" i="1"/>
  <c r="Q4161" i="1"/>
  <c r="Q66" i="1"/>
  <c r="Q322" i="1"/>
  <c r="Q578" i="1"/>
  <c r="Q834" i="1"/>
  <c r="Q1090" i="1"/>
  <c r="Q1346" i="1"/>
  <c r="Q1602" i="1"/>
  <c r="Q1858" i="1"/>
  <c r="Q2114" i="1"/>
  <c r="Q2370" i="1"/>
  <c r="Q2626" i="1"/>
  <c r="Q2882" i="1"/>
  <c r="Q3138" i="1"/>
  <c r="Q3394" i="1"/>
  <c r="Q3650" i="1"/>
  <c r="Q3906" i="1"/>
  <c r="Q4162" i="1"/>
  <c r="Q4418" i="1"/>
  <c r="Q4674" i="1"/>
  <c r="Q267" i="1"/>
  <c r="Q523" i="1"/>
  <c r="Q779" i="1"/>
  <c r="Q1035" i="1"/>
  <c r="Q1291" i="1"/>
  <c r="Q1547" i="1"/>
  <c r="Q1803" i="1"/>
  <c r="Q2059" i="1"/>
  <c r="Q2315" i="1"/>
  <c r="Q2571" i="1"/>
  <c r="Q2827" i="1"/>
  <c r="Q3083" i="1"/>
  <c r="Q3339" i="1"/>
  <c r="Q3595" i="1"/>
  <c r="Q3851" i="1"/>
  <c r="Q4107" i="1"/>
  <c r="Q4363" i="1"/>
  <c r="Q4619" i="1"/>
  <c r="Q212" i="1"/>
  <c r="Q468" i="1"/>
  <c r="Q724" i="1"/>
  <c r="Q980" i="1"/>
  <c r="Q1236" i="1"/>
  <c r="Q1492" i="1"/>
  <c r="Q1748" i="1"/>
  <c r="Q2004" i="1"/>
  <c r="Q2260" i="1"/>
  <c r="Q2516" i="1"/>
  <c r="Q2772" i="1"/>
  <c r="Q3028" i="1"/>
  <c r="Q3284" i="1"/>
  <c r="Q3540" i="1"/>
  <c r="Q3796" i="1"/>
  <c r="Q4052" i="1"/>
  <c r="Q4308" i="1"/>
  <c r="Q4564" i="1"/>
  <c r="Q149" i="1"/>
  <c r="Q405" i="1"/>
  <c r="Q661" i="1"/>
  <c r="Q917" i="1"/>
  <c r="Q1173" i="1"/>
  <c r="Q1429" i="1"/>
  <c r="Q1685" i="1"/>
  <c r="Q1941" i="1"/>
  <c r="Q2197" i="1"/>
  <c r="Q2453" i="1"/>
  <c r="Q2709" i="1"/>
  <c r="Q2965" i="1"/>
  <c r="Q3221" i="1"/>
  <c r="Q3477" i="1"/>
  <c r="Q3733" i="1"/>
  <c r="Q3989" i="1"/>
  <c r="Q4245" i="1"/>
  <c r="Q4501" i="1"/>
  <c r="Q86" i="1"/>
  <c r="Q342" i="1"/>
  <c r="Q598" i="1"/>
  <c r="Q854" i="1"/>
  <c r="Q1110" i="1"/>
  <c r="Q1366" i="1"/>
  <c r="Q1622" i="1"/>
  <c r="Q1878" i="1"/>
  <c r="Q2134" i="1"/>
  <c r="Q2390" i="1"/>
  <c r="Q2646" i="1"/>
  <c r="Q2902" i="1"/>
  <c r="Q3158" i="1"/>
  <c r="Q3414" i="1"/>
  <c r="Q3670" i="1"/>
  <c r="Q3926" i="1"/>
  <c r="Q4182" i="1"/>
  <c r="Q4438" i="1"/>
  <c r="Q23" i="1"/>
  <c r="Q279" i="1"/>
  <c r="Q535" i="1"/>
  <c r="Q791" i="1"/>
  <c r="Q1047" i="1"/>
  <c r="Q1303" i="1"/>
  <c r="Q1559" i="1"/>
  <c r="Q1815" i="1"/>
  <c r="Q2071" i="1"/>
  <c r="Q2327" i="1"/>
  <c r="Q2583" i="1"/>
  <c r="Q2839" i="1"/>
  <c r="Q3095" i="1"/>
  <c r="Q3351" i="1"/>
  <c r="Q3607" i="1"/>
  <c r="Q3863" i="1"/>
  <c r="Q4119" i="1"/>
  <c r="Q4375" i="1"/>
  <c r="Q4631" i="1"/>
  <c r="Q840" i="1"/>
  <c r="Q1864" i="1"/>
  <c r="Q2888" i="1"/>
  <c r="Q3912" i="1"/>
  <c r="Q4744" i="1"/>
  <c r="Q5000" i="1"/>
  <c r="Q1001" i="1"/>
  <c r="Q2025" i="1"/>
  <c r="Q3049" i="1"/>
  <c r="Q4073" i="1"/>
  <c r="Q4785" i="1"/>
  <c r="Q112" i="1"/>
  <c r="Q1136" i="1"/>
  <c r="Q2160" i="1"/>
  <c r="Q3184" i="1"/>
  <c r="Q4208" i="1"/>
  <c r="Q4818" i="1"/>
  <c r="Q241" i="1"/>
  <c r="Q1265" i="1"/>
  <c r="Q2289" i="1"/>
  <c r="Q3313" i="1"/>
  <c r="Q4337" i="1"/>
  <c r="Q4851" i="1"/>
  <c r="Q376" i="1"/>
  <c r="Q1400" i="1"/>
  <c r="Q2424" i="1"/>
  <c r="Q3448" i="1"/>
  <c r="Q4472" i="1"/>
  <c r="Q4884" i="1"/>
  <c r="Q3749" i="1"/>
  <c r="Q4005" i="1"/>
  <c r="Q4261" i="1"/>
  <c r="Q4517" i="1"/>
  <c r="Q4135" i="1"/>
  <c r="Q4647" i="1"/>
  <c r="Q81" i="1"/>
  <c r="Q1305" i="1" l="1"/>
  <c r="Q4063" i="1"/>
  <c r="Q542" i="1"/>
  <c r="Q1692" i="1"/>
  <c r="Q2826" i="1"/>
  <c r="Q4600" i="1"/>
  <c r="Q3639" i="1"/>
  <c r="Q118" i="1"/>
  <c r="Q1268" i="1"/>
  <c r="Q2402" i="1"/>
  <c r="Q1068" i="1"/>
  <c r="Q3998" i="1"/>
  <c r="Q3991" i="1"/>
  <c r="Q1620" i="1"/>
  <c r="Q3537" i="1"/>
  <c r="Q3021" i="1"/>
  <c r="Q634" i="1"/>
  <c r="Q4486" i="1"/>
  <c r="Q2107" i="1"/>
  <c r="Q4784" i="1"/>
  <c r="Q3580" i="1"/>
  <c r="Q464" i="1"/>
  <c r="Q4061" i="1"/>
  <c r="Q2305" i="1"/>
  <c r="Q1581" i="1"/>
  <c r="Q993" i="1"/>
  <c r="Q2534" i="1"/>
  <c r="Q4306" i="1"/>
  <c r="Q3487" i="1"/>
  <c r="Q1116" i="1"/>
  <c r="Q2296" i="1"/>
  <c r="Q4213" i="1"/>
  <c r="Q1826" i="1"/>
  <c r="Q603" i="1"/>
  <c r="Q3671" i="1"/>
  <c r="Q1300" i="1"/>
  <c r="Q2257" i="1"/>
  <c r="Q2701" i="1"/>
  <c r="Q314" i="1"/>
  <c r="Q4166" i="1"/>
  <c r="Q1787" i="1"/>
  <c r="Q3816" i="1"/>
  <c r="Q3260" i="1"/>
  <c r="Q3329" i="1"/>
  <c r="Q733" i="1"/>
  <c r="Q2800" i="1"/>
  <c r="Q4535" i="1"/>
  <c r="Q674" i="1"/>
  <c r="Q4652" i="1"/>
  <c r="Q3986" i="1"/>
  <c r="Q1144" i="1"/>
  <c r="Q2775" i="1"/>
  <c r="Q3925" i="1"/>
  <c r="Q404" i="1"/>
  <c r="Q1538" i="1"/>
  <c r="Q4682" i="1"/>
  <c r="Q655" i="1"/>
  <c r="Q1805" i="1"/>
  <c r="Q2947" i="1"/>
  <c r="Q3424" i="1"/>
  <c r="Q1449" i="1"/>
  <c r="Q3014" i="1"/>
  <c r="Q4164" i="1"/>
  <c r="Q635" i="1"/>
  <c r="Q1945" i="1"/>
  <c r="Q4479" i="1"/>
  <c r="Q958" i="1"/>
  <c r="Q2108" i="1"/>
  <c r="Q3242" i="1"/>
  <c r="Q367" i="1"/>
  <c r="Q2533" i="1"/>
  <c r="Q595" i="1"/>
  <c r="Q769" i="1"/>
  <c r="Q1865" i="1"/>
  <c r="Q3118" i="1"/>
  <c r="Q4268" i="1"/>
  <c r="Q739" i="1"/>
  <c r="Q2361" i="1"/>
  <c r="Q4583" i="1"/>
  <c r="Q1062" i="1"/>
  <c r="Q2212" i="1"/>
  <c r="Q3346" i="1"/>
  <c r="Q152" i="1"/>
  <c r="Q2271" i="1"/>
  <c r="Q3421" i="1"/>
  <c r="Q4563" i="1"/>
  <c r="Q1034" i="1"/>
  <c r="Q3441" i="1"/>
  <c r="Q1847" i="1"/>
  <c r="Q2997" i="1"/>
  <c r="Q4139" i="1"/>
  <c r="Q610" i="1"/>
  <c r="Q4964" i="1"/>
  <c r="Q796" i="1"/>
  <c r="Q1943" i="1"/>
  <c r="Q4235" i="1"/>
  <c r="Q1360" i="1"/>
  <c r="Q973" i="1"/>
  <c r="Q4694" i="1"/>
  <c r="Q2438" i="1"/>
  <c r="Q59" i="1"/>
  <c r="Q3903" i="1"/>
  <c r="Q1532" i="1"/>
  <c r="Q430" i="1"/>
  <c r="Q1107" i="1"/>
  <c r="Q1609" i="1"/>
  <c r="Q4204" i="1"/>
  <c r="Q2105" i="1"/>
  <c r="Q486" i="1"/>
  <c r="Q2258" i="1"/>
  <c r="Q1439" i="1"/>
  <c r="Q3731" i="1"/>
  <c r="Q113" i="1"/>
  <c r="Q2165" i="1"/>
  <c r="Q3649" i="1"/>
  <c r="Q1688" i="1"/>
  <c r="Q1623" i="1"/>
  <c r="Q3915" i="1"/>
  <c r="Q80" i="1"/>
  <c r="Q653" i="1"/>
  <c r="Q3648" i="1"/>
  <c r="Q2118" i="1"/>
  <c r="Q4402" i="1"/>
  <c r="Q3583" i="1"/>
  <c r="Q1212" i="1"/>
  <c r="Q2478" i="1"/>
  <c r="Q3824" i="1"/>
  <c r="Q2613" i="1"/>
  <c r="Q565" i="1"/>
  <c r="Q1655" i="1"/>
  <c r="Q2805" i="1"/>
  <c r="Q3947" i="1"/>
  <c r="Q418" i="1"/>
  <c r="Q3116" i="1"/>
  <c r="Q2962" i="1"/>
  <c r="Q120" i="1"/>
  <c r="Q2519" i="1"/>
  <c r="Q3669" i="1"/>
  <c r="Q148" i="1"/>
  <c r="Q1282" i="1"/>
  <c r="Q3664" i="1"/>
  <c r="Q399" i="1"/>
  <c r="Q1549" i="1"/>
  <c r="Q2691" i="1"/>
  <c r="Q1505" i="1"/>
  <c r="Q425" i="1"/>
  <c r="Q2758" i="1"/>
  <c r="Q3908" i="1"/>
  <c r="Q379" i="1"/>
  <c r="Q921" i="1"/>
  <c r="Q4223" i="1"/>
  <c r="Q702" i="1"/>
  <c r="Q1852" i="1"/>
  <c r="Q2986" i="1"/>
  <c r="Q3502" i="1"/>
  <c r="Q1253" i="1"/>
  <c r="Q1697" i="1"/>
  <c r="Q4727" i="1"/>
  <c r="Q841" i="1"/>
  <c r="Q2862" i="1"/>
  <c r="Q4012" i="1"/>
  <c r="Q483" i="1"/>
  <c r="Q1337" i="1"/>
  <c r="Q4327" i="1"/>
  <c r="Q806" i="1"/>
  <c r="Q1956" i="1"/>
  <c r="Q3090" i="1"/>
  <c r="Q4795" i="1"/>
  <c r="Q2015" i="1"/>
  <c r="Q3165" i="1"/>
  <c r="Q4307" i="1"/>
  <c r="Q778" i="1"/>
  <c r="Q2417" i="1"/>
  <c r="Q1591" i="1"/>
  <c r="Q2741" i="1"/>
  <c r="Q3883" i="1"/>
  <c r="Q354" i="1"/>
  <c r="Q4931" i="1"/>
  <c r="Q3667" i="1"/>
  <c r="Q4566" i="1"/>
  <c r="Q2187" i="1"/>
  <c r="Q4800" i="1"/>
  <c r="Q3596" i="1"/>
  <c r="Q4932" i="1"/>
  <c r="Q390" i="1"/>
  <c r="Q2674" i="1"/>
  <c r="Q1855" i="1"/>
  <c r="Q4147" i="1"/>
  <c r="Q1379" i="1"/>
  <c r="Q1881" i="1"/>
  <c r="Q4527" i="1"/>
  <c r="Q2156" i="1"/>
  <c r="Q4995" i="1"/>
  <c r="Q2597" i="1"/>
  <c r="Q210" i="1"/>
  <c r="Q4062" i="1"/>
  <c r="Q1683" i="1"/>
  <c r="Q3945" i="1"/>
  <c r="Q117" i="1"/>
  <c r="Q2848" i="1"/>
  <c r="Q863" i="1"/>
  <c r="Q4246" i="1"/>
  <c r="Q1867" i="1"/>
  <c r="Q3880" i="1"/>
  <c r="Q3276" i="1"/>
  <c r="Q4408" i="1"/>
  <c r="Q70" i="1"/>
  <c r="Q2354" i="1"/>
  <c r="Q1535" i="1"/>
  <c r="Q3827" i="1"/>
  <c r="Q300" i="1"/>
  <c r="Q1333" i="1"/>
  <c r="Q1195" i="1"/>
  <c r="Q3810" i="1"/>
  <c r="Q2518" i="1"/>
  <c r="Q139" i="1"/>
  <c r="Q3919" i="1"/>
  <c r="Q1548" i="1"/>
  <c r="Q3505" i="1"/>
  <c r="Q3013" i="1"/>
  <c r="Q626" i="1"/>
  <c r="Q4478" i="1"/>
  <c r="Q2099" i="1"/>
  <c r="Q4657" i="1"/>
  <c r="Q4939" i="1"/>
  <c r="Q2479" i="1"/>
  <c r="Q108" i="1"/>
  <c r="Q3760" i="1"/>
  <c r="Q549" i="1"/>
  <c r="Q4838" i="1"/>
  <c r="Q2014" i="1"/>
  <c r="Q4298" i="1"/>
  <c r="Q1736" i="1"/>
  <c r="Q2740" i="1"/>
  <c r="Q1647" i="1"/>
  <c r="Q3612" i="1"/>
  <c r="Q2198" i="1"/>
  <c r="Q4482" i="1"/>
  <c r="Q3599" i="1"/>
  <c r="Q1228" i="1"/>
  <c r="Q2225" i="1"/>
  <c r="Q2693" i="1"/>
  <c r="Q306" i="1"/>
  <c r="Q4158" i="1"/>
  <c r="Q1779" i="1"/>
  <c r="Q4967" i="1"/>
  <c r="Q3298" i="1"/>
  <c r="Q3511" i="1"/>
  <c r="Q394" i="1"/>
  <c r="Q2259" i="1"/>
  <c r="Q1344" i="1"/>
  <c r="Q240" i="1"/>
  <c r="Q4214" i="1"/>
  <c r="Q693" i="1"/>
  <c r="Q1835" i="1"/>
  <c r="Q1696" i="1"/>
  <c r="Q3557" i="1"/>
  <c r="Q12" i="1"/>
  <c r="Q470" i="1"/>
  <c r="Q2754" i="1"/>
  <c r="Q1871" i="1"/>
  <c r="Q4163" i="1"/>
  <c r="Q1328" i="1"/>
  <c r="Q965" i="1"/>
  <c r="Q4726" i="1"/>
  <c r="Q2430" i="1"/>
  <c r="Q51" i="1"/>
  <c r="Q3494" i="1"/>
  <c r="Q2512" i="1"/>
  <c r="Q431" i="1"/>
  <c r="Q2723" i="1"/>
  <c r="Q1577" i="1"/>
  <c r="Q3172" i="1"/>
  <c r="Q3992" i="1"/>
  <c r="Q4637" i="1"/>
  <c r="Q2250" i="1"/>
  <c r="Q3063" i="1"/>
  <c r="Q692" i="1"/>
  <c r="Q3884" i="1"/>
  <c r="Q4692" i="1"/>
  <c r="Q150" i="1"/>
  <c r="Q2434" i="1"/>
  <c r="Q1551" i="1"/>
  <c r="Q3843" i="1"/>
  <c r="Q48" i="1"/>
  <c r="Q645" i="1"/>
  <c r="Q3776" i="1"/>
  <c r="Q2110" i="1"/>
  <c r="Q4394" i="1"/>
  <c r="Q3687" i="1"/>
  <c r="Q2231" i="1"/>
  <c r="Q2932" i="1"/>
  <c r="Q3193" i="1"/>
  <c r="Q4776" i="1"/>
  <c r="Q2422" i="1"/>
  <c r="Q3572" i="1"/>
  <c r="Q43" i="1"/>
  <c r="Q4873" i="1"/>
  <c r="Q2706" i="1"/>
  <c r="Q3825" i="1"/>
  <c r="Q3093" i="1"/>
  <c r="Q706" i="1"/>
  <c r="Q4494" i="1"/>
  <c r="Q2115" i="1"/>
  <c r="Q4792" i="1"/>
  <c r="Q3588" i="1"/>
  <c r="Q4924" i="1"/>
  <c r="Q382" i="1"/>
  <c r="Q2666" i="1"/>
  <c r="Q1828" i="1"/>
  <c r="Q2721" i="1"/>
  <c r="Q3054" i="1"/>
  <c r="Q675" i="1"/>
  <c r="Q4519" i="1"/>
  <c r="Q1124" i="1"/>
  <c r="Q1809" i="1"/>
  <c r="Q2589" i="1"/>
  <c r="Q202" i="1"/>
  <c r="Q1015" i="1"/>
  <c r="Q3307" i="1"/>
  <c r="Q410" i="1"/>
  <c r="Q2545" i="1"/>
  <c r="Q2773" i="1"/>
  <c r="Q386" i="1"/>
  <c r="Q4174" i="1"/>
  <c r="Q1795" i="1"/>
  <c r="Q3848" i="1"/>
  <c r="Q3268" i="1"/>
  <c r="Q4376" i="1"/>
  <c r="Q62" i="1"/>
  <c r="Q2346" i="1"/>
  <c r="Q229" i="1"/>
  <c r="Q4468" i="1"/>
  <c r="Q1762" i="1"/>
  <c r="Q1016" i="1"/>
  <c r="Q211" i="1"/>
  <c r="Q2880" i="1"/>
  <c r="Q4040" i="1"/>
  <c r="Q2166" i="1"/>
  <c r="Q3316" i="1"/>
  <c r="Q4450" i="1"/>
  <c r="Q2216" i="1"/>
  <c r="Q146" i="1"/>
  <c r="Q1648" i="1"/>
  <c r="Q1045" i="1"/>
  <c r="Q4608" i="1"/>
  <c r="Q2446" i="1"/>
  <c r="Q67" i="1"/>
  <c r="Q3911" i="1"/>
  <c r="Q1540" i="1"/>
  <c r="Q3473" i="1"/>
  <c r="Q3005" i="1"/>
  <c r="Q618" i="1"/>
  <c r="Q1170" i="1"/>
  <c r="Q3104" i="1"/>
  <c r="Q1006" i="1"/>
  <c r="Q3290" i="1"/>
  <c r="Q1959" i="1"/>
  <c r="Q3739" i="1"/>
  <c r="Q4921" i="1"/>
  <c r="Q541" i="1"/>
  <c r="Q4981" i="1"/>
  <c r="Q3638" i="1"/>
  <c r="Q1259" i="1"/>
  <c r="Q4455" i="1"/>
  <c r="Q368" i="1"/>
  <c r="Q725" i="1"/>
  <c r="Q3520" i="1"/>
  <c r="Q2126" i="1"/>
  <c r="Q4410" i="1"/>
  <c r="Q3591" i="1"/>
  <c r="Q1220" i="1"/>
  <c r="Q2193" i="1"/>
  <c r="Q2685" i="1"/>
  <c r="Q298" i="1"/>
  <c r="Q402" i="1"/>
  <c r="Q1250" i="1"/>
  <c r="Q1408" i="1"/>
  <c r="Q4689" i="1"/>
  <c r="Q438" i="1"/>
  <c r="Q1588" i="1"/>
  <c r="Q2722" i="1"/>
  <c r="Q2159" i="1"/>
  <c r="Q2021" i="1"/>
  <c r="Q1619" i="1"/>
  <c r="Q584" i="1"/>
  <c r="Q1302" i="1"/>
  <c r="Q2452" i="1"/>
  <c r="Q3586" i="1"/>
  <c r="Q856" i="1"/>
  <c r="Q2703" i="1"/>
  <c r="Q3853" i="1"/>
  <c r="Q332" i="1"/>
  <c r="Q1466" i="1"/>
  <c r="Q3632" i="1"/>
  <c r="Q391" i="1"/>
  <c r="Q1541" i="1"/>
  <c r="Q2683" i="1"/>
  <c r="Q1633" i="1"/>
  <c r="Q1417" i="1"/>
  <c r="Q3006" i="1"/>
  <c r="Q4156" i="1"/>
  <c r="Q627" i="1"/>
  <c r="Q1184" i="1"/>
  <c r="Q4824" i="1"/>
  <c r="Q3293" i="1"/>
  <c r="Q1744" i="1"/>
  <c r="Q4855" i="1"/>
  <c r="Q495" i="1"/>
  <c r="Q1645" i="1"/>
  <c r="Q2787" i="1"/>
  <c r="Q5006" i="1"/>
  <c r="Q1833" i="1"/>
  <c r="Q3110" i="1"/>
  <c r="Q4260" i="1"/>
  <c r="Q731" i="1"/>
  <c r="Q2329" i="1"/>
  <c r="Q4319" i="1"/>
  <c r="Q798" i="1"/>
  <c r="Q1948" i="1"/>
  <c r="Q3082" i="1"/>
  <c r="Q4916" i="1"/>
  <c r="Q3895" i="1"/>
  <c r="Q374" i="1"/>
  <c r="Q1524" i="1"/>
  <c r="Q2658" i="1"/>
  <c r="Q2604" i="1"/>
  <c r="Q1119" i="1"/>
  <c r="Q4872" i="1"/>
  <c r="Q3668" i="1"/>
  <c r="Q4940" i="1"/>
  <c r="Q398" i="1"/>
  <c r="Q2682" i="1"/>
  <c r="Q1863" i="1"/>
  <c r="Q4155" i="1"/>
  <c r="Q1296" i="1"/>
  <c r="Q957" i="1"/>
  <c r="Q4758" i="1"/>
  <c r="Q4200" i="1"/>
  <c r="Q1409" i="1"/>
  <c r="Q3629" i="1"/>
  <c r="Q1242" i="1"/>
  <c r="Q4582" i="1"/>
  <c r="Q1691" i="1"/>
  <c r="Q3432" i="1"/>
  <c r="Q3164" i="1"/>
  <c r="Q4473" i="1"/>
  <c r="Q1590" i="1"/>
  <c r="Q3874" i="1"/>
  <c r="Q2789" i="1"/>
  <c r="Q4168" i="1"/>
  <c r="Q3348" i="1"/>
  <c r="Q4440" i="1"/>
  <c r="Q78" i="1"/>
  <c r="Q2362" i="1"/>
  <c r="Q1543" i="1"/>
  <c r="Q3835" i="1"/>
  <c r="Q16" i="1"/>
  <c r="Q637" i="1"/>
  <c r="Q4568" i="1"/>
  <c r="Q3935" i="1"/>
  <c r="Q138" i="1"/>
  <c r="Q4598" i="1"/>
  <c r="Q3637" i="1"/>
  <c r="Q641" i="1"/>
  <c r="Q2393" i="1"/>
  <c r="Q216" i="1"/>
  <c r="Q3024" i="1"/>
  <c r="Q544" i="1"/>
  <c r="Q1056" i="1"/>
  <c r="Q4385" i="1"/>
  <c r="Q257" i="1"/>
  <c r="Q3145" i="1"/>
  <c r="Q936" i="1"/>
  <c r="Q2863" i="1"/>
  <c r="Q815" i="1"/>
  <c r="Q3438" i="1"/>
  <c r="Q1390" i="1"/>
  <c r="Q4013" i="1"/>
  <c r="Q1965" i="1"/>
  <c r="Q4588" i="1"/>
  <c r="Q2540" i="1"/>
  <c r="Q492" i="1"/>
  <c r="Q3107" i="1"/>
  <c r="Q1059" i="1"/>
  <c r="Q3674" i="1"/>
  <c r="Q1626" i="1"/>
  <c r="Q864" i="1"/>
  <c r="Q3641" i="1"/>
  <c r="Q1464" i="1"/>
  <c r="Q4834" i="1"/>
  <c r="Q3113" i="1"/>
  <c r="Q904" i="1"/>
  <c r="Q2343" i="1"/>
  <c r="Q295" i="1"/>
  <c r="Q2918" i="1"/>
  <c r="Q870" i="1"/>
  <c r="Q2469" i="1"/>
  <c r="Q421" i="1"/>
  <c r="Q3044" i="1"/>
  <c r="Q996" i="1"/>
  <c r="Q3611" i="1"/>
  <c r="Q1563" i="1"/>
  <c r="Q4178" i="1"/>
  <c r="Q2130" i="1"/>
  <c r="Q82" i="1"/>
  <c r="Q4925" i="1"/>
  <c r="Q3480" i="1"/>
  <c r="Q1297" i="1"/>
  <c r="Q4793" i="1"/>
  <c r="Q2920" i="1"/>
  <c r="Q3359" i="1"/>
  <c r="Q1311" i="1"/>
  <c r="Q3934" i="1"/>
  <c r="Q1886" i="1"/>
  <c r="Q4509" i="1"/>
  <c r="Q2461" i="1"/>
  <c r="Q413" i="1"/>
  <c r="Q3036" i="1"/>
  <c r="Q988" i="1"/>
  <c r="Q3603" i="1"/>
  <c r="Q1555" i="1"/>
  <c r="Q4170" i="1"/>
  <c r="Q2122" i="1"/>
  <c r="Q74" i="1"/>
  <c r="Q4853" i="1"/>
  <c r="Q4998" i="1"/>
  <c r="Q3832" i="1"/>
  <c r="Q1649" i="1"/>
  <c r="Q4881" i="1"/>
  <c r="Q3272" i="1"/>
  <c r="Q3447" i="1"/>
  <c r="Q1399" i="1"/>
  <c r="Q4022" i="1"/>
  <c r="Q1974" i="1"/>
  <c r="Q4597" i="1"/>
  <c r="Q2549" i="1"/>
  <c r="Q501" i="1"/>
  <c r="Q3124" i="1"/>
  <c r="Q1076" i="1"/>
  <c r="Q3691" i="1"/>
  <c r="Q1643" i="1"/>
  <c r="Q4258" i="1"/>
  <c r="Q2210" i="1"/>
  <c r="Q162" i="1"/>
  <c r="Q2649" i="1"/>
  <c r="Q3489" i="1"/>
  <c r="Q4014" i="1"/>
  <c r="Q1324" i="1"/>
  <c r="Q1720" i="1"/>
  <c r="Q103" i="1"/>
  <c r="Q3620" i="1"/>
  <c r="Q1682" i="1"/>
  <c r="Q3176" i="1"/>
  <c r="Q989" i="1"/>
  <c r="Q2825" i="1"/>
  <c r="Q4787" i="1"/>
  <c r="Q2928" i="1"/>
  <c r="Q745" i="1"/>
  <c r="Q4311" i="1"/>
  <c r="Q2263" i="1"/>
  <c r="Q215" i="1"/>
  <c r="Q2838" i="1"/>
  <c r="Q790" i="1"/>
  <c r="Q3413" i="1"/>
  <c r="Q1365" i="1"/>
  <c r="Q3988" i="1"/>
  <c r="Q1940" i="1"/>
  <c r="Q4555" i="1"/>
  <c r="Q2507" i="1"/>
  <c r="Q459" i="1"/>
  <c r="Q3074" i="1"/>
  <c r="Q1026" i="1"/>
  <c r="Q4879" i="1"/>
  <c r="Q985" i="1"/>
  <c r="Q4715" i="1"/>
  <c r="Q2640" i="1"/>
  <c r="Q457" i="1"/>
  <c r="Q4239" i="1"/>
  <c r="Q2191" i="1"/>
  <c r="Q143" i="1"/>
  <c r="Q2766" i="1"/>
  <c r="Q718" i="1"/>
  <c r="Q3341" i="1"/>
  <c r="Q1293" i="1"/>
  <c r="Q3916" i="1"/>
  <c r="Q1868" i="1"/>
  <c r="Q4483" i="1"/>
  <c r="Q2435" i="1"/>
  <c r="Q387" i="1"/>
  <c r="Q3002" i="1"/>
  <c r="Q954" i="1"/>
  <c r="Q4911" i="1"/>
  <c r="Q4996" i="1"/>
  <c r="Q3761" i="1"/>
  <c r="Q1584" i="1"/>
  <c r="Q4856" i="1"/>
  <c r="Q3975" i="1"/>
  <c r="Q1927" i="1"/>
  <c r="Q4550" i="1"/>
  <c r="Q2502" i="1"/>
  <c r="Q454" i="1"/>
  <c r="Q3077" i="1"/>
  <c r="Q1029" i="1"/>
  <c r="Q3652" i="1"/>
  <c r="Q1604" i="1"/>
  <c r="Q4219" i="1"/>
  <c r="Q2171" i="1"/>
  <c r="Q123" i="1"/>
  <c r="Q2738" i="1"/>
  <c r="Q690" i="1"/>
  <c r="Q3840" i="1"/>
  <c r="Q4988" i="1"/>
  <c r="Q3729" i="1"/>
  <c r="Q1552" i="1"/>
  <c r="Q4848" i="1"/>
  <c r="Q3967" i="1"/>
  <c r="Q1919" i="1"/>
  <c r="Q4542" i="1"/>
  <c r="Q2494" i="1"/>
  <c r="Q446" i="1"/>
  <c r="Q3069" i="1"/>
  <c r="Q1021" i="1"/>
  <c r="Q3644" i="1"/>
  <c r="Q1596" i="1"/>
  <c r="Q4211" i="1"/>
  <c r="Q2163" i="1"/>
  <c r="Q115" i="1"/>
  <c r="Q2730" i="1"/>
  <c r="Q682" i="1"/>
  <c r="Q4908" i="1"/>
  <c r="Q1440" i="1"/>
  <c r="Q2222" i="1"/>
  <c r="Q556" i="1"/>
  <c r="Q154" i="1"/>
  <c r="Q3175" i="1"/>
  <c r="Q4644" i="1"/>
  <c r="Q4064" i="1"/>
  <c r="Q3679" i="1"/>
  <c r="Q221" i="1"/>
  <c r="Q960" i="1"/>
  <c r="Q4056" i="1"/>
  <c r="Q1873" i="1"/>
  <c r="Q2720" i="1"/>
  <c r="Q2976" i="1"/>
  <c r="Q2592" i="1"/>
  <c r="Q4823" i="1"/>
  <c r="Q1569" i="1"/>
  <c r="Q4960" i="1"/>
  <c r="Q4079" i="1"/>
  <c r="Q2031" i="1"/>
  <c r="Q4654" i="1"/>
  <c r="Q2606" i="1"/>
  <c r="Q558" i="1"/>
  <c r="Q3181" i="1"/>
  <c r="Q1133" i="1"/>
  <c r="Q3756" i="1"/>
  <c r="Q1708" i="1"/>
  <c r="Q4323" i="1"/>
  <c r="Q2275" i="1"/>
  <c r="Q227" i="1"/>
  <c r="Q2842" i="1"/>
  <c r="Q794" i="1"/>
  <c r="Q2176" i="1"/>
  <c r="Q313" i="1"/>
  <c r="Q4145" i="1"/>
  <c r="Q1968" i="1"/>
  <c r="Q4952" i="1"/>
  <c r="Q4071" i="1"/>
  <c r="Q2023" i="1"/>
  <c r="Q4646" i="1"/>
  <c r="Q2598" i="1"/>
  <c r="Q550" i="1"/>
  <c r="Q3173" i="1"/>
  <c r="Q1125" i="1"/>
  <c r="Q3748" i="1"/>
  <c r="Q1700" i="1"/>
  <c r="Q4315" i="1"/>
  <c r="Q2267" i="1"/>
  <c r="Q219" i="1"/>
  <c r="Q2834" i="1"/>
  <c r="Q786" i="1"/>
  <c r="Q2304" i="1"/>
  <c r="Q281" i="1"/>
  <c r="Q4113" i="1"/>
  <c r="Q1936" i="1"/>
  <c r="Q4688" i="1"/>
  <c r="Q3807" i="1"/>
  <c r="Q1759" i="1"/>
  <c r="Q4382" i="1"/>
  <c r="Q2334" i="1"/>
  <c r="Q286" i="1"/>
  <c r="Q2909" i="1"/>
  <c r="Q861" i="1"/>
  <c r="Q3484" i="1"/>
  <c r="Q1436" i="1"/>
  <c r="Q4051" i="1"/>
  <c r="Q2003" i="1"/>
  <c r="Q4618" i="1"/>
  <c r="Q2570" i="1"/>
  <c r="Q522" i="1"/>
  <c r="Q4870" i="1"/>
  <c r="Q4949" i="1"/>
  <c r="Q3576" i="1"/>
  <c r="Q1393" i="1"/>
  <c r="Q4817" i="1"/>
  <c r="Q3016" i="1"/>
  <c r="Q3383" i="1"/>
  <c r="Q1335" i="1"/>
  <c r="Q3958" i="1"/>
  <c r="Q1910" i="1"/>
  <c r="Q4533" i="1"/>
  <c r="Q2485" i="1"/>
  <c r="Q437" i="1"/>
  <c r="Q3060" i="1"/>
  <c r="Q1012" i="1"/>
  <c r="Q3627" i="1"/>
  <c r="Q1579" i="1"/>
  <c r="Q4194" i="1"/>
  <c r="Q2146" i="1"/>
  <c r="Q98" i="1"/>
  <c r="Q3409" i="1"/>
  <c r="Q2415" i="1"/>
  <c r="Q3427" i="1"/>
  <c r="Q4528" i="1"/>
  <c r="Q1509" i="1"/>
  <c r="Q4989" i="1"/>
  <c r="Q2206" i="1"/>
  <c r="Q1875" i="1"/>
  <c r="Q4756" i="1"/>
  <c r="Q2801" i="1"/>
  <c r="Q624" i="1"/>
  <c r="Q4424" i="1"/>
  <c r="Q3735" i="1"/>
  <c r="Q1687" i="1"/>
  <c r="Q4310" i="1"/>
  <c r="Q2262" i="1"/>
  <c r="Q214" i="1"/>
  <c r="Q2837" i="1"/>
  <c r="Q789" i="1"/>
  <c r="Q3412" i="1"/>
  <c r="Q1364" i="1"/>
  <c r="Q3979" i="1"/>
  <c r="Q1931" i="1"/>
  <c r="Q4546" i="1"/>
  <c r="Q2498" i="1"/>
  <c r="Q450" i="1"/>
  <c r="Q2496" i="1"/>
  <c r="Q4684" i="1"/>
  <c r="Q2513" i="1"/>
  <c r="Q336" i="1"/>
  <c r="Q4136" i="1"/>
  <c r="Q3663" i="1"/>
  <c r="Q1615" i="1"/>
  <c r="Q4238" i="1"/>
  <c r="Q2190" i="1"/>
  <c r="Q142" i="1"/>
  <c r="Q2765" i="1"/>
  <c r="Q717" i="1"/>
  <c r="Q3340" i="1"/>
  <c r="Q1292" i="1"/>
  <c r="Q3907" i="1"/>
  <c r="Q1859" i="1"/>
  <c r="Q4474" i="1"/>
  <c r="Q2426" i="1"/>
  <c r="Q378" i="1"/>
  <c r="Q2624" i="1"/>
  <c r="Q4664" i="1"/>
  <c r="Q2481" i="1"/>
  <c r="Q304" i="1"/>
  <c r="Q4104" i="1"/>
  <c r="Q3655" i="1"/>
  <c r="Q1607" i="1"/>
  <c r="Q4230" i="1"/>
  <c r="Q2182" i="1"/>
  <c r="Q134" i="1"/>
  <c r="Q2757" i="1"/>
  <c r="Q709" i="1"/>
  <c r="Q3332" i="1"/>
  <c r="Q1284" i="1"/>
  <c r="Q3899" i="1"/>
  <c r="Q1851" i="1"/>
  <c r="Q4466" i="1"/>
  <c r="Q2418" i="1"/>
  <c r="Q370" i="1"/>
  <c r="Q2752" i="1"/>
  <c r="Q4632" i="1"/>
  <c r="Q2449" i="1"/>
  <c r="Q272" i="1"/>
  <c r="Q4072" i="1"/>
  <c r="Q3647" i="1"/>
  <c r="Q1599" i="1"/>
  <c r="Q4222" i="1"/>
  <c r="Q2174" i="1"/>
  <c r="Q126" i="1"/>
  <c r="Q2749" i="1"/>
  <c r="Q701" i="1"/>
  <c r="Q3324" i="1"/>
  <c r="Q1276" i="1"/>
  <c r="Q3891" i="1"/>
  <c r="Q1843" i="1"/>
  <c r="Q4458" i="1"/>
  <c r="Q2410" i="1"/>
  <c r="Q362" i="1"/>
  <c r="Q3008" i="1"/>
  <c r="Q329" i="1"/>
  <c r="Q3565" i="1"/>
  <c r="Q4250" i="1"/>
  <c r="Q4898" i="1"/>
  <c r="Q1958" i="1"/>
  <c r="Q548" i="1"/>
  <c r="Q1857" i="1"/>
  <c r="Q4191" i="1"/>
  <c r="Q2781" i="1"/>
  <c r="Q83" i="1"/>
  <c r="Q857" i="1"/>
  <c r="Q4683" i="1"/>
  <c r="Q1488" i="1"/>
  <c r="Q1793" i="1"/>
  <c r="Q1185" i="1"/>
  <c r="Q672" i="1"/>
  <c r="Q416" i="1"/>
  <c r="Q585" i="1"/>
  <c r="Q4271" i="1"/>
  <c r="Q2223" i="1"/>
  <c r="Q175" i="1"/>
  <c r="Q2798" i="1"/>
  <c r="Q750" i="1"/>
  <c r="Q3373" i="1"/>
  <c r="Q1325" i="1"/>
  <c r="Q3948" i="1"/>
  <c r="Q1900" i="1"/>
  <c r="Q4515" i="1"/>
  <c r="Q2467" i="1"/>
  <c r="Q419" i="1"/>
  <c r="Q3034" i="1"/>
  <c r="Q986" i="1"/>
  <c r="Q4783" i="1"/>
  <c r="Q1081" i="1"/>
  <c r="Q4739" i="1"/>
  <c r="Q2736" i="1"/>
  <c r="Q553" i="1"/>
  <c r="Q4007" i="1"/>
  <c r="Q1703" i="1"/>
  <c r="Q4326" i="1"/>
  <c r="Q2278" i="1"/>
  <c r="Q230" i="1"/>
  <c r="Q2341" i="1"/>
  <c r="Q293" i="1"/>
  <c r="Q2916" i="1"/>
  <c r="Q868" i="1"/>
  <c r="Q3483" i="1"/>
  <c r="Q1435" i="1"/>
  <c r="Q4050" i="1"/>
  <c r="Q2002" i="1"/>
  <c r="Q833" i="1"/>
  <c r="Q4797" i="1"/>
  <c r="Q2968" i="1"/>
  <c r="Q785" i="1"/>
  <c r="Q4617" i="1"/>
  <c r="Q2408" i="1"/>
  <c r="Q3231" i="1"/>
  <c r="Q1183" i="1"/>
  <c r="Q3806" i="1"/>
  <c r="Q1758" i="1"/>
  <c r="Q4381" i="1"/>
  <c r="Q2333" i="1"/>
  <c r="Q285" i="1"/>
  <c r="Q2908" i="1"/>
  <c r="Q860" i="1"/>
  <c r="Q3475" i="1"/>
  <c r="Q1427" i="1"/>
  <c r="Q4042" i="1"/>
  <c r="Q1994" i="1"/>
  <c r="Q1985" i="1"/>
  <c r="Q4725" i="1"/>
  <c r="Q3449" i="1"/>
  <c r="Q1272" i="1"/>
  <c r="Q4786" i="1"/>
  <c r="Q2921" i="1"/>
  <c r="Q712" i="1"/>
  <c r="Q2807" i="1"/>
  <c r="Q759" i="1"/>
  <c r="Q3382" i="1"/>
  <c r="Q1334" i="1"/>
  <c r="Q3957" i="1"/>
  <c r="Q1909" i="1"/>
  <c r="Q4532" i="1"/>
  <c r="Q2484" i="1"/>
  <c r="Q436" i="1"/>
  <c r="Q3051" i="1"/>
  <c r="Q1003" i="1"/>
  <c r="Q3618" i="1"/>
  <c r="Q1570" i="1"/>
  <c r="Q1760" i="1"/>
  <c r="Q3616" i="1"/>
  <c r="Q111" i="1"/>
  <c r="Q2348" i="1"/>
  <c r="Q128" i="1"/>
  <c r="Q2919" i="1"/>
  <c r="Q997" i="1"/>
  <c r="Q91" i="1"/>
  <c r="Q2577" i="1"/>
  <c r="Q4254" i="1"/>
  <c r="Q1820" i="1"/>
  <c r="Q3704" i="1"/>
  <c r="Q1521" i="1"/>
  <c r="Q4849" i="1"/>
  <c r="Q3144" i="1"/>
  <c r="Q3415" i="1"/>
  <c r="Q1367" i="1"/>
  <c r="Q3990" i="1"/>
  <c r="Q1942" i="1"/>
  <c r="Q4565" i="1"/>
  <c r="Q2517" i="1"/>
  <c r="Q469" i="1"/>
  <c r="Q3092" i="1"/>
  <c r="Q1044" i="1"/>
  <c r="Q3659" i="1"/>
  <c r="Q1611" i="1"/>
  <c r="Q4226" i="1"/>
  <c r="Q2178" i="1"/>
  <c r="Q130" i="1"/>
  <c r="Q4909" i="1"/>
  <c r="Q3416" i="1"/>
  <c r="Q1233" i="1"/>
  <c r="Q4777" i="1"/>
  <c r="Q2856" i="1"/>
  <c r="Q3343" i="1"/>
  <c r="Q1295" i="1"/>
  <c r="Q3918" i="1"/>
  <c r="Q1870" i="1"/>
  <c r="Q4493" i="1"/>
  <c r="Q2445" i="1"/>
  <c r="Q397" i="1"/>
  <c r="Q3020" i="1"/>
  <c r="Q972" i="1"/>
  <c r="Q3587" i="1"/>
  <c r="Q1539" i="1"/>
  <c r="Q4154" i="1"/>
  <c r="Q2106" i="1"/>
  <c r="Q58" i="1"/>
  <c r="Q4901" i="1"/>
  <c r="Q3384" i="1"/>
  <c r="Q1201" i="1"/>
  <c r="Q4769" i="1"/>
  <c r="Q2824" i="1"/>
  <c r="Q3335" i="1"/>
  <c r="Q1287" i="1"/>
  <c r="Q3910" i="1"/>
  <c r="Q1862" i="1"/>
  <c r="Q4485" i="1"/>
  <c r="Q2437" i="1"/>
  <c r="Q389" i="1"/>
  <c r="Q3012" i="1"/>
  <c r="Q964" i="1"/>
  <c r="Q3579" i="1"/>
  <c r="Q1531" i="1"/>
  <c r="Q4146" i="1"/>
  <c r="Q2098" i="1"/>
  <c r="Q50" i="1"/>
  <c r="Q4893" i="1"/>
  <c r="Q3352" i="1"/>
  <c r="Q1169" i="1"/>
  <c r="Q4761" i="1"/>
  <c r="Q2792" i="1"/>
  <c r="Q3327" i="1"/>
  <c r="Q1279" i="1"/>
  <c r="Q3902" i="1"/>
  <c r="Q1854" i="1"/>
  <c r="Q4477" i="1"/>
  <c r="Q2429" i="1"/>
  <c r="Q381" i="1"/>
  <c r="Q3004" i="1"/>
  <c r="Q956" i="1"/>
  <c r="Q3571" i="1"/>
  <c r="Q1523" i="1"/>
  <c r="Q4138" i="1"/>
  <c r="Q2090" i="1"/>
  <c r="Q42" i="1"/>
  <c r="Q4875" i="1"/>
  <c r="Q4425" i="1"/>
  <c r="Q686" i="1"/>
  <c r="Q3939" i="1"/>
  <c r="Q4997" i="1"/>
  <c r="Q2407" i="1"/>
  <c r="Q3364" i="1"/>
  <c r="Q256" i="1"/>
  <c r="Q2655" i="1"/>
  <c r="Q4124" i="1"/>
  <c r="Q3528" i="1"/>
  <c r="Q4212" i="1"/>
  <c r="Q2274" i="1"/>
  <c r="Q439" i="1"/>
  <c r="Q3444" i="1"/>
  <c r="Q226" i="1"/>
  <c r="Q4814" i="1"/>
  <c r="Q2665" i="1"/>
  <c r="Q821" i="1"/>
  <c r="Q171" i="1"/>
  <c r="Q1975" i="1"/>
  <c r="Q1652" i="1"/>
  <c r="Q738" i="1"/>
  <c r="Q4601" i="1"/>
  <c r="Q2806" i="1"/>
  <c r="Q2487" i="1"/>
  <c r="Q3700" i="1"/>
  <c r="Q2530" i="1"/>
  <c r="Q1120" i="1"/>
  <c r="Q2169" i="1"/>
  <c r="Q5011" i="1"/>
  <c r="Q3689" i="1"/>
  <c r="Q1845" i="1"/>
  <c r="Q928" i="1"/>
  <c r="Q1369" i="1"/>
  <c r="Q4811" i="1"/>
  <c r="Q2000" i="1"/>
  <c r="Q2849" i="1"/>
  <c r="Q4798" i="1"/>
  <c r="Q3745" i="1"/>
  <c r="Q4353" i="1"/>
  <c r="Q2121" i="1"/>
  <c r="Q4655" i="1"/>
  <c r="Q2607" i="1"/>
  <c r="Q559" i="1"/>
  <c r="Q3182" i="1"/>
  <c r="Q1134" i="1"/>
  <c r="Q3757" i="1"/>
  <c r="Q1709" i="1"/>
  <c r="Q4332" i="1"/>
  <c r="Q2284" i="1"/>
  <c r="Q236" i="1"/>
  <c r="Q2851" i="1"/>
  <c r="Q803" i="1"/>
  <c r="Q3418" i="1"/>
  <c r="Q1370" i="1"/>
  <c r="Q4750" i="1"/>
  <c r="Q2617" i="1"/>
  <c r="Q440" i="1"/>
  <c r="Q4272" i="1"/>
  <c r="Q2089" i="1"/>
  <c r="Q4391" i="1"/>
  <c r="Q2087" i="1"/>
  <c r="Q39" i="1"/>
  <c r="Q2662" i="1"/>
  <c r="Q614" i="1"/>
  <c r="Q2213" i="1"/>
  <c r="Q165" i="1"/>
  <c r="Q2788" i="1"/>
  <c r="Q740" i="1"/>
  <c r="Q3355" i="1"/>
  <c r="Q1307" i="1"/>
  <c r="Q3922" i="1"/>
  <c r="Q1874" i="1"/>
  <c r="Q2881" i="1"/>
  <c r="Q4633" i="1"/>
  <c r="Q2456" i="1"/>
  <c r="Q273" i="1"/>
  <c r="Q4105" i="1"/>
  <c r="Q1896" i="1"/>
  <c r="Q3103" i="1"/>
  <c r="Q1055" i="1"/>
  <c r="Q3678" i="1"/>
  <c r="Q1630" i="1"/>
  <c r="Q4253" i="1"/>
  <c r="Q2205" i="1"/>
  <c r="Q157" i="1"/>
  <c r="Q2780" i="1"/>
  <c r="Q732" i="1"/>
  <c r="Q3347" i="1"/>
  <c r="Q1299" i="1"/>
  <c r="Q3914" i="1"/>
  <c r="Q1866" i="1"/>
  <c r="Q4033" i="1"/>
  <c r="Q4345" i="1"/>
  <c r="Q4757" i="1"/>
  <c r="Q2808" i="1"/>
  <c r="Q625" i="1"/>
  <c r="Q4457" i="1"/>
  <c r="Q2248" i="1"/>
  <c r="Q3191" i="1"/>
  <c r="Q1143" i="1"/>
  <c r="Q3766" i="1"/>
  <c r="Q1718" i="1"/>
  <c r="Q4341" i="1"/>
  <c r="Q2293" i="1"/>
  <c r="Q245" i="1"/>
  <c r="Q2868" i="1"/>
  <c r="Q820" i="1"/>
  <c r="Q3435" i="1"/>
  <c r="Q1387" i="1"/>
  <c r="Q4002" i="1"/>
  <c r="Q1954" i="1"/>
  <c r="Q1601" i="1"/>
  <c r="Q3544" i="1"/>
  <c r="Q4894" i="1"/>
  <c r="Q2734" i="1"/>
  <c r="Q4451" i="1"/>
  <c r="Q1585" i="1"/>
  <c r="Q3750" i="1"/>
  <c r="Q2340" i="1"/>
  <c r="Q658" i="1"/>
  <c r="Q3167" i="1"/>
  <c r="Q3868" i="1"/>
  <c r="Q4775" i="1"/>
  <c r="Q4081" i="1"/>
  <c r="Q1904" i="1"/>
  <c r="Q4936" i="1"/>
  <c r="Q4055" i="1"/>
  <c r="Q2007" i="1"/>
  <c r="Q4630" i="1"/>
  <c r="Q2582" i="1"/>
  <c r="Q534" i="1"/>
  <c r="Q3157" i="1"/>
  <c r="Q1109" i="1"/>
  <c r="Q3732" i="1"/>
  <c r="Q1684" i="1"/>
  <c r="Q4299" i="1"/>
  <c r="Q2251" i="1"/>
  <c r="Q203" i="1"/>
  <c r="Q2818" i="1"/>
  <c r="Q770" i="1"/>
  <c r="Q3584" i="1"/>
  <c r="Q5004" i="1"/>
  <c r="Q3793" i="1"/>
  <c r="Q1616" i="1"/>
  <c r="Q4864" i="1"/>
  <c r="Q3983" i="1"/>
  <c r="Q1935" i="1"/>
  <c r="Q4558" i="1"/>
  <c r="Q2510" i="1"/>
  <c r="Q462" i="1"/>
  <c r="Q3085" i="1"/>
  <c r="Q1037" i="1"/>
  <c r="Q3660" i="1"/>
  <c r="Q1612" i="1"/>
  <c r="Q4227" i="1"/>
  <c r="Q2179" i="1"/>
  <c r="Q131" i="1"/>
  <c r="Q2746" i="1"/>
  <c r="Q698" i="1"/>
  <c r="Q3712" i="1"/>
  <c r="Q4740" i="1"/>
  <c r="Q2737" i="1"/>
  <c r="Q560" i="1"/>
  <c r="Q4360" i="1"/>
  <c r="Q3719" i="1"/>
  <c r="Q1671" i="1"/>
  <c r="Q4294" i="1"/>
  <c r="Q2246" i="1"/>
  <c r="Q198" i="1"/>
  <c r="Q2821" i="1"/>
  <c r="Q773" i="1"/>
  <c r="Q3396" i="1"/>
  <c r="Q1348" i="1"/>
  <c r="Q3963" i="1"/>
  <c r="Q1915" i="1"/>
  <c r="Q4530" i="1"/>
  <c r="Q2482" i="1"/>
  <c r="Q434" i="1"/>
  <c r="Q1728" i="1"/>
  <c r="Q4732" i="1"/>
  <c r="Q2705" i="1"/>
  <c r="Q528" i="1"/>
  <c r="Q4328" i="1"/>
  <c r="Q3711" i="1"/>
  <c r="Q1663" i="1"/>
  <c r="Q4286" i="1"/>
  <c r="Q2238" i="1"/>
  <c r="Q190" i="1"/>
  <c r="Q2813" i="1"/>
  <c r="Q765" i="1"/>
  <c r="Q3388" i="1"/>
  <c r="Q1340" i="1"/>
  <c r="Q3955" i="1"/>
  <c r="Q1907" i="1"/>
  <c r="Q4522" i="1"/>
  <c r="Q2474" i="1"/>
  <c r="Q426" i="1"/>
  <c r="Q1496" i="1"/>
  <c r="Q3401" i="1"/>
  <c r="Q942" i="1"/>
  <c r="Q3683" i="1"/>
  <c r="Q2112" i="1"/>
  <c r="Q1383" i="1"/>
  <c r="Q2596" i="1"/>
  <c r="Q4733" i="1"/>
  <c r="Q1887" i="1"/>
  <c r="Q3356" i="1"/>
  <c r="Q4774" i="1"/>
  <c r="Q3032" i="1"/>
  <c r="Q849" i="1"/>
  <c r="Q2689" i="1"/>
  <c r="Q1057" i="1"/>
  <c r="Q1025" i="1"/>
  <c r="Q3360" i="1"/>
  <c r="Q4927" i="1"/>
  <c r="Q4704" i="1"/>
  <c r="Q3823" i="1"/>
  <c r="Q1775" i="1"/>
  <c r="Q4398" i="1"/>
  <c r="Q2350" i="1"/>
  <c r="Q302" i="1"/>
  <c r="Q2925" i="1"/>
  <c r="Q877" i="1"/>
  <c r="Q3500" i="1"/>
  <c r="Q1452" i="1"/>
  <c r="Q4067" i="1"/>
  <c r="Q2019" i="1"/>
  <c r="Q4634" i="1"/>
  <c r="Q2586" i="1"/>
  <c r="Q538" i="1"/>
  <c r="Q64" i="1"/>
  <c r="Q4836" i="1"/>
  <c r="Q3121" i="1"/>
  <c r="Q944" i="1"/>
  <c r="Q4696" i="1"/>
  <c r="Q3815" i="1"/>
  <c r="Q1767" i="1"/>
  <c r="Q4390" i="1"/>
  <c r="Q2342" i="1"/>
  <c r="Q294" i="1"/>
  <c r="Q2917" i="1"/>
  <c r="Q869" i="1"/>
  <c r="Q3492" i="1"/>
  <c r="Q1444" i="1"/>
  <c r="Q4059" i="1"/>
  <c r="Q2011" i="1"/>
  <c r="Q4626" i="1"/>
  <c r="Q2578" i="1"/>
  <c r="Q530" i="1"/>
  <c r="Q192" i="1"/>
  <c r="Q4828" i="1"/>
  <c r="Q3089" i="1"/>
  <c r="Q912" i="1"/>
  <c r="Q3688" i="1"/>
  <c r="Q3551" i="1"/>
  <c r="Q1503" i="1"/>
  <c r="Q4126" i="1"/>
  <c r="Q2078" i="1"/>
  <c r="Q30" i="1"/>
  <c r="Q2653" i="1"/>
  <c r="Q605" i="1"/>
  <c r="Q3228" i="1"/>
  <c r="Q1180" i="1"/>
  <c r="Q3795" i="1"/>
  <c r="Q1747" i="1"/>
  <c r="Q4362" i="1"/>
  <c r="Q2314" i="1"/>
  <c r="Q266" i="1"/>
  <c r="Q4789" i="1"/>
  <c r="Q4693" i="1"/>
  <c r="Q2552" i="1"/>
  <c r="Q369" i="1"/>
  <c r="Q4201" i="1"/>
  <c r="Q1992" i="1"/>
  <c r="Q3127" i="1"/>
  <c r="Q1079" i="1"/>
  <c r="Q3702" i="1"/>
  <c r="Q1654" i="1"/>
  <c r="Q4277" i="1"/>
  <c r="Q2229" i="1"/>
  <c r="Q181" i="1"/>
  <c r="Q2804" i="1"/>
  <c r="Q756" i="1"/>
  <c r="Q3371" i="1"/>
  <c r="Q1323" i="1"/>
  <c r="Q3938" i="1"/>
  <c r="Q1890" i="1"/>
  <c r="Q2625" i="1"/>
  <c r="Q1232" i="1"/>
  <c r="Q4270" i="1"/>
  <c r="Q1635" i="1"/>
  <c r="Q1321" i="1"/>
  <c r="Q4388" i="1"/>
  <c r="Q2712" i="1"/>
  <c r="Q670" i="1"/>
  <c r="Q1617" i="1"/>
  <c r="Q3960" i="1"/>
  <c r="Q1777" i="1"/>
  <c r="Q4913" i="1"/>
  <c r="Q3400" i="1"/>
  <c r="Q3479" i="1"/>
  <c r="Q1431" i="1"/>
  <c r="Q4054" i="1"/>
  <c r="Q2006" i="1"/>
  <c r="Q4629" i="1"/>
  <c r="Q2581" i="1"/>
  <c r="Q533" i="1"/>
  <c r="Q3156" i="1"/>
  <c r="Q1108" i="1"/>
  <c r="Q3723" i="1"/>
  <c r="Q1675" i="1"/>
  <c r="Q4290" i="1"/>
  <c r="Q2242" i="1"/>
  <c r="Q194" i="1"/>
  <c r="Q4973" i="1"/>
  <c r="Q3672" i="1"/>
  <c r="Q1489" i="1"/>
  <c r="Q4841" i="1"/>
  <c r="Q3112" i="1"/>
  <c r="Q3407" i="1"/>
  <c r="Q1359" i="1"/>
  <c r="Q3982" i="1"/>
  <c r="Q1934" i="1"/>
  <c r="Q4557" i="1"/>
  <c r="Q2509" i="1"/>
  <c r="Q461" i="1"/>
  <c r="Q3084" i="1"/>
  <c r="Q1036" i="1"/>
  <c r="Q3651" i="1"/>
  <c r="Q1603" i="1"/>
  <c r="Q4218" i="1"/>
  <c r="Q2170" i="1"/>
  <c r="Q122" i="1"/>
  <c r="Q4965" i="1"/>
  <c r="Q3640" i="1"/>
  <c r="Q1457" i="1"/>
  <c r="Q4833" i="1"/>
  <c r="Q3080" i="1"/>
  <c r="Q3399" i="1"/>
  <c r="Q1351" i="1"/>
  <c r="Q3974" i="1"/>
  <c r="Q1926" i="1"/>
  <c r="Q4549" i="1"/>
  <c r="Q2501" i="1"/>
  <c r="Q453" i="1"/>
  <c r="Q3076" i="1"/>
  <c r="Q1028" i="1"/>
  <c r="Q3643" i="1"/>
  <c r="Q1595" i="1"/>
  <c r="Q4210" i="1"/>
  <c r="Q2162" i="1"/>
  <c r="Q114" i="1"/>
  <c r="Q4957" i="1"/>
  <c r="Q3608" i="1"/>
  <c r="Q1425" i="1"/>
  <c r="Q4825" i="1"/>
  <c r="Q3048" i="1"/>
  <c r="Q3391" i="1"/>
  <c r="Q1343" i="1"/>
  <c r="Q3966" i="1"/>
  <c r="Q1918" i="1"/>
  <c r="Q4541" i="1"/>
  <c r="Q2493" i="1"/>
  <c r="Q445" i="1"/>
  <c r="Q3068" i="1"/>
  <c r="Q1020" i="1"/>
  <c r="Q3635" i="1"/>
  <c r="Q1587" i="1"/>
  <c r="Q4202" i="1"/>
  <c r="Q2154" i="1"/>
  <c r="Q106" i="1"/>
  <c r="Q4433" i="1"/>
  <c r="Q4463" i="1"/>
  <c r="Q2029" i="1"/>
  <c r="Q2714" i="1"/>
  <c r="Q4865" i="1"/>
  <c r="Q678" i="1"/>
  <c r="Q3675" i="1"/>
  <c r="Q4352" i="1"/>
  <c r="Q2911" i="1"/>
  <c r="Q1245" i="1"/>
  <c r="Q1537" i="1"/>
  <c r="Q4972" i="1"/>
  <c r="Q3665" i="1"/>
  <c r="Q3457" i="1"/>
  <c r="Q4983" i="1"/>
  <c r="Q4831" i="1"/>
  <c r="Q2177" i="1"/>
  <c r="Q4512" i="1"/>
  <c r="Q4896" i="1"/>
  <c r="Q4015" i="1"/>
  <c r="Q1967" i="1"/>
  <c r="Q4590" i="1"/>
  <c r="Q2542" i="1"/>
  <c r="Q494" i="1"/>
  <c r="Q3117" i="1"/>
  <c r="Q1069" i="1"/>
  <c r="Q3692" i="1"/>
  <c r="Q1644" i="1"/>
  <c r="Q4259" i="1"/>
  <c r="Q2211" i="1"/>
  <c r="Q163" i="1"/>
  <c r="Q2778" i="1"/>
  <c r="Q730" i="1"/>
  <c r="Q3200" i="1"/>
  <c r="Q57" i="1"/>
  <c r="Q3889" i="1"/>
  <c r="Q1712" i="1"/>
  <c r="Q4888" i="1"/>
  <c r="Q3495" i="1"/>
  <c r="Q1447" i="1"/>
  <c r="Q4070" i="1"/>
  <c r="Q2022" i="1"/>
  <c r="Q4389" i="1"/>
  <c r="Q2085" i="1"/>
  <c r="Q37" i="1"/>
  <c r="Q2660" i="1"/>
  <c r="Q612" i="1"/>
  <c r="Q3227" i="1"/>
  <c r="Q1179" i="1"/>
  <c r="Q3794" i="1"/>
  <c r="Q1746" i="1"/>
  <c r="Q4743" i="1"/>
  <c r="Q4121" i="1"/>
  <c r="Q1944" i="1"/>
  <c r="Q4954" i="1"/>
  <c r="Q3593" i="1"/>
  <c r="Q1384" i="1"/>
  <c r="Q2975" i="1"/>
  <c r="Q927" i="1"/>
  <c r="Q3550" i="1"/>
  <c r="Q1502" i="1"/>
  <c r="Q4125" i="1"/>
  <c r="Q2077" i="1"/>
  <c r="Q29" i="1"/>
  <c r="Q2652" i="1"/>
  <c r="Q604" i="1"/>
  <c r="Q3219" i="1"/>
  <c r="Q1171" i="1"/>
  <c r="Q3786" i="1"/>
  <c r="Q1738" i="1"/>
  <c r="Q96" i="1"/>
  <c r="Q3833" i="1"/>
  <c r="Q2425" i="1"/>
  <c r="Q248" i="1"/>
  <c r="Q4080" i="1"/>
  <c r="Q1897" i="1"/>
  <c r="Q4599" i="1"/>
  <c r="Q2551" i="1"/>
  <c r="Q503" i="1"/>
  <c r="Q3126" i="1"/>
  <c r="Q1078" i="1"/>
  <c r="Q3701" i="1"/>
  <c r="Q1653" i="1"/>
  <c r="Q4276" i="1"/>
  <c r="Q2228" i="1"/>
  <c r="Q180" i="1"/>
  <c r="Q2795" i="1"/>
  <c r="Q747" i="1"/>
  <c r="Q3362" i="1"/>
  <c r="Q1314" i="1"/>
  <c r="Q4974" i="1"/>
  <c r="Q4830" i="1"/>
  <c r="Q3246" i="1"/>
  <c r="Q812" i="1"/>
  <c r="Q3897" i="1"/>
  <c r="Q1639" i="1"/>
  <c r="Q4132" i="1"/>
  <c r="Q3474" i="1"/>
  <c r="Q3472" i="1"/>
  <c r="Q2974" i="1"/>
  <c r="Q28" i="1"/>
  <c r="Q2680" i="1"/>
  <c r="Q497" i="1"/>
  <c r="Q4329" i="1"/>
  <c r="Q2120" i="1"/>
  <c r="Q3159" i="1"/>
  <c r="Q1111" i="1"/>
  <c r="Q3734" i="1"/>
  <c r="Q1686" i="1"/>
  <c r="Q4309" i="1"/>
  <c r="Q2261" i="1"/>
  <c r="Q213" i="1"/>
  <c r="Q2836" i="1"/>
  <c r="Q788" i="1"/>
  <c r="Q3403" i="1"/>
  <c r="Q1355" i="1"/>
  <c r="Q3970" i="1"/>
  <c r="Q1922" i="1"/>
  <c r="Q3137" i="1"/>
  <c r="Q4569" i="1"/>
  <c r="Q2392" i="1"/>
  <c r="Q209" i="1"/>
  <c r="Q4041" i="1"/>
  <c r="Q1832" i="1"/>
  <c r="Q3087" i="1"/>
  <c r="Q1039" i="1"/>
  <c r="Q3662" i="1"/>
  <c r="Q1614" i="1"/>
  <c r="Q4237" i="1"/>
  <c r="Q2189" i="1"/>
  <c r="Q141" i="1"/>
  <c r="Q2764" i="1"/>
  <c r="Q716" i="1"/>
  <c r="Q3331" i="1"/>
  <c r="Q1283" i="1"/>
  <c r="Q3898" i="1"/>
  <c r="Q1850" i="1"/>
  <c r="Q3265" i="1"/>
  <c r="Q4537" i="1"/>
  <c r="Q2360" i="1"/>
  <c r="Q177" i="1"/>
  <c r="Q4009" i="1"/>
  <c r="Q1800" i="1"/>
  <c r="Q3079" i="1"/>
  <c r="Q1031" i="1"/>
  <c r="Q3654" i="1"/>
  <c r="Q1606" i="1"/>
  <c r="Q4229" i="1"/>
  <c r="Q2181" i="1"/>
  <c r="Q133" i="1"/>
  <c r="Q2756" i="1"/>
  <c r="Q708" i="1"/>
  <c r="Q3323" i="1"/>
  <c r="Q1275" i="1"/>
  <c r="Q3890" i="1"/>
  <c r="Q1842" i="1"/>
  <c r="Q3393" i="1"/>
  <c r="Q4505" i="1"/>
  <c r="Q2328" i="1"/>
  <c r="Q145" i="1"/>
  <c r="Q3977" i="1"/>
  <c r="Q1768" i="1"/>
  <c r="Q3071" i="1"/>
  <c r="Q1023" i="1"/>
  <c r="Q3646" i="1"/>
  <c r="Q1598" i="1"/>
  <c r="Q4221" i="1"/>
  <c r="Q2173" i="1"/>
  <c r="Q125" i="1"/>
  <c r="Q2748" i="1"/>
  <c r="Q700" i="1"/>
  <c r="Q3315" i="1"/>
  <c r="Q1267" i="1"/>
  <c r="Q3882" i="1"/>
  <c r="Q1834" i="1"/>
  <c r="Q3521" i="1"/>
  <c r="Q4304" i="1"/>
  <c r="Q4832" i="1"/>
  <c r="Q4077" i="1"/>
  <c r="Q2659" i="1"/>
  <c r="Q4741" i="1"/>
  <c r="Q871" i="1"/>
  <c r="Q1316" i="1"/>
  <c r="Q793" i="1"/>
  <c r="Q1375" i="1"/>
  <c r="Q2844" i="1"/>
  <c r="Q4023" i="1"/>
  <c r="Q2420" i="1"/>
  <c r="Q994" i="1"/>
  <c r="Q3574" i="1"/>
  <c r="Q3243" i="1"/>
  <c r="Q865" i="1"/>
  <c r="Q3297" i="1"/>
  <c r="Q1480" i="1"/>
  <c r="Q3956" i="1"/>
  <c r="Q3554" i="1"/>
  <c r="Q183" i="1"/>
  <c r="Q4523" i="1"/>
  <c r="Q2784" i="1"/>
  <c r="Q1529" i="1"/>
  <c r="Q1014" i="1"/>
  <c r="Q951" i="1"/>
  <c r="Q2164" i="1"/>
  <c r="Q1506" i="1"/>
  <c r="Q4886" i="1"/>
  <c r="Q1145" i="1"/>
  <c r="Q4755" i="1"/>
  <c r="Q1641" i="1"/>
  <c r="Q309" i="1"/>
  <c r="Q4481" i="1"/>
  <c r="Q345" i="1"/>
  <c r="Q4177" i="1"/>
  <c r="Q976" i="1"/>
  <c r="Q3841" i="1"/>
  <c r="Q3233" i="1"/>
  <c r="Q129" i="1"/>
  <c r="Q2464" i="1"/>
  <c r="Q1097" i="1"/>
  <c r="Q4399" i="1"/>
  <c r="Q2351" i="1"/>
  <c r="Q303" i="1"/>
  <c r="Q2926" i="1"/>
  <c r="Q878" i="1"/>
  <c r="Q3501" i="1"/>
  <c r="Q1453" i="1"/>
  <c r="Q4076" i="1"/>
  <c r="Q2028" i="1"/>
  <c r="Q4643" i="1"/>
  <c r="Q2595" i="1"/>
  <c r="Q547" i="1"/>
  <c r="Q3162" i="1"/>
  <c r="Q1114" i="1"/>
  <c r="Q3041" i="1"/>
  <c r="Q1593" i="1"/>
  <c r="Q4867" i="1"/>
  <c r="Q3248" i="1"/>
  <c r="Q1065" i="1"/>
  <c r="Q3879" i="1"/>
  <c r="Q1831" i="1"/>
  <c r="Q4454" i="1"/>
  <c r="Q2406" i="1"/>
  <c r="Q358" i="1"/>
  <c r="Q1957" i="1"/>
  <c r="Q4580" i="1"/>
  <c r="Q2532" i="1"/>
  <c r="Q484" i="1"/>
  <c r="Q3099" i="1"/>
  <c r="Q1051" i="1"/>
  <c r="Q3666" i="1"/>
  <c r="Q1618" i="1"/>
  <c r="Q992" i="1"/>
  <c r="Q3609" i="1"/>
  <c r="Q1432" i="1"/>
  <c r="Q4826" i="1"/>
  <c r="Q3081" i="1"/>
  <c r="Q872" i="1"/>
  <c r="Q2847" i="1"/>
  <c r="Q799" i="1"/>
  <c r="Q3422" i="1"/>
  <c r="Q1374" i="1"/>
  <c r="Q3997" i="1"/>
  <c r="Q1949" i="1"/>
  <c r="Q4572" i="1"/>
  <c r="Q2524" i="1"/>
  <c r="Q476" i="1"/>
  <c r="Q3091" i="1"/>
  <c r="Q1043" i="1"/>
  <c r="Q3658" i="1"/>
  <c r="Q1610" i="1"/>
  <c r="Q2144" i="1"/>
  <c r="Q3321" i="1"/>
  <c r="Q3961" i="1"/>
  <c r="Q1784" i="1"/>
  <c r="Q4914" i="1"/>
  <c r="Q3433" i="1"/>
  <c r="Q1224" i="1"/>
  <c r="Q2935" i="1"/>
  <c r="Q887" i="1"/>
  <c r="Q3510" i="1"/>
  <c r="Q1462" i="1"/>
  <c r="Q4085" i="1"/>
  <c r="Q2037" i="1"/>
  <c r="Q4660" i="1"/>
  <c r="Q2612" i="1"/>
  <c r="Q564" i="1"/>
  <c r="Q3179" i="1"/>
  <c r="Q1131" i="1"/>
  <c r="Q3746" i="1"/>
  <c r="Q1698" i="1"/>
  <c r="Q4935" i="1"/>
  <c r="Q2385" i="1"/>
  <c r="Q2377" i="1"/>
  <c r="Q1198" i="1"/>
  <c r="Q2915" i="1"/>
  <c r="Q1456" i="1"/>
  <c r="Q2726" i="1"/>
  <c r="Q804" i="1"/>
  <c r="Q2145" i="1"/>
  <c r="Q607" i="1"/>
  <c r="Q2332" i="1"/>
  <c r="Q4820" i="1"/>
  <c r="Q3057" i="1"/>
  <c r="Q880" i="1"/>
  <c r="Q4680" i="1"/>
  <c r="Q3799" i="1"/>
  <c r="Q1751" i="1"/>
  <c r="Q4374" i="1"/>
  <c r="Q2326" i="1"/>
  <c r="Q278" i="1"/>
  <c r="Q2901" i="1"/>
  <c r="Q853" i="1"/>
  <c r="Q3476" i="1"/>
  <c r="Q1428" i="1"/>
  <c r="Q4043" i="1"/>
  <c r="Q1995" i="1"/>
  <c r="Q4610" i="1"/>
  <c r="Q2562" i="1"/>
  <c r="Q514" i="1"/>
  <c r="Q1472" i="1"/>
  <c r="Q4748" i="1"/>
  <c r="Q2769" i="1"/>
  <c r="Q592" i="1"/>
  <c r="Q4392" i="1"/>
  <c r="Q3727" i="1"/>
  <c r="Q1679" i="1"/>
  <c r="Q4302" i="1"/>
  <c r="Q2254" i="1"/>
  <c r="Q206" i="1"/>
  <c r="Q2829" i="1"/>
  <c r="Q781" i="1"/>
  <c r="Q3404" i="1"/>
  <c r="Q1356" i="1"/>
  <c r="Q3971" i="1"/>
  <c r="Q1923" i="1"/>
  <c r="Q4538" i="1"/>
  <c r="Q2490" i="1"/>
  <c r="Q442" i="1"/>
  <c r="Q1600" i="1"/>
  <c r="Q3896" i="1"/>
  <c r="Q1713" i="1"/>
  <c r="Q4897" i="1"/>
  <c r="Q3336" i="1"/>
  <c r="Q3463" i="1"/>
  <c r="Q1415" i="1"/>
  <c r="Q4038" i="1"/>
  <c r="Q1990" i="1"/>
  <c r="Q4613" i="1"/>
  <c r="Q2565" i="1"/>
  <c r="Q517" i="1"/>
  <c r="Q3140" i="1"/>
  <c r="Q1092" i="1"/>
  <c r="Q3707" i="1"/>
  <c r="Q1659" i="1"/>
  <c r="Q4274" i="1"/>
  <c r="Q2226" i="1"/>
  <c r="Q178" i="1"/>
  <c r="Q4966" i="1"/>
  <c r="Q3864" i="1"/>
  <c r="Q1681" i="1"/>
  <c r="Q4889" i="1"/>
  <c r="Q3304" i="1"/>
  <c r="Q3455" i="1"/>
  <c r="Q1407" i="1"/>
  <c r="Q4030" i="1"/>
  <c r="Q1982" i="1"/>
  <c r="Q4605" i="1"/>
  <c r="Q2557" i="1"/>
  <c r="Q509" i="1"/>
  <c r="Q3132" i="1"/>
  <c r="Q1084" i="1"/>
  <c r="Q3699" i="1"/>
  <c r="Q1651" i="1"/>
  <c r="Q4266" i="1"/>
  <c r="Q2218" i="1"/>
  <c r="Q170" i="1"/>
  <c r="Q337" i="1"/>
  <c r="Q4264" i="1"/>
  <c r="Q3821" i="1"/>
  <c r="Q2403" i="1"/>
  <c r="Q825" i="1"/>
  <c r="Q4518" i="1"/>
  <c r="Q1060" i="1"/>
  <c r="Q4700" i="1"/>
  <c r="Q95" i="1"/>
  <c r="Q2076" i="1"/>
  <c r="Q4813" i="1"/>
  <c r="Q2008" i="1"/>
  <c r="Q4970" i="1"/>
  <c r="Q800" i="1"/>
  <c r="Q4799" i="1"/>
  <c r="Q4791" i="1"/>
  <c r="Q1441" i="1"/>
  <c r="Q5001" i="1"/>
  <c r="Q3752" i="1"/>
  <c r="Q3567" i="1"/>
  <c r="Q1519" i="1"/>
  <c r="Q4142" i="1"/>
  <c r="Q2094" i="1"/>
  <c r="Q46" i="1"/>
  <c r="Q2669" i="1"/>
  <c r="Q621" i="1"/>
  <c r="Q3244" i="1"/>
  <c r="Q1196" i="1"/>
  <c r="Q3811" i="1"/>
  <c r="Q1763" i="1"/>
  <c r="Q4378" i="1"/>
  <c r="Q2330" i="1"/>
  <c r="Q282" i="1"/>
  <c r="Q4160" i="1"/>
  <c r="Q4280" i="1"/>
  <c r="Q2097" i="1"/>
  <c r="Q4993" i="1"/>
  <c r="Q3720" i="1"/>
  <c r="Q3559" i="1"/>
  <c r="Q1511" i="1"/>
  <c r="Q4134" i="1"/>
  <c r="Q2086" i="1"/>
  <c r="Q38" i="1"/>
  <c r="Q2661" i="1"/>
  <c r="Q613" i="1"/>
  <c r="Q3236" i="1"/>
  <c r="Q1188" i="1"/>
  <c r="Q3803" i="1"/>
  <c r="Q1755" i="1"/>
  <c r="Q4370" i="1"/>
  <c r="Q2322" i="1"/>
  <c r="Q274" i="1"/>
  <c r="Q4288" i="1"/>
  <c r="Q4248" i="1"/>
  <c r="Q2065" i="1"/>
  <c r="Q4985" i="1"/>
  <c r="Q2664" i="1"/>
  <c r="Q3295" i="1"/>
  <c r="Q1247" i="1"/>
  <c r="Q3870" i="1"/>
  <c r="Q1822" i="1"/>
  <c r="Q4445" i="1"/>
  <c r="Q2397" i="1"/>
  <c r="Q349" i="1"/>
  <c r="Q2972" i="1"/>
  <c r="Q924" i="1"/>
  <c r="Q3539" i="1"/>
  <c r="Q1491" i="1"/>
  <c r="Q4106" i="1"/>
  <c r="Q2058" i="1"/>
  <c r="Q961" i="1"/>
  <c r="Q4089" i="1"/>
  <c r="Q3705" i="1"/>
  <c r="Q1528" i="1"/>
  <c r="Q4850" i="1"/>
  <c r="Q3177" i="1"/>
  <c r="Q968" i="1"/>
  <c r="Q2871" i="1"/>
  <c r="Q823" i="1"/>
  <c r="Q3446" i="1"/>
  <c r="Q1398" i="1"/>
  <c r="Q4021" i="1"/>
  <c r="Q1973" i="1"/>
  <c r="Q4596" i="1"/>
  <c r="Q2548" i="1"/>
  <c r="Q500" i="1"/>
  <c r="Q3115" i="1"/>
  <c r="Q1067" i="1"/>
  <c r="Q3682" i="1"/>
  <c r="Q1634" i="1"/>
  <c r="Q736" i="1"/>
  <c r="Q4767" i="1"/>
  <c r="Q1454" i="1"/>
  <c r="Q3994" i="1"/>
  <c r="Q4199" i="1"/>
  <c r="Q2084" i="1"/>
  <c r="Q4890" i="1"/>
  <c r="Q3549" i="1"/>
  <c r="Q4263" i="1"/>
  <c r="Q2936" i="1"/>
  <c r="Q753" i="1"/>
  <c r="Q4585" i="1"/>
  <c r="Q2376" i="1"/>
  <c r="Q3223" i="1"/>
  <c r="Q1175" i="1"/>
  <c r="Q3798" i="1"/>
  <c r="Q1750" i="1"/>
  <c r="Q4373" i="1"/>
  <c r="Q2325" i="1"/>
  <c r="Q277" i="1"/>
  <c r="Q2900" i="1"/>
  <c r="Q852" i="1"/>
  <c r="Q3467" i="1"/>
  <c r="Q1419" i="1"/>
  <c r="Q4034" i="1"/>
  <c r="Q1986" i="1"/>
  <c r="Q2113" i="1"/>
  <c r="Q4717" i="1"/>
  <c r="Q2648" i="1"/>
  <c r="Q465" i="1"/>
  <c r="Q4297" i="1"/>
  <c r="Q2088" i="1"/>
  <c r="Q3151" i="1"/>
  <c r="Q1103" i="1"/>
  <c r="Q3726" i="1"/>
  <c r="Q1678" i="1"/>
  <c r="Q4301" i="1"/>
  <c r="Q2253" i="1"/>
  <c r="Q205" i="1"/>
  <c r="Q2828" i="1"/>
  <c r="Q780" i="1"/>
  <c r="Q3395" i="1"/>
  <c r="Q1347" i="1"/>
  <c r="Q3962" i="1"/>
  <c r="Q1914" i="1"/>
  <c r="Q2241" i="1"/>
  <c r="Q4709" i="1"/>
  <c r="Q2616" i="1"/>
  <c r="Q433" i="1"/>
  <c r="Q4265" i="1"/>
  <c r="Q2056" i="1"/>
  <c r="Q3143" i="1"/>
  <c r="Q1095" i="1"/>
  <c r="Q3718" i="1"/>
  <c r="Q1670" i="1"/>
  <c r="Q4293" i="1"/>
  <c r="Q2245" i="1"/>
  <c r="Q197" i="1"/>
  <c r="Q2820" i="1"/>
  <c r="Q772" i="1"/>
  <c r="Q3387" i="1"/>
  <c r="Q1339" i="1"/>
  <c r="Q3954" i="1"/>
  <c r="Q1906" i="1"/>
  <c r="Q2369" i="1"/>
  <c r="Q4701" i="1"/>
  <c r="Q2584" i="1"/>
  <c r="Q401" i="1"/>
  <c r="Q4233" i="1"/>
  <c r="Q2024" i="1"/>
  <c r="Q3135" i="1"/>
  <c r="Q1087" i="1"/>
  <c r="Q3710" i="1"/>
  <c r="Q1662" i="1"/>
  <c r="Q4285" i="1"/>
  <c r="Q2237" i="1"/>
  <c r="Q189" i="1"/>
  <c r="Q2812" i="1"/>
  <c r="Q764" i="1"/>
  <c r="Q3379" i="1"/>
  <c r="Q1331" i="1"/>
  <c r="Q3946" i="1"/>
  <c r="Q1898" i="1"/>
  <c r="Q2497" i="1"/>
  <c r="Q3280" i="1"/>
  <c r="Q2671" i="1"/>
  <c r="Q749" i="1"/>
  <c r="Q1434" i="1"/>
  <c r="Q297" i="1"/>
  <c r="Q3813" i="1"/>
  <c r="Q1883" i="1"/>
  <c r="Q2841" i="1"/>
  <c r="Q1631" i="1"/>
  <c r="Q4380" i="1"/>
  <c r="Q1984" i="1"/>
  <c r="Q4716" i="1"/>
  <c r="Q2641" i="1"/>
  <c r="Q4991" i="1"/>
  <c r="Q4000" i="1"/>
  <c r="Q4703" i="1"/>
  <c r="Q288" i="1"/>
  <c r="Q2593" i="1"/>
  <c r="Q4520" i="1"/>
  <c r="Q3759" i="1"/>
  <c r="Q1711" i="1"/>
  <c r="Q4334" i="1"/>
  <c r="Q2286" i="1"/>
  <c r="Q238" i="1"/>
  <c r="Q2861" i="1"/>
  <c r="Q813" i="1"/>
  <c r="Q3436" i="1"/>
  <c r="Q1388" i="1"/>
  <c r="Q4003" i="1"/>
  <c r="Q1955" i="1"/>
  <c r="Q4570" i="1"/>
  <c r="Q2522" i="1"/>
  <c r="Q474" i="1"/>
  <c r="Q1088" i="1"/>
  <c r="Q4772" i="1"/>
  <c r="Q2865" i="1"/>
  <c r="Q688" i="1"/>
  <c r="Q4488" i="1"/>
  <c r="Q3239" i="1"/>
  <c r="Q1191" i="1"/>
  <c r="Q3814" i="1"/>
  <c r="Q1766" i="1"/>
  <c r="Q3877" i="1"/>
  <c r="Q1829" i="1"/>
  <c r="Q4452" i="1"/>
  <c r="Q2404" i="1"/>
  <c r="Q356" i="1"/>
  <c r="Q2971" i="1"/>
  <c r="Q923" i="1"/>
  <c r="Q3538" i="1"/>
  <c r="Q1490" i="1"/>
  <c r="Q3040" i="1"/>
  <c r="Q3097" i="1"/>
  <c r="Q920" i="1"/>
  <c r="Q4698" i="1"/>
  <c r="Q2569" i="1"/>
  <c r="Q360" i="1"/>
  <c r="Q2719" i="1"/>
  <c r="Q671" i="1"/>
  <c r="Q3294" i="1"/>
  <c r="Q1246" i="1"/>
  <c r="Q3869" i="1"/>
  <c r="Q1821" i="1"/>
  <c r="Q4444" i="1"/>
  <c r="Q2396" i="1"/>
  <c r="Q348" i="1"/>
  <c r="Q2963" i="1"/>
  <c r="Q915" i="1"/>
  <c r="Q3530" i="1"/>
  <c r="Q1482" i="1"/>
  <c r="Q4192" i="1"/>
  <c r="Q2809" i="1"/>
  <c r="Q1401" i="1"/>
  <c r="Q4819" i="1"/>
  <c r="Q3056" i="1"/>
  <c r="Q873" i="1"/>
  <c r="Q4343" i="1"/>
  <c r="Q2295" i="1"/>
  <c r="Q247" i="1"/>
  <c r="Q2870" i="1"/>
  <c r="Q822" i="1"/>
  <c r="Q3445" i="1"/>
  <c r="Q1397" i="1"/>
  <c r="Q4020" i="1"/>
  <c r="Q1972" i="1"/>
  <c r="Q4587" i="1"/>
  <c r="Q2539" i="1"/>
  <c r="Q491" i="1"/>
  <c r="Q3106" i="1"/>
  <c r="Q1058" i="1"/>
  <c r="Q3937" i="1"/>
  <c r="Q4862" i="1"/>
  <c r="Q1710" i="1"/>
  <c r="Q4195" i="1"/>
  <c r="Q3768" i="1"/>
  <c r="Q615" i="1"/>
  <c r="Q3108" i="1"/>
  <c r="Q2450" i="1"/>
  <c r="Q4857" i="1"/>
  <c r="Q1438" i="1"/>
  <c r="Q2899" i="1"/>
  <c r="Q1656" i="1"/>
  <c r="Q4882" i="1"/>
  <c r="Q3305" i="1"/>
  <c r="Q1096" i="1"/>
  <c r="Q2903" i="1"/>
  <c r="Q855" i="1"/>
  <c r="Q3478" i="1"/>
  <c r="Q1430" i="1"/>
  <c r="Q4053" i="1"/>
  <c r="Q2005" i="1"/>
  <c r="Q4628" i="1"/>
  <c r="Q2580" i="1"/>
  <c r="Q532" i="1"/>
  <c r="Q3147" i="1"/>
  <c r="Q1099" i="1"/>
  <c r="Q3714" i="1"/>
  <c r="Q1666" i="1"/>
  <c r="Q1248" i="1"/>
  <c r="Q3545" i="1"/>
  <c r="Q1368" i="1"/>
  <c r="Q4810" i="1"/>
  <c r="Q3017" i="1"/>
  <c r="Q808" i="1"/>
  <c r="Q2831" i="1"/>
  <c r="Q783" i="1"/>
  <c r="Q3406" i="1"/>
  <c r="Q1358" i="1"/>
  <c r="Q3981" i="1"/>
  <c r="Q1933" i="1"/>
  <c r="Q4556" i="1"/>
  <c r="Q2508" i="1"/>
  <c r="Q460" i="1"/>
  <c r="Q3075" i="1"/>
  <c r="Q1027" i="1"/>
  <c r="Q3642" i="1"/>
  <c r="Q1594" i="1"/>
  <c r="Q1376" i="1"/>
  <c r="Q3513" i="1"/>
  <c r="Q1336" i="1"/>
  <c r="Q4802" i="1"/>
  <c r="Q2985" i="1"/>
  <c r="Q776" i="1"/>
  <c r="Q2823" i="1"/>
  <c r="Q775" i="1"/>
  <c r="Q3398" i="1"/>
  <c r="Q1350" i="1"/>
  <c r="Q3973" i="1"/>
  <c r="Q1925" i="1"/>
  <c r="Q4548" i="1"/>
  <c r="Q2500" i="1"/>
  <c r="Q452" i="1"/>
  <c r="Q3067" i="1"/>
  <c r="Q1019" i="1"/>
  <c r="Q3634" i="1"/>
  <c r="Q1586" i="1"/>
  <c r="Q1504" i="1"/>
  <c r="Q3481" i="1"/>
  <c r="Q1304" i="1"/>
  <c r="Q4794" i="1"/>
  <c r="Q2953" i="1"/>
  <c r="Q744" i="1"/>
  <c r="Q2815" i="1"/>
  <c r="Q767" i="1"/>
  <c r="Q3390" i="1"/>
  <c r="Q1342" i="1"/>
  <c r="Q3965" i="1"/>
  <c r="Q1917" i="1"/>
  <c r="Q4540" i="1"/>
  <c r="Q2492" i="1"/>
  <c r="Q444" i="1"/>
  <c r="Q3059" i="1"/>
  <c r="Q1011" i="1"/>
  <c r="Q3626" i="1"/>
  <c r="Q1578" i="1"/>
  <c r="Q1632" i="1"/>
  <c r="Q4695" i="1"/>
  <c r="Q4207" i="1"/>
  <c r="Q2797" i="1"/>
  <c r="Q867" i="1"/>
  <c r="Q4708" i="1"/>
  <c r="Q3238" i="1"/>
  <c r="Q4443" i="1"/>
  <c r="Q4923" i="1"/>
  <c r="Q4510" i="1"/>
  <c r="Q1564" i="1"/>
  <c r="Q1719" i="1"/>
  <c r="Q884" i="1"/>
  <c r="Q4673" i="1"/>
  <c r="Q2038" i="1"/>
  <c r="Q1707" i="1"/>
  <c r="Q3978" i="1"/>
  <c r="Q3392" i="1"/>
  <c r="Q3255" i="1"/>
  <c r="Q2676" i="1"/>
  <c r="Q482" i="1"/>
  <c r="Q3062" i="1"/>
  <c r="Q2987" i="1"/>
  <c r="Q4234" i="1"/>
  <c r="Q1905" i="1"/>
  <c r="Q4405" i="1"/>
  <c r="Q3830" i="1"/>
  <c r="Q1396" i="1"/>
  <c r="Q577" i="1"/>
  <c r="Q3577" i="1"/>
  <c r="Q121" i="1"/>
  <c r="Q3953" i="1"/>
  <c r="Q456" i="1"/>
  <c r="Q3188" i="1"/>
  <c r="Q3873" i="1"/>
  <c r="Q4844" i="1"/>
  <c r="Q3153" i="1"/>
  <c r="Q2561" i="1"/>
  <c r="Q1952" i="1"/>
  <c r="Q385" i="1"/>
  <c r="Q4225" i="1"/>
  <c r="Q545" i="1"/>
  <c r="Q73" i="1"/>
  <c r="Q4143" i="1"/>
  <c r="Q2095" i="1"/>
  <c r="Q47" i="1"/>
  <c r="Q2670" i="1"/>
  <c r="Q622" i="1"/>
  <c r="Q3245" i="1"/>
  <c r="Q1197" i="1"/>
  <c r="Q3820" i="1"/>
  <c r="Q1772" i="1"/>
  <c r="Q4387" i="1"/>
  <c r="Q2339" i="1"/>
  <c r="Q291" i="1"/>
  <c r="Q2906" i="1"/>
  <c r="Q858" i="1"/>
  <c r="Q1152" i="1"/>
  <c r="Q569" i="1"/>
  <c r="Q4401" i="1"/>
  <c r="Q2224" i="1"/>
  <c r="Q41" i="1"/>
  <c r="Q3623" i="1"/>
  <c r="Q1575" i="1"/>
  <c r="Q4198" i="1"/>
  <c r="Q2150" i="1"/>
  <c r="Q102" i="1"/>
  <c r="Q1701" i="1"/>
  <c r="Q4324" i="1"/>
  <c r="Q2276" i="1"/>
  <c r="Q228" i="1"/>
  <c r="Q2843" i="1"/>
  <c r="Q795" i="1"/>
  <c r="Q3410" i="1"/>
  <c r="Q1362" i="1"/>
  <c r="Q4782" i="1"/>
  <c r="Q2585" i="1"/>
  <c r="Q408" i="1"/>
  <c r="Q4240" i="1"/>
  <c r="Q2057" i="1"/>
  <c r="Q4639" i="1"/>
  <c r="Q2591" i="1"/>
  <c r="Q543" i="1"/>
  <c r="Q3166" i="1"/>
  <c r="Q1118" i="1"/>
  <c r="Q3741" i="1"/>
  <c r="Q1693" i="1"/>
  <c r="Q4316" i="1"/>
  <c r="Q2268" i="1"/>
  <c r="Q220" i="1"/>
  <c r="Q2835" i="1"/>
  <c r="Q787" i="1"/>
  <c r="Q3402" i="1"/>
  <c r="Q1354" i="1"/>
  <c r="Q225" i="1"/>
  <c r="Q2297" i="1"/>
  <c r="Q2937" i="1"/>
  <c r="Q760" i="1"/>
  <c r="Q4592" i="1"/>
  <c r="Q2409" i="1"/>
  <c r="Q200" i="1"/>
  <c r="Q2679" i="1"/>
  <c r="Q631" i="1"/>
  <c r="Q3254" i="1"/>
  <c r="Q1206" i="1"/>
  <c r="Q3829" i="1"/>
  <c r="Q1781" i="1"/>
  <c r="Q4404" i="1"/>
  <c r="Q2356" i="1"/>
  <c r="Q308" i="1"/>
  <c r="Q2923" i="1"/>
  <c r="Q875" i="1"/>
  <c r="Q3490" i="1"/>
  <c r="Q1442" i="1"/>
  <c r="Q3808" i="1"/>
  <c r="Q2256" i="1"/>
  <c r="Q3240" i="1"/>
  <c r="Q4589" i="1"/>
  <c r="Q1891" i="1"/>
  <c r="Q3369" i="1"/>
  <c r="Q1190" i="1"/>
  <c r="Q4187" i="1"/>
  <c r="Q3865" i="1"/>
  <c r="Q3486" i="1"/>
  <c r="Q1308" i="1"/>
  <c r="Q4216" i="1"/>
  <c r="Q2033" i="1"/>
  <c r="Q4977" i="1"/>
  <c r="Q3656" i="1"/>
  <c r="Q3543" i="1"/>
  <c r="Q1495" i="1"/>
  <c r="Q4118" i="1"/>
  <c r="Q2070" i="1"/>
  <c r="Q22" i="1"/>
  <c r="Q2645" i="1"/>
  <c r="Q597" i="1"/>
  <c r="Q3220" i="1"/>
  <c r="Q1172" i="1"/>
  <c r="Q3787" i="1"/>
  <c r="Q1739" i="1"/>
  <c r="Q4354" i="1"/>
  <c r="Q2306" i="1"/>
  <c r="Q258" i="1"/>
  <c r="Q4902" i="1"/>
  <c r="Q3928" i="1"/>
  <c r="Q1745" i="1"/>
  <c r="Q4905" i="1"/>
  <c r="Q3368" i="1"/>
  <c r="Q3471" i="1"/>
  <c r="Q1423" i="1"/>
  <c r="Q4046" i="1"/>
  <c r="Q1998" i="1"/>
  <c r="Q4621" i="1"/>
  <c r="Q2573" i="1"/>
  <c r="Q525" i="1"/>
  <c r="Q3148" i="1"/>
  <c r="Q1100" i="1"/>
  <c r="Q3715" i="1"/>
  <c r="Q1667" i="1"/>
  <c r="Q4282" i="1"/>
  <c r="Q2234" i="1"/>
  <c r="Q186" i="1"/>
  <c r="Q4934" i="1"/>
  <c r="Q2872" i="1"/>
  <c r="Q689" i="1"/>
  <c r="Q4521" i="1"/>
  <c r="Q2312" i="1"/>
  <c r="Q3207" i="1"/>
  <c r="Q1159" i="1"/>
  <c r="Q3782" i="1"/>
  <c r="Q1734" i="1"/>
  <c r="Q4357" i="1"/>
  <c r="Q2309" i="1"/>
  <c r="Q261" i="1"/>
  <c r="Q2884" i="1"/>
  <c r="Q836" i="1"/>
  <c r="Q3451" i="1"/>
  <c r="Q1403" i="1"/>
  <c r="Q4018" i="1"/>
  <c r="Q1970" i="1"/>
  <c r="Q1345" i="1"/>
  <c r="Q4765" i="1"/>
  <c r="Q2840" i="1"/>
  <c r="Q657" i="1"/>
  <c r="Q4489" i="1"/>
  <c r="Q2280" i="1"/>
  <c r="Q3199" i="1"/>
  <c r="Q1151" i="1"/>
  <c r="Q3774" i="1"/>
  <c r="Q1726" i="1"/>
  <c r="Q4349" i="1"/>
  <c r="Q2301" i="1"/>
  <c r="Q253" i="1"/>
  <c r="Q2876" i="1"/>
  <c r="Q828" i="1"/>
  <c r="Q3443" i="1"/>
  <c r="Q1395" i="1"/>
  <c r="Q4010" i="1"/>
  <c r="Q1962" i="1"/>
  <c r="Q1473" i="1"/>
  <c r="Q4926" i="1"/>
  <c r="Q3951" i="1"/>
  <c r="Q2541" i="1"/>
  <c r="Q1123" i="1"/>
  <c r="Q696" i="1"/>
  <c r="Q2982" i="1"/>
  <c r="Q3931" i="1"/>
  <c r="Q4625" i="1"/>
  <c r="Q3230" i="1"/>
  <c r="Q540" i="1"/>
  <c r="Q4185" i="1"/>
  <c r="Q984" i="1"/>
  <c r="Q4714" i="1"/>
  <c r="Q4734" i="1"/>
  <c r="Q3744" i="1"/>
  <c r="Q3232" i="1"/>
  <c r="Q4895" i="1"/>
  <c r="Q4745" i="1"/>
  <c r="Q2728" i="1"/>
  <c r="Q3311" i="1"/>
  <c r="Q1263" i="1"/>
  <c r="Q3886" i="1"/>
  <c r="Q1838" i="1"/>
  <c r="Q4461" i="1"/>
  <c r="Q2413" i="1"/>
  <c r="Q365" i="1"/>
  <c r="Q2988" i="1"/>
  <c r="Q940" i="1"/>
  <c r="Q3555" i="1"/>
  <c r="Q1507" i="1"/>
  <c r="Q4122" i="1"/>
  <c r="Q2074" i="1"/>
  <c r="Q26" i="1"/>
  <c r="Q4869" i="1"/>
  <c r="Q3256" i="1"/>
  <c r="Q1073" i="1"/>
  <c r="Q4737" i="1"/>
  <c r="Q2696" i="1"/>
  <c r="Q3303" i="1"/>
  <c r="Q1255" i="1"/>
  <c r="Q3878" i="1"/>
  <c r="Q1830" i="1"/>
  <c r="Q4453" i="1"/>
  <c r="Q2405" i="1"/>
  <c r="Q357" i="1"/>
  <c r="Q2980" i="1"/>
  <c r="Q932" i="1"/>
  <c r="Q3547" i="1"/>
  <c r="Q1499" i="1"/>
  <c r="Q4114" i="1"/>
  <c r="Q2066" i="1"/>
  <c r="Q18" i="1"/>
  <c r="Q4861" i="1"/>
  <c r="Q3224" i="1"/>
  <c r="Q1041" i="1"/>
  <c r="Q4729" i="1"/>
  <c r="Q1640" i="1"/>
  <c r="Q3039" i="1"/>
  <c r="Q991" i="1"/>
  <c r="Q3614" i="1"/>
  <c r="Q1566" i="1"/>
  <c r="Q4189" i="1"/>
  <c r="Q2141" i="1"/>
  <c r="Q93" i="1"/>
  <c r="Q2716" i="1"/>
  <c r="Q668" i="1"/>
  <c r="Q3283" i="1"/>
  <c r="Q1235" i="1"/>
  <c r="Q3850" i="1"/>
  <c r="Q1802" i="1"/>
  <c r="Q3168" i="1"/>
  <c r="Q3065" i="1"/>
  <c r="Q2681" i="1"/>
  <c r="Q504" i="1"/>
  <c r="Q4336" i="1"/>
  <c r="Q2153" i="1"/>
  <c r="Q4663" i="1"/>
  <c r="Q2615" i="1"/>
  <c r="Q567" i="1"/>
  <c r="Q3190" i="1"/>
  <c r="Q1142" i="1"/>
  <c r="Q3765" i="1"/>
  <c r="Q1717" i="1"/>
  <c r="Q4340" i="1"/>
  <c r="Q2292" i="1"/>
  <c r="Q244" i="1"/>
  <c r="Q2859" i="1"/>
  <c r="Q811" i="1"/>
  <c r="Q3426" i="1"/>
  <c r="Q1378" i="1"/>
  <c r="Q4718" i="1"/>
  <c r="Q1921" i="1"/>
  <c r="Q4333" i="1"/>
  <c r="Q2458" i="1"/>
  <c r="Q2151" i="1"/>
  <c r="Q36" i="1"/>
  <c r="Q3337" i="1"/>
  <c r="Q2013" i="1"/>
  <c r="Q3751" i="1"/>
  <c r="Q1912" i="1"/>
  <c r="Q4946" i="1"/>
  <c r="Q3561" i="1"/>
  <c r="Q1352" i="1"/>
  <c r="Q2967" i="1"/>
  <c r="Q919" i="1"/>
  <c r="Q3542" i="1"/>
  <c r="Q1494" i="1"/>
  <c r="Q4117" i="1"/>
  <c r="Q2069" i="1"/>
  <c r="Q21" i="1"/>
  <c r="Q2644" i="1"/>
  <c r="Q596" i="1"/>
  <c r="Q3211" i="1"/>
  <c r="Q1163" i="1"/>
  <c r="Q3778" i="1"/>
  <c r="Q1730" i="1"/>
  <c r="Q224" i="1"/>
  <c r="Q3801" i="1"/>
  <c r="Q1624" i="1"/>
  <c r="Q4874" i="1"/>
  <c r="Q3273" i="1"/>
  <c r="Q1064" i="1"/>
  <c r="Q2895" i="1"/>
  <c r="Q847" i="1"/>
  <c r="Q3470" i="1"/>
  <c r="Q1422" i="1"/>
  <c r="Q4045" i="1"/>
  <c r="Q1997" i="1"/>
  <c r="Q4620" i="1"/>
  <c r="Q2572" i="1"/>
  <c r="Q524" i="1"/>
  <c r="Q3139" i="1"/>
  <c r="Q1091" i="1"/>
  <c r="Q3706" i="1"/>
  <c r="Q1658" i="1"/>
  <c r="Q352" i="1"/>
  <c r="Q3769" i="1"/>
  <c r="Q1592" i="1"/>
  <c r="Q4866" i="1"/>
  <c r="Q3241" i="1"/>
  <c r="Q1032" i="1"/>
  <c r="Q2887" i="1"/>
  <c r="Q839" i="1"/>
  <c r="Q3462" i="1"/>
  <c r="Q1414" i="1"/>
  <c r="Q4037" i="1"/>
  <c r="Q1989" i="1"/>
  <c r="Q4612" i="1"/>
  <c r="Q2564" i="1"/>
  <c r="Q516" i="1"/>
  <c r="Q3131" i="1"/>
  <c r="Q1083" i="1"/>
  <c r="Q3698" i="1"/>
  <c r="Q1650" i="1"/>
  <c r="Q480" i="1"/>
  <c r="Q3737" i="1"/>
  <c r="Q1560" i="1"/>
  <c r="Q4858" i="1"/>
  <c r="Q3209" i="1"/>
  <c r="Q1000" i="1"/>
  <c r="Q2879" i="1"/>
  <c r="Q831" i="1"/>
  <c r="Q3454" i="1"/>
  <c r="Q1406" i="1"/>
  <c r="Q4029" i="1"/>
  <c r="Q1981" i="1"/>
  <c r="Q4604" i="1"/>
  <c r="Q2556" i="1"/>
  <c r="Q508" i="1"/>
  <c r="Q3123" i="1"/>
  <c r="Q1075" i="1"/>
  <c r="Q3690" i="1"/>
  <c r="Q1642" i="1"/>
  <c r="Q608" i="1"/>
  <c r="Q4702" i="1"/>
  <c r="Q1135" i="1"/>
  <c r="Q3628" i="1"/>
  <c r="Q1729" i="1"/>
  <c r="Q136" i="1"/>
  <c r="Q2277" i="1"/>
  <c r="Q1371" i="1"/>
  <c r="Q3736" i="1"/>
  <c r="Q351" i="1"/>
  <c r="Q2588" i="1"/>
  <c r="Q5005" i="1"/>
  <c r="Q3800" i="1"/>
  <c r="Q593" i="1"/>
  <c r="Q3713" i="1"/>
  <c r="Q2081" i="1"/>
  <c r="Q2049" i="1"/>
  <c r="Q4384" i="1"/>
  <c r="Q4937" i="1"/>
  <c r="Q3496" i="1"/>
  <c r="Q3503" i="1"/>
  <c r="Q1455" i="1"/>
  <c r="Q4078" i="1"/>
  <c r="Q2030" i="1"/>
  <c r="Q4653" i="1"/>
  <c r="Q2605" i="1"/>
  <c r="Q557" i="1"/>
  <c r="Q3180" i="1"/>
  <c r="Q1132" i="1"/>
  <c r="Q3747" i="1"/>
  <c r="Q1699" i="1"/>
  <c r="Q4314" i="1"/>
  <c r="Q2266" i="1"/>
  <c r="Q218" i="1"/>
  <c r="Q4806" i="1"/>
  <c r="Q4024" i="1"/>
  <c r="Q1841" i="1"/>
  <c r="Q4929" i="1"/>
  <c r="Q3464" i="1"/>
  <c r="Q2983" i="1"/>
  <c r="Q935" i="1"/>
  <c r="Q3558" i="1"/>
  <c r="Q1510" i="1"/>
  <c r="Q3621" i="1"/>
  <c r="Q1573" i="1"/>
  <c r="Q4196" i="1"/>
  <c r="Q2148" i="1"/>
  <c r="Q100" i="1"/>
  <c r="Q2715" i="1"/>
  <c r="Q667" i="1"/>
  <c r="Q3282" i="1"/>
  <c r="Q1234" i="1"/>
  <c r="Q1121" i="1"/>
  <c r="Q2073" i="1"/>
  <c r="Q4987" i="1"/>
  <c r="Q3728" i="1"/>
  <c r="Q1545" i="1"/>
  <c r="Q4511" i="1"/>
  <c r="Q2463" i="1"/>
  <c r="Q415" i="1"/>
  <c r="Q3038" i="1"/>
  <c r="Q990" i="1"/>
  <c r="Q3613" i="1"/>
  <c r="Q1565" i="1"/>
  <c r="Q4188" i="1"/>
  <c r="Q2140" i="1"/>
  <c r="Q92" i="1"/>
  <c r="Q2707" i="1"/>
  <c r="Q659" i="1"/>
  <c r="Q3274" i="1"/>
  <c r="Q1226" i="1"/>
  <c r="Q2273" i="1"/>
  <c r="Q1785" i="1"/>
  <c r="Q377" i="1"/>
  <c r="Q4209" i="1"/>
  <c r="Q2032" i="1"/>
  <c r="Q4968" i="1"/>
  <c r="Q4087" i="1"/>
  <c r="Q2039" i="1"/>
  <c r="Q4662" i="1"/>
  <c r="Q2614" i="1"/>
  <c r="Q566" i="1"/>
  <c r="Q3189" i="1"/>
  <c r="Q1141" i="1"/>
  <c r="Q3764" i="1"/>
  <c r="Q1716" i="1"/>
  <c r="Q4331" i="1"/>
  <c r="Q2283" i="1"/>
  <c r="Q235" i="1"/>
  <c r="Q2850" i="1"/>
  <c r="Q802" i="1"/>
  <c r="Q2048" i="1"/>
  <c r="Q3617" i="1"/>
  <c r="Q174" i="1"/>
  <c r="Q2147" i="1"/>
  <c r="Q2609" i="1"/>
  <c r="Q4006" i="1"/>
  <c r="Q1572" i="1"/>
  <c r="Q914" i="1"/>
  <c r="Q4816" i="1"/>
  <c r="Q4573" i="1"/>
  <c r="Q1363" i="1"/>
  <c r="Q632" i="1"/>
  <c r="Q4464" i="1"/>
  <c r="Q2281" i="1"/>
  <c r="Q72" i="1"/>
  <c r="Q2647" i="1"/>
  <c r="Q599" i="1"/>
  <c r="Q3222" i="1"/>
  <c r="Q1174" i="1"/>
  <c r="Q3797" i="1"/>
  <c r="Q1749" i="1"/>
  <c r="Q4372" i="1"/>
  <c r="Q2324" i="1"/>
  <c r="Q276" i="1"/>
  <c r="Q2891" i="1"/>
  <c r="Q843" i="1"/>
  <c r="Q3458" i="1"/>
  <c r="Q1410" i="1"/>
  <c r="Q4846" i="1"/>
  <c r="Q2521" i="1"/>
  <c r="Q344" i="1"/>
  <c r="Q4176" i="1"/>
  <c r="Q1993" i="1"/>
  <c r="Q4623" i="1"/>
  <c r="Q2575" i="1"/>
  <c r="Q527" i="1"/>
  <c r="Q3150" i="1"/>
  <c r="Q1102" i="1"/>
  <c r="Q3725" i="1"/>
  <c r="Q1677" i="1"/>
  <c r="Q4300" i="1"/>
  <c r="Q2252" i="1"/>
  <c r="Q204" i="1"/>
  <c r="Q2819" i="1"/>
  <c r="Q771" i="1"/>
  <c r="Q3386" i="1"/>
  <c r="Q1338" i="1"/>
  <c r="Q4878" i="1"/>
  <c r="Q2489" i="1"/>
  <c r="Q312" i="1"/>
  <c r="Q4144" i="1"/>
  <c r="Q1961" i="1"/>
  <c r="Q4615" i="1"/>
  <c r="Q2567" i="1"/>
  <c r="Q519" i="1"/>
  <c r="Q3142" i="1"/>
  <c r="Q1094" i="1"/>
  <c r="Q3717" i="1"/>
  <c r="Q1669" i="1"/>
  <c r="Q4292" i="1"/>
  <c r="Q2244" i="1"/>
  <c r="Q196" i="1"/>
  <c r="Q2811" i="1"/>
  <c r="Q763" i="1"/>
  <c r="Q3378" i="1"/>
  <c r="Q1330" i="1"/>
  <c r="Q4910" i="1"/>
  <c r="Q2457" i="1"/>
  <c r="Q280" i="1"/>
  <c r="Q4112" i="1"/>
  <c r="Q1929" i="1"/>
  <c r="Q4607" i="1"/>
  <c r="Q2559" i="1"/>
  <c r="Q511" i="1"/>
  <c r="Q3134" i="1"/>
  <c r="Q1086" i="1"/>
  <c r="Q3709" i="1"/>
  <c r="Q1661" i="1"/>
  <c r="Q4284" i="1"/>
  <c r="Q2236" i="1"/>
  <c r="Q188" i="1"/>
  <c r="Q2803" i="1"/>
  <c r="Q755" i="1"/>
  <c r="Q3370" i="1"/>
  <c r="Q1322" i="1"/>
  <c r="Q4942" i="1"/>
  <c r="Q4766" i="1"/>
  <c r="Q3183" i="1"/>
  <c r="Q1261" i="1"/>
  <c r="Q4506" i="1"/>
  <c r="Q3633" i="1"/>
  <c r="Q1702" i="1"/>
  <c r="Q3163" i="1"/>
  <c r="Q1553" i="1"/>
  <c r="Q2718" i="1"/>
  <c r="Q284" i="1"/>
  <c r="Q4342" i="1"/>
  <c r="Q4267" i="1"/>
  <c r="Q3072" i="1"/>
  <c r="Q758" i="1"/>
  <c r="Q427" i="1"/>
  <c r="Q2698" i="1"/>
  <c r="Q4917" i="1"/>
  <c r="Q1463" i="1"/>
  <c r="Q1140" i="1"/>
  <c r="Q4751" i="1"/>
  <c r="Q1270" i="1"/>
  <c r="Q1963" i="1"/>
  <c r="Q2954" i="1"/>
  <c r="Q617" i="1"/>
  <c r="Q2357" i="1"/>
  <c r="Q1782" i="1"/>
  <c r="Q372" i="1"/>
  <c r="Q4490" i="1"/>
  <c r="Q832" i="1"/>
  <c r="Q4788" i="1"/>
  <c r="Q881" i="1"/>
  <c r="Q2999" i="1"/>
  <c r="Q1908" i="1"/>
  <c r="Q4032" i="1"/>
  <c r="Q4312" i="1"/>
  <c r="Q2129" i="1"/>
  <c r="Q1665" i="1"/>
  <c r="Q33" i="1"/>
  <c r="Q4958" i="1"/>
  <c r="Q2336" i="1"/>
  <c r="Q4641" i="1"/>
  <c r="Q4768" i="1"/>
  <c r="Q3887" i="1"/>
  <c r="Q1839" i="1"/>
  <c r="Q4462" i="1"/>
  <c r="Q2414" i="1"/>
  <c r="Q366" i="1"/>
  <c r="Q2989" i="1"/>
  <c r="Q941" i="1"/>
  <c r="Q3564" i="1"/>
  <c r="Q1516" i="1"/>
  <c r="Q4131" i="1"/>
  <c r="Q2083" i="1"/>
  <c r="Q35" i="1"/>
  <c r="Q2650" i="1"/>
  <c r="Q602" i="1"/>
  <c r="Q4822" i="1"/>
  <c r="Q4900" i="1"/>
  <c r="Q3377" i="1"/>
  <c r="Q1200" i="1"/>
  <c r="Q4760" i="1"/>
  <c r="Q3367" i="1"/>
  <c r="Q1319" i="1"/>
  <c r="Q3942" i="1"/>
  <c r="Q1894" i="1"/>
  <c r="Q3493" i="1"/>
  <c r="Q1445" i="1"/>
  <c r="Q4068" i="1"/>
  <c r="Q2020" i="1"/>
  <c r="Q4635" i="1"/>
  <c r="Q2587" i="1"/>
  <c r="Q539" i="1"/>
  <c r="Q3154" i="1"/>
  <c r="Q1106" i="1"/>
  <c r="Q3169" i="1"/>
  <c r="Q1561" i="1"/>
  <c r="Q4859" i="1"/>
  <c r="Q3216" i="1"/>
  <c r="Q1033" i="1"/>
  <c r="Q4383" i="1"/>
  <c r="Q2335" i="1"/>
  <c r="Q287" i="1"/>
  <c r="Q2910" i="1"/>
  <c r="Q862" i="1"/>
  <c r="Q3485" i="1"/>
  <c r="Q1437" i="1"/>
  <c r="Q4060" i="1"/>
  <c r="Q2012" i="1"/>
  <c r="Q4627" i="1"/>
  <c r="Q2579" i="1"/>
  <c r="Q531" i="1"/>
  <c r="Q3146" i="1"/>
  <c r="Q1098" i="1"/>
  <c r="Q4321" i="1"/>
  <c r="Q1273" i="1"/>
  <c r="Q1913" i="1"/>
  <c r="Q4947" i="1"/>
  <c r="Q3568" i="1"/>
  <c r="Q1385" i="1"/>
  <c r="Q4471" i="1"/>
  <c r="Q2423" i="1"/>
  <c r="Q375" i="1"/>
  <c r="Q2998" i="1"/>
  <c r="Q950" i="1"/>
  <c r="Q3573" i="1"/>
  <c r="Q1525" i="1"/>
  <c r="Q4148" i="1"/>
  <c r="Q2100" i="1"/>
  <c r="Q52" i="1"/>
  <c r="Q2667" i="1"/>
  <c r="Q619" i="1"/>
  <c r="Q3234" i="1"/>
  <c r="Q1186" i="1"/>
  <c r="Q1889" i="1"/>
  <c r="Q929" i="1"/>
  <c r="Q168" i="1"/>
  <c r="Q3053" i="1"/>
  <c r="Q611" i="1"/>
  <c r="Q3208" i="1"/>
  <c r="Q4581" i="1"/>
  <c r="Q2907" i="1"/>
  <c r="Q4956" i="1"/>
  <c r="Q1694" i="1"/>
  <c r="Q4435" i="1"/>
  <c r="Q3192" i="1"/>
  <c r="Q1009" i="1"/>
  <c r="Q4721" i="1"/>
  <c r="Q2632" i="1"/>
  <c r="Q3287" i="1"/>
  <c r="Q1239" i="1"/>
  <c r="Q3862" i="1"/>
  <c r="Q1814" i="1"/>
  <c r="Q4437" i="1"/>
  <c r="Q2389" i="1"/>
  <c r="Q341" i="1"/>
  <c r="Q2964" i="1"/>
  <c r="Q916" i="1"/>
  <c r="Q3531" i="1"/>
  <c r="Q1483" i="1"/>
  <c r="Q4098" i="1"/>
  <c r="Q2050" i="1"/>
  <c r="Q1089" i="1"/>
  <c r="Q4781" i="1"/>
  <c r="Q2904" i="1"/>
  <c r="Q721" i="1"/>
  <c r="Q4553" i="1"/>
  <c r="Q2344" i="1"/>
  <c r="Q3215" i="1"/>
  <c r="Q1167" i="1"/>
  <c r="Q3790" i="1"/>
  <c r="Q1742" i="1"/>
  <c r="Q4365" i="1"/>
  <c r="Q2317" i="1"/>
  <c r="Q269" i="1"/>
  <c r="Q2892" i="1"/>
  <c r="Q844" i="1"/>
  <c r="Q3459" i="1"/>
  <c r="Q1411" i="1"/>
  <c r="Q4026" i="1"/>
  <c r="Q1978" i="1"/>
  <c r="Q1217" i="1"/>
  <c r="Q4025" i="1"/>
  <c r="Q1848" i="1"/>
  <c r="Q4930" i="1"/>
  <c r="Q3497" i="1"/>
  <c r="Q1288" i="1"/>
  <c r="Q2951" i="1"/>
  <c r="Q903" i="1"/>
  <c r="Q3526" i="1"/>
  <c r="Q1478" i="1"/>
  <c r="Q4101" i="1"/>
  <c r="Q2053" i="1"/>
  <c r="Q4676" i="1"/>
  <c r="Q2628" i="1"/>
  <c r="Q580" i="1"/>
  <c r="Q3195" i="1"/>
  <c r="Q1147" i="1"/>
  <c r="Q3762" i="1"/>
  <c r="Q1714" i="1"/>
  <c r="Q4871" i="1"/>
  <c r="Q3993" i="1"/>
  <c r="Q1816" i="1"/>
  <c r="Q4922" i="1"/>
  <c r="Q3465" i="1"/>
  <c r="Q1256" i="1"/>
  <c r="Q2943" i="1"/>
  <c r="Q895" i="1"/>
  <c r="Q3518" i="1"/>
  <c r="Q1470" i="1"/>
  <c r="Q4093" i="1"/>
  <c r="Q2045" i="1"/>
  <c r="Q4668" i="1"/>
  <c r="Q2620" i="1"/>
  <c r="Q572" i="1"/>
  <c r="Q3187" i="1"/>
  <c r="Q1139" i="1"/>
  <c r="Q3754" i="1"/>
  <c r="Q1706" i="1"/>
  <c r="Q1761" i="1"/>
  <c r="Q2817" i="1"/>
  <c r="Q2927" i="1"/>
  <c r="Q1005" i="1"/>
  <c r="Q3738" i="1"/>
  <c r="Q561" i="1"/>
  <c r="Q1446" i="1"/>
  <c r="Q2651" i="1"/>
  <c r="Q529" i="1"/>
  <c r="Q1950" i="1"/>
  <c r="Q3411" i="1"/>
  <c r="Q3161" i="1"/>
  <c r="Q5003" i="1"/>
  <c r="Q3792" i="1"/>
  <c r="Q2977" i="1"/>
  <c r="Q3969" i="1"/>
  <c r="Q1313" i="1"/>
  <c r="Q4919" i="1"/>
  <c r="Q3913" i="1"/>
  <c r="Q1704" i="1"/>
  <c r="Q3055" i="1"/>
  <c r="Q1007" i="1"/>
  <c r="Q3630" i="1"/>
  <c r="Q1582" i="1"/>
  <c r="Q4205" i="1"/>
  <c r="Q2157" i="1"/>
  <c r="Q109" i="1"/>
  <c r="Q2732" i="1"/>
  <c r="Q684" i="1"/>
  <c r="Q3299" i="1"/>
  <c r="Q1251" i="1"/>
  <c r="Q3866" i="1"/>
  <c r="Q1818" i="1"/>
  <c r="Q3777" i="1"/>
  <c r="Q4409" i="1"/>
  <c r="Q2232" i="1"/>
  <c r="Q49" i="1"/>
  <c r="Q3881" i="1"/>
  <c r="Q1672" i="1"/>
  <c r="Q3047" i="1"/>
  <c r="Q999" i="1"/>
  <c r="Q3622" i="1"/>
  <c r="Q1574" i="1"/>
  <c r="Q4197" i="1"/>
  <c r="Q2149" i="1"/>
  <c r="Q101" i="1"/>
  <c r="Q2724" i="1"/>
  <c r="Q676" i="1"/>
  <c r="Q3291" i="1"/>
  <c r="Q1243" i="1"/>
  <c r="Q3858" i="1"/>
  <c r="Q1810" i="1"/>
  <c r="Q3905" i="1"/>
  <c r="Q4377" i="1"/>
  <c r="Q2200" i="1"/>
  <c r="Q17" i="1"/>
  <c r="Q3849" i="1"/>
  <c r="Q616" i="1"/>
  <c r="Q2783" i="1"/>
  <c r="Q735" i="1"/>
  <c r="Q3358" i="1"/>
  <c r="Q1310" i="1"/>
  <c r="Q3933" i="1"/>
  <c r="Q1885" i="1"/>
  <c r="Q4508" i="1"/>
  <c r="Q2460" i="1"/>
  <c r="Q412" i="1"/>
  <c r="Q3027" i="1"/>
  <c r="Q979" i="1"/>
  <c r="Q3594" i="1"/>
  <c r="Q1546" i="1"/>
  <c r="Q1249" i="1"/>
  <c r="Q2041" i="1"/>
  <c r="Q1657" i="1"/>
  <c r="Q4883" i="1"/>
  <c r="Q3312" i="1"/>
  <c r="Q1129" i="1"/>
  <c r="Q4407" i="1"/>
  <c r="Q2359" i="1"/>
  <c r="Q311" i="1"/>
  <c r="Q2934" i="1"/>
  <c r="Q886" i="1"/>
  <c r="Q3509" i="1"/>
  <c r="Q1461" i="1"/>
  <c r="Q4084" i="1"/>
  <c r="Q2036" i="1"/>
  <c r="Q4651" i="1"/>
  <c r="Q2603" i="1"/>
  <c r="Q555" i="1"/>
  <c r="Q3170" i="1"/>
  <c r="Q1122" i="1"/>
  <c r="Q2913" i="1"/>
  <c r="Q3361" i="1"/>
  <c r="Q2285" i="1"/>
  <c r="Q922" i="1"/>
  <c r="Q4262" i="1"/>
  <c r="Q2395" i="1"/>
  <c r="Q4447" i="1"/>
  <c r="Q4636" i="1"/>
  <c r="Q4645" i="1"/>
  <c r="Q888" i="1"/>
  <c r="Q4690" i="1"/>
  <c r="Q2537" i="1"/>
  <c r="Q328" i="1"/>
  <c r="Q2711" i="1"/>
  <c r="Q663" i="1"/>
  <c r="Q3286" i="1"/>
  <c r="Q1238" i="1"/>
  <c r="Q3861" i="1"/>
  <c r="Q1813" i="1"/>
  <c r="Q4436" i="1"/>
  <c r="Q2388" i="1"/>
  <c r="Q340" i="1"/>
  <c r="Q2955" i="1"/>
  <c r="Q907" i="1"/>
  <c r="Q3522" i="1"/>
  <c r="Q1474" i="1"/>
  <c r="Q4320" i="1"/>
  <c r="Q2777" i="1"/>
  <c r="Q600" i="1"/>
  <c r="Q4432" i="1"/>
  <c r="Q2249" i="1"/>
  <c r="Q40" i="1"/>
  <c r="Q2639" i="1"/>
  <c r="Q591" i="1"/>
  <c r="Q3214" i="1"/>
  <c r="Q1166" i="1"/>
  <c r="Q3789" i="1"/>
  <c r="Q1741" i="1"/>
  <c r="Q4364" i="1"/>
  <c r="Q2316" i="1"/>
  <c r="Q268" i="1"/>
  <c r="Q2883" i="1"/>
  <c r="Q835" i="1"/>
  <c r="Q3450" i="1"/>
  <c r="Q1402" i="1"/>
  <c r="Q4448" i="1"/>
  <c r="Q2745" i="1"/>
  <c r="Q568" i="1"/>
  <c r="Q4400" i="1"/>
  <c r="Q2217" i="1"/>
  <c r="Q4679" i="1"/>
  <c r="Q2631" i="1"/>
  <c r="Q583" i="1"/>
  <c r="Q3206" i="1"/>
  <c r="Q1158" i="1"/>
  <c r="Q3781" i="1"/>
  <c r="Q1733" i="1"/>
  <c r="Q4356" i="1"/>
  <c r="Q2308" i="1"/>
  <c r="Q260" i="1"/>
  <c r="Q2875" i="1"/>
  <c r="Q827" i="1"/>
  <c r="Q3442" i="1"/>
  <c r="Q1394" i="1"/>
  <c r="Q4576" i="1"/>
  <c r="Q2713" i="1"/>
  <c r="Q536" i="1"/>
  <c r="Q4368" i="1"/>
  <c r="Q2185" i="1"/>
  <c r="Q4671" i="1"/>
  <c r="Q2623" i="1"/>
  <c r="Q575" i="1"/>
  <c r="Q3198" i="1"/>
  <c r="Q1150" i="1"/>
  <c r="Q3773" i="1"/>
  <c r="Q1725" i="1"/>
  <c r="Q4348" i="1"/>
  <c r="Q2300" i="1"/>
  <c r="Q252" i="1"/>
  <c r="Q2867" i="1"/>
  <c r="Q819" i="1"/>
  <c r="Q3434" i="1"/>
  <c r="Q1386" i="1"/>
  <c r="Q4686" i="1"/>
  <c r="Q2209" i="1"/>
  <c r="Q4526" i="1"/>
  <c r="Q1580" i="1"/>
  <c r="Q4224" i="1"/>
  <c r="Q3431" i="1"/>
  <c r="Q741" i="1"/>
  <c r="Q4498" i="1"/>
  <c r="Q3601" i="1"/>
  <c r="Q3742" i="1"/>
  <c r="Q1052" i="1"/>
  <c r="Q4749" i="1"/>
  <c r="Q2776" i="1"/>
  <c r="Q4906" i="1"/>
  <c r="Q1824" i="1"/>
  <c r="Q2433" i="1"/>
  <c r="Q160" i="1"/>
  <c r="Q2465" i="1"/>
  <c r="Q4681" i="1"/>
  <c r="Q2472" i="1"/>
  <c r="Q3247" i="1"/>
  <c r="Q1199" i="1"/>
  <c r="Q3822" i="1"/>
  <c r="Q1774" i="1"/>
  <c r="Q4397" i="1"/>
  <c r="Q2349" i="1"/>
  <c r="Q301" i="1"/>
  <c r="Q2924" i="1"/>
  <c r="Q876" i="1"/>
  <c r="Q3491" i="1"/>
  <c r="Q1443" i="1"/>
  <c r="Q4058" i="1"/>
  <c r="Q2010" i="1"/>
  <c r="Q705" i="1"/>
  <c r="Q4805" i="1"/>
  <c r="Q3000" i="1"/>
  <c r="Q817" i="1"/>
  <c r="Q4649" i="1"/>
  <c r="Q2440" i="1"/>
  <c r="Q2727" i="1"/>
  <c r="Q679" i="1"/>
  <c r="Q3302" i="1"/>
  <c r="Q1254" i="1"/>
  <c r="Q3365" i="1"/>
  <c r="Q1317" i="1"/>
  <c r="Q3940" i="1"/>
  <c r="Q1892" i="1"/>
  <c r="Q4507" i="1"/>
  <c r="Q2459" i="1"/>
  <c r="Q411" i="1"/>
  <c r="Q3026" i="1"/>
  <c r="Q978" i="1"/>
  <c r="Q4815" i="1"/>
  <c r="Q1049" i="1"/>
  <c r="Q4731" i="1"/>
  <c r="Q2704" i="1"/>
  <c r="Q521" i="1"/>
  <c r="Q4255" i="1"/>
  <c r="Q2207" i="1"/>
  <c r="Q159" i="1"/>
  <c r="Q2782" i="1"/>
  <c r="Q734" i="1"/>
  <c r="Q3357" i="1"/>
  <c r="Q1309" i="1"/>
  <c r="Q3932" i="1"/>
  <c r="Q1884" i="1"/>
  <c r="Q4499" i="1"/>
  <c r="Q2451" i="1"/>
  <c r="Q403" i="1"/>
  <c r="Q3018" i="1"/>
  <c r="Q970" i="1"/>
  <c r="Q384" i="1"/>
  <c r="Q761" i="1"/>
  <c r="Q4852" i="1"/>
  <c r="Q3185" i="1"/>
  <c r="Q1008" i="1"/>
  <c r="Q4712" i="1"/>
  <c r="Q3831" i="1"/>
  <c r="Q1783" i="1"/>
  <c r="Q4406" i="1"/>
  <c r="Q2358" i="1"/>
  <c r="Q310" i="1"/>
  <c r="Q2933" i="1"/>
  <c r="Q885" i="1"/>
  <c r="Q3508" i="1"/>
  <c r="Q1460" i="1"/>
  <c r="Q4075" i="1"/>
  <c r="Q2027" i="1"/>
  <c r="Q4642" i="1"/>
  <c r="Q2594" i="1"/>
  <c r="Q546" i="1"/>
  <c r="Q4941" i="1"/>
  <c r="Q1353" i="1"/>
  <c r="Q3309" i="1"/>
  <c r="Q355" i="1"/>
  <c r="Q3504" i="1"/>
  <c r="Q2470" i="1"/>
  <c r="Q292" i="1"/>
  <c r="Q4999" i="1"/>
  <c r="Q104" i="1"/>
  <c r="Q3037" i="1"/>
  <c r="Q339" i="1"/>
  <c r="Q4915" i="1"/>
  <c r="Q3440" i="1"/>
  <c r="Q1257" i="1"/>
  <c r="Q4439" i="1"/>
  <c r="Q2391" i="1"/>
  <c r="Q343" i="1"/>
  <c r="Q2966" i="1"/>
  <c r="Q918" i="1"/>
  <c r="Q3541" i="1"/>
  <c r="Q1493" i="1"/>
  <c r="Q4116" i="1"/>
  <c r="Q2068" i="1"/>
  <c r="Q20" i="1"/>
  <c r="Q2635" i="1"/>
  <c r="Q587" i="1"/>
  <c r="Q3202" i="1"/>
  <c r="Q1154" i="1"/>
  <c r="Q3425" i="1"/>
  <c r="Q1497" i="1"/>
  <c r="Q4843" i="1"/>
  <c r="Q3152" i="1"/>
  <c r="Q969" i="1"/>
  <c r="Q4367" i="1"/>
  <c r="Q2319" i="1"/>
  <c r="Q271" i="1"/>
  <c r="Q2894" i="1"/>
  <c r="Q846" i="1"/>
  <c r="Q3469" i="1"/>
  <c r="Q1421" i="1"/>
  <c r="Q4044" i="1"/>
  <c r="Q1996" i="1"/>
  <c r="Q4611" i="1"/>
  <c r="Q2563" i="1"/>
  <c r="Q515" i="1"/>
  <c r="Q3130" i="1"/>
  <c r="Q1082" i="1"/>
  <c r="Q3553" i="1"/>
  <c r="Q1465" i="1"/>
  <c r="Q4835" i="1"/>
  <c r="Q3120" i="1"/>
  <c r="Q937" i="1"/>
  <c r="Q4359" i="1"/>
  <c r="Q2311" i="1"/>
  <c r="Q263" i="1"/>
  <c r="Q2886" i="1"/>
  <c r="Q838" i="1"/>
  <c r="Q3461" i="1"/>
  <c r="Q1413" i="1"/>
  <c r="Q4036" i="1"/>
  <c r="Q1988" i="1"/>
  <c r="Q4603" i="1"/>
  <c r="Q2555" i="1"/>
  <c r="Q507" i="1"/>
  <c r="Q3122" i="1"/>
  <c r="Q1074" i="1"/>
  <c r="Q3681" i="1"/>
  <c r="Q1433" i="1"/>
  <c r="Q4827" i="1"/>
  <c r="Q3088" i="1"/>
  <c r="Q905" i="1"/>
  <c r="Q4351" i="1"/>
  <c r="Q2303" i="1"/>
  <c r="Q255" i="1"/>
  <c r="Q2878" i="1"/>
  <c r="Q830" i="1"/>
  <c r="Q3453" i="1"/>
  <c r="Q1405" i="1"/>
  <c r="Q4028" i="1"/>
  <c r="Q1980" i="1"/>
  <c r="Q4595" i="1"/>
  <c r="Q2547" i="1"/>
  <c r="Q499" i="1"/>
  <c r="Q3114" i="1"/>
  <c r="Q1066" i="1"/>
  <c r="Q3809" i="1"/>
  <c r="Q4128" i="1"/>
  <c r="Q1903" i="1"/>
  <c r="Q4396" i="1"/>
  <c r="Q3482" i="1"/>
  <c r="Q2480" i="1"/>
  <c r="Q166" i="1"/>
  <c r="Q1627" i="1"/>
  <c r="Q1424" i="1"/>
  <c r="Q926" i="1"/>
  <c r="Q3923" i="1"/>
  <c r="Q2550" i="1"/>
  <c r="Q2731" i="1"/>
  <c r="Q4722" i="1"/>
  <c r="Q4149" i="1"/>
  <c r="Q4322" i="1"/>
  <c r="Q1930" i="1"/>
  <c r="Q2553" i="1"/>
  <c r="Q4086" i="1"/>
  <c r="Q116" i="1"/>
  <c r="Q1162" i="1"/>
  <c r="Q3893" i="1"/>
  <c r="Q683" i="1"/>
  <c r="Q2186" i="1"/>
  <c r="Q4279" i="1"/>
  <c r="Q3210" i="1"/>
  <c r="Q246" i="1"/>
  <c r="Q3755" i="1"/>
  <c r="Q3466" i="1"/>
  <c r="Q4742" i="1"/>
  <c r="Q4088" i="1"/>
  <c r="Q1776" i="1"/>
  <c r="Q695" i="1"/>
  <c r="Q628" i="1"/>
  <c r="Q3673" i="1"/>
  <c r="Q4877" i="1"/>
  <c r="Q3288" i="1"/>
  <c r="Q1105" i="1"/>
  <c r="Q4951" i="1"/>
  <c r="Q4129" i="1"/>
  <c r="Q4097" i="1"/>
  <c r="Q417" i="1"/>
  <c r="Q208" i="1"/>
  <c r="Q4008" i="1"/>
  <c r="Q3631" i="1"/>
  <c r="Q1583" i="1"/>
  <c r="Q4206" i="1"/>
  <c r="Q2158" i="1"/>
  <c r="Q110" i="1"/>
  <c r="Q2733" i="1"/>
  <c r="Q685" i="1"/>
  <c r="Q3308" i="1"/>
  <c r="Q1260" i="1"/>
  <c r="Q3875" i="1"/>
  <c r="Q1827" i="1"/>
  <c r="Q4442" i="1"/>
  <c r="Q2394" i="1"/>
  <c r="Q346" i="1"/>
  <c r="Q3136" i="1"/>
  <c r="Q4536" i="1"/>
  <c r="Q2353" i="1"/>
  <c r="Q176" i="1"/>
  <c r="Q3976" i="1"/>
  <c r="Q3111" i="1"/>
  <c r="Q1063" i="1"/>
  <c r="Q3686" i="1"/>
  <c r="Q1638" i="1"/>
  <c r="Q3237" i="1"/>
  <c r="Q1189" i="1"/>
  <c r="Q3812" i="1"/>
  <c r="Q1764" i="1"/>
  <c r="Q4379" i="1"/>
  <c r="Q2331" i="1"/>
  <c r="Q283" i="1"/>
  <c r="Q2898" i="1"/>
  <c r="Q850" i="1"/>
  <c r="Q1280" i="1"/>
  <c r="Q537" i="1"/>
  <c r="Q4369" i="1"/>
  <c r="Q2192" i="1"/>
  <c r="Q5008" i="1"/>
  <c r="Q4127" i="1"/>
  <c r="Q2079" i="1"/>
  <c r="Q31" i="1"/>
  <c r="Q2654" i="1"/>
  <c r="Q606" i="1"/>
  <c r="Q3229" i="1"/>
  <c r="Q1181" i="1"/>
  <c r="Q3804" i="1"/>
  <c r="Q1756" i="1"/>
  <c r="Q4371" i="1"/>
  <c r="Q2323" i="1"/>
  <c r="Q275" i="1"/>
  <c r="Q2890" i="1"/>
  <c r="Q842" i="1"/>
  <c r="Q2432" i="1"/>
  <c r="Q249" i="1"/>
  <c r="Q889" i="1"/>
  <c r="Q4691" i="1"/>
  <c r="Q2544" i="1"/>
  <c r="Q361" i="1"/>
  <c r="Q4215" i="1"/>
  <c r="Q2167" i="1"/>
  <c r="Q119" i="1"/>
  <c r="Q2742" i="1"/>
  <c r="Q694" i="1"/>
  <c r="Q3317" i="1"/>
  <c r="Q1269" i="1"/>
  <c r="Q3892" i="1"/>
  <c r="Q1844" i="1"/>
  <c r="Q4459" i="1"/>
  <c r="Q2411" i="1"/>
  <c r="Q363" i="1"/>
  <c r="Q2978" i="1"/>
  <c r="Q930" i="1"/>
  <c r="Q5007" i="1"/>
  <c r="Q3105" i="1"/>
  <c r="Q3695" i="1"/>
  <c r="Q1517" i="1"/>
  <c r="Q99" i="1"/>
  <c r="Q3943" i="1"/>
  <c r="Q3301" i="1"/>
  <c r="Q1115" i="1"/>
  <c r="Q664" i="1"/>
  <c r="Q414" i="1"/>
  <c r="Q3155" i="1"/>
  <c r="Q2168" i="1"/>
  <c r="Q5010" i="1"/>
  <c r="Q3817" i="1"/>
  <c r="Q1608" i="1"/>
  <c r="Q3031" i="1"/>
  <c r="Q983" i="1"/>
  <c r="Q3606" i="1"/>
  <c r="Q1558" i="1"/>
  <c r="Q4181" i="1"/>
  <c r="Q2133" i="1"/>
  <c r="Q85" i="1"/>
  <c r="Q2708" i="1"/>
  <c r="Q660" i="1"/>
  <c r="Q3275" i="1"/>
  <c r="Q1227" i="1"/>
  <c r="Q3842" i="1"/>
  <c r="Q1794" i="1"/>
  <c r="Q4807" i="1"/>
  <c r="Q4057" i="1"/>
  <c r="Q1880" i="1"/>
  <c r="Q4938" i="1"/>
  <c r="Q3529" i="1"/>
  <c r="Q1320" i="1"/>
  <c r="Q2959" i="1"/>
  <c r="Q911" i="1"/>
  <c r="Q3534" i="1"/>
  <c r="Q1486" i="1"/>
  <c r="Q4109" i="1"/>
  <c r="Q2061" i="1"/>
  <c r="Q13" i="1"/>
  <c r="Q2636" i="1"/>
  <c r="Q588" i="1"/>
  <c r="Q3203" i="1"/>
  <c r="Q1155" i="1"/>
  <c r="Q3770" i="1"/>
  <c r="Q1722" i="1"/>
  <c r="Q4839" i="1"/>
  <c r="Q3001" i="1"/>
  <c r="Q824" i="1"/>
  <c r="Q4656" i="1"/>
  <c r="Q2473" i="1"/>
  <c r="Q264" i="1"/>
  <c r="Q2695" i="1"/>
  <c r="Q647" i="1"/>
  <c r="Q3270" i="1"/>
  <c r="Q1222" i="1"/>
  <c r="Q3845" i="1"/>
  <c r="Q1797" i="1"/>
  <c r="Q4420" i="1"/>
  <c r="Q2372" i="1"/>
  <c r="Q324" i="1"/>
  <c r="Q2939" i="1"/>
  <c r="Q891" i="1"/>
  <c r="Q3506" i="1"/>
  <c r="Q1458" i="1"/>
  <c r="Q3552" i="1"/>
  <c r="Q2969" i="1"/>
  <c r="Q792" i="1"/>
  <c r="Q4624" i="1"/>
  <c r="Q2441" i="1"/>
  <c r="Q232" i="1"/>
  <c r="Q2687" i="1"/>
  <c r="Q639" i="1"/>
  <c r="Q3262" i="1"/>
  <c r="Q1214" i="1"/>
  <c r="Q3837" i="1"/>
  <c r="Q1789" i="1"/>
  <c r="Q4412" i="1"/>
  <c r="Q2364" i="1"/>
  <c r="Q316" i="1"/>
  <c r="Q2931" i="1"/>
  <c r="Q883" i="1"/>
  <c r="Q3498" i="1"/>
  <c r="Q1450" i="1"/>
  <c r="Q4975" i="1"/>
  <c r="Q32" i="1"/>
  <c r="Q1391" i="1"/>
  <c r="Q4140" i="1"/>
  <c r="Q3226" i="1"/>
  <c r="Q432" i="1"/>
  <c r="Q4069" i="1"/>
  <c r="Q859" i="1"/>
  <c r="Q400" i="1"/>
  <c r="Q158" i="1"/>
  <c r="Q2131" i="1"/>
  <c r="Q2137" i="1"/>
  <c r="Q4747" i="1"/>
  <c r="Q2768" i="1"/>
  <c r="Q4640" i="1"/>
  <c r="Q2080" i="1"/>
  <c r="Q4863" i="1"/>
  <c r="Q1281" i="1"/>
  <c r="Q2889" i="1"/>
  <c r="Q680" i="1"/>
  <c r="Q2799" i="1"/>
  <c r="Q751" i="1"/>
  <c r="Q3374" i="1"/>
  <c r="Q1326" i="1"/>
  <c r="Q3949" i="1"/>
  <c r="Q1901" i="1"/>
  <c r="Q4524" i="1"/>
  <c r="Q2476" i="1"/>
  <c r="Q428" i="1"/>
  <c r="Q3043" i="1"/>
  <c r="Q995" i="1"/>
  <c r="Q3610" i="1"/>
  <c r="Q1562" i="1"/>
  <c r="Q1888" i="1"/>
  <c r="Q3385" i="1"/>
  <c r="Q1208" i="1"/>
  <c r="Q4770" i="1"/>
  <c r="Q2857" i="1"/>
  <c r="Q648" i="1"/>
  <c r="Q2791" i="1"/>
  <c r="Q743" i="1"/>
  <c r="Q3366" i="1"/>
  <c r="Q1318" i="1"/>
  <c r="Q3941" i="1"/>
  <c r="Q1893" i="1"/>
  <c r="Q4516" i="1"/>
  <c r="Q2468" i="1"/>
  <c r="Q420" i="1"/>
  <c r="Q3035" i="1"/>
  <c r="Q987" i="1"/>
  <c r="Q3602" i="1"/>
  <c r="Q1554" i="1"/>
  <c r="Q2016" i="1"/>
  <c r="Q3353" i="1"/>
  <c r="Q1176" i="1"/>
  <c r="Q4762" i="1"/>
  <c r="Q1801" i="1"/>
  <c r="Q4575" i="1"/>
  <c r="Q2527" i="1"/>
  <c r="Q479" i="1"/>
  <c r="Q3102" i="1"/>
  <c r="Q1054" i="1"/>
  <c r="Q3677" i="1"/>
  <c r="Q1629" i="1"/>
  <c r="Q4252" i="1"/>
  <c r="Q2204" i="1"/>
  <c r="Q156" i="1"/>
  <c r="Q2771" i="1"/>
  <c r="Q723" i="1"/>
  <c r="Q3338" i="1"/>
  <c r="Q1290" i="1"/>
  <c r="Q4847" i="1"/>
  <c r="Q1017" i="1"/>
  <c r="Q633" i="1"/>
  <c r="Q4465" i="1"/>
  <c r="Q2288" i="1"/>
  <c r="Q105" i="1"/>
  <c r="Q4151" i="1"/>
  <c r="Q2103" i="1"/>
  <c r="Q55" i="1"/>
  <c r="Q2678" i="1"/>
  <c r="Q630" i="1"/>
  <c r="Q3253" i="1"/>
  <c r="Q1205" i="1"/>
  <c r="Q3828" i="1"/>
  <c r="Q1780" i="1"/>
  <c r="Q4395" i="1"/>
  <c r="Q2347" i="1"/>
  <c r="Q299" i="1"/>
  <c r="Q2914" i="1"/>
  <c r="Q866" i="1"/>
  <c r="Q1024" i="1"/>
  <c r="Q673" i="1"/>
  <c r="Q237" i="1"/>
  <c r="Q2017" i="1"/>
  <c r="Q2214" i="1"/>
  <c r="Q347" i="1"/>
  <c r="Q2399" i="1"/>
  <c r="Q3100" i="1"/>
  <c r="Q4133" i="1"/>
  <c r="Q4979" i="1"/>
  <c r="Q3696" i="1"/>
  <c r="Q1513" i="1"/>
  <c r="Q4503" i="1"/>
  <c r="Q2455" i="1"/>
  <c r="Q407" i="1"/>
  <c r="Q3030" i="1"/>
  <c r="Q982" i="1"/>
  <c r="Q3605" i="1"/>
  <c r="Q1557" i="1"/>
  <c r="Q4180" i="1"/>
  <c r="Q2132" i="1"/>
  <c r="Q84" i="1"/>
  <c r="Q2699" i="1"/>
  <c r="Q651" i="1"/>
  <c r="Q3266" i="1"/>
  <c r="Q1218" i="1"/>
  <c r="Q2401" i="1"/>
  <c r="Q1753" i="1"/>
  <c r="Q4907" i="1"/>
  <c r="Q3408" i="1"/>
  <c r="Q1225" i="1"/>
  <c r="Q4431" i="1"/>
  <c r="Q2383" i="1"/>
  <c r="Q335" i="1"/>
  <c r="Q2958" i="1"/>
  <c r="Q910" i="1"/>
  <c r="Q3533" i="1"/>
  <c r="Q1485" i="1"/>
  <c r="Q4108" i="1"/>
  <c r="Q2060" i="1"/>
  <c r="Q4675" i="1"/>
  <c r="Q2627" i="1"/>
  <c r="Q579" i="1"/>
  <c r="Q3194" i="1"/>
  <c r="Q1146" i="1"/>
  <c r="Q2529" i="1"/>
  <c r="Q1721" i="1"/>
  <c r="Q4899" i="1"/>
  <c r="Q3376" i="1"/>
  <c r="Q1193" i="1"/>
  <c r="Q4423" i="1"/>
  <c r="Q2375" i="1"/>
  <c r="Q327" i="1"/>
  <c r="Q2950" i="1"/>
  <c r="Q902" i="1"/>
  <c r="Q3525" i="1"/>
  <c r="Q1477" i="1"/>
  <c r="Q4100" i="1"/>
  <c r="Q2052" i="1"/>
  <c r="Q4667" i="1"/>
  <c r="Q2619" i="1"/>
  <c r="Q571" i="1"/>
  <c r="Q3186" i="1"/>
  <c r="Q1138" i="1"/>
  <c r="Q2657" i="1"/>
  <c r="Q1689" i="1"/>
  <c r="Q4891" i="1"/>
  <c r="Q3344" i="1"/>
  <c r="Q1161" i="1"/>
  <c r="Q4415" i="1"/>
  <c r="Q2367" i="1"/>
  <c r="Q319" i="1"/>
  <c r="Q2942" i="1"/>
  <c r="Q894" i="1"/>
  <c r="Q3517" i="1"/>
  <c r="Q1469" i="1"/>
  <c r="Q4092" i="1"/>
  <c r="Q2044" i="1"/>
  <c r="Q4659" i="1"/>
  <c r="Q2611" i="1"/>
  <c r="Q563" i="1"/>
  <c r="Q3178" i="1"/>
  <c r="Q1130" i="1"/>
  <c r="Q2785" i="1"/>
  <c r="Q1825" i="1"/>
  <c r="Q2990" i="1"/>
  <c r="Q44" i="1"/>
  <c r="Q2873" i="1"/>
  <c r="Q1895" i="1"/>
  <c r="Q3876" i="1"/>
  <c r="Q3218" i="1"/>
  <c r="Q4496" i="1"/>
  <c r="Q2462" i="1"/>
  <c r="Q4179" i="1"/>
  <c r="Q3929" i="1"/>
  <c r="Q1752" i="1"/>
  <c r="Q4560" i="1"/>
  <c r="Q4990" i="1"/>
  <c r="Q897" i="1"/>
  <c r="Q4256" i="1"/>
  <c r="Q4887" i="1"/>
  <c r="Q3657" i="1"/>
  <c r="Q1448" i="1"/>
  <c r="Q2991" i="1"/>
  <c r="Q943" i="1"/>
  <c r="Q3566" i="1"/>
  <c r="Q1518" i="1"/>
  <c r="Q4141" i="1"/>
  <c r="Q2093" i="1"/>
  <c r="Q45" i="1"/>
  <c r="Q2668" i="1"/>
  <c r="Q620" i="1"/>
  <c r="Q3235" i="1"/>
  <c r="Q1187" i="1"/>
  <c r="Q3802" i="1"/>
  <c r="Q1754" i="1"/>
  <c r="Q4711" i="1"/>
  <c r="Q4153" i="1"/>
  <c r="Q1976" i="1"/>
  <c r="Q4962" i="1"/>
  <c r="Q3625" i="1"/>
  <c r="Q1416" i="1"/>
  <c r="Q2471" i="1"/>
  <c r="Q423" i="1"/>
  <c r="Q3046" i="1"/>
  <c r="Q998" i="1"/>
  <c r="Q3109" i="1"/>
  <c r="Q1061" i="1"/>
  <c r="Q3684" i="1"/>
  <c r="Q1636" i="1"/>
  <c r="Q4251" i="1"/>
  <c r="Q2203" i="1"/>
  <c r="Q155" i="1"/>
  <c r="Q2770" i="1"/>
  <c r="Q722" i="1"/>
  <c r="Q3328" i="1"/>
  <c r="Q25" i="1"/>
  <c r="Q3857" i="1"/>
  <c r="Q1680" i="1"/>
  <c r="Q4880" i="1"/>
  <c r="Q3999" i="1"/>
  <c r="Q1951" i="1"/>
  <c r="Q4574" i="1"/>
  <c r="Q2526" i="1"/>
  <c r="Q478" i="1"/>
  <c r="Q3101" i="1"/>
  <c r="Q1053" i="1"/>
  <c r="Q3676" i="1"/>
  <c r="Q1628" i="1"/>
  <c r="Q4243" i="1"/>
  <c r="Q2195" i="1"/>
  <c r="Q147" i="1"/>
  <c r="Q2762" i="1"/>
  <c r="Q714" i="1"/>
  <c r="Q4480" i="1"/>
  <c r="Q3904" i="1"/>
  <c r="Q4344" i="1"/>
  <c r="Q2161" i="1"/>
  <c r="Q5009" i="1"/>
  <c r="Q3784" i="1"/>
  <c r="Q3575" i="1"/>
  <c r="Q1527" i="1"/>
  <c r="Q4150" i="1"/>
  <c r="Q2102" i="1"/>
  <c r="Q54" i="1"/>
  <c r="Q2677" i="1"/>
  <c r="Q629" i="1"/>
  <c r="Q3252" i="1"/>
  <c r="Q1204" i="1"/>
  <c r="Q3819" i="1"/>
  <c r="Q1771" i="1"/>
  <c r="Q4386" i="1"/>
  <c r="Q2338" i="1"/>
  <c r="Q290" i="1"/>
  <c r="Q472" i="1"/>
  <c r="Q1192" i="1"/>
  <c r="Q1773" i="1"/>
  <c r="Q2970" i="1"/>
  <c r="Q4393" i="1"/>
  <c r="Q934" i="1"/>
  <c r="Q3419" i="1"/>
  <c r="Q2240" i="1"/>
  <c r="Q3423" i="1"/>
  <c r="Q1757" i="1"/>
  <c r="Q1625" i="1"/>
  <c r="Q4593" i="1"/>
  <c r="Q2416" i="1"/>
  <c r="Q233" i="1"/>
  <c r="Q4183" i="1"/>
  <c r="Q2135" i="1"/>
  <c r="Q87" i="1"/>
  <c r="Q2710" i="1"/>
  <c r="Q662" i="1"/>
  <c r="Q3285" i="1"/>
  <c r="Q1237" i="1"/>
  <c r="Q3860" i="1"/>
  <c r="Q1812" i="1"/>
  <c r="Q4427" i="1"/>
  <c r="Q2379" i="1"/>
  <c r="Q331" i="1"/>
  <c r="Q2946" i="1"/>
  <c r="Q898" i="1"/>
  <c r="Q1536" i="1"/>
  <c r="Q473" i="1"/>
  <c r="Q4305" i="1"/>
  <c r="Q2128" i="1"/>
  <c r="Q4992" i="1"/>
  <c r="Q4111" i="1"/>
  <c r="Q2063" i="1"/>
  <c r="Q15" i="1"/>
  <c r="Q2638" i="1"/>
  <c r="Q590" i="1"/>
  <c r="Q3213" i="1"/>
  <c r="Q1165" i="1"/>
  <c r="Q3788" i="1"/>
  <c r="Q1740" i="1"/>
  <c r="Q4355" i="1"/>
  <c r="Q2307" i="1"/>
  <c r="Q259" i="1"/>
  <c r="Q2874" i="1"/>
  <c r="Q826" i="1"/>
  <c r="Q1664" i="1"/>
  <c r="Q441" i="1"/>
  <c r="Q4273" i="1"/>
  <c r="Q2096" i="1"/>
  <c r="Q4984" i="1"/>
  <c r="Q4103" i="1"/>
  <c r="Q2055" i="1"/>
  <c r="Q4678" i="1"/>
  <c r="Q2630" i="1"/>
  <c r="Q582" i="1"/>
  <c r="Q3205" i="1"/>
  <c r="Q1157" i="1"/>
  <c r="Q3780" i="1"/>
  <c r="Q1732" i="1"/>
  <c r="Q4347" i="1"/>
  <c r="Q2299" i="1"/>
  <c r="Q251" i="1"/>
  <c r="Q2866" i="1"/>
  <c r="Q818" i="1"/>
  <c r="Q1792" i="1"/>
  <c r="Q409" i="1"/>
  <c r="Q4241" i="1"/>
  <c r="Q2064" i="1"/>
  <c r="Q4976" i="1"/>
  <c r="Q4095" i="1"/>
  <c r="Q2047" i="1"/>
  <c r="Q4670" i="1"/>
  <c r="Q2622" i="1"/>
  <c r="Q574" i="1"/>
  <c r="Q3197" i="1"/>
  <c r="Q1149" i="1"/>
  <c r="Q3772" i="1"/>
  <c r="Q1724" i="1"/>
  <c r="Q4339" i="1"/>
  <c r="Q2291" i="1"/>
  <c r="Q243" i="1"/>
  <c r="Q2858" i="1"/>
  <c r="Q810" i="1"/>
  <c r="Q1920" i="1"/>
  <c r="Q3073" i="1"/>
  <c r="Q623" i="1"/>
  <c r="Q3372" i="1"/>
  <c r="Q2202" i="1"/>
  <c r="Q2345" i="1"/>
  <c r="Q3045" i="1"/>
  <c r="Q4242" i="1"/>
  <c r="Q1289" i="1"/>
  <c r="Q4317" i="1"/>
  <c r="Q2387" i="1"/>
  <c r="Q502" i="1"/>
  <c r="Q1451" i="1"/>
  <c r="Q2504" i="1"/>
  <c r="Q2869" i="1"/>
  <c r="Q3042" i="1"/>
  <c r="Q1418" i="1"/>
  <c r="Q505" i="1"/>
  <c r="Q2294" i="1"/>
  <c r="Q3499" i="1"/>
  <c r="Q4978" i="1"/>
  <c r="Q1589" i="1"/>
  <c r="Q4066" i="1"/>
  <c r="Q906" i="1"/>
  <c r="Q2743" i="1"/>
  <c r="Q2929" i="1"/>
  <c r="Q3125" i="1"/>
  <c r="Q2475" i="1"/>
  <c r="Q2442" i="1"/>
  <c r="Q4821" i="1"/>
  <c r="Q3064" i="1"/>
  <c r="Q752" i="1"/>
  <c r="Q3318" i="1"/>
  <c r="J5024" i="1"/>
  <c r="J5026" i="1"/>
  <c r="J5020" i="1"/>
  <c r="Q65" i="1"/>
  <c r="Q4723" i="1"/>
  <c r="Q2672" i="1"/>
  <c r="Q489" i="1"/>
  <c r="Q4247" i="1"/>
  <c r="Q2199" i="1"/>
  <c r="Q151" i="1"/>
  <c r="Q2774" i="1"/>
  <c r="Q726" i="1"/>
  <c r="Q3349" i="1"/>
  <c r="Q1301" i="1"/>
  <c r="Q3924" i="1"/>
  <c r="Q1876" i="1"/>
  <c r="Q4491" i="1"/>
  <c r="Q2443" i="1"/>
  <c r="Q395" i="1"/>
  <c r="Q3010" i="1"/>
  <c r="Q962" i="1"/>
  <c r="Q512" i="1"/>
  <c r="Q729" i="1"/>
  <c r="Q4561" i="1"/>
  <c r="Q2384" i="1"/>
  <c r="Q201" i="1"/>
  <c r="Q4175" i="1"/>
  <c r="Q2127" i="1"/>
  <c r="Q79" i="1"/>
  <c r="Q2702" i="1"/>
  <c r="Q654" i="1"/>
  <c r="Q3277" i="1"/>
  <c r="Q1229" i="1"/>
  <c r="Q3852" i="1"/>
  <c r="Q1804" i="1"/>
  <c r="Q4419" i="1"/>
  <c r="Q2371" i="1"/>
  <c r="Q323" i="1"/>
  <c r="Q2938" i="1"/>
  <c r="Q890" i="1"/>
  <c r="Q640" i="1"/>
  <c r="Q697" i="1"/>
  <c r="Q4529" i="1"/>
  <c r="Q2352" i="1"/>
  <c r="Q169" i="1"/>
  <c r="Q4167" i="1"/>
  <c r="Q2119" i="1"/>
  <c r="Q71" i="1"/>
  <c r="Q2694" i="1"/>
  <c r="Q646" i="1"/>
  <c r="Q3269" i="1"/>
  <c r="Q1221" i="1"/>
  <c r="Q3844" i="1"/>
  <c r="Q1796" i="1"/>
  <c r="Q4411" i="1"/>
  <c r="Q2363" i="1"/>
  <c r="Q315" i="1"/>
  <c r="Q2930" i="1"/>
  <c r="Q882" i="1"/>
  <c r="Q768" i="1"/>
  <c r="Q665" i="1"/>
  <c r="Q4497" i="1"/>
  <c r="Q2320" i="1"/>
  <c r="Q137" i="1"/>
  <c r="Q4159" i="1"/>
  <c r="Q2111" i="1"/>
  <c r="Q63" i="1"/>
  <c r="Q2686" i="1"/>
  <c r="Q638" i="1"/>
  <c r="Q3261" i="1"/>
  <c r="Q1213" i="1"/>
  <c r="Q3836" i="1"/>
  <c r="Q1788" i="1"/>
  <c r="Q4403" i="1"/>
  <c r="Q2355" i="1"/>
  <c r="Q307" i="1"/>
  <c r="Q2922" i="1"/>
  <c r="Q874" i="1"/>
  <c r="Q896" i="1"/>
  <c r="Q4735" i="1"/>
  <c r="Q1966" i="1"/>
  <c r="Q3171" i="1"/>
  <c r="Q2744" i="1"/>
  <c r="Q359" i="1"/>
  <c r="Q2852" i="1"/>
  <c r="Q2194" i="1"/>
  <c r="Q4361" i="1"/>
  <c r="Q1182" i="1"/>
  <c r="Q2643" i="1"/>
  <c r="Q2905" i="1"/>
  <c r="Q728" i="1"/>
  <c r="Q3536" i="1"/>
  <c r="Q4001" i="1"/>
  <c r="Q4759" i="1"/>
  <c r="Q2337" i="1"/>
  <c r="Q801" i="1"/>
  <c r="Q2633" i="1"/>
  <c r="Q424" i="1"/>
  <c r="Q2735" i="1"/>
  <c r="Q687" i="1"/>
  <c r="Q3310" i="1"/>
  <c r="Q1262" i="1"/>
  <c r="Q3885" i="1"/>
  <c r="Q1837" i="1"/>
  <c r="Q4460" i="1"/>
  <c r="Q2412" i="1"/>
  <c r="Q364" i="1"/>
  <c r="Q2979" i="1"/>
  <c r="Q931" i="1"/>
  <c r="Q3546" i="1"/>
  <c r="Q1498" i="1"/>
  <c r="Q2912" i="1"/>
  <c r="Q3129" i="1"/>
  <c r="Q952" i="1"/>
  <c r="Q4706" i="1"/>
  <c r="Q2601" i="1"/>
  <c r="Q392" i="1"/>
  <c r="Q2215" i="1"/>
  <c r="Q167" i="1"/>
  <c r="Q2790" i="1"/>
  <c r="Q742" i="1"/>
  <c r="Q2853" i="1"/>
  <c r="Q805" i="1"/>
  <c r="Q3428" i="1"/>
  <c r="Q1380" i="1"/>
  <c r="Q3995" i="1"/>
  <c r="Q1947" i="1"/>
  <c r="Q4562" i="1"/>
  <c r="Q2514" i="1"/>
  <c r="Q466" i="1"/>
  <c r="Q1216" i="1"/>
  <c r="Q4764" i="1"/>
  <c r="Q2833" i="1"/>
  <c r="Q656" i="1"/>
  <c r="Q4456" i="1"/>
  <c r="Q3743" i="1"/>
  <c r="Q1695" i="1"/>
  <c r="Q4318" i="1"/>
  <c r="Q2270" i="1"/>
  <c r="Q222" i="1"/>
  <c r="Q2845" i="1"/>
  <c r="Q797" i="1"/>
  <c r="Q3420" i="1"/>
  <c r="Q1372" i="1"/>
  <c r="Q3987" i="1"/>
  <c r="Q1939" i="1"/>
  <c r="Q4554" i="1"/>
  <c r="Q2506" i="1"/>
  <c r="Q458" i="1"/>
  <c r="Q2368" i="1"/>
  <c r="Q4885" i="1"/>
  <c r="Q3320" i="1"/>
  <c r="Q1137" i="1"/>
  <c r="Q4753" i="1"/>
  <c r="Q2760" i="1"/>
  <c r="Q3319" i="1"/>
  <c r="Q1271" i="1"/>
  <c r="Q3894" i="1"/>
  <c r="Q1846" i="1"/>
  <c r="Q4469" i="1"/>
  <c r="Q2421" i="1"/>
  <c r="Q373" i="1"/>
  <c r="Q2996" i="1"/>
  <c r="Q948" i="1"/>
  <c r="Q3563" i="1"/>
  <c r="Q1515" i="1"/>
  <c r="Q4130" i="1"/>
  <c r="Q2082" i="1"/>
  <c r="Q34" i="1"/>
  <c r="Q4842" i="1"/>
  <c r="Q3439" i="1"/>
  <c r="Q493" i="1"/>
  <c r="Q1690" i="1"/>
  <c r="Q4232" i="1"/>
  <c r="Q4325" i="1"/>
  <c r="Q2139" i="1"/>
  <c r="Q1817" i="1"/>
  <c r="Q2143" i="1"/>
  <c r="Q477" i="1"/>
  <c r="Q4948" i="1"/>
  <c r="Q3569" i="1"/>
  <c r="Q1392" i="1"/>
  <c r="Q4808" i="1"/>
  <c r="Q3927" i="1"/>
  <c r="Q1879" i="1"/>
  <c r="Q4502" i="1"/>
  <c r="Q2454" i="1"/>
  <c r="Q406" i="1"/>
  <c r="Q3029" i="1"/>
  <c r="Q981" i="1"/>
  <c r="Q3604" i="1"/>
  <c r="Q1556" i="1"/>
  <c r="Q4171" i="1"/>
  <c r="Q2123" i="1"/>
  <c r="Q75" i="1"/>
  <c r="Q2690" i="1"/>
  <c r="Q642" i="1"/>
  <c r="Q4918" i="1"/>
  <c r="Q4876" i="1"/>
  <c r="Q3281" i="1"/>
  <c r="Q1104" i="1"/>
  <c r="Q4736" i="1"/>
  <c r="Q3855" i="1"/>
  <c r="Q1807" i="1"/>
  <c r="Q4430" i="1"/>
  <c r="Q2382" i="1"/>
  <c r="Q334" i="1"/>
  <c r="Q2957" i="1"/>
  <c r="Q909" i="1"/>
  <c r="Q3532" i="1"/>
  <c r="Q1484" i="1"/>
  <c r="Q4099" i="1"/>
  <c r="Q2051" i="1"/>
  <c r="Q4666" i="1"/>
  <c r="Q2618" i="1"/>
  <c r="Q570" i="1"/>
  <c r="Q4950" i="1"/>
  <c r="Q4868" i="1"/>
  <c r="Q3249" i="1"/>
  <c r="Q1072" i="1"/>
  <c r="Q4728" i="1"/>
  <c r="Q3847" i="1"/>
  <c r="Q1799" i="1"/>
  <c r="Q4422" i="1"/>
  <c r="Q2374" i="1"/>
  <c r="Q326" i="1"/>
  <c r="Q2949" i="1"/>
  <c r="Q901" i="1"/>
  <c r="Q3524" i="1"/>
  <c r="Q1476" i="1"/>
  <c r="Q4091" i="1"/>
  <c r="Q2043" i="1"/>
  <c r="Q4658" i="1"/>
  <c r="Q2610" i="1"/>
  <c r="Q562" i="1"/>
  <c r="Q4982" i="1"/>
  <c r="Q4860" i="1"/>
  <c r="Q3217" i="1"/>
  <c r="Q1040" i="1"/>
  <c r="Q4720" i="1"/>
  <c r="Q3839" i="1"/>
  <c r="Q1791" i="1"/>
  <c r="Q4414" i="1"/>
  <c r="Q2366" i="1"/>
  <c r="Q318" i="1"/>
  <c r="Q2941" i="1"/>
  <c r="Q893" i="1"/>
  <c r="Q3516" i="1"/>
  <c r="Q1468" i="1"/>
  <c r="Q4083" i="1"/>
  <c r="Q2035" i="1"/>
  <c r="Q4650" i="1"/>
  <c r="Q2602" i="1"/>
  <c r="Q554" i="1"/>
  <c r="Q4685" i="1"/>
  <c r="Q3201" i="1"/>
  <c r="Q3758" i="1"/>
  <c r="Q1836" i="1"/>
  <c r="Q1178" i="1"/>
  <c r="Q2184" i="1"/>
  <c r="Q1765" i="1"/>
  <c r="Q1938" i="1"/>
  <c r="Q2152" i="1"/>
  <c r="Q2525" i="1"/>
  <c r="Q851" i="1"/>
  <c r="Q3381" i="1"/>
  <c r="Q4578" i="1"/>
  <c r="Q3767" i="1"/>
  <c r="Q1077" i="1"/>
  <c r="Q2018" i="1"/>
  <c r="Q650" i="1"/>
  <c r="Q217" i="1"/>
  <c r="Q4661" i="1"/>
  <c r="Q2219" i="1"/>
  <c r="Q4552" i="1"/>
  <c r="Q53" i="1"/>
  <c r="Q2786" i="1"/>
  <c r="Q3009" i="1"/>
  <c r="Q1207" i="1"/>
  <c r="Q4904" i="1"/>
  <c r="Q2101" i="1"/>
  <c r="Q939" i="1"/>
  <c r="Q1674" i="1"/>
  <c r="Q4217" i="1"/>
  <c r="Q2040" i="1"/>
  <c r="Q4945" i="1"/>
  <c r="Q1526" i="1"/>
  <c r="Q3722" i="1"/>
  <c r="J5027" i="1" l="1"/>
  <c r="G5031" i="1" s="1"/>
  <c r="Q5012" i="1"/>
  <c r="M16" i="1" l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880" i="1"/>
  <c r="M888" i="1"/>
  <c r="M896" i="1"/>
  <c r="M904" i="1"/>
  <c r="M912" i="1"/>
  <c r="M920" i="1"/>
  <c r="M928" i="1"/>
  <c r="M936" i="1"/>
  <c r="M944" i="1"/>
  <c r="M952" i="1"/>
  <c r="M960" i="1"/>
  <c r="M968" i="1"/>
  <c r="M976" i="1"/>
  <c r="M984" i="1"/>
  <c r="M992" i="1"/>
  <c r="M1000" i="1"/>
  <c r="M1008" i="1"/>
  <c r="M1016" i="1"/>
  <c r="M1024" i="1"/>
  <c r="M1032" i="1"/>
  <c r="M1040" i="1"/>
  <c r="M1048" i="1"/>
  <c r="M1056" i="1"/>
  <c r="M1064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960" i="1"/>
  <c r="M1968" i="1"/>
  <c r="M1976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17" i="1"/>
  <c r="M25" i="1"/>
  <c r="M33" i="1"/>
  <c r="M41" i="1"/>
  <c r="M49" i="1"/>
  <c r="M57" i="1"/>
  <c r="M65" i="1"/>
  <c r="M73" i="1"/>
  <c r="M81" i="1"/>
  <c r="M89" i="1"/>
  <c r="M97" i="1"/>
  <c r="M105" i="1"/>
  <c r="M113" i="1"/>
  <c r="M121" i="1"/>
  <c r="M129" i="1"/>
  <c r="M137" i="1"/>
  <c r="M145" i="1"/>
  <c r="M153" i="1"/>
  <c r="M161" i="1"/>
  <c r="M169" i="1"/>
  <c r="M177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289" i="1"/>
  <c r="M297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9" i="1"/>
  <c r="M537" i="1"/>
  <c r="M545" i="1"/>
  <c r="M553" i="1"/>
  <c r="M561" i="1"/>
  <c r="M569" i="1"/>
  <c r="M577" i="1"/>
  <c r="M585" i="1"/>
  <c r="M593" i="1"/>
  <c r="M601" i="1"/>
  <c r="M609" i="1"/>
  <c r="M617" i="1"/>
  <c r="M625" i="1"/>
  <c r="M633" i="1"/>
  <c r="M641" i="1"/>
  <c r="M649" i="1"/>
  <c r="M657" i="1"/>
  <c r="M665" i="1"/>
  <c r="M673" i="1"/>
  <c r="M681" i="1"/>
  <c r="M689" i="1"/>
  <c r="M697" i="1"/>
  <c r="M705" i="1"/>
  <c r="M713" i="1"/>
  <c r="M721" i="1"/>
  <c r="M729" i="1"/>
  <c r="M737" i="1"/>
  <c r="M745" i="1"/>
  <c r="M753" i="1"/>
  <c r="M761" i="1"/>
  <c r="M769" i="1"/>
  <c r="M777" i="1"/>
  <c r="M785" i="1"/>
  <c r="M793" i="1"/>
  <c r="M801" i="1"/>
  <c r="M809" i="1"/>
  <c r="M817" i="1"/>
  <c r="M825" i="1"/>
  <c r="M833" i="1"/>
  <c r="M841" i="1"/>
  <c r="M849" i="1"/>
  <c r="M857" i="1"/>
  <c r="M865" i="1"/>
  <c r="M873" i="1"/>
  <c r="M881" i="1"/>
  <c r="M889" i="1"/>
  <c r="M897" i="1"/>
  <c r="M905" i="1"/>
  <c r="M913" i="1"/>
  <c r="M921" i="1"/>
  <c r="M929" i="1"/>
  <c r="M937" i="1"/>
  <c r="M945" i="1"/>
  <c r="M953" i="1"/>
  <c r="M961" i="1"/>
  <c r="M969" i="1"/>
  <c r="M977" i="1"/>
  <c r="M985" i="1"/>
  <c r="M993" i="1"/>
  <c r="M1001" i="1"/>
  <c r="M1009" i="1"/>
  <c r="M1017" i="1"/>
  <c r="M1025" i="1"/>
  <c r="M1033" i="1"/>
  <c r="M1041" i="1"/>
  <c r="M1049" i="1"/>
  <c r="M1057" i="1"/>
  <c r="M1065" i="1"/>
  <c r="M1073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1233" i="1"/>
  <c r="M1241" i="1"/>
  <c r="M124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353" i="1"/>
  <c r="M1361" i="1"/>
  <c r="M1369" i="1"/>
  <c r="M1377" i="1"/>
  <c r="M1385" i="1"/>
  <c r="M1393" i="1"/>
  <c r="M1401" i="1"/>
  <c r="M1409" i="1"/>
  <c r="M1417" i="1"/>
  <c r="M1425" i="1"/>
  <c r="M1433" i="1"/>
  <c r="M1441" i="1"/>
  <c r="M1449" i="1"/>
  <c r="M1457" i="1"/>
  <c r="M1465" i="1"/>
  <c r="M1473" i="1"/>
  <c r="M1481" i="1"/>
  <c r="M1489" i="1"/>
  <c r="M1497" i="1"/>
  <c r="M1505" i="1"/>
  <c r="M1513" i="1"/>
  <c r="M1521" i="1"/>
  <c r="M1529" i="1"/>
  <c r="M1537" i="1"/>
  <c r="M1545" i="1"/>
  <c r="M1553" i="1"/>
  <c r="M1561" i="1"/>
  <c r="M1569" i="1"/>
  <c r="M1577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1753" i="1"/>
  <c r="M1761" i="1"/>
  <c r="M1769" i="1"/>
  <c r="M1777" i="1"/>
  <c r="M1785" i="1"/>
  <c r="M1793" i="1"/>
  <c r="M1801" i="1"/>
  <c r="M1809" i="1"/>
  <c r="M1817" i="1"/>
  <c r="M1825" i="1"/>
  <c r="M1833" i="1"/>
  <c r="M1841" i="1"/>
  <c r="M1849" i="1"/>
  <c r="M1857" i="1"/>
  <c r="M1865" i="1"/>
  <c r="M1873" i="1"/>
  <c r="M1881" i="1"/>
  <c r="M1889" i="1"/>
  <c r="M1897" i="1"/>
  <c r="M1905" i="1"/>
  <c r="M1913" i="1"/>
  <c r="M1921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18" i="1"/>
  <c r="M26" i="1"/>
  <c r="M34" i="1"/>
  <c r="M42" i="1"/>
  <c r="M50" i="1"/>
  <c r="M58" i="1"/>
  <c r="M66" i="1"/>
  <c r="M74" i="1"/>
  <c r="M82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86" i="1"/>
  <c r="M194" i="1"/>
  <c r="M202" i="1"/>
  <c r="M210" i="1"/>
  <c r="M218" i="1"/>
  <c r="M226" i="1"/>
  <c r="M234" i="1"/>
  <c r="M242" i="1"/>
  <c r="M250" i="1"/>
  <c r="M258" i="1"/>
  <c r="M266" i="1"/>
  <c r="M274" i="1"/>
  <c r="M282" i="1"/>
  <c r="M290" i="1"/>
  <c r="M298" i="1"/>
  <c r="M306" i="1"/>
  <c r="M314" i="1"/>
  <c r="M322" i="1"/>
  <c r="M330" i="1"/>
  <c r="M338" i="1"/>
  <c r="M346" i="1"/>
  <c r="M354" i="1"/>
  <c r="M362" i="1"/>
  <c r="M370" i="1"/>
  <c r="M378" i="1"/>
  <c r="M386" i="1"/>
  <c r="M394" i="1"/>
  <c r="M402" i="1"/>
  <c r="M410" i="1"/>
  <c r="M418" i="1"/>
  <c r="M426" i="1"/>
  <c r="M434" i="1"/>
  <c r="M442" i="1"/>
  <c r="M450" i="1"/>
  <c r="M458" i="1"/>
  <c r="M466" i="1"/>
  <c r="M474" i="1"/>
  <c r="M482" i="1"/>
  <c r="M490" i="1"/>
  <c r="M498" i="1"/>
  <c r="M506" i="1"/>
  <c r="M514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M682" i="1"/>
  <c r="M690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922" i="1"/>
  <c r="M930" i="1"/>
  <c r="M938" i="1"/>
  <c r="M946" i="1"/>
  <c r="M954" i="1"/>
  <c r="M962" i="1"/>
  <c r="M970" i="1"/>
  <c r="M978" i="1"/>
  <c r="M986" i="1"/>
  <c r="M994" i="1"/>
  <c r="M1002" i="1"/>
  <c r="M1010" i="1"/>
  <c r="M1018" i="1"/>
  <c r="M1026" i="1"/>
  <c r="M1034" i="1"/>
  <c r="M1042" i="1"/>
  <c r="M1050" i="1"/>
  <c r="M1058" i="1"/>
  <c r="M1066" i="1"/>
  <c r="M1074" i="1"/>
  <c r="M1082" i="1"/>
  <c r="M1090" i="1"/>
  <c r="M1098" i="1"/>
  <c r="M1106" i="1"/>
  <c r="M1114" i="1"/>
  <c r="M1122" i="1"/>
  <c r="M1130" i="1"/>
  <c r="M1138" i="1"/>
  <c r="M1146" i="1"/>
  <c r="M1154" i="1"/>
  <c r="M1162" i="1"/>
  <c r="M1170" i="1"/>
  <c r="M1178" i="1"/>
  <c r="M1186" i="1"/>
  <c r="M1194" i="1"/>
  <c r="M1202" i="1"/>
  <c r="M1210" i="1"/>
  <c r="M1218" i="1"/>
  <c r="M1226" i="1"/>
  <c r="M1234" i="1"/>
  <c r="M1242" i="1"/>
  <c r="M1250" i="1"/>
  <c r="M1258" i="1"/>
  <c r="M1266" i="1"/>
  <c r="M1274" i="1"/>
  <c r="M1282" i="1"/>
  <c r="M1290" i="1"/>
  <c r="M1298" i="1"/>
  <c r="M1306" i="1"/>
  <c r="M1314" i="1"/>
  <c r="M1322" i="1"/>
  <c r="M1330" i="1"/>
  <c r="M1338" i="1"/>
  <c r="M1346" i="1"/>
  <c r="M1354" i="1"/>
  <c r="M1362" i="1"/>
  <c r="M1370" i="1"/>
  <c r="M1378" i="1"/>
  <c r="M1386" i="1"/>
  <c r="M1394" i="1"/>
  <c r="M1402" i="1"/>
  <c r="M1410" i="1"/>
  <c r="M1418" i="1"/>
  <c r="M1426" i="1"/>
  <c r="M1434" i="1"/>
  <c r="M1442" i="1"/>
  <c r="M1450" i="1"/>
  <c r="M1458" i="1"/>
  <c r="M1466" i="1"/>
  <c r="M1474" i="1"/>
  <c r="M1482" i="1"/>
  <c r="M1490" i="1"/>
  <c r="M1498" i="1"/>
  <c r="M1506" i="1"/>
  <c r="M1514" i="1"/>
  <c r="M1522" i="1"/>
  <c r="M1530" i="1"/>
  <c r="M1538" i="1"/>
  <c r="M1546" i="1"/>
  <c r="M1554" i="1"/>
  <c r="M1562" i="1"/>
  <c r="M1570" i="1"/>
  <c r="M1578" i="1"/>
  <c r="M1586" i="1"/>
  <c r="M1594" i="1"/>
  <c r="M1602" i="1"/>
  <c r="M1610" i="1"/>
  <c r="M1618" i="1"/>
  <c r="M1626" i="1"/>
  <c r="M1634" i="1"/>
  <c r="M1642" i="1"/>
  <c r="M1650" i="1"/>
  <c r="M1658" i="1"/>
  <c r="M1666" i="1"/>
  <c r="M1674" i="1"/>
  <c r="M1682" i="1"/>
  <c r="M1690" i="1"/>
  <c r="M1698" i="1"/>
  <c r="M1706" i="1"/>
  <c r="M1714" i="1"/>
  <c r="M1722" i="1"/>
  <c r="M1730" i="1"/>
  <c r="M1738" i="1"/>
  <c r="M1746" i="1"/>
  <c r="M1754" i="1"/>
  <c r="M1762" i="1"/>
  <c r="M1770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962" i="1"/>
  <c r="M1970" i="1"/>
  <c r="M1978" i="1"/>
  <c r="M1986" i="1"/>
  <c r="M1994" i="1"/>
  <c r="M2002" i="1"/>
  <c r="M2010" i="1"/>
  <c r="M2018" i="1"/>
  <c r="M2026" i="1"/>
  <c r="M2034" i="1"/>
  <c r="M2042" i="1"/>
  <c r="M2050" i="1"/>
  <c r="M2058" i="1"/>
  <c r="M2066" i="1"/>
  <c r="M2074" i="1"/>
  <c r="M2082" i="1"/>
  <c r="M2090" i="1"/>
  <c r="M2098" i="1"/>
  <c r="M2106" i="1"/>
  <c r="M2114" i="1"/>
  <c r="M2122" i="1"/>
  <c r="M2130" i="1"/>
  <c r="M2138" i="1"/>
  <c r="M2146" i="1"/>
  <c r="M2154" i="1"/>
  <c r="M2162" i="1"/>
  <c r="M2170" i="1"/>
  <c r="M2178" i="1"/>
  <c r="M2186" i="1"/>
  <c r="M2194" i="1"/>
  <c r="M2202" i="1"/>
  <c r="M2210" i="1"/>
  <c r="M2218" i="1"/>
  <c r="M2226" i="1"/>
  <c r="M2234" i="1"/>
  <c r="M2242" i="1"/>
  <c r="M2250" i="1"/>
  <c r="M2258" i="1"/>
  <c r="M2266" i="1"/>
  <c r="M2274" i="1"/>
  <c r="M2282" i="1"/>
  <c r="M2290" i="1"/>
  <c r="M2298" i="1"/>
  <c r="M2306" i="1"/>
  <c r="M2314" i="1"/>
  <c r="M2322" i="1"/>
  <c r="M2330" i="1"/>
  <c r="M2338" i="1"/>
  <c r="M2346" i="1"/>
  <c r="M2354" i="1"/>
  <c r="M2362" i="1"/>
  <c r="M2370" i="1"/>
  <c r="M2378" i="1"/>
  <c r="M2386" i="1"/>
  <c r="M2394" i="1"/>
  <c r="M2402" i="1"/>
  <c r="M2410" i="1"/>
  <c r="M2418" i="1"/>
  <c r="M2426" i="1"/>
  <c r="M2434" i="1"/>
  <c r="M2442" i="1"/>
  <c r="M2450" i="1"/>
  <c r="M2458" i="1"/>
  <c r="M2466" i="1"/>
  <c r="M2474" i="1"/>
  <c r="M2482" i="1"/>
  <c r="M2490" i="1"/>
  <c r="M2498" i="1"/>
  <c r="M2506" i="1"/>
  <c r="M2514" i="1"/>
  <c r="M2522" i="1"/>
  <c r="M2530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571" i="1"/>
  <c r="M579" i="1"/>
  <c r="M587" i="1"/>
  <c r="M595" i="1"/>
  <c r="M603" i="1"/>
  <c r="M611" i="1"/>
  <c r="M619" i="1"/>
  <c r="M627" i="1"/>
  <c r="M635" i="1"/>
  <c r="M643" i="1"/>
  <c r="M651" i="1"/>
  <c r="M659" i="1"/>
  <c r="M667" i="1"/>
  <c r="M675" i="1"/>
  <c r="M683" i="1"/>
  <c r="M691" i="1"/>
  <c r="M699" i="1"/>
  <c r="M707" i="1"/>
  <c r="M715" i="1"/>
  <c r="M723" i="1"/>
  <c r="M731" i="1"/>
  <c r="M739" i="1"/>
  <c r="M747" i="1"/>
  <c r="M755" i="1"/>
  <c r="M763" i="1"/>
  <c r="M771" i="1"/>
  <c r="M779" i="1"/>
  <c r="M787" i="1"/>
  <c r="M795" i="1"/>
  <c r="M803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907" i="1"/>
  <c r="M915" i="1"/>
  <c r="M923" i="1"/>
  <c r="M931" i="1"/>
  <c r="M939" i="1"/>
  <c r="M947" i="1"/>
  <c r="M955" i="1"/>
  <c r="M963" i="1"/>
  <c r="M971" i="1"/>
  <c r="M979" i="1"/>
  <c r="M987" i="1"/>
  <c r="M995" i="1"/>
  <c r="M1003" i="1"/>
  <c r="M1011" i="1"/>
  <c r="M1019" i="1"/>
  <c r="M1027" i="1"/>
  <c r="M1035" i="1"/>
  <c r="M1043" i="1"/>
  <c r="M1051" i="1"/>
  <c r="M1059" i="1"/>
  <c r="M1067" i="1"/>
  <c r="M1075" i="1"/>
  <c r="M1083" i="1"/>
  <c r="M1091" i="1"/>
  <c r="M1099" i="1"/>
  <c r="M1107" i="1"/>
  <c r="M1115" i="1"/>
  <c r="M1123" i="1"/>
  <c r="M1131" i="1"/>
  <c r="M1139" i="1"/>
  <c r="M1147" i="1"/>
  <c r="M1155" i="1"/>
  <c r="M1163" i="1"/>
  <c r="M1171" i="1"/>
  <c r="M1179" i="1"/>
  <c r="M1187" i="1"/>
  <c r="M1195" i="1"/>
  <c r="M1203" i="1"/>
  <c r="M1211" i="1"/>
  <c r="M1219" i="1"/>
  <c r="M1227" i="1"/>
  <c r="M1235" i="1"/>
  <c r="M1243" i="1"/>
  <c r="M1251" i="1"/>
  <c r="M1259" i="1"/>
  <c r="M1267" i="1"/>
  <c r="M1275" i="1"/>
  <c r="M1283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755" i="1"/>
  <c r="M1763" i="1"/>
  <c r="M1771" i="1"/>
  <c r="M1779" i="1"/>
  <c r="M1787" i="1"/>
  <c r="M1795" i="1"/>
  <c r="M1803" i="1"/>
  <c r="M1811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1915" i="1"/>
  <c r="M1923" i="1"/>
  <c r="M1931" i="1"/>
  <c r="M1939" i="1"/>
  <c r="M1947" i="1"/>
  <c r="M1955" i="1"/>
  <c r="M1963" i="1"/>
  <c r="M1971" i="1"/>
  <c r="M1979" i="1"/>
  <c r="M1987" i="1"/>
  <c r="M1995" i="1"/>
  <c r="M2003" i="1"/>
  <c r="M2011" i="1"/>
  <c r="M2019" i="1"/>
  <c r="M2027" i="1"/>
  <c r="M2035" i="1"/>
  <c r="M2043" i="1"/>
  <c r="M2051" i="1"/>
  <c r="M2059" i="1"/>
  <c r="M2067" i="1"/>
  <c r="M2075" i="1"/>
  <c r="M2083" i="1"/>
  <c r="M2091" i="1"/>
  <c r="M2099" i="1"/>
  <c r="M2107" i="1"/>
  <c r="M2115" i="1"/>
  <c r="M2123" i="1"/>
  <c r="M2131" i="1"/>
  <c r="M2139" i="1"/>
  <c r="M2147" i="1"/>
  <c r="M2155" i="1"/>
  <c r="M2163" i="1"/>
  <c r="M2171" i="1"/>
  <c r="M2179" i="1"/>
  <c r="M2187" i="1"/>
  <c r="M2195" i="1"/>
  <c r="M2203" i="1"/>
  <c r="M2211" i="1"/>
  <c r="M2219" i="1"/>
  <c r="M2227" i="1"/>
  <c r="M2235" i="1"/>
  <c r="M2243" i="1"/>
  <c r="M2251" i="1"/>
  <c r="M2259" i="1"/>
  <c r="M2267" i="1"/>
  <c r="M2275" i="1"/>
  <c r="M2283" i="1"/>
  <c r="M2291" i="1"/>
  <c r="M2299" i="1"/>
  <c r="M2307" i="1"/>
  <c r="M2315" i="1"/>
  <c r="M2323" i="1"/>
  <c r="M2331" i="1"/>
  <c r="M2339" i="1"/>
  <c r="M2347" i="1"/>
  <c r="M2355" i="1"/>
  <c r="M2363" i="1"/>
  <c r="M2371" i="1"/>
  <c r="M2379" i="1"/>
  <c r="M2387" i="1"/>
  <c r="M2395" i="1"/>
  <c r="M2403" i="1"/>
  <c r="M2411" i="1"/>
  <c r="M2419" i="1"/>
  <c r="M2427" i="1"/>
  <c r="M2435" i="1"/>
  <c r="M2443" i="1"/>
  <c r="M2451" i="1"/>
  <c r="M2459" i="1"/>
  <c r="M2467" i="1"/>
  <c r="M2475" i="1"/>
  <c r="M2483" i="1"/>
  <c r="M2491" i="1"/>
  <c r="M2499" i="1"/>
  <c r="M2507" i="1"/>
  <c r="M2515" i="1"/>
  <c r="M2523" i="1"/>
  <c r="M2531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188" i="1"/>
  <c r="M196" i="1"/>
  <c r="M204" i="1"/>
  <c r="M212" i="1"/>
  <c r="M220" i="1"/>
  <c r="M228" i="1"/>
  <c r="M236" i="1"/>
  <c r="M244" i="1"/>
  <c r="M252" i="1"/>
  <c r="M260" i="1"/>
  <c r="M268" i="1"/>
  <c r="M276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876" i="1"/>
  <c r="M884" i="1"/>
  <c r="M892" i="1"/>
  <c r="M900" i="1"/>
  <c r="M908" i="1"/>
  <c r="M916" i="1"/>
  <c r="M924" i="1"/>
  <c r="M932" i="1"/>
  <c r="M940" i="1"/>
  <c r="M948" i="1"/>
  <c r="M956" i="1"/>
  <c r="M964" i="1"/>
  <c r="M972" i="1"/>
  <c r="M980" i="1"/>
  <c r="M988" i="1"/>
  <c r="M996" i="1"/>
  <c r="M1004" i="1"/>
  <c r="M1012" i="1"/>
  <c r="M1020" i="1"/>
  <c r="M1028" i="1"/>
  <c r="M1036" i="1"/>
  <c r="M1044" i="1"/>
  <c r="M1052" i="1"/>
  <c r="M1060" i="1"/>
  <c r="M1068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260" i="1"/>
  <c r="M1268" i="1"/>
  <c r="M1276" i="1"/>
  <c r="M1284" i="1"/>
  <c r="M1292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420" i="1"/>
  <c r="M1428" i="1"/>
  <c r="M1436" i="1"/>
  <c r="M1444" i="1"/>
  <c r="M1452" i="1"/>
  <c r="M1460" i="1"/>
  <c r="M1468" i="1"/>
  <c r="M1476" i="1"/>
  <c r="M1484" i="1"/>
  <c r="M1492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764" i="1"/>
  <c r="M1772" i="1"/>
  <c r="M1780" i="1"/>
  <c r="M1788" i="1"/>
  <c r="M1796" i="1"/>
  <c r="M1804" i="1"/>
  <c r="M1812" i="1"/>
  <c r="M1820" i="1"/>
  <c r="M1828" i="1"/>
  <c r="M1836" i="1"/>
  <c r="M1844" i="1"/>
  <c r="M1852" i="1"/>
  <c r="M1860" i="1"/>
  <c r="M1868" i="1"/>
  <c r="M1876" i="1"/>
  <c r="M1884" i="1"/>
  <c r="M1892" i="1"/>
  <c r="M1900" i="1"/>
  <c r="M1908" i="1"/>
  <c r="M1916" i="1"/>
  <c r="M1924" i="1"/>
  <c r="M1932" i="1"/>
  <c r="M1940" i="1"/>
  <c r="M1948" i="1"/>
  <c r="M1956" i="1"/>
  <c r="M1964" i="1"/>
  <c r="M1972" i="1"/>
  <c r="M1980" i="1"/>
  <c r="M1988" i="1"/>
  <c r="M1996" i="1"/>
  <c r="M2004" i="1"/>
  <c r="M2012" i="1"/>
  <c r="M2020" i="1"/>
  <c r="M2028" i="1"/>
  <c r="M2036" i="1"/>
  <c r="M2044" i="1"/>
  <c r="M2052" i="1"/>
  <c r="M2060" i="1"/>
  <c r="M2068" i="1"/>
  <c r="M2076" i="1"/>
  <c r="M2084" i="1"/>
  <c r="M2092" i="1"/>
  <c r="M2100" i="1"/>
  <c r="M2108" i="1"/>
  <c r="M2116" i="1"/>
  <c r="M2124" i="1"/>
  <c r="M2132" i="1"/>
  <c r="M2140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189" i="1"/>
  <c r="M197" i="1"/>
  <c r="M205" i="1"/>
  <c r="M213" i="1"/>
  <c r="M221" i="1"/>
  <c r="M229" i="1"/>
  <c r="M237" i="1"/>
  <c r="M245" i="1"/>
  <c r="M253" i="1"/>
  <c r="M261" i="1"/>
  <c r="M269" i="1"/>
  <c r="M277" i="1"/>
  <c r="M285" i="1"/>
  <c r="M293" i="1"/>
  <c r="M301" i="1"/>
  <c r="M309" i="1"/>
  <c r="M317" i="1"/>
  <c r="M325" i="1"/>
  <c r="M333" i="1"/>
  <c r="M341" i="1"/>
  <c r="M349" i="1"/>
  <c r="M357" i="1"/>
  <c r="M365" i="1"/>
  <c r="M373" i="1"/>
  <c r="M381" i="1"/>
  <c r="M389" i="1"/>
  <c r="M397" i="1"/>
  <c r="M405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509" i="1"/>
  <c r="M517" i="1"/>
  <c r="M525" i="1"/>
  <c r="M533" i="1"/>
  <c r="M541" i="1"/>
  <c r="M549" i="1"/>
  <c r="M557" i="1"/>
  <c r="M565" i="1"/>
  <c r="M573" i="1"/>
  <c r="M581" i="1"/>
  <c r="M589" i="1"/>
  <c r="M597" i="1"/>
  <c r="M605" i="1"/>
  <c r="M613" i="1"/>
  <c r="M621" i="1"/>
  <c r="M629" i="1"/>
  <c r="M637" i="1"/>
  <c r="M645" i="1"/>
  <c r="M653" i="1"/>
  <c r="M661" i="1"/>
  <c r="M669" i="1"/>
  <c r="M677" i="1"/>
  <c r="M685" i="1"/>
  <c r="M693" i="1"/>
  <c r="M701" i="1"/>
  <c r="M709" i="1"/>
  <c r="M717" i="1"/>
  <c r="M725" i="1"/>
  <c r="M733" i="1"/>
  <c r="M741" i="1"/>
  <c r="M749" i="1"/>
  <c r="M757" i="1"/>
  <c r="M765" i="1"/>
  <c r="M773" i="1"/>
  <c r="M781" i="1"/>
  <c r="M789" i="1"/>
  <c r="M797" i="1"/>
  <c r="M805" i="1"/>
  <c r="M813" i="1"/>
  <c r="M821" i="1"/>
  <c r="M829" i="1"/>
  <c r="M837" i="1"/>
  <c r="M845" i="1"/>
  <c r="M853" i="1"/>
  <c r="M861" i="1"/>
  <c r="M869" i="1"/>
  <c r="M877" i="1"/>
  <c r="M885" i="1"/>
  <c r="M893" i="1"/>
  <c r="M901" i="1"/>
  <c r="M909" i="1"/>
  <c r="M917" i="1"/>
  <c r="M925" i="1"/>
  <c r="M933" i="1"/>
  <c r="M941" i="1"/>
  <c r="M949" i="1"/>
  <c r="M957" i="1"/>
  <c r="M965" i="1"/>
  <c r="M973" i="1"/>
  <c r="M981" i="1"/>
  <c r="M989" i="1"/>
  <c r="M997" i="1"/>
  <c r="M1005" i="1"/>
  <c r="M1013" i="1"/>
  <c r="M1021" i="1"/>
  <c r="M1029" i="1"/>
  <c r="M1037" i="1"/>
  <c r="M1045" i="1"/>
  <c r="M1053" i="1"/>
  <c r="M1061" i="1"/>
  <c r="M1069" i="1"/>
  <c r="M1077" i="1"/>
  <c r="M1085" i="1"/>
  <c r="M1093" i="1"/>
  <c r="M1101" i="1"/>
  <c r="M1109" i="1"/>
  <c r="M1117" i="1"/>
  <c r="M1125" i="1"/>
  <c r="M1133" i="1"/>
  <c r="M1141" i="1"/>
  <c r="M1149" i="1"/>
  <c r="M1157" i="1"/>
  <c r="M1165" i="1"/>
  <c r="M1173" i="1"/>
  <c r="M1181" i="1"/>
  <c r="M1189" i="1"/>
  <c r="M1197" i="1"/>
  <c r="M1205" i="1"/>
  <c r="M1213" i="1"/>
  <c r="M1221" i="1"/>
  <c r="M1229" i="1"/>
  <c r="M1237" i="1"/>
  <c r="M1245" i="1"/>
  <c r="M1253" i="1"/>
  <c r="M1261" i="1"/>
  <c r="M1269" i="1"/>
  <c r="M1277" i="1"/>
  <c r="M1285" i="1"/>
  <c r="M1293" i="1"/>
  <c r="M1301" i="1"/>
  <c r="M1309" i="1"/>
  <c r="M1317" i="1"/>
  <c r="M1325" i="1"/>
  <c r="M1333" i="1"/>
  <c r="M1341" i="1"/>
  <c r="M1349" i="1"/>
  <c r="M1357" i="1"/>
  <c r="M1365" i="1"/>
  <c r="M1373" i="1"/>
  <c r="M1381" i="1"/>
  <c r="M1389" i="1"/>
  <c r="M1397" i="1"/>
  <c r="M1405" i="1"/>
  <c r="M1413" i="1"/>
  <c r="M1421" i="1"/>
  <c r="M1429" i="1"/>
  <c r="M1437" i="1"/>
  <c r="M1445" i="1"/>
  <c r="M1453" i="1"/>
  <c r="M1461" i="1"/>
  <c r="M1469" i="1"/>
  <c r="M1477" i="1"/>
  <c r="M1485" i="1"/>
  <c r="M1493" i="1"/>
  <c r="M1501" i="1"/>
  <c r="M1509" i="1"/>
  <c r="M1517" i="1"/>
  <c r="M1525" i="1"/>
  <c r="M1533" i="1"/>
  <c r="M1541" i="1"/>
  <c r="M1549" i="1"/>
  <c r="M1557" i="1"/>
  <c r="M1565" i="1"/>
  <c r="M1573" i="1"/>
  <c r="M1581" i="1"/>
  <c r="M1589" i="1"/>
  <c r="M1597" i="1"/>
  <c r="M1605" i="1"/>
  <c r="M1613" i="1"/>
  <c r="M1621" i="1"/>
  <c r="M1629" i="1"/>
  <c r="M1637" i="1"/>
  <c r="M1645" i="1"/>
  <c r="M1653" i="1"/>
  <c r="M1661" i="1"/>
  <c r="M1669" i="1"/>
  <c r="M1677" i="1"/>
  <c r="M1685" i="1"/>
  <c r="M1693" i="1"/>
  <c r="M1701" i="1"/>
  <c r="M1709" i="1"/>
  <c r="M1717" i="1"/>
  <c r="M1725" i="1"/>
  <c r="M1733" i="1"/>
  <c r="M1741" i="1"/>
  <c r="M1749" i="1"/>
  <c r="M1757" i="1"/>
  <c r="M1765" i="1"/>
  <c r="M1773" i="1"/>
  <c r="M1781" i="1"/>
  <c r="M1789" i="1"/>
  <c r="M1797" i="1"/>
  <c r="M1805" i="1"/>
  <c r="M1813" i="1"/>
  <c r="M1821" i="1"/>
  <c r="M1829" i="1"/>
  <c r="M1837" i="1"/>
  <c r="M1845" i="1"/>
  <c r="M1853" i="1"/>
  <c r="M1861" i="1"/>
  <c r="M1869" i="1"/>
  <c r="M1877" i="1"/>
  <c r="M1885" i="1"/>
  <c r="M1893" i="1"/>
  <c r="M1901" i="1"/>
  <c r="M1909" i="1"/>
  <c r="M1917" i="1"/>
  <c r="M1925" i="1"/>
  <c r="M1933" i="1"/>
  <c r="M1941" i="1"/>
  <c r="M1949" i="1"/>
  <c r="M1957" i="1"/>
  <c r="M1965" i="1"/>
  <c r="M1973" i="1"/>
  <c r="M1981" i="1"/>
  <c r="M1989" i="1"/>
  <c r="M1997" i="1"/>
  <c r="M2005" i="1"/>
  <c r="M2013" i="1"/>
  <c r="M2021" i="1"/>
  <c r="M2029" i="1"/>
  <c r="M2037" i="1"/>
  <c r="M2045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9" i="1"/>
  <c r="M2237" i="1"/>
  <c r="M2245" i="1"/>
  <c r="M2253" i="1"/>
  <c r="M2261" i="1"/>
  <c r="M2269" i="1"/>
  <c r="M2277" i="1"/>
  <c r="M2285" i="1"/>
  <c r="M2293" i="1"/>
  <c r="M2301" i="1"/>
  <c r="M2309" i="1"/>
  <c r="M2317" i="1"/>
  <c r="M2325" i="1"/>
  <c r="M2333" i="1"/>
  <c r="M2341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445" i="1"/>
  <c r="M2453" i="1"/>
  <c r="M2461" i="1"/>
  <c r="M2469" i="1"/>
  <c r="M2477" i="1"/>
  <c r="M2485" i="1"/>
  <c r="M2493" i="1"/>
  <c r="M2501" i="1"/>
  <c r="M2509" i="1"/>
  <c r="M2517" i="1"/>
  <c r="M2525" i="1"/>
  <c r="M30" i="1"/>
  <c r="M62" i="1"/>
  <c r="M94" i="1"/>
  <c r="M126" i="1"/>
  <c r="M158" i="1"/>
  <c r="M190" i="1"/>
  <c r="M222" i="1"/>
  <c r="M254" i="1"/>
  <c r="M286" i="1"/>
  <c r="M318" i="1"/>
  <c r="M350" i="1"/>
  <c r="M382" i="1"/>
  <c r="M414" i="1"/>
  <c r="M446" i="1"/>
  <c r="M478" i="1"/>
  <c r="M510" i="1"/>
  <c r="M542" i="1"/>
  <c r="M574" i="1"/>
  <c r="M606" i="1"/>
  <c r="M638" i="1"/>
  <c r="M670" i="1"/>
  <c r="M702" i="1"/>
  <c r="M734" i="1"/>
  <c r="M766" i="1"/>
  <c r="M798" i="1"/>
  <c r="M830" i="1"/>
  <c r="M862" i="1"/>
  <c r="M894" i="1"/>
  <c r="M926" i="1"/>
  <c r="M958" i="1"/>
  <c r="M990" i="1"/>
  <c r="M1022" i="1"/>
  <c r="M1054" i="1"/>
  <c r="M1086" i="1"/>
  <c r="M1118" i="1"/>
  <c r="M1150" i="1"/>
  <c r="M1182" i="1"/>
  <c r="M1214" i="1"/>
  <c r="M1246" i="1"/>
  <c r="M1278" i="1"/>
  <c r="M1310" i="1"/>
  <c r="M1342" i="1"/>
  <c r="M1374" i="1"/>
  <c r="M1406" i="1"/>
  <c r="M1438" i="1"/>
  <c r="M1470" i="1"/>
  <c r="M1502" i="1"/>
  <c r="M1534" i="1"/>
  <c r="M1566" i="1"/>
  <c r="M1598" i="1"/>
  <c r="M1630" i="1"/>
  <c r="M1662" i="1"/>
  <c r="M1694" i="1"/>
  <c r="M1726" i="1"/>
  <c r="M1758" i="1"/>
  <c r="M1790" i="1"/>
  <c r="M1822" i="1"/>
  <c r="M1854" i="1"/>
  <c r="M1886" i="1"/>
  <c r="M1918" i="1"/>
  <c r="M1950" i="1"/>
  <c r="M1982" i="1"/>
  <c r="M2014" i="1"/>
  <c r="M2046" i="1"/>
  <c r="M2078" i="1"/>
  <c r="M2110" i="1"/>
  <c r="M2142" i="1"/>
  <c r="M2174" i="1"/>
  <c r="M2206" i="1"/>
  <c r="M2238" i="1"/>
  <c r="M2270" i="1"/>
  <c r="M2302" i="1"/>
  <c r="M2334" i="1"/>
  <c r="M2366" i="1"/>
  <c r="M2398" i="1"/>
  <c r="M2430" i="1"/>
  <c r="M2462" i="1"/>
  <c r="M2494" i="1"/>
  <c r="M2526" i="1"/>
  <c r="M2539" i="1"/>
  <c r="M2547" i="1"/>
  <c r="M2555" i="1"/>
  <c r="M2563" i="1"/>
  <c r="M2571" i="1"/>
  <c r="M2579" i="1"/>
  <c r="M2587" i="1"/>
  <c r="M2595" i="1"/>
  <c r="M2603" i="1"/>
  <c r="M2611" i="1"/>
  <c r="M2619" i="1"/>
  <c r="M2627" i="1"/>
  <c r="M2635" i="1"/>
  <c r="M2643" i="1"/>
  <c r="M2651" i="1"/>
  <c r="M2659" i="1"/>
  <c r="M2667" i="1"/>
  <c r="M2675" i="1"/>
  <c r="M2683" i="1"/>
  <c r="M2691" i="1"/>
  <c r="M2699" i="1"/>
  <c r="M2707" i="1"/>
  <c r="M2715" i="1"/>
  <c r="M2723" i="1"/>
  <c r="M2731" i="1"/>
  <c r="M2739" i="1"/>
  <c r="M2747" i="1"/>
  <c r="M2755" i="1"/>
  <c r="M2763" i="1"/>
  <c r="M2771" i="1"/>
  <c r="M2779" i="1"/>
  <c r="M2787" i="1"/>
  <c r="M2795" i="1"/>
  <c r="M2803" i="1"/>
  <c r="M2811" i="1"/>
  <c r="M2819" i="1"/>
  <c r="M2827" i="1"/>
  <c r="M2835" i="1"/>
  <c r="M2843" i="1"/>
  <c r="M2851" i="1"/>
  <c r="M2859" i="1"/>
  <c r="M2867" i="1"/>
  <c r="M2875" i="1"/>
  <c r="M2883" i="1"/>
  <c r="M2891" i="1"/>
  <c r="M2899" i="1"/>
  <c r="M2907" i="1"/>
  <c r="M2915" i="1"/>
  <c r="M2923" i="1"/>
  <c r="M2931" i="1"/>
  <c r="M2939" i="1"/>
  <c r="M2947" i="1"/>
  <c r="M2955" i="1"/>
  <c r="M2963" i="1"/>
  <c r="M2971" i="1"/>
  <c r="M2979" i="1"/>
  <c r="M2987" i="1"/>
  <c r="M2995" i="1"/>
  <c r="M3003" i="1"/>
  <c r="M3011" i="1"/>
  <c r="M3019" i="1"/>
  <c r="M3027" i="1"/>
  <c r="M3035" i="1"/>
  <c r="M3043" i="1"/>
  <c r="M3051" i="1"/>
  <c r="M3059" i="1"/>
  <c r="M3067" i="1"/>
  <c r="M3075" i="1"/>
  <c r="M3083" i="1"/>
  <c r="M3091" i="1"/>
  <c r="M3099" i="1"/>
  <c r="M3107" i="1"/>
  <c r="M3115" i="1"/>
  <c r="M3123" i="1"/>
  <c r="M3131" i="1"/>
  <c r="M3139" i="1"/>
  <c r="M3147" i="1"/>
  <c r="M3155" i="1"/>
  <c r="M3163" i="1"/>
  <c r="M3171" i="1"/>
  <c r="M3179" i="1"/>
  <c r="M3187" i="1"/>
  <c r="M3195" i="1"/>
  <c r="M3203" i="1"/>
  <c r="M3211" i="1"/>
  <c r="M3219" i="1"/>
  <c r="M3227" i="1"/>
  <c r="M3235" i="1"/>
  <c r="M3243" i="1"/>
  <c r="M3251" i="1"/>
  <c r="M3259" i="1"/>
  <c r="M3267" i="1"/>
  <c r="M3275" i="1"/>
  <c r="M3283" i="1"/>
  <c r="M3291" i="1"/>
  <c r="M3299" i="1"/>
  <c r="M3307" i="1"/>
  <c r="M3315" i="1"/>
  <c r="M3323" i="1"/>
  <c r="M3331" i="1"/>
  <c r="M3339" i="1"/>
  <c r="M3347" i="1"/>
  <c r="M3355" i="1"/>
  <c r="M3363" i="1"/>
  <c r="M3371" i="1"/>
  <c r="M3379" i="1"/>
  <c r="M3387" i="1"/>
  <c r="M3395" i="1"/>
  <c r="M3403" i="1"/>
  <c r="M3411" i="1"/>
  <c r="M3419" i="1"/>
  <c r="M3427" i="1"/>
  <c r="M3435" i="1"/>
  <c r="M3443" i="1"/>
  <c r="M3451" i="1"/>
  <c r="M3459" i="1"/>
  <c r="M3467" i="1"/>
  <c r="M3475" i="1"/>
  <c r="M3483" i="1"/>
  <c r="M3491" i="1"/>
  <c r="M3499" i="1"/>
  <c r="M3507" i="1"/>
  <c r="M3515" i="1"/>
  <c r="M3523" i="1"/>
  <c r="M3531" i="1"/>
  <c r="M3539" i="1"/>
  <c r="M3547" i="1"/>
  <c r="M3555" i="1"/>
  <c r="M3563" i="1"/>
  <c r="M3571" i="1"/>
  <c r="M3579" i="1"/>
  <c r="M3587" i="1"/>
  <c r="M3595" i="1"/>
  <c r="M3603" i="1"/>
  <c r="M3611" i="1"/>
  <c r="M3619" i="1"/>
  <c r="M3627" i="1"/>
  <c r="M3635" i="1"/>
  <c r="M3643" i="1"/>
  <c r="M3651" i="1"/>
  <c r="M3659" i="1"/>
  <c r="M3667" i="1"/>
  <c r="M3675" i="1"/>
  <c r="M3683" i="1"/>
  <c r="M3691" i="1"/>
  <c r="M3699" i="1"/>
  <c r="M3707" i="1"/>
  <c r="M3715" i="1"/>
  <c r="M3723" i="1"/>
  <c r="M3731" i="1"/>
  <c r="M3739" i="1"/>
  <c r="M3747" i="1"/>
  <c r="M3755" i="1"/>
  <c r="M3763" i="1"/>
  <c r="M3771" i="1"/>
  <c r="M3779" i="1"/>
  <c r="M3787" i="1"/>
  <c r="M3795" i="1"/>
  <c r="M3803" i="1"/>
  <c r="M3811" i="1"/>
  <c r="M3819" i="1"/>
  <c r="M3827" i="1"/>
  <c r="M3835" i="1"/>
  <c r="M3843" i="1"/>
  <c r="M3851" i="1"/>
  <c r="M3859" i="1"/>
  <c r="M3867" i="1"/>
  <c r="M3875" i="1"/>
  <c r="M3883" i="1"/>
  <c r="M3891" i="1"/>
  <c r="M3899" i="1"/>
  <c r="M3907" i="1"/>
  <c r="M31" i="1"/>
  <c r="M63" i="1"/>
  <c r="M95" i="1"/>
  <c r="M127" i="1"/>
  <c r="M159" i="1"/>
  <c r="M191" i="1"/>
  <c r="M223" i="1"/>
  <c r="M255" i="1"/>
  <c r="M287" i="1"/>
  <c r="M319" i="1"/>
  <c r="M351" i="1"/>
  <c r="M383" i="1"/>
  <c r="M415" i="1"/>
  <c r="M447" i="1"/>
  <c r="M479" i="1"/>
  <c r="M511" i="1"/>
  <c r="M543" i="1"/>
  <c r="M575" i="1"/>
  <c r="M607" i="1"/>
  <c r="M639" i="1"/>
  <c r="M671" i="1"/>
  <c r="M703" i="1"/>
  <c r="M735" i="1"/>
  <c r="M767" i="1"/>
  <c r="M799" i="1"/>
  <c r="M831" i="1"/>
  <c r="M863" i="1"/>
  <c r="M895" i="1"/>
  <c r="M927" i="1"/>
  <c r="M959" i="1"/>
  <c r="M991" i="1"/>
  <c r="M1023" i="1"/>
  <c r="M1055" i="1"/>
  <c r="M1087" i="1"/>
  <c r="M1119" i="1"/>
  <c r="M1151" i="1"/>
  <c r="M1183" i="1"/>
  <c r="M1215" i="1"/>
  <c r="M1247" i="1"/>
  <c r="M1279" i="1"/>
  <c r="M1311" i="1"/>
  <c r="M1343" i="1"/>
  <c r="M1375" i="1"/>
  <c r="M1407" i="1"/>
  <c r="M1439" i="1"/>
  <c r="M1471" i="1"/>
  <c r="M1503" i="1"/>
  <c r="M1535" i="1"/>
  <c r="M1567" i="1"/>
  <c r="M1599" i="1"/>
  <c r="M1631" i="1"/>
  <c r="M1663" i="1"/>
  <c r="M1695" i="1"/>
  <c r="M1727" i="1"/>
  <c r="M1759" i="1"/>
  <c r="M1791" i="1"/>
  <c r="M1823" i="1"/>
  <c r="M1855" i="1"/>
  <c r="M1887" i="1"/>
  <c r="M1919" i="1"/>
  <c r="M1951" i="1"/>
  <c r="M1983" i="1"/>
  <c r="M2015" i="1"/>
  <c r="M2047" i="1"/>
  <c r="M2079" i="1"/>
  <c r="M2111" i="1"/>
  <c r="M2143" i="1"/>
  <c r="M2175" i="1"/>
  <c r="M2207" i="1"/>
  <c r="M2239" i="1"/>
  <c r="M2271" i="1"/>
  <c r="M2303" i="1"/>
  <c r="M2335" i="1"/>
  <c r="M2367" i="1"/>
  <c r="M2399" i="1"/>
  <c r="M2431" i="1"/>
  <c r="M2463" i="1"/>
  <c r="M2495" i="1"/>
  <c r="M2527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772" i="1"/>
  <c r="M2780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M3300" i="1"/>
  <c r="M3308" i="1"/>
  <c r="M3316" i="1"/>
  <c r="M3324" i="1"/>
  <c r="M3332" i="1"/>
  <c r="M3340" i="1"/>
  <c r="M3348" i="1"/>
  <c r="M3356" i="1"/>
  <c r="M3364" i="1"/>
  <c r="M3372" i="1"/>
  <c r="M3380" i="1"/>
  <c r="M3388" i="1"/>
  <c r="M3396" i="1"/>
  <c r="M3404" i="1"/>
  <c r="M3412" i="1"/>
  <c r="M3420" i="1"/>
  <c r="M3428" i="1"/>
  <c r="M3436" i="1"/>
  <c r="M3444" i="1"/>
  <c r="M3452" i="1"/>
  <c r="M3460" i="1"/>
  <c r="M3468" i="1"/>
  <c r="M3476" i="1"/>
  <c r="M3484" i="1"/>
  <c r="M3492" i="1"/>
  <c r="M3500" i="1"/>
  <c r="M3508" i="1"/>
  <c r="M3516" i="1"/>
  <c r="M3524" i="1"/>
  <c r="M3532" i="1"/>
  <c r="M3540" i="1"/>
  <c r="M3548" i="1"/>
  <c r="M3556" i="1"/>
  <c r="M3564" i="1"/>
  <c r="M3572" i="1"/>
  <c r="M3580" i="1"/>
  <c r="M3588" i="1"/>
  <c r="M3596" i="1"/>
  <c r="M3604" i="1"/>
  <c r="M3612" i="1"/>
  <c r="M3620" i="1"/>
  <c r="M3628" i="1"/>
  <c r="M3636" i="1"/>
  <c r="M3644" i="1"/>
  <c r="M3652" i="1"/>
  <c r="M3660" i="1"/>
  <c r="M3668" i="1"/>
  <c r="M3676" i="1"/>
  <c r="M3684" i="1"/>
  <c r="M3692" i="1"/>
  <c r="M3700" i="1"/>
  <c r="M3708" i="1"/>
  <c r="M3716" i="1"/>
  <c r="M3724" i="1"/>
  <c r="M3732" i="1"/>
  <c r="M3740" i="1"/>
  <c r="M3748" i="1"/>
  <c r="M3756" i="1"/>
  <c r="M3764" i="1"/>
  <c r="M3772" i="1"/>
  <c r="M3780" i="1"/>
  <c r="M3788" i="1"/>
  <c r="M3796" i="1"/>
  <c r="M3804" i="1"/>
  <c r="M3812" i="1"/>
  <c r="M3820" i="1"/>
  <c r="M3828" i="1"/>
  <c r="M3836" i="1"/>
  <c r="M3844" i="1"/>
  <c r="M3852" i="1"/>
  <c r="M3860" i="1"/>
  <c r="M3868" i="1"/>
  <c r="M3876" i="1"/>
  <c r="M3884" i="1"/>
  <c r="M3892" i="1"/>
  <c r="M3900" i="1"/>
  <c r="M38" i="1"/>
  <c r="M70" i="1"/>
  <c r="M102" i="1"/>
  <c r="M134" i="1"/>
  <c r="M166" i="1"/>
  <c r="M198" i="1"/>
  <c r="M230" i="1"/>
  <c r="M262" i="1"/>
  <c r="M294" i="1"/>
  <c r="M326" i="1"/>
  <c r="M358" i="1"/>
  <c r="M390" i="1"/>
  <c r="M422" i="1"/>
  <c r="M454" i="1"/>
  <c r="M486" i="1"/>
  <c r="M518" i="1"/>
  <c r="M550" i="1"/>
  <c r="M582" i="1"/>
  <c r="M614" i="1"/>
  <c r="M646" i="1"/>
  <c r="M678" i="1"/>
  <c r="M710" i="1"/>
  <c r="M742" i="1"/>
  <c r="M774" i="1"/>
  <c r="M806" i="1"/>
  <c r="M838" i="1"/>
  <c r="M870" i="1"/>
  <c r="M902" i="1"/>
  <c r="M934" i="1"/>
  <c r="M966" i="1"/>
  <c r="M998" i="1"/>
  <c r="M1030" i="1"/>
  <c r="M1062" i="1"/>
  <c r="M1094" i="1"/>
  <c r="M1126" i="1"/>
  <c r="M1158" i="1"/>
  <c r="M1190" i="1"/>
  <c r="M1222" i="1"/>
  <c r="M1254" i="1"/>
  <c r="M1286" i="1"/>
  <c r="M1318" i="1"/>
  <c r="M1350" i="1"/>
  <c r="M1382" i="1"/>
  <c r="M1414" i="1"/>
  <c r="M1446" i="1"/>
  <c r="M1478" i="1"/>
  <c r="M1510" i="1"/>
  <c r="M1542" i="1"/>
  <c r="M1574" i="1"/>
  <c r="M1606" i="1"/>
  <c r="M1638" i="1"/>
  <c r="M1670" i="1"/>
  <c r="M1702" i="1"/>
  <c r="M1734" i="1"/>
  <c r="M1766" i="1"/>
  <c r="M1798" i="1"/>
  <c r="M1830" i="1"/>
  <c r="M1862" i="1"/>
  <c r="M1894" i="1"/>
  <c r="M1926" i="1"/>
  <c r="M1958" i="1"/>
  <c r="M1990" i="1"/>
  <c r="M2022" i="1"/>
  <c r="M2054" i="1"/>
  <c r="M2086" i="1"/>
  <c r="M2118" i="1"/>
  <c r="M2150" i="1"/>
  <c r="M2182" i="1"/>
  <c r="M2214" i="1"/>
  <c r="M2246" i="1"/>
  <c r="M2278" i="1"/>
  <c r="M2310" i="1"/>
  <c r="M2342" i="1"/>
  <c r="M2374" i="1"/>
  <c r="M2406" i="1"/>
  <c r="M2438" i="1"/>
  <c r="M2470" i="1"/>
  <c r="M2502" i="1"/>
  <c r="M2533" i="1"/>
  <c r="M2541" i="1"/>
  <c r="M2549" i="1"/>
  <c r="M2557" i="1"/>
  <c r="M2565" i="1"/>
  <c r="M2573" i="1"/>
  <c r="M2581" i="1"/>
  <c r="M2589" i="1"/>
  <c r="M2597" i="1"/>
  <c r="M2605" i="1"/>
  <c r="M2613" i="1"/>
  <c r="M2621" i="1"/>
  <c r="M2629" i="1"/>
  <c r="M2637" i="1"/>
  <c r="M2645" i="1"/>
  <c r="M2653" i="1"/>
  <c r="M2661" i="1"/>
  <c r="M2669" i="1"/>
  <c r="M2677" i="1"/>
  <c r="M2685" i="1"/>
  <c r="M2693" i="1"/>
  <c r="M2701" i="1"/>
  <c r="M2709" i="1"/>
  <c r="M2717" i="1"/>
  <c r="M2725" i="1"/>
  <c r="M2733" i="1"/>
  <c r="M2741" i="1"/>
  <c r="M2749" i="1"/>
  <c r="M2757" i="1"/>
  <c r="M2765" i="1"/>
  <c r="M2773" i="1"/>
  <c r="M2781" i="1"/>
  <c r="M2789" i="1"/>
  <c r="M2797" i="1"/>
  <c r="M2805" i="1"/>
  <c r="M2813" i="1"/>
  <c r="M2821" i="1"/>
  <c r="M2829" i="1"/>
  <c r="M2837" i="1"/>
  <c r="M2845" i="1"/>
  <c r="M2853" i="1"/>
  <c r="M2861" i="1"/>
  <c r="M2869" i="1"/>
  <c r="M2877" i="1"/>
  <c r="M2885" i="1"/>
  <c r="M2893" i="1"/>
  <c r="M2901" i="1"/>
  <c r="M2909" i="1"/>
  <c r="M2917" i="1"/>
  <c r="M2925" i="1"/>
  <c r="M2933" i="1"/>
  <c r="M2941" i="1"/>
  <c r="M2949" i="1"/>
  <c r="M2957" i="1"/>
  <c r="M2965" i="1"/>
  <c r="M2973" i="1"/>
  <c r="M2981" i="1"/>
  <c r="M2989" i="1"/>
  <c r="M2997" i="1"/>
  <c r="M3005" i="1"/>
  <c r="M3013" i="1"/>
  <c r="M3021" i="1"/>
  <c r="M3029" i="1"/>
  <c r="M3037" i="1"/>
  <c r="M3045" i="1"/>
  <c r="M3053" i="1"/>
  <c r="M3061" i="1"/>
  <c r="M3069" i="1"/>
  <c r="M3077" i="1"/>
  <c r="M3085" i="1"/>
  <c r="M3093" i="1"/>
  <c r="M3101" i="1"/>
  <c r="M3109" i="1"/>
  <c r="M3117" i="1"/>
  <c r="M3125" i="1"/>
  <c r="M3133" i="1"/>
  <c r="M3141" i="1"/>
  <c r="M3149" i="1"/>
  <c r="M3157" i="1"/>
  <c r="M3165" i="1"/>
  <c r="M3173" i="1"/>
  <c r="M3181" i="1"/>
  <c r="M3189" i="1"/>
  <c r="M3197" i="1"/>
  <c r="M3205" i="1"/>
  <c r="M3213" i="1"/>
  <c r="M3221" i="1"/>
  <c r="M3229" i="1"/>
  <c r="M3237" i="1"/>
  <c r="M3245" i="1"/>
  <c r="M3253" i="1"/>
  <c r="M3261" i="1"/>
  <c r="M3269" i="1"/>
  <c r="M3277" i="1"/>
  <c r="M3285" i="1"/>
  <c r="M3293" i="1"/>
  <c r="M3301" i="1"/>
  <c r="M3309" i="1"/>
  <c r="M3317" i="1"/>
  <c r="M3325" i="1"/>
  <c r="M3333" i="1"/>
  <c r="M3341" i="1"/>
  <c r="M3349" i="1"/>
  <c r="M3357" i="1"/>
  <c r="M3365" i="1"/>
  <c r="M3373" i="1"/>
  <c r="M3381" i="1"/>
  <c r="M3389" i="1"/>
  <c r="M3397" i="1"/>
  <c r="M3405" i="1"/>
  <c r="M3413" i="1"/>
  <c r="M3421" i="1"/>
  <c r="M3429" i="1"/>
  <c r="M3437" i="1"/>
  <c r="M3445" i="1"/>
  <c r="M3453" i="1"/>
  <c r="M3461" i="1"/>
  <c r="M3469" i="1"/>
  <c r="M3477" i="1"/>
  <c r="M3485" i="1"/>
  <c r="M3493" i="1"/>
  <c r="M3501" i="1"/>
  <c r="M3509" i="1"/>
  <c r="M3517" i="1"/>
  <c r="M3525" i="1"/>
  <c r="M3533" i="1"/>
  <c r="M3541" i="1"/>
  <c r="M3549" i="1"/>
  <c r="M3557" i="1"/>
  <c r="M3565" i="1"/>
  <c r="M3573" i="1"/>
  <c r="M3581" i="1"/>
  <c r="M3589" i="1"/>
  <c r="M3597" i="1"/>
  <c r="M3605" i="1"/>
  <c r="M3613" i="1"/>
  <c r="M3621" i="1"/>
  <c r="M3629" i="1"/>
  <c r="M3637" i="1"/>
  <c r="M3645" i="1"/>
  <c r="M3653" i="1"/>
  <c r="M3661" i="1"/>
  <c r="M3669" i="1"/>
  <c r="M3677" i="1"/>
  <c r="M3685" i="1"/>
  <c r="M3693" i="1"/>
  <c r="M3701" i="1"/>
  <c r="M3709" i="1"/>
  <c r="M3717" i="1"/>
  <c r="M3725" i="1"/>
  <c r="M3733" i="1"/>
  <c r="M3741" i="1"/>
  <c r="M3749" i="1"/>
  <c r="M3757" i="1"/>
  <c r="M3765" i="1"/>
  <c r="M3773" i="1"/>
  <c r="M3781" i="1"/>
  <c r="M3789" i="1"/>
  <c r="M3797" i="1"/>
  <c r="M3805" i="1"/>
  <c r="M3813" i="1"/>
  <c r="M3821" i="1"/>
  <c r="M3829" i="1"/>
  <c r="M3837" i="1"/>
  <c r="M3845" i="1"/>
  <c r="M3853" i="1"/>
  <c r="M3861" i="1"/>
  <c r="M3869" i="1"/>
  <c r="M3877" i="1"/>
  <c r="M3885" i="1"/>
  <c r="M3893" i="1"/>
  <c r="M3901" i="1"/>
  <c r="M46" i="1"/>
  <c r="M78" i="1"/>
  <c r="M110" i="1"/>
  <c r="M142" i="1"/>
  <c r="M174" i="1"/>
  <c r="M206" i="1"/>
  <c r="M238" i="1"/>
  <c r="M270" i="1"/>
  <c r="M302" i="1"/>
  <c r="M334" i="1"/>
  <c r="M366" i="1"/>
  <c r="M398" i="1"/>
  <c r="M430" i="1"/>
  <c r="M462" i="1"/>
  <c r="M494" i="1"/>
  <c r="M526" i="1"/>
  <c r="M558" i="1"/>
  <c r="M590" i="1"/>
  <c r="M622" i="1"/>
  <c r="M654" i="1"/>
  <c r="M686" i="1"/>
  <c r="M718" i="1"/>
  <c r="M750" i="1"/>
  <c r="M782" i="1"/>
  <c r="M814" i="1"/>
  <c r="M846" i="1"/>
  <c r="M878" i="1"/>
  <c r="M910" i="1"/>
  <c r="M942" i="1"/>
  <c r="M974" i="1"/>
  <c r="M1006" i="1"/>
  <c r="M1038" i="1"/>
  <c r="M1070" i="1"/>
  <c r="M1102" i="1"/>
  <c r="M1134" i="1"/>
  <c r="M1166" i="1"/>
  <c r="M1198" i="1"/>
  <c r="M1230" i="1"/>
  <c r="M1262" i="1"/>
  <c r="M1294" i="1"/>
  <c r="M1326" i="1"/>
  <c r="M1358" i="1"/>
  <c r="M1390" i="1"/>
  <c r="M1422" i="1"/>
  <c r="M1454" i="1"/>
  <c r="M1486" i="1"/>
  <c r="M1518" i="1"/>
  <c r="M1550" i="1"/>
  <c r="M1582" i="1"/>
  <c r="M1614" i="1"/>
  <c r="M1646" i="1"/>
  <c r="M1678" i="1"/>
  <c r="M1710" i="1"/>
  <c r="M1742" i="1"/>
  <c r="M1774" i="1"/>
  <c r="M1806" i="1"/>
  <c r="M1838" i="1"/>
  <c r="M1870" i="1"/>
  <c r="M1902" i="1"/>
  <c r="M1934" i="1"/>
  <c r="M1966" i="1"/>
  <c r="M1998" i="1"/>
  <c r="M2030" i="1"/>
  <c r="M2062" i="1"/>
  <c r="M2094" i="1"/>
  <c r="M2126" i="1"/>
  <c r="M2158" i="1"/>
  <c r="M2190" i="1"/>
  <c r="M2222" i="1"/>
  <c r="M2254" i="1"/>
  <c r="M2286" i="1"/>
  <c r="M2318" i="1"/>
  <c r="M2350" i="1"/>
  <c r="M2382" i="1"/>
  <c r="M2414" i="1"/>
  <c r="M2446" i="1"/>
  <c r="M2478" i="1"/>
  <c r="M2510" i="1"/>
  <c r="M2535" i="1"/>
  <c r="M2543" i="1"/>
  <c r="M2551" i="1"/>
  <c r="M2559" i="1"/>
  <c r="M2567" i="1"/>
  <c r="M2575" i="1"/>
  <c r="M2583" i="1"/>
  <c r="M2591" i="1"/>
  <c r="M2599" i="1"/>
  <c r="M2607" i="1"/>
  <c r="M2615" i="1"/>
  <c r="M2623" i="1"/>
  <c r="M2631" i="1"/>
  <c r="M2639" i="1"/>
  <c r="M2647" i="1"/>
  <c r="M2655" i="1"/>
  <c r="M2663" i="1"/>
  <c r="M2671" i="1"/>
  <c r="M2679" i="1"/>
  <c r="M2687" i="1"/>
  <c r="M2695" i="1"/>
  <c r="M2703" i="1"/>
  <c r="M2711" i="1"/>
  <c r="M2719" i="1"/>
  <c r="M2727" i="1"/>
  <c r="M2735" i="1"/>
  <c r="M2743" i="1"/>
  <c r="M2751" i="1"/>
  <c r="M2759" i="1"/>
  <c r="M2767" i="1"/>
  <c r="M2775" i="1"/>
  <c r="M2783" i="1"/>
  <c r="M2791" i="1"/>
  <c r="M2799" i="1"/>
  <c r="M2807" i="1"/>
  <c r="M2815" i="1"/>
  <c r="M2823" i="1"/>
  <c r="M2831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3103" i="1"/>
  <c r="M3111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3367" i="1"/>
  <c r="M3375" i="1"/>
  <c r="M3383" i="1"/>
  <c r="M3391" i="1"/>
  <c r="M3399" i="1"/>
  <c r="M3407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07" i="1"/>
  <c r="M3615" i="1"/>
  <c r="M3623" i="1"/>
  <c r="M3631" i="1"/>
  <c r="M3639" i="1"/>
  <c r="M3647" i="1"/>
  <c r="M3655" i="1"/>
  <c r="M3663" i="1"/>
  <c r="M3671" i="1"/>
  <c r="M3679" i="1"/>
  <c r="M3687" i="1"/>
  <c r="M3695" i="1"/>
  <c r="M3703" i="1"/>
  <c r="M3711" i="1"/>
  <c r="M3719" i="1"/>
  <c r="M3727" i="1"/>
  <c r="M3735" i="1"/>
  <c r="M3743" i="1"/>
  <c r="M3751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47" i="1"/>
  <c r="M79" i="1"/>
  <c r="M111" i="1"/>
  <c r="M143" i="1"/>
  <c r="M175" i="1"/>
  <c r="M207" i="1"/>
  <c r="M239" i="1"/>
  <c r="M271" i="1"/>
  <c r="M303" i="1"/>
  <c r="M335" i="1"/>
  <c r="M367" i="1"/>
  <c r="M399" i="1"/>
  <c r="M431" i="1"/>
  <c r="M463" i="1"/>
  <c r="M495" i="1"/>
  <c r="M527" i="1"/>
  <c r="M559" i="1"/>
  <c r="M591" i="1"/>
  <c r="M623" i="1"/>
  <c r="M655" i="1"/>
  <c r="M687" i="1"/>
  <c r="M719" i="1"/>
  <c r="M751" i="1"/>
  <c r="M783" i="1"/>
  <c r="M815" i="1"/>
  <c r="M847" i="1"/>
  <c r="M879" i="1"/>
  <c r="M911" i="1"/>
  <c r="M943" i="1"/>
  <c r="M975" i="1"/>
  <c r="M1007" i="1"/>
  <c r="M1039" i="1"/>
  <c r="M1071" i="1"/>
  <c r="M1103" i="1"/>
  <c r="M1135" i="1"/>
  <c r="M1167" i="1"/>
  <c r="M1199" i="1"/>
  <c r="M1231" i="1"/>
  <c r="M1263" i="1"/>
  <c r="M1295" i="1"/>
  <c r="M1327" i="1"/>
  <c r="M1359" i="1"/>
  <c r="M1391" i="1"/>
  <c r="M1423" i="1"/>
  <c r="M1455" i="1"/>
  <c r="M1487" i="1"/>
  <c r="M1519" i="1"/>
  <c r="M1551" i="1"/>
  <c r="M1583" i="1"/>
  <c r="M1615" i="1"/>
  <c r="M1647" i="1"/>
  <c r="M1679" i="1"/>
  <c r="M1711" i="1"/>
  <c r="M1743" i="1"/>
  <c r="M1775" i="1"/>
  <c r="M1807" i="1"/>
  <c r="M1839" i="1"/>
  <c r="M1871" i="1"/>
  <c r="M1903" i="1"/>
  <c r="M1935" i="1"/>
  <c r="M1967" i="1"/>
  <c r="M1999" i="1"/>
  <c r="M2031" i="1"/>
  <c r="M2063" i="1"/>
  <c r="M2095" i="1"/>
  <c r="M2127" i="1"/>
  <c r="M2159" i="1"/>
  <c r="M2191" i="1"/>
  <c r="M2223" i="1"/>
  <c r="M2255" i="1"/>
  <c r="M2287" i="1"/>
  <c r="M2319" i="1"/>
  <c r="M2351" i="1"/>
  <c r="M2383" i="1"/>
  <c r="M2415" i="1"/>
  <c r="M2447" i="1"/>
  <c r="M2479" i="1"/>
  <c r="M2511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2704" i="1"/>
  <c r="M2712" i="1"/>
  <c r="M2720" i="1"/>
  <c r="M2728" i="1"/>
  <c r="M2736" i="1"/>
  <c r="M2744" i="1"/>
  <c r="M2752" i="1"/>
  <c r="M2760" i="1"/>
  <c r="M2768" i="1"/>
  <c r="M2776" i="1"/>
  <c r="M2784" i="1"/>
  <c r="M2792" i="1"/>
  <c r="M2800" i="1"/>
  <c r="M2808" i="1"/>
  <c r="M2816" i="1"/>
  <c r="M2824" i="1"/>
  <c r="M2832" i="1"/>
  <c r="M2840" i="1"/>
  <c r="M2848" i="1"/>
  <c r="M2856" i="1"/>
  <c r="M2864" i="1"/>
  <c r="M2872" i="1"/>
  <c r="M2880" i="1"/>
  <c r="M2888" i="1"/>
  <c r="M2896" i="1"/>
  <c r="M2904" i="1"/>
  <c r="M2912" i="1"/>
  <c r="M2920" i="1"/>
  <c r="M2928" i="1"/>
  <c r="M2936" i="1"/>
  <c r="M2944" i="1"/>
  <c r="M2952" i="1"/>
  <c r="M2960" i="1"/>
  <c r="M2968" i="1"/>
  <c r="M2976" i="1"/>
  <c r="M2984" i="1"/>
  <c r="M2992" i="1"/>
  <c r="M3000" i="1"/>
  <c r="M3008" i="1"/>
  <c r="M3016" i="1"/>
  <c r="M3024" i="1"/>
  <c r="M3032" i="1"/>
  <c r="M3040" i="1"/>
  <c r="M3048" i="1"/>
  <c r="M3056" i="1"/>
  <c r="M3064" i="1"/>
  <c r="M3072" i="1"/>
  <c r="M3080" i="1"/>
  <c r="M3088" i="1"/>
  <c r="M3096" i="1"/>
  <c r="M3104" i="1"/>
  <c r="M3112" i="1"/>
  <c r="M3120" i="1"/>
  <c r="M3128" i="1"/>
  <c r="M3136" i="1"/>
  <c r="M3144" i="1"/>
  <c r="M3152" i="1"/>
  <c r="M3160" i="1"/>
  <c r="M3168" i="1"/>
  <c r="M3176" i="1"/>
  <c r="M3184" i="1"/>
  <c r="M3192" i="1"/>
  <c r="M3200" i="1"/>
  <c r="M3208" i="1"/>
  <c r="M3216" i="1"/>
  <c r="M3224" i="1"/>
  <c r="M3232" i="1"/>
  <c r="M3240" i="1"/>
  <c r="M3248" i="1"/>
  <c r="M3256" i="1"/>
  <c r="M3264" i="1"/>
  <c r="M3272" i="1"/>
  <c r="M3280" i="1"/>
  <c r="M3288" i="1"/>
  <c r="M3296" i="1"/>
  <c r="M3304" i="1"/>
  <c r="M3312" i="1"/>
  <c r="M3320" i="1"/>
  <c r="M3328" i="1"/>
  <c r="M3336" i="1"/>
  <c r="M3344" i="1"/>
  <c r="M3352" i="1"/>
  <c r="M3360" i="1"/>
  <c r="M3368" i="1"/>
  <c r="M3376" i="1"/>
  <c r="M3384" i="1"/>
  <c r="M3392" i="1"/>
  <c r="M3400" i="1"/>
  <c r="M3408" i="1"/>
  <c r="M3416" i="1"/>
  <c r="M3424" i="1"/>
  <c r="M3432" i="1"/>
  <c r="M3440" i="1"/>
  <c r="M3448" i="1"/>
  <c r="M3456" i="1"/>
  <c r="M3464" i="1"/>
  <c r="M3472" i="1"/>
  <c r="M3480" i="1"/>
  <c r="M3488" i="1"/>
  <c r="M3496" i="1"/>
  <c r="M3504" i="1"/>
  <c r="M3512" i="1"/>
  <c r="M3520" i="1"/>
  <c r="M3528" i="1"/>
  <c r="M3536" i="1"/>
  <c r="M3544" i="1"/>
  <c r="M3552" i="1"/>
  <c r="M3560" i="1"/>
  <c r="M3568" i="1"/>
  <c r="M3576" i="1"/>
  <c r="M3584" i="1"/>
  <c r="M3592" i="1"/>
  <c r="M3600" i="1"/>
  <c r="M3608" i="1"/>
  <c r="M3616" i="1"/>
  <c r="M3624" i="1"/>
  <c r="M3632" i="1"/>
  <c r="M3640" i="1"/>
  <c r="M3648" i="1"/>
  <c r="M3656" i="1"/>
  <c r="M3664" i="1"/>
  <c r="M3672" i="1"/>
  <c r="M3680" i="1"/>
  <c r="M3688" i="1"/>
  <c r="M3696" i="1"/>
  <c r="M3704" i="1"/>
  <c r="M3712" i="1"/>
  <c r="M3720" i="1"/>
  <c r="M3728" i="1"/>
  <c r="M3736" i="1"/>
  <c r="M3744" i="1"/>
  <c r="M3752" i="1"/>
  <c r="M3760" i="1"/>
  <c r="M3768" i="1"/>
  <c r="M3776" i="1"/>
  <c r="M3784" i="1"/>
  <c r="M3792" i="1"/>
  <c r="M3800" i="1"/>
  <c r="M3808" i="1"/>
  <c r="M3816" i="1"/>
  <c r="M3824" i="1"/>
  <c r="M3832" i="1"/>
  <c r="M3840" i="1"/>
  <c r="M3848" i="1"/>
  <c r="M3856" i="1"/>
  <c r="M3864" i="1"/>
  <c r="M3872" i="1"/>
  <c r="M3880" i="1"/>
  <c r="M3888" i="1"/>
  <c r="M3896" i="1"/>
  <c r="M3904" i="1"/>
  <c r="M22" i="1"/>
  <c r="M54" i="1"/>
  <c r="M86" i="1"/>
  <c r="M118" i="1"/>
  <c r="M150" i="1"/>
  <c r="M182" i="1"/>
  <c r="M214" i="1"/>
  <c r="M246" i="1"/>
  <c r="M278" i="1"/>
  <c r="M310" i="1"/>
  <c r="M342" i="1"/>
  <c r="M374" i="1"/>
  <c r="M406" i="1"/>
  <c r="M438" i="1"/>
  <c r="M470" i="1"/>
  <c r="M502" i="1"/>
  <c r="M534" i="1"/>
  <c r="M566" i="1"/>
  <c r="M598" i="1"/>
  <c r="M630" i="1"/>
  <c r="M662" i="1"/>
  <c r="M694" i="1"/>
  <c r="M726" i="1"/>
  <c r="M758" i="1"/>
  <c r="M790" i="1"/>
  <c r="M822" i="1"/>
  <c r="M854" i="1"/>
  <c r="M886" i="1"/>
  <c r="M918" i="1"/>
  <c r="M950" i="1"/>
  <c r="M982" i="1"/>
  <c r="M1014" i="1"/>
  <c r="M1046" i="1"/>
  <c r="M1078" i="1"/>
  <c r="M1110" i="1"/>
  <c r="M1142" i="1"/>
  <c r="M1174" i="1"/>
  <c r="M1206" i="1"/>
  <c r="M1238" i="1"/>
  <c r="M1270" i="1"/>
  <c r="M1302" i="1"/>
  <c r="M1334" i="1"/>
  <c r="M1366" i="1"/>
  <c r="M1398" i="1"/>
  <c r="M1430" i="1"/>
  <c r="M1462" i="1"/>
  <c r="M1494" i="1"/>
  <c r="M1526" i="1"/>
  <c r="M1558" i="1"/>
  <c r="M1590" i="1"/>
  <c r="M1622" i="1"/>
  <c r="M1654" i="1"/>
  <c r="M1686" i="1"/>
  <c r="M1718" i="1"/>
  <c r="M1750" i="1"/>
  <c r="M1782" i="1"/>
  <c r="M1814" i="1"/>
  <c r="M1846" i="1"/>
  <c r="M1878" i="1"/>
  <c r="M1910" i="1"/>
  <c r="M1942" i="1"/>
  <c r="M1974" i="1"/>
  <c r="M2006" i="1"/>
  <c r="M2038" i="1"/>
  <c r="M2070" i="1"/>
  <c r="M2102" i="1"/>
  <c r="M2134" i="1"/>
  <c r="M2166" i="1"/>
  <c r="M2198" i="1"/>
  <c r="M2230" i="1"/>
  <c r="M2262" i="1"/>
  <c r="M2294" i="1"/>
  <c r="M2326" i="1"/>
  <c r="M2358" i="1"/>
  <c r="M2390" i="1"/>
  <c r="M2422" i="1"/>
  <c r="M2454" i="1"/>
  <c r="M2486" i="1"/>
  <c r="M2518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" i="1"/>
  <c r="M167" i="1"/>
  <c r="M295" i="1"/>
  <c r="M423" i="1"/>
  <c r="M551" i="1"/>
  <c r="M679" i="1"/>
  <c r="M807" i="1"/>
  <c r="M935" i="1"/>
  <c r="M1063" i="1"/>
  <c r="M1191" i="1"/>
  <c r="M1319" i="1"/>
  <c r="M1447" i="1"/>
  <c r="M1575" i="1"/>
  <c r="M1703" i="1"/>
  <c r="M1831" i="1"/>
  <c r="M1959" i="1"/>
  <c r="M2087" i="1"/>
  <c r="M2215" i="1"/>
  <c r="M2343" i="1"/>
  <c r="M2471" i="1"/>
  <c r="M2550" i="1"/>
  <c r="M2582" i="1"/>
  <c r="M2614" i="1"/>
  <c r="M2646" i="1"/>
  <c r="M2678" i="1"/>
  <c r="M2710" i="1"/>
  <c r="M2742" i="1"/>
  <c r="M2774" i="1"/>
  <c r="M2806" i="1"/>
  <c r="M2838" i="1"/>
  <c r="M2870" i="1"/>
  <c r="M2902" i="1"/>
  <c r="M2934" i="1"/>
  <c r="M2966" i="1"/>
  <c r="M2998" i="1"/>
  <c r="M3030" i="1"/>
  <c r="M3062" i="1"/>
  <c r="M3094" i="1"/>
  <c r="M3126" i="1"/>
  <c r="M3158" i="1"/>
  <c r="M3190" i="1"/>
  <c r="M3222" i="1"/>
  <c r="M3254" i="1"/>
  <c r="M3286" i="1"/>
  <c r="M3318" i="1"/>
  <c r="M3350" i="1"/>
  <c r="M3382" i="1"/>
  <c r="M3414" i="1"/>
  <c r="M3446" i="1"/>
  <c r="M3478" i="1"/>
  <c r="M3510" i="1"/>
  <c r="M3542" i="1"/>
  <c r="M3574" i="1"/>
  <c r="M3606" i="1"/>
  <c r="M3638" i="1"/>
  <c r="M3670" i="1"/>
  <c r="M3702" i="1"/>
  <c r="M3734" i="1"/>
  <c r="M3766" i="1"/>
  <c r="M3798" i="1"/>
  <c r="M3830" i="1"/>
  <c r="M3862" i="1"/>
  <c r="M3894" i="1"/>
  <c r="M3911" i="1"/>
  <c r="M3919" i="1"/>
  <c r="M3927" i="1"/>
  <c r="M3935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4095" i="1"/>
  <c r="M4103" i="1"/>
  <c r="M4111" i="1"/>
  <c r="M4119" i="1"/>
  <c r="M4127" i="1"/>
  <c r="M4135" i="1"/>
  <c r="M4143" i="1"/>
  <c r="M4151" i="1"/>
  <c r="M4159" i="1"/>
  <c r="M4167" i="1"/>
  <c r="M4175" i="1"/>
  <c r="M4183" i="1"/>
  <c r="M4191" i="1"/>
  <c r="M4199" i="1"/>
  <c r="M4207" i="1"/>
  <c r="M4215" i="1"/>
  <c r="M4223" i="1"/>
  <c r="M4231" i="1"/>
  <c r="M4239" i="1"/>
  <c r="M4247" i="1"/>
  <c r="M4255" i="1"/>
  <c r="M4263" i="1"/>
  <c r="M4271" i="1"/>
  <c r="M4279" i="1"/>
  <c r="M4287" i="1"/>
  <c r="M4295" i="1"/>
  <c r="M4303" i="1"/>
  <c r="M4311" i="1"/>
  <c r="M4319" i="1"/>
  <c r="M4327" i="1"/>
  <c r="M4335" i="1"/>
  <c r="M4343" i="1"/>
  <c r="M4351" i="1"/>
  <c r="M4359" i="1"/>
  <c r="M4367" i="1"/>
  <c r="M4375" i="1"/>
  <c r="M4383" i="1"/>
  <c r="M4391" i="1"/>
  <c r="M4399" i="1"/>
  <c r="M4407" i="1"/>
  <c r="M4415" i="1"/>
  <c r="M4423" i="1"/>
  <c r="M4431" i="1"/>
  <c r="M4439" i="1"/>
  <c r="M4447" i="1"/>
  <c r="M4455" i="1"/>
  <c r="M4463" i="1"/>
  <c r="M4471" i="1"/>
  <c r="M4479" i="1"/>
  <c r="M4487" i="1"/>
  <c r="M4495" i="1"/>
  <c r="M4503" i="1"/>
  <c r="M4511" i="1"/>
  <c r="M4519" i="1"/>
  <c r="M4527" i="1"/>
  <c r="M4535" i="1"/>
  <c r="M4543" i="1"/>
  <c r="M4551" i="1"/>
  <c r="M4559" i="1"/>
  <c r="M4567" i="1"/>
  <c r="M4575" i="1"/>
  <c r="M4583" i="1"/>
  <c r="M4591" i="1"/>
  <c r="M4599" i="1"/>
  <c r="M4607" i="1"/>
  <c r="M4615" i="1"/>
  <c r="M4623" i="1"/>
  <c r="M4631" i="1"/>
  <c r="M4639" i="1"/>
  <c r="M4647" i="1"/>
  <c r="M4655" i="1"/>
  <c r="M4663" i="1"/>
  <c r="M4671" i="1"/>
  <c r="M4679" i="1"/>
  <c r="M4687" i="1"/>
  <c r="M4695" i="1"/>
  <c r="M4703" i="1"/>
  <c r="M4711" i="1"/>
  <c r="M4719" i="1"/>
  <c r="M4727" i="1"/>
  <c r="M4735" i="1"/>
  <c r="M4743" i="1"/>
  <c r="M4751" i="1"/>
  <c r="M4759" i="1"/>
  <c r="M4767" i="1"/>
  <c r="M4775" i="1"/>
  <c r="M4783" i="1"/>
  <c r="M4791" i="1"/>
  <c r="M4799" i="1"/>
  <c r="M4807" i="1"/>
  <c r="M4815" i="1"/>
  <c r="M4823" i="1"/>
  <c r="M4831" i="1"/>
  <c r="M4839" i="1"/>
  <c r="M4847" i="1"/>
  <c r="M4855" i="1"/>
  <c r="M4863" i="1"/>
  <c r="M4871" i="1"/>
  <c r="M4879" i="1"/>
  <c r="M4887" i="1"/>
  <c r="M4895" i="1"/>
  <c r="M4903" i="1"/>
  <c r="M4911" i="1"/>
  <c r="M4919" i="1"/>
  <c r="M4927" i="1"/>
  <c r="M4935" i="1"/>
  <c r="M4943" i="1"/>
  <c r="M4951" i="1"/>
  <c r="M4959" i="1"/>
  <c r="M4967" i="1"/>
  <c r="M4975" i="1"/>
  <c r="M4983" i="1"/>
  <c r="M4991" i="1"/>
  <c r="M4999" i="1"/>
  <c r="M5007" i="1"/>
  <c r="M55" i="1"/>
  <c r="M183" i="1"/>
  <c r="M311" i="1"/>
  <c r="M439" i="1"/>
  <c r="M567" i="1"/>
  <c r="M695" i="1"/>
  <c r="M823" i="1"/>
  <c r="M951" i="1"/>
  <c r="M1079" i="1"/>
  <c r="M1207" i="1"/>
  <c r="M1335" i="1"/>
  <c r="M1463" i="1"/>
  <c r="M1591" i="1"/>
  <c r="M1719" i="1"/>
  <c r="M1847" i="1"/>
  <c r="M1975" i="1"/>
  <c r="M2103" i="1"/>
  <c r="M2231" i="1"/>
  <c r="M2359" i="1"/>
  <c r="M2487" i="1"/>
  <c r="M2554" i="1"/>
  <c r="M2586" i="1"/>
  <c r="M2618" i="1"/>
  <c r="M2650" i="1"/>
  <c r="M2682" i="1"/>
  <c r="M2714" i="1"/>
  <c r="M2746" i="1"/>
  <c r="M2778" i="1"/>
  <c r="M2810" i="1"/>
  <c r="M2842" i="1"/>
  <c r="M2874" i="1"/>
  <c r="M2906" i="1"/>
  <c r="M2938" i="1"/>
  <c r="M2970" i="1"/>
  <c r="M3002" i="1"/>
  <c r="M3034" i="1"/>
  <c r="M3066" i="1"/>
  <c r="M3098" i="1"/>
  <c r="M3130" i="1"/>
  <c r="M3162" i="1"/>
  <c r="M3194" i="1"/>
  <c r="M3226" i="1"/>
  <c r="M3258" i="1"/>
  <c r="M3290" i="1"/>
  <c r="M3322" i="1"/>
  <c r="M3354" i="1"/>
  <c r="M3386" i="1"/>
  <c r="M3418" i="1"/>
  <c r="M3450" i="1"/>
  <c r="M3482" i="1"/>
  <c r="M3514" i="1"/>
  <c r="M3546" i="1"/>
  <c r="M3578" i="1"/>
  <c r="M3610" i="1"/>
  <c r="M3642" i="1"/>
  <c r="M3674" i="1"/>
  <c r="M3706" i="1"/>
  <c r="M3738" i="1"/>
  <c r="M3770" i="1"/>
  <c r="M3802" i="1"/>
  <c r="M3834" i="1"/>
  <c r="M3866" i="1"/>
  <c r="M3898" i="1"/>
  <c r="M3912" i="1"/>
  <c r="M3920" i="1"/>
  <c r="M3928" i="1"/>
  <c r="M3936" i="1"/>
  <c r="M3944" i="1"/>
  <c r="M3952" i="1"/>
  <c r="M3960" i="1"/>
  <c r="M3968" i="1"/>
  <c r="M3976" i="1"/>
  <c r="M3984" i="1"/>
  <c r="M3992" i="1"/>
  <c r="M4000" i="1"/>
  <c r="M4008" i="1"/>
  <c r="M4016" i="1"/>
  <c r="M4024" i="1"/>
  <c r="M4032" i="1"/>
  <c r="M4040" i="1"/>
  <c r="M4048" i="1"/>
  <c r="M4056" i="1"/>
  <c r="M4064" i="1"/>
  <c r="M4072" i="1"/>
  <c r="M4080" i="1"/>
  <c r="M4088" i="1"/>
  <c r="M4096" i="1"/>
  <c r="M4104" i="1"/>
  <c r="M4112" i="1"/>
  <c r="M4120" i="1"/>
  <c r="M4128" i="1"/>
  <c r="M4136" i="1"/>
  <c r="M4144" i="1"/>
  <c r="M4152" i="1"/>
  <c r="M4160" i="1"/>
  <c r="M4168" i="1"/>
  <c r="M4176" i="1"/>
  <c r="M4184" i="1"/>
  <c r="M4192" i="1"/>
  <c r="M4200" i="1"/>
  <c r="M4208" i="1"/>
  <c r="M4216" i="1"/>
  <c r="M4224" i="1"/>
  <c r="M4232" i="1"/>
  <c r="M4240" i="1"/>
  <c r="M4248" i="1"/>
  <c r="M4256" i="1"/>
  <c r="M4264" i="1"/>
  <c r="M4272" i="1"/>
  <c r="M4280" i="1"/>
  <c r="M4288" i="1"/>
  <c r="M4296" i="1"/>
  <c r="M4304" i="1"/>
  <c r="M4312" i="1"/>
  <c r="M4320" i="1"/>
  <c r="M4328" i="1"/>
  <c r="M4336" i="1"/>
  <c r="M4344" i="1"/>
  <c r="M4352" i="1"/>
  <c r="M4360" i="1"/>
  <c r="M4368" i="1"/>
  <c r="M4376" i="1"/>
  <c r="M4384" i="1"/>
  <c r="M4392" i="1"/>
  <c r="M4400" i="1"/>
  <c r="M4408" i="1"/>
  <c r="M4416" i="1"/>
  <c r="M4424" i="1"/>
  <c r="M4432" i="1"/>
  <c r="M4440" i="1"/>
  <c r="M4448" i="1"/>
  <c r="M4456" i="1"/>
  <c r="M4464" i="1"/>
  <c r="M4472" i="1"/>
  <c r="M4480" i="1"/>
  <c r="M4488" i="1"/>
  <c r="M4496" i="1"/>
  <c r="M4504" i="1"/>
  <c r="M4512" i="1"/>
  <c r="M4520" i="1"/>
  <c r="M4528" i="1"/>
  <c r="M4536" i="1"/>
  <c r="M4544" i="1"/>
  <c r="M4552" i="1"/>
  <c r="M4560" i="1"/>
  <c r="M4568" i="1"/>
  <c r="M4576" i="1"/>
  <c r="M4584" i="1"/>
  <c r="M4592" i="1"/>
  <c r="M4600" i="1"/>
  <c r="M4608" i="1"/>
  <c r="M4616" i="1"/>
  <c r="M4624" i="1"/>
  <c r="M4632" i="1"/>
  <c r="M4640" i="1"/>
  <c r="M4648" i="1"/>
  <c r="M4656" i="1"/>
  <c r="M4664" i="1"/>
  <c r="M4672" i="1"/>
  <c r="M4680" i="1"/>
  <c r="M4688" i="1"/>
  <c r="M4696" i="1"/>
  <c r="M4704" i="1"/>
  <c r="M4712" i="1"/>
  <c r="M4720" i="1"/>
  <c r="M4728" i="1"/>
  <c r="M4736" i="1"/>
  <c r="M4744" i="1"/>
  <c r="M4752" i="1"/>
  <c r="M4760" i="1"/>
  <c r="M4768" i="1"/>
  <c r="M4776" i="1"/>
  <c r="M4784" i="1"/>
  <c r="M4792" i="1"/>
  <c r="M4800" i="1"/>
  <c r="M4808" i="1"/>
  <c r="M4816" i="1"/>
  <c r="M4824" i="1"/>
  <c r="M4832" i="1"/>
  <c r="M4840" i="1"/>
  <c r="M4848" i="1"/>
  <c r="M4856" i="1"/>
  <c r="M4864" i="1"/>
  <c r="M4872" i="1"/>
  <c r="M4880" i="1"/>
  <c r="M4888" i="1"/>
  <c r="M4896" i="1"/>
  <c r="M4904" i="1"/>
  <c r="M4912" i="1"/>
  <c r="M4920" i="1"/>
  <c r="M4928" i="1"/>
  <c r="M4936" i="1"/>
  <c r="M4944" i="1"/>
  <c r="M4952" i="1"/>
  <c r="M4960" i="1"/>
  <c r="M4968" i="1"/>
  <c r="M4976" i="1"/>
  <c r="M4984" i="1"/>
  <c r="M4992" i="1"/>
  <c r="M5000" i="1"/>
  <c r="M5008" i="1"/>
  <c r="M71" i="1"/>
  <c r="M199" i="1"/>
  <c r="M327" i="1"/>
  <c r="M455" i="1"/>
  <c r="M583" i="1"/>
  <c r="M711" i="1"/>
  <c r="M839" i="1"/>
  <c r="M967" i="1"/>
  <c r="M1095" i="1"/>
  <c r="M1223" i="1"/>
  <c r="M1351" i="1"/>
  <c r="M1479" i="1"/>
  <c r="M1607" i="1"/>
  <c r="M1735" i="1"/>
  <c r="M1863" i="1"/>
  <c r="M1991" i="1"/>
  <c r="M2119" i="1"/>
  <c r="M2247" i="1"/>
  <c r="M2375" i="1"/>
  <c r="M2503" i="1"/>
  <c r="M2558" i="1"/>
  <c r="M2590" i="1"/>
  <c r="M2622" i="1"/>
  <c r="M2654" i="1"/>
  <c r="M2686" i="1"/>
  <c r="M2718" i="1"/>
  <c r="M2750" i="1"/>
  <c r="M2782" i="1"/>
  <c r="M2814" i="1"/>
  <c r="M2846" i="1"/>
  <c r="M2878" i="1"/>
  <c r="M2910" i="1"/>
  <c r="M2942" i="1"/>
  <c r="M2974" i="1"/>
  <c r="M3006" i="1"/>
  <c r="M3038" i="1"/>
  <c r="M3070" i="1"/>
  <c r="M3102" i="1"/>
  <c r="M3134" i="1"/>
  <c r="M3166" i="1"/>
  <c r="M3198" i="1"/>
  <c r="M3230" i="1"/>
  <c r="M3262" i="1"/>
  <c r="M3294" i="1"/>
  <c r="M3326" i="1"/>
  <c r="M3358" i="1"/>
  <c r="M3390" i="1"/>
  <c r="M3422" i="1"/>
  <c r="M3454" i="1"/>
  <c r="M3486" i="1"/>
  <c r="M3518" i="1"/>
  <c r="M3550" i="1"/>
  <c r="M3582" i="1"/>
  <c r="M3614" i="1"/>
  <c r="M3646" i="1"/>
  <c r="M3678" i="1"/>
  <c r="M3710" i="1"/>
  <c r="M3742" i="1"/>
  <c r="M3774" i="1"/>
  <c r="M3806" i="1"/>
  <c r="M3838" i="1"/>
  <c r="M3870" i="1"/>
  <c r="M3902" i="1"/>
  <c r="M3913" i="1"/>
  <c r="M3921" i="1"/>
  <c r="M3929" i="1"/>
  <c r="M3937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4089" i="1"/>
  <c r="M4097" i="1"/>
  <c r="M4105" i="1"/>
  <c r="M4113" i="1"/>
  <c r="M4121" i="1"/>
  <c r="M4129" i="1"/>
  <c r="M4137" i="1"/>
  <c r="M4145" i="1"/>
  <c r="M4153" i="1"/>
  <c r="M4161" i="1"/>
  <c r="M4169" i="1"/>
  <c r="M4177" i="1"/>
  <c r="M4185" i="1"/>
  <c r="M4193" i="1"/>
  <c r="M4201" i="1"/>
  <c r="M4209" i="1"/>
  <c r="M4217" i="1"/>
  <c r="M4225" i="1"/>
  <c r="M4233" i="1"/>
  <c r="M4241" i="1"/>
  <c r="M4249" i="1"/>
  <c r="M4257" i="1"/>
  <c r="M4265" i="1"/>
  <c r="M4273" i="1"/>
  <c r="M4281" i="1"/>
  <c r="M4289" i="1"/>
  <c r="M4297" i="1"/>
  <c r="M4305" i="1"/>
  <c r="M4313" i="1"/>
  <c r="M4321" i="1"/>
  <c r="M4329" i="1"/>
  <c r="M4337" i="1"/>
  <c r="M4345" i="1"/>
  <c r="M4353" i="1"/>
  <c r="M4361" i="1"/>
  <c r="M4369" i="1"/>
  <c r="M4377" i="1"/>
  <c r="M4385" i="1"/>
  <c r="M4393" i="1"/>
  <c r="M4401" i="1"/>
  <c r="M4409" i="1"/>
  <c r="M4417" i="1"/>
  <c r="M4425" i="1"/>
  <c r="M4433" i="1"/>
  <c r="M4441" i="1"/>
  <c r="M4449" i="1"/>
  <c r="M4457" i="1"/>
  <c r="M4465" i="1"/>
  <c r="M4473" i="1"/>
  <c r="M4481" i="1"/>
  <c r="M4489" i="1"/>
  <c r="M4497" i="1"/>
  <c r="M4505" i="1"/>
  <c r="M4513" i="1"/>
  <c r="M4521" i="1"/>
  <c r="M4529" i="1"/>
  <c r="M4537" i="1"/>
  <c r="M4545" i="1"/>
  <c r="M4553" i="1"/>
  <c r="M4561" i="1"/>
  <c r="M4569" i="1"/>
  <c r="M4577" i="1"/>
  <c r="M4585" i="1"/>
  <c r="M4593" i="1"/>
  <c r="M4601" i="1"/>
  <c r="M4609" i="1"/>
  <c r="M4617" i="1"/>
  <c r="M4625" i="1"/>
  <c r="M4633" i="1"/>
  <c r="M4641" i="1"/>
  <c r="M4649" i="1"/>
  <c r="M4657" i="1"/>
  <c r="M4665" i="1"/>
  <c r="M4673" i="1"/>
  <c r="M4681" i="1"/>
  <c r="M4689" i="1"/>
  <c r="M4697" i="1"/>
  <c r="M4705" i="1"/>
  <c r="M4713" i="1"/>
  <c r="M4721" i="1"/>
  <c r="M4729" i="1"/>
  <c r="M4737" i="1"/>
  <c r="M4745" i="1"/>
  <c r="M4753" i="1"/>
  <c r="M4761" i="1"/>
  <c r="M4769" i="1"/>
  <c r="M4777" i="1"/>
  <c r="M4785" i="1"/>
  <c r="M4793" i="1"/>
  <c r="M4801" i="1"/>
  <c r="M4809" i="1"/>
  <c r="M4817" i="1"/>
  <c r="M4825" i="1"/>
  <c r="M4833" i="1"/>
  <c r="M4841" i="1"/>
  <c r="M4849" i="1"/>
  <c r="M4857" i="1"/>
  <c r="M4865" i="1"/>
  <c r="M4873" i="1"/>
  <c r="M4881" i="1"/>
  <c r="M4889" i="1"/>
  <c r="M4897" i="1"/>
  <c r="M4905" i="1"/>
  <c r="M4913" i="1"/>
  <c r="M4921" i="1"/>
  <c r="M4929" i="1"/>
  <c r="M4937" i="1"/>
  <c r="M4945" i="1"/>
  <c r="M4953" i="1"/>
  <c r="M4961" i="1"/>
  <c r="M4969" i="1"/>
  <c r="M4977" i="1"/>
  <c r="M4985" i="1"/>
  <c r="M4993" i="1"/>
  <c r="M5001" i="1"/>
  <c r="M5009" i="1"/>
  <c r="M87" i="1"/>
  <c r="M215" i="1"/>
  <c r="M343" i="1"/>
  <c r="M471" i="1"/>
  <c r="M599" i="1"/>
  <c r="M727" i="1"/>
  <c r="M855" i="1"/>
  <c r="M983" i="1"/>
  <c r="M1111" i="1"/>
  <c r="M1239" i="1"/>
  <c r="M1367" i="1"/>
  <c r="M1495" i="1"/>
  <c r="M1623" i="1"/>
  <c r="M1751" i="1"/>
  <c r="M1879" i="1"/>
  <c r="M2007" i="1"/>
  <c r="M2135" i="1"/>
  <c r="M2263" i="1"/>
  <c r="M2391" i="1"/>
  <c r="M2519" i="1"/>
  <c r="M2562" i="1"/>
  <c r="M2594" i="1"/>
  <c r="M2626" i="1"/>
  <c r="M2658" i="1"/>
  <c r="M2690" i="1"/>
  <c r="M2722" i="1"/>
  <c r="M2754" i="1"/>
  <c r="M2786" i="1"/>
  <c r="M2818" i="1"/>
  <c r="M2850" i="1"/>
  <c r="M2882" i="1"/>
  <c r="M2914" i="1"/>
  <c r="M2946" i="1"/>
  <c r="M2978" i="1"/>
  <c r="M3010" i="1"/>
  <c r="M3042" i="1"/>
  <c r="M3074" i="1"/>
  <c r="M3106" i="1"/>
  <c r="M3138" i="1"/>
  <c r="M3170" i="1"/>
  <c r="M3202" i="1"/>
  <c r="M3234" i="1"/>
  <c r="M3266" i="1"/>
  <c r="M3298" i="1"/>
  <c r="M3330" i="1"/>
  <c r="M3362" i="1"/>
  <c r="M3394" i="1"/>
  <c r="M3426" i="1"/>
  <c r="M3458" i="1"/>
  <c r="M3490" i="1"/>
  <c r="M3522" i="1"/>
  <c r="M3554" i="1"/>
  <c r="M3586" i="1"/>
  <c r="M3618" i="1"/>
  <c r="M3650" i="1"/>
  <c r="M3682" i="1"/>
  <c r="M3714" i="1"/>
  <c r="M3746" i="1"/>
  <c r="M3778" i="1"/>
  <c r="M3810" i="1"/>
  <c r="M3842" i="1"/>
  <c r="M3874" i="1"/>
  <c r="M3905" i="1"/>
  <c r="M3914" i="1"/>
  <c r="M3922" i="1"/>
  <c r="M3930" i="1"/>
  <c r="M3938" i="1"/>
  <c r="M3946" i="1"/>
  <c r="M3954" i="1"/>
  <c r="M3962" i="1"/>
  <c r="M3970" i="1"/>
  <c r="M3978" i="1"/>
  <c r="M3986" i="1"/>
  <c r="M3994" i="1"/>
  <c r="M4002" i="1"/>
  <c r="M4010" i="1"/>
  <c r="M4018" i="1"/>
  <c r="M4026" i="1"/>
  <c r="M4034" i="1"/>
  <c r="M4042" i="1"/>
  <c r="M4050" i="1"/>
  <c r="M4058" i="1"/>
  <c r="M4066" i="1"/>
  <c r="M4074" i="1"/>
  <c r="M4082" i="1"/>
  <c r="M4090" i="1"/>
  <c r="M4098" i="1"/>
  <c r="M4106" i="1"/>
  <c r="M4114" i="1"/>
  <c r="M4122" i="1"/>
  <c r="M4130" i="1"/>
  <c r="M4138" i="1"/>
  <c r="M4146" i="1"/>
  <c r="M4154" i="1"/>
  <c r="M4162" i="1"/>
  <c r="M4170" i="1"/>
  <c r="M4178" i="1"/>
  <c r="M4186" i="1"/>
  <c r="M4194" i="1"/>
  <c r="M4202" i="1"/>
  <c r="M4210" i="1"/>
  <c r="M4218" i="1"/>
  <c r="M4226" i="1"/>
  <c r="M4234" i="1"/>
  <c r="M4242" i="1"/>
  <c r="M4250" i="1"/>
  <c r="M4258" i="1"/>
  <c r="M4266" i="1"/>
  <c r="M4274" i="1"/>
  <c r="M4282" i="1"/>
  <c r="M4290" i="1"/>
  <c r="M4298" i="1"/>
  <c r="M4306" i="1"/>
  <c r="M4314" i="1"/>
  <c r="M4322" i="1"/>
  <c r="M4330" i="1"/>
  <c r="M4338" i="1"/>
  <c r="M4346" i="1"/>
  <c r="M4354" i="1"/>
  <c r="M4362" i="1"/>
  <c r="M4370" i="1"/>
  <c r="M4378" i="1"/>
  <c r="M4386" i="1"/>
  <c r="M4394" i="1"/>
  <c r="M4402" i="1"/>
  <c r="M4410" i="1"/>
  <c r="M4418" i="1"/>
  <c r="M4426" i="1"/>
  <c r="M4434" i="1"/>
  <c r="M4442" i="1"/>
  <c r="M4450" i="1"/>
  <c r="M4458" i="1"/>
  <c r="M4466" i="1"/>
  <c r="M4474" i="1"/>
  <c r="M4482" i="1"/>
  <c r="M4490" i="1"/>
  <c r="M4498" i="1"/>
  <c r="M4506" i="1"/>
  <c r="M4514" i="1"/>
  <c r="M4522" i="1"/>
  <c r="M4530" i="1"/>
  <c r="M4538" i="1"/>
  <c r="M4546" i="1"/>
  <c r="M4554" i="1"/>
  <c r="M4562" i="1"/>
  <c r="M4570" i="1"/>
  <c r="M4578" i="1"/>
  <c r="M4586" i="1"/>
  <c r="M4594" i="1"/>
  <c r="M4602" i="1"/>
  <c r="M4610" i="1"/>
  <c r="M4618" i="1"/>
  <c r="M4626" i="1"/>
  <c r="M4634" i="1"/>
  <c r="M4642" i="1"/>
  <c r="M4650" i="1"/>
  <c r="M4658" i="1"/>
  <c r="M4666" i="1"/>
  <c r="M4674" i="1"/>
  <c r="M4682" i="1"/>
  <c r="M4690" i="1"/>
  <c r="M4698" i="1"/>
  <c r="M4706" i="1"/>
  <c r="M4714" i="1"/>
  <c r="M4722" i="1"/>
  <c r="M4730" i="1"/>
  <c r="M4738" i="1"/>
  <c r="M4746" i="1"/>
  <c r="M4754" i="1"/>
  <c r="M4762" i="1"/>
  <c r="M4770" i="1"/>
  <c r="M4778" i="1"/>
  <c r="M4786" i="1"/>
  <c r="M4794" i="1"/>
  <c r="M4802" i="1"/>
  <c r="M4810" i="1"/>
  <c r="M4818" i="1"/>
  <c r="M4826" i="1"/>
  <c r="M4834" i="1"/>
  <c r="M4842" i="1"/>
  <c r="M4850" i="1"/>
  <c r="M4858" i="1"/>
  <c r="M4866" i="1"/>
  <c r="M4874" i="1"/>
  <c r="M4882" i="1"/>
  <c r="M4890" i="1"/>
  <c r="M4898" i="1"/>
  <c r="M4906" i="1"/>
  <c r="M4914" i="1"/>
  <c r="M4922" i="1"/>
  <c r="M4930" i="1"/>
  <c r="M4938" i="1"/>
  <c r="M4946" i="1"/>
  <c r="M4954" i="1"/>
  <c r="M4962" i="1"/>
  <c r="M4970" i="1"/>
  <c r="M4978" i="1"/>
  <c r="M4986" i="1"/>
  <c r="M4994" i="1"/>
  <c r="M5002" i="1"/>
  <c r="M5010" i="1"/>
  <c r="M103" i="1"/>
  <c r="M231" i="1"/>
  <c r="M359" i="1"/>
  <c r="M487" i="1"/>
  <c r="M615" i="1"/>
  <c r="M743" i="1"/>
  <c r="M871" i="1"/>
  <c r="M999" i="1"/>
  <c r="M1127" i="1"/>
  <c r="M1255" i="1"/>
  <c r="M1383" i="1"/>
  <c r="M1511" i="1"/>
  <c r="M1639" i="1"/>
  <c r="M1767" i="1"/>
  <c r="M1895" i="1"/>
  <c r="M2023" i="1"/>
  <c r="M2151" i="1"/>
  <c r="M2279" i="1"/>
  <c r="M2407" i="1"/>
  <c r="M2534" i="1"/>
  <c r="M2566" i="1"/>
  <c r="M2598" i="1"/>
  <c r="M2630" i="1"/>
  <c r="M2662" i="1"/>
  <c r="M2694" i="1"/>
  <c r="M2726" i="1"/>
  <c r="M2758" i="1"/>
  <c r="M2790" i="1"/>
  <c r="M2822" i="1"/>
  <c r="M2854" i="1"/>
  <c r="M2886" i="1"/>
  <c r="M2918" i="1"/>
  <c r="M2950" i="1"/>
  <c r="M2982" i="1"/>
  <c r="M3014" i="1"/>
  <c r="M3046" i="1"/>
  <c r="M3078" i="1"/>
  <c r="M3110" i="1"/>
  <c r="M3142" i="1"/>
  <c r="M3174" i="1"/>
  <c r="M3206" i="1"/>
  <c r="M3238" i="1"/>
  <c r="M3270" i="1"/>
  <c r="M3302" i="1"/>
  <c r="M3334" i="1"/>
  <c r="M3366" i="1"/>
  <c r="M3398" i="1"/>
  <c r="M3430" i="1"/>
  <c r="M3462" i="1"/>
  <c r="M3494" i="1"/>
  <c r="M3526" i="1"/>
  <c r="M3558" i="1"/>
  <c r="M3590" i="1"/>
  <c r="M3622" i="1"/>
  <c r="M3654" i="1"/>
  <c r="M3686" i="1"/>
  <c r="M3718" i="1"/>
  <c r="M3750" i="1"/>
  <c r="M3782" i="1"/>
  <c r="M3814" i="1"/>
  <c r="M3846" i="1"/>
  <c r="M3878" i="1"/>
  <c r="M3906" i="1"/>
  <c r="M3915" i="1"/>
  <c r="M3923" i="1"/>
  <c r="M3931" i="1"/>
  <c r="M3939" i="1"/>
  <c r="M3947" i="1"/>
  <c r="M3955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4099" i="1"/>
  <c r="M4107" i="1"/>
  <c r="M4115" i="1"/>
  <c r="M4123" i="1"/>
  <c r="M4131" i="1"/>
  <c r="M4139" i="1"/>
  <c r="M4147" i="1"/>
  <c r="M4155" i="1"/>
  <c r="M4163" i="1"/>
  <c r="M4171" i="1"/>
  <c r="M4179" i="1"/>
  <c r="M4187" i="1"/>
  <c r="M4195" i="1"/>
  <c r="M4203" i="1"/>
  <c r="M4211" i="1"/>
  <c r="M4219" i="1"/>
  <c r="M4227" i="1"/>
  <c r="M4235" i="1"/>
  <c r="M4243" i="1"/>
  <c r="M4251" i="1"/>
  <c r="M4259" i="1"/>
  <c r="M4267" i="1"/>
  <c r="M4275" i="1"/>
  <c r="M4283" i="1"/>
  <c r="M4291" i="1"/>
  <c r="M4299" i="1"/>
  <c r="M4307" i="1"/>
  <c r="M4315" i="1"/>
  <c r="M4323" i="1"/>
  <c r="M4331" i="1"/>
  <c r="M4339" i="1"/>
  <c r="M4347" i="1"/>
  <c r="M4355" i="1"/>
  <c r="M4363" i="1"/>
  <c r="M4371" i="1"/>
  <c r="M4379" i="1"/>
  <c r="M4387" i="1"/>
  <c r="M4395" i="1"/>
  <c r="M4403" i="1"/>
  <c r="M4411" i="1"/>
  <c r="M4419" i="1"/>
  <c r="M4427" i="1"/>
  <c r="M4435" i="1"/>
  <c r="M4443" i="1"/>
  <c r="M4451" i="1"/>
  <c r="M4459" i="1"/>
  <c r="M4467" i="1"/>
  <c r="M4475" i="1"/>
  <c r="M4483" i="1"/>
  <c r="M4491" i="1"/>
  <c r="M4499" i="1"/>
  <c r="M4507" i="1"/>
  <c r="M4515" i="1"/>
  <c r="M4523" i="1"/>
  <c r="M4531" i="1"/>
  <c r="M4539" i="1"/>
  <c r="M4547" i="1"/>
  <c r="M4555" i="1"/>
  <c r="M4563" i="1"/>
  <c r="M4571" i="1"/>
  <c r="M4579" i="1"/>
  <c r="M4587" i="1"/>
  <c r="M4595" i="1"/>
  <c r="M4603" i="1"/>
  <c r="M4611" i="1"/>
  <c r="M4619" i="1"/>
  <c r="M4627" i="1"/>
  <c r="M4635" i="1"/>
  <c r="M4643" i="1"/>
  <c r="M4651" i="1"/>
  <c r="M4659" i="1"/>
  <c r="M4667" i="1"/>
  <c r="M4675" i="1"/>
  <c r="M4683" i="1"/>
  <c r="M4691" i="1"/>
  <c r="M4699" i="1"/>
  <c r="M4707" i="1"/>
  <c r="M4715" i="1"/>
  <c r="M4723" i="1"/>
  <c r="M4731" i="1"/>
  <c r="M4739" i="1"/>
  <c r="M4747" i="1"/>
  <c r="M4755" i="1"/>
  <c r="M4763" i="1"/>
  <c r="M4771" i="1"/>
  <c r="M4779" i="1"/>
  <c r="M4787" i="1"/>
  <c r="M4795" i="1"/>
  <c r="M4803" i="1"/>
  <c r="M4811" i="1"/>
  <c r="M4819" i="1"/>
  <c r="M4827" i="1"/>
  <c r="M4835" i="1"/>
  <c r="M4843" i="1"/>
  <c r="M4851" i="1"/>
  <c r="M4859" i="1"/>
  <c r="M4867" i="1"/>
  <c r="M4875" i="1"/>
  <c r="M4883" i="1"/>
  <c r="M4891" i="1"/>
  <c r="M4899" i="1"/>
  <c r="M4907" i="1"/>
  <c r="M4915" i="1"/>
  <c r="M4923" i="1"/>
  <c r="M4931" i="1"/>
  <c r="M4939" i="1"/>
  <c r="M4947" i="1"/>
  <c r="M4955" i="1"/>
  <c r="M4963" i="1"/>
  <c r="M4971" i="1"/>
  <c r="M4979" i="1"/>
  <c r="M4987" i="1"/>
  <c r="M4995" i="1"/>
  <c r="M5003" i="1"/>
  <c r="M5011" i="1"/>
  <c r="M119" i="1"/>
  <c r="M247" i="1"/>
  <c r="M375" i="1"/>
  <c r="M503" i="1"/>
  <c r="M631" i="1"/>
  <c r="M759" i="1"/>
  <c r="M887" i="1"/>
  <c r="M1015" i="1"/>
  <c r="M1143" i="1"/>
  <c r="M1271" i="1"/>
  <c r="M1399" i="1"/>
  <c r="M1527" i="1"/>
  <c r="M1655" i="1"/>
  <c r="M1783" i="1"/>
  <c r="M1911" i="1"/>
  <c r="M2039" i="1"/>
  <c r="M2167" i="1"/>
  <c r="M2295" i="1"/>
  <c r="M2423" i="1"/>
  <c r="M2538" i="1"/>
  <c r="M2570" i="1"/>
  <c r="M2602" i="1"/>
  <c r="M2634" i="1"/>
  <c r="M2666" i="1"/>
  <c r="M2698" i="1"/>
  <c r="M2730" i="1"/>
  <c r="M2762" i="1"/>
  <c r="M2794" i="1"/>
  <c r="M2826" i="1"/>
  <c r="M2858" i="1"/>
  <c r="M2890" i="1"/>
  <c r="M2922" i="1"/>
  <c r="M2954" i="1"/>
  <c r="M2986" i="1"/>
  <c r="M3018" i="1"/>
  <c r="M3050" i="1"/>
  <c r="M3082" i="1"/>
  <c r="M3114" i="1"/>
  <c r="M3146" i="1"/>
  <c r="M3178" i="1"/>
  <c r="M3210" i="1"/>
  <c r="M3242" i="1"/>
  <c r="M3274" i="1"/>
  <c r="M3306" i="1"/>
  <c r="M3338" i="1"/>
  <c r="M3370" i="1"/>
  <c r="M3402" i="1"/>
  <c r="M3434" i="1"/>
  <c r="M3466" i="1"/>
  <c r="M3498" i="1"/>
  <c r="M3530" i="1"/>
  <c r="M3562" i="1"/>
  <c r="M3594" i="1"/>
  <c r="M3626" i="1"/>
  <c r="M3658" i="1"/>
  <c r="M3690" i="1"/>
  <c r="M3722" i="1"/>
  <c r="M3754" i="1"/>
  <c r="M3786" i="1"/>
  <c r="M3818" i="1"/>
  <c r="M3850" i="1"/>
  <c r="M3882" i="1"/>
  <c r="M3908" i="1"/>
  <c r="M3916" i="1"/>
  <c r="M3924" i="1"/>
  <c r="M3932" i="1"/>
  <c r="M3940" i="1"/>
  <c r="M3948" i="1"/>
  <c r="M3956" i="1"/>
  <c r="M3964" i="1"/>
  <c r="M3972" i="1"/>
  <c r="M3980" i="1"/>
  <c r="M3988" i="1"/>
  <c r="M3996" i="1"/>
  <c r="M4004" i="1"/>
  <c r="M4012" i="1"/>
  <c r="M4020" i="1"/>
  <c r="M4028" i="1"/>
  <c r="M4036" i="1"/>
  <c r="M4044" i="1"/>
  <c r="M4052" i="1"/>
  <c r="M4060" i="1"/>
  <c r="M4068" i="1"/>
  <c r="M4076" i="1"/>
  <c r="M4084" i="1"/>
  <c r="M4092" i="1"/>
  <c r="M4100" i="1"/>
  <c r="M4108" i="1"/>
  <c r="M4116" i="1"/>
  <c r="M4124" i="1"/>
  <c r="M4132" i="1"/>
  <c r="M4140" i="1"/>
  <c r="M4148" i="1"/>
  <c r="M4156" i="1"/>
  <c r="M4164" i="1"/>
  <c r="M4172" i="1"/>
  <c r="M4180" i="1"/>
  <c r="M4188" i="1"/>
  <c r="M4196" i="1"/>
  <c r="M4204" i="1"/>
  <c r="M4212" i="1"/>
  <c r="M4220" i="1"/>
  <c r="M4228" i="1"/>
  <c r="M4236" i="1"/>
  <c r="M4244" i="1"/>
  <c r="M4252" i="1"/>
  <c r="M4260" i="1"/>
  <c r="M4268" i="1"/>
  <c r="M4276" i="1"/>
  <c r="M4284" i="1"/>
  <c r="M4292" i="1"/>
  <c r="M4300" i="1"/>
  <c r="M4308" i="1"/>
  <c r="M4316" i="1"/>
  <c r="M4324" i="1"/>
  <c r="M4332" i="1"/>
  <c r="M4340" i="1"/>
  <c r="M4348" i="1"/>
  <c r="M4356" i="1"/>
  <c r="M4364" i="1"/>
  <c r="M4372" i="1"/>
  <c r="M4380" i="1"/>
  <c r="M4388" i="1"/>
  <c r="M4396" i="1"/>
  <c r="M4404" i="1"/>
  <c r="M4412" i="1"/>
  <c r="M4420" i="1"/>
  <c r="M4428" i="1"/>
  <c r="M4436" i="1"/>
  <c r="M4444" i="1"/>
  <c r="M4452" i="1"/>
  <c r="M4460" i="1"/>
  <c r="M4468" i="1"/>
  <c r="M4476" i="1"/>
  <c r="M4484" i="1"/>
  <c r="M4492" i="1"/>
  <c r="M4500" i="1"/>
  <c r="M4508" i="1"/>
  <c r="M4516" i="1"/>
  <c r="M4524" i="1"/>
  <c r="M4532" i="1"/>
  <c r="M4540" i="1"/>
  <c r="M4548" i="1"/>
  <c r="M4556" i="1"/>
  <c r="M4564" i="1"/>
  <c r="M4572" i="1"/>
  <c r="M4580" i="1"/>
  <c r="M4588" i="1"/>
  <c r="M4596" i="1"/>
  <c r="M4604" i="1"/>
  <c r="M4612" i="1"/>
  <c r="M4620" i="1"/>
  <c r="M4628" i="1"/>
  <c r="M4636" i="1"/>
  <c r="M4644" i="1"/>
  <c r="M4652" i="1"/>
  <c r="M4660" i="1"/>
  <c r="M4668" i="1"/>
  <c r="M4676" i="1"/>
  <c r="M4684" i="1"/>
  <c r="M4692" i="1"/>
  <c r="M4700" i="1"/>
  <c r="M4708" i="1"/>
  <c r="M4716" i="1"/>
  <c r="M4724" i="1"/>
  <c r="M4732" i="1"/>
  <c r="M4740" i="1"/>
  <c r="M4748" i="1"/>
  <c r="M4756" i="1"/>
  <c r="M4764" i="1"/>
  <c r="M4772" i="1"/>
  <c r="M4780" i="1"/>
  <c r="M4788" i="1"/>
  <c r="M4796" i="1"/>
  <c r="M4804" i="1"/>
  <c r="M4812" i="1"/>
  <c r="M4820" i="1"/>
  <c r="M4828" i="1"/>
  <c r="M4836" i="1"/>
  <c r="M4844" i="1"/>
  <c r="M4852" i="1"/>
  <c r="M4860" i="1"/>
  <c r="M4868" i="1"/>
  <c r="M4876" i="1"/>
  <c r="M4884" i="1"/>
  <c r="M4892" i="1"/>
  <c r="M4900" i="1"/>
  <c r="M4908" i="1"/>
  <c r="M4916" i="1"/>
  <c r="M4924" i="1"/>
  <c r="M4932" i="1"/>
  <c r="M4940" i="1"/>
  <c r="M4948" i="1"/>
  <c r="M4956" i="1"/>
  <c r="M4964" i="1"/>
  <c r="M4972" i="1"/>
  <c r="M4980" i="1"/>
  <c r="M4988" i="1"/>
  <c r="M4996" i="1"/>
  <c r="M5004" i="1"/>
  <c r="M13" i="1"/>
  <c r="M263" i="1"/>
  <c r="M775" i="1"/>
  <c r="M1287" i="1"/>
  <c r="M1799" i="1"/>
  <c r="M2311" i="1"/>
  <c r="M2606" i="1"/>
  <c r="M2734" i="1"/>
  <c r="M2862" i="1"/>
  <c r="M2990" i="1"/>
  <c r="M3118" i="1"/>
  <c r="M3246" i="1"/>
  <c r="M3374" i="1"/>
  <c r="M3502" i="1"/>
  <c r="M3630" i="1"/>
  <c r="M3758" i="1"/>
  <c r="M3886" i="1"/>
  <c r="M3933" i="1"/>
  <c r="M3965" i="1"/>
  <c r="M3997" i="1"/>
  <c r="M4029" i="1"/>
  <c r="M4061" i="1"/>
  <c r="M4093" i="1"/>
  <c r="M4125" i="1"/>
  <c r="M4157" i="1"/>
  <c r="M4189" i="1"/>
  <c r="M4221" i="1"/>
  <c r="M4253" i="1"/>
  <c r="M4285" i="1"/>
  <c r="M4317" i="1"/>
  <c r="M4349" i="1"/>
  <c r="M4381" i="1"/>
  <c r="M4413" i="1"/>
  <c r="M4445" i="1"/>
  <c r="M4477" i="1"/>
  <c r="M4509" i="1"/>
  <c r="M4541" i="1"/>
  <c r="M4573" i="1"/>
  <c r="M4605" i="1"/>
  <c r="M4637" i="1"/>
  <c r="M4669" i="1"/>
  <c r="M4701" i="1"/>
  <c r="M4733" i="1"/>
  <c r="M4765" i="1"/>
  <c r="M4797" i="1"/>
  <c r="M4829" i="1"/>
  <c r="M4861" i="1"/>
  <c r="M4893" i="1"/>
  <c r="M4925" i="1"/>
  <c r="M4957" i="1"/>
  <c r="M4989" i="1"/>
  <c r="M279" i="1"/>
  <c r="M791" i="1"/>
  <c r="M1303" i="1"/>
  <c r="M1815" i="1"/>
  <c r="M2327" i="1"/>
  <c r="M2610" i="1"/>
  <c r="M2738" i="1"/>
  <c r="M2866" i="1"/>
  <c r="M2994" i="1"/>
  <c r="M3122" i="1"/>
  <c r="M3250" i="1"/>
  <c r="M3378" i="1"/>
  <c r="M3506" i="1"/>
  <c r="M3634" i="1"/>
  <c r="M3762" i="1"/>
  <c r="M3890" i="1"/>
  <c r="M3934" i="1"/>
  <c r="M3966" i="1"/>
  <c r="M3998" i="1"/>
  <c r="M4030" i="1"/>
  <c r="M4062" i="1"/>
  <c r="M4094" i="1"/>
  <c r="M4126" i="1"/>
  <c r="M4158" i="1"/>
  <c r="M4190" i="1"/>
  <c r="M4222" i="1"/>
  <c r="M4254" i="1"/>
  <c r="M4286" i="1"/>
  <c r="M4318" i="1"/>
  <c r="M4350" i="1"/>
  <c r="M4382" i="1"/>
  <c r="M4414" i="1"/>
  <c r="M4446" i="1"/>
  <c r="M4478" i="1"/>
  <c r="M4510" i="1"/>
  <c r="M4542" i="1"/>
  <c r="M4574" i="1"/>
  <c r="M4606" i="1"/>
  <c r="M4638" i="1"/>
  <c r="M4670" i="1"/>
  <c r="M4702" i="1"/>
  <c r="M4734" i="1"/>
  <c r="M4766" i="1"/>
  <c r="M4798" i="1"/>
  <c r="M4830" i="1"/>
  <c r="M4862" i="1"/>
  <c r="M4894" i="1"/>
  <c r="M4926" i="1"/>
  <c r="M4958" i="1"/>
  <c r="M4990" i="1"/>
  <c r="M391" i="1"/>
  <c r="M903" i="1"/>
  <c r="M1415" i="1"/>
  <c r="M1927" i="1"/>
  <c r="M2439" i="1"/>
  <c r="M2638" i="1"/>
  <c r="M2766" i="1"/>
  <c r="M2894" i="1"/>
  <c r="M3022" i="1"/>
  <c r="M3150" i="1"/>
  <c r="M3278" i="1"/>
  <c r="M3406" i="1"/>
  <c r="M3534" i="1"/>
  <c r="M3662" i="1"/>
  <c r="M3790" i="1"/>
  <c r="M3909" i="1"/>
  <c r="M3941" i="1"/>
  <c r="M3973" i="1"/>
  <c r="M4005" i="1"/>
  <c r="M4037" i="1"/>
  <c r="M4069" i="1"/>
  <c r="M4101" i="1"/>
  <c r="M4133" i="1"/>
  <c r="M4165" i="1"/>
  <c r="M4197" i="1"/>
  <c r="M4229" i="1"/>
  <c r="M4261" i="1"/>
  <c r="M4293" i="1"/>
  <c r="M4325" i="1"/>
  <c r="M4357" i="1"/>
  <c r="M4389" i="1"/>
  <c r="M4421" i="1"/>
  <c r="M4453" i="1"/>
  <c r="M4485" i="1"/>
  <c r="M4517" i="1"/>
  <c r="M4549" i="1"/>
  <c r="M4581" i="1"/>
  <c r="M4613" i="1"/>
  <c r="M4645" i="1"/>
  <c r="M4677" i="1"/>
  <c r="M4709" i="1"/>
  <c r="M4741" i="1"/>
  <c r="M4773" i="1"/>
  <c r="M4805" i="1"/>
  <c r="M4837" i="1"/>
  <c r="M4869" i="1"/>
  <c r="M4901" i="1"/>
  <c r="M4933" i="1"/>
  <c r="M4965" i="1"/>
  <c r="M4997" i="1"/>
  <c r="M407" i="1"/>
  <c r="M919" i="1"/>
  <c r="M1431" i="1"/>
  <c r="M1943" i="1"/>
  <c r="M2455" i="1"/>
  <c r="M2642" i="1"/>
  <c r="M2770" i="1"/>
  <c r="M2898" i="1"/>
  <c r="M3026" i="1"/>
  <c r="M3154" i="1"/>
  <c r="M3282" i="1"/>
  <c r="M3410" i="1"/>
  <c r="M3538" i="1"/>
  <c r="M3666" i="1"/>
  <c r="M3794" i="1"/>
  <c r="M3910" i="1"/>
  <c r="M3942" i="1"/>
  <c r="M3974" i="1"/>
  <c r="M4006" i="1"/>
  <c r="M4038" i="1"/>
  <c r="M4070" i="1"/>
  <c r="M4102" i="1"/>
  <c r="M4134" i="1"/>
  <c r="M4166" i="1"/>
  <c r="M4198" i="1"/>
  <c r="M4230" i="1"/>
  <c r="M4262" i="1"/>
  <c r="M4294" i="1"/>
  <c r="M4326" i="1"/>
  <c r="M4358" i="1"/>
  <c r="M4390" i="1"/>
  <c r="M4422" i="1"/>
  <c r="M4454" i="1"/>
  <c r="M4486" i="1"/>
  <c r="M4518" i="1"/>
  <c r="M4550" i="1"/>
  <c r="M4582" i="1"/>
  <c r="M4614" i="1"/>
  <c r="M4646" i="1"/>
  <c r="M4678" i="1"/>
  <c r="M4710" i="1"/>
  <c r="M4742" i="1"/>
  <c r="M4774" i="1"/>
  <c r="M4806" i="1"/>
  <c r="M4838" i="1"/>
  <c r="M4870" i="1"/>
  <c r="M4902" i="1"/>
  <c r="M4934" i="1"/>
  <c r="M4966" i="1"/>
  <c r="M4998" i="1"/>
  <c r="M519" i="1"/>
  <c r="M1031" i="1"/>
  <c r="M1543" i="1"/>
  <c r="M2055" i="1"/>
  <c r="M2542" i="1"/>
  <c r="M2670" i="1"/>
  <c r="M2798" i="1"/>
  <c r="M2926" i="1"/>
  <c r="M3054" i="1"/>
  <c r="M3182" i="1"/>
  <c r="M3310" i="1"/>
  <c r="M3438" i="1"/>
  <c r="M3566" i="1"/>
  <c r="M3694" i="1"/>
  <c r="M3822" i="1"/>
  <c r="M3917" i="1"/>
  <c r="M3949" i="1"/>
  <c r="M3981" i="1"/>
  <c r="M4013" i="1"/>
  <c r="M4045" i="1"/>
  <c r="M4077" i="1"/>
  <c r="M4109" i="1"/>
  <c r="M4141" i="1"/>
  <c r="M4173" i="1"/>
  <c r="M4205" i="1"/>
  <c r="M4237" i="1"/>
  <c r="M4269" i="1"/>
  <c r="M4301" i="1"/>
  <c r="M4333" i="1"/>
  <c r="M4365" i="1"/>
  <c r="M4397" i="1"/>
  <c r="M4429" i="1"/>
  <c r="M4461" i="1"/>
  <c r="M4493" i="1"/>
  <c r="M4525" i="1"/>
  <c r="M4557" i="1"/>
  <c r="M4589" i="1"/>
  <c r="M4621" i="1"/>
  <c r="M4653" i="1"/>
  <c r="M4685" i="1"/>
  <c r="M4717" i="1"/>
  <c r="M4749" i="1"/>
  <c r="M4781" i="1"/>
  <c r="M4813" i="1"/>
  <c r="M4845" i="1"/>
  <c r="M4877" i="1"/>
  <c r="M4909" i="1"/>
  <c r="M4941" i="1"/>
  <c r="M4973" i="1"/>
  <c r="M5005" i="1"/>
  <c r="M135" i="1"/>
  <c r="M647" i="1"/>
  <c r="M1159" i="1"/>
  <c r="M1671" i="1"/>
  <c r="M2183" i="1"/>
  <c r="M2574" i="1"/>
  <c r="M2702" i="1"/>
  <c r="M2830" i="1"/>
  <c r="M2958" i="1"/>
  <c r="M3086" i="1"/>
  <c r="M3214" i="1"/>
  <c r="M3342" i="1"/>
  <c r="M3470" i="1"/>
  <c r="M3598" i="1"/>
  <c r="M3726" i="1"/>
  <c r="M3854" i="1"/>
  <c r="M3925" i="1"/>
  <c r="M3957" i="1"/>
  <c r="M3989" i="1"/>
  <c r="M4021" i="1"/>
  <c r="M4053" i="1"/>
  <c r="M4085" i="1"/>
  <c r="M4117" i="1"/>
  <c r="M4149" i="1"/>
  <c r="M4181" i="1"/>
  <c r="M4213" i="1"/>
  <c r="M4245" i="1"/>
  <c r="M4277" i="1"/>
  <c r="M4309" i="1"/>
  <c r="M4341" i="1"/>
  <c r="M4373" i="1"/>
  <c r="M4405" i="1"/>
  <c r="M4437" i="1"/>
  <c r="M4469" i="1"/>
  <c r="M4501" i="1"/>
  <c r="M4533" i="1"/>
  <c r="M4565" i="1"/>
  <c r="M4597" i="1"/>
  <c r="M4629" i="1"/>
  <c r="M4661" i="1"/>
  <c r="M4693" i="1"/>
  <c r="M4725" i="1"/>
  <c r="M4757" i="1"/>
  <c r="M4789" i="1"/>
  <c r="M4821" i="1"/>
  <c r="M4853" i="1"/>
  <c r="M4885" i="1"/>
  <c r="M4917" i="1"/>
  <c r="M4949" i="1"/>
  <c r="M4981" i="1"/>
  <c r="M14" i="1"/>
  <c r="M1559" i="1"/>
  <c r="M2802" i="1"/>
  <c r="M3314" i="1"/>
  <c r="M3826" i="1"/>
  <c r="M4014" i="1"/>
  <c r="M4142" i="1"/>
  <c r="M4270" i="1"/>
  <c r="M4398" i="1"/>
  <c r="M4526" i="1"/>
  <c r="M4654" i="1"/>
  <c r="M4782" i="1"/>
  <c r="M4910" i="1"/>
  <c r="M1687" i="1"/>
  <c r="M2834" i="1"/>
  <c r="M3346" i="1"/>
  <c r="M3858" i="1"/>
  <c r="M4022" i="1"/>
  <c r="M4150" i="1"/>
  <c r="M4278" i="1"/>
  <c r="M4406" i="1"/>
  <c r="M4534" i="1"/>
  <c r="M4662" i="1"/>
  <c r="M4790" i="1"/>
  <c r="M4918" i="1"/>
  <c r="M23" i="1"/>
  <c r="M2071" i="1"/>
  <c r="M2930" i="1"/>
  <c r="M3442" i="1"/>
  <c r="M3918" i="1"/>
  <c r="M4046" i="1"/>
  <c r="M4174" i="1"/>
  <c r="M4302" i="1"/>
  <c r="M4430" i="1"/>
  <c r="M4558" i="1"/>
  <c r="M4686" i="1"/>
  <c r="M4814" i="1"/>
  <c r="M4942" i="1"/>
  <c r="M151" i="1"/>
  <c r="M2199" i="1"/>
  <c r="M2962" i="1"/>
  <c r="M3474" i="1"/>
  <c r="M3926" i="1"/>
  <c r="M4054" i="1"/>
  <c r="M4182" i="1"/>
  <c r="M4310" i="1"/>
  <c r="M4438" i="1"/>
  <c r="M4566" i="1"/>
  <c r="M4694" i="1"/>
  <c r="M4822" i="1"/>
  <c r="M4950" i="1"/>
  <c r="M535" i="1"/>
  <c r="M2546" i="1"/>
  <c r="M3058" i="1"/>
  <c r="M3570" i="1"/>
  <c r="M3950" i="1"/>
  <c r="M4078" i="1"/>
  <c r="M4206" i="1"/>
  <c r="M4334" i="1"/>
  <c r="M4462" i="1"/>
  <c r="M4590" i="1"/>
  <c r="M4718" i="1"/>
  <c r="M4846" i="1"/>
  <c r="M4974" i="1"/>
  <c r="M663" i="1"/>
  <c r="M2578" i="1"/>
  <c r="M3090" i="1"/>
  <c r="M3602" i="1"/>
  <c r="M3958" i="1"/>
  <c r="M4086" i="1"/>
  <c r="M4214" i="1"/>
  <c r="M4342" i="1"/>
  <c r="M4470" i="1"/>
  <c r="M4598" i="1"/>
  <c r="M4726" i="1"/>
  <c r="M4854" i="1"/>
  <c r="M4982" i="1"/>
  <c r="M3698" i="1"/>
  <c r="M4366" i="1"/>
  <c r="M4878" i="1"/>
  <c r="M3730" i="1"/>
  <c r="M4374" i="1"/>
  <c r="M4886" i="1"/>
  <c r="M1047" i="1"/>
  <c r="M3982" i="1"/>
  <c r="M4494" i="1"/>
  <c r="M5006" i="1"/>
  <c r="M1175" i="1"/>
  <c r="M3990" i="1"/>
  <c r="M4502" i="1"/>
  <c r="M15" i="1"/>
  <c r="M2674" i="1"/>
  <c r="M4110" i="1"/>
  <c r="M4622" i="1"/>
  <c r="M2706" i="1"/>
  <c r="M4118" i="1"/>
  <c r="M4630" i="1"/>
  <c r="M3186" i="1"/>
  <c r="M3218" i="1"/>
  <c r="M4238" i="1"/>
  <c r="M4246" i="1"/>
  <c r="M4750" i="1"/>
  <c r="M4758" i="1"/>
  <c r="M12" i="1"/>
  <c r="J5028" i="1"/>
  <c r="O4566" i="1" l="1"/>
  <c r="N4566" i="1"/>
  <c r="O4213" i="1"/>
  <c r="N4213" i="1"/>
  <c r="O4045" i="1"/>
  <c r="N4045" i="1"/>
  <c r="O2642" i="1"/>
  <c r="N2642" i="1"/>
  <c r="O4734" i="1"/>
  <c r="N4734" i="1"/>
  <c r="O4285" i="1"/>
  <c r="N4285" i="1"/>
  <c r="O4852" i="1"/>
  <c r="N4852" i="1"/>
  <c r="O4404" i="1"/>
  <c r="N4404" i="1"/>
  <c r="O4084" i="1"/>
  <c r="N4084" i="1"/>
  <c r="O2570" i="1"/>
  <c r="N2570" i="1"/>
  <c r="O4667" i="1"/>
  <c r="N4667" i="1"/>
  <c r="O4155" i="1"/>
  <c r="N4155" i="1"/>
  <c r="O3110" i="1"/>
  <c r="N3110" i="1"/>
  <c r="O4866" i="1"/>
  <c r="N4866" i="1"/>
  <c r="O4482" i="1"/>
  <c r="N4482" i="1"/>
  <c r="O4034" i="1"/>
  <c r="N4034" i="1"/>
  <c r="O2626" i="1"/>
  <c r="N2626" i="1"/>
  <c r="O4745" i="1"/>
  <c r="N4745" i="1"/>
  <c r="O4425" i="1"/>
  <c r="N4425" i="1"/>
  <c r="O3678" i="1"/>
  <c r="N3678" i="1"/>
  <c r="N4624" i="1"/>
  <c r="O4624" i="1"/>
  <c r="O4823" i="1"/>
  <c r="N4823" i="1"/>
  <c r="O374" i="1"/>
  <c r="N374" i="1"/>
  <c r="O3555" i="1"/>
  <c r="N3555" i="1"/>
  <c r="N12" i="1"/>
  <c r="O12" i="1"/>
  <c r="O2199" i="1"/>
  <c r="N2199" i="1"/>
  <c r="O3957" i="1"/>
  <c r="N3957" i="1"/>
  <c r="O2055" i="1"/>
  <c r="N2055" i="1"/>
  <c r="O4677" i="1"/>
  <c r="N4677" i="1"/>
  <c r="O4478" i="1"/>
  <c r="N4478" i="1"/>
  <c r="O4029" i="1"/>
  <c r="N4029" i="1"/>
  <c r="O4596" i="1"/>
  <c r="N4596" i="1"/>
  <c r="O4020" i="1"/>
  <c r="N4020" i="1"/>
  <c r="O1655" i="1"/>
  <c r="N1655" i="1"/>
  <c r="O4539" i="1"/>
  <c r="N4539" i="1"/>
  <c r="O3963" i="1"/>
  <c r="N3963" i="1"/>
  <c r="O4994" i="1"/>
  <c r="N4994" i="1"/>
  <c r="O4418" i="1"/>
  <c r="N4418" i="1"/>
  <c r="O3394" i="1"/>
  <c r="N3394" i="1"/>
  <c r="O4809" i="1"/>
  <c r="N4809" i="1"/>
  <c r="O4233" i="1"/>
  <c r="N4233" i="1"/>
  <c r="O3166" i="1"/>
  <c r="N3166" i="1"/>
  <c r="N5008" i="1"/>
  <c r="O5008" i="1"/>
  <c r="N4496" i="1"/>
  <c r="O4496" i="1"/>
  <c r="O4048" i="1"/>
  <c r="N4048" i="1"/>
  <c r="O2682" i="1"/>
  <c r="N2682" i="1"/>
  <c r="O4759" i="1"/>
  <c r="N4759" i="1"/>
  <c r="O4375" i="1"/>
  <c r="N4375" i="1"/>
  <c r="O3927" i="1"/>
  <c r="N3927" i="1"/>
  <c r="O1191" i="1"/>
  <c r="N1191" i="1"/>
  <c r="O3593" i="1"/>
  <c r="N3593" i="1"/>
  <c r="O3081" i="1"/>
  <c r="N3081" i="1"/>
  <c r="O2633" i="1"/>
  <c r="N2633" i="1"/>
  <c r="O1142" i="1"/>
  <c r="N1142" i="1"/>
  <c r="O3680" i="1"/>
  <c r="N3680" i="1"/>
  <c r="O3296" i="1"/>
  <c r="N3296" i="1"/>
  <c r="N2720" i="1"/>
  <c r="O2720" i="1"/>
  <c r="O1999" i="1"/>
  <c r="N1999" i="1"/>
  <c r="O463" i="1"/>
  <c r="N463" i="1"/>
  <c r="O3567" i="1"/>
  <c r="N3567" i="1"/>
  <c r="O3183" i="1"/>
  <c r="N3183" i="1"/>
  <c r="N2671" i="1"/>
  <c r="O2671" i="1"/>
  <c r="O1294" i="1"/>
  <c r="N1294" i="1"/>
  <c r="O3773" i="1"/>
  <c r="N3773" i="1"/>
  <c r="O3389" i="1"/>
  <c r="N3389" i="1"/>
  <c r="O2941" i="1"/>
  <c r="N2941" i="1"/>
  <c r="O2374" i="1"/>
  <c r="N2374" i="1"/>
  <c r="O582" i="1"/>
  <c r="N582" i="1"/>
  <c r="N3596" i="1"/>
  <c r="O3596" i="1"/>
  <c r="N3212" i="1"/>
  <c r="O3212" i="1"/>
  <c r="O2636" i="1"/>
  <c r="N2636" i="1"/>
  <c r="O1407" i="1"/>
  <c r="N1407" i="1"/>
  <c r="O3875" i="1"/>
  <c r="N3875" i="1"/>
  <c r="O3427" i="1"/>
  <c r="N3427" i="1"/>
  <c r="O3043" i="1"/>
  <c r="N3043" i="1"/>
  <c r="O2659" i="1"/>
  <c r="N2659" i="1"/>
  <c r="O990" i="1"/>
  <c r="N990" i="1"/>
  <c r="O2261" i="1"/>
  <c r="N2261" i="1"/>
  <c r="O1813" i="1"/>
  <c r="N1813" i="1"/>
  <c r="O1429" i="1"/>
  <c r="N1429" i="1"/>
  <c r="O1109" i="1"/>
  <c r="N1109" i="1"/>
  <c r="O725" i="1"/>
  <c r="N725" i="1"/>
  <c r="O277" i="1"/>
  <c r="N277" i="1"/>
  <c r="O2348" i="1"/>
  <c r="N2348" i="1"/>
  <c r="O1900" i="1"/>
  <c r="N1900" i="1"/>
  <c r="O1452" i="1"/>
  <c r="N1452" i="1"/>
  <c r="O1068" i="1"/>
  <c r="N1068" i="1"/>
  <c r="N620" i="1"/>
  <c r="O620" i="1"/>
  <c r="O236" i="1"/>
  <c r="N236" i="1"/>
  <c r="O2435" i="1"/>
  <c r="N2435" i="1"/>
  <c r="N1987" i="1"/>
  <c r="O1987" i="1"/>
  <c r="O1603" i="1"/>
  <c r="N1603" i="1"/>
  <c r="O1155" i="1"/>
  <c r="N1155" i="1"/>
  <c r="O707" i="1"/>
  <c r="N707" i="1"/>
  <c r="O259" i="1"/>
  <c r="N259" i="1"/>
  <c r="O2202" i="1"/>
  <c r="N2202" i="1"/>
  <c r="O1754" i="1"/>
  <c r="N1754" i="1"/>
  <c r="O1306" i="1"/>
  <c r="N1306" i="1"/>
  <c r="O922" i="1"/>
  <c r="N922" i="1"/>
  <c r="O538" i="1"/>
  <c r="N538" i="1"/>
  <c r="O218" i="1"/>
  <c r="N218" i="1"/>
  <c r="O2289" i="1"/>
  <c r="N2289" i="1"/>
  <c r="O1969" i="1"/>
  <c r="N1969" i="1"/>
  <c r="O1713" i="1"/>
  <c r="N1713" i="1"/>
  <c r="O1457" i="1"/>
  <c r="N1457" i="1"/>
  <c r="O1137" i="1"/>
  <c r="N1137" i="1"/>
  <c r="N817" i="1"/>
  <c r="O817" i="1"/>
  <c r="O433" i="1"/>
  <c r="N433" i="1"/>
  <c r="O2440" i="1"/>
  <c r="N2440" i="1"/>
  <c r="O2056" i="1"/>
  <c r="N2056" i="1"/>
  <c r="O1672" i="1"/>
  <c r="N1672" i="1"/>
  <c r="O1160" i="1"/>
  <c r="N1160" i="1"/>
  <c r="O136" i="1"/>
  <c r="N136" i="1"/>
  <c r="O4758" i="1"/>
  <c r="N4758" i="1"/>
  <c r="O2706" i="1"/>
  <c r="N2706" i="1"/>
  <c r="O5006" i="1"/>
  <c r="N5006" i="1"/>
  <c r="O4366" i="1"/>
  <c r="N4366" i="1"/>
  <c r="O4214" i="1"/>
  <c r="N4214" i="1"/>
  <c r="O4846" i="1"/>
  <c r="N4846" i="1"/>
  <c r="O3570" i="1"/>
  <c r="N3570" i="1"/>
  <c r="O4438" i="1"/>
  <c r="N4438" i="1"/>
  <c r="O151" i="1"/>
  <c r="N151" i="1"/>
  <c r="O4046" i="1"/>
  <c r="N4046" i="1"/>
  <c r="O4662" i="1"/>
  <c r="N4662" i="1"/>
  <c r="O2834" i="1"/>
  <c r="N2834" i="1"/>
  <c r="O4142" i="1"/>
  <c r="N4142" i="1"/>
  <c r="O4949" i="1"/>
  <c r="N4949" i="1"/>
  <c r="O4693" i="1"/>
  <c r="N4693" i="1"/>
  <c r="O4437" i="1"/>
  <c r="N4437" i="1"/>
  <c r="O4181" i="1"/>
  <c r="N4181" i="1"/>
  <c r="O3925" i="1"/>
  <c r="N3925" i="1"/>
  <c r="O2958" i="1"/>
  <c r="N2958" i="1"/>
  <c r="O135" i="1"/>
  <c r="N135" i="1"/>
  <c r="O4781" i="1"/>
  <c r="N4781" i="1"/>
  <c r="O4525" i="1"/>
  <c r="N4525" i="1"/>
  <c r="O4269" i="1"/>
  <c r="N4269" i="1"/>
  <c r="O4013" i="1"/>
  <c r="N4013" i="1"/>
  <c r="O3310" i="1"/>
  <c r="N3310" i="1"/>
  <c r="O1543" i="1"/>
  <c r="N1543" i="1"/>
  <c r="O4838" i="1"/>
  <c r="N4838" i="1"/>
  <c r="O4582" i="1"/>
  <c r="N4582" i="1"/>
  <c r="O4326" i="1"/>
  <c r="N4326" i="1"/>
  <c r="O4070" i="1"/>
  <c r="N4070" i="1"/>
  <c r="O3538" i="1"/>
  <c r="N3538" i="1"/>
  <c r="O2455" i="1"/>
  <c r="N2455" i="1"/>
  <c r="O4901" i="1"/>
  <c r="N4901" i="1"/>
  <c r="O4645" i="1"/>
  <c r="N4645" i="1"/>
  <c r="O4389" i="1"/>
  <c r="N4389" i="1"/>
  <c r="O4133" i="1"/>
  <c r="N4133" i="1"/>
  <c r="O3790" i="1"/>
  <c r="N3790" i="1"/>
  <c r="O2766" i="1"/>
  <c r="N2766" i="1"/>
  <c r="O4958" i="1"/>
  <c r="N4958" i="1"/>
  <c r="O4702" i="1"/>
  <c r="N4702" i="1"/>
  <c r="O4446" i="1"/>
  <c r="N4446" i="1"/>
  <c r="O4190" i="1"/>
  <c r="N4190" i="1"/>
  <c r="O3934" i="1"/>
  <c r="N3934" i="1"/>
  <c r="O2994" i="1"/>
  <c r="N2994" i="1"/>
  <c r="O279" i="1"/>
  <c r="N279" i="1"/>
  <c r="O4765" i="1"/>
  <c r="N4765" i="1"/>
  <c r="O4509" i="1"/>
  <c r="N4509" i="1"/>
  <c r="O4253" i="1"/>
  <c r="N4253" i="1"/>
  <c r="O3997" i="1"/>
  <c r="N3997" i="1"/>
  <c r="O3246" i="1"/>
  <c r="N3246" i="1"/>
  <c r="O1287" i="1"/>
  <c r="N1287" i="1"/>
  <c r="O4972" i="1"/>
  <c r="N4972" i="1"/>
  <c r="O4908" i="1"/>
  <c r="N4908" i="1"/>
  <c r="O4844" i="1"/>
  <c r="N4844" i="1"/>
  <c r="O4780" i="1"/>
  <c r="N4780" i="1"/>
  <c r="O4716" i="1"/>
  <c r="N4716" i="1"/>
  <c r="O4652" i="1"/>
  <c r="N4652" i="1"/>
  <c r="O4588" i="1"/>
  <c r="N4588" i="1"/>
  <c r="O4524" i="1"/>
  <c r="N4524" i="1"/>
  <c r="O4460" i="1"/>
  <c r="N4460" i="1"/>
  <c r="O4396" i="1"/>
  <c r="N4396" i="1"/>
  <c r="O4332" i="1"/>
  <c r="N4332" i="1"/>
  <c r="O4268" i="1"/>
  <c r="N4268" i="1"/>
  <c r="O4204" i="1"/>
  <c r="N4204" i="1"/>
  <c r="O4140" i="1"/>
  <c r="N4140" i="1"/>
  <c r="O4076" i="1"/>
  <c r="N4076" i="1"/>
  <c r="O4012" i="1"/>
  <c r="N4012" i="1"/>
  <c r="O3948" i="1"/>
  <c r="N3948" i="1"/>
  <c r="O3818" i="1"/>
  <c r="N3818" i="1"/>
  <c r="O3562" i="1"/>
  <c r="N3562" i="1"/>
  <c r="O3306" i="1"/>
  <c r="N3306" i="1"/>
  <c r="O3050" i="1"/>
  <c r="N3050" i="1"/>
  <c r="O2794" i="1"/>
  <c r="N2794" i="1"/>
  <c r="O2538" i="1"/>
  <c r="N2538" i="1"/>
  <c r="N1527" i="1"/>
  <c r="O1527" i="1"/>
  <c r="O503" i="1"/>
  <c r="N503" i="1"/>
  <c r="O4979" i="1"/>
  <c r="N4979" i="1"/>
  <c r="O4915" i="1"/>
  <c r="N4915" i="1"/>
  <c r="O4851" i="1"/>
  <c r="N4851" i="1"/>
  <c r="O4787" i="1"/>
  <c r="N4787" i="1"/>
  <c r="O4723" i="1"/>
  <c r="N4723" i="1"/>
  <c r="O4659" i="1"/>
  <c r="N4659" i="1"/>
  <c r="O4595" i="1"/>
  <c r="N4595" i="1"/>
  <c r="O4531" i="1"/>
  <c r="N4531" i="1"/>
  <c r="O4467" i="1"/>
  <c r="N4467" i="1"/>
  <c r="O4403" i="1"/>
  <c r="N4403" i="1"/>
  <c r="O4339" i="1"/>
  <c r="N4339" i="1"/>
  <c r="O4275" i="1"/>
  <c r="N4275" i="1"/>
  <c r="O4211" i="1"/>
  <c r="N4211" i="1"/>
  <c r="O4147" i="1"/>
  <c r="N4147" i="1"/>
  <c r="O4083" i="1"/>
  <c r="N4083" i="1"/>
  <c r="O4019" i="1"/>
  <c r="N4019" i="1"/>
  <c r="O3955" i="1"/>
  <c r="N3955" i="1"/>
  <c r="O3846" i="1"/>
  <c r="N3846" i="1"/>
  <c r="O3590" i="1"/>
  <c r="N3590" i="1"/>
  <c r="O3334" i="1"/>
  <c r="N3334" i="1"/>
  <c r="O3078" i="1"/>
  <c r="N3078" i="1"/>
  <c r="O2822" i="1"/>
  <c r="N2822" i="1"/>
  <c r="O2566" i="1"/>
  <c r="N2566" i="1"/>
  <c r="O1639" i="1"/>
  <c r="N1639" i="1"/>
  <c r="O615" i="1"/>
  <c r="N615" i="1"/>
  <c r="O4986" i="1"/>
  <c r="N4986" i="1"/>
  <c r="O4922" i="1"/>
  <c r="N4922" i="1"/>
  <c r="O4858" i="1"/>
  <c r="N4858" i="1"/>
  <c r="O4794" i="1"/>
  <c r="N4794" i="1"/>
  <c r="O4730" i="1"/>
  <c r="N4730" i="1"/>
  <c r="O4666" i="1"/>
  <c r="N4666" i="1"/>
  <c r="O4602" i="1"/>
  <c r="N4602" i="1"/>
  <c r="O4538" i="1"/>
  <c r="N4538" i="1"/>
  <c r="O4474" i="1"/>
  <c r="N4474" i="1"/>
  <c r="O4410" i="1"/>
  <c r="N4410" i="1"/>
  <c r="O4346" i="1"/>
  <c r="N4346" i="1"/>
  <c r="O4282" i="1"/>
  <c r="N4282" i="1"/>
  <c r="O4218" i="1"/>
  <c r="N4218" i="1"/>
  <c r="O4154" i="1"/>
  <c r="N4154" i="1"/>
  <c r="O4090" i="1"/>
  <c r="N4090" i="1"/>
  <c r="O4026" i="1"/>
  <c r="N4026" i="1"/>
  <c r="O3962" i="1"/>
  <c r="N3962" i="1"/>
  <c r="O3874" i="1"/>
  <c r="N3874" i="1"/>
  <c r="O3618" i="1"/>
  <c r="N3618" i="1"/>
  <c r="O3362" i="1"/>
  <c r="N3362" i="1"/>
  <c r="O3106" i="1"/>
  <c r="N3106" i="1"/>
  <c r="O2850" i="1"/>
  <c r="N2850" i="1"/>
  <c r="O2594" i="1"/>
  <c r="N2594" i="1"/>
  <c r="O1751" i="1"/>
  <c r="N1751" i="1"/>
  <c r="O727" i="1"/>
  <c r="N727" i="1"/>
  <c r="O4993" i="1"/>
  <c r="N4993" i="1"/>
  <c r="O4929" i="1"/>
  <c r="N4929" i="1"/>
  <c r="O4865" i="1"/>
  <c r="N4865" i="1"/>
  <c r="O4801" i="1"/>
  <c r="N4801" i="1"/>
  <c r="O4737" i="1"/>
  <c r="N4737" i="1"/>
  <c r="O4673" i="1"/>
  <c r="N4673" i="1"/>
  <c r="O4609" i="1"/>
  <c r="N4609" i="1"/>
  <c r="O4545" i="1"/>
  <c r="N4545" i="1"/>
  <c r="O4481" i="1"/>
  <c r="N4481" i="1"/>
  <c r="O4417" i="1"/>
  <c r="N4417" i="1"/>
  <c r="O4353" i="1"/>
  <c r="N4353" i="1"/>
  <c r="O4289" i="1"/>
  <c r="N4289" i="1"/>
  <c r="O4225" i="1"/>
  <c r="N4225" i="1"/>
  <c r="O4161" i="1"/>
  <c r="N4161" i="1"/>
  <c r="O4097" i="1"/>
  <c r="N4097" i="1"/>
  <c r="O4033" i="1"/>
  <c r="N4033" i="1"/>
  <c r="O3969" i="1"/>
  <c r="N3969" i="1"/>
  <c r="O3902" i="1"/>
  <c r="N3902" i="1"/>
  <c r="O3646" i="1"/>
  <c r="N3646" i="1"/>
  <c r="O3390" i="1"/>
  <c r="N3390" i="1"/>
  <c r="O3134" i="1"/>
  <c r="N3134" i="1"/>
  <c r="O2878" i="1"/>
  <c r="N2878" i="1"/>
  <c r="O2622" i="1"/>
  <c r="N2622" i="1"/>
  <c r="O1863" i="1"/>
  <c r="N1863" i="1"/>
  <c r="O839" i="1"/>
  <c r="N839" i="1"/>
  <c r="N5000" i="1"/>
  <c r="O5000" i="1"/>
  <c r="N4936" i="1"/>
  <c r="O4936" i="1"/>
  <c r="N4872" i="1"/>
  <c r="O4872" i="1"/>
  <c r="N4808" i="1"/>
  <c r="O4808" i="1"/>
  <c r="N4744" i="1"/>
  <c r="O4744" i="1"/>
  <c r="N4680" i="1"/>
  <c r="O4680" i="1"/>
  <c r="N4616" i="1"/>
  <c r="O4616" i="1"/>
  <c r="N4552" i="1"/>
  <c r="O4552" i="1"/>
  <c r="N4488" i="1"/>
  <c r="O4488" i="1"/>
  <c r="O4424" i="1"/>
  <c r="N4424" i="1"/>
  <c r="O4360" i="1"/>
  <c r="N4360" i="1"/>
  <c r="O4296" i="1"/>
  <c r="N4296" i="1"/>
  <c r="O4232" i="1"/>
  <c r="N4232" i="1"/>
  <c r="O4168" i="1"/>
  <c r="N4168" i="1"/>
  <c r="O4104" i="1"/>
  <c r="N4104" i="1"/>
  <c r="O4040" i="1"/>
  <c r="N4040" i="1"/>
  <c r="O3976" i="1"/>
  <c r="N3976" i="1"/>
  <c r="O3912" i="1"/>
  <c r="N3912" i="1"/>
  <c r="O3674" i="1"/>
  <c r="N3674" i="1"/>
  <c r="O3418" i="1"/>
  <c r="N3418" i="1"/>
  <c r="O3162" i="1"/>
  <c r="N3162" i="1"/>
  <c r="O2906" i="1"/>
  <c r="N2906" i="1"/>
  <c r="O2650" i="1"/>
  <c r="N2650" i="1"/>
  <c r="O1975" i="1"/>
  <c r="N1975" i="1"/>
  <c r="O951" i="1"/>
  <c r="N951" i="1"/>
  <c r="N5007" i="1"/>
  <c r="O5007" i="1"/>
  <c r="N4943" i="1"/>
  <c r="O4943" i="1"/>
  <c r="N4879" i="1"/>
  <c r="O4879" i="1"/>
  <c r="N4815" i="1"/>
  <c r="O4815" i="1"/>
  <c r="N4751" i="1"/>
  <c r="O4751" i="1"/>
  <c r="N4687" i="1"/>
  <c r="O4687" i="1"/>
  <c r="N4623" i="1"/>
  <c r="O4623" i="1"/>
  <c r="N4559" i="1"/>
  <c r="O4559" i="1"/>
  <c r="N4495" i="1"/>
  <c r="O4495" i="1"/>
  <c r="O4431" i="1"/>
  <c r="N4431" i="1"/>
  <c r="O4367" i="1"/>
  <c r="N4367" i="1"/>
  <c r="O4303" i="1"/>
  <c r="N4303" i="1"/>
  <c r="O4239" i="1"/>
  <c r="N4239" i="1"/>
  <c r="O4175" i="1"/>
  <c r="N4175" i="1"/>
  <c r="O4111" i="1"/>
  <c r="N4111" i="1"/>
  <c r="O4047" i="1"/>
  <c r="N4047" i="1"/>
  <c r="O3983" i="1"/>
  <c r="N3983" i="1"/>
  <c r="O3919" i="1"/>
  <c r="N3919" i="1"/>
  <c r="O3702" i="1"/>
  <c r="N3702" i="1"/>
  <c r="O3446" i="1"/>
  <c r="N3446" i="1"/>
  <c r="O3190" i="1"/>
  <c r="N3190" i="1"/>
  <c r="O2934" i="1"/>
  <c r="N2934" i="1"/>
  <c r="O2678" i="1"/>
  <c r="N2678" i="1"/>
  <c r="O2087" i="1"/>
  <c r="N2087" i="1"/>
  <c r="O1063" i="1"/>
  <c r="N1063" i="1"/>
  <c r="O39" i="1"/>
  <c r="N39" i="1"/>
  <c r="O3841" i="1"/>
  <c r="N3841" i="1"/>
  <c r="O3777" i="1"/>
  <c r="N3777" i="1"/>
  <c r="O3713" i="1"/>
  <c r="N3713" i="1"/>
  <c r="O3649" i="1"/>
  <c r="N3649" i="1"/>
  <c r="O3585" i="1"/>
  <c r="N3585" i="1"/>
  <c r="O3521" i="1"/>
  <c r="N3521" i="1"/>
  <c r="O3457" i="1"/>
  <c r="N3457" i="1"/>
  <c r="O3393" i="1"/>
  <c r="N3393" i="1"/>
  <c r="O3329" i="1"/>
  <c r="N3329" i="1"/>
  <c r="O3265" i="1"/>
  <c r="N3265" i="1"/>
  <c r="O3201" i="1"/>
  <c r="N3201" i="1"/>
  <c r="O3137" i="1"/>
  <c r="N3137" i="1"/>
  <c r="O3073" i="1"/>
  <c r="N3073" i="1"/>
  <c r="O3009" i="1"/>
  <c r="N3009" i="1"/>
  <c r="O2945" i="1"/>
  <c r="N2945" i="1"/>
  <c r="O2881" i="1"/>
  <c r="N2881" i="1"/>
  <c r="O2817" i="1"/>
  <c r="N2817" i="1"/>
  <c r="O2753" i="1"/>
  <c r="N2753" i="1"/>
  <c r="O2689" i="1"/>
  <c r="N2689" i="1"/>
  <c r="O2625" i="1"/>
  <c r="N2625" i="1"/>
  <c r="O2561" i="1"/>
  <c r="N2561" i="1"/>
  <c r="O2390" i="1"/>
  <c r="N2390" i="1"/>
  <c r="O2134" i="1"/>
  <c r="N2134" i="1"/>
  <c r="O1878" i="1"/>
  <c r="N1878" i="1"/>
  <c r="O1622" i="1"/>
  <c r="N1622" i="1"/>
  <c r="O1366" i="1"/>
  <c r="N1366" i="1"/>
  <c r="O1110" i="1"/>
  <c r="N1110" i="1"/>
  <c r="O854" i="1"/>
  <c r="N854" i="1"/>
  <c r="O598" i="1"/>
  <c r="N598" i="1"/>
  <c r="O342" i="1"/>
  <c r="N342" i="1"/>
  <c r="O86" i="1"/>
  <c r="N86" i="1"/>
  <c r="O3864" i="1"/>
  <c r="N3864" i="1"/>
  <c r="O3800" i="1"/>
  <c r="N3800" i="1"/>
  <c r="O3736" i="1"/>
  <c r="N3736" i="1"/>
  <c r="O3672" i="1"/>
  <c r="N3672" i="1"/>
  <c r="O3608" i="1"/>
  <c r="N3608" i="1"/>
  <c r="O3544" i="1"/>
  <c r="N3544" i="1"/>
  <c r="O3480" i="1"/>
  <c r="N3480" i="1"/>
  <c r="O3416" i="1"/>
  <c r="N3416" i="1"/>
  <c r="O3352" i="1"/>
  <c r="N3352" i="1"/>
  <c r="O3288" i="1"/>
  <c r="N3288" i="1"/>
  <c r="O3224" i="1"/>
  <c r="N3224" i="1"/>
  <c r="O3160" i="1"/>
  <c r="N3160" i="1"/>
  <c r="O3096" i="1"/>
  <c r="N3096" i="1"/>
  <c r="O3032" i="1"/>
  <c r="N3032" i="1"/>
  <c r="O2968" i="1"/>
  <c r="N2968" i="1"/>
  <c r="O2904" i="1"/>
  <c r="N2904" i="1"/>
  <c r="O2840" i="1"/>
  <c r="N2840" i="1"/>
  <c r="O2776" i="1"/>
  <c r="N2776" i="1"/>
  <c r="O2712" i="1"/>
  <c r="N2712" i="1"/>
  <c r="O2648" i="1"/>
  <c r="N2648" i="1"/>
  <c r="O2584" i="1"/>
  <c r="N2584" i="1"/>
  <c r="O2479" i="1"/>
  <c r="N2479" i="1"/>
  <c r="O2223" i="1"/>
  <c r="N2223" i="1"/>
  <c r="O1967" i="1"/>
  <c r="N1967" i="1"/>
  <c r="O1711" i="1"/>
  <c r="N1711" i="1"/>
  <c r="O1455" i="1"/>
  <c r="N1455" i="1"/>
  <c r="O1199" i="1"/>
  <c r="N1199" i="1"/>
  <c r="O943" i="1"/>
  <c r="N943" i="1"/>
  <c r="O687" i="1"/>
  <c r="N687" i="1"/>
  <c r="O431" i="1"/>
  <c r="N431" i="1"/>
  <c r="O175" i="1"/>
  <c r="N175" i="1"/>
  <c r="O3879" i="1"/>
  <c r="N3879" i="1"/>
  <c r="O3815" i="1"/>
  <c r="N3815" i="1"/>
  <c r="O3751" i="1"/>
  <c r="N3751" i="1"/>
  <c r="O3687" i="1"/>
  <c r="N3687" i="1"/>
  <c r="O3623" i="1"/>
  <c r="N3623" i="1"/>
  <c r="O3559" i="1"/>
  <c r="N3559" i="1"/>
  <c r="O3495" i="1"/>
  <c r="N3495" i="1"/>
  <c r="O3431" i="1"/>
  <c r="N3431" i="1"/>
  <c r="O3367" i="1"/>
  <c r="N3367" i="1"/>
  <c r="O3303" i="1"/>
  <c r="N3303" i="1"/>
  <c r="O3239" i="1"/>
  <c r="N3239" i="1"/>
  <c r="O3175" i="1"/>
  <c r="N3175" i="1"/>
  <c r="O3111" i="1"/>
  <c r="N3111" i="1"/>
  <c r="O3047" i="1"/>
  <c r="N3047" i="1"/>
  <c r="O2983" i="1"/>
  <c r="N2983" i="1"/>
  <c r="O2919" i="1"/>
  <c r="N2919" i="1"/>
  <c r="O2855" i="1"/>
  <c r="N2855" i="1"/>
  <c r="O2791" i="1"/>
  <c r="N2791" i="1"/>
  <c r="O2727" i="1"/>
  <c r="N2727" i="1"/>
  <c r="O2663" i="1"/>
  <c r="N2663" i="1"/>
  <c r="O2599" i="1"/>
  <c r="N2599" i="1"/>
  <c r="O2535" i="1"/>
  <c r="N2535" i="1"/>
  <c r="O2286" i="1"/>
  <c r="N2286" i="1"/>
  <c r="O2030" i="1"/>
  <c r="N2030" i="1"/>
  <c r="O1774" i="1"/>
  <c r="N1774" i="1"/>
  <c r="O1518" i="1"/>
  <c r="N1518" i="1"/>
  <c r="O1262" i="1"/>
  <c r="N1262" i="1"/>
  <c r="O1006" i="1"/>
  <c r="N1006" i="1"/>
  <c r="O750" i="1"/>
  <c r="N750" i="1"/>
  <c r="O494" i="1"/>
  <c r="N494" i="1"/>
  <c r="O238" i="1"/>
  <c r="N238" i="1"/>
  <c r="O3893" i="1"/>
  <c r="N3893" i="1"/>
  <c r="O3829" i="1"/>
  <c r="N3829" i="1"/>
  <c r="O3765" i="1"/>
  <c r="N3765" i="1"/>
  <c r="O3701" i="1"/>
  <c r="N3701" i="1"/>
  <c r="O3637" i="1"/>
  <c r="N3637" i="1"/>
  <c r="O3573" i="1"/>
  <c r="N3573" i="1"/>
  <c r="O3509" i="1"/>
  <c r="N3509" i="1"/>
  <c r="O3445" i="1"/>
  <c r="N3445" i="1"/>
  <c r="O3381" i="1"/>
  <c r="N3381" i="1"/>
  <c r="O3317" i="1"/>
  <c r="N3317" i="1"/>
  <c r="O3253" i="1"/>
  <c r="N3253" i="1"/>
  <c r="O3189" i="1"/>
  <c r="N3189" i="1"/>
  <c r="O3125" i="1"/>
  <c r="N3125" i="1"/>
  <c r="O3061" i="1"/>
  <c r="N3061" i="1"/>
  <c r="O2997" i="1"/>
  <c r="N2997" i="1"/>
  <c r="O2933" i="1"/>
  <c r="N2933" i="1"/>
  <c r="O2869" i="1"/>
  <c r="N2869" i="1"/>
  <c r="O2805" i="1"/>
  <c r="N2805" i="1"/>
  <c r="O2741" i="1"/>
  <c r="N2741" i="1"/>
  <c r="O2677" i="1"/>
  <c r="N2677" i="1"/>
  <c r="O2613" i="1"/>
  <c r="N2613" i="1"/>
  <c r="O2549" i="1"/>
  <c r="N2549" i="1"/>
  <c r="O2342" i="1"/>
  <c r="N2342" i="1"/>
  <c r="O2086" i="1"/>
  <c r="N2086" i="1"/>
  <c r="O1830" i="1"/>
  <c r="N1830" i="1"/>
  <c r="O1574" i="1"/>
  <c r="N1574" i="1"/>
  <c r="O1318" i="1"/>
  <c r="N1318" i="1"/>
  <c r="O1062" i="1"/>
  <c r="N1062" i="1"/>
  <c r="O806" i="1"/>
  <c r="N806" i="1"/>
  <c r="O550" i="1"/>
  <c r="N550" i="1"/>
  <c r="O294" i="1"/>
  <c r="N294" i="1"/>
  <c r="O38" i="1"/>
  <c r="N38" i="1"/>
  <c r="N3844" i="1"/>
  <c r="O3844" i="1"/>
  <c r="N3780" i="1"/>
  <c r="O3780" i="1"/>
  <c r="N3716" i="1"/>
  <c r="O3716" i="1"/>
  <c r="N3652" i="1"/>
  <c r="O3652" i="1"/>
  <c r="N3588" i="1"/>
  <c r="O3588" i="1"/>
  <c r="N3524" i="1"/>
  <c r="O3524" i="1"/>
  <c r="N3460" i="1"/>
  <c r="O3460" i="1"/>
  <c r="N3396" i="1"/>
  <c r="O3396" i="1"/>
  <c r="N3332" i="1"/>
  <c r="O3332" i="1"/>
  <c r="N3268" i="1"/>
  <c r="O3268" i="1"/>
  <c r="N3204" i="1"/>
  <c r="O3204" i="1"/>
  <c r="N3140" i="1"/>
  <c r="O3140" i="1"/>
  <c r="N3076" i="1"/>
  <c r="O3076" i="1"/>
  <c r="N3012" i="1"/>
  <c r="O3012" i="1"/>
  <c r="N2948" i="1"/>
  <c r="O2948" i="1"/>
  <c r="N2884" i="1"/>
  <c r="O2884" i="1"/>
  <c r="N2820" i="1"/>
  <c r="O2820" i="1"/>
  <c r="N2756" i="1"/>
  <c r="O2756" i="1"/>
  <c r="O2692" i="1"/>
  <c r="N2692" i="1"/>
  <c r="O2628" i="1"/>
  <c r="N2628" i="1"/>
  <c r="O2564" i="1"/>
  <c r="N2564" i="1"/>
  <c r="O2399" i="1"/>
  <c r="N2399" i="1"/>
  <c r="O2143" i="1"/>
  <c r="N2143" i="1"/>
  <c r="O1887" i="1"/>
  <c r="N1887" i="1"/>
  <c r="O1631" i="1"/>
  <c r="N1631" i="1"/>
  <c r="O1375" i="1"/>
  <c r="N1375" i="1"/>
  <c r="O1119" i="1"/>
  <c r="N1119" i="1"/>
  <c r="O863" i="1"/>
  <c r="N863" i="1"/>
  <c r="O607" i="1"/>
  <c r="N607" i="1"/>
  <c r="O351" i="1"/>
  <c r="N351" i="1"/>
  <c r="N95" i="1"/>
  <c r="O95" i="1"/>
  <c r="O3867" i="1"/>
  <c r="N3867" i="1"/>
  <c r="O3803" i="1"/>
  <c r="N3803" i="1"/>
  <c r="O3739" i="1"/>
  <c r="N3739" i="1"/>
  <c r="O3675" i="1"/>
  <c r="N3675" i="1"/>
  <c r="O3611" i="1"/>
  <c r="N3611" i="1"/>
  <c r="O3547" i="1"/>
  <c r="N3547" i="1"/>
  <c r="O3483" i="1"/>
  <c r="N3483" i="1"/>
  <c r="O3419" i="1"/>
  <c r="N3419" i="1"/>
  <c r="O3355" i="1"/>
  <c r="N3355" i="1"/>
  <c r="O3291" i="1"/>
  <c r="N3291" i="1"/>
  <c r="O3227" i="1"/>
  <c r="N3227" i="1"/>
  <c r="O3163" i="1"/>
  <c r="N3163" i="1"/>
  <c r="O3099" i="1"/>
  <c r="N3099" i="1"/>
  <c r="O3035" i="1"/>
  <c r="N3035" i="1"/>
  <c r="O2971" i="1"/>
  <c r="N2971" i="1"/>
  <c r="O2907" i="1"/>
  <c r="N2907" i="1"/>
  <c r="O2843" i="1"/>
  <c r="N2843" i="1"/>
  <c r="O2779" i="1"/>
  <c r="N2779" i="1"/>
  <c r="O2715" i="1"/>
  <c r="N2715" i="1"/>
  <c r="O2651" i="1"/>
  <c r="N2651" i="1"/>
  <c r="O2587" i="1"/>
  <c r="N2587" i="1"/>
  <c r="O2494" i="1"/>
  <c r="N2494" i="1"/>
  <c r="O2238" i="1"/>
  <c r="N2238" i="1"/>
  <c r="O1982" i="1"/>
  <c r="N1982" i="1"/>
  <c r="O1726" i="1"/>
  <c r="N1726" i="1"/>
  <c r="O1470" i="1"/>
  <c r="N1470" i="1"/>
  <c r="O1214" i="1"/>
  <c r="N1214" i="1"/>
  <c r="O958" i="1"/>
  <c r="N958" i="1"/>
  <c r="O702" i="1"/>
  <c r="N702" i="1"/>
  <c r="O446" i="1"/>
  <c r="N446" i="1"/>
  <c r="O190" i="1"/>
  <c r="N190" i="1"/>
  <c r="O2509" i="1"/>
  <c r="N2509" i="1"/>
  <c r="O2445" i="1"/>
  <c r="N2445" i="1"/>
  <c r="O2381" i="1"/>
  <c r="N2381" i="1"/>
  <c r="O2317" i="1"/>
  <c r="N2317" i="1"/>
  <c r="O2253" i="1"/>
  <c r="N2253" i="1"/>
  <c r="O2189" i="1"/>
  <c r="N2189" i="1"/>
  <c r="O2125" i="1"/>
  <c r="N2125" i="1"/>
  <c r="O2061" i="1"/>
  <c r="N2061" i="1"/>
  <c r="O1997" i="1"/>
  <c r="N1997" i="1"/>
  <c r="O1933" i="1"/>
  <c r="N1933" i="1"/>
  <c r="O1869" i="1"/>
  <c r="N1869" i="1"/>
  <c r="O1805" i="1"/>
  <c r="N1805" i="1"/>
  <c r="O1741" i="1"/>
  <c r="N1741" i="1"/>
  <c r="O1677" i="1"/>
  <c r="N1677" i="1"/>
  <c r="O1613" i="1"/>
  <c r="N1613" i="1"/>
  <c r="O1549" i="1"/>
  <c r="N1549" i="1"/>
  <c r="O1485" i="1"/>
  <c r="N1485" i="1"/>
  <c r="O1421" i="1"/>
  <c r="N1421" i="1"/>
  <c r="O1357" i="1"/>
  <c r="N1357" i="1"/>
  <c r="O1293" i="1"/>
  <c r="N1293" i="1"/>
  <c r="O1229" i="1"/>
  <c r="N1229" i="1"/>
  <c r="O1165" i="1"/>
  <c r="N1165" i="1"/>
  <c r="O1101" i="1"/>
  <c r="N1101" i="1"/>
  <c r="O1037" i="1"/>
  <c r="N1037" i="1"/>
  <c r="O973" i="1"/>
  <c r="N973" i="1"/>
  <c r="O909" i="1"/>
  <c r="N909" i="1"/>
  <c r="O845" i="1"/>
  <c r="N845" i="1"/>
  <c r="O781" i="1"/>
  <c r="N781" i="1"/>
  <c r="O717" i="1"/>
  <c r="N717" i="1"/>
  <c r="O653" i="1"/>
  <c r="N653" i="1"/>
  <c r="O589" i="1"/>
  <c r="N589" i="1"/>
  <c r="O525" i="1"/>
  <c r="N525" i="1"/>
  <c r="O461" i="1"/>
  <c r="N461" i="1"/>
  <c r="O397" i="1"/>
  <c r="N397" i="1"/>
  <c r="O333" i="1"/>
  <c r="N333" i="1"/>
  <c r="O269" i="1"/>
  <c r="N269" i="1"/>
  <c r="O205" i="1"/>
  <c r="N205" i="1"/>
  <c r="O141" i="1"/>
  <c r="N141" i="1"/>
  <c r="O77" i="1"/>
  <c r="N77" i="1"/>
  <c r="O2532" i="1"/>
  <c r="N2532" i="1"/>
  <c r="O2468" i="1"/>
  <c r="N2468" i="1"/>
  <c r="O2404" i="1"/>
  <c r="N2404" i="1"/>
  <c r="O2340" i="1"/>
  <c r="N2340" i="1"/>
  <c r="O2276" i="1"/>
  <c r="N2276" i="1"/>
  <c r="O2212" i="1"/>
  <c r="N2212" i="1"/>
  <c r="O2148" i="1"/>
  <c r="N2148" i="1"/>
  <c r="O2084" i="1"/>
  <c r="N2084" i="1"/>
  <c r="O2020" i="1"/>
  <c r="N2020" i="1"/>
  <c r="O1956" i="1"/>
  <c r="N1956" i="1"/>
  <c r="O1892" i="1"/>
  <c r="N1892" i="1"/>
  <c r="O1828" i="1"/>
  <c r="N1828" i="1"/>
  <c r="O1764" i="1"/>
  <c r="N1764" i="1"/>
  <c r="O1700" i="1"/>
  <c r="N1700" i="1"/>
  <c r="O1636" i="1"/>
  <c r="N1636" i="1"/>
  <c r="O1572" i="1"/>
  <c r="N1572" i="1"/>
  <c r="O1508" i="1"/>
  <c r="N1508" i="1"/>
  <c r="O1444" i="1"/>
  <c r="N1444" i="1"/>
  <c r="O1380" i="1"/>
  <c r="N1380" i="1"/>
  <c r="O1316" i="1"/>
  <c r="N1316" i="1"/>
  <c r="O1252" i="1"/>
  <c r="N1252" i="1"/>
  <c r="O1188" i="1"/>
  <c r="N1188" i="1"/>
  <c r="O1124" i="1"/>
  <c r="N1124" i="1"/>
  <c r="O1060" i="1"/>
  <c r="N1060" i="1"/>
  <c r="O996" i="1"/>
  <c r="N996" i="1"/>
  <c r="O932" i="1"/>
  <c r="N932" i="1"/>
  <c r="O868" i="1"/>
  <c r="N868" i="1"/>
  <c r="O804" i="1"/>
  <c r="N804" i="1"/>
  <c r="O740" i="1"/>
  <c r="N740" i="1"/>
  <c r="O676" i="1"/>
  <c r="N676" i="1"/>
  <c r="O612" i="1"/>
  <c r="N612" i="1"/>
  <c r="O548" i="1"/>
  <c r="N548" i="1"/>
  <c r="O484" i="1"/>
  <c r="N484" i="1"/>
  <c r="O420" i="1"/>
  <c r="N420" i="1"/>
  <c r="O356" i="1"/>
  <c r="N356" i="1"/>
  <c r="O292" i="1"/>
  <c r="N292" i="1"/>
  <c r="O228" i="1"/>
  <c r="N228" i="1"/>
  <c r="O164" i="1"/>
  <c r="N164" i="1"/>
  <c r="O100" i="1"/>
  <c r="N100" i="1"/>
  <c r="O36" i="1"/>
  <c r="N36" i="1"/>
  <c r="O2491" i="1"/>
  <c r="N2491" i="1"/>
  <c r="O2427" i="1"/>
  <c r="N2427" i="1"/>
  <c r="O2363" i="1"/>
  <c r="N2363" i="1"/>
  <c r="O2299" i="1"/>
  <c r="N2299" i="1"/>
  <c r="O2235" i="1"/>
  <c r="N2235" i="1"/>
  <c r="O2171" i="1"/>
  <c r="N2171" i="1"/>
  <c r="O2107" i="1"/>
  <c r="N2107" i="1"/>
  <c r="O2043" i="1"/>
  <c r="N2043" i="1"/>
  <c r="O1979" i="1"/>
  <c r="N1979" i="1"/>
  <c r="O1915" i="1"/>
  <c r="N1915" i="1"/>
  <c r="O1851" i="1"/>
  <c r="N1851" i="1"/>
  <c r="O1787" i="1"/>
  <c r="N1787" i="1"/>
  <c r="O1723" i="1"/>
  <c r="N1723" i="1"/>
  <c r="O1659" i="1"/>
  <c r="N1659" i="1"/>
  <c r="O1595" i="1"/>
  <c r="N1595" i="1"/>
  <c r="O1531" i="1"/>
  <c r="N1531" i="1"/>
  <c r="O1467" i="1"/>
  <c r="N1467" i="1"/>
  <c r="O1403" i="1"/>
  <c r="N1403" i="1"/>
  <c r="O1339" i="1"/>
  <c r="N1339" i="1"/>
  <c r="O1275" i="1"/>
  <c r="N1275" i="1"/>
  <c r="O1211" i="1"/>
  <c r="N1211" i="1"/>
  <c r="O1147" i="1"/>
  <c r="N1147" i="1"/>
  <c r="O1083" i="1"/>
  <c r="N1083" i="1"/>
  <c r="N1019" i="1"/>
  <c r="O1019" i="1"/>
  <c r="O955" i="1"/>
  <c r="N955" i="1"/>
  <c r="N891" i="1"/>
  <c r="O891" i="1"/>
  <c r="O827" i="1"/>
  <c r="N827" i="1"/>
  <c r="N763" i="1"/>
  <c r="O763" i="1"/>
  <c r="O699" i="1"/>
  <c r="N699" i="1"/>
  <c r="N635" i="1"/>
  <c r="O635" i="1"/>
  <c r="O571" i="1"/>
  <c r="N571" i="1"/>
  <c r="N507" i="1"/>
  <c r="O507" i="1"/>
  <c r="O443" i="1"/>
  <c r="N443" i="1"/>
  <c r="O379" i="1"/>
  <c r="N379" i="1"/>
  <c r="O315" i="1"/>
  <c r="N315" i="1"/>
  <c r="O251" i="1"/>
  <c r="N251" i="1"/>
  <c r="O187" i="1"/>
  <c r="N187" i="1"/>
  <c r="O123" i="1"/>
  <c r="N123" i="1"/>
  <c r="O59" i="1"/>
  <c r="N59" i="1"/>
  <c r="O2514" i="1"/>
  <c r="N2514" i="1"/>
  <c r="O2450" i="1"/>
  <c r="N2450" i="1"/>
  <c r="O2386" i="1"/>
  <c r="N2386" i="1"/>
  <c r="O2322" i="1"/>
  <c r="N2322" i="1"/>
  <c r="O2258" i="1"/>
  <c r="N2258" i="1"/>
  <c r="O2194" i="1"/>
  <c r="N2194" i="1"/>
  <c r="O2130" i="1"/>
  <c r="N2130" i="1"/>
  <c r="O2066" i="1"/>
  <c r="N2066" i="1"/>
  <c r="O2002" i="1"/>
  <c r="N2002" i="1"/>
  <c r="O1938" i="1"/>
  <c r="N1938" i="1"/>
  <c r="O1874" i="1"/>
  <c r="N1874" i="1"/>
  <c r="O1810" i="1"/>
  <c r="N1810" i="1"/>
  <c r="O1746" i="1"/>
  <c r="N1746" i="1"/>
  <c r="O1682" i="1"/>
  <c r="N1682" i="1"/>
  <c r="O1618" i="1"/>
  <c r="N1618" i="1"/>
  <c r="O1554" i="1"/>
  <c r="N1554" i="1"/>
  <c r="O1490" i="1"/>
  <c r="N1490" i="1"/>
  <c r="O1426" i="1"/>
  <c r="N1426" i="1"/>
  <c r="O1362" i="1"/>
  <c r="N1362" i="1"/>
  <c r="O1298" i="1"/>
  <c r="N1298" i="1"/>
  <c r="O1234" i="1"/>
  <c r="N1234" i="1"/>
  <c r="O1170" i="1"/>
  <c r="N1170" i="1"/>
  <c r="O1106" i="1"/>
  <c r="N1106" i="1"/>
  <c r="O1042" i="1"/>
  <c r="N1042" i="1"/>
  <c r="O978" i="1"/>
  <c r="N978" i="1"/>
  <c r="O914" i="1"/>
  <c r="N914" i="1"/>
  <c r="O850" i="1"/>
  <c r="N850" i="1"/>
  <c r="O786" i="1"/>
  <c r="N786" i="1"/>
  <c r="O722" i="1"/>
  <c r="N722" i="1"/>
  <c r="O658" i="1"/>
  <c r="N658" i="1"/>
  <c r="O594" i="1"/>
  <c r="N594" i="1"/>
  <c r="O530" i="1"/>
  <c r="N530" i="1"/>
  <c r="O466" i="1"/>
  <c r="N466" i="1"/>
  <c r="O402" i="1"/>
  <c r="N402" i="1"/>
  <c r="O338" i="1"/>
  <c r="N338" i="1"/>
  <c r="O274" i="1"/>
  <c r="N274" i="1"/>
  <c r="O210" i="1"/>
  <c r="N210" i="1"/>
  <c r="O146" i="1"/>
  <c r="N146" i="1"/>
  <c r="O82" i="1"/>
  <c r="N82" i="1"/>
  <c r="O18" i="1"/>
  <c r="N18" i="1"/>
  <c r="O2473" i="1"/>
  <c r="N2473" i="1"/>
  <c r="O2409" i="1"/>
  <c r="N2409" i="1"/>
  <c r="O2345" i="1"/>
  <c r="N2345" i="1"/>
  <c r="O2281" i="1"/>
  <c r="N2281" i="1"/>
  <c r="O2217" i="1"/>
  <c r="N2217" i="1"/>
  <c r="O2153" i="1"/>
  <c r="N2153" i="1"/>
  <c r="O2089" i="1"/>
  <c r="N2089" i="1"/>
  <c r="O2025" i="1"/>
  <c r="N2025" i="1"/>
  <c r="O1961" i="1"/>
  <c r="N1961" i="1"/>
  <c r="O1897" i="1"/>
  <c r="N1897" i="1"/>
  <c r="O1833" i="1"/>
  <c r="N1833" i="1"/>
  <c r="O1769" i="1"/>
  <c r="N1769" i="1"/>
  <c r="O1705" i="1"/>
  <c r="N1705" i="1"/>
  <c r="O1641" i="1"/>
  <c r="N1641" i="1"/>
  <c r="O1577" i="1"/>
  <c r="N1577" i="1"/>
  <c r="O1513" i="1"/>
  <c r="N1513" i="1"/>
  <c r="O1449" i="1"/>
  <c r="N1449" i="1"/>
  <c r="O1385" i="1"/>
  <c r="N1385" i="1"/>
  <c r="O1321" i="1"/>
  <c r="N1321" i="1"/>
  <c r="O1257" i="1"/>
  <c r="N1257" i="1"/>
  <c r="O1193" i="1"/>
  <c r="N1193" i="1"/>
  <c r="O1129" i="1"/>
  <c r="N1129" i="1"/>
  <c r="O1065" i="1"/>
  <c r="N1065" i="1"/>
  <c r="O1001" i="1"/>
  <c r="N1001" i="1"/>
  <c r="O937" i="1"/>
  <c r="N937" i="1"/>
  <c r="O873" i="1"/>
  <c r="N873" i="1"/>
  <c r="O809" i="1"/>
  <c r="N809" i="1"/>
  <c r="O745" i="1"/>
  <c r="N745" i="1"/>
  <c r="O681" i="1"/>
  <c r="N681" i="1"/>
  <c r="O617" i="1"/>
  <c r="N617" i="1"/>
  <c r="O553" i="1"/>
  <c r="N553" i="1"/>
  <c r="O489" i="1"/>
  <c r="N489" i="1"/>
  <c r="O425" i="1"/>
  <c r="N425" i="1"/>
  <c r="O361" i="1"/>
  <c r="N361" i="1"/>
  <c r="O297" i="1"/>
  <c r="N297" i="1"/>
  <c r="O233" i="1"/>
  <c r="N233" i="1"/>
  <c r="O169" i="1"/>
  <c r="N169" i="1"/>
  <c r="O105" i="1"/>
  <c r="N105" i="1"/>
  <c r="O41" i="1"/>
  <c r="N41" i="1"/>
  <c r="O2496" i="1"/>
  <c r="N2496" i="1"/>
  <c r="O2432" i="1"/>
  <c r="N2432" i="1"/>
  <c r="O2368" i="1"/>
  <c r="N2368" i="1"/>
  <c r="O2304" i="1"/>
  <c r="N2304" i="1"/>
  <c r="O2240" i="1"/>
  <c r="N2240" i="1"/>
  <c r="O2176" i="1"/>
  <c r="N2176" i="1"/>
  <c r="O2112" i="1"/>
  <c r="N2112" i="1"/>
  <c r="O2048" i="1"/>
  <c r="N2048" i="1"/>
  <c r="O1984" i="1"/>
  <c r="N1984" i="1"/>
  <c r="O1920" i="1"/>
  <c r="N1920" i="1"/>
  <c r="O1856" i="1"/>
  <c r="N1856" i="1"/>
  <c r="O1792" i="1"/>
  <c r="N1792" i="1"/>
  <c r="O1728" i="1"/>
  <c r="N1728" i="1"/>
  <c r="O1664" i="1"/>
  <c r="N1664" i="1"/>
  <c r="O1600" i="1"/>
  <c r="N1600" i="1"/>
  <c r="O1536" i="1"/>
  <c r="N1536" i="1"/>
  <c r="O1472" i="1"/>
  <c r="N1472" i="1"/>
  <c r="O1408" i="1"/>
  <c r="N1408" i="1"/>
  <c r="O1344" i="1"/>
  <c r="N1344" i="1"/>
  <c r="O1280" i="1"/>
  <c r="N1280" i="1"/>
  <c r="O1216" i="1"/>
  <c r="N1216" i="1"/>
  <c r="O1152" i="1"/>
  <c r="N1152" i="1"/>
  <c r="O1088" i="1"/>
  <c r="N1088" i="1"/>
  <c r="O1024" i="1"/>
  <c r="N1024" i="1"/>
  <c r="O960" i="1"/>
  <c r="N960" i="1"/>
  <c r="O896" i="1"/>
  <c r="N896" i="1"/>
  <c r="O832" i="1"/>
  <c r="N832" i="1"/>
  <c r="O768" i="1"/>
  <c r="N768" i="1"/>
  <c r="O704" i="1"/>
  <c r="N704" i="1"/>
  <c r="O640" i="1"/>
  <c r="N640" i="1"/>
  <c r="O576" i="1"/>
  <c r="N576" i="1"/>
  <c r="O512" i="1"/>
  <c r="N512" i="1"/>
  <c r="O448" i="1"/>
  <c r="N448" i="1"/>
  <c r="O384" i="1"/>
  <c r="N384" i="1"/>
  <c r="O320" i="1"/>
  <c r="N320" i="1"/>
  <c r="O256" i="1"/>
  <c r="N256" i="1"/>
  <c r="O192" i="1"/>
  <c r="N192" i="1"/>
  <c r="O128" i="1"/>
  <c r="N128" i="1"/>
  <c r="O64" i="1"/>
  <c r="N64" i="1"/>
  <c r="O4878" i="1"/>
  <c r="N4878" i="1"/>
  <c r="O4270" i="1"/>
  <c r="N4270" i="1"/>
  <c r="O4813" i="1"/>
  <c r="N4813" i="1"/>
  <c r="O4358" i="1"/>
  <c r="N4358" i="1"/>
  <c r="O4165" i="1"/>
  <c r="N4165" i="1"/>
  <c r="O3122" i="1"/>
  <c r="N3122" i="1"/>
  <c r="O4980" i="1"/>
  <c r="N4980" i="1"/>
  <c r="O4660" i="1"/>
  <c r="N4660" i="1"/>
  <c r="O4276" i="1"/>
  <c r="N4276" i="1"/>
  <c r="O3594" i="1"/>
  <c r="N3594" i="1"/>
  <c r="O4923" i="1"/>
  <c r="N4923" i="1"/>
  <c r="O4411" i="1"/>
  <c r="N4411" i="1"/>
  <c r="O3878" i="1"/>
  <c r="N3878" i="1"/>
  <c r="O743" i="1"/>
  <c r="N743" i="1"/>
  <c r="O4610" i="1"/>
  <c r="N4610" i="1"/>
  <c r="O4290" i="1"/>
  <c r="N4290" i="1"/>
  <c r="O3970" i="1"/>
  <c r="N3970" i="1"/>
  <c r="O3138" i="1"/>
  <c r="N3138" i="1"/>
  <c r="O4873" i="1"/>
  <c r="N4873" i="1"/>
  <c r="O4361" i="1"/>
  <c r="N4361" i="1"/>
  <c r="O3913" i="1"/>
  <c r="N3913" i="1"/>
  <c r="N4944" i="1"/>
  <c r="O4944" i="1"/>
  <c r="O4304" i="1"/>
  <c r="N4304" i="1"/>
  <c r="O3450" i="1"/>
  <c r="N3450" i="1"/>
  <c r="O4887" i="1"/>
  <c r="N4887" i="1"/>
  <c r="O4311" i="1"/>
  <c r="N4311" i="1"/>
  <c r="O2966" i="1"/>
  <c r="N2966" i="1"/>
  <c r="O3337" i="1"/>
  <c r="N3337" i="1"/>
  <c r="O2422" i="1"/>
  <c r="N2422" i="1"/>
  <c r="O3744" i="1"/>
  <c r="N3744" i="1"/>
  <c r="O2912" i="1"/>
  <c r="N2912" i="1"/>
  <c r="O207" i="1"/>
  <c r="N207" i="1"/>
  <c r="O2991" i="1"/>
  <c r="N2991" i="1"/>
  <c r="O1038" i="1"/>
  <c r="N1038" i="1"/>
  <c r="O3133" i="1"/>
  <c r="N3133" i="1"/>
  <c r="O1094" i="1"/>
  <c r="N1094" i="1"/>
  <c r="N3020" i="1"/>
  <c r="O3020" i="1"/>
  <c r="N3747" i="1"/>
  <c r="O3747" i="1"/>
  <c r="O1758" i="1"/>
  <c r="N1758" i="1"/>
  <c r="O2453" i="1"/>
  <c r="N2453" i="1"/>
  <c r="O2005" i="1"/>
  <c r="N2005" i="1"/>
  <c r="O1493" i="1"/>
  <c r="N1493" i="1"/>
  <c r="O917" i="1"/>
  <c r="N917" i="1"/>
  <c r="O533" i="1"/>
  <c r="N533" i="1"/>
  <c r="O85" i="1"/>
  <c r="N85" i="1"/>
  <c r="O2220" i="1"/>
  <c r="N2220" i="1"/>
  <c r="O1836" i="1"/>
  <c r="N1836" i="1"/>
  <c r="O1388" i="1"/>
  <c r="N1388" i="1"/>
  <c r="O940" i="1"/>
  <c r="N940" i="1"/>
  <c r="O492" i="1"/>
  <c r="N492" i="1"/>
  <c r="O44" i="1"/>
  <c r="N44" i="1"/>
  <c r="O2115" i="1"/>
  <c r="N2115" i="1"/>
  <c r="N1667" i="1"/>
  <c r="O1667" i="1"/>
  <c r="O1219" i="1"/>
  <c r="N1219" i="1"/>
  <c r="O771" i="1"/>
  <c r="N771" i="1"/>
  <c r="O323" i="1"/>
  <c r="N323" i="1"/>
  <c r="O2394" i="1"/>
  <c r="N2394" i="1"/>
  <c r="O1882" i="1"/>
  <c r="N1882" i="1"/>
  <c r="O1434" i="1"/>
  <c r="N1434" i="1"/>
  <c r="O986" i="1"/>
  <c r="N986" i="1"/>
  <c r="O474" i="1"/>
  <c r="N474" i="1"/>
  <c r="N26" i="1"/>
  <c r="O26" i="1"/>
  <c r="O2033" i="1"/>
  <c r="N2033" i="1"/>
  <c r="O1265" i="1"/>
  <c r="N1265" i="1"/>
  <c r="O177" i="1"/>
  <c r="N177" i="1"/>
  <c r="O72" i="1"/>
  <c r="N72" i="1"/>
  <c r="O4750" i="1"/>
  <c r="N4750" i="1"/>
  <c r="O4622" i="1"/>
  <c r="N4622" i="1"/>
  <c r="O4494" i="1"/>
  <c r="N4494" i="1"/>
  <c r="O3698" i="1"/>
  <c r="N3698" i="1"/>
  <c r="O4086" i="1"/>
  <c r="N4086" i="1"/>
  <c r="O4718" i="1"/>
  <c r="N4718" i="1"/>
  <c r="O3058" i="1"/>
  <c r="N3058" i="1"/>
  <c r="O4310" i="1"/>
  <c r="N4310" i="1"/>
  <c r="O4942" i="1"/>
  <c r="N4942" i="1"/>
  <c r="O3918" i="1"/>
  <c r="N3918" i="1"/>
  <c r="O4534" i="1"/>
  <c r="N4534" i="1"/>
  <c r="O1687" i="1"/>
  <c r="N1687" i="1"/>
  <c r="O4014" i="1"/>
  <c r="N4014" i="1"/>
  <c r="O4917" i="1"/>
  <c r="N4917" i="1"/>
  <c r="O4661" i="1"/>
  <c r="N4661" i="1"/>
  <c r="O4405" i="1"/>
  <c r="N4405" i="1"/>
  <c r="O4149" i="1"/>
  <c r="N4149" i="1"/>
  <c r="O3854" i="1"/>
  <c r="N3854" i="1"/>
  <c r="O2830" i="1"/>
  <c r="N2830" i="1"/>
  <c r="O5005" i="1"/>
  <c r="N5005" i="1"/>
  <c r="O4749" i="1"/>
  <c r="N4749" i="1"/>
  <c r="O4493" i="1"/>
  <c r="N4493" i="1"/>
  <c r="O4237" i="1"/>
  <c r="N4237" i="1"/>
  <c r="O3981" i="1"/>
  <c r="N3981" i="1"/>
  <c r="O3182" i="1"/>
  <c r="N3182" i="1"/>
  <c r="O1031" i="1"/>
  <c r="N1031" i="1"/>
  <c r="O4806" i="1"/>
  <c r="N4806" i="1"/>
  <c r="O4550" i="1"/>
  <c r="N4550" i="1"/>
  <c r="O4294" i="1"/>
  <c r="N4294" i="1"/>
  <c r="O4038" i="1"/>
  <c r="N4038" i="1"/>
  <c r="O3410" i="1"/>
  <c r="N3410" i="1"/>
  <c r="O1943" i="1"/>
  <c r="N1943" i="1"/>
  <c r="O4869" i="1"/>
  <c r="N4869" i="1"/>
  <c r="O4613" i="1"/>
  <c r="N4613" i="1"/>
  <c r="O4357" i="1"/>
  <c r="N4357" i="1"/>
  <c r="O4101" i="1"/>
  <c r="N4101" i="1"/>
  <c r="O3662" i="1"/>
  <c r="N3662" i="1"/>
  <c r="O2638" i="1"/>
  <c r="N2638" i="1"/>
  <c r="O4926" i="1"/>
  <c r="N4926" i="1"/>
  <c r="O4670" i="1"/>
  <c r="N4670" i="1"/>
  <c r="O4414" i="1"/>
  <c r="N4414" i="1"/>
  <c r="O4158" i="1"/>
  <c r="N4158" i="1"/>
  <c r="O3890" i="1"/>
  <c r="N3890" i="1"/>
  <c r="O2866" i="1"/>
  <c r="N2866" i="1"/>
  <c r="O4989" i="1"/>
  <c r="N4989" i="1"/>
  <c r="O4733" i="1"/>
  <c r="N4733" i="1"/>
  <c r="O4477" i="1"/>
  <c r="N4477" i="1"/>
  <c r="O4221" i="1"/>
  <c r="N4221" i="1"/>
  <c r="O3965" i="1"/>
  <c r="N3965" i="1"/>
  <c r="O3118" i="1"/>
  <c r="N3118" i="1"/>
  <c r="O775" i="1"/>
  <c r="N775" i="1"/>
  <c r="O4964" i="1"/>
  <c r="N4964" i="1"/>
  <c r="O4900" i="1"/>
  <c r="N4900" i="1"/>
  <c r="O4836" i="1"/>
  <c r="N4836" i="1"/>
  <c r="O4772" i="1"/>
  <c r="N4772" i="1"/>
  <c r="O4708" i="1"/>
  <c r="N4708" i="1"/>
  <c r="O4644" i="1"/>
  <c r="N4644" i="1"/>
  <c r="O4580" i="1"/>
  <c r="N4580" i="1"/>
  <c r="O4516" i="1"/>
  <c r="N4516" i="1"/>
  <c r="O4452" i="1"/>
  <c r="N4452" i="1"/>
  <c r="N4388" i="1"/>
  <c r="O4388" i="1"/>
  <c r="N4324" i="1"/>
  <c r="O4324" i="1"/>
  <c r="N4260" i="1"/>
  <c r="O4260" i="1"/>
  <c r="N4196" i="1"/>
  <c r="O4196" i="1"/>
  <c r="N4132" i="1"/>
  <c r="O4132" i="1"/>
  <c r="N4068" i="1"/>
  <c r="O4068" i="1"/>
  <c r="N4004" i="1"/>
  <c r="O4004" i="1"/>
  <c r="N3940" i="1"/>
  <c r="O3940" i="1"/>
  <c r="O3786" i="1"/>
  <c r="N3786" i="1"/>
  <c r="O3530" i="1"/>
  <c r="N3530" i="1"/>
  <c r="O3274" i="1"/>
  <c r="N3274" i="1"/>
  <c r="O3018" i="1"/>
  <c r="N3018" i="1"/>
  <c r="O2762" i="1"/>
  <c r="N2762" i="1"/>
  <c r="O2423" i="1"/>
  <c r="N2423" i="1"/>
  <c r="O1399" i="1"/>
  <c r="N1399" i="1"/>
  <c r="O375" i="1"/>
  <c r="N375" i="1"/>
  <c r="O4971" i="1"/>
  <c r="N4971" i="1"/>
  <c r="O4907" i="1"/>
  <c r="N4907" i="1"/>
  <c r="O4843" i="1"/>
  <c r="N4843" i="1"/>
  <c r="O4779" i="1"/>
  <c r="N4779" i="1"/>
  <c r="O4715" i="1"/>
  <c r="N4715" i="1"/>
  <c r="O4651" i="1"/>
  <c r="N4651" i="1"/>
  <c r="O4587" i="1"/>
  <c r="N4587" i="1"/>
  <c r="O4523" i="1"/>
  <c r="N4523" i="1"/>
  <c r="O4459" i="1"/>
  <c r="N4459" i="1"/>
  <c r="O4395" i="1"/>
  <c r="N4395" i="1"/>
  <c r="O4331" i="1"/>
  <c r="N4331" i="1"/>
  <c r="O4267" i="1"/>
  <c r="N4267" i="1"/>
  <c r="O4203" i="1"/>
  <c r="N4203" i="1"/>
  <c r="O4139" i="1"/>
  <c r="N4139" i="1"/>
  <c r="O4075" i="1"/>
  <c r="N4075" i="1"/>
  <c r="O4011" i="1"/>
  <c r="N4011" i="1"/>
  <c r="O3947" i="1"/>
  <c r="N3947" i="1"/>
  <c r="O3814" i="1"/>
  <c r="N3814" i="1"/>
  <c r="O3558" i="1"/>
  <c r="N3558" i="1"/>
  <c r="O3302" i="1"/>
  <c r="N3302" i="1"/>
  <c r="O3046" i="1"/>
  <c r="N3046" i="1"/>
  <c r="O2790" i="1"/>
  <c r="N2790" i="1"/>
  <c r="O2534" i="1"/>
  <c r="N2534" i="1"/>
  <c r="O1511" i="1"/>
  <c r="N1511" i="1"/>
  <c r="O487" i="1"/>
  <c r="N487" i="1"/>
  <c r="O4978" i="1"/>
  <c r="N4978" i="1"/>
  <c r="O4914" i="1"/>
  <c r="N4914" i="1"/>
  <c r="O4850" i="1"/>
  <c r="N4850" i="1"/>
  <c r="O4786" i="1"/>
  <c r="N4786" i="1"/>
  <c r="O4722" i="1"/>
  <c r="N4722" i="1"/>
  <c r="O4658" i="1"/>
  <c r="N4658" i="1"/>
  <c r="O4594" i="1"/>
  <c r="N4594" i="1"/>
  <c r="O4530" i="1"/>
  <c r="N4530" i="1"/>
  <c r="O4466" i="1"/>
  <c r="N4466" i="1"/>
  <c r="O4402" i="1"/>
  <c r="N4402" i="1"/>
  <c r="O4338" i="1"/>
  <c r="N4338" i="1"/>
  <c r="O4274" i="1"/>
  <c r="N4274" i="1"/>
  <c r="O4210" i="1"/>
  <c r="N4210" i="1"/>
  <c r="O4146" i="1"/>
  <c r="N4146" i="1"/>
  <c r="O4082" i="1"/>
  <c r="N4082" i="1"/>
  <c r="O4018" i="1"/>
  <c r="N4018" i="1"/>
  <c r="O3954" i="1"/>
  <c r="N3954" i="1"/>
  <c r="O3842" i="1"/>
  <c r="N3842" i="1"/>
  <c r="O3586" i="1"/>
  <c r="N3586" i="1"/>
  <c r="O3330" i="1"/>
  <c r="N3330" i="1"/>
  <c r="O3074" i="1"/>
  <c r="N3074" i="1"/>
  <c r="O2818" i="1"/>
  <c r="N2818" i="1"/>
  <c r="O2562" i="1"/>
  <c r="N2562" i="1"/>
  <c r="O1623" i="1"/>
  <c r="N1623" i="1"/>
  <c r="O599" i="1"/>
  <c r="N599" i="1"/>
  <c r="O4985" i="1"/>
  <c r="N4985" i="1"/>
  <c r="O4921" i="1"/>
  <c r="N4921" i="1"/>
  <c r="O4857" i="1"/>
  <c r="N4857" i="1"/>
  <c r="O4793" i="1"/>
  <c r="N4793" i="1"/>
  <c r="O4729" i="1"/>
  <c r="N4729" i="1"/>
  <c r="O4665" i="1"/>
  <c r="N4665" i="1"/>
  <c r="O4601" i="1"/>
  <c r="N4601" i="1"/>
  <c r="O4537" i="1"/>
  <c r="N4537" i="1"/>
  <c r="O4473" i="1"/>
  <c r="N4473" i="1"/>
  <c r="O4409" i="1"/>
  <c r="N4409" i="1"/>
  <c r="O4345" i="1"/>
  <c r="N4345" i="1"/>
  <c r="O4281" i="1"/>
  <c r="N4281" i="1"/>
  <c r="O4217" i="1"/>
  <c r="N4217" i="1"/>
  <c r="O4153" i="1"/>
  <c r="N4153" i="1"/>
  <c r="O4089" i="1"/>
  <c r="N4089" i="1"/>
  <c r="O4025" i="1"/>
  <c r="N4025" i="1"/>
  <c r="O3961" i="1"/>
  <c r="N3961" i="1"/>
  <c r="O3870" i="1"/>
  <c r="N3870" i="1"/>
  <c r="O3614" i="1"/>
  <c r="N3614" i="1"/>
  <c r="O3358" i="1"/>
  <c r="N3358" i="1"/>
  <c r="O3102" i="1"/>
  <c r="N3102" i="1"/>
  <c r="O2846" i="1"/>
  <c r="N2846" i="1"/>
  <c r="O2590" i="1"/>
  <c r="N2590" i="1"/>
  <c r="O1735" i="1"/>
  <c r="N1735" i="1"/>
  <c r="O711" i="1"/>
  <c r="N711" i="1"/>
  <c r="O4992" i="1"/>
  <c r="N4992" i="1"/>
  <c r="O4928" i="1"/>
  <c r="N4928" i="1"/>
  <c r="O4864" i="1"/>
  <c r="N4864" i="1"/>
  <c r="O4800" i="1"/>
  <c r="N4800" i="1"/>
  <c r="O4736" i="1"/>
  <c r="N4736" i="1"/>
  <c r="O4672" i="1"/>
  <c r="N4672" i="1"/>
  <c r="O4608" i="1"/>
  <c r="N4608" i="1"/>
  <c r="O4544" i="1"/>
  <c r="N4544" i="1"/>
  <c r="O4480" i="1"/>
  <c r="N4480" i="1"/>
  <c r="O4416" i="1"/>
  <c r="N4416" i="1"/>
  <c r="O4352" i="1"/>
  <c r="N4352" i="1"/>
  <c r="O4288" i="1"/>
  <c r="N4288" i="1"/>
  <c r="O4224" i="1"/>
  <c r="N4224" i="1"/>
  <c r="O4160" i="1"/>
  <c r="N4160" i="1"/>
  <c r="O4096" i="1"/>
  <c r="N4096" i="1"/>
  <c r="O4032" i="1"/>
  <c r="N4032" i="1"/>
  <c r="O3968" i="1"/>
  <c r="N3968" i="1"/>
  <c r="O3898" i="1"/>
  <c r="N3898" i="1"/>
  <c r="O3642" i="1"/>
  <c r="N3642" i="1"/>
  <c r="O3386" i="1"/>
  <c r="N3386" i="1"/>
  <c r="O3130" i="1"/>
  <c r="N3130" i="1"/>
  <c r="O2874" i="1"/>
  <c r="N2874" i="1"/>
  <c r="O2618" i="1"/>
  <c r="N2618" i="1"/>
  <c r="O1847" i="1"/>
  <c r="N1847" i="1"/>
  <c r="O823" i="1"/>
  <c r="N823" i="1"/>
  <c r="N4999" i="1"/>
  <c r="O4999" i="1"/>
  <c r="N4935" i="1"/>
  <c r="O4935" i="1"/>
  <c r="N4871" i="1"/>
  <c r="O4871" i="1"/>
  <c r="N4807" i="1"/>
  <c r="O4807" i="1"/>
  <c r="N4743" i="1"/>
  <c r="O4743" i="1"/>
  <c r="N4679" i="1"/>
  <c r="O4679" i="1"/>
  <c r="N4615" i="1"/>
  <c r="O4615" i="1"/>
  <c r="N4551" i="1"/>
  <c r="O4551" i="1"/>
  <c r="N4487" i="1"/>
  <c r="O4487" i="1"/>
  <c r="O4423" i="1"/>
  <c r="N4423" i="1"/>
  <c r="O4359" i="1"/>
  <c r="N4359" i="1"/>
  <c r="O4295" i="1"/>
  <c r="N4295" i="1"/>
  <c r="O4231" i="1"/>
  <c r="N4231" i="1"/>
  <c r="O4167" i="1"/>
  <c r="N4167" i="1"/>
  <c r="O4103" i="1"/>
  <c r="N4103" i="1"/>
  <c r="O4039" i="1"/>
  <c r="N4039" i="1"/>
  <c r="O3975" i="1"/>
  <c r="N3975" i="1"/>
  <c r="O3911" i="1"/>
  <c r="N3911" i="1"/>
  <c r="O3670" i="1"/>
  <c r="N3670" i="1"/>
  <c r="O3414" i="1"/>
  <c r="N3414" i="1"/>
  <c r="O3158" i="1"/>
  <c r="N3158" i="1"/>
  <c r="O2902" i="1"/>
  <c r="N2902" i="1"/>
  <c r="O2646" i="1"/>
  <c r="N2646" i="1"/>
  <c r="O1959" i="1"/>
  <c r="N1959" i="1"/>
  <c r="O935" i="1"/>
  <c r="N935" i="1"/>
  <c r="O3897" i="1"/>
  <c r="N3897" i="1"/>
  <c r="O3833" i="1"/>
  <c r="N3833" i="1"/>
  <c r="O3769" i="1"/>
  <c r="N3769" i="1"/>
  <c r="O3705" i="1"/>
  <c r="N3705" i="1"/>
  <c r="O3641" i="1"/>
  <c r="N3641" i="1"/>
  <c r="O3577" i="1"/>
  <c r="N3577" i="1"/>
  <c r="O3513" i="1"/>
  <c r="N3513" i="1"/>
  <c r="O3449" i="1"/>
  <c r="N3449" i="1"/>
  <c r="O3385" i="1"/>
  <c r="N3385" i="1"/>
  <c r="O3321" i="1"/>
  <c r="N3321" i="1"/>
  <c r="O3257" i="1"/>
  <c r="N3257" i="1"/>
  <c r="O3193" i="1"/>
  <c r="N3193" i="1"/>
  <c r="O3129" i="1"/>
  <c r="N3129" i="1"/>
  <c r="O3065" i="1"/>
  <c r="N3065" i="1"/>
  <c r="O3001" i="1"/>
  <c r="N3001" i="1"/>
  <c r="O2937" i="1"/>
  <c r="N2937" i="1"/>
  <c r="O2873" i="1"/>
  <c r="N2873" i="1"/>
  <c r="O2809" i="1"/>
  <c r="N2809" i="1"/>
  <c r="O2745" i="1"/>
  <c r="N2745" i="1"/>
  <c r="O2681" i="1"/>
  <c r="N2681" i="1"/>
  <c r="O2617" i="1"/>
  <c r="N2617" i="1"/>
  <c r="O2553" i="1"/>
  <c r="N2553" i="1"/>
  <c r="O2358" i="1"/>
  <c r="N2358" i="1"/>
  <c r="O2102" i="1"/>
  <c r="N2102" i="1"/>
  <c r="O1846" i="1"/>
  <c r="N1846" i="1"/>
  <c r="O1590" i="1"/>
  <c r="N1590" i="1"/>
  <c r="O1334" i="1"/>
  <c r="N1334" i="1"/>
  <c r="O1078" i="1"/>
  <c r="N1078" i="1"/>
  <c r="O822" i="1"/>
  <c r="N822" i="1"/>
  <c r="O566" i="1"/>
  <c r="N566" i="1"/>
  <c r="O310" i="1"/>
  <c r="N310" i="1"/>
  <c r="O54" i="1"/>
  <c r="N54" i="1"/>
  <c r="O3856" i="1"/>
  <c r="N3856" i="1"/>
  <c r="O3792" i="1"/>
  <c r="N3792" i="1"/>
  <c r="N3728" i="1"/>
  <c r="O3728" i="1"/>
  <c r="N3664" i="1"/>
  <c r="O3664" i="1"/>
  <c r="O3600" i="1"/>
  <c r="N3600" i="1"/>
  <c r="O3536" i="1"/>
  <c r="N3536" i="1"/>
  <c r="N3472" i="1"/>
  <c r="O3472" i="1"/>
  <c r="N3408" i="1"/>
  <c r="O3408" i="1"/>
  <c r="O3344" i="1"/>
  <c r="N3344" i="1"/>
  <c r="O3280" i="1"/>
  <c r="N3280" i="1"/>
  <c r="N3216" i="1"/>
  <c r="O3216" i="1"/>
  <c r="N3152" i="1"/>
  <c r="O3152" i="1"/>
  <c r="O3088" i="1"/>
  <c r="N3088" i="1"/>
  <c r="O3024" i="1"/>
  <c r="N3024" i="1"/>
  <c r="N2960" i="1"/>
  <c r="O2960" i="1"/>
  <c r="N2896" i="1"/>
  <c r="O2896" i="1"/>
  <c r="O2832" i="1"/>
  <c r="N2832" i="1"/>
  <c r="O2768" i="1"/>
  <c r="N2768" i="1"/>
  <c r="O2704" i="1"/>
  <c r="N2704" i="1"/>
  <c r="O2640" i="1"/>
  <c r="N2640" i="1"/>
  <c r="O2576" i="1"/>
  <c r="N2576" i="1"/>
  <c r="O2447" i="1"/>
  <c r="N2447" i="1"/>
  <c r="O2191" i="1"/>
  <c r="N2191" i="1"/>
  <c r="O1935" i="1"/>
  <c r="N1935" i="1"/>
  <c r="O1679" i="1"/>
  <c r="N1679" i="1"/>
  <c r="O1423" i="1"/>
  <c r="N1423" i="1"/>
  <c r="O1167" i="1"/>
  <c r="N1167" i="1"/>
  <c r="O911" i="1"/>
  <c r="N911" i="1"/>
  <c r="O655" i="1"/>
  <c r="N655" i="1"/>
  <c r="O399" i="1"/>
  <c r="N399" i="1"/>
  <c r="O143" i="1"/>
  <c r="N143" i="1"/>
  <c r="O3871" i="1"/>
  <c r="N3871" i="1"/>
  <c r="O3807" i="1"/>
  <c r="N3807" i="1"/>
  <c r="O3743" i="1"/>
  <c r="N3743" i="1"/>
  <c r="O3679" i="1"/>
  <c r="N3679" i="1"/>
  <c r="O3615" i="1"/>
  <c r="N3615" i="1"/>
  <c r="O3551" i="1"/>
  <c r="N3551" i="1"/>
  <c r="O3487" i="1"/>
  <c r="N3487" i="1"/>
  <c r="O3423" i="1"/>
  <c r="N3423" i="1"/>
  <c r="O3359" i="1"/>
  <c r="N3359" i="1"/>
  <c r="O3295" i="1"/>
  <c r="N3295" i="1"/>
  <c r="O3231" i="1"/>
  <c r="N3231" i="1"/>
  <c r="O3167" i="1"/>
  <c r="N3167" i="1"/>
  <c r="O3103" i="1"/>
  <c r="N3103" i="1"/>
  <c r="O3039" i="1"/>
  <c r="N3039" i="1"/>
  <c r="O2975" i="1"/>
  <c r="N2975" i="1"/>
  <c r="O2911" i="1"/>
  <c r="N2911" i="1"/>
  <c r="O2847" i="1"/>
  <c r="N2847" i="1"/>
  <c r="O2783" i="1"/>
  <c r="N2783" i="1"/>
  <c r="O2719" i="1"/>
  <c r="N2719" i="1"/>
  <c r="O2655" i="1"/>
  <c r="N2655" i="1"/>
  <c r="O2591" i="1"/>
  <c r="N2591" i="1"/>
  <c r="O2510" i="1"/>
  <c r="N2510" i="1"/>
  <c r="O2254" i="1"/>
  <c r="N2254" i="1"/>
  <c r="O1998" i="1"/>
  <c r="N1998" i="1"/>
  <c r="O1742" i="1"/>
  <c r="N1742" i="1"/>
  <c r="O1486" i="1"/>
  <c r="N1486" i="1"/>
  <c r="N1230" i="1"/>
  <c r="O1230" i="1"/>
  <c r="O974" i="1"/>
  <c r="N974" i="1"/>
  <c r="O718" i="1"/>
  <c r="N718" i="1"/>
  <c r="O462" i="1"/>
  <c r="N462" i="1"/>
  <c r="O206" i="1"/>
  <c r="N206" i="1"/>
  <c r="O3885" i="1"/>
  <c r="N3885" i="1"/>
  <c r="O3821" i="1"/>
  <c r="N3821" i="1"/>
  <c r="O3757" i="1"/>
  <c r="N3757" i="1"/>
  <c r="O3693" i="1"/>
  <c r="N3693" i="1"/>
  <c r="O3629" i="1"/>
  <c r="N3629" i="1"/>
  <c r="O3565" i="1"/>
  <c r="N3565" i="1"/>
  <c r="O3501" i="1"/>
  <c r="N3501" i="1"/>
  <c r="O3437" i="1"/>
  <c r="N3437" i="1"/>
  <c r="O3373" i="1"/>
  <c r="N3373" i="1"/>
  <c r="O3309" i="1"/>
  <c r="N3309" i="1"/>
  <c r="O3245" i="1"/>
  <c r="N3245" i="1"/>
  <c r="O3181" i="1"/>
  <c r="N3181" i="1"/>
  <c r="O3117" i="1"/>
  <c r="N3117" i="1"/>
  <c r="O3053" i="1"/>
  <c r="N3053" i="1"/>
  <c r="O2989" i="1"/>
  <c r="N2989" i="1"/>
  <c r="O2925" i="1"/>
  <c r="N2925" i="1"/>
  <c r="O2861" i="1"/>
  <c r="N2861" i="1"/>
  <c r="O2797" i="1"/>
  <c r="N2797" i="1"/>
  <c r="O2733" i="1"/>
  <c r="N2733" i="1"/>
  <c r="O2669" i="1"/>
  <c r="N2669" i="1"/>
  <c r="O2605" i="1"/>
  <c r="N2605" i="1"/>
  <c r="O2541" i="1"/>
  <c r="N2541" i="1"/>
  <c r="O2310" i="1"/>
  <c r="N2310" i="1"/>
  <c r="O2054" i="1"/>
  <c r="N2054" i="1"/>
  <c r="O1798" i="1"/>
  <c r="N1798" i="1"/>
  <c r="O1542" i="1"/>
  <c r="N1542" i="1"/>
  <c r="O1286" i="1"/>
  <c r="N1286" i="1"/>
  <c r="O1030" i="1"/>
  <c r="N1030" i="1"/>
  <c r="O774" i="1"/>
  <c r="N774" i="1"/>
  <c r="O518" i="1"/>
  <c r="N518" i="1"/>
  <c r="O262" i="1"/>
  <c r="N262" i="1"/>
  <c r="O3900" i="1"/>
  <c r="N3900" i="1"/>
  <c r="O3836" i="1"/>
  <c r="N3836" i="1"/>
  <c r="O3772" i="1"/>
  <c r="N3772" i="1"/>
  <c r="O3708" i="1"/>
  <c r="N3708" i="1"/>
  <c r="O3644" i="1"/>
  <c r="N3644" i="1"/>
  <c r="O3580" i="1"/>
  <c r="N3580" i="1"/>
  <c r="O3516" i="1"/>
  <c r="N3516" i="1"/>
  <c r="O3452" i="1"/>
  <c r="N3452" i="1"/>
  <c r="O3388" i="1"/>
  <c r="N3388" i="1"/>
  <c r="O3324" i="1"/>
  <c r="N3324" i="1"/>
  <c r="O3260" i="1"/>
  <c r="N3260" i="1"/>
  <c r="O3196" i="1"/>
  <c r="N3196" i="1"/>
  <c r="O3132" i="1"/>
  <c r="N3132" i="1"/>
  <c r="O3068" i="1"/>
  <c r="N3068" i="1"/>
  <c r="O3004" i="1"/>
  <c r="N3004" i="1"/>
  <c r="O2940" i="1"/>
  <c r="N2940" i="1"/>
  <c r="O2876" i="1"/>
  <c r="N2876" i="1"/>
  <c r="O2812" i="1"/>
  <c r="N2812" i="1"/>
  <c r="O2748" i="1"/>
  <c r="N2748" i="1"/>
  <c r="O2684" i="1"/>
  <c r="N2684" i="1"/>
  <c r="O2620" i="1"/>
  <c r="N2620" i="1"/>
  <c r="O2556" i="1"/>
  <c r="N2556" i="1"/>
  <c r="O2367" i="1"/>
  <c r="N2367" i="1"/>
  <c r="O2111" i="1"/>
  <c r="N2111" i="1"/>
  <c r="O1855" i="1"/>
  <c r="N1855" i="1"/>
  <c r="O1599" i="1"/>
  <c r="N1599" i="1"/>
  <c r="O1343" i="1"/>
  <c r="N1343" i="1"/>
  <c r="O1087" i="1"/>
  <c r="N1087" i="1"/>
  <c r="O831" i="1"/>
  <c r="N831" i="1"/>
  <c r="O575" i="1"/>
  <c r="N575" i="1"/>
  <c r="O319" i="1"/>
  <c r="N319" i="1"/>
  <c r="O63" i="1"/>
  <c r="N63" i="1"/>
  <c r="O3859" i="1"/>
  <c r="N3859" i="1"/>
  <c r="O3795" i="1"/>
  <c r="N3795" i="1"/>
  <c r="O3731" i="1"/>
  <c r="N3731" i="1"/>
  <c r="O3667" i="1"/>
  <c r="N3667" i="1"/>
  <c r="O3603" i="1"/>
  <c r="N3603" i="1"/>
  <c r="O3539" i="1"/>
  <c r="N3539" i="1"/>
  <c r="O3475" i="1"/>
  <c r="N3475" i="1"/>
  <c r="O3411" i="1"/>
  <c r="N3411" i="1"/>
  <c r="O3347" i="1"/>
  <c r="N3347" i="1"/>
  <c r="O3283" i="1"/>
  <c r="N3283" i="1"/>
  <c r="O3219" i="1"/>
  <c r="N3219" i="1"/>
  <c r="O3155" i="1"/>
  <c r="N3155" i="1"/>
  <c r="O3091" i="1"/>
  <c r="N3091" i="1"/>
  <c r="O3027" i="1"/>
  <c r="N3027" i="1"/>
  <c r="O2963" i="1"/>
  <c r="N2963" i="1"/>
  <c r="O2899" i="1"/>
  <c r="N2899" i="1"/>
  <c r="O2835" i="1"/>
  <c r="N2835" i="1"/>
  <c r="O2771" i="1"/>
  <c r="N2771" i="1"/>
  <c r="O2707" i="1"/>
  <c r="N2707" i="1"/>
  <c r="O2643" i="1"/>
  <c r="N2643" i="1"/>
  <c r="O2579" i="1"/>
  <c r="N2579" i="1"/>
  <c r="O2462" i="1"/>
  <c r="N2462" i="1"/>
  <c r="O2206" i="1"/>
  <c r="N2206" i="1"/>
  <c r="O1950" i="1"/>
  <c r="N1950" i="1"/>
  <c r="O1694" i="1"/>
  <c r="N1694" i="1"/>
  <c r="O1438" i="1"/>
  <c r="N1438" i="1"/>
  <c r="O1182" i="1"/>
  <c r="N1182" i="1"/>
  <c r="O926" i="1"/>
  <c r="N926" i="1"/>
  <c r="O670" i="1"/>
  <c r="N670" i="1"/>
  <c r="O414" i="1"/>
  <c r="N414" i="1"/>
  <c r="O158" i="1"/>
  <c r="N158" i="1"/>
  <c r="O2501" i="1"/>
  <c r="N2501" i="1"/>
  <c r="O2437" i="1"/>
  <c r="N2437" i="1"/>
  <c r="O2373" i="1"/>
  <c r="N2373" i="1"/>
  <c r="O2309" i="1"/>
  <c r="N2309" i="1"/>
  <c r="O2245" i="1"/>
  <c r="N2245" i="1"/>
  <c r="O2181" i="1"/>
  <c r="N2181" i="1"/>
  <c r="O2117" i="1"/>
  <c r="N2117" i="1"/>
  <c r="O2053" i="1"/>
  <c r="N2053" i="1"/>
  <c r="O1989" i="1"/>
  <c r="N1989" i="1"/>
  <c r="O1925" i="1"/>
  <c r="N1925" i="1"/>
  <c r="O1861" i="1"/>
  <c r="N1861" i="1"/>
  <c r="O1797" i="1"/>
  <c r="N1797" i="1"/>
  <c r="O1733" i="1"/>
  <c r="N1733" i="1"/>
  <c r="O1669" i="1"/>
  <c r="N1669" i="1"/>
  <c r="O1605" i="1"/>
  <c r="N1605" i="1"/>
  <c r="O1541" i="1"/>
  <c r="N1541" i="1"/>
  <c r="O1477" i="1"/>
  <c r="N1477" i="1"/>
  <c r="O1413" i="1"/>
  <c r="N1413" i="1"/>
  <c r="O1349" i="1"/>
  <c r="N1349" i="1"/>
  <c r="O1285" i="1"/>
  <c r="N1285" i="1"/>
  <c r="O1221" i="1"/>
  <c r="N1221" i="1"/>
  <c r="N1157" i="1"/>
  <c r="O1157" i="1"/>
  <c r="O1093" i="1"/>
  <c r="N1093" i="1"/>
  <c r="O1029" i="1"/>
  <c r="N1029" i="1"/>
  <c r="O965" i="1"/>
  <c r="N965" i="1"/>
  <c r="O901" i="1"/>
  <c r="N901" i="1"/>
  <c r="O837" i="1"/>
  <c r="N837" i="1"/>
  <c r="O773" i="1"/>
  <c r="N773" i="1"/>
  <c r="O709" i="1"/>
  <c r="N709" i="1"/>
  <c r="N645" i="1"/>
  <c r="O645" i="1"/>
  <c r="O581" i="1"/>
  <c r="N581" i="1"/>
  <c r="O517" i="1"/>
  <c r="N517" i="1"/>
  <c r="O453" i="1"/>
  <c r="N453" i="1"/>
  <c r="O389" i="1"/>
  <c r="N389" i="1"/>
  <c r="O325" i="1"/>
  <c r="N325" i="1"/>
  <c r="O261" i="1"/>
  <c r="N261" i="1"/>
  <c r="O197" i="1"/>
  <c r="N197" i="1"/>
  <c r="O133" i="1"/>
  <c r="N133" i="1"/>
  <c r="O69" i="1"/>
  <c r="N69" i="1"/>
  <c r="O2524" i="1"/>
  <c r="N2524" i="1"/>
  <c r="O2460" i="1"/>
  <c r="N2460" i="1"/>
  <c r="O2396" i="1"/>
  <c r="N2396" i="1"/>
  <c r="O2332" i="1"/>
  <c r="N2332" i="1"/>
  <c r="O2268" i="1"/>
  <c r="N2268" i="1"/>
  <c r="O2204" i="1"/>
  <c r="N2204" i="1"/>
  <c r="O2140" i="1"/>
  <c r="N2140" i="1"/>
  <c r="O2076" i="1"/>
  <c r="N2076" i="1"/>
  <c r="O2012" i="1"/>
  <c r="N2012" i="1"/>
  <c r="O1948" i="1"/>
  <c r="N1948" i="1"/>
  <c r="O1884" i="1"/>
  <c r="N1884" i="1"/>
  <c r="O1820" i="1"/>
  <c r="N1820" i="1"/>
  <c r="O1756" i="1"/>
  <c r="N1756" i="1"/>
  <c r="O1692" i="1"/>
  <c r="N1692" i="1"/>
  <c r="O1628" i="1"/>
  <c r="N1628" i="1"/>
  <c r="O1564" i="1"/>
  <c r="N1564" i="1"/>
  <c r="O1500" i="1"/>
  <c r="N1500" i="1"/>
  <c r="O1436" i="1"/>
  <c r="N1436" i="1"/>
  <c r="O1372" i="1"/>
  <c r="N1372" i="1"/>
  <c r="O1308" i="1"/>
  <c r="N1308" i="1"/>
  <c r="O1244" i="1"/>
  <c r="N1244" i="1"/>
  <c r="N1180" i="1"/>
  <c r="O1180" i="1"/>
  <c r="O1116" i="1"/>
  <c r="N1116" i="1"/>
  <c r="O1052" i="1"/>
  <c r="N1052" i="1"/>
  <c r="O988" i="1"/>
  <c r="N988" i="1"/>
  <c r="O924" i="1"/>
  <c r="N924" i="1"/>
  <c r="O860" i="1"/>
  <c r="N860" i="1"/>
  <c r="O796" i="1"/>
  <c r="N796" i="1"/>
  <c r="O732" i="1"/>
  <c r="N732" i="1"/>
  <c r="O668" i="1"/>
  <c r="N668" i="1"/>
  <c r="O604" i="1"/>
  <c r="N604" i="1"/>
  <c r="O540" i="1"/>
  <c r="N540" i="1"/>
  <c r="O476" i="1"/>
  <c r="N476" i="1"/>
  <c r="O412" i="1"/>
  <c r="N412" i="1"/>
  <c r="O348" i="1"/>
  <c r="N348" i="1"/>
  <c r="O284" i="1"/>
  <c r="N284" i="1"/>
  <c r="O220" i="1"/>
  <c r="N220" i="1"/>
  <c r="O156" i="1"/>
  <c r="N156" i="1"/>
  <c r="O92" i="1"/>
  <c r="N92" i="1"/>
  <c r="O28" i="1"/>
  <c r="N28" i="1"/>
  <c r="O2483" i="1"/>
  <c r="N2483" i="1"/>
  <c r="O2419" i="1"/>
  <c r="N2419" i="1"/>
  <c r="O2355" i="1"/>
  <c r="N2355" i="1"/>
  <c r="O2291" i="1"/>
  <c r="N2291" i="1"/>
  <c r="O2227" i="1"/>
  <c r="N2227" i="1"/>
  <c r="O2163" i="1"/>
  <c r="N2163" i="1"/>
  <c r="O2099" i="1"/>
  <c r="N2099" i="1"/>
  <c r="O2035" i="1"/>
  <c r="N2035" i="1"/>
  <c r="O1971" i="1"/>
  <c r="N1971" i="1"/>
  <c r="O1907" i="1"/>
  <c r="N1907" i="1"/>
  <c r="O1843" i="1"/>
  <c r="N1843" i="1"/>
  <c r="O1779" i="1"/>
  <c r="N1779" i="1"/>
  <c r="O1715" i="1"/>
  <c r="N1715" i="1"/>
  <c r="O1651" i="1"/>
  <c r="N1651" i="1"/>
  <c r="O1587" i="1"/>
  <c r="N1587" i="1"/>
  <c r="O1523" i="1"/>
  <c r="N1523" i="1"/>
  <c r="O1459" i="1"/>
  <c r="N1459" i="1"/>
  <c r="O1395" i="1"/>
  <c r="N1395" i="1"/>
  <c r="O1331" i="1"/>
  <c r="N1331" i="1"/>
  <c r="O1267" i="1"/>
  <c r="N1267" i="1"/>
  <c r="O1203" i="1"/>
  <c r="N1203" i="1"/>
  <c r="O1139" i="1"/>
  <c r="N1139" i="1"/>
  <c r="O1075" i="1"/>
  <c r="N1075" i="1"/>
  <c r="O1011" i="1"/>
  <c r="N1011" i="1"/>
  <c r="O947" i="1"/>
  <c r="N947" i="1"/>
  <c r="O883" i="1"/>
  <c r="N883" i="1"/>
  <c r="O819" i="1"/>
  <c r="N819" i="1"/>
  <c r="O755" i="1"/>
  <c r="N755" i="1"/>
  <c r="O691" i="1"/>
  <c r="N691" i="1"/>
  <c r="O627" i="1"/>
  <c r="N627" i="1"/>
  <c r="O563" i="1"/>
  <c r="N563" i="1"/>
  <c r="O499" i="1"/>
  <c r="N499" i="1"/>
  <c r="O435" i="1"/>
  <c r="N435" i="1"/>
  <c r="O371" i="1"/>
  <c r="N371" i="1"/>
  <c r="O307" i="1"/>
  <c r="N307" i="1"/>
  <c r="O243" i="1"/>
  <c r="N243" i="1"/>
  <c r="O179" i="1"/>
  <c r="N179" i="1"/>
  <c r="O115" i="1"/>
  <c r="N115" i="1"/>
  <c r="O51" i="1"/>
  <c r="N51" i="1"/>
  <c r="O2506" i="1"/>
  <c r="N2506" i="1"/>
  <c r="O2442" i="1"/>
  <c r="N2442" i="1"/>
  <c r="O2378" i="1"/>
  <c r="N2378" i="1"/>
  <c r="O2314" i="1"/>
  <c r="N2314" i="1"/>
  <c r="O2250" i="1"/>
  <c r="N2250" i="1"/>
  <c r="O2186" i="1"/>
  <c r="N2186" i="1"/>
  <c r="O2122" i="1"/>
  <c r="N2122" i="1"/>
  <c r="O2058" i="1"/>
  <c r="N2058" i="1"/>
  <c r="O1994" i="1"/>
  <c r="N1994" i="1"/>
  <c r="O1930" i="1"/>
  <c r="N1930" i="1"/>
  <c r="O1866" i="1"/>
  <c r="N1866" i="1"/>
  <c r="O1802" i="1"/>
  <c r="N1802" i="1"/>
  <c r="O1738" i="1"/>
  <c r="N1738" i="1"/>
  <c r="O1674" i="1"/>
  <c r="N1674" i="1"/>
  <c r="O1610" i="1"/>
  <c r="N1610" i="1"/>
  <c r="O1546" i="1"/>
  <c r="N1546" i="1"/>
  <c r="O1482" i="1"/>
  <c r="N1482" i="1"/>
  <c r="O1418" i="1"/>
  <c r="N1418" i="1"/>
  <c r="O1354" i="1"/>
  <c r="N1354" i="1"/>
  <c r="O1290" i="1"/>
  <c r="N1290" i="1"/>
  <c r="N1226" i="1"/>
  <c r="O1226" i="1"/>
  <c r="O1162" i="1"/>
  <c r="N1162" i="1"/>
  <c r="O1098" i="1"/>
  <c r="N1098" i="1"/>
  <c r="O1034" i="1"/>
  <c r="N1034" i="1"/>
  <c r="O970" i="1"/>
  <c r="N970" i="1"/>
  <c r="O906" i="1"/>
  <c r="N906" i="1"/>
  <c r="O842" i="1"/>
  <c r="N842" i="1"/>
  <c r="O778" i="1"/>
  <c r="N778" i="1"/>
  <c r="O714" i="1"/>
  <c r="N714" i="1"/>
  <c r="O650" i="1"/>
  <c r="N650" i="1"/>
  <c r="O586" i="1"/>
  <c r="N586" i="1"/>
  <c r="O522" i="1"/>
  <c r="N522" i="1"/>
  <c r="O458" i="1"/>
  <c r="N458" i="1"/>
  <c r="O394" i="1"/>
  <c r="N394" i="1"/>
  <c r="O330" i="1"/>
  <c r="N330" i="1"/>
  <c r="N266" i="1"/>
  <c r="O266" i="1"/>
  <c r="N202" i="1"/>
  <c r="O202" i="1"/>
  <c r="N138" i="1"/>
  <c r="O138" i="1"/>
  <c r="N74" i="1"/>
  <c r="O74" i="1"/>
  <c r="O2529" i="1"/>
  <c r="N2529" i="1"/>
  <c r="O2465" i="1"/>
  <c r="N2465" i="1"/>
  <c r="O2401" i="1"/>
  <c r="N2401" i="1"/>
  <c r="O2337" i="1"/>
  <c r="N2337" i="1"/>
  <c r="O2273" i="1"/>
  <c r="N2273" i="1"/>
  <c r="O2209" i="1"/>
  <c r="N2209" i="1"/>
  <c r="O2145" i="1"/>
  <c r="N2145" i="1"/>
  <c r="O2081" i="1"/>
  <c r="N2081" i="1"/>
  <c r="O2017" i="1"/>
  <c r="N2017" i="1"/>
  <c r="O1953" i="1"/>
  <c r="N1953" i="1"/>
  <c r="O1889" i="1"/>
  <c r="N1889" i="1"/>
  <c r="O1825" i="1"/>
  <c r="N1825" i="1"/>
  <c r="O1761" i="1"/>
  <c r="N1761" i="1"/>
  <c r="O1697" i="1"/>
  <c r="N1697" i="1"/>
  <c r="O1633" i="1"/>
  <c r="N1633" i="1"/>
  <c r="O1569" i="1"/>
  <c r="N1569" i="1"/>
  <c r="O1505" i="1"/>
  <c r="N1505" i="1"/>
  <c r="O1441" i="1"/>
  <c r="N1441" i="1"/>
  <c r="O1377" i="1"/>
  <c r="N1377" i="1"/>
  <c r="O1313" i="1"/>
  <c r="N1313" i="1"/>
  <c r="O1249" i="1"/>
  <c r="N1249" i="1"/>
  <c r="O1185" i="1"/>
  <c r="N1185" i="1"/>
  <c r="N1121" i="1"/>
  <c r="O1121" i="1"/>
  <c r="O1057" i="1"/>
  <c r="N1057" i="1"/>
  <c r="O993" i="1"/>
  <c r="N993" i="1"/>
  <c r="O929" i="1"/>
  <c r="N929" i="1"/>
  <c r="O865" i="1"/>
  <c r="N865" i="1"/>
  <c r="O801" i="1"/>
  <c r="N801" i="1"/>
  <c r="O737" i="1"/>
  <c r="N737" i="1"/>
  <c r="O673" i="1"/>
  <c r="N673" i="1"/>
  <c r="O609" i="1"/>
  <c r="N609" i="1"/>
  <c r="O545" i="1"/>
  <c r="N545" i="1"/>
  <c r="O481" i="1"/>
  <c r="N481" i="1"/>
  <c r="O417" i="1"/>
  <c r="N417" i="1"/>
  <c r="O353" i="1"/>
  <c r="N353" i="1"/>
  <c r="O289" i="1"/>
  <c r="N289" i="1"/>
  <c r="O225" i="1"/>
  <c r="N225" i="1"/>
  <c r="O161" i="1"/>
  <c r="N161" i="1"/>
  <c r="O97" i="1"/>
  <c r="N97" i="1"/>
  <c r="O33" i="1"/>
  <c r="N33" i="1"/>
  <c r="N2488" i="1"/>
  <c r="O2488" i="1"/>
  <c r="O2424" i="1"/>
  <c r="N2424" i="1"/>
  <c r="O2360" i="1"/>
  <c r="N2360" i="1"/>
  <c r="O2296" i="1"/>
  <c r="N2296" i="1"/>
  <c r="O2232" i="1"/>
  <c r="N2232" i="1"/>
  <c r="O2168" i="1"/>
  <c r="N2168" i="1"/>
  <c r="O2104" i="1"/>
  <c r="N2104" i="1"/>
  <c r="N2040" i="1"/>
  <c r="O2040" i="1"/>
  <c r="N1976" i="1"/>
  <c r="O1976" i="1"/>
  <c r="O1912" i="1"/>
  <c r="N1912" i="1"/>
  <c r="O1848" i="1"/>
  <c r="N1848" i="1"/>
  <c r="O1784" i="1"/>
  <c r="N1784" i="1"/>
  <c r="O1720" i="1"/>
  <c r="N1720" i="1"/>
  <c r="O1656" i="1"/>
  <c r="N1656" i="1"/>
  <c r="O1592" i="1"/>
  <c r="N1592" i="1"/>
  <c r="N1528" i="1"/>
  <c r="O1528" i="1"/>
  <c r="O1464" i="1"/>
  <c r="N1464" i="1"/>
  <c r="O1400" i="1"/>
  <c r="N1400" i="1"/>
  <c r="O1336" i="1"/>
  <c r="N1336" i="1"/>
  <c r="O1272" i="1"/>
  <c r="N1272" i="1"/>
  <c r="O1208" i="1"/>
  <c r="N1208" i="1"/>
  <c r="O1144" i="1"/>
  <c r="N1144" i="1"/>
  <c r="O1080" i="1"/>
  <c r="N1080" i="1"/>
  <c r="O1016" i="1"/>
  <c r="N1016" i="1"/>
  <c r="O952" i="1"/>
  <c r="N952" i="1"/>
  <c r="O888" i="1"/>
  <c r="N888" i="1"/>
  <c r="O824" i="1"/>
  <c r="N824" i="1"/>
  <c r="O760" i="1"/>
  <c r="N760" i="1"/>
  <c r="O696" i="1"/>
  <c r="N696" i="1"/>
  <c r="O632" i="1"/>
  <c r="N632" i="1"/>
  <c r="O568" i="1"/>
  <c r="N568" i="1"/>
  <c r="O504" i="1"/>
  <c r="N504" i="1"/>
  <c r="O440" i="1"/>
  <c r="N440" i="1"/>
  <c r="O376" i="1"/>
  <c r="N376" i="1"/>
  <c r="O312" i="1"/>
  <c r="N312" i="1"/>
  <c r="O248" i="1"/>
  <c r="N248" i="1"/>
  <c r="O184" i="1"/>
  <c r="N184" i="1"/>
  <c r="O120" i="1"/>
  <c r="N120" i="1"/>
  <c r="O56" i="1"/>
  <c r="N56" i="1"/>
  <c r="O3950" i="1"/>
  <c r="N3950" i="1"/>
  <c r="O4725" i="1"/>
  <c r="N4725" i="1"/>
  <c r="O3438" i="1"/>
  <c r="N3438" i="1"/>
  <c r="O4933" i="1"/>
  <c r="N4933" i="1"/>
  <c r="O4222" i="1"/>
  <c r="N4222" i="1"/>
  <c r="O1799" i="1"/>
  <c r="N1799" i="1"/>
  <c r="O4468" i="1"/>
  <c r="N4468" i="1"/>
  <c r="O3850" i="1"/>
  <c r="N3850" i="1"/>
  <c r="O4987" i="1"/>
  <c r="N4987" i="1"/>
  <c r="O4475" i="1"/>
  <c r="N4475" i="1"/>
  <c r="O4027" i="1"/>
  <c r="N4027" i="1"/>
  <c r="O1767" i="1"/>
  <c r="N1767" i="1"/>
  <c r="O4546" i="1"/>
  <c r="N4546" i="1"/>
  <c r="O3905" i="1"/>
  <c r="N3905" i="1"/>
  <c r="O5001" i="1"/>
  <c r="N5001" i="1"/>
  <c r="O4489" i="1"/>
  <c r="N4489" i="1"/>
  <c r="O3977" i="1"/>
  <c r="N3977" i="1"/>
  <c r="O967" i="1"/>
  <c r="N967" i="1"/>
  <c r="N4560" i="1"/>
  <c r="O4560" i="1"/>
  <c r="O4112" i="1"/>
  <c r="N4112" i="1"/>
  <c r="O2938" i="1"/>
  <c r="N2938" i="1"/>
  <c r="O4695" i="1"/>
  <c r="N4695" i="1"/>
  <c r="O4247" i="1"/>
  <c r="N4247" i="1"/>
  <c r="O3734" i="1"/>
  <c r="N3734" i="1"/>
  <c r="O167" i="1"/>
  <c r="N167" i="1"/>
  <c r="O3465" i="1"/>
  <c r="N3465" i="1"/>
  <c r="O3017" i="1"/>
  <c r="N3017" i="1"/>
  <c r="O2569" i="1"/>
  <c r="N2569" i="1"/>
  <c r="O886" i="1"/>
  <c r="N886" i="1"/>
  <c r="O3552" i="1"/>
  <c r="N3552" i="1"/>
  <c r="O3168" i="1"/>
  <c r="N3168" i="1"/>
  <c r="O2784" i="1"/>
  <c r="N2784" i="1"/>
  <c r="O1743" i="1"/>
  <c r="N1743" i="1"/>
  <c r="O3887" i="1"/>
  <c r="N3887" i="1"/>
  <c r="O3439" i="1"/>
  <c r="N3439" i="1"/>
  <c r="O3119" i="1"/>
  <c r="N3119" i="1"/>
  <c r="O2735" i="1"/>
  <c r="N2735" i="1"/>
  <c r="O1806" i="1"/>
  <c r="N1806" i="1"/>
  <c r="O3837" i="1"/>
  <c r="N3837" i="1"/>
  <c r="O3453" i="1"/>
  <c r="N3453" i="1"/>
  <c r="O3005" i="1"/>
  <c r="N3005" i="1"/>
  <c r="O2685" i="1"/>
  <c r="N2685" i="1"/>
  <c r="O1862" i="1"/>
  <c r="N1862" i="1"/>
  <c r="O70" i="1"/>
  <c r="N70" i="1"/>
  <c r="N3532" i="1"/>
  <c r="O3532" i="1"/>
  <c r="N3084" i="1"/>
  <c r="O3084" i="1"/>
  <c r="O2700" i="1"/>
  <c r="N2700" i="1"/>
  <c r="O1663" i="1"/>
  <c r="N1663" i="1"/>
  <c r="O127" i="1"/>
  <c r="N127" i="1"/>
  <c r="O3363" i="1"/>
  <c r="N3363" i="1"/>
  <c r="N2979" i="1"/>
  <c r="O2979" i="1"/>
  <c r="O2595" i="1"/>
  <c r="N2595" i="1"/>
  <c r="O734" i="1"/>
  <c r="N734" i="1"/>
  <c r="O2325" i="1"/>
  <c r="N2325" i="1"/>
  <c r="O1941" i="1"/>
  <c r="N1941" i="1"/>
  <c r="O1557" i="1"/>
  <c r="N1557" i="1"/>
  <c r="N1045" i="1"/>
  <c r="O1045" i="1"/>
  <c r="O597" i="1"/>
  <c r="N597" i="1"/>
  <c r="O213" i="1"/>
  <c r="N213" i="1"/>
  <c r="O2284" i="1"/>
  <c r="N2284" i="1"/>
  <c r="O1708" i="1"/>
  <c r="N1708" i="1"/>
  <c r="O1196" i="1"/>
  <c r="N1196" i="1"/>
  <c r="O812" i="1"/>
  <c r="N812" i="1"/>
  <c r="O364" i="1"/>
  <c r="N364" i="1"/>
  <c r="N2371" i="1"/>
  <c r="O2371" i="1"/>
  <c r="N1923" i="1"/>
  <c r="O1923" i="1"/>
  <c r="N1475" i="1"/>
  <c r="O1475" i="1"/>
  <c r="O1091" i="1"/>
  <c r="N1091" i="1"/>
  <c r="O643" i="1"/>
  <c r="N643" i="1"/>
  <c r="O195" i="1"/>
  <c r="N195" i="1"/>
  <c r="O2330" i="1"/>
  <c r="N2330" i="1"/>
  <c r="O1946" i="1"/>
  <c r="N1946" i="1"/>
  <c r="O1562" i="1"/>
  <c r="N1562" i="1"/>
  <c r="O1242" i="1"/>
  <c r="N1242" i="1"/>
  <c r="O794" i="1"/>
  <c r="N794" i="1"/>
  <c r="N282" i="1"/>
  <c r="O282" i="1"/>
  <c r="O2353" i="1"/>
  <c r="N2353" i="1"/>
  <c r="O1905" i="1"/>
  <c r="N1905" i="1"/>
  <c r="O1393" i="1"/>
  <c r="N1393" i="1"/>
  <c r="O945" i="1"/>
  <c r="N945" i="1"/>
  <c r="O561" i="1"/>
  <c r="N561" i="1"/>
  <c r="O49" i="1"/>
  <c r="N49" i="1"/>
  <c r="O2120" i="1"/>
  <c r="N2120" i="1"/>
  <c r="O1736" i="1"/>
  <c r="N1736" i="1"/>
  <c r="O1352" i="1"/>
  <c r="N1352" i="1"/>
  <c r="O840" i="1"/>
  <c r="N840" i="1"/>
  <c r="O584" i="1"/>
  <c r="N584" i="1"/>
  <c r="O200" i="1"/>
  <c r="N200" i="1"/>
  <c r="O4246" i="1"/>
  <c r="N4246" i="1"/>
  <c r="O4110" i="1"/>
  <c r="N4110" i="1"/>
  <c r="O3982" i="1"/>
  <c r="N3982" i="1"/>
  <c r="O4982" i="1"/>
  <c r="N4982" i="1"/>
  <c r="O3958" i="1"/>
  <c r="N3958" i="1"/>
  <c r="O4590" i="1"/>
  <c r="N4590" i="1"/>
  <c r="O2546" i="1"/>
  <c r="N2546" i="1"/>
  <c r="O4182" i="1"/>
  <c r="N4182" i="1"/>
  <c r="O4814" i="1"/>
  <c r="N4814" i="1"/>
  <c r="O3442" i="1"/>
  <c r="N3442" i="1"/>
  <c r="O4406" i="1"/>
  <c r="N4406" i="1"/>
  <c r="O4910" i="1"/>
  <c r="N4910" i="1"/>
  <c r="O3826" i="1"/>
  <c r="N3826" i="1"/>
  <c r="O4885" i="1"/>
  <c r="N4885" i="1"/>
  <c r="O4629" i="1"/>
  <c r="N4629" i="1"/>
  <c r="O4373" i="1"/>
  <c r="N4373" i="1"/>
  <c r="O4117" i="1"/>
  <c r="N4117" i="1"/>
  <c r="O3726" i="1"/>
  <c r="N3726" i="1"/>
  <c r="O2702" i="1"/>
  <c r="N2702" i="1"/>
  <c r="O4973" i="1"/>
  <c r="N4973" i="1"/>
  <c r="O4717" i="1"/>
  <c r="N4717" i="1"/>
  <c r="O4461" i="1"/>
  <c r="N4461" i="1"/>
  <c r="O4205" i="1"/>
  <c r="N4205" i="1"/>
  <c r="O3949" i="1"/>
  <c r="N3949" i="1"/>
  <c r="O3054" i="1"/>
  <c r="N3054" i="1"/>
  <c r="O519" i="1"/>
  <c r="N519" i="1"/>
  <c r="O4774" i="1"/>
  <c r="N4774" i="1"/>
  <c r="O4518" i="1"/>
  <c r="N4518" i="1"/>
  <c r="O4262" i="1"/>
  <c r="N4262" i="1"/>
  <c r="O4006" i="1"/>
  <c r="N4006" i="1"/>
  <c r="O3282" i="1"/>
  <c r="N3282" i="1"/>
  <c r="O1431" i="1"/>
  <c r="N1431" i="1"/>
  <c r="O4837" i="1"/>
  <c r="N4837" i="1"/>
  <c r="O4581" i="1"/>
  <c r="N4581" i="1"/>
  <c r="O4325" i="1"/>
  <c r="N4325" i="1"/>
  <c r="O4069" i="1"/>
  <c r="N4069" i="1"/>
  <c r="O3534" i="1"/>
  <c r="N3534" i="1"/>
  <c r="O2439" i="1"/>
  <c r="N2439" i="1"/>
  <c r="O4894" i="1"/>
  <c r="N4894" i="1"/>
  <c r="O4638" i="1"/>
  <c r="N4638" i="1"/>
  <c r="O4382" i="1"/>
  <c r="N4382" i="1"/>
  <c r="O4126" i="1"/>
  <c r="N4126" i="1"/>
  <c r="O3762" i="1"/>
  <c r="N3762" i="1"/>
  <c r="O2738" i="1"/>
  <c r="N2738" i="1"/>
  <c r="O4957" i="1"/>
  <c r="N4957" i="1"/>
  <c r="O4701" i="1"/>
  <c r="N4701" i="1"/>
  <c r="O4445" i="1"/>
  <c r="N4445" i="1"/>
  <c r="O4189" i="1"/>
  <c r="N4189" i="1"/>
  <c r="O3933" i="1"/>
  <c r="N3933" i="1"/>
  <c r="O2990" i="1"/>
  <c r="N2990" i="1"/>
  <c r="O263" i="1"/>
  <c r="N263" i="1"/>
  <c r="O4956" i="1"/>
  <c r="N4956" i="1"/>
  <c r="O4892" i="1"/>
  <c r="N4892" i="1"/>
  <c r="O4828" i="1"/>
  <c r="N4828" i="1"/>
  <c r="O4764" i="1"/>
  <c r="N4764" i="1"/>
  <c r="O4700" i="1"/>
  <c r="N4700" i="1"/>
  <c r="O4636" i="1"/>
  <c r="N4636" i="1"/>
  <c r="O4572" i="1"/>
  <c r="N4572" i="1"/>
  <c r="O4508" i="1"/>
  <c r="N4508" i="1"/>
  <c r="O4444" i="1"/>
  <c r="N4444" i="1"/>
  <c r="O4380" i="1"/>
  <c r="N4380" i="1"/>
  <c r="O4316" i="1"/>
  <c r="N4316" i="1"/>
  <c r="O4252" i="1"/>
  <c r="N4252" i="1"/>
  <c r="O4188" i="1"/>
  <c r="N4188" i="1"/>
  <c r="O4124" i="1"/>
  <c r="N4124" i="1"/>
  <c r="O4060" i="1"/>
  <c r="N4060" i="1"/>
  <c r="O3996" i="1"/>
  <c r="N3996" i="1"/>
  <c r="O3932" i="1"/>
  <c r="N3932" i="1"/>
  <c r="O3754" i="1"/>
  <c r="N3754" i="1"/>
  <c r="O3498" i="1"/>
  <c r="N3498" i="1"/>
  <c r="O3242" i="1"/>
  <c r="N3242" i="1"/>
  <c r="O2986" i="1"/>
  <c r="N2986" i="1"/>
  <c r="O2730" i="1"/>
  <c r="N2730" i="1"/>
  <c r="O2295" i="1"/>
  <c r="N2295" i="1"/>
  <c r="O1271" i="1"/>
  <c r="N1271" i="1"/>
  <c r="O247" i="1"/>
  <c r="N247" i="1"/>
  <c r="O4963" i="1"/>
  <c r="N4963" i="1"/>
  <c r="O4899" i="1"/>
  <c r="N4899" i="1"/>
  <c r="O4835" i="1"/>
  <c r="N4835" i="1"/>
  <c r="O4771" i="1"/>
  <c r="N4771" i="1"/>
  <c r="O4707" i="1"/>
  <c r="N4707" i="1"/>
  <c r="O4643" i="1"/>
  <c r="N4643" i="1"/>
  <c r="O4579" i="1"/>
  <c r="N4579" i="1"/>
  <c r="O4515" i="1"/>
  <c r="N4515" i="1"/>
  <c r="O4451" i="1"/>
  <c r="N4451" i="1"/>
  <c r="O4387" i="1"/>
  <c r="N4387" i="1"/>
  <c r="O4323" i="1"/>
  <c r="N4323" i="1"/>
  <c r="N4259" i="1"/>
  <c r="O4259" i="1"/>
  <c r="O4195" i="1"/>
  <c r="N4195" i="1"/>
  <c r="O4131" i="1"/>
  <c r="N4131" i="1"/>
  <c r="O4067" i="1"/>
  <c r="N4067" i="1"/>
  <c r="N4003" i="1"/>
  <c r="O4003" i="1"/>
  <c r="O3939" i="1"/>
  <c r="N3939" i="1"/>
  <c r="O3782" i="1"/>
  <c r="N3782" i="1"/>
  <c r="O3526" i="1"/>
  <c r="N3526" i="1"/>
  <c r="O3270" i="1"/>
  <c r="N3270" i="1"/>
  <c r="O3014" i="1"/>
  <c r="N3014" i="1"/>
  <c r="O2758" i="1"/>
  <c r="N2758" i="1"/>
  <c r="O2407" i="1"/>
  <c r="N2407" i="1"/>
  <c r="O1383" i="1"/>
  <c r="N1383" i="1"/>
  <c r="O359" i="1"/>
  <c r="N359" i="1"/>
  <c r="O4970" i="1"/>
  <c r="N4970" i="1"/>
  <c r="O4906" i="1"/>
  <c r="N4906" i="1"/>
  <c r="O4842" i="1"/>
  <c r="N4842" i="1"/>
  <c r="O4778" i="1"/>
  <c r="N4778" i="1"/>
  <c r="O4714" i="1"/>
  <c r="N4714" i="1"/>
  <c r="O4650" i="1"/>
  <c r="N4650" i="1"/>
  <c r="O4586" i="1"/>
  <c r="N4586" i="1"/>
  <c r="O4522" i="1"/>
  <c r="N4522" i="1"/>
  <c r="O4458" i="1"/>
  <c r="N4458" i="1"/>
  <c r="O4394" i="1"/>
  <c r="N4394" i="1"/>
  <c r="O4330" i="1"/>
  <c r="N4330" i="1"/>
  <c r="O4266" i="1"/>
  <c r="N4266" i="1"/>
  <c r="O4202" i="1"/>
  <c r="N4202" i="1"/>
  <c r="O4138" i="1"/>
  <c r="N4138" i="1"/>
  <c r="O4074" i="1"/>
  <c r="N4074" i="1"/>
  <c r="O4010" i="1"/>
  <c r="N4010" i="1"/>
  <c r="O3946" i="1"/>
  <c r="N3946" i="1"/>
  <c r="O3810" i="1"/>
  <c r="N3810" i="1"/>
  <c r="O3554" i="1"/>
  <c r="N3554" i="1"/>
  <c r="O3298" i="1"/>
  <c r="N3298" i="1"/>
  <c r="O3042" i="1"/>
  <c r="N3042" i="1"/>
  <c r="O2786" i="1"/>
  <c r="N2786" i="1"/>
  <c r="O2519" i="1"/>
  <c r="N2519" i="1"/>
  <c r="O1495" i="1"/>
  <c r="N1495" i="1"/>
  <c r="O471" i="1"/>
  <c r="N471" i="1"/>
  <c r="O4977" i="1"/>
  <c r="N4977" i="1"/>
  <c r="O4913" i="1"/>
  <c r="N4913" i="1"/>
  <c r="O4849" i="1"/>
  <c r="N4849" i="1"/>
  <c r="O4785" i="1"/>
  <c r="N4785" i="1"/>
  <c r="O4721" i="1"/>
  <c r="N4721" i="1"/>
  <c r="O4657" i="1"/>
  <c r="N4657" i="1"/>
  <c r="O4593" i="1"/>
  <c r="N4593" i="1"/>
  <c r="O4529" i="1"/>
  <c r="N4529" i="1"/>
  <c r="O4465" i="1"/>
  <c r="N4465" i="1"/>
  <c r="O4401" i="1"/>
  <c r="N4401" i="1"/>
  <c r="O4337" i="1"/>
  <c r="N4337" i="1"/>
  <c r="O4273" i="1"/>
  <c r="N4273" i="1"/>
  <c r="O4209" i="1"/>
  <c r="N4209" i="1"/>
  <c r="O4145" i="1"/>
  <c r="N4145" i="1"/>
  <c r="O4081" i="1"/>
  <c r="N4081" i="1"/>
  <c r="O4017" i="1"/>
  <c r="N4017" i="1"/>
  <c r="O3953" i="1"/>
  <c r="N3953" i="1"/>
  <c r="O3838" i="1"/>
  <c r="N3838" i="1"/>
  <c r="O3582" i="1"/>
  <c r="N3582" i="1"/>
  <c r="O3326" i="1"/>
  <c r="N3326" i="1"/>
  <c r="O3070" i="1"/>
  <c r="N3070" i="1"/>
  <c r="O2814" i="1"/>
  <c r="N2814" i="1"/>
  <c r="O2558" i="1"/>
  <c r="N2558" i="1"/>
  <c r="O1607" i="1"/>
  <c r="N1607" i="1"/>
  <c r="O583" i="1"/>
  <c r="N583" i="1"/>
  <c r="O4984" i="1"/>
  <c r="N4984" i="1"/>
  <c r="O4920" i="1"/>
  <c r="N4920" i="1"/>
  <c r="O4856" i="1"/>
  <c r="N4856" i="1"/>
  <c r="O4792" i="1"/>
  <c r="N4792" i="1"/>
  <c r="O4728" i="1"/>
  <c r="N4728" i="1"/>
  <c r="O4664" i="1"/>
  <c r="N4664" i="1"/>
  <c r="O4600" i="1"/>
  <c r="N4600" i="1"/>
  <c r="O4536" i="1"/>
  <c r="N4536" i="1"/>
  <c r="O4472" i="1"/>
  <c r="N4472" i="1"/>
  <c r="O4408" i="1"/>
  <c r="N4408" i="1"/>
  <c r="N4344" i="1"/>
  <c r="O4344" i="1"/>
  <c r="O4280" i="1"/>
  <c r="N4280" i="1"/>
  <c r="O4216" i="1"/>
  <c r="N4216" i="1"/>
  <c r="O4152" i="1"/>
  <c r="N4152" i="1"/>
  <c r="N4088" i="1"/>
  <c r="O4088" i="1"/>
  <c r="O4024" i="1"/>
  <c r="N4024" i="1"/>
  <c r="O3960" i="1"/>
  <c r="N3960" i="1"/>
  <c r="O3866" i="1"/>
  <c r="N3866" i="1"/>
  <c r="O3610" i="1"/>
  <c r="N3610" i="1"/>
  <c r="O3354" i="1"/>
  <c r="N3354" i="1"/>
  <c r="O3098" i="1"/>
  <c r="N3098" i="1"/>
  <c r="O2842" i="1"/>
  <c r="N2842" i="1"/>
  <c r="O2586" i="1"/>
  <c r="N2586" i="1"/>
  <c r="O1719" i="1"/>
  <c r="N1719" i="1"/>
  <c r="O695" i="1"/>
  <c r="N695" i="1"/>
  <c r="O4991" i="1"/>
  <c r="N4991" i="1"/>
  <c r="O4927" i="1"/>
  <c r="N4927" i="1"/>
  <c r="O4863" i="1"/>
  <c r="N4863" i="1"/>
  <c r="O4799" i="1"/>
  <c r="N4799" i="1"/>
  <c r="O4735" i="1"/>
  <c r="N4735" i="1"/>
  <c r="O4671" i="1"/>
  <c r="N4671" i="1"/>
  <c r="O4607" i="1"/>
  <c r="N4607" i="1"/>
  <c r="O4543" i="1"/>
  <c r="N4543" i="1"/>
  <c r="O4479" i="1"/>
  <c r="N4479" i="1"/>
  <c r="O4415" i="1"/>
  <c r="N4415" i="1"/>
  <c r="O4351" i="1"/>
  <c r="N4351" i="1"/>
  <c r="O4287" i="1"/>
  <c r="N4287" i="1"/>
  <c r="O4223" i="1"/>
  <c r="N4223" i="1"/>
  <c r="O4159" i="1"/>
  <c r="N4159" i="1"/>
  <c r="O4095" i="1"/>
  <c r="N4095" i="1"/>
  <c r="O4031" i="1"/>
  <c r="N4031" i="1"/>
  <c r="O3967" i="1"/>
  <c r="N3967" i="1"/>
  <c r="O3894" i="1"/>
  <c r="N3894" i="1"/>
  <c r="O3638" i="1"/>
  <c r="N3638" i="1"/>
  <c r="O3382" i="1"/>
  <c r="N3382" i="1"/>
  <c r="O3126" i="1"/>
  <c r="N3126" i="1"/>
  <c r="O2870" i="1"/>
  <c r="N2870" i="1"/>
  <c r="O2614" i="1"/>
  <c r="N2614" i="1"/>
  <c r="O1831" i="1"/>
  <c r="N1831" i="1"/>
  <c r="O807" i="1"/>
  <c r="N807" i="1"/>
  <c r="O3889" i="1"/>
  <c r="N3889" i="1"/>
  <c r="O3825" i="1"/>
  <c r="N3825" i="1"/>
  <c r="O3761" i="1"/>
  <c r="N3761" i="1"/>
  <c r="O3697" i="1"/>
  <c r="N3697" i="1"/>
  <c r="O3633" i="1"/>
  <c r="N3633" i="1"/>
  <c r="O3569" i="1"/>
  <c r="N3569" i="1"/>
  <c r="O3505" i="1"/>
  <c r="N3505" i="1"/>
  <c r="O3441" i="1"/>
  <c r="N3441" i="1"/>
  <c r="O3377" i="1"/>
  <c r="N3377" i="1"/>
  <c r="O3313" i="1"/>
  <c r="N3313" i="1"/>
  <c r="O3249" i="1"/>
  <c r="N3249" i="1"/>
  <c r="O3185" i="1"/>
  <c r="N3185" i="1"/>
  <c r="O3121" i="1"/>
  <c r="N3121" i="1"/>
  <c r="O3057" i="1"/>
  <c r="N3057" i="1"/>
  <c r="O2993" i="1"/>
  <c r="N2993" i="1"/>
  <c r="O2929" i="1"/>
  <c r="N2929" i="1"/>
  <c r="O2865" i="1"/>
  <c r="N2865" i="1"/>
  <c r="O2801" i="1"/>
  <c r="N2801" i="1"/>
  <c r="O2737" i="1"/>
  <c r="N2737" i="1"/>
  <c r="O2673" i="1"/>
  <c r="N2673" i="1"/>
  <c r="O2609" i="1"/>
  <c r="N2609" i="1"/>
  <c r="O2545" i="1"/>
  <c r="N2545" i="1"/>
  <c r="O2326" i="1"/>
  <c r="N2326" i="1"/>
  <c r="O2070" i="1"/>
  <c r="N2070" i="1"/>
  <c r="O1814" i="1"/>
  <c r="N1814" i="1"/>
  <c r="O1558" i="1"/>
  <c r="N1558" i="1"/>
  <c r="O1302" i="1"/>
  <c r="N1302" i="1"/>
  <c r="O1046" i="1"/>
  <c r="N1046" i="1"/>
  <c r="O790" i="1"/>
  <c r="N790" i="1"/>
  <c r="O534" i="1"/>
  <c r="N534" i="1"/>
  <c r="O278" i="1"/>
  <c r="N278" i="1"/>
  <c r="O22" i="1"/>
  <c r="N22" i="1"/>
  <c r="O3848" i="1"/>
  <c r="N3848" i="1"/>
  <c r="O3784" i="1"/>
  <c r="N3784" i="1"/>
  <c r="O3720" i="1"/>
  <c r="N3720" i="1"/>
  <c r="O3656" i="1"/>
  <c r="N3656" i="1"/>
  <c r="O3592" i="1"/>
  <c r="N3592" i="1"/>
  <c r="O3528" i="1"/>
  <c r="N3528" i="1"/>
  <c r="O3464" i="1"/>
  <c r="N3464" i="1"/>
  <c r="O3400" i="1"/>
  <c r="N3400" i="1"/>
  <c r="O3336" i="1"/>
  <c r="N3336" i="1"/>
  <c r="O3272" i="1"/>
  <c r="N3272" i="1"/>
  <c r="O3208" i="1"/>
  <c r="N3208" i="1"/>
  <c r="O3144" i="1"/>
  <c r="N3144" i="1"/>
  <c r="O3080" i="1"/>
  <c r="N3080" i="1"/>
  <c r="O3016" i="1"/>
  <c r="N3016" i="1"/>
  <c r="O2952" i="1"/>
  <c r="N2952" i="1"/>
  <c r="O2888" i="1"/>
  <c r="N2888" i="1"/>
  <c r="O2824" i="1"/>
  <c r="N2824" i="1"/>
  <c r="O2760" i="1"/>
  <c r="N2760" i="1"/>
  <c r="O2696" i="1"/>
  <c r="N2696" i="1"/>
  <c r="O2632" i="1"/>
  <c r="N2632" i="1"/>
  <c r="O2568" i="1"/>
  <c r="N2568" i="1"/>
  <c r="O2415" i="1"/>
  <c r="N2415" i="1"/>
  <c r="N2159" i="1"/>
  <c r="O2159" i="1"/>
  <c r="O1903" i="1"/>
  <c r="N1903" i="1"/>
  <c r="N1647" i="1"/>
  <c r="O1647" i="1"/>
  <c r="O1391" i="1"/>
  <c r="N1391" i="1"/>
  <c r="O1135" i="1"/>
  <c r="N1135" i="1"/>
  <c r="O879" i="1"/>
  <c r="N879" i="1"/>
  <c r="O623" i="1"/>
  <c r="N623" i="1"/>
  <c r="O367" i="1"/>
  <c r="N367" i="1"/>
  <c r="O111" i="1"/>
  <c r="N111" i="1"/>
  <c r="O3863" i="1"/>
  <c r="N3863" i="1"/>
  <c r="O3799" i="1"/>
  <c r="N3799" i="1"/>
  <c r="O3735" i="1"/>
  <c r="N3735" i="1"/>
  <c r="O3671" i="1"/>
  <c r="N3671" i="1"/>
  <c r="O3607" i="1"/>
  <c r="N3607" i="1"/>
  <c r="O3543" i="1"/>
  <c r="N3543" i="1"/>
  <c r="O3479" i="1"/>
  <c r="N3479" i="1"/>
  <c r="O3415" i="1"/>
  <c r="N3415" i="1"/>
  <c r="O3351" i="1"/>
  <c r="N3351" i="1"/>
  <c r="O3287" i="1"/>
  <c r="N3287" i="1"/>
  <c r="O3223" i="1"/>
  <c r="N3223" i="1"/>
  <c r="O3159" i="1"/>
  <c r="N3159" i="1"/>
  <c r="O3095" i="1"/>
  <c r="N3095" i="1"/>
  <c r="O3031" i="1"/>
  <c r="N3031" i="1"/>
  <c r="O2967" i="1"/>
  <c r="N2967" i="1"/>
  <c r="O2903" i="1"/>
  <c r="N2903" i="1"/>
  <c r="O2839" i="1"/>
  <c r="N2839" i="1"/>
  <c r="O2775" i="1"/>
  <c r="N2775" i="1"/>
  <c r="O2711" i="1"/>
  <c r="N2711" i="1"/>
  <c r="O2647" i="1"/>
  <c r="N2647" i="1"/>
  <c r="O2583" i="1"/>
  <c r="N2583" i="1"/>
  <c r="O2478" i="1"/>
  <c r="N2478" i="1"/>
  <c r="O2222" i="1"/>
  <c r="N2222" i="1"/>
  <c r="O1966" i="1"/>
  <c r="N1966" i="1"/>
  <c r="O1710" i="1"/>
  <c r="N1710" i="1"/>
  <c r="O1454" i="1"/>
  <c r="N1454" i="1"/>
  <c r="O1198" i="1"/>
  <c r="N1198" i="1"/>
  <c r="O942" i="1"/>
  <c r="N942" i="1"/>
  <c r="O686" i="1"/>
  <c r="N686" i="1"/>
  <c r="O430" i="1"/>
  <c r="N430" i="1"/>
  <c r="O174" i="1"/>
  <c r="N174" i="1"/>
  <c r="O3877" i="1"/>
  <c r="N3877" i="1"/>
  <c r="O3813" i="1"/>
  <c r="N3813" i="1"/>
  <c r="O3749" i="1"/>
  <c r="N3749" i="1"/>
  <c r="O3685" i="1"/>
  <c r="N3685" i="1"/>
  <c r="O3621" i="1"/>
  <c r="N3621" i="1"/>
  <c r="O3557" i="1"/>
  <c r="N3557" i="1"/>
  <c r="O3493" i="1"/>
  <c r="N3493" i="1"/>
  <c r="O3429" i="1"/>
  <c r="N3429" i="1"/>
  <c r="O3365" i="1"/>
  <c r="N3365" i="1"/>
  <c r="O3301" i="1"/>
  <c r="N3301" i="1"/>
  <c r="O3237" i="1"/>
  <c r="N3237" i="1"/>
  <c r="O3173" i="1"/>
  <c r="N3173" i="1"/>
  <c r="O3109" i="1"/>
  <c r="N3109" i="1"/>
  <c r="O3045" i="1"/>
  <c r="N3045" i="1"/>
  <c r="O2981" i="1"/>
  <c r="N2981" i="1"/>
  <c r="O2917" i="1"/>
  <c r="N2917" i="1"/>
  <c r="O2853" i="1"/>
  <c r="N2853" i="1"/>
  <c r="O2789" i="1"/>
  <c r="N2789" i="1"/>
  <c r="O2725" i="1"/>
  <c r="N2725" i="1"/>
  <c r="O2661" i="1"/>
  <c r="N2661" i="1"/>
  <c r="O2597" i="1"/>
  <c r="N2597" i="1"/>
  <c r="O2533" i="1"/>
  <c r="N2533" i="1"/>
  <c r="O2278" i="1"/>
  <c r="N2278" i="1"/>
  <c r="O2022" i="1"/>
  <c r="N2022" i="1"/>
  <c r="O1766" i="1"/>
  <c r="N1766" i="1"/>
  <c r="O1510" i="1"/>
  <c r="N1510" i="1"/>
  <c r="O1254" i="1"/>
  <c r="N1254" i="1"/>
  <c r="O998" i="1"/>
  <c r="N998" i="1"/>
  <c r="O742" i="1"/>
  <c r="N742" i="1"/>
  <c r="O486" i="1"/>
  <c r="N486" i="1"/>
  <c r="O230" i="1"/>
  <c r="N230" i="1"/>
  <c r="O3892" i="1"/>
  <c r="N3892" i="1"/>
  <c r="N3828" i="1"/>
  <c r="O3828" i="1"/>
  <c r="N3764" i="1"/>
  <c r="O3764" i="1"/>
  <c r="N3700" i="1"/>
  <c r="O3700" i="1"/>
  <c r="N3636" i="1"/>
  <c r="O3636" i="1"/>
  <c r="N3572" i="1"/>
  <c r="O3572" i="1"/>
  <c r="N3508" i="1"/>
  <c r="O3508" i="1"/>
  <c r="N3444" i="1"/>
  <c r="O3444" i="1"/>
  <c r="N3380" i="1"/>
  <c r="O3380" i="1"/>
  <c r="N3316" i="1"/>
  <c r="O3316" i="1"/>
  <c r="N3252" i="1"/>
  <c r="O3252" i="1"/>
  <c r="N3188" i="1"/>
  <c r="O3188" i="1"/>
  <c r="N3124" i="1"/>
  <c r="O3124" i="1"/>
  <c r="N3060" i="1"/>
  <c r="O3060" i="1"/>
  <c r="N2996" i="1"/>
  <c r="O2996" i="1"/>
  <c r="N2932" i="1"/>
  <c r="O2932" i="1"/>
  <c r="N2868" i="1"/>
  <c r="O2868" i="1"/>
  <c r="N2804" i="1"/>
  <c r="O2804" i="1"/>
  <c r="N2740" i="1"/>
  <c r="O2740" i="1"/>
  <c r="O2676" i="1"/>
  <c r="N2676" i="1"/>
  <c r="O2612" i="1"/>
  <c r="N2612" i="1"/>
  <c r="O2548" i="1"/>
  <c r="N2548" i="1"/>
  <c r="O2335" i="1"/>
  <c r="N2335" i="1"/>
  <c r="O2079" i="1"/>
  <c r="N2079" i="1"/>
  <c r="O1823" i="1"/>
  <c r="N1823" i="1"/>
  <c r="O1567" i="1"/>
  <c r="N1567" i="1"/>
  <c r="O1311" i="1"/>
  <c r="N1311" i="1"/>
  <c r="O1055" i="1"/>
  <c r="N1055" i="1"/>
  <c r="O799" i="1"/>
  <c r="N799" i="1"/>
  <c r="O543" i="1"/>
  <c r="N543" i="1"/>
  <c r="O287" i="1"/>
  <c r="N287" i="1"/>
  <c r="O31" i="1"/>
  <c r="N31" i="1"/>
  <c r="O3851" i="1"/>
  <c r="N3851" i="1"/>
  <c r="O3787" i="1"/>
  <c r="N3787" i="1"/>
  <c r="O3723" i="1"/>
  <c r="N3723" i="1"/>
  <c r="O3659" i="1"/>
  <c r="N3659" i="1"/>
  <c r="O3595" i="1"/>
  <c r="N3595" i="1"/>
  <c r="O3531" i="1"/>
  <c r="N3531" i="1"/>
  <c r="O3467" i="1"/>
  <c r="N3467" i="1"/>
  <c r="O3403" i="1"/>
  <c r="N3403" i="1"/>
  <c r="O3339" i="1"/>
  <c r="N3339" i="1"/>
  <c r="O3275" i="1"/>
  <c r="N3275" i="1"/>
  <c r="O3211" i="1"/>
  <c r="N3211" i="1"/>
  <c r="O3147" i="1"/>
  <c r="N3147" i="1"/>
  <c r="O3083" i="1"/>
  <c r="N3083" i="1"/>
  <c r="O3019" i="1"/>
  <c r="N3019" i="1"/>
  <c r="O2955" i="1"/>
  <c r="N2955" i="1"/>
  <c r="O2891" i="1"/>
  <c r="N2891" i="1"/>
  <c r="O2827" i="1"/>
  <c r="N2827" i="1"/>
  <c r="O2763" i="1"/>
  <c r="N2763" i="1"/>
  <c r="O2699" i="1"/>
  <c r="N2699" i="1"/>
  <c r="O2635" i="1"/>
  <c r="N2635" i="1"/>
  <c r="O2571" i="1"/>
  <c r="N2571" i="1"/>
  <c r="O2430" i="1"/>
  <c r="N2430" i="1"/>
  <c r="O2174" i="1"/>
  <c r="N2174" i="1"/>
  <c r="O1918" i="1"/>
  <c r="N1918" i="1"/>
  <c r="O1662" i="1"/>
  <c r="N1662" i="1"/>
  <c r="O1406" i="1"/>
  <c r="N1406" i="1"/>
  <c r="O1150" i="1"/>
  <c r="N1150" i="1"/>
  <c r="O894" i="1"/>
  <c r="N894" i="1"/>
  <c r="O638" i="1"/>
  <c r="N638" i="1"/>
  <c r="O382" i="1"/>
  <c r="N382" i="1"/>
  <c r="O126" i="1"/>
  <c r="N126" i="1"/>
  <c r="O2493" i="1"/>
  <c r="N2493" i="1"/>
  <c r="O2429" i="1"/>
  <c r="N2429" i="1"/>
  <c r="O2365" i="1"/>
  <c r="N2365" i="1"/>
  <c r="O2301" i="1"/>
  <c r="N2301" i="1"/>
  <c r="O2237" i="1"/>
  <c r="N2237" i="1"/>
  <c r="O2173" i="1"/>
  <c r="N2173" i="1"/>
  <c r="O2109" i="1"/>
  <c r="N2109" i="1"/>
  <c r="O2045" i="1"/>
  <c r="N2045" i="1"/>
  <c r="O1981" i="1"/>
  <c r="N1981" i="1"/>
  <c r="O1917" i="1"/>
  <c r="N1917" i="1"/>
  <c r="O1853" i="1"/>
  <c r="N1853" i="1"/>
  <c r="O1789" i="1"/>
  <c r="N1789" i="1"/>
  <c r="O1725" i="1"/>
  <c r="N1725" i="1"/>
  <c r="O1661" i="1"/>
  <c r="N1661" i="1"/>
  <c r="O1597" i="1"/>
  <c r="N1597" i="1"/>
  <c r="O1533" i="1"/>
  <c r="N1533" i="1"/>
  <c r="O1469" i="1"/>
  <c r="N1469" i="1"/>
  <c r="O1405" i="1"/>
  <c r="N1405" i="1"/>
  <c r="O1341" i="1"/>
  <c r="N1341" i="1"/>
  <c r="O1277" i="1"/>
  <c r="N1277" i="1"/>
  <c r="O1213" i="1"/>
  <c r="N1213" i="1"/>
  <c r="O1149" i="1"/>
  <c r="N1149" i="1"/>
  <c r="O1085" i="1"/>
  <c r="N1085" i="1"/>
  <c r="O1021" i="1"/>
  <c r="N1021" i="1"/>
  <c r="O957" i="1"/>
  <c r="N957" i="1"/>
  <c r="O893" i="1"/>
  <c r="N893" i="1"/>
  <c r="O829" i="1"/>
  <c r="N829" i="1"/>
  <c r="O765" i="1"/>
  <c r="N765" i="1"/>
  <c r="O701" i="1"/>
  <c r="N701" i="1"/>
  <c r="O637" i="1"/>
  <c r="N637" i="1"/>
  <c r="O573" i="1"/>
  <c r="N573" i="1"/>
  <c r="O509" i="1"/>
  <c r="N509" i="1"/>
  <c r="O445" i="1"/>
  <c r="N445" i="1"/>
  <c r="O381" i="1"/>
  <c r="N381" i="1"/>
  <c r="O317" i="1"/>
  <c r="N317" i="1"/>
  <c r="O253" i="1"/>
  <c r="N253" i="1"/>
  <c r="O189" i="1"/>
  <c r="N189" i="1"/>
  <c r="O125" i="1"/>
  <c r="N125" i="1"/>
  <c r="O61" i="1"/>
  <c r="N61" i="1"/>
  <c r="O2516" i="1"/>
  <c r="N2516" i="1"/>
  <c r="O2452" i="1"/>
  <c r="N2452" i="1"/>
  <c r="O2388" i="1"/>
  <c r="N2388" i="1"/>
  <c r="O2324" i="1"/>
  <c r="N2324" i="1"/>
  <c r="O2260" i="1"/>
  <c r="N2260" i="1"/>
  <c r="O2196" i="1"/>
  <c r="N2196" i="1"/>
  <c r="O2132" i="1"/>
  <c r="N2132" i="1"/>
  <c r="O2068" i="1"/>
  <c r="N2068" i="1"/>
  <c r="O2004" i="1"/>
  <c r="N2004" i="1"/>
  <c r="O1940" i="1"/>
  <c r="N1940" i="1"/>
  <c r="O1876" i="1"/>
  <c r="N1876" i="1"/>
  <c r="O1812" i="1"/>
  <c r="N1812" i="1"/>
  <c r="O1748" i="1"/>
  <c r="N1748" i="1"/>
  <c r="O1684" i="1"/>
  <c r="N1684" i="1"/>
  <c r="O1620" i="1"/>
  <c r="N1620" i="1"/>
  <c r="O1556" i="1"/>
  <c r="N1556" i="1"/>
  <c r="O1492" i="1"/>
  <c r="N1492" i="1"/>
  <c r="O1428" i="1"/>
  <c r="N1428" i="1"/>
  <c r="O1364" i="1"/>
  <c r="N1364" i="1"/>
  <c r="O1300" i="1"/>
  <c r="N1300" i="1"/>
  <c r="O1236" i="1"/>
  <c r="N1236" i="1"/>
  <c r="O1172" i="1"/>
  <c r="N1172" i="1"/>
  <c r="O1108" i="1"/>
  <c r="N1108" i="1"/>
  <c r="O1044" i="1"/>
  <c r="N1044" i="1"/>
  <c r="O980" i="1"/>
  <c r="N980" i="1"/>
  <c r="O916" i="1"/>
  <c r="N916" i="1"/>
  <c r="O852" i="1"/>
  <c r="N852" i="1"/>
  <c r="O788" i="1"/>
  <c r="N788" i="1"/>
  <c r="O724" i="1"/>
  <c r="N724" i="1"/>
  <c r="O660" i="1"/>
  <c r="N660" i="1"/>
  <c r="O596" i="1"/>
  <c r="N596" i="1"/>
  <c r="O532" i="1"/>
  <c r="N532" i="1"/>
  <c r="N468" i="1"/>
  <c r="O468" i="1"/>
  <c r="N404" i="1"/>
  <c r="O404" i="1"/>
  <c r="O340" i="1"/>
  <c r="N340" i="1"/>
  <c r="O276" i="1"/>
  <c r="N276" i="1"/>
  <c r="O212" i="1"/>
  <c r="N212" i="1"/>
  <c r="O148" i="1"/>
  <c r="N148" i="1"/>
  <c r="O84" i="1"/>
  <c r="N84" i="1"/>
  <c r="O20" i="1"/>
  <c r="N20" i="1"/>
  <c r="O2475" i="1"/>
  <c r="N2475" i="1"/>
  <c r="O2411" i="1"/>
  <c r="N2411" i="1"/>
  <c r="O2347" i="1"/>
  <c r="N2347" i="1"/>
  <c r="O2283" i="1"/>
  <c r="N2283" i="1"/>
  <c r="O2219" i="1"/>
  <c r="N2219" i="1"/>
  <c r="O2155" i="1"/>
  <c r="N2155" i="1"/>
  <c r="O2091" i="1"/>
  <c r="N2091" i="1"/>
  <c r="O2027" i="1"/>
  <c r="N2027" i="1"/>
  <c r="O1963" i="1"/>
  <c r="N1963" i="1"/>
  <c r="O1899" i="1"/>
  <c r="N1899" i="1"/>
  <c r="O1835" i="1"/>
  <c r="N1835" i="1"/>
  <c r="O1771" i="1"/>
  <c r="N1771" i="1"/>
  <c r="O1707" i="1"/>
  <c r="N1707" i="1"/>
  <c r="O1643" i="1"/>
  <c r="N1643" i="1"/>
  <c r="O1579" i="1"/>
  <c r="N1579" i="1"/>
  <c r="O1515" i="1"/>
  <c r="N1515" i="1"/>
  <c r="O1451" i="1"/>
  <c r="N1451" i="1"/>
  <c r="O1387" i="1"/>
  <c r="N1387" i="1"/>
  <c r="O1323" i="1"/>
  <c r="N1323" i="1"/>
  <c r="O1259" i="1"/>
  <c r="N1259" i="1"/>
  <c r="O1195" i="1"/>
  <c r="N1195" i="1"/>
  <c r="O1131" i="1"/>
  <c r="N1131" i="1"/>
  <c r="O1067" i="1"/>
  <c r="N1067" i="1"/>
  <c r="O1003" i="1"/>
  <c r="N1003" i="1"/>
  <c r="O939" i="1"/>
  <c r="N939" i="1"/>
  <c r="N875" i="1"/>
  <c r="O875" i="1"/>
  <c r="O811" i="1"/>
  <c r="N811" i="1"/>
  <c r="O747" i="1"/>
  <c r="N747" i="1"/>
  <c r="O683" i="1"/>
  <c r="N683" i="1"/>
  <c r="N619" i="1"/>
  <c r="O619" i="1"/>
  <c r="O555" i="1"/>
  <c r="N555" i="1"/>
  <c r="O491" i="1"/>
  <c r="N491" i="1"/>
  <c r="O427" i="1"/>
  <c r="N427" i="1"/>
  <c r="O363" i="1"/>
  <c r="N363" i="1"/>
  <c r="O299" i="1"/>
  <c r="N299" i="1"/>
  <c r="O235" i="1"/>
  <c r="N235" i="1"/>
  <c r="O171" i="1"/>
  <c r="N171" i="1"/>
  <c r="O107" i="1"/>
  <c r="N107" i="1"/>
  <c r="O43" i="1"/>
  <c r="N43" i="1"/>
  <c r="O2498" i="1"/>
  <c r="N2498" i="1"/>
  <c r="O2434" i="1"/>
  <c r="N2434" i="1"/>
  <c r="O2370" i="1"/>
  <c r="N2370" i="1"/>
  <c r="O2306" i="1"/>
  <c r="N2306" i="1"/>
  <c r="O2242" i="1"/>
  <c r="N2242" i="1"/>
  <c r="O2178" i="1"/>
  <c r="N2178" i="1"/>
  <c r="O2114" i="1"/>
  <c r="N2114" i="1"/>
  <c r="O2050" i="1"/>
  <c r="N2050" i="1"/>
  <c r="O1986" i="1"/>
  <c r="N1986" i="1"/>
  <c r="O1922" i="1"/>
  <c r="N1922" i="1"/>
  <c r="O1858" i="1"/>
  <c r="N1858" i="1"/>
  <c r="O1794" i="1"/>
  <c r="N1794" i="1"/>
  <c r="O1730" i="1"/>
  <c r="N1730" i="1"/>
  <c r="O1666" i="1"/>
  <c r="N1666" i="1"/>
  <c r="O1602" i="1"/>
  <c r="N1602" i="1"/>
  <c r="O1538" i="1"/>
  <c r="N1538" i="1"/>
  <c r="O1474" i="1"/>
  <c r="N1474" i="1"/>
  <c r="O1410" i="1"/>
  <c r="N1410" i="1"/>
  <c r="O1346" i="1"/>
  <c r="N1346" i="1"/>
  <c r="O1282" i="1"/>
  <c r="N1282" i="1"/>
  <c r="O1218" i="1"/>
  <c r="N1218" i="1"/>
  <c r="O1154" i="1"/>
  <c r="N1154" i="1"/>
  <c r="N1090" i="1"/>
  <c r="O1090" i="1"/>
  <c r="O1026" i="1"/>
  <c r="N1026" i="1"/>
  <c r="N962" i="1"/>
  <c r="O962" i="1"/>
  <c r="O898" i="1"/>
  <c r="N898" i="1"/>
  <c r="N834" i="1"/>
  <c r="O834" i="1"/>
  <c r="O770" i="1"/>
  <c r="N770" i="1"/>
  <c r="N706" i="1"/>
  <c r="O706" i="1"/>
  <c r="O642" i="1"/>
  <c r="N642" i="1"/>
  <c r="N578" i="1"/>
  <c r="O578" i="1"/>
  <c r="O514" i="1"/>
  <c r="N514" i="1"/>
  <c r="O450" i="1"/>
  <c r="N450" i="1"/>
  <c r="O386" i="1"/>
  <c r="N386" i="1"/>
  <c r="O322" i="1"/>
  <c r="N322" i="1"/>
  <c r="O258" i="1"/>
  <c r="N258" i="1"/>
  <c r="O194" i="1"/>
  <c r="N194" i="1"/>
  <c r="O130" i="1"/>
  <c r="N130" i="1"/>
  <c r="O66" i="1"/>
  <c r="N66" i="1"/>
  <c r="O2521" i="1"/>
  <c r="N2521" i="1"/>
  <c r="O2457" i="1"/>
  <c r="N2457" i="1"/>
  <c r="O2393" i="1"/>
  <c r="N2393" i="1"/>
  <c r="O2329" i="1"/>
  <c r="N2329" i="1"/>
  <c r="O2265" i="1"/>
  <c r="N2265" i="1"/>
  <c r="O2201" i="1"/>
  <c r="N2201" i="1"/>
  <c r="O2137" i="1"/>
  <c r="N2137" i="1"/>
  <c r="O2073" i="1"/>
  <c r="N2073" i="1"/>
  <c r="O2009" i="1"/>
  <c r="N2009" i="1"/>
  <c r="O1945" i="1"/>
  <c r="N1945" i="1"/>
  <c r="O1881" i="1"/>
  <c r="N1881" i="1"/>
  <c r="O1817" i="1"/>
  <c r="N1817" i="1"/>
  <c r="O1753" i="1"/>
  <c r="N1753" i="1"/>
  <c r="O1689" i="1"/>
  <c r="N1689" i="1"/>
  <c r="O1625" i="1"/>
  <c r="N1625" i="1"/>
  <c r="O1561" i="1"/>
  <c r="N1561" i="1"/>
  <c r="O1497" i="1"/>
  <c r="N1497" i="1"/>
  <c r="O1433" i="1"/>
  <c r="N1433" i="1"/>
  <c r="O1369" i="1"/>
  <c r="N1369" i="1"/>
  <c r="O1305" i="1"/>
  <c r="N1305" i="1"/>
  <c r="O1241" i="1"/>
  <c r="N1241" i="1"/>
  <c r="O1177" i="1"/>
  <c r="N1177" i="1"/>
  <c r="O1113" i="1"/>
  <c r="N1113" i="1"/>
  <c r="O1049" i="1"/>
  <c r="N1049" i="1"/>
  <c r="O985" i="1"/>
  <c r="N985" i="1"/>
  <c r="O921" i="1"/>
  <c r="N921" i="1"/>
  <c r="O857" i="1"/>
  <c r="N857" i="1"/>
  <c r="O793" i="1"/>
  <c r="N793" i="1"/>
  <c r="O729" i="1"/>
  <c r="N729" i="1"/>
  <c r="O665" i="1"/>
  <c r="N665" i="1"/>
  <c r="O601" i="1"/>
  <c r="N601" i="1"/>
  <c r="O537" i="1"/>
  <c r="N537" i="1"/>
  <c r="O473" i="1"/>
  <c r="N473" i="1"/>
  <c r="O409" i="1"/>
  <c r="N409" i="1"/>
  <c r="O345" i="1"/>
  <c r="N345" i="1"/>
  <c r="O281" i="1"/>
  <c r="N281" i="1"/>
  <c r="O217" i="1"/>
  <c r="N217" i="1"/>
  <c r="O153" i="1"/>
  <c r="N153" i="1"/>
  <c r="O89" i="1"/>
  <c r="N89" i="1"/>
  <c r="O25" i="1"/>
  <c r="N25" i="1"/>
  <c r="O2480" i="1"/>
  <c r="N2480" i="1"/>
  <c r="O2416" i="1"/>
  <c r="N2416" i="1"/>
  <c r="O2352" i="1"/>
  <c r="N2352" i="1"/>
  <c r="O2288" i="1"/>
  <c r="N2288" i="1"/>
  <c r="O2224" i="1"/>
  <c r="N2224" i="1"/>
  <c r="O2160" i="1"/>
  <c r="N2160" i="1"/>
  <c r="O2096" i="1"/>
  <c r="N2096" i="1"/>
  <c r="O2032" i="1"/>
  <c r="N2032" i="1"/>
  <c r="O1968" i="1"/>
  <c r="N1968" i="1"/>
  <c r="O1904" i="1"/>
  <c r="N1904" i="1"/>
  <c r="O1840" i="1"/>
  <c r="N1840" i="1"/>
  <c r="O1776" i="1"/>
  <c r="N1776" i="1"/>
  <c r="O1712" i="1"/>
  <c r="N1712" i="1"/>
  <c r="O1648" i="1"/>
  <c r="N1648" i="1"/>
  <c r="O1584" i="1"/>
  <c r="N1584" i="1"/>
  <c r="O1520" i="1"/>
  <c r="N1520" i="1"/>
  <c r="O1456" i="1"/>
  <c r="N1456" i="1"/>
  <c r="O1392" i="1"/>
  <c r="N1392" i="1"/>
  <c r="O1328" i="1"/>
  <c r="N1328" i="1"/>
  <c r="O1264" i="1"/>
  <c r="N1264" i="1"/>
  <c r="O1200" i="1"/>
  <c r="N1200" i="1"/>
  <c r="O1136" i="1"/>
  <c r="N1136" i="1"/>
  <c r="O1072" i="1"/>
  <c r="N1072" i="1"/>
  <c r="O1008" i="1"/>
  <c r="N1008" i="1"/>
  <c r="O944" i="1"/>
  <c r="N944" i="1"/>
  <c r="O880" i="1"/>
  <c r="N880" i="1"/>
  <c r="O816" i="1"/>
  <c r="N816" i="1"/>
  <c r="O752" i="1"/>
  <c r="N752" i="1"/>
  <c r="O688" i="1"/>
  <c r="N688" i="1"/>
  <c r="O624" i="1"/>
  <c r="N624" i="1"/>
  <c r="O560" i="1"/>
  <c r="N560" i="1"/>
  <c r="O496" i="1"/>
  <c r="N496" i="1"/>
  <c r="O432" i="1"/>
  <c r="N432" i="1"/>
  <c r="O368" i="1"/>
  <c r="N368" i="1"/>
  <c r="O304" i="1"/>
  <c r="N304" i="1"/>
  <c r="O240" i="1"/>
  <c r="N240" i="1"/>
  <c r="O176" i="1"/>
  <c r="N176" i="1"/>
  <c r="O112" i="1"/>
  <c r="N112" i="1"/>
  <c r="O48" i="1"/>
  <c r="N48" i="1"/>
  <c r="O1175" i="1"/>
  <c r="N1175" i="1"/>
  <c r="O4790" i="1"/>
  <c r="N4790" i="1"/>
  <c r="O647" i="1"/>
  <c r="N647" i="1"/>
  <c r="O4614" i="1"/>
  <c r="N4614" i="1"/>
  <c r="O3909" i="1"/>
  <c r="N3909" i="1"/>
  <c r="O4541" i="1"/>
  <c r="N4541" i="1"/>
  <c r="O4724" i="1"/>
  <c r="N4724" i="1"/>
  <c r="O4148" i="1"/>
  <c r="N4148" i="1"/>
  <c r="O2826" i="1"/>
  <c r="N2826" i="1"/>
  <c r="O4731" i="1"/>
  <c r="N4731" i="1"/>
  <c r="O4283" i="1"/>
  <c r="N4283" i="1"/>
  <c r="O3366" i="1"/>
  <c r="N3366" i="1"/>
  <c r="O4802" i="1"/>
  <c r="N4802" i="1"/>
  <c r="O4226" i="1"/>
  <c r="N4226" i="1"/>
  <c r="O2882" i="1"/>
  <c r="N2882" i="1"/>
  <c r="O4681" i="1"/>
  <c r="N4681" i="1"/>
  <c r="O4169" i="1"/>
  <c r="N4169" i="1"/>
  <c r="O2910" i="1"/>
  <c r="N2910" i="1"/>
  <c r="N4816" i="1"/>
  <c r="O4816" i="1"/>
  <c r="O4368" i="1"/>
  <c r="N4368" i="1"/>
  <c r="N3920" i="1"/>
  <c r="O3920" i="1"/>
  <c r="O55" i="1"/>
  <c r="N55" i="1"/>
  <c r="O4503" i="1"/>
  <c r="N4503" i="1"/>
  <c r="O4055" i="1"/>
  <c r="N4055" i="1"/>
  <c r="O2710" i="1"/>
  <c r="N2710" i="1"/>
  <c r="O3721" i="1"/>
  <c r="N3721" i="1"/>
  <c r="O3209" i="1"/>
  <c r="N3209" i="1"/>
  <c r="O2761" i="1"/>
  <c r="N2761" i="1"/>
  <c r="O1654" i="1"/>
  <c r="N1654" i="1"/>
  <c r="O3872" i="1"/>
  <c r="N3872" i="1"/>
  <c r="O3424" i="1"/>
  <c r="N3424" i="1"/>
  <c r="O2976" i="1"/>
  <c r="N2976" i="1"/>
  <c r="O2511" i="1"/>
  <c r="N2511" i="1"/>
  <c r="O975" i="1"/>
  <c r="N975" i="1"/>
  <c r="O3695" i="1"/>
  <c r="N3695" i="1"/>
  <c r="O3247" i="1"/>
  <c r="N3247" i="1"/>
  <c r="O2863" i="1"/>
  <c r="N2863" i="1"/>
  <c r="O2543" i="1"/>
  <c r="N2543" i="1"/>
  <c r="O782" i="1"/>
  <c r="N782" i="1"/>
  <c r="O3645" i="1"/>
  <c r="N3645" i="1"/>
  <c r="O3261" i="1"/>
  <c r="N3261" i="1"/>
  <c r="O2877" i="1"/>
  <c r="N2877" i="1"/>
  <c r="O2557" i="1"/>
  <c r="N2557" i="1"/>
  <c r="O838" i="1"/>
  <c r="N838" i="1"/>
  <c r="N3724" i="1"/>
  <c r="O3724" i="1"/>
  <c r="N3340" i="1"/>
  <c r="O3340" i="1"/>
  <c r="N2956" i="1"/>
  <c r="O2956" i="1"/>
  <c r="O2431" i="1"/>
  <c r="N2431" i="1"/>
  <c r="O895" i="1"/>
  <c r="N895" i="1"/>
  <c r="O3683" i="1"/>
  <c r="N3683" i="1"/>
  <c r="O3171" i="1"/>
  <c r="N3171" i="1"/>
  <c r="O2787" i="1"/>
  <c r="N2787" i="1"/>
  <c r="O2270" i="1"/>
  <c r="N2270" i="1"/>
  <c r="O478" i="1"/>
  <c r="N478" i="1"/>
  <c r="O2197" i="1"/>
  <c r="N2197" i="1"/>
  <c r="O1749" i="1"/>
  <c r="N1749" i="1"/>
  <c r="O1237" i="1"/>
  <c r="N1237" i="1"/>
  <c r="O853" i="1"/>
  <c r="N853" i="1"/>
  <c r="O405" i="1"/>
  <c r="N405" i="1"/>
  <c r="O2476" i="1"/>
  <c r="N2476" i="1"/>
  <c r="O2028" i="1"/>
  <c r="N2028" i="1"/>
  <c r="O1516" i="1"/>
  <c r="N1516" i="1"/>
  <c r="N1004" i="1"/>
  <c r="O1004" i="1"/>
  <c r="O556" i="1"/>
  <c r="N556" i="1"/>
  <c r="O108" i="1"/>
  <c r="N108" i="1"/>
  <c r="N2179" i="1"/>
  <c r="O2179" i="1"/>
  <c r="N1795" i="1"/>
  <c r="O1795" i="1"/>
  <c r="N1347" i="1"/>
  <c r="O1347" i="1"/>
  <c r="O899" i="1"/>
  <c r="N899" i="1"/>
  <c r="O451" i="1"/>
  <c r="N451" i="1"/>
  <c r="O67" i="1"/>
  <c r="N67" i="1"/>
  <c r="O2138" i="1"/>
  <c r="N2138" i="1"/>
  <c r="O1690" i="1"/>
  <c r="N1690" i="1"/>
  <c r="O1178" i="1"/>
  <c r="N1178" i="1"/>
  <c r="O666" i="1"/>
  <c r="N666" i="1"/>
  <c r="N154" i="1"/>
  <c r="O154" i="1"/>
  <c r="O2225" i="1"/>
  <c r="N2225" i="1"/>
  <c r="O1649" i="1"/>
  <c r="N1649" i="1"/>
  <c r="O1201" i="1"/>
  <c r="N1201" i="1"/>
  <c r="O753" i="1"/>
  <c r="N753" i="1"/>
  <c r="O305" i="1"/>
  <c r="N305" i="1"/>
  <c r="O2376" i="1"/>
  <c r="N2376" i="1"/>
  <c r="O1992" i="1"/>
  <c r="N1992" i="1"/>
  <c r="O1416" i="1"/>
  <c r="N1416" i="1"/>
  <c r="O1096" i="1"/>
  <c r="N1096" i="1"/>
  <c r="O776" i="1"/>
  <c r="N776" i="1"/>
  <c r="O520" i="1"/>
  <c r="N520" i="1"/>
  <c r="O264" i="1"/>
  <c r="N264" i="1"/>
  <c r="O4238" i="1"/>
  <c r="N4238" i="1"/>
  <c r="O2674" i="1"/>
  <c r="N2674" i="1"/>
  <c r="O1047" i="1"/>
  <c r="N1047" i="1"/>
  <c r="O4854" i="1"/>
  <c r="N4854" i="1"/>
  <c r="O3602" i="1"/>
  <c r="N3602" i="1"/>
  <c r="O4462" i="1"/>
  <c r="N4462" i="1"/>
  <c r="O535" i="1"/>
  <c r="N535" i="1"/>
  <c r="O4054" i="1"/>
  <c r="N4054" i="1"/>
  <c r="O4686" i="1"/>
  <c r="N4686" i="1"/>
  <c r="O2930" i="1"/>
  <c r="N2930" i="1"/>
  <c r="O4278" i="1"/>
  <c r="N4278" i="1"/>
  <c r="O4782" i="1"/>
  <c r="N4782" i="1"/>
  <c r="O3314" i="1"/>
  <c r="N3314" i="1"/>
  <c r="O4853" i="1"/>
  <c r="N4853" i="1"/>
  <c r="O4597" i="1"/>
  <c r="N4597" i="1"/>
  <c r="O4341" i="1"/>
  <c r="N4341" i="1"/>
  <c r="O4085" i="1"/>
  <c r="N4085" i="1"/>
  <c r="O3598" i="1"/>
  <c r="N3598" i="1"/>
  <c r="O2574" i="1"/>
  <c r="N2574" i="1"/>
  <c r="O4941" i="1"/>
  <c r="N4941" i="1"/>
  <c r="O4685" i="1"/>
  <c r="N4685" i="1"/>
  <c r="O4429" i="1"/>
  <c r="N4429" i="1"/>
  <c r="O4173" i="1"/>
  <c r="N4173" i="1"/>
  <c r="O3917" i="1"/>
  <c r="N3917" i="1"/>
  <c r="O2926" i="1"/>
  <c r="N2926" i="1"/>
  <c r="O4998" i="1"/>
  <c r="N4998" i="1"/>
  <c r="O4742" i="1"/>
  <c r="N4742" i="1"/>
  <c r="O4486" i="1"/>
  <c r="N4486" i="1"/>
  <c r="O4230" i="1"/>
  <c r="N4230" i="1"/>
  <c r="O3974" i="1"/>
  <c r="N3974" i="1"/>
  <c r="O3154" i="1"/>
  <c r="N3154" i="1"/>
  <c r="O919" i="1"/>
  <c r="N919" i="1"/>
  <c r="O4805" i="1"/>
  <c r="N4805" i="1"/>
  <c r="O4549" i="1"/>
  <c r="N4549" i="1"/>
  <c r="O4293" i="1"/>
  <c r="N4293" i="1"/>
  <c r="O4037" i="1"/>
  <c r="N4037" i="1"/>
  <c r="O3406" i="1"/>
  <c r="N3406" i="1"/>
  <c r="O1927" i="1"/>
  <c r="N1927" i="1"/>
  <c r="O4862" i="1"/>
  <c r="N4862" i="1"/>
  <c r="O4606" i="1"/>
  <c r="N4606" i="1"/>
  <c r="O4350" i="1"/>
  <c r="N4350" i="1"/>
  <c r="O4094" i="1"/>
  <c r="N4094" i="1"/>
  <c r="O3634" i="1"/>
  <c r="N3634" i="1"/>
  <c r="O2610" i="1"/>
  <c r="N2610" i="1"/>
  <c r="O4925" i="1"/>
  <c r="N4925" i="1"/>
  <c r="O4669" i="1"/>
  <c r="N4669" i="1"/>
  <c r="O4413" i="1"/>
  <c r="N4413" i="1"/>
  <c r="O4157" i="1"/>
  <c r="N4157" i="1"/>
  <c r="O3886" i="1"/>
  <c r="N3886" i="1"/>
  <c r="O2862" i="1"/>
  <c r="N2862" i="1"/>
  <c r="O13" i="1"/>
  <c r="N13" i="1"/>
  <c r="O4948" i="1"/>
  <c r="N4948" i="1"/>
  <c r="O4884" i="1"/>
  <c r="N4884" i="1"/>
  <c r="O4820" i="1"/>
  <c r="N4820" i="1"/>
  <c r="O4756" i="1"/>
  <c r="N4756" i="1"/>
  <c r="O4692" i="1"/>
  <c r="N4692" i="1"/>
  <c r="O4628" i="1"/>
  <c r="N4628" i="1"/>
  <c r="O4564" i="1"/>
  <c r="N4564" i="1"/>
  <c r="O4500" i="1"/>
  <c r="N4500" i="1"/>
  <c r="O4436" i="1"/>
  <c r="N4436" i="1"/>
  <c r="O4372" i="1"/>
  <c r="N4372" i="1"/>
  <c r="O4308" i="1"/>
  <c r="N4308" i="1"/>
  <c r="O4244" i="1"/>
  <c r="N4244" i="1"/>
  <c r="O4180" i="1"/>
  <c r="N4180" i="1"/>
  <c r="O4116" i="1"/>
  <c r="N4116" i="1"/>
  <c r="O4052" i="1"/>
  <c r="N4052" i="1"/>
  <c r="O3988" i="1"/>
  <c r="N3988" i="1"/>
  <c r="O3924" i="1"/>
  <c r="N3924" i="1"/>
  <c r="O3722" i="1"/>
  <c r="N3722" i="1"/>
  <c r="O3466" i="1"/>
  <c r="N3466" i="1"/>
  <c r="O3210" i="1"/>
  <c r="N3210" i="1"/>
  <c r="O2954" i="1"/>
  <c r="N2954" i="1"/>
  <c r="O2698" i="1"/>
  <c r="N2698" i="1"/>
  <c r="O2167" i="1"/>
  <c r="N2167" i="1"/>
  <c r="O1143" i="1"/>
  <c r="N1143" i="1"/>
  <c r="O119" i="1"/>
  <c r="N119" i="1"/>
  <c r="O4955" i="1"/>
  <c r="N4955" i="1"/>
  <c r="O4891" i="1"/>
  <c r="N4891" i="1"/>
  <c r="O4827" i="1"/>
  <c r="N4827" i="1"/>
  <c r="O4763" i="1"/>
  <c r="N4763" i="1"/>
  <c r="O4699" i="1"/>
  <c r="N4699" i="1"/>
  <c r="O4635" i="1"/>
  <c r="N4635" i="1"/>
  <c r="O4571" i="1"/>
  <c r="N4571" i="1"/>
  <c r="O4507" i="1"/>
  <c r="N4507" i="1"/>
  <c r="O4443" i="1"/>
  <c r="N4443" i="1"/>
  <c r="O4379" i="1"/>
  <c r="N4379" i="1"/>
  <c r="O4315" i="1"/>
  <c r="N4315" i="1"/>
  <c r="O4251" i="1"/>
  <c r="N4251" i="1"/>
  <c r="O4187" i="1"/>
  <c r="N4187" i="1"/>
  <c r="O4123" i="1"/>
  <c r="N4123" i="1"/>
  <c r="O4059" i="1"/>
  <c r="N4059" i="1"/>
  <c r="O3995" i="1"/>
  <c r="N3995" i="1"/>
  <c r="O3931" i="1"/>
  <c r="N3931" i="1"/>
  <c r="O3750" i="1"/>
  <c r="N3750" i="1"/>
  <c r="O3494" i="1"/>
  <c r="N3494" i="1"/>
  <c r="O3238" i="1"/>
  <c r="N3238" i="1"/>
  <c r="O2982" i="1"/>
  <c r="N2982" i="1"/>
  <c r="O2726" i="1"/>
  <c r="N2726" i="1"/>
  <c r="O2279" i="1"/>
  <c r="N2279" i="1"/>
  <c r="O1255" i="1"/>
  <c r="N1255" i="1"/>
  <c r="O231" i="1"/>
  <c r="N231" i="1"/>
  <c r="O4962" i="1"/>
  <c r="N4962" i="1"/>
  <c r="O4898" i="1"/>
  <c r="N4898" i="1"/>
  <c r="O4834" i="1"/>
  <c r="N4834" i="1"/>
  <c r="O4770" i="1"/>
  <c r="N4770" i="1"/>
  <c r="O4706" i="1"/>
  <c r="N4706" i="1"/>
  <c r="O4642" i="1"/>
  <c r="N4642" i="1"/>
  <c r="O4578" i="1"/>
  <c r="N4578" i="1"/>
  <c r="O4514" i="1"/>
  <c r="N4514" i="1"/>
  <c r="O4450" i="1"/>
  <c r="N4450" i="1"/>
  <c r="O4386" i="1"/>
  <c r="N4386" i="1"/>
  <c r="O4322" i="1"/>
  <c r="N4322" i="1"/>
  <c r="O4258" i="1"/>
  <c r="N4258" i="1"/>
  <c r="O4194" i="1"/>
  <c r="N4194" i="1"/>
  <c r="O4130" i="1"/>
  <c r="N4130" i="1"/>
  <c r="O4066" i="1"/>
  <c r="N4066" i="1"/>
  <c r="O4002" i="1"/>
  <c r="N4002" i="1"/>
  <c r="O3938" i="1"/>
  <c r="N3938" i="1"/>
  <c r="O3778" i="1"/>
  <c r="N3778" i="1"/>
  <c r="O3522" i="1"/>
  <c r="N3522" i="1"/>
  <c r="O3266" i="1"/>
  <c r="N3266" i="1"/>
  <c r="O3010" i="1"/>
  <c r="N3010" i="1"/>
  <c r="O2754" i="1"/>
  <c r="N2754" i="1"/>
  <c r="O2391" i="1"/>
  <c r="N2391" i="1"/>
  <c r="O1367" i="1"/>
  <c r="N1367" i="1"/>
  <c r="O343" i="1"/>
  <c r="N343" i="1"/>
  <c r="O4969" i="1"/>
  <c r="N4969" i="1"/>
  <c r="O4905" i="1"/>
  <c r="N4905" i="1"/>
  <c r="O4841" i="1"/>
  <c r="N4841" i="1"/>
  <c r="O4777" i="1"/>
  <c r="N4777" i="1"/>
  <c r="O4713" i="1"/>
  <c r="N4713" i="1"/>
  <c r="O4649" i="1"/>
  <c r="N4649" i="1"/>
  <c r="O4585" i="1"/>
  <c r="N4585" i="1"/>
  <c r="O4521" i="1"/>
  <c r="N4521" i="1"/>
  <c r="O4457" i="1"/>
  <c r="N4457" i="1"/>
  <c r="O4393" i="1"/>
  <c r="N4393" i="1"/>
  <c r="O4329" i="1"/>
  <c r="N4329" i="1"/>
  <c r="O4265" i="1"/>
  <c r="N4265" i="1"/>
  <c r="O4201" i="1"/>
  <c r="N4201" i="1"/>
  <c r="O4137" i="1"/>
  <c r="N4137" i="1"/>
  <c r="O4073" i="1"/>
  <c r="N4073" i="1"/>
  <c r="O4009" i="1"/>
  <c r="N4009" i="1"/>
  <c r="O3945" i="1"/>
  <c r="N3945" i="1"/>
  <c r="O3806" i="1"/>
  <c r="N3806" i="1"/>
  <c r="O3550" i="1"/>
  <c r="N3550" i="1"/>
  <c r="O3294" i="1"/>
  <c r="N3294" i="1"/>
  <c r="O3038" i="1"/>
  <c r="N3038" i="1"/>
  <c r="O2782" i="1"/>
  <c r="N2782" i="1"/>
  <c r="O2503" i="1"/>
  <c r="N2503" i="1"/>
  <c r="O1479" i="1"/>
  <c r="N1479" i="1"/>
  <c r="O455" i="1"/>
  <c r="N455" i="1"/>
  <c r="N4976" i="1"/>
  <c r="O4976" i="1"/>
  <c r="N4912" i="1"/>
  <c r="O4912" i="1"/>
  <c r="N4848" i="1"/>
  <c r="O4848" i="1"/>
  <c r="N4784" i="1"/>
  <c r="O4784" i="1"/>
  <c r="N4720" i="1"/>
  <c r="O4720" i="1"/>
  <c r="N4656" i="1"/>
  <c r="O4656" i="1"/>
  <c r="N4592" i="1"/>
  <c r="O4592" i="1"/>
  <c r="N4528" i="1"/>
  <c r="O4528" i="1"/>
  <c r="N4464" i="1"/>
  <c r="O4464" i="1"/>
  <c r="O4400" i="1"/>
  <c r="N4400" i="1"/>
  <c r="O4336" i="1"/>
  <c r="N4336" i="1"/>
  <c r="O4272" i="1"/>
  <c r="N4272" i="1"/>
  <c r="O4208" i="1"/>
  <c r="N4208" i="1"/>
  <c r="O4144" i="1"/>
  <c r="N4144" i="1"/>
  <c r="O4080" i="1"/>
  <c r="N4080" i="1"/>
  <c r="O4016" i="1"/>
  <c r="N4016" i="1"/>
  <c r="O3952" i="1"/>
  <c r="N3952" i="1"/>
  <c r="O3834" i="1"/>
  <c r="N3834" i="1"/>
  <c r="O3578" i="1"/>
  <c r="N3578" i="1"/>
  <c r="O3322" i="1"/>
  <c r="N3322" i="1"/>
  <c r="O3066" i="1"/>
  <c r="N3066" i="1"/>
  <c r="O2810" i="1"/>
  <c r="N2810" i="1"/>
  <c r="O2554" i="1"/>
  <c r="N2554" i="1"/>
  <c r="N1591" i="1"/>
  <c r="O1591" i="1"/>
  <c r="O567" i="1"/>
  <c r="N567" i="1"/>
  <c r="O4983" i="1"/>
  <c r="N4983" i="1"/>
  <c r="O4919" i="1"/>
  <c r="N4919" i="1"/>
  <c r="O4855" i="1"/>
  <c r="N4855" i="1"/>
  <c r="O4791" i="1"/>
  <c r="N4791" i="1"/>
  <c r="O4727" i="1"/>
  <c r="N4727" i="1"/>
  <c r="O4663" i="1"/>
  <c r="N4663" i="1"/>
  <c r="O4599" i="1"/>
  <c r="N4599" i="1"/>
  <c r="O4535" i="1"/>
  <c r="N4535" i="1"/>
  <c r="O4471" i="1"/>
  <c r="N4471" i="1"/>
  <c r="O4407" i="1"/>
  <c r="N4407" i="1"/>
  <c r="O4343" i="1"/>
  <c r="N4343" i="1"/>
  <c r="O4279" i="1"/>
  <c r="N4279" i="1"/>
  <c r="O4215" i="1"/>
  <c r="N4215" i="1"/>
  <c r="O4151" i="1"/>
  <c r="N4151" i="1"/>
  <c r="O4087" i="1"/>
  <c r="N4087" i="1"/>
  <c r="O4023" i="1"/>
  <c r="N4023" i="1"/>
  <c r="O3959" i="1"/>
  <c r="N3959" i="1"/>
  <c r="O3862" i="1"/>
  <c r="N3862" i="1"/>
  <c r="O3606" i="1"/>
  <c r="N3606" i="1"/>
  <c r="O3350" i="1"/>
  <c r="N3350" i="1"/>
  <c r="O3094" i="1"/>
  <c r="N3094" i="1"/>
  <c r="O2838" i="1"/>
  <c r="N2838" i="1"/>
  <c r="O2582" i="1"/>
  <c r="N2582" i="1"/>
  <c r="O1703" i="1"/>
  <c r="N1703" i="1"/>
  <c r="O679" i="1"/>
  <c r="N679" i="1"/>
  <c r="O3881" i="1"/>
  <c r="N3881" i="1"/>
  <c r="O3817" i="1"/>
  <c r="N3817" i="1"/>
  <c r="O3753" i="1"/>
  <c r="N3753" i="1"/>
  <c r="O3689" i="1"/>
  <c r="N3689" i="1"/>
  <c r="O3625" i="1"/>
  <c r="N3625" i="1"/>
  <c r="O3561" i="1"/>
  <c r="N3561" i="1"/>
  <c r="O3497" i="1"/>
  <c r="N3497" i="1"/>
  <c r="O3433" i="1"/>
  <c r="N3433" i="1"/>
  <c r="O3369" i="1"/>
  <c r="N3369" i="1"/>
  <c r="O3305" i="1"/>
  <c r="N3305" i="1"/>
  <c r="O3241" i="1"/>
  <c r="N3241" i="1"/>
  <c r="O3177" i="1"/>
  <c r="N3177" i="1"/>
  <c r="O3113" i="1"/>
  <c r="N3113" i="1"/>
  <c r="O3049" i="1"/>
  <c r="N3049" i="1"/>
  <c r="O2985" i="1"/>
  <c r="N2985" i="1"/>
  <c r="O2921" i="1"/>
  <c r="N2921" i="1"/>
  <c r="O2857" i="1"/>
  <c r="N2857" i="1"/>
  <c r="O2793" i="1"/>
  <c r="N2793" i="1"/>
  <c r="O2729" i="1"/>
  <c r="N2729" i="1"/>
  <c r="O2665" i="1"/>
  <c r="N2665" i="1"/>
  <c r="O2601" i="1"/>
  <c r="N2601" i="1"/>
  <c r="O2537" i="1"/>
  <c r="N2537" i="1"/>
  <c r="O2294" i="1"/>
  <c r="N2294" i="1"/>
  <c r="O2038" i="1"/>
  <c r="N2038" i="1"/>
  <c r="O1782" i="1"/>
  <c r="N1782" i="1"/>
  <c r="O1526" i="1"/>
  <c r="N1526" i="1"/>
  <c r="O1270" i="1"/>
  <c r="N1270" i="1"/>
  <c r="O1014" i="1"/>
  <c r="N1014" i="1"/>
  <c r="O758" i="1"/>
  <c r="N758" i="1"/>
  <c r="O502" i="1"/>
  <c r="N502" i="1"/>
  <c r="O246" i="1"/>
  <c r="N246" i="1"/>
  <c r="O3904" i="1"/>
  <c r="N3904" i="1"/>
  <c r="O3840" i="1"/>
  <c r="N3840" i="1"/>
  <c r="O3776" i="1"/>
  <c r="N3776" i="1"/>
  <c r="O3712" i="1"/>
  <c r="N3712" i="1"/>
  <c r="O3648" i="1"/>
  <c r="N3648" i="1"/>
  <c r="O3584" i="1"/>
  <c r="N3584" i="1"/>
  <c r="O3520" i="1"/>
  <c r="N3520" i="1"/>
  <c r="O3456" i="1"/>
  <c r="N3456" i="1"/>
  <c r="O3392" i="1"/>
  <c r="N3392" i="1"/>
  <c r="O3328" i="1"/>
  <c r="N3328" i="1"/>
  <c r="O3264" i="1"/>
  <c r="N3264" i="1"/>
  <c r="O3200" i="1"/>
  <c r="N3200" i="1"/>
  <c r="O3136" i="1"/>
  <c r="N3136" i="1"/>
  <c r="O3072" i="1"/>
  <c r="N3072" i="1"/>
  <c r="O3008" i="1"/>
  <c r="N3008" i="1"/>
  <c r="O2944" i="1"/>
  <c r="N2944" i="1"/>
  <c r="O2880" i="1"/>
  <c r="N2880" i="1"/>
  <c r="O2816" i="1"/>
  <c r="N2816" i="1"/>
  <c r="O2752" i="1"/>
  <c r="N2752" i="1"/>
  <c r="O2688" i="1"/>
  <c r="N2688" i="1"/>
  <c r="O2624" i="1"/>
  <c r="N2624" i="1"/>
  <c r="O2560" i="1"/>
  <c r="N2560" i="1"/>
  <c r="N2383" i="1"/>
  <c r="O2383" i="1"/>
  <c r="O2127" i="1"/>
  <c r="N2127" i="1"/>
  <c r="N1871" i="1"/>
  <c r="O1871" i="1"/>
  <c r="O1615" i="1"/>
  <c r="N1615" i="1"/>
  <c r="N1359" i="1"/>
  <c r="O1359" i="1"/>
  <c r="O1103" i="1"/>
  <c r="N1103" i="1"/>
  <c r="O847" i="1"/>
  <c r="N847" i="1"/>
  <c r="O591" i="1"/>
  <c r="N591" i="1"/>
  <c r="O335" i="1"/>
  <c r="N335" i="1"/>
  <c r="O79" i="1"/>
  <c r="N79" i="1"/>
  <c r="O3855" i="1"/>
  <c r="N3855" i="1"/>
  <c r="O3791" i="1"/>
  <c r="N3791" i="1"/>
  <c r="O3727" i="1"/>
  <c r="N3727" i="1"/>
  <c r="O3663" i="1"/>
  <c r="N3663" i="1"/>
  <c r="O3599" i="1"/>
  <c r="N3599" i="1"/>
  <c r="O3535" i="1"/>
  <c r="N3535" i="1"/>
  <c r="O3471" i="1"/>
  <c r="N3471" i="1"/>
  <c r="O3407" i="1"/>
  <c r="N3407" i="1"/>
  <c r="O3343" i="1"/>
  <c r="N3343" i="1"/>
  <c r="O3279" i="1"/>
  <c r="N3279" i="1"/>
  <c r="O3215" i="1"/>
  <c r="N3215" i="1"/>
  <c r="O3151" i="1"/>
  <c r="N3151" i="1"/>
  <c r="O3087" i="1"/>
  <c r="N3087" i="1"/>
  <c r="O3023" i="1"/>
  <c r="N3023" i="1"/>
  <c r="O2959" i="1"/>
  <c r="N2959" i="1"/>
  <c r="O2895" i="1"/>
  <c r="N2895" i="1"/>
  <c r="O2831" i="1"/>
  <c r="N2831" i="1"/>
  <c r="O2767" i="1"/>
  <c r="N2767" i="1"/>
  <c r="O2703" i="1"/>
  <c r="N2703" i="1"/>
  <c r="O2639" i="1"/>
  <c r="N2639" i="1"/>
  <c r="O2575" i="1"/>
  <c r="N2575" i="1"/>
  <c r="O2446" i="1"/>
  <c r="N2446" i="1"/>
  <c r="O2190" i="1"/>
  <c r="N2190" i="1"/>
  <c r="O1934" i="1"/>
  <c r="N1934" i="1"/>
  <c r="O1678" i="1"/>
  <c r="N1678" i="1"/>
  <c r="O1422" i="1"/>
  <c r="N1422" i="1"/>
  <c r="O1166" i="1"/>
  <c r="N1166" i="1"/>
  <c r="O910" i="1"/>
  <c r="N910" i="1"/>
  <c r="O654" i="1"/>
  <c r="N654" i="1"/>
  <c r="O398" i="1"/>
  <c r="N398" i="1"/>
  <c r="O142" i="1"/>
  <c r="N142" i="1"/>
  <c r="O3869" i="1"/>
  <c r="N3869" i="1"/>
  <c r="O3805" i="1"/>
  <c r="N3805" i="1"/>
  <c r="O3741" i="1"/>
  <c r="N3741" i="1"/>
  <c r="O3677" i="1"/>
  <c r="N3677" i="1"/>
  <c r="O3613" i="1"/>
  <c r="N3613" i="1"/>
  <c r="O3549" i="1"/>
  <c r="N3549" i="1"/>
  <c r="O3485" i="1"/>
  <c r="N3485" i="1"/>
  <c r="O3421" i="1"/>
  <c r="N3421" i="1"/>
  <c r="O3357" i="1"/>
  <c r="N3357" i="1"/>
  <c r="O3293" i="1"/>
  <c r="N3293" i="1"/>
  <c r="O3229" i="1"/>
  <c r="N3229" i="1"/>
  <c r="O3165" i="1"/>
  <c r="N3165" i="1"/>
  <c r="O3101" i="1"/>
  <c r="N3101" i="1"/>
  <c r="O3037" i="1"/>
  <c r="N3037" i="1"/>
  <c r="O2973" i="1"/>
  <c r="N2973" i="1"/>
  <c r="O2909" i="1"/>
  <c r="N2909" i="1"/>
  <c r="O2845" i="1"/>
  <c r="N2845" i="1"/>
  <c r="O2781" i="1"/>
  <c r="N2781" i="1"/>
  <c r="O2717" i="1"/>
  <c r="N2717" i="1"/>
  <c r="O2653" i="1"/>
  <c r="N2653" i="1"/>
  <c r="O2589" i="1"/>
  <c r="N2589" i="1"/>
  <c r="O2502" i="1"/>
  <c r="N2502" i="1"/>
  <c r="O2246" i="1"/>
  <c r="N2246" i="1"/>
  <c r="O1990" i="1"/>
  <c r="N1990" i="1"/>
  <c r="O1734" i="1"/>
  <c r="N1734" i="1"/>
  <c r="O1478" i="1"/>
  <c r="N1478" i="1"/>
  <c r="O1222" i="1"/>
  <c r="N1222" i="1"/>
  <c r="O966" i="1"/>
  <c r="N966" i="1"/>
  <c r="O710" i="1"/>
  <c r="N710" i="1"/>
  <c r="O454" i="1"/>
  <c r="N454" i="1"/>
  <c r="O198" i="1"/>
  <c r="N198" i="1"/>
  <c r="O3884" i="1"/>
  <c r="N3884" i="1"/>
  <c r="O3820" i="1"/>
  <c r="N3820" i="1"/>
  <c r="O3756" i="1"/>
  <c r="N3756" i="1"/>
  <c r="O3692" i="1"/>
  <c r="N3692" i="1"/>
  <c r="O3628" i="1"/>
  <c r="N3628" i="1"/>
  <c r="O3564" i="1"/>
  <c r="N3564" i="1"/>
  <c r="O3500" i="1"/>
  <c r="N3500" i="1"/>
  <c r="O3436" i="1"/>
  <c r="N3436" i="1"/>
  <c r="O3372" i="1"/>
  <c r="N3372" i="1"/>
  <c r="O3308" i="1"/>
  <c r="N3308" i="1"/>
  <c r="O3244" i="1"/>
  <c r="N3244" i="1"/>
  <c r="O3180" i="1"/>
  <c r="N3180" i="1"/>
  <c r="O3116" i="1"/>
  <c r="N3116" i="1"/>
  <c r="O3052" i="1"/>
  <c r="N3052" i="1"/>
  <c r="O2988" i="1"/>
  <c r="N2988" i="1"/>
  <c r="O2924" i="1"/>
  <c r="N2924" i="1"/>
  <c r="O2860" i="1"/>
  <c r="N2860" i="1"/>
  <c r="O2796" i="1"/>
  <c r="N2796" i="1"/>
  <c r="O2732" i="1"/>
  <c r="N2732" i="1"/>
  <c r="O2668" i="1"/>
  <c r="N2668" i="1"/>
  <c r="O2604" i="1"/>
  <c r="N2604" i="1"/>
  <c r="O2540" i="1"/>
  <c r="N2540" i="1"/>
  <c r="O2303" i="1"/>
  <c r="N2303" i="1"/>
  <c r="O2047" i="1"/>
  <c r="N2047" i="1"/>
  <c r="O1791" i="1"/>
  <c r="N1791" i="1"/>
  <c r="O1535" i="1"/>
  <c r="N1535" i="1"/>
  <c r="O1279" i="1"/>
  <c r="N1279" i="1"/>
  <c r="O1023" i="1"/>
  <c r="N1023" i="1"/>
  <c r="O767" i="1"/>
  <c r="N767" i="1"/>
  <c r="O511" i="1"/>
  <c r="N511" i="1"/>
  <c r="O255" i="1"/>
  <c r="N255" i="1"/>
  <c r="O3907" i="1"/>
  <c r="N3907" i="1"/>
  <c r="O3843" i="1"/>
  <c r="N3843" i="1"/>
  <c r="O3779" i="1"/>
  <c r="N3779" i="1"/>
  <c r="O3715" i="1"/>
  <c r="N3715" i="1"/>
  <c r="O3651" i="1"/>
  <c r="N3651" i="1"/>
  <c r="O3587" i="1"/>
  <c r="N3587" i="1"/>
  <c r="O3523" i="1"/>
  <c r="N3523" i="1"/>
  <c r="O3459" i="1"/>
  <c r="N3459" i="1"/>
  <c r="O3395" i="1"/>
  <c r="N3395" i="1"/>
  <c r="O3331" i="1"/>
  <c r="N3331" i="1"/>
  <c r="O3267" i="1"/>
  <c r="N3267" i="1"/>
  <c r="O3203" i="1"/>
  <c r="N3203" i="1"/>
  <c r="O3139" i="1"/>
  <c r="N3139" i="1"/>
  <c r="O3075" i="1"/>
  <c r="N3075" i="1"/>
  <c r="O3011" i="1"/>
  <c r="N3011" i="1"/>
  <c r="O2947" i="1"/>
  <c r="N2947" i="1"/>
  <c r="O2883" i="1"/>
  <c r="N2883" i="1"/>
  <c r="O2819" i="1"/>
  <c r="N2819" i="1"/>
  <c r="O2755" i="1"/>
  <c r="N2755" i="1"/>
  <c r="O2691" i="1"/>
  <c r="N2691" i="1"/>
  <c r="O2627" i="1"/>
  <c r="N2627" i="1"/>
  <c r="O2563" i="1"/>
  <c r="N2563" i="1"/>
  <c r="O2398" i="1"/>
  <c r="N2398" i="1"/>
  <c r="O2142" i="1"/>
  <c r="N2142" i="1"/>
  <c r="O1886" i="1"/>
  <c r="N1886" i="1"/>
  <c r="O1630" i="1"/>
  <c r="N1630" i="1"/>
  <c r="O1374" i="1"/>
  <c r="N1374" i="1"/>
  <c r="O1118" i="1"/>
  <c r="N1118" i="1"/>
  <c r="O862" i="1"/>
  <c r="N862" i="1"/>
  <c r="O606" i="1"/>
  <c r="N606" i="1"/>
  <c r="O350" i="1"/>
  <c r="N350" i="1"/>
  <c r="O94" i="1"/>
  <c r="N94" i="1"/>
  <c r="O2485" i="1"/>
  <c r="N2485" i="1"/>
  <c r="O2421" i="1"/>
  <c r="N2421" i="1"/>
  <c r="O2357" i="1"/>
  <c r="N2357" i="1"/>
  <c r="O2293" i="1"/>
  <c r="N2293" i="1"/>
  <c r="O2229" i="1"/>
  <c r="N2229" i="1"/>
  <c r="O2165" i="1"/>
  <c r="N2165" i="1"/>
  <c r="O2101" i="1"/>
  <c r="N2101" i="1"/>
  <c r="O2037" i="1"/>
  <c r="N2037" i="1"/>
  <c r="O1973" i="1"/>
  <c r="N1973" i="1"/>
  <c r="O1909" i="1"/>
  <c r="N1909" i="1"/>
  <c r="O1845" i="1"/>
  <c r="N1845" i="1"/>
  <c r="O1781" i="1"/>
  <c r="N1781" i="1"/>
  <c r="O1717" i="1"/>
  <c r="N1717" i="1"/>
  <c r="O1653" i="1"/>
  <c r="N1653" i="1"/>
  <c r="O1589" i="1"/>
  <c r="N1589" i="1"/>
  <c r="O1525" i="1"/>
  <c r="N1525" i="1"/>
  <c r="O1461" i="1"/>
  <c r="N1461" i="1"/>
  <c r="O1397" i="1"/>
  <c r="N1397" i="1"/>
  <c r="O1333" i="1"/>
  <c r="N1333" i="1"/>
  <c r="O1269" i="1"/>
  <c r="N1269" i="1"/>
  <c r="O1205" i="1"/>
  <c r="N1205" i="1"/>
  <c r="O1141" i="1"/>
  <c r="N1141" i="1"/>
  <c r="O1077" i="1"/>
  <c r="N1077" i="1"/>
  <c r="O1013" i="1"/>
  <c r="N1013" i="1"/>
  <c r="N949" i="1"/>
  <c r="O949" i="1"/>
  <c r="O885" i="1"/>
  <c r="N885" i="1"/>
  <c r="O821" i="1"/>
  <c r="N821" i="1"/>
  <c r="O757" i="1"/>
  <c r="N757" i="1"/>
  <c r="O693" i="1"/>
  <c r="N693" i="1"/>
  <c r="O629" i="1"/>
  <c r="N629" i="1"/>
  <c r="N565" i="1"/>
  <c r="O565" i="1"/>
  <c r="N501" i="1"/>
  <c r="O501" i="1"/>
  <c r="O437" i="1"/>
  <c r="N437" i="1"/>
  <c r="O373" i="1"/>
  <c r="N373" i="1"/>
  <c r="O309" i="1"/>
  <c r="N309" i="1"/>
  <c r="O245" i="1"/>
  <c r="N245" i="1"/>
  <c r="O181" i="1"/>
  <c r="N181" i="1"/>
  <c r="O117" i="1"/>
  <c r="N117" i="1"/>
  <c r="O53" i="1"/>
  <c r="N53" i="1"/>
  <c r="O2508" i="1"/>
  <c r="N2508" i="1"/>
  <c r="O2444" i="1"/>
  <c r="N2444" i="1"/>
  <c r="O2380" i="1"/>
  <c r="N2380" i="1"/>
  <c r="O2316" i="1"/>
  <c r="N2316" i="1"/>
  <c r="O2252" i="1"/>
  <c r="N2252" i="1"/>
  <c r="O2188" i="1"/>
  <c r="N2188" i="1"/>
  <c r="O2124" i="1"/>
  <c r="N2124" i="1"/>
  <c r="O2060" i="1"/>
  <c r="N2060" i="1"/>
  <c r="O1996" i="1"/>
  <c r="N1996" i="1"/>
  <c r="O1932" i="1"/>
  <c r="N1932" i="1"/>
  <c r="O1868" i="1"/>
  <c r="N1868" i="1"/>
  <c r="O1804" i="1"/>
  <c r="N1804" i="1"/>
  <c r="O1740" i="1"/>
  <c r="N1740" i="1"/>
  <c r="O1676" i="1"/>
  <c r="N1676" i="1"/>
  <c r="O1612" i="1"/>
  <c r="N1612" i="1"/>
  <c r="O1548" i="1"/>
  <c r="N1548" i="1"/>
  <c r="O1484" i="1"/>
  <c r="N1484" i="1"/>
  <c r="O1420" i="1"/>
  <c r="N1420" i="1"/>
  <c r="O1356" i="1"/>
  <c r="N1356" i="1"/>
  <c r="O1292" i="1"/>
  <c r="N1292" i="1"/>
  <c r="O1228" i="1"/>
  <c r="N1228" i="1"/>
  <c r="O1164" i="1"/>
  <c r="N1164" i="1"/>
  <c r="N1100" i="1"/>
  <c r="O1100" i="1"/>
  <c r="O1036" i="1"/>
  <c r="N1036" i="1"/>
  <c r="O972" i="1"/>
  <c r="N972" i="1"/>
  <c r="O908" i="1"/>
  <c r="N908" i="1"/>
  <c r="O844" i="1"/>
  <c r="N844" i="1"/>
  <c r="O780" i="1"/>
  <c r="N780" i="1"/>
  <c r="O716" i="1"/>
  <c r="N716" i="1"/>
  <c r="O652" i="1"/>
  <c r="N652" i="1"/>
  <c r="N588" i="1"/>
  <c r="O588" i="1"/>
  <c r="O524" i="1"/>
  <c r="N524" i="1"/>
  <c r="O460" i="1"/>
  <c r="N460" i="1"/>
  <c r="O396" i="1"/>
  <c r="N396" i="1"/>
  <c r="O332" i="1"/>
  <c r="N332" i="1"/>
  <c r="O268" i="1"/>
  <c r="N268" i="1"/>
  <c r="O204" i="1"/>
  <c r="N204" i="1"/>
  <c r="O140" i="1"/>
  <c r="N140" i="1"/>
  <c r="O76" i="1"/>
  <c r="N76" i="1"/>
  <c r="O2531" i="1"/>
  <c r="N2531" i="1"/>
  <c r="O2467" i="1"/>
  <c r="N2467" i="1"/>
  <c r="N2403" i="1"/>
  <c r="O2403" i="1"/>
  <c r="O2339" i="1"/>
  <c r="N2339" i="1"/>
  <c r="O2275" i="1"/>
  <c r="N2275" i="1"/>
  <c r="N2211" i="1"/>
  <c r="O2211" i="1"/>
  <c r="N2147" i="1"/>
  <c r="O2147" i="1"/>
  <c r="N2083" i="1"/>
  <c r="O2083" i="1"/>
  <c r="N2019" i="1"/>
  <c r="O2019" i="1"/>
  <c r="N1955" i="1"/>
  <c r="O1955" i="1"/>
  <c r="N1891" i="1"/>
  <c r="O1891" i="1"/>
  <c r="O1827" i="1"/>
  <c r="N1827" i="1"/>
  <c r="O1763" i="1"/>
  <c r="N1763" i="1"/>
  <c r="N1699" i="1"/>
  <c r="O1699" i="1"/>
  <c r="N1635" i="1"/>
  <c r="O1635" i="1"/>
  <c r="N1571" i="1"/>
  <c r="O1571" i="1"/>
  <c r="N1507" i="1"/>
  <c r="O1507" i="1"/>
  <c r="N1443" i="1"/>
  <c r="O1443" i="1"/>
  <c r="N1379" i="1"/>
  <c r="O1379" i="1"/>
  <c r="O1315" i="1"/>
  <c r="N1315" i="1"/>
  <c r="O1251" i="1"/>
  <c r="N1251" i="1"/>
  <c r="O1187" i="1"/>
  <c r="N1187" i="1"/>
  <c r="O1123" i="1"/>
  <c r="N1123" i="1"/>
  <c r="O1059" i="1"/>
  <c r="N1059" i="1"/>
  <c r="O995" i="1"/>
  <c r="N995" i="1"/>
  <c r="O931" i="1"/>
  <c r="N931" i="1"/>
  <c r="O867" i="1"/>
  <c r="N867" i="1"/>
  <c r="O803" i="1"/>
  <c r="N803" i="1"/>
  <c r="O739" i="1"/>
  <c r="N739" i="1"/>
  <c r="O675" i="1"/>
  <c r="N675" i="1"/>
  <c r="O611" i="1"/>
  <c r="N611" i="1"/>
  <c r="O547" i="1"/>
  <c r="N547" i="1"/>
  <c r="O483" i="1"/>
  <c r="N483" i="1"/>
  <c r="O419" i="1"/>
  <c r="N419" i="1"/>
  <c r="O355" i="1"/>
  <c r="N355" i="1"/>
  <c r="O291" i="1"/>
  <c r="N291" i="1"/>
  <c r="O227" i="1"/>
  <c r="N227" i="1"/>
  <c r="O163" i="1"/>
  <c r="N163" i="1"/>
  <c r="O99" i="1"/>
  <c r="N99" i="1"/>
  <c r="O35" i="1"/>
  <c r="N35" i="1"/>
  <c r="O2490" i="1"/>
  <c r="N2490" i="1"/>
  <c r="O2426" i="1"/>
  <c r="N2426" i="1"/>
  <c r="O2362" i="1"/>
  <c r="N2362" i="1"/>
  <c r="O2298" i="1"/>
  <c r="N2298" i="1"/>
  <c r="O2234" i="1"/>
  <c r="N2234" i="1"/>
  <c r="O2170" i="1"/>
  <c r="N2170" i="1"/>
  <c r="O2106" i="1"/>
  <c r="N2106" i="1"/>
  <c r="O2042" i="1"/>
  <c r="N2042" i="1"/>
  <c r="O1978" i="1"/>
  <c r="N1978" i="1"/>
  <c r="O1914" i="1"/>
  <c r="N1914" i="1"/>
  <c r="O1850" i="1"/>
  <c r="N1850" i="1"/>
  <c r="O1786" i="1"/>
  <c r="N1786" i="1"/>
  <c r="O1722" i="1"/>
  <c r="N1722" i="1"/>
  <c r="O1658" i="1"/>
  <c r="N1658" i="1"/>
  <c r="O1594" i="1"/>
  <c r="N1594" i="1"/>
  <c r="O1530" i="1"/>
  <c r="N1530" i="1"/>
  <c r="O1466" i="1"/>
  <c r="N1466" i="1"/>
  <c r="O1402" i="1"/>
  <c r="N1402" i="1"/>
  <c r="O1338" i="1"/>
  <c r="N1338" i="1"/>
  <c r="O1274" i="1"/>
  <c r="N1274" i="1"/>
  <c r="O1210" i="1"/>
  <c r="N1210" i="1"/>
  <c r="O1146" i="1"/>
  <c r="N1146" i="1"/>
  <c r="O1082" i="1"/>
  <c r="N1082" i="1"/>
  <c r="O1018" i="1"/>
  <c r="N1018" i="1"/>
  <c r="O954" i="1"/>
  <c r="N954" i="1"/>
  <c r="O890" i="1"/>
  <c r="N890" i="1"/>
  <c r="O826" i="1"/>
  <c r="N826" i="1"/>
  <c r="O762" i="1"/>
  <c r="N762" i="1"/>
  <c r="O698" i="1"/>
  <c r="N698" i="1"/>
  <c r="O634" i="1"/>
  <c r="N634" i="1"/>
  <c r="O570" i="1"/>
  <c r="N570" i="1"/>
  <c r="O506" i="1"/>
  <c r="N506" i="1"/>
  <c r="O442" i="1"/>
  <c r="N442" i="1"/>
  <c r="O378" i="1"/>
  <c r="N378" i="1"/>
  <c r="O314" i="1"/>
  <c r="N314" i="1"/>
  <c r="O250" i="1"/>
  <c r="N250" i="1"/>
  <c r="O186" i="1"/>
  <c r="N186" i="1"/>
  <c r="O122" i="1"/>
  <c r="N122" i="1"/>
  <c r="O58" i="1"/>
  <c r="N58" i="1"/>
  <c r="O2513" i="1"/>
  <c r="N2513" i="1"/>
  <c r="O2449" i="1"/>
  <c r="N2449" i="1"/>
  <c r="O2385" i="1"/>
  <c r="N2385" i="1"/>
  <c r="O2321" i="1"/>
  <c r="N2321" i="1"/>
  <c r="O2257" i="1"/>
  <c r="N2257" i="1"/>
  <c r="O2193" i="1"/>
  <c r="N2193" i="1"/>
  <c r="O2129" i="1"/>
  <c r="N2129" i="1"/>
  <c r="O2065" i="1"/>
  <c r="N2065" i="1"/>
  <c r="O2001" i="1"/>
  <c r="N2001" i="1"/>
  <c r="O1937" i="1"/>
  <c r="N1937" i="1"/>
  <c r="O1873" i="1"/>
  <c r="N1873" i="1"/>
  <c r="O1809" i="1"/>
  <c r="N1809" i="1"/>
  <c r="O1745" i="1"/>
  <c r="N1745" i="1"/>
  <c r="O1681" i="1"/>
  <c r="N1681" i="1"/>
  <c r="O1617" i="1"/>
  <c r="N1617" i="1"/>
  <c r="O1553" i="1"/>
  <c r="N1553" i="1"/>
  <c r="O1489" i="1"/>
  <c r="N1489" i="1"/>
  <c r="O1425" i="1"/>
  <c r="N1425" i="1"/>
  <c r="O1361" i="1"/>
  <c r="N1361" i="1"/>
  <c r="O1297" i="1"/>
  <c r="N1297" i="1"/>
  <c r="O1233" i="1"/>
  <c r="N1233" i="1"/>
  <c r="O1169" i="1"/>
  <c r="N1169" i="1"/>
  <c r="N1105" i="1"/>
  <c r="O1105" i="1"/>
  <c r="O1041" i="1"/>
  <c r="N1041" i="1"/>
  <c r="O977" i="1"/>
  <c r="N977" i="1"/>
  <c r="O913" i="1"/>
  <c r="N913" i="1"/>
  <c r="O849" i="1"/>
  <c r="N849" i="1"/>
  <c r="O785" i="1"/>
  <c r="N785" i="1"/>
  <c r="O721" i="1"/>
  <c r="N721" i="1"/>
  <c r="O657" i="1"/>
  <c r="N657" i="1"/>
  <c r="O593" i="1"/>
  <c r="N593" i="1"/>
  <c r="O529" i="1"/>
  <c r="N529" i="1"/>
  <c r="O465" i="1"/>
  <c r="N465" i="1"/>
  <c r="O401" i="1"/>
  <c r="N401" i="1"/>
  <c r="O337" i="1"/>
  <c r="N337" i="1"/>
  <c r="O273" i="1"/>
  <c r="N273" i="1"/>
  <c r="O209" i="1"/>
  <c r="N209" i="1"/>
  <c r="O145" i="1"/>
  <c r="N145" i="1"/>
  <c r="O81" i="1"/>
  <c r="N81" i="1"/>
  <c r="O17" i="1"/>
  <c r="N17" i="1"/>
  <c r="O2472" i="1"/>
  <c r="N2472" i="1"/>
  <c r="O2408" i="1"/>
  <c r="N2408" i="1"/>
  <c r="O2344" i="1"/>
  <c r="N2344" i="1"/>
  <c r="O2280" i="1"/>
  <c r="N2280" i="1"/>
  <c r="O2216" i="1"/>
  <c r="N2216" i="1"/>
  <c r="O2152" i="1"/>
  <c r="N2152" i="1"/>
  <c r="O2088" i="1"/>
  <c r="N2088" i="1"/>
  <c r="O2024" i="1"/>
  <c r="N2024" i="1"/>
  <c r="O1960" i="1"/>
  <c r="N1960" i="1"/>
  <c r="O1896" i="1"/>
  <c r="N1896" i="1"/>
  <c r="O1832" i="1"/>
  <c r="N1832" i="1"/>
  <c r="O1768" i="1"/>
  <c r="N1768" i="1"/>
  <c r="O1704" i="1"/>
  <c r="N1704" i="1"/>
  <c r="O1640" i="1"/>
  <c r="N1640" i="1"/>
  <c r="O1576" i="1"/>
  <c r="N1576" i="1"/>
  <c r="O1512" i="1"/>
  <c r="N1512" i="1"/>
  <c r="O1448" i="1"/>
  <c r="N1448" i="1"/>
  <c r="O1384" i="1"/>
  <c r="N1384" i="1"/>
  <c r="O1320" i="1"/>
  <c r="N1320" i="1"/>
  <c r="O1256" i="1"/>
  <c r="N1256" i="1"/>
  <c r="O1192" i="1"/>
  <c r="N1192" i="1"/>
  <c r="O1128" i="1"/>
  <c r="N1128" i="1"/>
  <c r="O1064" i="1"/>
  <c r="N1064" i="1"/>
  <c r="O1000" i="1"/>
  <c r="N1000" i="1"/>
  <c r="O936" i="1"/>
  <c r="N936" i="1"/>
  <c r="O872" i="1"/>
  <c r="N872" i="1"/>
  <c r="O808" i="1"/>
  <c r="N808" i="1"/>
  <c r="O744" i="1"/>
  <c r="N744" i="1"/>
  <c r="O680" i="1"/>
  <c r="N680" i="1"/>
  <c r="O616" i="1"/>
  <c r="N616" i="1"/>
  <c r="O552" i="1"/>
  <c r="N552" i="1"/>
  <c r="O488" i="1"/>
  <c r="N488" i="1"/>
  <c r="O424" i="1"/>
  <c r="N424" i="1"/>
  <c r="O360" i="1"/>
  <c r="N360" i="1"/>
  <c r="O296" i="1"/>
  <c r="N296" i="1"/>
  <c r="O232" i="1"/>
  <c r="N232" i="1"/>
  <c r="O168" i="1"/>
  <c r="N168" i="1"/>
  <c r="O104" i="1"/>
  <c r="N104" i="1"/>
  <c r="O40" i="1"/>
  <c r="N40" i="1"/>
  <c r="O4342" i="1"/>
  <c r="N4342" i="1"/>
  <c r="O4981" i="1"/>
  <c r="N4981" i="1"/>
  <c r="O4557" i="1"/>
  <c r="N4557" i="1"/>
  <c r="O4102" i="1"/>
  <c r="N4102" i="1"/>
  <c r="O2894" i="1"/>
  <c r="N2894" i="1"/>
  <c r="O791" i="1"/>
  <c r="N791" i="1"/>
  <c r="O4916" i="1"/>
  <c r="N4916" i="1"/>
  <c r="O4340" i="1"/>
  <c r="N4340" i="1"/>
  <c r="O3338" i="1"/>
  <c r="N3338" i="1"/>
  <c r="O4859" i="1"/>
  <c r="N4859" i="1"/>
  <c r="O4219" i="1"/>
  <c r="N4219" i="1"/>
  <c r="O2854" i="1"/>
  <c r="N2854" i="1"/>
  <c r="O4738" i="1"/>
  <c r="N4738" i="1"/>
  <c r="O4098" i="1"/>
  <c r="N4098" i="1"/>
  <c r="O855" i="1"/>
  <c r="N855" i="1"/>
  <c r="O4553" i="1"/>
  <c r="N4553" i="1"/>
  <c r="O4041" i="1"/>
  <c r="N4041" i="1"/>
  <c r="O2654" i="1"/>
  <c r="N2654" i="1"/>
  <c r="N4752" i="1"/>
  <c r="O4752" i="1"/>
  <c r="N4240" i="1"/>
  <c r="O4240" i="1"/>
  <c r="O3706" i="1"/>
  <c r="N3706" i="1"/>
  <c r="O1079" i="1"/>
  <c r="N1079" i="1"/>
  <c r="O4567" i="1"/>
  <c r="N4567" i="1"/>
  <c r="O4119" i="1"/>
  <c r="N4119" i="1"/>
  <c r="O3222" i="1"/>
  <c r="N3222" i="1"/>
  <c r="O3785" i="1"/>
  <c r="N3785" i="1"/>
  <c r="O3401" i="1"/>
  <c r="N3401" i="1"/>
  <c r="O2889" i="1"/>
  <c r="N2889" i="1"/>
  <c r="O1910" i="1"/>
  <c r="N1910" i="1"/>
  <c r="O118" i="1"/>
  <c r="N118" i="1"/>
  <c r="O3488" i="1"/>
  <c r="N3488" i="1"/>
  <c r="O3040" i="1"/>
  <c r="N3040" i="1"/>
  <c r="O2592" i="1"/>
  <c r="N2592" i="1"/>
  <c r="O1231" i="1"/>
  <c r="N1231" i="1"/>
  <c r="O3759" i="1"/>
  <c r="N3759" i="1"/>
  <c r="O3375" i="1"/>
  <c r="N3375" i="1"/>
  <c r="O2927" i="1"/>
  <c r="N2927" i="1"/>
  <c r="O2318" i="1"/>
  <c r="N2318" i="1"/>
  <c r="O270" i="1"/>
  <c r="N270" i="1"/>
  <c r="O3581" i="1"/>
  <c r="N3581" i="1"/>
  <c r="O3197" i="1"/>
  <c r="N3197" i="1"/>
  <c r="O2749" i="1"/>
  <c r="N2749" i="1"/>
  <c r="O1606" i="1"/>
  <c r="N1606" i="1"/>
  <c r="N3852" i="1"/>
  <c r="O3852" i="1"/>
  <c r="N3404" i="1"/>
  <c r="O3404" i="1"/>
  <c r="N2828" i="1"/>
  <c r="O2828" i="1"/>
  <c r="O2175" i="1"/>
  <c r="N2175" i="1"/>
  <c r="O639" i="1"/>
  <c r="N639" i="1"/>
  <c r="O3619" i="1"/>
  <c r="N3619" i="1"/>
  <c r="N3235" i="1"/>
  <c r="O3235" i="1"/>
  <c r="O2851" i="1"/>
  <c r="N2851" i="1"/>
  <c r="O2014" i="1"/>
  <c r="N2014" i="1"/>
  <c r="O222" i="1"/>
  <c r="N222" i="1"/>
  <c r="O2133" i="1"/>
  <c r="N2133" i="1"/>
  <c r="O1685" i="1"/>
  <c r="N1685" i="1"/>
  <c r="O1301" i="1"/>
  <c r="N1301" i="1"/>
  <c r="O981" i="1"/>
  <c r="N981" i="1"/>
  <c r="O469" i="1"/>
  <c r="N469" i="1"/>
  <c r="O21" i="1"/>
  <c r="N21" i="1"/>
  <c r="O2092" i="1"/>
  <c r="N2092" i="1"/>
  <c r="O1644" i="1"/>
  <c r="N1644" i="1"/>
  <c r="O1260" i="1"/>
  <c r="N1260" i="1"/>
  <c r="O748" i="1"/>
  <c r="N748" i="1"/>
  <c r="O300" i="1"/>
  <c r="N300" i="1"/>
  <c r="N2307" i="1"/>
  <c r="O2307" i="1"/>
  <c r="N1859" i="1"/>
  <c r="O1859" i="1"/>
  <c r="N1411" i="1"/>
  <c r="O1411" i="1"/>
  <c r="O963" i="1"/>
  <c r="N963" i="1"/>
  <c r="O515" i="1"/>
  <c r="N515" i="1"/>
  <c r="O2522" i="1"/>
  <c r="N2522" i="1"/>
  <c r="O2010" i="1"/>
  <c r="N2010" i="1"/>
  <c r="O1498" i="1"/>
  <c r="N1498" i="1"/>
  <c r="O1114" i="1"/>
  <c r="N1114" i="1"/>
  <c r="O730" i="1"/>
  <c r="N730" i="1"/>
  <c r="O410" i="1"/>
  <c r="N410" i="1"/>
  <c r="O2481" i="1"/>
  <c r="N2481" i="1"/>
  <c r="O2097" i="1"/>
  <c r="N2097" i="1"/>
  <c r="O1777" i="1"/>
  <c r="N1777" i="1"/>
  <c r="O1521" i="1"/>
  <c r="N1521" i="1"/>
  <c r="O1009" i="1"/>
  <c r="N1009" i="1"/>
  <c r="O625" i="1"/>
  <c r="N625" i="1"/>
  <c r="O241" i="1"/>
  <c r="N241" i="1"/>
  <c r="O2312" i="1"/>
  <c r="N2312" i="1"/>
  <c r="O1800" i="1"/>
  <c r="N1800" i="1"/>
  <c r="O1480" i="1"/>
  <c r="N1480" i="1"/>
  <c r="O1032" i="1"/>
  <c r="N1032" i="1"/>
  <c r="O328" i="1"/>
  <c r="N328" i="1"/>
  <c r="O3218" i="1"/>
  <c r="N3218" i="1"/>
  <c r="O15" i="1"/>
  <c r="N15" i="1"/>
  <c r="O4886" i="1"/>
  <c r="N4886" i="1"/>
  <c r="O4726" i="1"/>
  <c r="N4726" i="1"/>
  <c r="O3090" i="1"/>
  <c r="N3090" i="1"/>
  <c r="O4334" i="1"/>
  <c r="N4334" i="1"/>
  <c r="O4950" i="1"/>
  <c r="N4950" i="1"/>
  <c r="O3926" i="1"/>
  <c r="N3926" i="1"/>
  <c r="O4558" i="1"/>
  <c r="N4558" i="1"/>
  <c r="O2071" i="1"/>
  <c r="N2071" i="1"/>
  <c r="O4150" i="1"/>
  <c r="N4150" i="1"/>
  <c r="O4654" i="1"/>
  <c r="N4654" i="1"/>
  <c r="O2802" i="1"/>
  <c r="N2802" i="1"/>
  <c r="O4821" i="1"/>
  <c r="N4821" i="1"/>
  <c r="O4565" i="1"/>
  <c r="N4565" i="1"/>
  <c r="O4309" i="1"/>
  <c r="N4309" i="1"/>
  <c r="O4053" i="1"/>
  <c r="N4053" i="1"/>
  <c r="O3470" i="1"/>
  <c r="N3470" i="1"/>
  <c r="O2183" i="1"/>
  <c r="N2183" i="1"/>
  <c r="O4909" i="1"/>
  <c r="N4909" i="1"/>
  <c r="O4653" i="1"/>
  <c r="N4653" i="1"/>
  <c r="O4397" i="1"/>
  <c r="N4397" i="1"/>
  <c r="O4141" i="1"/>
  <c r="N4141" i="1"/>
  <c r="O3822" i="1"/>
  <c r="N3822" i="1"/>
  <c r="O2798" i="1"/>
  <c r="N2798" i="1"/>
  <c r="O4966" i="1"/>
  <c r="N4966" i="1"/>
  <c r="O4710" i="1"/>
  <c r="N4710" i="1"/>
  <c r="O4454" i="1"/>
  <c r="N4454" i="1"/>
  <c r="O4198" i="1"/>
  <c r="N4198" i="1"/>
  <c r="O3942" i="1"/>
  <c r="N3942" i="1"/>
  <c r="O3026" i="1"/>
  <c r="N3026" i="1"/>
  <c r="O407" i="1"/>
  <c r="N407" i="1"/>
  <c r="O4773" i="1"/>
  <c r="N4773" i="1"/>
  <c r="O4517" i="1"/>
  <c r="N4517" i="1"/>
  <c r="O4261" i="1"/>
  <c r="N4261" i="1"/>
  <c r="O4005" i="1"/>
  <c r="N4005" i="1"/>
  <c r="O3278" i="1"/>
  <c r="N3278" i="1"/>
  <c r="O1415" i="1"/>
  <c r="N1415" i="1"/>
  <c r="O4830" i="1"/>
  <c r="N4830" i="1"/>
  <c r="O4574" i="1"/>
  <c r="N4574" i="1"/>
  <c r="O4318" i="1"/>
  <c r="N4318" i="1"/>
  <c r="O4062" i="1"/>
  <c r="N4062" i="1"/>
  <c r="O3506" i="1"/>
  <c r="N3506" i="1"/>
  <c r="O2327" i="1"/>
  <c r="N2327" i="1"/>
  <c r="O4893" i="1"/>
  <c r="N4893" i="1"/>
  <c r="O4637" i="1"/>
  <c r="N4637" i="1"/>
  <c r="O4381" i="1"/>
  <c r="N4381" i="1"/>
  <c r="O4125" i="1"/>
  <c r="N4125" i="1"/>
  <c r="O3758" i="1"/>
  <c r="N3758" i="1"/>
  <c r="O2734" i="1"/>
  <c r="N2734" i="1"/>
  <c r="O5004" i="1"/>
  <c r="N5004" i="1"/>
  <c r="O4940" i="1"/>
  <c r="N4940" i="1"/>
  <c r="O4876" i="1"/>
  <c r="N4876" i="1"/>
  <c r="O4812" i="1"/>
  <c r="N4812" i="1"/>
  <c r="O4748" i="1"/>
  <c r="N4748" i="1"/>
  <c r="O4684" i="1"/>
  <c r="N4684" i="1"/>
  <c r="O4620" i="1"/>
  <c r="N4620" i="1"/>
  <c r="O4556" i="1"/>
  <c r="N4556" i="1"/>
  <c r="O4492" i="1"/>
  <c r="N4492" i="1"/>
  <c r="N4428" i="1"/>
  <c r="O4428" i="1"/>
  <c r="O4364" i="1"/>
  <c r="N4364" i="1"/>
  <c r="N4300" i="1"/>
  <c r="O4300" i="1"/>
  <c r="N4236" i="1"/>
  <c r="O4236" i="1"/>
  <c r="N4172" i="1"/>
  <c r="O4172" i="1"/>
  <c r="O4108" i="1"/>
  <c r="N4108" i="1"/>
  <c r="N4044" i="1"/>
  <c r="O4044" i="1"/>
  <c r="N3980" i="1"/>
  <c r="O3980" i="1"/>
  <c r="N3916" i="1"/>
  <c r="O3916" i="1"/>
  <c r="O3690" i="1"/>
  <c r="N3690" i="1"/>
  <c r="O3434" i="1"/>
  <c r="N3434" i="1"/>
  <c r="O3178" i="1"/>
  <c r="N3178" i="1"/>
  <c r="O2922" i="1"/>
  <c r="N2922" i="1"/>
  <c r="O2666" i="1"/>
  <c r="N2666" i="1"/>
  <c r="N2039" i="1"/>
  <c r="O2039" i="1"/>
  <c r="O1015" i="1"/>
  <c r="N1015" i="1"/>
  <c r="O5011" i="1"/>
  <c r="N5011" i="1"/>
  <c r="O4947" i="1"/>
  <c r="N4947" i="1"/>
  <c r="O4883" i="1"/>
  <c r="N4883" i="1"/>
  <c r="O4819" i="1"/>
  <c r="N4819" i="1"/>
  <c r="O4755" i="1"/>
  <c r="N4755" i="1"/>
  <c r="O4691" i="1"/>
  <c r="N4691" i="1"/>
  <c r="O4627" i="1"/>
  <c r="N4627" i="1"/>
  <c r="O4563" i="1"/>
  <c r="N4563" i="1"/>
  <c r="O4499" i="1"/>
  <c r="N4499" i="1"/>
  <c r="O4435" i="1"/>
  <c r="N4435" i="1"/>
  <c r="O4371" i="1"/>
  <c r="N4371" i="1"/>
  <c r="O4307" i="1"/>
  <c r="N4307" i="1"/>
  <c r="O4243" i="1"/>
  <c r="N4243" i="1"/>
  <c r="O4179" i="1"/>
  <c r="N4179" i="1"/>
  <c r="O4115" i="1"/>
  <c r="N4115" i="1"/>
  <c r="O4051" i="1"/>
  <c r="N4051" i="1"/>
  <c r="O3987" i="1"/>
  <c r="N3987" i="1"/>
  <c r="O3923" i="1"/>
  <c r="N3923" i="1"/>
  <c r="O3718" i="1"/>
  <c r="N3718" i="1"/>
  <c r="O3462" i="1"/>
  <c r="N3462" i="1"/>
  <c r="O3206" i="1"/>
  <c r="N3206" i="1"/>
  <c r="O2950" i="1"/>
  <c r="N2950" i="1"/>
  <c r="O2694" i="1"/>
  <c r="N2694" i="1"/>
  <c r="O2151" i="1"/>
  <c r="N2151" i="1"/>
  <c r="O1127" i="1"/>
  <c r="N1127" i="1"/>
  <c r="O103" i="1"/>
  <c r="N103" i="1"/>
  <c r="O4954" i="1"/>
  <c r="N4954" i="1"/>
  <c r="O4890" i="1"/>
  <c r="N4890" i="1"/>
  <c r="O4826" i="1"/>
  <c r="N4826" i="1"/>
  <c r="O4762" i="1"/>
  <c r="N4762" i="1"/>
  <c r="O4698" i="1"/>
  <c r="N4698" i="1"/>
  <c r="O4634" i="1"/>
  <c r="N4634" i="1"/>
  <c r="O4570" i="1"/>
  <c r="N4570" i="1"/>
  <c r="O4506" i="1"/>
  <c r="N4506" i="1"/>
  <c r="O4442" i="1"/>
  <c r="N4442" i="1"/>
  <c r="O4378" i="1"/>
  <c r="N4378" i="1"/>
  <c r="O4314" i="1"/>
  <c r="N4314" i="1"/>
  <c r="O4250" i="1"/>
  <c r="N4250" i="1"/>
  <c r="O4186" i="1"/>
  <c r="N4186" i="1"/>
  <c r="O4122" i="1"/>
  <c r="N4122" i="1"/>
  <c r="O4058" i="1"/>
  <c r="N4058" i="1"/>
  <c r="O3994" i="1"/>
  <c r="N3994" i="1"/>
  <c r="O3930" i="1"/>
  <c r="N3930" i="1"/>
  <c r="O3746" i="1"/>
  <c r="N3746" i="1"/>
  <c r="O3490" i="1"/>
  <c r="N3490" i="1"/>
  <c r="O3234" i="1"/>
  <c r="N3234" i="1"/>
  <c r="O2978" i="1"/>
  <c r="N2978" i="1"/>
  <c r="O2722" i="1"/>
  <c r="N2722" i="1"/>
  <c r="O2263" i="1"/>
  <c r="N2263" i="1"/>
  <c r="O1239" i="1"/>
  <c r="N1239" i="1"/>
  <c r="O215" i="1"/>
  <c r="N215" i="1"/>
  <c r="O4961" i="1"/>
  <c r="N4961" i="1"/>
  <c r="O4897" i="1"/>
  <c r="N4897" i="1"/>
  <c r="O4833" i="1"/>
  <c r="N4833" i="1"/>
  <c r="O4769" i="1"/>
  <c r="N4769" i="1"/>
  <c r="O4705" i="1"/>
  <c r="N4705" i="1"/>
  <c r="O4641" i="1"/>
  <c r="N4641" i="1"/>
  <c r="O4577" i="1"/>
  <c r="N4577" i="1"/>
  <c r="O4513" i="1"/>
  <c r="N4513" i="1"/>
  <c r="O4449" i="1"/>
  <c r="N4449" i="1"/>
  <c r="O4385" i="1"/>
  <c r="N4385" i="1"/>
  <c r="O4321" i="1"/>
  <c r="N4321" i="1"/>
  <c r="O4257" i="1"/>
  <c r="N4257" i="1"/>
  <c r="O4193" i="1"/>
  <c r="N4193" i="1"/>
  <c r="O4129" i="1"/>
  <c r="N4129" i="1"/>
  <c r="O4065" i="1"/>
  <c r="N4065" i="1"/>
  <c r="O4001" i="1"/>
  <c r="N4001" i="1"/>
  <c r="O3937" i="1"/>
  <c r="N3937" i="1"/>
  <c r="O3774" i="1"/>
  <c r="N3774" i="1"/>
  <c r="O3518" i="1"/>
  <c r="N3518" i="1"/>
  <c r="O3262" i="1"/>
  <c r="N3262" i="1"/>
  <c r="O3006" i="1"/>
  <c r="N3006" i="1"/>
  <c r="O2750" i="1"/>
  <c r="N2750" i="1"/>
  <c r="O2375" i="1"/>
  <c r="N2375" i="1"/>
  <c r="O1351" i="1"/>
  <c r="N1351" i="1"/>
  <c r="N327" i="1"/>
  <c r="O327" i="1"/>
  <c r="N4968" i="1"/>
  <c r="O4968" i="1"/>
  <c r="N4904" i="1"/>
  <c r="O4904" i="1"/>
  <c r="N4840" i="1"/>
  <c r="O4840" i="1"/>
  <c r="N4776" i="1"/>
  <c r="O4776" i="1"/>
  <c r="N4712" i="1"/>
  <c r="O4712" i="1"/>
  <c r="N4648" i="1"/>
  <c r="O4648" i="1"/>
  <c r="N4584" i="1"/>
  <c r="O4584" i="1"/>
  <c r="N4520" i="1"/>
  <c r="O4520" i="1"/>
  <c r="N4456" i="1"/>
  <c r="O4456" i="1"/>
  <c r="O4392" i="1"/>
  <c r="N4392" i="1"/>
  <c r="O4328" i="1"/>
  <c r="N4328" i="1"/>
  <c r="O4264" i="1"/>
  <c r="N4264" i="1"/>
  <c r="O4200" i="1"/>
  <c r="N4200" i="1"/>
  <c r="O4136" i="1"/>
  <c r="N4136" i="1"/>
  <c r="O4072" i="1"/>
  <c r="N4072" i="1"/>
  <c r="O4008" i="1"/>
  <c r="N4008" i="1"/>
  <c r="O3944" i="1"/>
  <c r="N3944" i="1"/>
  <c r="O3802" i="1"/>
  <c r="N3802" i="1"/>
  <c r="O3546" i="1"/>
  <c r="N3546" i="1"/>
  <c r="O3290" i="1"/>
  <c r="N3290" i="1"/>
  <c r="O3034" i="1"/>
  <c r="N3034" i="1"/>
  <c r="O2778" i="1"/>
  <c r="N2778" i="1"/>
  <c r="O2487" i="1"/>
  <c r="N2487" i="1"/>
  <c r="O1463" i="1"/>
  <c r="N1463" i="1"/>
  <c r="O439" i="1"/>
  <c r="N439" i="1"/>
  <c r="N4975" i="1"/>
  <c r="O4975" i="1"/>
  <c r="N4911" i="1"/>
  <c r="O4911" i="1"/>
  <c r="N4847" i="1"/>
  <c r="O4847" i="1"/>
  <c r="N4783" i="1"/>
  <c r="O4783" i="1"/>
  <c r="N4719" i="1"/>
  <c r="O4719" i="1"/>
  <c r="N4655" i="1"/>
  <c r="O4655" i="1"/>
  <c r="N4591" i="1"/>
  <c r="O4591" i="1"/>
  <c r="N4527" i="1"/>
  <c r="O4527" i="1"/>
  <c r="N4463" i="1"/>
  <c r="O4463" i="1"/>
  <c r="O4399" i="1"/>
  <c r="N4399" i="1"/>
  <c r="O4335" i="1"/>
  <c r="N4335" i="1"/>
  <c r="O4271" i="1"/>
  <c r="N4271" i="1"/>
  <c r="O4207" i="1"/>
  <c r="N4207" i="1"/>
  <c r="O4143" i="1"/>
  <c r="N4143" i="1"/>
  <c r="O4079" i="1"/>
  <c r="N4079" i="1"/>
  <c r="O4015" i="1"/>
  <c r="N4015" i="1"/>
  <c r="O3951" i="1"/>
  <c r="N3951" i="1"/>
  <c r="O3830" i="1"/>
  <c r="N3830" i="1"/>
  <c r="O3574" i="1"/>
  <c r="N3574" i="1"/>
  <c r="O3318" i="1"/>
  <c r="N3318" i="1"/>
  <c r="O3062" i="1"/>
  <c r="N3062" i="1"/>
  <c r="O2806" i="1"/>
  <c r="N2806" i="1"/>
  <c r="O2550" i="1"/>
  <c r="N2550" i="1"/>
  <c r="O1575" i="1"/>
  <c r="N1575" i="1"/>
  <c r="O551" i="1"/>
  <c r="N551" i="1"/>
  <c r="O3873" i="1"/>
  <c r="N3873" i="1"/>
  <c r="O3809" i="1"/>
  <c r="N3809" i="1"/>
  <c r="O3745" i="1"/>
  <c r="N3745" i="1"/>
  <c r="O3681" i="1"/>
  <c r="N3681" i="1"/>
  <c r="O3617" i="1"/>
  <c r="N3617" i="1"/>
  <c r="O3553" i="1"/>
  <c r="N3553" i="1"/>
  <c r="O3489" i="1"/>
  <c r="N3489" i="1"/>
  <c r="O3425" i="1"/>
  <c r="N3425" i="1"/>
  <c r="O3361" i="1"/>
  <c r="N3361" i="1"/>
  <c r="O3297" i="1"/>
  <c r="N3297" i="1"/>
  <c r="O3233" i="1"/>
  <c r="N3233" i="1"/>
  <c r="O3169" i="1"/>
  <c r="N3169" i="1"/>
  <c r="O3105" i="1"/>
  <c r="N3105" i="1"/>
  <c r="O3041" i="1"/>
  <c r="N3041" i="1"/>
  <c r="O2977" i="1"/>
  <c r="N2977" i="1"/>
  <c r="O2913" i="1"/>
  <c r="N2913" i="1"/>
  <c r="O2849" i="1"/>
  <c r="N2849" i="1"/>
  <c r="O2785" i="1"/>
  <c r="N2785" i="1"/>
  <c r="O2721" i="1"/>
  <c r="N2721" i="1"/>
  <c r="O2657" i="1"/>
  <c r="N2657" i="1"/>
  <c r="O2593" i="1"/>
  <c r="N2593" i="1"/>
  <c r="O2518" i="1"/>
  <c r="N2518" i="1"/>
  <c r="O2262" i="1"/>
  <c r="N2262" i="1"/>
  <c r="O2006" i="1"/>
  <c r="N2006" i="1"/>
  <c r="O1750" i="1"/>
  <c r="N1750" i="1"/>
  <c r="O1494" i="1"/>
  <c r="N1494" i="1"/>
  <c r="O1238" i="1"/>
  <c r="N1238" i="1"/>
  <c r="O982" i="1"/>
  <c r="N982" i="1"/>
  <c r="O726" i="1"/>
  <c r="N726" i="1"/>
  <c r="O470" i="1"/>
  <c r="N470" i="1"/>
  <c r="O214" i="1"/>
  <c r="N214" i="1"/>
  <c r="O3896" i="1"/>
  <c r="N3896" i="1"/>
  <c r="O3832" i="1"/>
  <c r="N3832" i="1"/>
  <c r="O3768" i="1"/>
  <c r="N3768" i="1"/>
  <c r="O3704" i="1"/>
  <c r="N3704" i="1"/>
  <c r="O3640" i="1"/>
  <c r="N3640" i="1"/>
  <c r="N3576" i="1"/>
  <c r="O3576" i="1"/>
  <c r="O3512" i="1"/>
  <c r="N3512" i="1"/>
  <c r="O3448" i="1"/>
  <c r="N3448" i="1"/>
  <c r="O3384" i="1"/>
  <c r="N3384" i="1"/>
  <c r="N3320" i="1"/>
  <c r="O3320" i="1"/>
  <c r="O3256" i="1"/>
  <c r="N3256" i="1"/>
  <c r="O3192" i="1"/>
  <c r="N3192" i="1"/>
  <c r="O3128" i="1"/>
  <c r="N3128" i="1"/>
  <c r="N3064" i="1"/>
  <c r="O3064" i="1"/>
  <c r="O3000" i="1"/>
  <c r="N3000" i="1"/>
  <c r="O2936" i="1"/>
  <c r="N2936" i="1"/>
  <c r="O2872" i="1"/>
  <c r="N2872" i="1"/>
  <c r="O2808" i="1"/>
  <c r="N2808" i="1"/>
  <c r="O2744" i="1"/>
  <c r="N2744" i="1"/>
  <c r="O2680" i="1"/>
  <c r="N2680" i="1"/>
  <c r="O2616" i="1"/>
  <c r="N2616" i="1"/>
  <c r="O2552" i="1"/>
  <c r="N2552" i="1"/>
  <c r="O2351" i="1"/>
  <c r="N2351" i="1"/>
  <c r="N2095" i="1"/>
  <c r="O2095" i="1"/>
  <c r="O1839" i="1"/>
  <c r="N1839" i="1"/>
  <c r="N1583" i="1"/>
  <c r="O1583" i="1"/>
  <c r="O1327" i="1"/>
  <c r="N1327" i="1"/>
  <c r="O1071" i="1"/>
  <c r="N1071" i="1"/>
  <c r="O815" i="1"/>
  <c r="N815" i="1"/>
  <c r="O559" i="1"/>
  <c r="N559" i="1"/>
  <c r="O303" i="1"/>
  <c r="N303" i="1"/>
  <c r="O47" i="1"/>
  <c r="N47" i="1"/>
  <c r="O3847" i="1"/>
  <c r="N3847" i="1"/>
  <c r="O3783" i="1"/>
  <c r="N3783" i="1"/>
  <c r="O3719" i="1"/>
  <c r="N3719" i="1"/>
  <c r="O3655" i="1"/>
  <c r="N3655" i="1"/>
  <c r="O3591" i="1"/>
  <c r="N3591" i="1"/>
  <c r="O3527" i="1"/>
  <c r="N3527" i="1"/>
  <c r="O3463" i="1"/>
  <c r="N3463" i="1"/>
  <c r="O3399" i="1"/>
  <c r="N3399" i="1"/>
  <c r="O3335" i="1"/>
  <c r="N3335" i="1"/>
  <c r="O3271" i="1"/>
  <c r="N3271" i="1"/>
  <c r="O3207" i="1"/>
  <c r="N3207" i="1"/>
  <c r="O3143" i="1"/>
  <c r="N3143" i="1"/>
  <c r="O3079" i="1"/>
  <c r="N3079" i="1"/>
  <c r="O3015" i="1"/>
  <c r="N3015" i="1"/>
  <c r="O2951" i="1"/>
  <c r="N2951" i="1"/>
  <c r="O2887" i="1"/>
  <c r="N2887" i="1"/>
  <c r="O2823" i="1"/>
  <c r="N2823" i="1"/>
  <c r="O2759" i="1"/>
  <c r="N2759" i="1"/>
  <c r="O2695" i="1"/>
  <c r="N2695" i="1"/>
  <c r="O2631" i="1"/>
  <c r="N2631" i="1"/>
  <c r="O2567" i="1"/>
  <c r="N2567" i="1"/>
  <c r="O2414" i="1"/>
  <c r="N2414" i="1"/>
  <c r="O2158" i="1"/>
  <c r="N2158" i="1"/>
  <c r="O1902" i="1"/>
  <c r="N1902" i="1"/>
  <c r="O1646" i="1"/>
  <c r="N1646" i="1"/>
  <c r="O1390" i="1"/>
  <c r="N1390" i="1"/>
  <c r="O1134" i="1"/>
  <c r="N1134" i="1"/>
  <c r="O878" i="1"/>
  <c r="N878" i="1"/>
  <c r="O622" i="1"/>
  <c r="N622" i="1"/>
  <c r="O366" i="1"/>
  <c r="N366" i="1"/>
  <c r="O110" i="1"/>
  <c r="N110" i="1"/>
  <c r="O3861" i="1"/>
  <c r="N3861" i="1"/>
  <c r="O3797" i="1"/>
  <c r="N3797" i="1"/>
  <c r="O3733" i="1"/>
  <c r="N3733" i="1"/>
  <c r="O3669" i="1"/>
  <c r="N3669" i="1"/>
  <c r="O3605" i="1"/>
  <c r="N3605" i="1"/>
  <c r="O3541" i="1"/>
  <c r="N3541" i="1"/>
  <c r="O3477" i="1"/>
  <c r="N3477" i="1"/>
  <c r="O3413" i="1"/>
  <c r="N3413" i="1"/>
  <c r="O3349" i="1"/>
  <c r="N3349" i="1"/>
  <c r="O3285" i="1"/>
  <c r="N3285" i="1"/>
  <c r="O3221" i="1"/>
  <c r="N3221" i="1"/>
  <c r="O3157" i="1"/>
  <c r="N3157" i="1"/>
  <c r="O3093" i="1"/>
  <c r="N3093" i="1"/>
  <c r="O3029" i="1"/>
  <c r="N3029" i="1"/>
  <c r="O2965" i="1"/>
  <c r="N2965" i="1"/>
  <c r="O2901" i="1"/>
  <c r="N2901" i="1"/>
  <c r="O2837" i="1"/>
  <c r="N2837" i="1"/>
  <c r="O2773" i="1"/>
  <c r="N2773" i="1"/>
  <c r="O2709" i="1"/>
  <c r="N2709" i="1"/>
  <c r="O2645" i="1"/>
  <c r="N2645" i="1"/>
  <c r="O2581" i="1"/>
  <c r="N2581" i="1"/>
  <c r="O2470" i="1"/>
  <c r="N2470" i="1"/>
  <c r="O2214" i="1"/>
  <c r="N2214" i="1"/>
  <c r="O1958" i="1"/>
  <c r="N1958" i="1"/>
  <c r="O1702" i="1"/>
  <c r="N1702" i="1"/>
  <c r="O1446" i="1"/>
  <c r="N1446" i="1"/>
  <c r="O1190" i="1"/>
  <c r="N1190" i="1"/>
  <c r="O934" i="1"/>
  <c r="N934" i="1"/>
  <c r="O678" i="1"/>
  <c r="N678" i="1"/>
  <c r="O422" i="1"/>
  <c r="N422" i="1"/>
  <c r="O166" i="1"/>
  <c r="N166" i="1"/>
  <c r="N3876" i="1"/>
  <c r="O3876" i="1"/>
  <c r="N3812" i="1"/>
  <c r="O3812" i="1"/>
  <c r="N3748" i="1"/>
  <c r="O3748" i="1"/>
  <c r="N3684" i="1"/>
  <c r="O3684" i="1"/>
  <c r="N3620" i="1"/>
  <c r="O3620" i="1"/>
  <c r="N3556" i="1"/>
  <c r="O3556" i="1"/>
  <c r="N3492" i="1"/>
  <c r="O3492" i="1"/>
  <c r="N3428" i="1"/>
  <c r="O3428" i="1"/>
  <c r="N3364" i="1"/>
  <c r="O3364" i="1"/>
  <c r="N3300" i="1"/>
  <c r="O3300" i="1"/>
  <c r="N3236" i="1"/>
  <c r="O3236" i="1"/>
  <c r="N3172" i="1"/>
  <c r="O3172" i="1"/>
  <c r="N3108" i="1"/>
  <c r="O3108" i="1"/>
  <c r="N3044" i="1"/>
  <c r="O3044" i="1"/>
  <c r="N2980" i="1"/>
  <c r="O2980" i="1"/>
  <c r="N2916" i="1"/>
  <c r="O2916" i="1"/>
  <c r="N2852" i="1"/>
  <c r="O2852" i="1"/>
  <c r="N2788" i="1"/>
  <c r="O2788" i="1"/>
  <c r="O2724" i="1"/>
  <c r="N2724" i="1"/>
  <c r="O2660" i="1"/>
  <c r="N2660" i="1"/>
  <c r="O2596" i="1"/>
  <c r="N2596" i="1"/>
  <c r="O2527" i="1"/>
  <c r="N2527" i="1"/>
  <c r="O2271" i="1"/>
  <c r="N2271" i="1"/>
  <c r="O2015" i="1"/>
  <c r="N2015" i="1"/>
  <c r="O1759" i="1"/>
  <c r="N1759" i="1"/>
  <c r="O1503" i="1"/>
  <c r="N1503" i="1"/>
  <c r="O1247" i="1"/>
  <c r="N1247" i="1"/>
  <c r="O991" i="1"/>
  <c r="N991" i="1"/>
  <c r="O735" i="1"/>
  <c r="N735" i="1"/>
  <c r="O479" i="1"/>
  <c r="N479" i="1"/>
  <c r="O223" i="1"/>
  <c r="N223" i="1"/>
  <c r="O3899" i="1"/>
  <c r="N3899" i="1"/>
  <c r="N3835" i="1"/>
  <c r="O3835" i="1"/>
  <c r="O3771" i="1"/>
  <c r="N3771" i="1"/>
  <c r="N3707" i="1"/>
  <c r="O3707" i="1"/>
  <c r="N3643" i="1"/>
  <c r="O3643" i="1"/>
  <c r="N3579" i="1"/>
  <c r="O3579" i="1"/>
  <c r="O3515" i="1"/>
  <c r="N3515" i="1"/>
  <c r="N3451" i="1"/>
  <c r="O3451" i="1"/>
  <c r="N3387" i="1"/>
  <c r="O3387" i="1"/>
  <c r="N3323" i="1"/>
  <c r="O3323" i="1"/>
  <c r="O3259" i="1"/>
  <c r="N3259" i="1"/>
  <c r="N3195" i="1"/>
  <c r="O3195" i="1"/>
  <c r="N3131" i="1"/>
  <c r="O3131" i="1"/>
  <c r="N3067" i="1"/>
  <c r="O3067" i="1"/>
  <c r="O3003" i="1"/>
  <c r="N3003" i="1"/>
  <c r="N2939" i="1"/>
  <c r="O2939" i="1"/>
  <c r="N2875" i="1"/>
  <c r="O2875" i="1"/>
  <c r="N2811" i="1"/>
  <c r="O2811" i="1"/>
  <c r="O2747" i="1"/>
  <c r="N2747" i="1"/>
  <c r="O2683" i="1"/>
  <c r="N2683" i="1"/>
  <c r="O2619" i="1"/>
  <c r="N2619" i="1"/>
  <c r="O2555" i="1"/>
  <c r="N2555" i="1"/>
  <c r="O2366" i="1"/>
  <c r="N2366" i="1"/>
  <c r="O2110" i="1"/>
  <c r="N2110" i="1"/>
  <c r="O1854" i="1"/>
  <c r="N1854" i="1"/>
  <c r="O1598" i="1"/>
  <c r="N1598" i="1"/>
  <c r="O1342" i="1"/>
  <c r="N1342" i="1"/>
  <c r="O1086" i="1"/>
  <c r="N1086" i="1"/>
  <c r="O830" i="1"/>
  <c r="N830" i="1"/>
  <c r="O574" i="1"/>
  <c r="N574" i="1"/>
  <c r="O318" i="1"/>
  <c r="N318" i="1"/>
  <c r="O62" i="1"/>
  <c r="N62" i="1"/>
  <c r="O2477" i="1"/>
  <c r="N2477" i="1"/>
  <c r="O2413" i="1"/>
  <c r="N2413" i="1"/>
  <c r="O2349" i="1"/>
  <c r="N2349" i="1"/>
  <c r="O2285" i="1"/>
  <c r="N2285" i="1"/>
  <c r="O2221" i="1"/>
  <c r="N2221" i="1"/>
  <c r="O2157" i="1"/>
  <c r="N2157" i="1"/>
  <c r="O2093" i="1"/>
  <c r="N2093" i="1"/>
  <c r="O2029" i="1"/>
  <c r="N2029" i="1"/>
  <c r="O1965" i="1"/>
  <c r="N1965" i="1"/>
  <c r="O1901" i="1"/>
  <c r="N1901" i="1"/>
  <c r="O1837" i="1"/>
  <c r="N1837" i="1"/>
  <c r="O1773" i="1"/>
  <c r="N1773" i="1"/>
  <c r="O1709" i="1"/>
  <c r="N1709" i="1"/>
  <c r="O1645" i="1"/>
  <c r="N1645" i="1"/>
  <c r="O1581" i="1"/>
  <c r="N1581" i="1"/>
  <c r="O1517" i="1"/>
  <c r="N1517" i="1"/>
  <c r="O1453" i="1"/>
  <c r="N1453" i="1"/>
  <c r="O1389" i="1"/>
  <c r="N1389" i="1"/>
  <c r="O1325" i="1"/>
  <c r="N1325" i="1"/>
  <c r="O1261" i="1"/>
  <c r="N1261" i="1"/>
  <c r="O1197" i="1"/>
  <c r="N1197" i="1"/>
  <c r="O1133" i="1"/>
  <c r="N1133" i="1"/>
  <c r="O1069" i="1"/>
  <c r="N1069" i="1"/>
  <c r="O1005" i="1"/>
  <c r="N1005" i="1"/>
  <c r="O941" i="1"/>
  <c r="N941" i="1"/>
  <c r="O877" i="1"/>
  <c r="N877" i="1"/>
  <c r="O813" i="1"/>
  <c r="N813" i="1"/>
  <c r="O749" i="1"/>
  <c r="N749" i="1"/>
  <c r="O685" i="1"/>
  <c r="N685" i="1"/>
  <c r="O621" i="1"/>
  <c r="N621" i="1"/>
  <c r="O557" i="1"/>
  <c r="N557" i="1"/>
  <c r="O493" i="1"/>
  <c r="N493" i="1"/>
  <c r="O429" i="1"/>
  <c r="N429" i="1"/>
  <c r="O365" i="1"/>
  <c r="N365" i="1"/>
  <c r="O301" i="1"/>
  <c r="N301" i="1"/>
  <c r="O237" i="1"/>
  <c r="N237" i="1"/>
  <c r="O173" i="1"/>
  <c r="N173" i="1"/>
  <c r="O109" i="1"/>
  <c r="N109" i="1"/>
  <c r="O45" i="1"/>
  <c r="N45" i="1"/>
  <c r="O2500" i="1"/>
  <c r="N2500" i="1"/>
  <c r="O2436" i="1"/>
  <c r="N2436" i="1"/>
  <c r="O2372" i="1"/>
  <c r="N2372" i="1"/>
  <c r="O2308" i="1"/>
  <c r="N2308" i="1"/>
  <c r="O2244" i="1"/>
  <c r="N2244" i="1"/>
  <c r="O2180" i="1"/>
  <c r="N2180" i="1"/>
  <c r="O2116" i="1"/>
  <c r="N2116" i="1"/>
  <c r="O2052" i="1"/>
  <c r="N2052" i="1"/>
  <c r="O1988" i="1"/>
  <c r="N1988" i="1"/>
  <c r="O1924" i="1"/>
  <c r="N1924" i="1"/>
  <c r="O1860" i="1"/>
  <c r="N1860" i="1"/>
  <c r="O1796" i="1"/>
  <c r="N1796" i="1"/>
  <c r="O1732" i="1"/>
  <c r="N1732" i="1"/>
  <c r="O1668" i="1"/>
  <c r="N1668" i="1"/>
  <c r="O1604" i="1"/>
  <c r="N1604" i="1"/>
  <c r="O1540" i="1"/>
  <c r="N1540" i="1"/>
  <c r="O1476" i="1"/>
  <c r="N1476" i="1"/>
  <c r="O1412" i="1"/>
  <c r="N1412" i="1"/>
  <c r="O1348" i="1"/>
  <c r="N1348" i="1"/>
  <c r="O1284" i="1"/>
  <c r="N1284" i="1"/>
  <c r="O1220" i="1"/>
  <c r="N1220" i="1"/>
  <c r="O1156" i="1"/>
  <c r="N1156" i="1"/>
  <c r="O1092" i="1"/>
  <c r="N1092" i="1"/>
  <c r="O1028" i="1"/>
  <c r="N1028" i="1"/>
  <c r="O964" i="1"/>
  <c r="N964" i="1"/>
  <c r="O900" i="1"/>
  <c r="N900" i="1"/>
  <c r="O836" i="1"/>
  <c r="N836" i="1"/>
  <c r="O772" i="1"/>
  <c r="N772" i="1"/>
  <c r="O708" i="1"/>
  <c r="N708" i="1"/>
  <c r="O644" i="1"/>
  <c r="N644" i="1"/>
  <c r="O580" i="1"/>
  <c r="N580" i="1"/>
  <c r="O516" i="1"/>
  <c r="N516" i="1"/>
  <c r="O452" i="1"/>
  <c r="N452" i="1"/>
  <c r="O388" i="1"/>
  <c r="N388" i="1"/>
  <c r="O324" i="1"/>
  <c r="N324" i="1"/>
  <c r="O260" i="1"/>
  <c r="N260" i="1"/>
  <c r="O196" i="1"/>
  <c r="N196" i="1"/>
  <c r="O132" i="1"/>
  <c r="N132" i="1"/>
  <c r="O68" i="1"/>
  <c r="N68" i="1"/>
  <c r="O2523" i="1"/>
  <c r="N2523" i="1"/>
  <c r="O2459" i="1"/>
  <c r="N2459" i="1"/>
  <c r="O2395" i="1"/>
  <c r="N2395" i="1"/>
  <c r="O2331" i="1"/>
  <c r="N2331" i="1"/>
  <c r="O2267" i="1"/>
  <c r="N2267" i="1"/>
  <c r="O2203" i="1"/>
  <c r="N2203" i="1"/>
  <c r="O2139" i="1"/>
  <c r="N2139" i="1"/>
  <c r="O2075" i="1"/>
  <c r="N2075" i="1"/>
  <c r="O2011" i="1"/>
  <c r="N2011" i="1"/>
  <c r="O1947" i="1"/>
  <c r="N1947" i="1"/>
  <c r="O1883" i="1"/>
  <c r="N1883" i="1"/>
  <c r="O1819" i="1"/>
  <c r="N1819" i="1"/>
  <c r="O1755" i="1"/>
  <c r="N1755" i="1"/>
  <c r="O1691" i="1"/>
  <c r="N1691" i="1"/>
  <c r="O1627" i="1"/>
  <c r="N1627" i="1"/>
  <c r="O1563" i="1"/>
  <c r="N1563" i="1"/>
  <c r="O1499" i="1"/>
  <c r="N1499" i="1"/>
  <c r="O1435" i="1"/>
  <c r="N1435" i="1"/>
  <c r="O1371" i="1"/>
  <c r="N1371" i="1"/>
  <c r="O1307" i="1"/>
  <c r="N1307" i="1"/>
  <c r="O1243" i="1"/>
  <c r="N1243" i="1"/>
  <c r="O1179" i="1"/>
  <c r="N1179" i="1"/>
  <c r="O1115" i="1"/>
  <c r="N1115" i="1"/>
  <c r="O1051" i="1"/>
  <c r="N1051" i="1"/>
  <c r="O987" i="1"/>
  <c r="N987" i="1"/>
  <c r="O923" i="1"/>
  <c r="N923" i="1"/>
  <c r="O859" i="1"/>
  <c r="N859" i="1"/>
  <c r="O795" i="1"/>
  <c r="N795" i="1"/>
  <c r="N731" i="1"/>
  <c r="O731" i="1"/>
  <c r="O667" i="1"/>
  <c r="N667" i="1"/>
  <c r="O603" i="1"/>
  <c r="N603" i="1"/>
  <c r="O539" i="1"/>
  <c r="N539" i="1"/>
  <c r="N475" i="1"/>
  <c r="O475" i="1"/>
  <c r="O411" i="1"/>
  <c r="N411" i="1"/>
  <c r="O347" i="1"/>
  <c r="N347" i="1"/>
  <c r="O283" i="1"/>
  <c r="N283" i="1"/>
  <c r="O219" i="1"/>
  <c r="N219" i="1"/>
  <c r="O155" i="1"/>
  <c r="N155" i="1"/>
  <c r="O91" i="1"/>
  <c r="N91" i="1"/>
  <c r="O27" i="1"/>
  <c r="N27" i="1"/>
  <c r="O2482" i="1"/>
  <c r="N2482" i="1"/>
  <c r="O2418" i="1"/>
  <c r="N2418" i="1"/>
  <c r="O2354" i="1"/>
  <c r="N2354" i="1"/>
  <c r="O2290" i="1"/>
  <c r="N2290" i="1"/>
  <c r="O2226" i="1"/>
  <c r="N2226" i="1"/>
  <c r="O2162" i="1"/>
  <c r="N2162" i="1"/>
  <c r="O2098" i="1"/>
  <c r="N2098" i="1"/>
  <c r="O2034" i="1"/>
  <c r="N2034" i="1"/>
  <c r="O1970" i="1"/>
  <c r="N1970" i="1"/>
  <c r="O1906" i="1"/>
  <c r="N1906" i="1"/>
  <c r="O1842" i="1"/>
  <c r="N1842" i="1"/>
  <c r="O1778" i="1"/>
  <c r="N1778" i="1"/>
  <c r="O1714" i="1"/>
  <c r="N1714" i="1"/>
  <c r="O1650" i="1"/>
  <c r="N1650" i="1"/>
  <c r="O1586" i="1"/>
  <c r="N1586" i="1"/>
  <c r="O1522" i="1"/>
  <c r="N1522" i="1"/>
  <c r="O1458" i="1"/>
  <c r="N1458" i="1"/>
  <c r="O1394" i="1"/>
  <c r="N1394" i="1"/>
  <c r="O1330" i="1"/>
  <c r="N1330" i="1"/>
  <c r="O1266" i="1"/>
  <c r="N1266" i="1"/>
  <c r="O1202" i="1"/>
  <c r="N1202" i="1"/>
  <c r="O1138" i="1"/>
  <c r="N1138" i="1"/>
  <c r="O1074" i="1"/>
  <c r="N1074" i="1"/>
  <c r="O1010" i="1"/>
  <c r="N1010" i="1"/>
  <c r="O946" i="1"/>
  <c r="N946" i="1"/>
  <c r="O882" i="1"/>
  <c r="N882" i="1"/>
  <c r="O818" i="1"/>
  <c r="N818" i="1"/>
  <c r="O754" i="1"/>
  <c r="N754" i="1"/>
  <c r="O690" i="1"/>
  <c r="N690" i="1"/>
  <c r="O626" i="1"/>
  <c r="N626" i="1"/>
  <c r="O562" i="1"/>
  <c r="N562" i="1"/>
  <c r="O498" i="1"/>
  <c r="N498" i="1"/>
  <c r="O434" i="1"/>
  <c r="N434" i="1"/>
  <c r="O370" i="1"/>
  <c r="N370" i="1"/>
  <c r="O306" i="1"/>
  <c r="N306" i="1"/>
  <c r="O242" i="1"/>
  <c r="N242" i="1"/>
  <c r="O178" i="1"/>
  <c r="N178" i="1"/>
  <c r="O114" i="1"/>
  <c r="N114" i="1"/>
  <c r="O50" i="1"/>
  <c r="N50" i="1"/>
  <c r="O2505" i="1"/>
  <c r="N2505" i="1"/>
  <c r="O2441" i="1"/>
  <c r="N2441" i="1"/>
  <c r="O2377" i="1"/>
  <c r="N2377" i="1"/>
  <c r="O2313" i="1"/>
  <c r="N2313" i="1"/>
  <c r="O2249" i="1"/>
  <c r="N2249" i="1"/>
  <c r="O2185" i="1"/>
  <c r="N2185" i="1"/>
  <c r="O2121" i="1"/>
  <c r="N2121" i="1"/>
  <c r="O2057" i="1"/>
  <c r="N2057" i="1"/>
  <c r="O1993" i="1"/>
  <c r="N1993" i="1"/>
  <c r="O1929" i="1"/>
  <c r="N1929" i="1"/>
  <c r="O1865" i="1"/>
  <c r="N1865" i="1"/>
  <c r="O1801" i="1"/>
  <c r="N1801" i="1"/>
  <c r="O1737" i="1"/>
  <c r="N1737" i="1"/>
  <c r="O1673" i="1"/>
  <c r="N1673" i="1"/>
  <c r="O1609" i="1"/>
  <c r="N1609" i="1"/>
  <c r="O1545" i="1"/>
  <c r="N1545" i="1"/>
  <c r="O1481" i="1"/>
  <c r="N1481" i="1"/>
  <c r="O1417" i="1"/>
  <c r="N1417" i="1"/>
  <c r="O1353" i="1"/>
  <c r="N1353" i="1"/>
  <c r="O1289" i="1"/>
  <c r="N1289" i="1"/>
  <c r="O1225" i="1"/>
  <c r="N1225" i="1"/>
  <c r="O1161" i="1"/>
  <c r="N1161" i="1"/>
  <c r="O1097" i="1"/>
  <c r="N1097" i="1"/>
  <c r="O1033" i="1"/>
  <c r="N1033" i="1"/>
  <c r="O969" i="1"/>
  <c r="N969" i="1"/>
  <c r="O905" i="1"/>
  <c r="N905" i="1"/>
  <c r="O841" i="1"/>
  <c r="N841" i="1"/>
  <c r="O777" i="1"/>
  <c r="N777" i="1"/>
  <c r="O713" i="1"/>
  <c r="N713" i="1"/>
  <c r="O649" i="1"/>
  <c r="N649" i="1"/>
  <c r="O585" i="1"/>
  <c r="N585" i="1"/>
  <c r="O521" i="1"/>
  <c r="N521" i="1"/>
  <c r="O457" i="1"/>
  <c r="N457" i="1"/>
  <c r="O393" i="1"/>
  <c r="N393" i="1"/>
  <c r="O329" i="1"/>
  <c r="N329" i="1"/>
  <c r="O265" i="1"/>
  <c r="N265" i="1"/>
  <c r="O201" i="1"/>
  <c r="N201" i="1"/>
  <c r="O137" i="1"/>
  <c r="N137" i="1"/>
  <c r="O73" i="1"/>
  <c r="N73" i="1"/>
  <c r="O2528" i="1"/>
  <c r="N2528" i="1"/>
  <c r="O2464" i="1"/>
  <c r="N2464" i="1"/>
  <c r="O2400" i="1"/>
  <c r="N2400" i="1"/>
  <c r="O2336" i="1"/>
  <c r="N2336" i="1"/>
  <c r="O2272" i="1"/>
  <c r="N2272" i="1"/>
  <c r="O2208" i="1"/>
  <c r="N2208" i="1"/>
  <c r="O2144" i="1"/>
  <c r="N2144" i="1"/>
  <c r="O2080" i="1"/>
  <c r="N2080" i="1"/>
  <c r="O2016" i="1"/>
  <c r="N2016" i="1"/>
  <c r="O1952" i="1"/>
  <c r="N1952" i="1"/>
  <c r="O1888" i="1"/>
  <c r="N1888" i="1"/>
  <c r="O1824" i="1"/>
  <c r="N1824" i="1"/>
  <c r="N1760" i="1"/>
  <c r="O1760" i="1"/>
  <c r="O1696" i="1"/>
  <c r="N1696" i="1"/>
  <c r="O1632" i="1"/>
  <c r="N1632" i="1"/>
  <c r="O1568" i="1"/>
  <c r="N1568" i="1"/>
  <c r="O1504" i="1"/>
  <c r="N1504" i="1"/>
  <c r="O1440" i="1"/>
  <c r="N1440" i="1"/>
  <c r="O1376" i="1"/>
  <c r="N1376" i="1"/>
  <c r="O1312" i="1"/>
  <c r="N1312" i="1"/>
  <c r="O1248" i="1"/>
  <c r="N1248" i="1"/>
  <c r="O1184" i="1"/>
  <c r="N1184" i="1"/>
  <c r="O1120" i="1"/>
  <c r="N1120" i="1"/>
  <c r="O1056" i="1"/>
  <c r="N1056" i="1"/>
  <c r="O992" i="1"/>
  <c r="N992" i="1"/>
  <c r="O928" i="1"/>
  <c r="N928" i="1"/>
  <c r="O864" i="1"/>
  <c r="N864" i="1"/>
  <c r="O800" i="1"/>
  <c r="N800" i="1"/>
  <c r="O736" i="1"/>
  <c r="N736" i="1"/>
  <c r="O672" i="1"/>
  <c r="N672" i="1"/>
  <c r="O608" i="1"/>
  <c r="N608" i="1"/>
  <c r="O544" i="1"/>
  <c r="N544" i="1"/>
  <c r="O480" i="1"/>
  <c r="N480" i="1"/>
  <c r="O416" i="1"/>
  <c r="N416" i="1"/>
  <c r="O352" i="1"/>
  <c r="N352" i="1"/>
  <c r="O288" i="1"/>
  <c r="N288" i="1"/>
  <c r="O224" i="1"/>
  <c r="N224" i="1"/>
  <c r="O160" i="1"/>
  <c r="N160" i="1"/>
  <c r="O96" i="1"/>
  <c r="N96" i="1"/>
  <c r="O32" i="1"/>
  <c r="N32" i="1"/>
  <c r="O4118" i="1"/>
  <c r="N4118" i="1"/>
  <c r="O4174" i="1"/>
  <c r="N4174" i="1"/>
  <c r="O4469" i="1"/>
  <c r="N4469" i="1"/>
  <c r="O4301" i="1"/>
  <c r="N4301" i="1"/>
  <c r="O3666" i="1"/>
  <c r="N3666" i="1"/>
  <c r="O4990" i="1"/>
  <c r="N4990" i="1"/>
  <c r="O4797" i="1"/>
  <c r="N4797" i="1"/>
  <c r="O4788" i="1"/>
  <c r="N4788" i="1"/>
  <c r="O4212" i="1"/>
  <c r="N4212" i="1"/>
  <c r="O3082" i="1"/>
  <c r="N3082" i="1"/>
  <c r="O4795" i="1"/>
  <c r="N4795" i="1"/>
  <c r="O4347" i="1"/>
  <c r="N4347" i="1"/>
  <c r="O3622" i="1"/>
  <c r="N3622" i="1"/>
  <c r="O4930" i="1"/>
  <c r="N4930" i="1"/>
  <c r="O4354" i="1"/>
  <c r="N4354" i="1"/>
  <c r="O3650" i="1"/>
  <c r="N3650" i="1"/>
  <c r="O4937" i="1"/>
  <c r="N4937" i="1"/>
  <c r="O4297" i="1"/>
  <c r="N4297" i="1"/>
  <c r="O3422" i="1"/>
  <c r="N3422" i="1"/>
  <c r="N4880" i="1"/>
  <c r="O4880" i="1"/>
  <c r="N4432" i="1"/>
  <c r="O4432" i="1"/>
  <c r="N3984" i="1"/>
  <c r="O3984" i="1"/>
  <c r="N2103" i="1"/>
  <c r="O2103" i="1"/>
  <c r="O4631" i="1"/>
  <c r="N4631" i="1"/>
  <c r="O4183" i="1"/>
  <c r="N4183" i="1"/>
  <c r="O3478" i="1"/>
  <c r="N3478" i="1"/>
  <c r="O3849" i="1"/>
  <c r="N3849" i="1"/>
  <c r="O3529" i="1"/>
  <c r="N3529" i="1"/>
  <c r="O3145" i="1"/>
  <c r="N3145" i="1"/>
  <c r="O2825" i="1"/>
  <c r="N2825" i="1"/>
  <c r="O2166" i="1"/>
  <c r="N2166" i="1"/>
  <c r="O630" i="1"/>
  <c r="N630" i="1"/>
  <c r="O3616" i="1"/>
  <c r="N3616" i="1"/>
  <c r="O3232" i="1"/>
  <c r="N3232" i="1"/>
  <c r="O2848" i="1"/>
  <c r="N2848" i="1"/>
  <c r="O2255" i="1"/>
  <c r="N2255" i="1"/>
  <c r="O719" i="1"/>
  <c r="N719" i="1"/>
  <c r="O3631" i="1"/>
  <c r="N3631" i="1"/>
  <c r="O3311" i="1"/>
  <c r="N3311" i="1"/>
  <c r="O2799" i="1"/>
  <c r="N2799" i="1"/>
  <c r="O2062" i="1"/>
  <c r="N2062" i="1"/>
  <c r="O526" i="1"/>
  <c r="N526" i="1"/>
  <c r="O3709" i="1"/>
  <c r="N3709" i="1"/>
  <c r="O3325" i="1"/>
  <c r="N3325" i="1"/>
  <c r="O2813" i="1"/>
  <c r="N2813" i="1"/>
  <c r="O2118" i="1"/>
  <c r="N2118" i="1"/>
  <c r="O326" i="1"/>
  <c r="N326" i="1"/>
  <c r="N3660" i="1"/>
  <c r="O3660" i="1"/>
  <c r="N3276" i="1"/>
  <c r="O3276" i="1"/>
  <c r="N2892" i="1"/>
  <c r="O2892" i="1"/>
  <c r="O2572" i="1"/>
  <c r="N2572" i="1"/>
  <c r="O1151" i="1"/>
  <c r="N1151" i="1"/>
  <c r="O3811" i="1"/>
  <c r="N3811" i="1"/>
  <c r="O3299" i="1"/>
  <c r="N3299" i="1"/>
  <c r="O2915" i="1"/>
  <c r="N2915" i="1"/>
  <c r="O2526" i="1"/>
  <c r="N2526" i="1"/>
  <c r="O1246" i="1"/>
  <c r="N1246" i="1"/>
  <c r="O2389" i="1"/>
  <c r="N2389" i="1"/>
  <c r="O1877" i="1"/>
  <c r="N1877" i="1"/>
  <c r="O1365" i="1"/>
  <c r="N1365" i="1"/>
  <c r="N789" i="1"/>
  <c r="O789" i="1"/>
  <c r="O341" i="1"/>
  <c r="N341" i="1"/>
  <c r="O2412" i="1"/>
  <c r="N2412" i="1"/>
  <c r="O1964" i="1"/>
  <c r="N1964" i="1"/>
  <c r="O1580" i="1"/>
  <c r="N1580" i="1"/>
  <c r="O1132" i="1"/>
  <c r="N1132" i="1"/>
  <c r="O684" i="1"/>
  <c r="N684" i="1"/>
  <c r="O172" i="1"/>
  <c r="N172" i="1"/>
  <c r="N2243" i="1"/>
  <c r="O2243" i="1"/>
  <c r="N1731" i="1"/>
  <c r="O1731" i="1"/>
  <c r="N1283" i="1"/>
  <c r="O1283" i="1"/>
  <c r="O835" i="1"/>
  <c r="N835" i="1"/>
  <c r="N387" i="1"/>
  <c r="O387" i="1"/>
  <c r="O2458" i="1"/>
  <c r="N2458" i="1"/>
  <c r="O2074" i="1"/>
  <c r="N2074" i="1"/>
  <c r="O1626" i="1"/>
  <c r="N1626" i="1"/>
  <c r="O1050" i="1"/>
  <c r="N1050" i="1"/>
  <c r="O602" i="1"/>
  <c r="N602" i="1"/>
  <c r="O90" i="1"/>
  <c r="N90" i="1"/>
  <c r="O2161" i="1"/>
  <c r="N2161" i="1"/>
  <c r="O1585" i="1"/>
  <c r="N1585" i="1"/>
  <c r="O1073" i="1"/>
  <c r="N1073" i="1"/>
  <c r="O689" i="1"/>
  <c r="N689" i="1"/>
  <c r="O369" i="1"/>
  <c r="N369" i="1"/>
  <c r="O2504" i="1"/>
  <c r="N2504" i="1"/>
  <c r="O2184" i="1"/>
  <c r="N2184" i="1"/>
  <c r="O1928" i="1"/>
  <c r="N1928" i="1"/>
  <c r="O1608" i="1"/>
  <c r="N1608" i="1"/>
  <c r="O1288" i="1"/>
  <c r="N1288" i="1"/>
  <c r="O968" i="1"/>
  <c r="N968" i="1"/>
  <c r="O712" i="1"/>
  <c r="N712" i="1"/>
  <c r="O392" i="1"/>
  <c r="N392" i="1"/>
  <c r="O3186" i="1"/>
  <c r="N3186" i="1"/>
  <c r="O4502" i="1"/>
  <c r="N4502" i="1"/>
  <c r="O4374" i="1"/>
  <c r="N4374" i="1"/>
  <c r="O4598" i="1"/>
  <c r="N4598" i="1"/>
  <c r="O2578" i="1"/>
  <c r="N2578" i="1"/>
  <c r="O4206" i="1"/>
  <c r="N4206" i="1"/>
  <c r="O4822" i="1"/>
  <c r="N4822" i="1"/>
  <c r="O3474" i="1"/>
  <c r="N3474" i="1"/>
  <c r="O4430" i="1"/>
  <c r="N4430" i="1"/>
  <c r="O23" i="1"/>
  <c r="N23" i="1"/>
  <c r="O4022" i="1"/>
  <c r="N4022" i="1"/>
  <c r="O4526" i="1"/>
  <c r="N4526" i="1"/>
  <c r="O1559" i="1"/>
  <c r="N1559" i="1"/>
  <c r="O4789" i="1"/>
  <c r="N4789" i="1"/>
  <c r="O4533" i="1"/>
  <c r="N4533" i="1"/>
  <c r="O4277" i="1"/>
  <c r="N4277" i="1"/>
  <c r="O4021" i="1"/>
  <c r="N4021" i="1"/>
  <c r="O3342" i="1"/>
  <c r="N3342" i="1"/>
  <c r="O1671" i="1"/>
  <c r="N1671" i="1"/>
  <c r="O4877" i="1"/>
  <c r="N4877" i="1"/>
  <c r="O4621" i="1"/>
  <c r="N4621" i="1"/>
  <c r="O4365" i="1"/>
  <c r="N4365" i="1"/>
  <c r="O4109" i="1"/>
  <c r="N4109" i="1"/>
  <c r="O3694" i="1"/>
  <c r="N3694" i="1"/>
  <c r="O2670" i="1"/>
  <c r="N2670" i="1"/>
  <c r="O4934" i="1"/>
  <c r="N4934" i="1"/>
  <c r="O4678" i="1"/>
  <c r="N4678" i="1"/>
  <c r="O4422" i="1"/>
  <c r="N4422" i="1"/>
  <c r="O4166" i="1"/>
  <c r="N4166" i="1"/>
  <c r="O3910" i="1"/>
  <c r="N3910" i="1"/>
  <c r="O2898" i="1"/>
  <c r="N2898" i="1"/>
  <c r="O4997" i="1"/>
  <c r="N4997" i="1"/>
  <c r="O4741" i="1"/>
  <c r="N4741" i="1"/>
  <c r="O4485" i="1"/>
  <c r="N4485" i="1"/>
  <c r="O4229" i="1"/>
  <c r="N4229" i="1"/>
  <c r="O3973" i="1"/>
  <c r="N3973" i="1"/>
  <c r="O3150" i="1"/>
  <c r="N3150" i="1"/>
  <c r="O903" i="1"/>
  <c r="N903" i="1"/>
  <c r="O4798" i="1"/>
  <c r="N4798" i="1"/>
  <c r="O4542" i="1"/>
  <c r="N4542" i="1"/>
  <c r="O4286" i="1"/>
  <c r="N4286" i="1"/>
  <c r="O4030" i="1"/>
  <c r="N4030" i="1"/>
  <c r="O3378" i="1"/>
  <c r="N3378" i="1"/>
  <c r="O1815" i="1"/>
  <c r="N1815" i="1"/>
  <c r="O4861" i="1"/>
  <c r="N4861" i="1"/>
  <c r="O4605" i="1"/>
  <c r="N4605" i="1"/>
  <c r="O4349" i="1"/>
  <c r="N4349" i="1"/>
  <c r="O4093" i="1"/>
  <c r="N4093" i="1"/>
  <c r="O3630" i="1"/>
  <c r="N3630" i="1"/>
  <c r="O2606" i="1"/>
  <c r="N2606" i="1"/>
  <c r="O4996" i="1"/>
  <c r="N4996" i="1"/>
  <c r="O4932" i="1"/>
  <c r="N4932" i="1"/>
  <c r="O4868" i="1"/>
  <c r="N4868" i="1"/>
  <c r="O4804" i="1"/>
  <c r="N4804" i="1"/>
  <c r="O4740" i="1"/>
  <c r="N4740" i="1"/>
  <c r="O4676" i="1"/>
  <c r="N4676" i="1"/>
  <c r="O4612" i="1"/>
  <c r="N4612" i="1"/>
  <c r="O4548" i="1"/>
  <c r="N4548" i="1"/>
  <c r="O4484" i="1"/>
  <c r="N4484" i="1"/>
  <c r="O4420" i="1"/>
  <c r="N4420" i="1"/>
  <c r="O4356" i="1"/>
  <c r="N4356" i="1"/>
  <c r="O4292" i="1"/>
  <c r="N4292" i="1"/>
  <c r="O4228" i="1"/>
  <c r="N4228" i="1"/>
  <c r="O4164" i="1"/>
  <c r="N4164" i="1"/>
  <c r="O4100" i="1"/>
  <c r="N4100" i="1"/>
  <c r="O4036" i="1"/>
  <c r="N4036" i="1"/>
  <c r="O3972" i="1"/>
  <c r="N3972" i="1"/>
  <c r="O3908" i="1"/>
  <c r="N3908" i="1"/>
  <c r="O3658" i="1"/>
  <c r="N3658" i="1"/>
  <c r="O3402" i="1"/>
  <c r="N3402" i="1"/>
  <c r="O3146" i="1"/>
  <c r="N3146" i="1"/>
  <c r="O2890" i="1"/>
  <c r="N2890" i="1"/>
  <c r="O2634" i="1"/>
  <c r="N2634" i="1"/>
  <c r="O1911" i="1"/>
  <c r="N1911" i="1"/>
  <c r="O887" i="1"/>
  <c r="N887" i="1"/>
  <c r="O5003" i="1"/>
  <c r="N5003" i="1"/>
  <c r="O4939" i="1"/>
  <c r="N4939" i="1"/>
  <c r="O4875" i="1"/>
  <c r="N4875" i="1"/>
  <c r="O4811" i="1"/>
  <c r="N4811" i="1"/>
  <c r="O4747" i="1"/>
  <c r="N4747" i="1"/>
  <c r="O4683" i="1"/>
  <c r="N4683" i="1"/>
  <c r="O4619" i="1"/>
  <c r="N4619" i="1"/>
  <c r="O4555" i="1"/>
  <c r="N4555" i="1"/>
  <c r="O4491" i="1"/>
  <c r="N4491" i="1"/>
  <c r="O4427" i="1"/>
  <c r="N4427" i="1"/>
  <c r="O4363" i="1"/>
  <c r="N4363" i="1"/>
  <c r="O4299" i="1"/>
  <c r="N4299" i="1"/>
  <c r="O4235" i="1"/>
  <c r="N4235" i="1"/>
  <c r="O4171" i="1"/>
  <c r="N4171" i="1"/>
  <c r="O4107" i="1"/>
  <c r="N4107" i="1"/>
  <c r="O4043" i="1"/>
  <c r="N4043" i="1"/>
  <c r="O3979" i="1"/>
  <c r="N3979" i="1"/>
  <c r="O3915" i="1"/>
  <c r="N3915" i="1"/>
  <c r="O3686" i="1"/>
  <c r="N3686" i="1"/>
  <c r="O3430" i="1"/>
  <c r="N3430" i="1"/>
  <c r="O3174" i="1"/>
  <c r="N3174" i="1"/>
  <c r="O2918" i="1"/>
  <c r="N2918" i="1"/>
  <c r="O2662" i="1"/>
  <c r="N2662" i="1"/>
  <c r="O2023" i="1"/>
  <c r="N2023" i="1"/>
  <c r="O999" i="1"/>
  <c r="N999" i="1"/>
  <c r="O5010" i="1"/>
  <c r="N5010" i="1"/>
  <c r="O4946" i="1"/>
  <c r="N4946" i="1"/>
  <c r="O4882" i="1"/>
  <c r="N4882" i="1"/>
  <c r="O4818" i="1"/>
  <c r="N4818" i="1"/>
  <c r="O4754" i="1"/>
  <c r="N4754" i="1"/>
  <c r="O4690" i="1"/>
  <c r="N4690" i="1"/>
  <c r="O4626" i="1"/>
  <c r="N4626" i="1"/>
  <c r="O4562" i="1"/>
  <c r="N4562" i="1"/>
  <c r="O4498" i="1"/>
  <c r="N4498" i="1"/>
  <c r="O4434" i="1"/>
  <c r="N4434" i="1"/>
  <c r="O4370" i="1"/>
  <c r="N4370" i="1"/>
  <c r="O4306" i="1"/>
  <c r="N4306" i="1"/>
  <c r="O4242" i="1"/>
  <c r="N4242" i="1"/>
  <c r="O4178" i="1"/>
  <c r="N4178" i="1"/>
  <c r="O4114" i="1"/>
  <c r="N4114" i="1"/>
  <c r="O4050" i="1"/>
  <c r="N4050" i="1"/>
  <c r="O3986" i="1"/>
  <c r="N3986" i="1"/>
  <c r="O3922" i="1"/>
  <c r="N3922" i="1"/>
  <c r="O3714" i="1"/>
  <c r="N3714" i="1"/>
  <c r="O3458" i="1"/>
  <c r="N3458" i="1"/>
  <c r="O3202" i="1"/>
  <c r="N3202" i="1"/>
  <c r="O2946" i="1"/>
  <c r="N2946" i="1"/>
  <c r="O2690" i="1"/>
  <c r="N2690" i="1"/>
  <c r="O2135" i="1"/>
  <c r="N2135" i="1"/>
  <c r="O1111" i="1"/>
  <c r="N1111" i="1"/>
  <c r="O87" i="1"/>
  <c r="N87" i="1"/>
  <c r="O4953" i="1"/>
  <c r="N4953" i="1"/>
  <c r="O4889" i="1"/>
  <c r="N4889" i="1"/>
  <c r="O4825" i="1"/>
  <c r="N4825" i="1"/>
  <c r="O4761" i="1"/>
  <c r="N4761" i="1"/>
  <c r="O4697" i="1"/>
  <c r="N4697" i="1"/>
  <c r="O4633" i="1"/>
  <c r="N4633" i="1"/>
  <c r="O4569" i="1"/>
  <c r="N4569" i="1"/>
  <c r="O4505" i="1"/>
  <c r="N4505" i="1"/>
  <c r="O4441" i="1"/>
  <c r="N4441" i="1"/>
  <c r="O4377" i="1"/>
  <c r="N4377" i="1"/>
  <c r="O4313" i="1"/>
  <c r="N4313" i="1"/>
  <c r="O4249" i="1"/>
  <c r="N4249" i="1"/>
  <c r="O4185" i="1"/>
  <c r="N4185" i="1"/>
  <c r="O4121" i="1"/>
  <c r="N4121" i="1"/>
  <c r="O4057" i="1"/>
  <c r="N4057" i="1"/>
  <c r="O3993" i="1"/>
  <c r="N3993" i="1"/>
  <c r="O3929" i="1"/>
  <c r="N3929" i="1"/>
  <c r="O3742" i="1"/>
  <c r="N3742" i="1"/>
  <c r="O3486" i="1"/>
  <c r="N3486" i="1"/>
  <c r="O3230" i="1"/>
  <c r="N3230" i="1"/>
  <c r="O2974" i="1"/>
  <c r="N2974" i="1"/>
  <c r="O2718" i="1"/>
  <c r="N2718" i="1"/>
  <c r="O2247" i="1"/>
  <c r="N2247" i="1"/>
  <c r="O1223" i="1"/>
  <c r="N1223" i="1"/>
  <c r="N199" i="1"/>
  <c r="O199" i="1"/>
  <c r="O4960" i="1"/>
  <c r="N4960" i="1"/>
  <c r="O4896" i="1"/>
  <c r="N4896" i="1"/>
  <c r="O4832" i="1"/>
  <c r="N4832" i="1"/>
  <c r="O4768" i="1"/>
  <c r="N4768" i="1"/>
  <c r="O4704" i="1"/>
  <c r="N4704" i="1"/>
  <c r="O4640" i="1"/>
  <c r="N4640" i="1"/>
  <c r="O4576" i="1"/>
  <c r="N4576" i="1"/>
  <c r="O4512" i="1"/>
  <c r="N4512" i="1"/>
  <c r="O4448" i="1"/>
  <c r="N4448" i="1"/>
  <c r="O4384" i="1"/>
  <c r="N4384" i="1"/>
  <c r="O4320" i="1"/>
  <c r="N4320" i="1"/>
  <c r="O4256" i="1"/>
  <c r="N4256" i="1"/>
  <c r="O4192" i="1"/>
  <c r="N4192" i="1"/>
  <c r="O4128" i="1"/>
  <c r="N4128" i="1"/>
  <c r="O4064" i="1"/>
  <c r="N4064" i="1"/>
  <c r="O4000" i="1"/>
  <c r="N4000" i="1"/>
  <c r="O3936" i="1"/>
  <c r="N3936" i="1"/>
  <c r="O3770" i="1"/>
  <c r="N3770" i="1"/>
  <c r="O3514" i="1"/>
  <c r="N3514" i="1"/>
  <c r="O3258" i="1"/>
  <c r="N3258" i="1"/>
  <c r="O3002" i="1"/>
  <c r="N3002" i="1"/>
  <c r="O2746" i="1"/>
  <c r="N2746" i="1"/>
  <c r="O2359" i="1"/>
  <c r="N2359" i="1"/>
  <c r="O1335" i="1"/>
  <c r="N1335" i="1"/>
  <c r="N311" i="1"/>
  <c r="O311" i="1"/>
  <c r="N4967" i="1"/>
  <c r="O4967" i="1"/>
  <c r="N4903" i="1"/>
  <c r="O4903" i="1"/>
  <c r="N4839" i="1"/>
  <c r="O4839" i="1"/>
  <c r="N4775" i="1"/>
  <c r="O4775" i="1"/>
  <c r="N4711" i="1"/>
  <c r="O4711" i="1"/>
  <c r="N4647" i="1"/>
  <c r="O4647" i="1"/>
  <c r="N4583" i="1"/>
  <c r="O4583" i="1"/>
  <c r="N4519" i="1"/>
  <c r="O4519" i="1"/>
  <c r="N4455" i="1"/>
  <c r="O4455" i="1"/>
  <c r="O4391" i="1"/>
  <c r="N4391" i="1"/>
  <c r="O4327" i="1"/>
  <c r="N4327" i="1"/>
  <c r="O4263" i="1"/>
  <c r="N4263" i="1"/>
  <c r="O4199" i="1"/>
  <c r="N4199" i="1"/>
  <c r="O4135" i="1"/>
  <c r="N4135" i="1"/>
  <c r="O4071" i="1"/>
  <c r="N4071" i="1"/>
  <c r="O4007" i="1"/>
  <c r="N4007" i="1"/>
  <c r="O3943" i="1"/>
  <c r="N3943" i="1"/>
  <c r="O3798" i="1"/>
  <c r="N3798" i="1"/>
  <c r="O3542" i="1"/>
  <c r="N3542" i="1"/>
  <c r="O3286" i="1"/>
  <c r="N3286" i="1"/>
  <c r="O3030" i="1"/>
  <c r="N3030" i="1"/>
  <c r="O2774" i="1"/>
  <c r="N2774" i="1"/>
  <c r="O2471" i="1"/>
  <c r="N2471" i="1"/>
  <c r="O1447" i="1"/>
  <c r="N1447" i="1"/>
  <c r="N423" i="1"/>
  <c r="O423" i="1"/>
  <c r="O3865" i="1"/>
  <c r="N3865" i="1"/>
  <c r="O3801" i="1"/>
  <c r="N3801" i="1"/>
  <c r="O3737" i="1"/>
  <c r="N3737" i="1"/>
  <c r="O3673" i="1"/>
  <c r="N3673" i="1"/>
  <c r="O3609" i="1"/>
  <c r="N3609" i="1"/>
  <c r="O3545" i="1"/>
  <c r="N3545" i="1"/>
  <c r="O3481" i="1"/>
  <c r="N3481" i="1"/>
  <c r="O3417" i="1"/>
  <c r="N3417" i="1"/>
  <c r="O3353" i="1"/>
  <c r="N3353" i="1"/>
  <c r="O3289" i="1"/>
  <c r="N3289" i="1"/>
  <c r="O3225" i="1"/>
  <c r="N3225" i="1"/>
  <c r="O3161" i="1"/>
  <c r="N3161" i="1"/>
  <c r="O3097" i="1"/>
  <c r="N3097" i="1"/>
  <c r="O3033" i="1"/>
  <c r="N3033" i="1"/>
  <c r="O2969" i="1"/>
  <c r="N2969" i="1"/>
  <c r="O2905" i="1"/>
  <c r="N2905" i="1"/>
  <c r="O2841" i="1"/>
  <c r="N2841" i="1"/>
  <c r="O2777" i="1"/>
  <c r="N2777" i="1"/>
  <c r="O2713" i="1"/>
  <c r="N2713" i="1"/>
  <c r="O2649" i="1"/>
  <c r="N2649" i="1"/>
  <c r="O2585" i="1"/>
  <c r="N2585" i="1"/>
  <c r="O2486" i="1"/>
  <c r="N2486" i="1"/>
  <c r="O2230" i="1"/>
  <c r="N2230" i="1"/>
  <c r="O1974" i="1"/>
  <c r="N1974" i="1"/>
  <c r="O1718" i="1"/>
  <c r="N1718" i="1"/>
  <c r="O1462" i="1"/>
  <c r="N1462" i="1"/>
  <c r="O1206" i="1"/>
  <c r="N1206" i="1"/>
  <c r="O950" i="1"/>
  <c r="N950" i="1"/>
  <c r="O694" i="1"/>
  <c r="N694" i="1"/>
  <c r="O438" i="1"/>
  <c r="N438" i="1"/>
  <c r="O182" i="1"/>
  <c r="N182" i="1"/>
  <c r="O3888" i="1"/>
  <c r="N3888" i="1"/>
  <c r="O3824" i="1"/>
  <c r="N3824" i="1"/>
  <c r="O3760" i="1"/>
  <c r="N3760" i="1"/>
  <c r="O3696" i="1"/>
  <c r="N3696" i="1"/>
  <c r="O3632" i="1"/>
  <c r="N3632" i="1"/>
  <c r="O3568" i="1"/>
  <c r="N3568" i="1"/>
  <c r="O3504" i="1"/>
  <c r="N3504" i="1"/>
  <c r="O3440" i="1"/>
  <c r="N3440" i="1"/>
  <c r="O3376" i="1"/>
  <c r="N3376" i="1"/>
  <c r="O3312" i="1"/>
  <c r="N3312" i="1"/>
  <c r="O3248" i="1"/>
  <c r="N3248" i="1"/>
  <c r="O3184" i="1"/>
  <c r="N3184" i="1"/>
  <c r="O3120" i="1"/>
  <c r="N3120" i="1"/>
  <c r="O3056" i="1"/>
  <c r="N3056" i="1"/>
  <c r="O2992" i="1"/>
  <c r="N2992" i="1"/>
  <c r="O2928" i="1"/>
  <c r="N2928" i="1"/>
  <c r="O2864" i="1"/>
  <c r="N2864" i="1"/>
  <c r="O2800" i="1"/>
  <c r="N2800" i="1"/>
  <c r="O2736" i="1"/>
  <c r="N2736" i="1"/>
  <c r="O2672" i="1"/>
  <c r="N2672" i="1"/>
  <c r="O2608" i="1"/>
  <c r="N2608" i="1"/>
  <c r="O2544" i="1"/>
  <c r="N2544" i="1"/>
  <c r="N2319" i="1"/>
  <c r="O2319" i="1"/>
  <c r="O2063" i="1"/>
  <c r="N2063" i="1"/>
  <c r="N1807" i="1"/>
  <c r="O1807" i="1"/>
  <c r="O1551" i="1"/>
  <c r="N1551" i="1"/>
  <c r="N1295" i="1"/>
  <c r="O1295" i="1"/>
  <c r="O1039" i="1"/>
  <c r="N1039" i="1"/>
  <c r="O783" i="1"/>
  <c r="N783" i="1"/>
  <c r="O527" i="1"/>
  <c r="N527" i="1"/>
  <c r="O271" i="1"/>
  <c r="N271" i="1"/>
  <c r="O3903" i="1"/>
  <c r="N3903" i="1"/>
  <c r="O3839" i="1"/>
  <c r="N3839" i="1"/>
  <c r="O3775" i="1"/>
  <c r="N3775" i="1"/>
  <c r="O3711" i="1"/>
  <c r="N3711" i="1"/>
  <c r="O3647" i="1"/>
  <c r="N3647" i="1"/>
  <c r="O3583" i="1"/>
  <c r="N3583" i="1"/>
  <c r="O3519" i="1"/>
  <c r="N3519" i="1"/>
  <c r="O3455" i="1"/>
  <c r="N3455" i="1"/>
  <c r="O3391" i="1"/>
  <c r="N3391" i="1"/>
  <c r="O3327" i="1"/>
  <c r="N3327" i="1"/>
  <c r="O3263" i="1"/>
  <c r="N3263" i="1"/>
  <c r="O3199" i="1"/>
  <c r="N3199" i="1"/>
  <c r="O3135" i="1"/>
  <c r="N3135" i="1"/>
  <c r="O3071" i="1"/>
  <c r="N3071" i="1"/>
  <c r="O3007" i="1"/>
  <c r="N3007" i="1"/>
  <c r="O2943" i="1"/>
  <c r="N2943" i="1"/>
  <c r="O2879" i="1"/>
  <c r="N2879" i="1"/>
  <c r="O2815" i="1"/>
  <c r="N2815" i="1"/>
  <c r="O2751" i="1"/>
  <c r="N2751" i="1"/>
  <c r="O2687" i="1"/>
  <c r="N2687" i="1"/>
  <c r="O2623" i="1"/>
  <c r="N2623" i="1"/>
  <c r="O2559" i="1"/>
  <c r="N2559" i="1"/>
  <c r="O2382" i="1"/>
  <c r="N2382" i="1"/>
  <c r="O2126" i="1"/>
  <c r="N2126" i="1"/>
  <c r="O1870" i="1"/>
  <c r="N1870" i="1"/>
  <c r="O1614" i="1"/>
  <c r="N1614" i="1"/>
  <c r="O1358" i="1"/>
  <c r="N1358" i="1"/>
  <c r="O1102" i="1"/>
  <c r="N1102" i="1"/>
  <c r="O846" i="1"/>
  <c r="N846" i="1"/>
  <c r="O590" i="1"/>
  <c r="N590" i="1"/>
  <c r="O334" i="1"/>
  <c r="N334" i="1"/>
  <c r="O78" i="1"/>
  <c r="N78" i="1"/>
  <c r="O3853" i="1"/>
  <c r="N3853" i="1"/>
  <c r="O3789" i="1"/>
  <c r="N3789" i="1"/>
  <c r="O3725" i="1"/>
  <c r="N3725" i="1"/>
  <c r="O3661" i="1"/>
  <c r="N3661" i="1"/>
  <c r="O3597" i="1"/>
  <c r="N3597" i="1"/>
  <c r="O3533" i="1"/>
  <c r="N3533" i="1"/>
  <c r="O3469" i="1"/>
  <c r="N3469" i="1"/>
  <c r="O3405" i="1"/>
  <c r="N3405" i="1"/>
  <c r="O3341" i="1"/>
  <c r="N3341" i="1"/>
  <c r="O3277" i="1"/>
  <c r="N3277" i="1"/>
  <c r="O3213" i="1"/>
  <c r="N3213" i="1"/>
  <c r="O3149" i="1"/>
  <c r="N3149" i="1"/>
  <c r="O3085" i="1"/>
  <c r="N3085" i="1"/>
  <c r="O3021" i="1"/>
  <c r="N3021" i="1"/>
  <c r="O2957" i="1"/>
  <c r="N2957" i="1"/>
  <c r="O2893" i="1"/>
  <c r="N2893" i="1"/>
  <c r="O2829" i="1"/>
  <c r="N2829" i="1"/>
  <c r="O2765" i="1"/>
  <c r="N2765" i="1"/>
  <c r="O2701" i="1"/>
  <c r="N2701" i="1"/>
  <c r="O2637" i="1"/>
  <c r="N2637" i="1"/>
  <c r="O2573" i="1"/>
  <c r="N2573" i="1"/>
  <c r="O2438" i="1"/>
  <c r="N2438" i="1"/>
  <c r="O2182" i="1"/>
  <c r="N2182" i="1"/>
  <c r="O1926" i="1"/>
  <c r="N1926" i="1"/>
  <c r="O1670" i="1"/>
  <c r="N1670" i="1"/>
  <c r="O1414" i="1"/>
  <c r="N1414" i="1"/>
  <c r="O1158" i="1"/>
  <c r="N1158" i="1"/>
  <c r="O902" i="1"/>
  <c r="N902" i="1"/>
  <c r="O646" i="1"/>
  <c r="N646" i="1"/>
  <c r="O390" i="1"/>
  <c r="N390" i="1"/>
  <c r="O134" i="1"/>
  <c r="N134" i="1"/>
  <c r="O3868" i="1"/>
  <c r="N3868" i="1"/>
  <c r="N3804" i="1"/>
  <c r="O3804" i="1"/>
  <c r="N3740" i="1"/>
  <c r="O3740" i="1"/>
  <c r="N3676" i="1"/>
  <c r="O3676" i="1"/>
  <c r="N3612" i="1"/>
  <c r="O3612" i="1"/>
  <c r="N3548" i="1"/>
  <c r="O3548" i="1"/>
  <c r="N3484" i="1"/>
  <c r="O3484" i="1"/>
  <c r="N3420" i="1"/>
  <c r="O3420" i="1"/>
  <c r="N3356" i="1"/>
  <c r="O3356" i="1"/>
  <c r="N3292" i="1"/>
  <c r="O3292" i="1"/>
  <c r="N3228" i="1"/>
  <c r="O3228" i="1"/>
  <c r="N3164" i="1"/>
  <c r="O3164" i="1"/>
  <c r="N3100" i="1"/>
  <c r="O3100" i="1"/>
  <c r="N3036" i="1"/>
  <c r="O3036" i="1"/>
  <c r="N2972" i="1"/>
  <c r="O2972" i="1"/>
  <c r="N2908" i="1"/>
  <c r="O2908" i="1"/>
  <c r="N2844" i="1"/>
  <c r="O2844" i="1"/>
  <c r="N2780" i="1"/>
  <c r="O2780" i="1"/>
  <c r="O2716" i="1"/>
  <c r="N2716" i="1"/>
  <c r="O2652" i="1"/>
  <c r="N2652" i="1"/>
  <c r="O2588" i="1"/>
  <c r="N2588" i="1"/>
  <c r="O2495" i="1"/>
  <c r="N2495" i="1"/>
  <c r="O2239" i="1"/>
  <c r="N2239" i="1"/>
  <c r="O1983" i="1"/>
  <c r="N1983" i="1"/>
  <c r="O1727" i="1"/>
  <c r="N1727" i="1"/>
  <c r="O1471" i="1"/>
  <c r="N1471" i="1"/>
  <c r="O1215" i="1"/>
  <c r="N1215" i="1"/>
  <c r="O959" i="1"/>
  <c r="N959" i="1"/>
  <c r="O703" i="1"/>
  <c r="N703" i="1"/>
  <c r="O447" i="1"/>
  <c r="N447" i="1"/>
  <c r="O191" i="1"/>
  <c r="N191" i="1"/>
  <c r="O3891" i="1"/>
  <c r="N3891" i="1"/>
  <c r="O3827" i="1"/>
  <c r="N3827" i="1"/>
  <c r="O3763" i="1"/>
  <c r="N3763" i="1"/>
  <c r="O3699" i="1"/>
  <c r="N3699" i="1"/>
  <c r="O3635" i="1"/>
  <c r="N3635" i="1"/>
  <c r="O3571" i="1"/>
  <c r="N3571" i="1"/>
  <c r="O3507" i="1"/>
  <c r="N3507" i="1"/>
  <c r="O3443" i="1"/>
  <c r="N3443" i="1"/>
  <c r="O3379" i="1"/>
  <c r="N3379" i="1"/>
  <c r="O3315" i="1"/>
  <c r="N3315" i="1"/>
  <c r="O3251" i="1"/>
  <c r="N3251" i="1"/>
  <c r="O3187" i="1"/>
  <c r="N3187" i="1"/>
  <c r="O3123" i="1"/>
  <c r="N3123" i="1"/>
  <c r="O3059" i="1"/>
  <c r="N3059" i="1"/>
  <c r="O2995" i="1"/>
  <c r="N2995" i="1"/>
  <c r="O2931" i="1"/>
  <c r="N2931" i="1"/>
  <c r="O2867" i="1"/>
  <c r="N2867" i="1"/>
  <c r="O2803" i="1"/>
  <c r="N2803" i="1"/>
  <c r="O2739" i="1"/>
  <c r="N2739" i="1"/>
  <c r="O2675" i="1"/>
  <c r="N2675" i="1"/>
  <c r="O2611" i="1"/>
  <c r="N2611" i="1"/>
  <c r="O2547" i="1"/>
  <c r="N2547" i="1"/>
  <c r="O2334" i="1"/>
  <c r="N2334" i="1"/>
  <c r="O2078" i="1"/>
  <c r="N2078" i="1"/>
  <c r="O1822" i="1"/>
  <c r="N1822" i="1"/>
  <c r="O1566" i="1"/>
  <c r="N1566" i="1"/>
  <c r="O1310" i="1"/>
  <c r="N1310" i="1"/>
  <c r="O1054" i="1"/>
  <c r="N1054" i="1"/>
  <c r="O798" i="1"/>
  <c r="N798" i="1"/>
  <c r="O542" i="1"/>
  <c r="N542" i="1"/>
  <c r="O286" i="1"/>
  <c r="N286" i="1"/>
  <c r="O30" i="1"/>
  <c r="N30" i="1"/>
  <c r="O2469" i="1"/>
  <c r="N2469" i="1"/>
  <c r="O2405" i="1"/>
  <c r="N2405" i="1"/>
  <c r="O2341" i="1"/>
  <c r="N2341" i="1"/>
  <c r="O2277" i="1"/>
  <c r="N2277" i="1"/>
  <c r="O2213" i="1"/>
  <c r="N2213" i="1"/>
  <c r="O2149" i="1"/>
  <c r="N2149" i="1"/>
  <c r="O2085" i="1"/>
  <c r="N2085" i="1"/>
  <c r="O2021" i="1"/>
  <c r="N2021" i="1"/>
  <c r="O1957" i="1"/>
  <c r="N1957" i="1"/>
  <c r="O1893" i="1"/>
  <c r="N1893" i="1"/>
  <c r="O1829" i="1"/>
  <c r="N1829" i="1"/>
  <c r="O1765" i="1"/>
  <c r="N1765" i="1"/>
  <c r="O1701" i="1"/>
  <c r="N1701" i="1"/>
  <c r="O1637" i="1"/>
  <c r="N1637" i="1"/>
  <c r="O1573" i="1"/>
  <c r="N1573" i="1"/>
  <c r="O1509" i="1"/>
  <c r="N1509" i="1"/>
  <c r="O1445" i="1"/>
  <c r="N1445" i="1"/>
  <c r="O1381" i="1"/>
  <c r="N1381" i="1"/>
  <c r="O1317" i="1"/>
  <c r="N1317" i="1"/>
  <c r="O1253" i="1"/>
  <c r="N1253" i="1"/>
  <c r="O1189" i="1"/>
  <c r="N1189" i="1"/>
  <c r="O1125" i="1"/>
  <c r="N1125" i="1"/>
  <c r="O1061" i="1"/>
  <c r="N1061" i="1"/>
  <c r="O997" i="1"/>
  <c r="N997" i="1"/>
  <c r="N933" i="1"/>
  <c r="O933" i="1"/>
  <c r="O869" i="1"/>
  <c r="N869" i="1"/>
  <c r="N805" i="1"/>
  <c r="O805" i="1"/>
  <c r="O741" i="1"/>
  <c r="N741" i="1"/>
  <c r="O677" i="1"/>
  <c r="N677" i="1"/>
  <c r="O613" i="1"/>
  <c r="N613" i="1"/>
  <c r="O549" i="1"/>
  <c r="N549" i="1"/>
  <c r="O485" i="1"/>
  <c r="N485" i="1"/>
  <c r="O421" i="1"/>
  <c r="N421" i="1"/>
  <c r="O357" i="1"/>
  <c r="N357" i="1"/>
  <c r="O293" i="1"/>
  <c r="N293" i="1"/>
  <c r="O229" i="1"/>
  <c r="N229" i="1"/>
  <c r="O165" i="1"/>
  <c r="N165" i="1"/>
  <c r="O101" i="1"/>
  <c r="N101" i="1"/>
  <c r="O37" i="1"/>
  <c r="N37" i="1"/>
  <c r="O2492" i="1"/>
  <c r="N2492" i="1"/>
  <c r="O2428" i="1"/>
  <c r="N2428" i="1"/>
  <c r="O2364" i="1"/>
  <c r="N2364" i="1"/>
  <c r="O2300" i="1"/>
  <c r="N2300" i="1"/>
  <c r="O2236" i="1"/>
  <c r="N2236" i="1"/>
  <c r="O2172" i="1"/>
  <c r="N2172" i="1"/>
  <c r="O2108" i="1"/>
  <c r="N2108" i="1"/>
  <c r="O2044" i="1"/>
  <c r="N2044" i="1"/>
  <c r="O1980" i="1"/>
  <c r="N1980" i="1"/>
  <c r="O1916" i="1"/>
  <c r="N1916" i="1"/>
  <c r="O1852" i="1"/>
  <c r="N1852" i="1"/>
  <c r="O1788" i="1"/>
  <c r="N1788" i="1"/>
  <c r="O1724" i="1"/>
  <c r="N1724" i="1"/>
  <c r="O1660" i="1"/>
  <c r="N1660" i="1"/>
  <c r="O1596" i="1"/>
  <c r="N1596" i="1"/>
  <c r="O1532" i="1"/>
  <c r="N1532" i="1"/>
  <c r="O1468" i="1"/>
  <c r="N1468" i="1"/>
  <c r="O1404" i="1"/>
  <c r="N1404" i="1"/>
  <c r="O1340" i="1"/>
  <c r="N1340" i="1"/>
  <c r="O1276" i="1"/>
  <c r="N1276" i="1"/>
  <c r="O1212" i="1"/>
  <c r="N1212" i="1"/>
  <c r="O1148" i="1"/>
  <c r="N1148" i="1"/>
  <c r="O1084" i="1"/>
  <c r="N1084" i="1"/>
  <c r="O1020" i="1"/>
  <c r="N1020" i="1"/>
  <c r="O956" i="1"/>
  <c r="N956" i="1"/>
  <c r="O892" i="1"/>
  <c r="N892" i="1"/>
  <c r="O828" i="1"/>
  <c r="N828" i="1"/>
  <c r="O764" i="1"/>
  <c r="N764" i="1"/>
  <c r="O700" i="1"/>
  <c r="N700" i="1"/>
  <c r="O636" i="1"/>
  <c r="N636" i="1"/>
  <c r="O572" i="1"/>
  <c r="N572" i="1"/>
  <c r="O508" i="1"/>
  <c r="N508" i="1"/>
  <c r="O444" i="1"/>
  <c r="N444" i="1"/>
  <c r="O380" i="1"/>
  <c r="N380" i="1"/>
  <c r="O316" i="1"/>
  <c r="N316" i="1"/>
  <c r="O252" i="1"/>
  <c r="N252" i="1"/>
  <c r="O188" i="1"/>
  <c r="N188" i="1"/>
  <c r="O124" i="1"/>
  <c r="N124" i="1"/>
  <c r="O60" i="1"/>
  <c r="N60" i="1"/>
  <c r="O2515" i="1"/>
  <c r="N2515" i="1"/>
  <c r="O2451" i="1"/>
  <c r="N2451" i="1"/>
  <c r="O2387" i="1"/>
  <c r="N2387" i="1"/>
  <c r="O2323" i="1"/>
  <c r="N2323" i="1"/>
  <c r="O2259" i="1"/>
  <c r="N2259" i="1"/>
  <c r="O2195" i="1"/>
  <c r="N2195" i="1"/>
  <c r="O2131" i="1"/>
  <c r="N2131" i="1"/>
  <c r="O2067" i="1"/>
  <c r="N2067" i="1"/>
  <c r="O2003" i="1"/>
  <c r="N2003" i="1"/>
  <c r="O1939" i="1"/>
  <c r="N1939" i="1"/>
  <c r="O1875" i="1"/>
  <c r="N1875" i="1"/>
  <c r="O1811" i="1"/>
  <c r="N1811" i="1"/>
  <c r="O1747" i="1"/>
  <c r="N1747" i="1"/>
  <c r="O1683" i="1"/>
  <c r="N1683" i="1"/>
  <c r="O1619" i="1"/>
  <c r="N1619" i="1"/>
  <c r="O1555" i="1"/>
  <c r="N1555" i="1"/>
  <c r="O1491" i="1"/>
  <c r="N1491" i="1"/>
  <c r="O1427" i="1"/>
  <c r="N1427" i="1"/>
  <c r="O1363" i="1"/>
  <c r="N1363" i="1"/>
  <c r="O1299" i="1"/>
  <c r="N1299" i="1"/>
  <c r="O1235" i="1"/>
  <c r="N1235" i="1"/>
  <c r="O1171" i="1"/>
  <c r="N1171" i="1"/>
  <c r="O1107" i="1"/>
  <c r="N1107" i="1"/>
  <c r="O1043" i="1"/>
  <c r="N1043" i="1"/>
  <c r="O979" i="1"/>
  <c r="N979" i="1"/>
  <c r="O915" i="1"/>
  <c r="N915" i="1"/>
  <c r="O851" i="1"/>
  <c r="N851" i="1"/>
  <c r="O787" i="1"/>
  <c r="N787" i="1"/>
  <c r="O723" i="1"/>
  <c r="N723" i="1"/>
  <c r="O659" i="1"/>
  <c r="N659" i="1"/>
  <c r="O595" i="1"/>
  <c r="N595" i="1"/>
  <c r="O531" i="1"/>
  <c r="N531" i="1"/>
  <c r="O467" i="1"/>
  <c r="N467" i="1"/>
  <c r="O403" i="1"/>
  <c r="N403" i="1"/>
  <c r="O339" i="1"/>
  <c r="N339" i="1"/>
  <c r="O275" i="1"/>
  <c r="N275" i="1"/>
  <c r="O211" i="1"/>
  <c r="N211" i="1"/>
  <c r="O147" i="1"/>
  <c r="N147" i="1"/>
  <c r="O83" i="1"/>
  <c r="N83" i="1"/>
  <c r="M5012" i="1"/>
  <c r="O19" i="1"/>
  <c r="N19" i="1"/>
  <c r="O2474" i="1"/>
  <c r="N2474" i="1"/>
  <c r="O2410" i="1"/>
  <c r="N2410" i="1"/>
  <c r="O2346" i="1"/>
  <c r="N2346" i="1"/>
  <c r="O2282" i="1"/>
  <c r="N2282" i="1"/>
  <c r="O2218" i="1"/>
  <c r="N2218" i="1"/>
  <c r="O2154" i="1"/>
  <c r="N2154" i="1"/>
  <c r="O2090" i="1"/>
  <c r="N2090" i="1"/>
  <c r="O2026" i="1"/>
  <c r="N2026" i="1"/>
  <c r="O1962" i="1"/>
  <c r="N1962" i="1"/>
  <c r="O1898" i="1"/>
  <c r="N1898" i="1"/>
  <c r="O1834" i="1"/>
  <c r="N1834" i="1"/>
  <c r="O1770" i="1"/>
  <c r="N1770" i="1"/>
  <c r="O1706" i="1"/>
  <c r="N1706" i="1"/>
  <c r="O1642" i="1"/>
  <c r="N1642" i="1"/>
  <c r="O1578" i="1"/>
  <c r="N1578" i="1"/>
  <c r="O1514" i="1"/>
  <c r="N1514" i="1"/>
  <c r="O1450" i="1"/>
  <c r="N1450" i="1"/>
  <c r="O1386" i="1"/>
  <c r="N1386" i="1"/>
  <c r="O1322" i="1"/>
  <c r="N1322" i="1"/>
  <c r="O1258" i="1"/>
  <c r="N1258" i="1"/>
  <c r="O1194" i="1"/>
  <c r="N1194" i="1"/>
  <c r="O1130" i="1"/>
  <c r="N1130" i="1"/>
  <c r="O1066" i="1"/>
  <c r="N1066" i="1"/>
  <c r="O1002" i="1"/>
  <c r="N1002" i="1"/>
  <c r="O938" i="1"/>
  <c r="N938" i="1"/>
  <c r="O874" i="1"/>
  <c r="N874" i="1"/>
  <c r="O810" i="1"/>
  <c r="N810" i="1"/>
  <c r="O746" i="1"/>
  <c r="N746" i="1"/>
  <c r="O682" i="1"/>
  <c r="N682" i="1"/>
  <c r="O618" i="1"/>
  <c r="N618" i="1"/>
  <c r="O554" i="1"/>
  <c r="N554" i="1"/>
  <c r="N490" i="1"/>
  <c r="O490" i="1"/>
  <c r="O426" i="1"/>
  <c r="N426" i="1"/>
  <c r="O362" i="1"/>
  <c r="N362" i="1"/>
  <c r="O298" i="1"/>
  <c r="N298" i="1"/>
  <c r="O234" i="1"/>
  <c r="N234" i="1"/>
  <c r="O170" i="1"/>
  <c r="N170" i="1"/>
  <c r="O106" i="1"/>
  <c r="N106" i="1"/>
  <c r="O42" i="1"/>
  <c r="N42" i="1"/>
  <c r="O2497" i="1"/>
  <c r="N2497" i="1"/>
  <c r="O2433" i="1"/>
  <c r="N2433" i="1"/>
  <c r="O2369" i="1"/>
  <c r="N2369" i="1"/>
  <c r="O2305" i="1"/>
  <c r="N2305" i="1"/>
  <c r="O2241" i="1"/>
  <c r="N2241" i="1"/>
  <c r="O2177" i="1"/>
  <c r="N2177" i="1"/>
  <c r="O2113" i="1"/>
  <c r="N2113" i="1"/>
  <c r="O2049" i="1"/>
  <c r="N2049" i="1"/>
  <c r="O1985" i="1"/>
  <c r="N1985" i="1"/>
  <c r="O1921" i="1"/>
  <c r="N1921" i="1"/>
  <c r="O1857" i="1"/>
  <c r="N1857" i="1"/>
  <c r="O1793" i="1"/>
  <c r="N1793" i="1"/>
  <c r="O1729" i="1"/>
  <c r="N1729" i="1"/>
  <c r="O1665" i="1"/>
  <c r="N1665" i="1"/>
  <c r="O1601" i="1"/>
  <c r="N1601" i="1"/>
  <c r="O1537" i="1"/>
  <c r="N1537" i="1"/>
  <c r="O1473" i="1"/>
  <c r="N1473" i="1"/>
  <c r="O1409" i="1"/>
  <c r="N1409" i="1"/>
  <c r="O1345" i="1"/>
  <c r="N1345" i="1"/>
  <c r="O1281" i="1"/>
  <c r="N1281" i="1"/>
  <c r="O1217" i="1"/>
  <c r="N1217" i="1"/>
  <c r="O1153" i="1"/>
  <c r="N1153" i="1"/>
  <c r="O1089" i="1"/>
  <c r="N1089" i="1"/>
  <c r="O1025" i="1"/>
  <c r="N1025" i="1"/>
  <c r="O961" i="1"/>
  <c r="N961" i="1"/>
  <c r="O897" i="1"/>
  <c r="N897" i="1"/>
  <c r="O833" i="1"/>
  <c r="N833" i="1"/>
  <c r="O769" i="1"/>
  <c r="N769" i="1"/>
  <c r="O705" i="1"/>
  <c r="N705" i="1"/>
  <c r="O641" i="1"/>
  <c r="N641" i="1"/>
  <c r="O577" i="1"/>
  <c r="N577" i="1"/>
  <c r="O513" i="1"/>
  <c r="N513" i="1"/>
  <c r="O449" i="1"/>
  <c r="N449" i="1"/>
  <c r="O385" i="1"/>
  <c r="N385" i="1"/>
  <c r="O321" i="1"/>
  <c r="N321" i="1"/>
  <c r="O257" i="1"/>
  <c r="N257" i="1"/>
  <c r="O193" i="1"/>
  <c r="N193" i="1"/>
  <c r="O129" i="1"/>
  <c r="N129" i="1"/>
  <c r="O65" i="1"/>
  <c r="N65" i="1"/>
  <c r="O2520" i="1"/>
  <c r="N2520" i="1"/>
  <c r="O2456" i="1"/>
  <c r="N2456" i="1"/>
  <c r="O2392" i="1"/>
  <c r="N2392" i="1"/>
  <c r="O2328" i="1"/>
  <c r="N2328" i="1"/>
  <c r="N2264" i="1"/>
  <c r="O2264" i="1"/>
  <c r="O2200" i="1"/>
  <c r="N2200" i="1"/>
  <c r="O2136" i="1"/>
  <c r="N2136" i="1"/>
  <c r="O2072" i="1"/>
  <c r="N2072" i="1"/>
  <c r="O2008" i="1"/>
  <c r="N2008" i="1"/>
  <c r="O1944" i="1"/>
  <c r="N1944" i="1"/>
  <c r="O1880" i="1"/>
  <c r="N1880" i="1"/>
  <c r="N1816" i="1"/>
  <c r="O1816" i="1"/>
  <c r="N1752" i="1"/>
  <c r="O1752" i="1"/>
  <c r="O1688" i="1"/>
  <c r="N1688" i="1"/>
  <c r="O1624" i="1"/>
  <c r="N1624" i="1"/>
  <c r="O1560" i="1"/>
  <c r="N1560" i="1"/>
  <c r="O1496" i="1"/>
  <c r="N1496" i="1"/>
  <c r="O1432" i="1"/>
  <c r="N1432" i="1"/>
  <c r="O1368" i="1"/>
  <c r="N1368" i="1"/>
  <c r="N1304" i="1"/>
  <c r="O1304" i="1"/>
  <c r="O1240" i="1"/>
  <c r="N1240" i="1"/>
  <c r="O1176" i="1"/>
  <c r="N1176" i="1"/>
  <c r="O1112" i="1"/>
  <c r="N1112" i="1"/>
  <c r="O1048" i="1"/>
  <c r="N1048" i="1"/>
  <c r="O984" i="1"/>
  <c r="N984" i="1"/>
  <c r="O920" i="1"/>
  <c r="N920" i="1"/>
  <c r="O856" i="1"/>
  <c r="N856" i="1"/>
  <c r="O792" i="1"/>
  <c r="N792" i="1"/>
  <c r="O728" i="1"/>
  <c r="N728" i="1"/>
  <c r="O664" i="1"/>
  <c r="N664" i="1"/>
  <c r="O600" i="1"/>
  <c r="N600" i="1"/>
  <c r="O536" i="1"/>
  <c r="N536" i="1"/>
  <c r="O472" i="1"/>
  <c r="N472" i="1"/>
  <c r="O408" i="1"/>
  <c r="N408" i="1"/>
  <c r="O344" i="1"/>
  <c r="N344" i="1"/>
  <c r="O280" i="1"/>
  <c r="N280" i="1"/>
  <c r="O216" i="1"/>
  <c r="N216" i="1"/>
  <c r="O152" i="1"/>
  <c r="N152" i="1"/>
  <c r="O88" i="1"/>
  <c r="N88" i="1"/>
  <c r="O24" i="1"/>
  <c r="N24" i="1"/>
  <c r="O4974" i="1"/>
  <c r="N4974" i="1"/>
  <c r="O3346" i="1"/>
  <c r="N3346" i="1"/>
  <c r="O3086" i="1"/>
  <c r="N3086" i="1"/>
  <c r="O4870" i="1"/>
  <c r="N4870" i="1"/>
  <c r="O4421" i="1"/>
  <c r="N4421" i="1"/>
  <c r="O3966" i="1"/>
  <c r="N3966" i="1"/>
  <c r="O3374" i="1"/>
  <c r="N3374" i="1"/>
  <c r="O4532" i="1"/>
  <c r="N4532" i="1"/>
  <c r="O3956" i="1"/>
  <c r="N3956" i="1"/>
  <c r="O631" i="1"/>
  <c r="N631" i="1"/>
  <c r="O4603" i="1"/>
  <c r="N4603" i="1"/>
  <c r="O4091" i="1"/>
  <c r="N4091" i="1"/>
  <c r="O2598" i="1"/>
  <c r="N2598" i="1"/>
  <c r="O4674" i="1"/>
  <c r="N4674" i="1"/>
  <c r="O4162" i="1"/>
  <c r="N4162" i="1"/>
  <c r="O1879" i="1"/>
  <c r="N1879" i="1"/>
  <c r="O4617" i="1"/>
  <c r="N4617" i="1"/>
  <c r="O4105" i="1"/>
  <c r="N4105" i="1"/>
  <c r="O1991" i="1"/>
  <c r="N1991" i="1"/>
  <c r="N4688" i="1"/>
  <c r="O4688" i="1"/>
  <c r="N4176" i="1"/>
  <c r="O4176" i="1"/>
  <c r="O3194" i="1"/>
  <c r="N3194" i="1"/>
  <c r="O4951" i="1"/>
  <c r="N4951" i="1"/>
  <c r="O4439" i="1"/>
  <c r="N4439" i="1"/>
  <c r="O3991" i="1"/>
  <c r="N3991" i="1"/>
  <c r="O2215" i="1"/>
  <c r="N2215" i="1"/>
  <c r="O3657" i="1"/>
  <c r="N3657" i="1"/>
  <c r="O3273" i="1"/>
  <c r="N3273" i="1"/>
  <c r="O2953" i="1"/>
  <c r="N2953" i="1"/>
  <c r="O2697" i="1"/>
  <c r="N2697" i="1"/>
  <c r="O1398" i="1"/>
  <c r="N1398" i="1"/>
  <c r="O3808" i="1"/>
  <c r="N3808" i="1"/>
  <c r="O3360" i="1"/>
  <c r="N3360" i="1"/>
  <c r="O3104" i="1"/>
  <c r="N3104" i="1"/>
  <c r="O2656" i="1"/>
  <c r="N2656" i="1"/>
  <c r="O1487" i="1"/>
  <c r="N1487" i="1"/>
  <c r="O3823" i="1"/>
  <c r="N3823" i="1"/>
  <c r="O3503" i="1"/>
  <c r="N3503" i="1"/>
  <c r="O3055" i="1"/>
  <c r="N3055" i="1"/>
  <c r="N2607" i="1"/>
  <c r="O2607" i="1"/>
  <c r="O1550" i="1"/>
  <c r="N1550" i="1"/>
  <c r="O3901" i="1"/>
  <c r="N3901" i="1"/>
  <c r="O3517" i="1"/>
  <c r="N3517" i="1"/>
  <c r="O3069" i="1"/>
  <c r="N3069" i="1"/>
  <c r="O2621" i="1"/>
  <c r="N2621" i="1"/>
  <c r="O1350" i="1"/>
  <c r="N1350" i="1"/>
  <c r="N3788" i="1"/>
  <c r="O3788" i="1"/>
  <c r="N3468" i="1"/>
  <c r="O3468" i="1"/>
  <c r="N3148" i="1"/>
  <c r="O3148" i="1"/>
  <c r="N2764" i="1"/>
  <c r="O2764" i="1"/>
  <c r="O1919" i="1"/>
  <c r="N1919" i="1"/>
  <c r="O383" i="1"/>
  <c r="N383" i="1"/>
  <c r="N3491" i="1"/>
  <c r="O3491" i="1"/>
  <c r="O3107" i="1"/>
  <c r="N3107" i="1"/>
  <c r="N2723" i="1"/>
  <c r="O2723" i="1"/>
  <c r="O1502" i="1"/>
  <c r="N1502" i="1"/>
  <c r="O2517" i="1"/>
  <c r="N2517" i="1"/>
  <c r="O2069" i="1"/>
  <c r="N2069" i="1"/>
  <c r="O1621" i="1"/>
  <c r="N1621" i="1"/>
  <c r="O1173" i="1"/>
  <c r="N1173" i="1"/>
  <c r="O661" i="1"/>
  <c r="N661" i="1"/>
  <c r="O149" i="1"/>
  <c r="N149" i="1"/>
  <c r="O2156" i="1"/>
  <c r="N2156" i="1"/>
  <c r="O1772" i="1"/>
  <c r="N1772" i="1"/>
  <c r="O1324" i="1"/>
  <c r="N1324" i="1"/>
  <c r="N876" i="1"/>
  <c r="O876" i="1"/>
  <c r="O428" i="1"/>
  <c r="N428" i="1"/>
  <c r="N2499" i="1"/>
  <c r="O2499" i="1"/>
  <c r="O2051" i="1"/>
  <c r="N2051" i="1"/>
  <c r="O1539" i="1"/>
  <c r="N1539" i="1"/>
  <c r="O1027" i="1"/>
  <c r="N1027" i="1"/>
  <c r="O579" i="1"/>
  <c r="N579" i="1"/>
  <c r="O131" i="1"/>
  <c r="N131" i="1"/>
  <c r="O2266" i="1"/>
  <c r="N2266" i="1"/>
  <c r="O1818" i="1"/>
  <c r="N1818" i="1"/>
  <c r="O1370" i="1"/>
  <c r="N1370" i="1"/>
  <c r="O858" i="1"/>
  <c r="N858" i="1"/>
  <c r="O346" i="1"/>
  <c r="N346" i="1"/>
  <c r="O2417" i="1"/>
  <c r="N2417" i="1"/>
  <c r="O1841" i="1"/>
  <c r="N1841" i="1"/>
  <c r="O1329" i="1"/>
  <c r="N1329" i="1"/>
  <c r="O881" i="1"/>
  <c r="N881" i="1"/>
  <c r="O497" i="1"/>
  <c r="N497" i="1"/>
  <c r="O113" i="1"/>
  <c r="N113" i="1"/>
  <c r="O2248" i="1"/>
  <c r="N2248" i="1"/>
  <c r="O1864" i="1"/>
  <c r="N1864" i="1"/>
  <c r="O1544" i="1"/>
  <c r="N1544" i="1"/>
  <c r="O1224" i="1"/>
  <c r="N1224" i="1"/>
  <c r="O904" i="1"/>
  <c r="N904" i="1"/>
  <c r="O648" i="1"/>
  <c r="N648" i="1"/>
  <c r="O456" i="1"/>
  <c r="N456" i="1"/>
  <c r="J5030" i="1"/>
  <c r="J5029" i="1"/>
  <c r="O4630" i="1"/>
  <c r="N4630" i="1"/>
  <c r="O3990" i="1"/>
  <c r="N3990" i="1"/>
  <c r="O3730" i="1"/>
  <c r="N3730" i="1"/>
  <c r="O4470" i="1"/>
  <c r="N4470" i="1"/>
  <c r="N663" i="1"/>
  <c r="O663" i="1"/>
  <c r="O4078" i="1"/>
  <c r="N4078" i="1"/>
  <c r="O4694" i="1"/>
  <c r="N4694" i="1"/>
  <c r="O2962" i="1"/>
  <c r="N2962" i="1"/>
  <c r="O4302" i="1"/>
  <c r="N4302" i="1"/>
  <c r="O4918" i="1"/>
  <c r="N4918" i="1"/>
  <c r="O3858" i="1"/>
  <c r="N3858" i="1"/>
  <c r="O4398" i="1"/>
  <c r="N4398" i="1"/>
  <c r="O14" i="1"/>
  <c r="N14" i="1"/>
  <c r="O4757" i="1"/>
  <c r="N4757" i="1"/>
  <c r="O4501" i="1"/>
  <c r="N4501" i="1"/>
  <c r="O4245" i="1"/>
  <c r="N4245" i="1"/>
  <c r="O3989" i="1"/>
  <c r="N3989" i="1"/>
  <c r="O3214" i="1"/>
  <c r="N3214" i="1"/>
  <c r="O1159" i="1"/>
  <c r="N1159" i="1"/>
  <c r="O4845" i="1"/>
  <c r="N4845" i="1"/>
  <c r="O4589" i="1"/>
  <c r="N4589" i="1"/>
  <c r="O4333" i="1"/>
  <c r="N4333" i="1"/>
  <c r="O4077" i="1"/>
  <c r="N4077" i="1"/>
  <c r="O3566" i="1"/>
  <c r="N3566" i="1"/>
  <c r="O2542" i="1"/>
  <c r="N2542" i="1"/>
  <c r="O4902" i="1"/>
  <c r="N4902" i="1"/>
  <c r="O4646" i="1"/>
  <c r="N4646" i="1"/>
  <c r="O4390" i="1"/>
  <c r="N4390" i="1"/>
  <c r="O4134" i="1"/>
  <c r="N4134" i="1"/>
  <c r="O3794" i="1"/>
  <c r="N3794" i="1"/>
  <c r="O2770" i="1"/>
  <c r="N2770" i="1"/>
  <c r="O4965" i="1"/>
  <c r="N4965" i="1"/>
  <c r="O4709" i="1"/>
  <c r="N4709" i="1"/>
  <c r="O4453" i="1"/>
  <c r="N4453" i="1"/>
  <c r="O4197" i="1"/>
  <c r="N4197" i="1"/>
  <c r="O3941" i="1"/>
  <c r="N3941" i="1"/>
  <c r="O3022" i="1"/>
  <c r="N3022" i="1"/>
  <c r="O391" i="1"/>
  <c r="N391" i="1"/>
  <c r="O4766" i="1"/>
  <c r="N4766" i="1"/>
  <c r="O4510" i="1"/>
  <c r="N4510" i="1"/>
  <c r="O4254" i="1"/>
  <c r="N4254" i="1"/>
  <c r="O3998" i="1"/>
  <c r="N3998" i="1"/>
  <c r="O3250" i="1"/>
  <c r="N3250" i="1"/>
  <c r="O1303" i="1"/>
  <c r="N1303" i="1"/>
  <c r="O4829" i="1"/>
  <c r="N4829" i="1"/>
  <c r="O4573" i="1"/>
  <c r="N4573" i="1"/>
  <c r="O4317" i="1"/>
  <c r="N4317" i="1"/>
  <c r="O4061" i="1"/>
  <c r="N4061" i="1"/>
  <c r="O3502" i="1"/>
  <c r="N3502" i="1"/>
  <c r="O2311" i="1"/>
  <c r="N2311" i="1"/>
  <c r="O4988" i="1"/>
  <c r="N4988" i="1"/>
  <c r="O4924" i="1"/>
  <c r="N4924" i="1"/>
  <c r="O4860" i="1"/>
  <c r="N4860" i="1"/>
  <c r="O4796" i="1"/>
  <c r="N4796" i="1"/>
  <c r="O4732" i="1"/>
  <c r="N4732" i="1"/>
  <c r="O4668" i="1"/>
  <c r="N4668" i="1"/>
  <c r="O4604" i="1"/>
  <c r="N4604" i="1"/>
  <c r="O4540" i="1"/>
  <c r="N4540" i="1"/>
  <c r="O4476" i="1"/>
  <c r="N4476" i="1"/>
  <c r="O4412" i="1"/>
  <c r="N4412" i="1"/>
  <c r="O4348" i="1"/>
  <c r="N4348" i="1"/>
  <c r="O4284" i="1"/>
  <c r="N4284" i="1"/>
  <c r="O4220" i="1"/>
  <c r="N4220" i="1"/>
  <c r="O4156" i="1"/>
  <c r="N4156" i="1"/>
  <c r="O4092" i="1"/>
  <c r="N4092" i="1"/>
  <c r="O4028" i="1"/>
  <c r="N4028" i="1"/>
  <c r="O3964" i="1"/>
  <c r="N3964" i="1"/>
  <c r="O3882" i="1"/>
  <c r="N3882" i="1"/>
  <c r="O3626" i="1"/>
  <c r="N3626" i="1"/>
  <c r="O3370" i="1"/>
  <c r="N3370" i="1"/>
  <c r="O3114" i="1"/>
  <c r="N3114" i="1"/>
  <c r="O2858" i="1"/>
  <c r="N2858" i="1"/>
  <c r="O2602" i="1"/>
  <c r="N2602" i="1"/>
  <c r="O1783" i="1"/>
  <c r="N1783" i="1"/>
  <c r="O759" i="1"/>
  <c r="N759" i="1"/>
  <c r="O4995" i="1"/>
  <c r="N4995" i="1"/>
  <c r="O4931" i="1"/>
  <c r="N4931" i="1"/>
  <c r="O4867" i="1"/>
  <c r="N4867" i="1"/>
  <c r="O4803" i="1"/>
  <c r="N4803" i="1"/>
  <c r="O4739" i="1"/>
  <c r="N4739" i="1"/>
  <c r="O4675" i="1"/>
  <c r="N4675" i="1"/>
  <c r="O4611" i="1"/>
  <c r="N4611" i="1"/>
  <c r="O4547" i="1"/>
  <c r="N4547" i="1"/>
  <c r="O4483" i="1"/>
  <c r="N4483" i="1"/>
  <c r="O4419" i="1"/>
  <c r="N4419" i="1"/>
  <c r="O4355" i="1"/>
  <c r="N4355" i="1"/>
  <c r="O4291" i="1"/>
  <c r="N4291" i="1"/>
  <c r="O4227" i="1"/>
  <c r="N4227" i="1"/>
  <c r="O4163" i="1"/>
  <c r="N4163" i="1"/>
  <c r="O4099" i="1"/>
  <c r="N4099" i="1"/>
  <c r="O4035" i="1"/>
  <c r="N4035" i="1"/>
  <c r="O3971" i="1"/>
  <c r="N3971" i="1"/>
  <c r="O3906" i="1"/>
  <c r="N3906" i="1"/>
  <c r="O3654" i="1"/>
  <c r="N3654" i="1"/>
  <c r="O3398" i="1"/>
  <c r="N3398" i="1"/>
  <c r="O3142" i="1"/>
  <c r="N3142" i="1"/>
  <c r="O2886" i="1"/>
  <c r="N2886" i="1"/>
  <c r="O2630" i="1"/>
  <c r="N2630" i="1"/>
  <c r="O1895" i="1"/>
  <c r="N1895" i="1"/>
  <c r="O871" i="1"/>
  <c r="N871" i="1"/>
  <c r="O5002" i="1"/>
  <c r="N5002" i="1"/>
  <c r="O4938" i="1"/>
  <c r="N4938" i="1"/>
  <c r="O4874" i="1"/>
  <c r="N4874" i="1"/>
  <c r="O4810" i="1"/>
  <c r="N4810" i="1"/>
  <c r="O4746" i="1"/>
  <c r="N4746" i="1"/>
  <c r="O4682" i="1"/>
  <c r="N4682" i="1"/>
  <c r="O4618" i="1"/>
  <c r="N4618" i="1"/>
  <c r="O4554" i="1"/>
  <c r="N4554" i="1"/>
  <c r="O4490" i="1"/>
  <c r="N4490" i="1"/>
  <c r="O4426" i="1"/>
  <c r="N4426" i="1"/>
  <c r="O4362" i="1"/>
  <c r="N4362" i="1"/>
  <c r="O4298" i="1"/>
  <c r="N4298" i="1"/>
  <c r="O4234" i="1"/>
  <c r="N4234" i="1"/>
  <c r="O4170" i="1"/>
  <c r="N4170" i="1"/>
  <c r="O4106" i="1"/>
  <c r="N4106" i="1"/>
  <c r="O4042" i="1"/>
  <c r="N4042" i="1"/>
  <c r="O3978" i="1"/>
  <c r="N3978" i="1"/>
  <c r="O3914" i="1"/>
  <c r="N3914" i="1"/>
  <c r="O3682" i="1"/>
  <c r="N3682" i="1"/>
  <c r="O3426" i="1"/>
  <c r="N3426" i="1"/>
  <c r="O3170" i="1"/>
  <c r="N3170" i="1"/>
  <c r="O2914" i="1"/>
  <c r="N2914" i="1"/>
  <c r="O2658" i="1"/>
  <c r="N2658" i="1"/>
  <c r="O2007" i="1"/>
  <c r="N2007" i="1"/>
  <c r="O983" i="1"/>
  <c r="N983" i="1"/>
  <c r="O5009" i="1"/>
  <c r="N5009" i="1"/>
  <c r="O4945" i="1"/>
  <c r="N4945" i="1"/>
  <c r="O4881" i="1"/>
  <c r="N4881" i="1"/>
  <c r="O4817" i="1"/>
  <c r="N4817" i="1"/>
  <c r="O4753" i="1"/>
  <c r="N4753" i="1"/>
  <c r="O4689" i="1"/>
  <c r="N4689" i="1"/>
  <c r="O4625" i="1"/>
  <c r="N4625" i="1"/>
  <c r="O4561" i="1"/>
  <c r="N4561" i="1"/>
  <c r="O4497" i="1"/>
  <c r="N4497" i="1"/>
  <c r="O4433" i="1"/>
  <c r="N4433" i="1"/>
  <c r="O4369" i="1"/>
  <c r="N4369" i="1"/>
  <c r="O4305" i="1"/>
  <c r="N4305" i="1"/>
  <c r="O4241" i="1"/>
  <c r="N4241" i="1"/>
  <c r="O4177" i="1"/>
  <c r="N4177" i="1"/>
  <c r="O4113" i="1"/>
  <c r="N4113" i="1"/>
  <c r="O4049" i="1"/>
  <c r="N4049" i="1"/>
  <c r="O3985" i="1"/>
  <c r="N3985" i="1"/>
  <c r="O3921" i="1"/>
  <c r="N3921" i="1"/>
  <c r="O3710" i="1"/>
  <c r="N3710" i="1"/>
  <c r="O3454" i="1"/>
  <c r="N3454" i="1"/>
  <c r="O3198" i="1"/>
  <c r="N3198" i="1"/>
  <c r="O2942" i="1"/>
  <c r="N2942" i="1"/>
  <c r="O2686" i="1"/>
  <c r="N2686" i="1"/>
  <c r="O2119" i="1"/>
  <c r="N2119" i="1"/>
  <c r="O1095" i="1"/>
  <c r="N1095" i="1"/>
  <c r="O71" i="1"/>
  <c r="N71" i="1"/>
  <c r="O4952" i="1"/>
  <c r="N4952" i="1"/>
  <c r="O4888" i="1"/>
  <c r="N4888" i="1"/>
  <c r="O4824" i="1"/>
  <c r="N4824" i="1"/>
  <c r="O4760" i="1"/>
  <c r="N4760" i="1"/>
  <c r="O4696" i="1"/>
  <c r="N4696" i="1"/>
  <c r="O4632" i="1"/>
  <c r="N4632" i="1"/>
  <c r="O4568" i="1"/>
  <c r="N4568" i="1"/>
  <c r="O4504" i="1"/>
  <c r="N4504" i="1"/>
  <c r="O4440" i="1"/>
  <c r="N4440" i="1"/>
  <c r="O4376" i="1"/>
  <c r="N4376" i="1"/>
  <c r="O4312" i="1"/>
  <c r="N4312" i="1"/>
  <c r="O4248" i="1"/>
  <c r="N4248" i="1"/>
  <c r="O4184" i="1"/>
  <c r="N4184" i="1"/>
  <c r="O4120" i="1"/>
  <c r="N4120" i="1"/>
  <c r="O4056" i="1"/>
  <c r="N4056" i="1"/>
  <c r="O3992" i="1"/>
  <c r="N3992" i="1"/>
  <c r="O3928" i="1"/>
  <c r="N3928" i="1"/>
  <c r="O3738" i="1"/>
  <c r="N3738" i="1"/>
  <c r="O3482" i="1"/>
  <c r="N3482" i="1"/>
  <c r="O3226" i="1"/>
  <c r="N3226" i="1"/>
  <c r="O2970" i="1"/>
  <c r="N2970" i="1"/>
  <c r="O2714" i="1"/>
  <c r="N2714" i="1"/>
  <c r="O2231" i="1"/>
  <c r="N2231" i="1"/>
  <c r="O1207" i="1"/>
  <c r="N1207" i="1"/>
  <c r="O183" i="1"/>
  <c r="N183" i="1"/>
  <c r="O4959" i="1"/>
  <c r="N4959" i="1"/>
  <c r="O4895" i="1"/>
  <c r="N4895" i="1"/>
  <c r="O4831" i="1"/>
  <c r="N4831" i="1"/>
  <c r="O4767" i="1"/>
  <c r="N4767" i="1"/>
  <c r="O4703" i="1"/>
  <c r="N4703" i="1"/>
  <c r="O4639" i="1"/>
  <c r="N4639" i="1"/>
  <c r="O4575" i="1"/>
  <c r="N4575" i="1"/>
  <c r="O4511" i="1"/>
  <c r="N4511" i="1"/>
  <c r="O4447" i="1"/>
  <c r="N4447" i="1"/>
  <c r="O4383" i="1"/>
  <c r="N4383" i="1"/>
  <c r="O4319" i="1"/>
  <c r="N4319" i="1"/>
  <c r="O4255" i="1"/>
  <c r="N4255" i="1"/>
  <c r="O4191" i="1"/>
  <c r="N4191" i="1"/>
  <c r="O4127" i="1"/>
  <c r="N4127" i="1"/>
  <c r="O4063" i="1"/>
  <c r="N4063" i="1"/>
  <c r="O3999" i="1"/>
  <c r="N3999" i="1"/>
  <c r="O3935" i="1"/>
  <c r="N3935" i="1"/>
  <c r="O3766" i="1"/>
  <c r="N3766" i="1"/>
  <c r="O3510" i="1"/>
  <c r="N3510" i="1"/>
  <c r="O3254" i="1"/>
  <c r="N3254" i="1"/>
  <c r="O2998" i="1"/>
  <c r="N2998" i="1"/>
  <c r="O2742" i="1"/>
  <c r="N2742" i="1"/>
  <c r="O2343" i="1"/>
  <c r="N2343" i="1"/>
  <c r="O1319" i="1"/>
  <c r="N1319" i="1"/>
  <c r="O295" i="1"/>
  <c r="N295" i="1"/>
  <c r="O3857" i="1"/>
  <c r="N3857" i="1"/>
  <c r="O3793" i="1"/>
  <c r="N3793" i="1"/>
  <c r="O3729" i="1"/>
  <c r="N3729" i="1"/>
  <c r="O3665" i="1"/>
  <c r="N3665" i="1"/>
  <c r="O3601" i="1"/>
  <c r="N3601" i="1"/>
  <c r="O3537" i="1"/>
  <c r="N3537" i="1"/>
  <c r="O3473" i="1"/>
  <c r="N3473" i="1"/>
  <c r="O3409" i="1"/>
  <c r="N3409" i="1"/>
  <c r="O3345" i="1"/>
  <c r="N3345" i="1"/>
  <c r="O3281" i="1"/>
  <c r="N3281" i="1"/>
  <c r="O3217" i="1"/>
  <c r="N3217" i="1"/>
  <c r="O3153" i="1"/>
  <c r="N3153" i="1"/>
  <c r="O3089" i="1"/>
  <c r="N3089" i="1"/>
  <c r="O3025" i="1"/>
  <c r="N3025" i="1"/>
  <c r="O2961" i="1"/>
  <c r="N2961" i="1"/>
  <c r="O2897" i="1"/>
  <c r="N2897" i="1"/>
  <c r="O2833" i="1"/>
  <c r="N2833" i="1"/>
  <c r="O2769" i="1"/>
  <c r="N2769" i="1"/>
  <c r="O2705" i="1"/>
  <c r="N2705" i="1"/>
  <c r="O2641" i="1"/>
  <c r="N2641" i="1"/>
  <c r="O2577" i="1"/>
  <c r="N2577" i="1"/>
  <c r="O2454" i="1"/>
  <c r="N2454" i="1"/>
  <c r="O2198" i="1"/>
  <c r="N2198" i="1"/>
  <c r="O1942" i="1"/>
  <c r="N1942" i="1"/>
  <c r="O1686" i="1"/>
  <c r="N1686" i="1"/>
  <c r="O1430" i="1"/>
  <c r="N1430" i="1"/>
  <c r="O1174" i="1"/>
  <c r="N1174" i="1"/>
  <c r="O918" i="1"/>
  <c r="N918" i="1"/>
  <c r="O662" i="1"/>
  <c r="N662" i="1"/>
  <c r="O406" i="1"/>
  <c r="N406" i="1"/>
  <c r="O150" i="1"/>
  <c r="N150" i="1"/>
  <c r="O3880" i="1"/>
  <c r="N3880" i="1"/>
  <c r="O3816" i="1"/>
  <c r="N3816" i="1"/>
  <c r="O3752" i="1"/>
  <c r="N3752" i="1"/>
  <c r="O3688" i="1"/>
  <c r="N3688" i="1"/>
  <c r="O3624" i="1"/>
  <c r="N3624" i="1"/>
  <c r="O3560" i="1"/>
  <c r="N3560" i="1"/>
  <c r="O3496" i="1"/>
  <c r="N3496" i="1"/>
  <c r="O3432" i="1"/>
  <c r="N3432" i="1"/>
  <c r="O3368" i="1"/>
  <c r="N3368" i="1"/>
  <c r="O3304" i="1"/>
  <c r="N3304" i="1"/>
  <c r="O3240" i="1"/>
  <c r="N3240" i="1"/>
  <c r="O3176" i="1"/>
  <c r="N3176" i="1"/>
  <c r="O3112" i="1"/>
  <c r="N3112" i="1"/>
  <c r="O3048" i="1"/>
  <c r="N3048" i="1"/>
  <c r="O2984" i="1"/>
  <c r="N2984" i="1"/>
  <c r="O2920" i="1"/>
  <c r="N2920" i="1"/>
  <c r="O2856" i="1"/>
  <c r="N2856" i="1"/>
  <c r="O2792" i="1"/>
  <c r="N2792" i="1"/>
  <c r="O2728" i="1"/>
  <c r="N2728" i="1"/>
  <c r="O2664" i="1"/>
  <c r="N2664" i="1"/>
  <c r="O2600" i="1"/>
  <c r="N2600" i="1"/>
  <c r="O2536" i="1"/>
  <c r="N2536" i="1"/>
  <c r="O2287" i="1"/>
  <c r="N2287" i="1"/>
  <c r="O2031" i="1"/>
  <c r="N2031" i="1"/>
  <c r="O1775" i="1"/>
  <c r="N1775" i="1"/>
  <c r="O1519" i="1"/>
  <c r="N1519" i="1"/>
  <c r="O1263" i="1"/>
  <c r="N1263" i="1"/>
  <c r="O1007" i="1"/>
  <c r="N1007" i="1"/>
  <c r="O751" i="1"/>
  <c r="N751" i="1"/>
  <c r="O495" i="1"/>
  <c r="N495" i="1"/>
  <c r="O239" i="1"/>
  <c r="N239" i="1"/>
  <c r="O3895" i="1"/>
  <c r="N3895" i="1"/>
  <c r="O3831" i="1"/>
  <c r="N3831" i="1"/>
  <c r="O3767" i="1"/>
  <c r="N3767" i="1"/>
  <c r="O3703" i="1"/>
  <c r="N3703" i="1"/>
  <c r="O3639" i="1"/>
  <c r="N3639" i="1"/>
  <c r="O3575" i="1"/>
  <c r="N3575" i="1"/>
  <c r="O3511" i="1"/>
  <c r="N3511" i="1"/>
  <c r="O3447" i="1"/>
  <c r="N3447" i="1"/>
  <c r="O3383" i="1"/>
  <c r="N3383" i="1"/>
  <c r="O3319" i="1"/>
  <c r="N3319" i="1"/>
  <c r="O3255" i="1"/>
  <c r="N3255" i="1"/>
  <c r="O3191" i="1"/>
  <c r="N3191" i="1"/>
  <c r="O3127" i="1"/>
  <c r="N3127" i="1"/>
  <c r="O3063" i="1"/>
  <c r="N3063" i="1"/>
  <c r="O2999" i="1"/>
  <c r="N2999" i="1"/>
  <c r="O2935" i="1"/>
  <c r="N2935" i="1"/>
  <c r="O2871" i="1"/>
  <c r="N2871" i="1"/>
  <c r="O2807" i="1"/>
  <c r="N2807" i="1"/>
  <c r="O2743" i="1"/>
  <c r="N2743" i="1"/>
  <c r="O2679" i="1"/>
  <c r="N2679" i="1"/>
  <c r="N2615" i="1"/>
  <c r="O2615" i="1"/>
  <c r="N2551" i="1"/>
  <c r="O2551" i="1"/>
  <c r="O2350" i="1"/>
  <c r="N2350" i="1"/>
  <c r="O2094" i="1"/>
  <c r="N2094" i="1"/>
  <c r="O1838" i="1"/>
  <c r="N1838" i="1"/>
  <c r="O1582" i="1"/>
  <c r="N1582" i="1"/>
  <c r="O1326" i="1"/>
  <c r="N1326" i="1"/>
  <c r="O1070" i="1"/>
  <c r="N1070" i="1"/>
  <c r="O814" i="1"/>
  <c r="N814" i="1"/>
  <c r="O558" i="1"/>
  <c r="N558" i="1"/>
  <c r="O302" i="1"/>
  <c r="N302" i="1"/>
  <c r="O46" i="1"/>
  <c r="N46" i="1"/>
  <c r="O3845" i="1"/>
  <c r="N3845" i="1"/>
  <c r="O3781" i="1"/>
  <c r="N3781" i="1"/>
  <c r="O3717" i="1"/>
  <c r="N3717" i="1"/>
  <c r="O3653" i="1"/>
  <c r="N3653" i="1"/>
  <c r="O3589" i="1"/>
  <c r="N3589" i="1"/>
  <c r="O3525" i="1"/>
  <c r="N3525" i="1"/>
  <c r="O3461" i="1"/>
  <c r="N3461" i="1"/>
  <c r="O3397" i="1"/>
  <c r="N3397" i="1"/>
  <c r="O3333" i="1"/>
  <c r="N3333" i="1"/>
  <c r="O3269" i="1"/>
  <c r="N3269" i="1"/>
  <c r="O3205" i="1"/>
  <c r="N3205" i="1"/>
  <c r="O3141" i="1"/>
  <c r="N3141" i="1"/>
  <c r="O3077" i="1"/>
  <c r="N3077" i="1"/>
  <c r="O3013" i="1"/>
  <c r="N3013" i="1"/>
  <c r="O2949" i="1"/>
  <c r="N2949" i="1"/>
  <c r="O2885" i="1"/>
  <c r="N2885" i="1"/>
  <c r="O2821" i="1"/>
  <c r="N2821" i="1"/>
  <c r="O2757" i="1"/>
  <c r="N2757" i="1"/>
  <c r="O2693" i="1"/>
  <c r="N2693" i="1"/>
  <c r="O2629" i="1"/>
  <c r="N2629" i="1"/>
  <c r="O2565" i="1"/>
  <c r="N2565" i="1"/>
  <c r="O2406" i="1"/>
  <c r="N2406" i="1"/>
  <c r="O2150" i="1"/>
  <c r="N2150" i="1"/>
  <c r="O1894" i="1"/>
  <c r="N1894" i="1"/>
  <c r="O1638" i="1"/>
  <c r="N1638" i="1"/>
  <c r="O1382" i="1"/>
  <c r="N1382" i="1"/>
  <c r="O1126" i="1"/>
  <c r="N1126" i="1"/>
  <c r="O870" i="1"/>
  <c r="N870" i="1"/>
  <c r="O614" i="1"/>
  <c r="N614" i="1"/>
  <c r="O358" i="1"/>
  <c r="N358" i="1"/>
  <c r="O102" i="1"/>
  <c r="N102" i="1"/>
  <c r="O3860" i="1"/>
  <c r="N3860" i="1"/>
  <c r="O3796" i="1"/>
  <c r="N3796" i="1"/>
  <c r="O3732" i="1"/>
  <c r="N3732" i="1"/>
  <c r="O3668" i="1"/>
  <c r="N3668" i="1"/>
  <c r="O3604" i="1"/>
  <c r="N3604" i="1"/>
  <c r="O3540" i="1"/>
  <c r="N3540" i="1"/>
  <c r="O3476" i="1"/>
  <c r="N3476" i="1"/>
  <c r="O3412" i="1"/>
  <c r="N3412" i="1"/>
  <c r="O3348" i="1"/>
  <c r="N3348" i="1"/>
  <c r="O3284" i="1"/>
  <c r="N3284" i="1"/>
  <c r="O3220" i="1"/>
  <c r="N3220" i="1"/>
  <c r="O3156" i="1"/>
  <c r="N3156" i="1"/>
  <c r="O3092" i="1"/>
  <c r="N3092" i="1"/>
  <c r="O3028" i="1"/>
  <c r="N3028" i="1"/>
  <c r="O2964" i="1"/>
  <c r="N2964" i="1"/>
  <c r="O2900" i="1"/>
  <c r="N2900" i="1"/>
  <c r="O2836" i="1"/>
  <c r="N2836" i="1"/>
  <c r="O2772" i="1"/>
  <c r="N2772" i="1"/>
  <c r="O2708" i="1"/>
  <c r="N2708" i="1"/>
  <c r="O2644" i="1"/>
  <c r="N2644" i="1"/>
  <c r="O2580" i="1"/>
  <c r="N2580" i="1"/>
  <c r="O2463" i="1"/>
  <c r="N2463" i="1"/>
  <c r="O2207" i="1"/>
  <c r="N2207" i="1"/>
  <c r="O1951" i="1"/>
  <c r="N1951" i="1"/>
  <c r="O1695" i="1"/>
  <c r="N1695" i="1"/>
  <c r="O1439" i="1"/>
  <c r="N1439" i="1"/>
  <c r="O1183" i="1"/>
  <c r="N1183" i="1"/>
  <c r="O927" i="1"/>
  <c r="N927" i="1"/>
  <c r="O671" i="1"/>
  <c r="N671" i="1"/>
  <c r="O415" i="1"/>
  <c r="N415" i="1"/>
  <c r="O159" i="1"/>
  <c r="N159" i="1"/>
  <c r="O3883" i="1"/>
  <c r="N3883" i="1"/>
  <c r="O3819" i="1"/>
  <c r="N3819" i="1"/>
  <c r="O3755" i="1"/>
  <c r="N3755" i="1"/>
  <c r="O3691" i="1"/>
  <c r="N3691" i="1"/>
  <c r="O3627" i="1"/>
  <c r="N3627" i="1"/>
  <c r="O3563" i="1"/>
  <c r="N3563" i="1"/>
  <c r="O3499" i="1"/>
  <c r="N3499" i="1"/>
  <c r="O3435" i="1"/>
  <c r="N3435" i="1"/>
  <c r="O3371" i="1"/>
  <c r="N3371" i="1"/>
  <c r="O3307" i="1"/>
  <c r="N3307" i="1"/>
  <c r="O3243" i="1"/>
  <c r="N3243" i="1"/>
  <c r="O3179" i="1"/>
  <c r="N3179" i="1"/>
  <c r="O3115" i="1"/>
  <c r="N3115" i="1"/>
  <c r="O3051" i="1"/>
  <c r="N3051" i="1"/>
  <c r="O2987" i="1"/>
  <c r="N2987" i="1"/>
  <c r="O2923" i="1"/>
  <c r="N2923" i="1"/>
  <c r="O2859" i="1"/>
  <c r="N2859" i="1"/>
  <c r="O2795" i="1"/>
  <c r="N2795" i="1"/>
  <c r="O2731" i="1"/>
  <c r="N2731" i="1"/>
  <c r="O2667" i="1"/>
  <c r="N2667" i="1"/>
  <c r="O2603" i="1"/>
  <c r="N2603" i="1"/>
  <c r="O2539" i="1"/>
  <c r="N2539" i="1"/>
  <c r="O2302" i="1"/>
  <c r="N2302" i="1"/>
  <c r="O2046" i="1"/>
  <c r="N2046" i="1"/>
  <c r="O1790" i="1"/>
  <c r="N1790" i="1"/>
  <c r="O1534" i="1"/>
  <c r="N1534" i="1"/>
  <c r="O1278" i="1"/>
  <c r="N1278" i="1"/>
  <c r="O1022" i="1"/>
  <c r="N1022" i="1"/>
  <c r="O766" i="1"/>
  <c r="N766" i="1"/>
  <c r="O510" i="1"/>
  <c r="N510" i="1"/>
  <c r="O254" i="1"/>
  <c r="N254" i="1"/>
  <c r="O2525" i="1"/>
  <c r="N2525" i="1"/>
  <c r="O2461" i="1"/>
  <c r="N2461" i="1"/>
  <c r="O2397" i="1"/>
  <c r="N2397" i="1"/>
  <c r="O2333" i="1"/>
  <c r="N2333" i="1"/>
  <c r="O2269" i="1"/>
  <c r="N2269" i="1"/>
  <c r="O2205" i="1"/>
  <c r="N2205" i="1"/>
  <c r="O2141" i="1"/>
  <c r="N2141" i="1"/>
  <c r="O2077" i="1"/>
  <c r="N2077" i="1"/>
  <c r="O2013" i="1"/>
  <c r="N2013" i="1"/>
  <c r="O1949" i="1"/>
  <c r="N1949" i="1"/>
  <c r="O1885" i="1"/>
  <c r="N1885" i="1"/>
  <c r="O1821" i="1"/>
  <c r="N1821" i="1"/>
  <c r="O1757" i="1"/>
  <c r="N1757" i="1"/>
  <c r="O1693" i="1"/>
  <c r="N1693" i="1"/>
  <c r="O1629" i="1"/>
  <c r="N1629" i="1"/>
  <c r="O1565" i="1"/>
  <c r="N1565" i="1"/>
  <c r="O1501" i="1"/>
  <c r="N1501" i="1"/>
  <c r="O1437" i="1"/>
  <c r="N1437" i="1"/>
  <c r="O1373" i="1"/>
  <c r="N1373" i="1"/>
  <c r="O1309" i="1"/>
  <c r="N1309" i="1"/>
  <c r="O1245" i="1"/>
  <c r="N1245" i="1"/>
  <c r="O1181" i="1"/>
  <c r="N1181" i="1"/>
  <c r="O1117" i="1"/>
  <c r="N1117" i="1"/>
  <c r="O1053" i="1"/>
  <c r="N1053" i="1"/>
  <c r="O989" i="1"/>
  <c r="N989" i="1"/>
  <c r="O925" i="1"/>
  <c r="N925" i="1"/>
  <c r="O861" i="1"/>
  <c r="N861" i="1"/>
  <c r="O797" i="1"/>
  <c r="N797" i="1"/>
  <c r="O733" i="1"/>
  <c r="N733" i="1"/>
  <c r="O669" i="1"/>
  <c r="N669" i="1"/>
  <c r="O605" i="1"/>
  <c r="N605" i="1"/>
  <c r="O541" i="1"/>
  <c r="N541" i="1"/>
  <c r="O477" i="1"/>
  <c r="N477" i="1"/>
  <c r="O413" i="1"/>
  <c r="N413" i="1"/>
  <c r="O349" i="1"/>
  <c r="N349" i="1"/>
  <c r="O285" i="1"/>
  <c r="N285" i="1"/>
  <c r="O221" i="1"/>
  <c r="N221" i="1"/>
  <c r="O157" i="1"/>
  <c r="N157" i="1"/>
  <c r="O93" i="1"/>
  <c r="N93" i="1"/>
  <c r="O29" i="1"/>
  <c r="N29" i="1"/>
  <c r="O2484" i="1"/>
  <c r="N2484" i="1"/>
  <c r="O2420" i="1"/>
  <c r="N2420" i="1"/>
  <c r="O2356" i="1"/>
  <c r="N2356" i="1"/>
  <c r="O2292" i="1"/>
  <c r="N2292" i="1"/>
  <c r="O2228" i="1"/>
  <c r="N2228" i="1"/>
  <c r="O2164" i="1"/>
  <c r="N2164" i="1"/>
  <c r="O2100" i="1"/>
  <c r="N2100" i="1"/>
  <c r="O2036" i="1"/>
  <c r="N2036" i="1"/>
  <c r="O1972" i="1"/>
  <c r="N1972" i="1"/>
  <c r="O1908" i="1"/>
  <c r="N1908" i="1"/>
  <c r="O1844" i="1"/>
  <c r="N1844" i="1"/>
  <c r="O1780" i="1"/>
  <c r="N1780" i="1"/>
  <c r="O1716" i="1"/>
  <c r="N1716" i="1"/>
  <c r="O1652" i="1"/>
  <c r="N1652" i="1"/>
  <c r="O1588" i="1"/>
  <c r="N1588" i="1"/>
  <c r="O1524" i="1"/>
  <c r="N1524" i="1"/>
  <c r="O1460" i="1"/>
  <c r="N1460" i="1"/>
  <c r="O1396" i="1"/>
  <c r="N1396" i="1"/>
  <c r="O1332" i="1"/>
  <c r="N1332" i="1"/>
  <c r="O1268" i="1"/>
  <c r="N1268" i="1"/>
  <c r="O1204" i="1"/>
  <c r="N1204" i="1"/>
  <c r="O1140" i="1"/>
  <c r="N1140" i="1"/>
  <c r="O1076" i="1"/>
  <c r="N1076" i="1"/>
  <c r="O1012" i="1"/>
  <c r="N1012" i="1"/>
  <c r="O948" i="1"/>
  <c r="N948" i="1"/>
  <c r="O884" i="1"/>
  <c r="N884" i="1"/>
  <c r="O820" i="1"/>
  <c r="N820" i="1"/>
  <c r="O756" i="1"/>
  <c r="N756" i="1"/>
  <c r="O692" i="1"/>
  <c r="N692" i="1"/>
  <c r="O628" i="1"/>
  <c r="N628" i="1"/>
  <c r="O564" i="1"/>
  <c r="N564" i="1"/>
  <c r="O500" i="1"/>
  <c r="N500" i="1"/>
  <c r="O436" i="1"/>
  <c r="N436" i="1"/>
  <c r="N372" i="1"/>
  <c r="O372" i="1"/>
  <c r="O308" i="1"/>
  <c r="N308" i="1"/>
  <c r="O244" i="1"/>
  <c r="N244" i="1"/>
  <c r="O180" i="1"/>
  <c r="N180" i="1"/>
  <c r="O116" i="1"/>
  <c r="N116" i="1"/>
  <c r="O52" i="1"/>
  <c r="N52" i="1"/>
  <c r="O2507" i="1"/>
  <c r="N2507" i="1"/>
  <c r="N2443" i="1"/>
  <c r="O2443" i="1"/>
  <c r="N2379" i="1"/>
  <c r="O2379" i="1"/>
  <c r="N2315" i="1"/>
  <c r="O2315" i="1"/>
  <c r="N2251" i="1"/>
  <c r="O2251" i="1"/>
  <c r="N2187" i="1"/>
  <c r="O2187" i="1"/>
  <c r="N2123" i="1"/>
  <c r="O2123" i="1"/>
  <c r="O2059" i="1"/>
  <c r="N2059" i="1"/>
  <c r="O1995" i="1"/>
  <c r="N1995" i="1"/>
  <c r="N1931" i="1"/>
  <c r="O1931" i="1"/>
  <c r="N1867" i="1"/>
  <c r="O1867" i="1"/>
  <c r="N1803" i="1"/>
  <c r="O1803" i="1"/>
  <c r="N1739" i="1"/>
  <c r="O1739" i="1"/>
  <c r="N1675" i="1"/>
  <c r="O1675" i="1"/>
  <c r="N1611" i="1"/>
  <c r="O1611" i="1"/>
  <c r="O1547" i="1"/>
  <c r="N1547" i="1"/>
  <c r="O1483" i="1"/>
  <c r="N1483" i="1"/>
  <c r="N1419" i="1"/>
  <c r="O1419" i="1"/>
  <c r="N1355" i="1"/>
  <c r="O1355" i="1"/>
  <c r="N1291" i="1"/>
  <c r="O1291" i="1"/>
  <c r="O1227" i="1"/>
  <c r="N1227" i="1"/>
  <c r="O1163" i="1"/>
  <c r="N1163" i="1"/>
  <c r="O1099" i="1"/>
  <c r="N1099" i="1"/>
  <c r="N1035" i="1"/>
  <c r="O1035" i="1"/>
  <c r="O971" i="1"/>
  <c r="N971" i="1"/>
  <c r="O907" i="1"/>
  <c r="N907" i="1"/>
  <c r="O843" i="1"/>
  <c r="N843" i="1"/>
  <c r="N779" i="1"/>
  <c r="O779" i="1"/>
  <c r="O715" i="1"/>
  <c r="N715" i="1"/>
  <c r="N651" i="1"/>
  <c r="O651" i="1"/>
  <c r="O587" i="1"/>
  <c r="N587" i="1"/>
  <c r="O523" i="1"/>
  <c r="N523" i="1"/>
  <c r="O459" i="1"/>
  <c r="N459" i="1"/>
  <c r="O395" i="1"/>
  <c r="N395" i="1"/>
  <c r="O331" i="1"/>
  <c r="N331" i="1"/>
  <c r="O267" i="1"/>
  <c r="N267" i="1"/>
  <c r="O203" i="1"/>
  <c r="N203" i="1"/>
  <c r="O139" i="1"/>
  <c r="N139" i="1"/>
  <c r="O75" i="1"/>
  <c r="N75" i="1"/>
  <c r="O2530" i="1"/>
  <c r="N2530" i="1"/>
  <c r="O2466" i="1"/>
  <c r="N2466" i="1"/>
  <c r="O2402" i="1"/>
  <c r="N2402" i="1"/>
  <c r="O2338" i="1"/>
  <c r="N2338" i="1"/>
  <c r="O2274" i="1"/>
  <c r="N2274" i="1"/>
  <c r="O2210" i="1"/>
  <c r="N2210" i="1"/>
  <c r="O2146" i="1"/>
  <c r="N2146" i="1"/>
  <c r="O2082" i="1"/>
  <c r="N2082" i="1"/>
  <c r="O2018" i="1"/>
  <c r="N2018" i="1"/>
  <c r="O1954" i="1"/>
  <c r="N1954" i="1"/>
  <c r="O1890" i="1"/>
  <c r="N1890" i="1"/>
  <c r="O1826" i="1"/>
  <c r="N1826" i="1"/>
  <c r="O1762" i="1"/>
  <c r="N1762" i="1"/>
  <c r="O1698" i="1"/>
  <c r="N1698" i="1"/>
  <c r="O1634" i="1"/>
  <c r="N1634" i="1"/>
  <c r="O1570" i="1"/>
  <c r="N1570" i="1"/>
  <c r="O1506" i="1"/>
  <c r="N1506" i="1"/>
  <c r="O1442" i="1"/>
  <c r="N1442" i="1"/>
  <c r="O1378" i="1"/>
  <c r="N1378" i="1"/>
  <c r="O1314" i="1"/>
  <c r="N1314" i="1"/>
  <c r="O1250" i="1"/>
  <c r="N1250" i="1"/>
  <c r="O1186" i="1"/>
  <c r="N1186" i="1"/>
  <c r="O1122" i="1"/>
  <c r="N1122" i="1"/>
  <c r="O1058" i="1"/>
  <c r="N1058" i="1"/>
  <c r="O994" i="1"/>
  <c r="N994" i="1"/>
  <c r="N930" i="1"/>
  <c r="O930" i="1"/>
  <c r="O866" i="1"/>
  <c r="N866" i="1"/>
  <c r="O802" i="1"/>
  <c r="N802" i="1"/>
  <c r="O738" i="1"/>
  <c r="N738" i="1"/>
  <c r="O674" i="1"/>
  <c r="N674" i="1"/>
  <c r="O610" i="1"/>
  <c r="N610" i="1"/>
  <c r="O546" i="1"/>
  <c r="N546" i="1"/>
  <c r="O482" i="1"/>
  <c r="N482" i="1"/>
  <c r="O418" i="1"/>
  <c r="N418" i="1"/>
  <c r="O354" i="1"/>
  <c r="N354" i="1"/>
  <c r="O290" i="1"/>
  <c r="N290" i="1"/>
  <c r="O226" i="1"/>
  <c r="N226" i="1"/>
  <c r="O162" i="1"/>
  <c r="N162" i="1"/>
  <c r="O98" i="1"/>
  <c r="N98" i="1"/>
  <c r="O34" i="1"/>
  <c r="N34" i="1"/>
  <c r="O2489" i="1"/>
  <c r="N2489" i="1"/>
  <c r="O2425" i="1"/>
  <c r="N2425" i="1"/>
  <c r="O2361" i="1"/>
  <c r="N2361" i="1"/>
  <c r="O2297" i="1"/>
  <c r="N2297" i="1"/>
  <c r="O2233" i="1"/>
  <c r="N2233" i="1"/>
  <c r="O2169" i="1"/>
  <c r="N2169" i="1"/>
  <c r="O2105" i="1"/>
  <c r="N2105" i="1"/>
  <c r="O2041" i="1"/>
  <c r="N2041" i="1"/>
  <c r="O1977" i="1"/>
  <c r="N1977" i="1"/>
  <c r="O1913" i="1"/>
  <c r="N1913" i="1"/>
  <c r="O1849" i="1"/>
  <c r="N1849" i="1"/>
  <c r="O1785" i="1"/>
  <c r="N1785" i="1"/>
  <c r="O1721" i="1"/>
  <c r="N1721" i="1"/>
  <c r="O1657" i="1"/>
  <c r="N1657" i="1"/>
  <c r="O1593" i="1"/>
  <c r="N1593" i="1"/>
  <c r="O1529" i="1"/>
  <c r="N1529" i="1"/>
  <c r="O1465" i="1"/>
  <c r="N1465" i="1"/>
  <c r="O1401" i="1"/>
  <c r="N1401" i="1"/>
  <c r="O1337" i="1"/>
  <c r="N1337" i="1"/>
  <c r="O1273" i="1"/>
  <c r="N1273" i="1"/>
  <c r="O1209" i="1"/>
  <c r="N1209" i="1"/>
  <c r="O1145" i="1"/>
  <c r="N1145" i="1"/>
  <c r="O1081" i="1"/>
  <c r="N1081" i="1"/>
  <c r="O1017" i="1"/>
  <c r="N1017" i="1"/>
  <c r="O953" i="1"/>
  <c r="N953" i="1"/>
  <c r="O889" i="1"/>
  <c r="N889" i="1"/>
  <c r="O825" i="1"/>
  <c r="N825" i="1"/>
  <c r="O761" i="1"/>
  <c r="N761" i="1"/>
  <c r="O697" i="1"/>
  <c r="N697" i="1"/>
  <c r="O633" i="1"/>
  <c r="N633" i="1"/>
  <c r="O569" i="1"/>
  <c r="N569" i="1"/>
  <c r="O505" i="1"/>
  <c r="N505" i="1"/>
  <c r="O441" i="1"/>
  <c r="N441" i="1"/>
  <c r="O377" i="1"/>
  <c r="N377" i="1"/>
  <c r="O313" i="1"/>
  <c r="N313" i="1"/>
  <c r="O249" i="1"/>
  <c r="N249" i="1"/>
  <c r="O185" i="1"/>
  <c r="N185" i="1"/>
  <c r="O121" i="1"/>
  <c r="N121" i="1"/>
  <c r="O57" i="1"/>
  <c r="N57" i="1"/>
  <c r="O2512" i="1"/>
  <c r="N2512" i="1"/>
  <c r="O2448" i="1"/>
  <c r="N2448" i="1"/>
  <c r="O2384" i="1"/>
  <c r="N2384" i="1"/>
  <c r="O2320" i="1"/>
  <c r="N2320" i="1"/>
  <c r="O2256" i="1"/>
  <c r="N2256" i="1"/>
  <c r="O2192" i="1"/>
  <c r="N2192" i="1"/>
  <c r="O2128" i="1"/>
  <c r="N2128" i="1"/>
  <c r="O2064" i="1"/>
  <c r="N2064" i="1"/>
  <c r="O2000" i="1"/>
  <c r="N2000" i="1"/>
  <c r="O1936" i="1"/>
  <c r="N1936" i="1"/>
  <c r="O1872" i="1"/>
  <c r="N1872" i="1"/>
  <c r="O1808" i="1"/>
  <c r="N1808" i="1"/>
  <c r="O1744" i="1"/>
  <c r="N1744" i="1"/>
  <c r="O1680" i="1"/>
  <c r="N1680" i="1"/>
  <c r="O1616" i="1"/>
  <c r="N1616" i="1"/>
  <c r="O1552" i="1"/>
  <c r="N1552" i="1"/>
  <c r="O1488" i="1"/>
  <c r="N1488" i="1"/>
  <c r="O1424" i="1"/>
  <c r="N1424" i="1"/>
  <c r="O1360" i="1"/>
  <c r="N1360" i="1"/>
  <c r="O1296" i="1"/>
  <c r="N1296" i="1"/>
  <c r="O1232" i="1"/>
  <c r="N1232" i="1"/>
  <c r="O1168" i="1"/>
  <c r="N1168" i="1"/>
  <c r="O1104" i="1"/>
  <c r="N1104" i="1"/>
  <c r="O1040" i="1"/>
  <c r="N1040" i="1"/>
  <c r="O976" i="1"/>
  <c r="N976" i="1"/>
  <c r="O912" i="1"/>
  <c r="N912" i="1"/>
  <c r="O848" i="1"/>
  <c r="N848" i="1"/>
  <c r="O784" i="1"/>
  <c r="N784" i="1"/>
  <c r="O720" i="1"/>
  <c r="N720" i="1"/>
  <c r="O656" i="1"/>
  <c r="N656" i="1"/>
  <c r="O592" i="1"/>
  <c r="N592" i="1"/>
  <c r="O528" i="1"/>
  <c r="N528" i="1"/>
  <c r="O464" i="1"/>
  <c r="N464" i="1"/>
  <c r="O400" i="1"/>
  <c r="N400" i="1"/>
  <c r="O336" i="1"/>
  <c r="N336" i="1"/>
  <c r="O272" i="1"/>
  <c r="N272" i="1"/>
  <c r="O208" i="1"/>
  <c r="N208" i="1"/>
  <c r="O144" i="1"/>
  <c r="N144" i="1"/>
  <c r="O80" i="1"/>
  <c r="N80" i="1"/>
  <c r="O16" i="1"/>
  <c r="N16" i="1"/>
  <c r="R1104" i="1" l="1"/>
  <c r="P1104" i="1"/>
  <c r="R633" i="1"/>
  <c r="P633" i="1"/>
  <c r="R2425" i="1"/>
  <c r="P2425" i="1"/>
  <c r="R2210" i="1"/>
  <c r="P2210" i="1"/>
  <c r="R1268" i="1"/>
  <c r="P1268" i="1"/>
  <c r="R797" i="1"/>
  <c r="P797" i="1"/>
  <c r="R2302" i="1"/>
  <c r="P2302" i="1"/>
  <c r="R1439" i="1"/>
  <c r="P1439" i="1"/>
  <c r="R3796" i="1"/>
  <c r="P3796" i="1"/>
  <c r="R814" i="1"/>
  <c r="P814" i="1"/>
  <c r="R3895" i="1"/>
  <c r="P3895" i="1"/>
  <c r="R3688" i="1"/>
  <c r="P3688" i="1"/>
  <c r="R3473" i="1"/>
  <c r="P3473" i="1"/>
  <c r="R4767" i="1"/>
  <c r="P4767" i="1"/>
  <c r="R2686" i="1"/>
  <c r="P2686" i="1"/>
  <c r="R4042" i="1"/>
  <c r="P4042" i="1"/>
  <c r="R4483" i="1"/>
  <c r="P4483" i="1"/>
  <c r="R4412" i="1"/>
  <c r="P4412" i="1"/>
  <c r="R3941" i="1"/>
  <c r="P3941" i="1"/>
  <c r="R4398" i="1"/>
  <c r="P4398" i="1"/>
  <c r="R1370" i="1"/>
  <c r="P1370" i="1"/>
  <c r="R280" i="1"/>
  <c r="P280" i="1"/>
  <c r="R1560" i="1"/>
  <c r="P1560" i="1"/>
  <c r="R833" i="1"/>
  <c r="P833" i="1"/>
  <c r="R362" i="1"/>
  <c r="P362" i="1"/>
  <c r="R2410" i="1"/>
  <c r="P2410" i="1"/>
  <c r="R3484" i="1"/>
  <c r="P3484" i="1"/>
  <c r="R1760" i="1"/>
  <c r="P1760" i="1"/>
  <c r="R3064" i="1"/>
  <c r="P3064" i="1"/>
  <c r="R4584" i="1"/>
  <c r="P4584" i="1"/>
  <c r="R4044" i="1"/>
  <c r="P4044" i="1"/>
  <c r="R3636" i="1"/>
  <c r="P3636" i="1"/>
  <c r="R2979" i="1"/>
  <c r="P2979" i="1"/>
  <c r="R2960" i="1"/>
  <c r="P2960" i="1"/>
  <c r="R3140" i="1"/>
  <c r="P3140" i="1"/>
  <c r="R779" i="1"/>
  <c r="P779" i="1"/>
  <c r="R1035" i="1"/>
  <c r="P1035" i="1"/>
  <c r="R1291" i="1"/>
  <c r="P1291" i="1"/>
  <c r="R1803" i="1"/>
  <c r="P1803" i="1"/>
  <c r="R2315" i="1"/>
  <c r="P2315" i="1"/>
  <c r="R2723" i="1"/>
  <c r="P2723" i="1"/>
  <c r="R3788" i="1"/>
  <c r="P3788" i="1"/>
  <c r="R147" i="1"/>
  <c r="P147" i="1"/>
  <c r="R403" i="1"/>
  <c r="P403" i="1"/>
  <c r="R659" i="1"/>
  <c r="P659" i="1"/>
  <c r="R915" i="1"/>
  <c r="P915" i="1"/>
  <c r="R1171" i="1"/>
  <c r="P1171" i="1"/>
  <c r="R1427" i="1"/>
  <c r="P1427" i="1"/>
  <c r="R1683" i="1"/>
  <c r="P1683" i="1"/>
  <c r="R1939" i="1"/>
  <c r="P1939" i="1"/>
  <c r="R2195" i="1"/>
  <c r="P2195" i="1"/>
  <c r="R2451" i="1"/>
  <c r="P2451" i="1"/>
  <c r="R188" i="1"/>
  <c r="P188" i="1"/>
  <c r="R444" i="1"/>
  <c r="P444" i="1"/>
  <c r="R700" i="1"/>
  <c r="P700" i="1"/>
  <c r="R956" i="1"/>
  <c r="P956" i="1"/>
  <c r="R1212" i="1"/>
  <c r="P1212" i="1"/>
  <c r="R1468" i="1"/>
  <c r="P1468" i="1"/>
  <c r="R1724" i="1"/>
  <c r="P1724" i="1"/>
  <c r="R1980" i="1"/>
  <c r="P1980" i="1"/>
  <c r="R2236" i="1"/>
  <c r="P2236" i="1"/>
  <c r="R2492" i="1"/>
  <c r="P2492" i="1"/>
  <c r="R229" i="1"/>
  <c r="P229" i="1"/>
  <c r="R485" i="1"/>
  <c r="P485" i="1"/>
  <c r="R741" i="1"/>
  <c r="P741" i="1"/>
  <c r="R997" i="1"/>
  <c r="P997" i="1"/>
  <c r="R1253" i="1"/>
  <c r="P1253" i="1"/>
  <c r="R1509" i="1"/>
  <c r="P1509" i="1"/>
  <c r="R1765" i="1"/>
  <c r="P1765" i="1"/>
  <c r="R2021" i="1"/>
  <c r="P2021" i="1"/>
  <c r="R2277" i="1"/>
  <c r="P2277" i="1"/>
  <c r="R30" i="1"/>
  <c r="P30" i="1"/>
  <c r="R1054" i="1"/>
  <c r="P1054" i="1"/>
  <c r="R2078" i="1"/>
  <c r="P2078" i="1"/>
  <c r="R2675" i="1"/>
  <c r="P2675" i="1"/>
  <c r="R2931" i="1"/>
  <c r="P2931" i="1"/>
  <c r="R3187" i="1"/>
  <c r="P3187" i="1"/>
  <c r="R3443" i="1"/>
  <c r="P3443" i="1"/>
  <c r="R3699" i="1"/>
  <c r="P3699" i="1"/>
  <c r="R191" i="1"/>
  <c r="P191" i="1"/>
  <c r="R1215" i="1"/>
  <c r="P1215" i="1"/>
  <c r="R2239" i="1"/>
  <c r="P2239" i="1"/>
  <c r="R2716" i="1"/>
  <c r="P2716" i="1"/>
  <c r="R390" i="1"/>
  <c r="P390" i="1"/>
  <c r="R1414" i="1"/>
  <c r="P1414" i="1"/>
  <c r="R2438" i="1"/>
  <c r="P2438" i="1"/>
  <c r="R2765" i="1"/>
  <c r="P2765" i="1"/>
  <c r="R3021" i="1"/>
  <c r="P3021" i="1"/>
  <c r="R3277" i="1"/>
  <c r="P3277" i="1"/>
  <c r="R3533" i="1"/>
  <c r="P3533" i="1"/>
  <c r="R3789" i="1"/>
  <c r="P3789" i="1"/>
  <c r="R590" i="1"/>
  <c r="P590" i="1"/>
  <c r="R1614" i="1"/>
  <c r="P1614" i="1"/>
  <c r="R2559" i="1"/>
  <c r="P2559" i="1"/>
  <c r="R2815" i="1"/>
  <c r="P2815" i="1"/>
  <c r="R3071" i="1"/>
  <c r="P3071" i="1"/>
  <c r="R3327" i="1"/>
  <c r="P3327" i="1"/>
  <c r="R3583" i="1"/>
  <c r="P3583" i="1"/>
  <c r="R3839" i="1"/>
  <c r="P3839" i="1"/>
  <c r="R783" i="1"/>
  <c r="P783" i="1"/>
  <c r="R2608" i="1"/>
  <c r="P2608" i="1"/>
  <c r="R2864" i="1"/>
  <c r="P2864" i="1"/>
  <c r="R3120" i="1"/>
  <c r="P3120" i="1"/>
  <c r="R3376" i="1"/>
  <c r="P3376" i="1"/>
  <c r="R3632" i="1"/>
  <c r="P3632" i="1"/>
  <c r="R3888" i="1"/>
  <c r="P3888" i="1"/>
  <c r="R950" i="1"/>
  <c r="P950" i="1"/>
  <c r="R1974" i="1"/>
  <c r="P1974" i="1"/>
  <c r="R2649" i="1"/>
  <c r="P2649" i="1"/>
  <c r="R2905" i="1"/>
  <c r="P2905" i="1"/>
  <c r="R3161" i="1"/>
  <c r="P3161" i="1"/>
  <c r="R3417" i="1"/>
  <c r="P3417" i="1"/>
  <c r="R3673" i="1"/>
  <c r="P3673" i="1"/>
  <c r="R3030" i="1"/>
  <c r="P3030" i="1"/>
  <c r="R3943" i="1"/>
  <c r="P3943" i="1"/>
  <c r="R4199" i="1"/>
  <c r="P4199" i="1"/>
  <c r="R2746" i="1"/>
  <c r="P2746" i="1"/>
  <c r="R3770" i="1"/>
  <c r="P3770" i="1"/>
  <c r="R4128" i="1"/>
  <c r="P4128" i="1"/>
  <c r="R4384" i="1"/>
  <c r="P4384" i="1"/>
  <c r="R4640" i="1"/>
  <c r="P4640" i="1"/>
  <c r="R4896" i="1"/>
  <c r="P4896" i="1"/>
  <c r="R2247" i="1"/>
  <c r="P2247" i="1"/>
  <c r="R3486" i="1"/>
  <c r="P3486" i="1"/>
  <c r="R4057" i="1"/>
  <c r="P4057" i="1"/>
  <c r="R4313" i="1"/>
  <c r="P4313" i="1"/>
  <c r="R4569" i="1"/>
  <c r="P4569" i="1"/>
  <c r="R4825" i="1"/>
  <c r="P4825" i="1"/>
  <c r="R1111" i="1"/>
  <c r="P1111" i="1"/>
  <c r="R3202" i="1"/>
  <c r="P3202" i="1"/>
  <c r="R3986" i="1"/>
  <c r="P3986" i="1"/>
  <c r="R4242" i="1"/>
  <c r="P4242" i="1"/>
  <c r="R4498" i="1"/>
  <c r="P4498" i="1"/>
  <c r="R4754" i="1"/>
  <c r="P4754" i="1"/>
  <c r="R5010" i="1"/>
  <c r="P5010" i="1"/>
  <c r="R2918" i="1"/>
  <c r="P2918" i="1"/>
  <c r="R3915" i="1"/>
  <c r="P3915" i="1"/>
  <c r="R4171" i="1"/>
  <c r="P4171" i="1"/>
  <c r="R4427" i="1"/>
  <c r="P4427" i="1"/>
  <c r="R4683" i="1"/>
  <c r="P4683" i="1"/>
  <c r="R4939" i="1"/>
  <c r="P4939" i="1"/>
  <c r="R2634" i="1"/>
  <c r="P2634" i="1"/>
  <c r="R3658" i="1"/>
  <c r="P3658" i="1"/>
  <c r="R4100" i="1"/>
  <c r="P4100" i="1"/>
  <c r="R4356" i="1"/>
  <c r="P4356" i="1"/>
  <c r="R4612" i="1"/>
  <c r="P4612" i="1"/>
  <c r="R4868" i="1"/>
  <c r="P4868" i="1"/>
  <c r="R3630" i="1"/>
  <c r="P3630" i="1"/>
  <c r="R4861" i="1"/>
  <c r="P4861" i="1"/>
  <c r="R4286" i="1"/>
  <c r="P4286" i="1"/>
  <c r="R3150" i="1"/>
  <c r="P3150" i="1"/>
  <c r="R4741" i="1"/>
  <c r="P4741" i="1"/>
  <c r="R4166" i="1"/>
  <c r="P4166" i="1"/>
  <c r="R2670" i="1"/>
  <c r="P2670" i="1"/>
  <c r="R4621" i="1"/>
  <c r="P4621" i="1"/>
  <c r="R4021" i="1"/>
  <c r="P4021" i="1"/>
  <c r="R1559" i="1"/>
  <c r="P1559" i="1"/>
  <c r="R4430" i="1"/>
  <c r="P4430" i="1"/>
  <c r="R2578" i="1"/>
  <c r="P2578" i="1"/>
  <c r="R3186" i="1"/>
  <c r="P3186" i="1"/>
  <c r="R1288" i="1"/>
  <c r="P1288" i="1"/>
  <c r="R2504" i="1"/>
  <c r="P2504" i="1"/>
  <c r="R1585" i="1"/>
  <c r="P1585" i="1"/>
  <c r="R1050" i="1"/>
  <c r="P1050" i="1"/>
  <c r="R1580" i="1"/>
  <c r="P1580" i="1"/>
  <c r="R1246" i="1"/>
  <c r="P1246" i="1"/>
  <c r="R3811" i="1"/>
  <c r="P3811" i="1"/>
  <c r="R2813" i="1"/>
  <c r="P2813" i="1"/>
  <c r="R2062" i="1"/>
  <c r="P2062" i="1"/>
  <c r="R719" i="1"/>
  <c r="P719" i="1"/>
  <c r="R3616" i="1"/>
  <c r="P3616" i="1"/>
  <c r="R3145" i="1"/>
  <c r="P3145" i="1"/>
  <c r="R4183" i="1"/>
  <c r="P4183" i="1"/>
  <c r="R4937" i="1"/>
  <c r="P4937" i="1"/>
  <c r="R3622" i="1"/>
  <c r="P3622" i="1"/>
  <c r="R4212" i="1"/>
  <c r="P4212" i="1"/>
  <c r="R3666" i="1"/>
  <c r="P3666" i="1"/>
  <c r="R4118" i="1"/>
  <c r="P4118" i="1"/>
  <c r="R224" i="1"/>
  <c r="P224" i="1"/>
  <c r="R480" i="1"/>
  <c r="P480" i="1"/>
  <c r="R736" i="1"/>
  <c r="P736" i="1"/>
  <c r="R992" i="1"/>
  <c r="P992" i="1"/>
  <c r="R1248" i="1"/>
  <c r="P1248" i="1"/>
  <c r="R1504" i="1"/>
  <c r="P1504" i="1"/>
  <c r="R2016" i="1"/>
  <c r="P2016" i="1"/>
  <c r="R2272" i="1"/>
  <c r="P2272" i="1"/>
  <c r="R2528" i="1"/>
  <c r="P2528" i="1"/>
  <c r="R265" i="1"/>
  <c r="P265" i="1"/>
  <c r="R521" i="1"/>
  <c r="P521" i="1"/>
  <c r="R777" i="1"/>
  <c r="P777" i="1"/>
  <c r="R1033" i="1"/>
  <c r="P1033" i="1"/>
  <c r="R1289" i="1"/>
  <c r="P1289" i="1"/>
  <c r="R1545" i="1"/>
  <c r="P1545" i="1"/>
  <c r="R1801" i="1"/>
  <c r="P1801" i="1"/>
  <c r="R2057" i="1"/>
  <c r="P2057" i="1"/>
  <c r="R2313" i="1"/>
  <c r="P2313" i="1"/>
  <c r="R50" i="1"/>
  <c r="P50" i="1"/>
  <c r="R306" i="1"/>
  <c r="P306" i="1"/>
  <c r="R562" i="1"/>
  <c r="P562" i="1"/>
  <c r="R818" i="1"/>
  <c r="P818" i="1"/>
  <c r="R1074" i="1"/>
  <c r="P1074" i="1"/>
  <c r="R1330" i="1"/>
  <c r="P1330" i="1"/>
  <c r="R1586" i="1"/>
  <c r="P1586" i="1"/>
  <c r="R1842" i="1"/>
  <c r="P1842" i="1"/>
  <c r="R2098" i="1"/>
  <c r="P2098" i="1"/>
  <c r="R2354" i="1"/>
  <c r="P2354" i="1"/>
  <c r="R91" i="1"/>
  <c r="P91" i="1"/>
  <c r="R347" i="1"/>
  <c r="P347" i="1"/>
  <c r="R603" i="1"/>
  <c r="P603" i="1"/>
  <c r="R859" i="1"/>
  <c r="P859" i="1"/>
  <c r="R1115" i="1"/>
  <c r="P1115" i="1"/>
  <c r="R1371" i="1"/>
  <c r="P1371" i="1"/>
  <c r="R1627" i="1"/>
  <c r="P1627" i="1"/>
  <c r="R1883" i="1"/>
  <c r="P1883" i="1"/>
  <c r="R2139" i="1"/>
  <c r="P2139" i="1"/>
  <c r="R2395" i="1"/>
  <c r="P2395" i="1"/>
  <c r="R132" i="1"/>
  <c r="P132" i="1"/>
  <c r="R388" i="1"/>
  <c r="P388" i="1"/>
  <c r="R644" i="1"/>
  <c r="P644" i="1"/>
  <c r="R900" i="1"/>
  <c r="P900" i="1"/>
  <c r="R1156" i="1"/>
  <c r="P1156" i="1"/>
  <c r="R1412" i="1"/>
  <c r="P1412" i="1"/>
  <c r="R1668" i="1"/>
  <c r="P1668" i="1"/>
  <c r="R1924" i="1"/>
  <c r="P1924" i="1"/>
  <c r="R2180" i="1"/>
  <c r="P2180" i="1"/>
  <c r="R2436" i="1"/>
  <c r="P2436" i="1"/>
  <c r="R173" i="1"/>
  <c r="P173" i="1"/>
  <c r="R429" i="1"/>
  <c r="P429" i="1"/>
  <c r="R685" i="1"/>
  <c r="P685" i="1"/>
  <c r="R941" i="1"/>
  <c r="P941" i="1"/>
  <c r="R1197" i="1"/>
  <c r="P1197" i="1"/>
  <c r="R1453" i="1"/>
  <c r="P1453" i="1"/>
  <c r="R1709" i="1"/>
  <c r="P1709" i="1"/>
  <c r="R1965" i="1"/>
  <c r="P1965" i="1"/>
  <c r="R2221" i="1"/>
  <c r="P2221" i="1"/>
  <c r="R2477" i="1"/>
  <c r="P2477" i="1"/>
  <c r="R830" i="1"/>
  <c r="P830" i="1"/>
  <c r="R1854" i="1"/>
  <c r="P1854" i="1"/>
  <c r="R2619" i="1"/>
  <c r="P2619" i="1"/>
  <c r="R3899" i="1"/>
  <c r="P3899" i="1"/>
  <c r="R991" i="1"/>
  <c r="P991" i="1"/>
  <c r="R2015" i="1"/>
  <c r="P2015" i="1"/>
  <c r="R2660" i="1"/>
  <c r="P2660" i="1"/>
  <c r="R166" i="1"/>
  <c r="P166" i="1"/>
  <c r="R1190" i="1"/>
  <c r="P1190" i="1"/>
  <c r="R2214" i="1"/>
  <c r="P2214" i="1"/>
  <c r="R2709" i="1"/>
  <c r="P2709" i="1"/>
  <c r="R2965" i="1"/>
  <c r="P2965" i="1"/>
  <c r="R3221" i="1"/>
  <c r="P3221" i="1"/>
  <c r="R3477" i="1"/>
  <c r="P3477" i="1"/>
  <c r="R3733" i="1"/>
  <c r="P3733" i="1"/>
  <c r="R366" i="1"/>
  <c r="P366" i="1"/>
  <c r="R1390" i="1"/>
  <c r="P1390" i="1"/>
  <c r="R2414" i="1"/>
  <c r="P2414" i="1"/>
  <c r="R2759" i="1"/>
  <c r="P2759" i="1"/>
  <c r="R3015" i="1"/>
  <c r="P3015" i="1"/>
  <c r="R3271" i="1"/>
  <c r="P3271" i="1"/>
  <c r="R3527" i="1"/>
  <c r="P3527" i="1"/>
  <c r="R3783" i="1"/>
  <c r="P3783" i="1"/>
  <c r="R559" i="1"/>
  <c r="P559" i="1"/>
  <c r="R2552" i="1"/>
  <c r="P2552" i="1"/>
  <c r="R2808" i="1"/>
  <c r="P2808" i="1"/>
  <c r="R3832" i="1"/>
  <c r="P3832" i="1"/>
  <c r="R726" i="1"/>
  <c r="P726" i="1"/>
  <c r="R1750" i="1"/>
  <c r="P1750" i="1"/>
  <c r="R2593" i="1"/>
  <c r="P2593" i="1"/>
  <c r="R2849" i="1"/>
  <c r="P2849" i="1"/>
  <c r="R3105" i="1"/>
  <c r="P3105" i="1"/>
  <c r="R3361" i="1"/>
  <c r="P3361" i="1"/>
  <c r="R3617" i="1"/>
  <c r="P3617" i="1"/>
  <c r="R3873" i="1"/>
  <c r="P3873" i="1"/>
  <c r="R2806" i="1"/>
  <c r="P2806" i="1"/>
  <c r="R3830" i="1"/>
  <c r="P3830" i="1"/>
  <c r="R4143" i="1"/>
  <c r="P4143" i="1"/>
  <c r="R4399" i="1"/>
  <c r="P4399" i="1"/>
  <c r="R2487" i="1"/>
  <c r="P2487" i="1"/>
  <c r="R3546" i="1"/>
  <c r="P3546" i="1"/>
  <c r="R4072" i="1"/>
  <c r="P4072" i="1"/>
  <c r="R4328" i="1"/>
  <c r="P4328" i="1"/>
  <c r="R1351" i="1"/>
  <c r="P1351" i="1"/>
  <c r="R3262" i="1"/>
  <c r="P3262" i="1"/>
  <c r="R4001" i="1"/>
  <c r="P4001" i="1"/>
  <c r="R4257" i="1"/>
  <c r="P4257" i="1"/>
  <c r="R4513" i="1"/>
  <c r="P4513" i="1"/>
  <c r="R4769" i="1"/>
  <c r="P4769" i="1"/>
  <c r="R215" i="1"/>
  <c r="P215" i="1"/>
  <c r="R2978" i="1"/>
  <c r="P2978" i="1"/>
  <c r="R3930" i="1"/>
  <c r="P3930" i="1"/>
  <c r="R4186" i="1"/>
  <c r="P4186" i="1"/>
  <c r="R4442" i="1"/>
  <c r="P4442" i="1"/>
  <c r="R4698" i="1"/>
  <c r="P4698" i="1"/>
  <c r="R4954" i="1"/>
  <c r="P4954" i="1"/>
  <c r="R2694" i="1"/>
  <c r="P2694" i="1"/>
  <c r="R3718" i="1"/>
  <c r="P3718" i="1"/>
  <c r="R4115" i="1"/>
  <c r="P4115" i="1"/>
  <c r="R4371" i="1"/>
  <c r="P4371" i="1"/>
  <c r="R4627" i="1"/>
  <c r="P4627" i="1"/>
  <c r="R4883" i="1"/>
  <c r="P4883" i="1"/>
  <c r="R3434" i="1"/>
  <c r="P3434" i="1"/>
  <c r="R4556" i="1"/>
  <c r="P4556" i="1"/>
  <c r="R4812" i="1"/>
  <c r="P4812" i="1"/>
  <c r="R2734" i="1"/>
  <c r="P2734" i="1"/>
  <c r="R4637" i="1"/>
  <c r="P4637" i="1"/>
  <c r="R4062" i="1"/>
  <c r="P4062" i="1"/>
  <c r="R1415" i="1"/>
  <c r="P1415" i="1"/>
  <c r="R4517" i="1"/>
  <c r="P4517" i="1"/>
  <c r="R3942" i="1"/>
  <c r="P3942" i="1"/>
  <c r="R4966" i="1"/>
  <c r="P4966" i="1"/>
  <c r="R4397" i="1"/>
  <c r="P4397" i="1"/>
  <c r="R3470" i="1"/>
  <c r="P3470" i="1"/>
  <c r="R4821" i="1"/>
  <c r="P4821" i="1"/>
  <c r="R2071" i="1"/>
  <c r="P2071" i="1"/>
  <c r="R4334" i="1"/>
  <c r="P4334" i="1"/>
  <c r="R15" i="1"/>
  <c r="P15" i="1"/>
  <c r="R1480" i="1"/>
  <c r="P1480" i="1"/>
  <c r="R625" i="1"/>
  <c r="P625" i="1"/>
  <c r="R2097" i="1"/>
  <c r="P2097" i="1"/>
  <c r="R1114" i="1"/>
  <c r="P1114" i="1"/>
  <c r="R515" i="1"/>
  <c r="P515" i="1"/>
  <c r="R1644" i="1"/>
  <c r="P1644" i="1"/>
  <c r="R981" i="1"/>
  <c r="P981" i="1"/>
  <c r="R222" i="1"/>
  <c r="P222" i="1"/>
  <c r="R3619" i="1"/>
  <c r="P3619" i="1"/>
  <c r="R3197" i="1"/>
  <c r="P3197" i="1"/>
  <c r="R2927" i="1"/>
  <c r="P2927" i="1"/>
  <c r="R2592" i="1"/>
  <c r="P2592" i="1"/>
  <c r="R1910" i="1"/>
  <c r="P1910" i="1"/>
  <c r="R3222" i="1"/>
  <c r="P3222" i="1"/>
  <c r="R3706" i="1"/>
  <c r="P3706" i="1"/>
  <c r="R4041" i="1"/>
  <c r="P4041" i="1"/>
  <c r="R4738" i="1"/>
  <c r="P4738" i="1"/>
  <c r="R3338" i="1"/>
  <c r="P3338" i="1"/>
  <c r="R2894" i="1"/>
  <c r="P2894" i="1"/>
  <c r="R4342" i="1"/>
  <c r="P4342" i="1"/>
  <c r="R232" i="1"/>
  <c r="P232" i="1"/>
  <c r="R488" i="1"/>
  <c r="P488" i="1"/>
  <c r="R744" i="1"/>
  <c r="P744" i="1"/>
  <c r="R1000" i="1"/>
  <c r="P1000" i="1"/>
  <c r="R1256" i="1"/>
  <c r="P1256" i="1"/>
  <c r="R1512" i="1"/>
  <c r="P1512" i="1"/>
  <c r="R1768" i="1"/>
  <c r="P1768" i="1"/>
  <c r="R2024" i="1"/>
  <c r="P2024" i="1"/>
  <c r="R2280" i="1"/>
  <c r="P2280" i="1"/>
  <c r="R17" i="1"/>
  <c r="P17" i="1"/>
  <c r="R273" i="1"/>
  <c r="P273" i="1"/>
  <c r="R529" i="1"/>
  <c r="P529" i="1"/>
  <c r="R785" i="1"/>
  <c r="P785" i="1"/>
  <c r="R1041" i="1"/>
  <c r="P1041" i="1"/>
  <c r="R1297" i="1"/>
  <c r="P1297" i="1"/>
  <c r="R1553" i="1"/>
  <c r="P1553" i="1"/>
  <c r="R1809" i="1"/>
  <c r="P1809" i="1"/>
  <c r="R2065" i="1"/>
  <c r="P2065" i="1"/>
  <c r="R2321" i="1"/>
  <c r="P2321" i="1"/>
  <c r="R58" i="1"/>
  <c r="P58" i="1"/>
  <c r="R314" i="1"/>
  <c r="P314" i="1"/>
  <c r="R570" i="1"/>
  <c r="P570" i="1"/>
  <c r="R826" i="1"/>
  <c r="P826" i="1"/>
  <c r="R1082" i="1"/>
  <c r="P1082" i="1"/>
  <c r="R1338" i="1"/>
  <c r="P1338" i="1"/>
  <c r="R1594" i="1"/>
  <c r="P1594" i="1"/>
  <c r="R1850" i="1"/>
  <c r="P1850" i="1"/>
  <c r="R2106" i="1"/>
  <c r="P2106" i="1"/>
  <c r="R2362" i="1"/>
  <c r="P2362" i="1"/>
  <c r="R99" i="1"/>
  <c r="P99" i="1"/>
  <c r="R355" i="1"/>
  <c r="P355" i="1"/>
  <c r="R611" i="1"/>
  <c r="P611" i="1"/>
  <c r="R867" i="1"/>
  <c r="P867" i="1"/>
  <c r="R1123" i="1"/>
  <c r="P1123" i="1"/>
  <c r="R140" i="1"/>
  <c r="P140" i="1"/>
  <c r="R396" i="1"/>
  <c r="P396" i="1"/>
  <c r="R652" i="1"/>
  <c r="P652" i="1"/>
  <c r="R908" i="1"/>
  <c r="P908" i="1"/>
  <c r="R1164" i="1"/>
  <c r="P1164" i="1"/>
  <c r="R1420" i="1"/>
  <c r="P1420" i="1"/>
  <c r="R1676" i="1"/>
  <c r="P1676" i="1"/>
  <c r="R1932" i="1"/>
  <c r="P1932" i="1"/>
  <c r="R2188" i="1"/>
  <c r="P2188" i="1"/>
  <c r="R2444" i="1"/>
  <c r="P2444" i="1"/>
  <c r="R181" i="1"/>
  <c r="P181" i="1"/>
  <c r="R437" i="1"/>
  <c r="P437" i="1"/>
  <c r="R693" i="1"/>
  <c r="P693" i="1"/>
  <c r="R1205" i="1"/>
  <c r="P1205" i="1"/>
  <c r="R1461" i="1"/>
  <c r="P1461" i="1"/>
  <c r="R1717" i="1"/>
  <c r="P1717" i="1"/>
  <c r="R1973" i="1"/>
  <c r="P1973" i="1"/>
  <c r="R2229" i="1"/>
  <c r="P2229" i="1"/>
  <c r="R2485" i="1"/>
  <c r="P2485" i="1"/>
  <c r="R862" i="1"/>
  <c r="P862" i="1"/>
  <c r="R1886" i="1"/>
  <c r="P1886" i="1"/>
  <c r="R2627" i="1"/>
  <c r="P2627" i="1"/>
  <c r="R2883" i="1"/>
  <c r="P2883" i="1"/>
  <c r="R3139" i="1"/>
  <c r="P3139" i="1"/>
  <c r="R3395" i="1"/>
  <c r="P3395" i="1"/>
  <c r="R3651" i="1"/>
  <c r="P3651" i="1"/>
  <c r="R3907" i="1"/>
  <c r="P3907" i="1"/>
  <c r="R1023" i="1"/>
  <c r="P1023" i="1"/>
  <c r="R2047" i="1"/>
  <c r="P2047" i="1"/>
  <c r="R2668" i="1"/>
  <c r="P2668" i="1"/>
  <c r="R2924" i="1"/>
  <c r="P2924" i="1"/>
  <c r="R3180" i="1"/>
  <c r="P3180" i="1"/>
  <c r="R3436" i="1"/>
  <c r="P3436" i="1"/>
  <c r="R3692" i="1"/>
  <c r="P3692" i="1"/>
  <c r="R198" i="1"/>
  <c r="P198" i="1"/>
  <c r="R1222" i="1"/>
  <c r="P1222" i="1"/>
  <c r="R2246" i="1"/>
  <c r="P2246" i="1"/>
  <c r="R2717" i="1"/>
  <c r="P2717" i="1"/>
  <c r="R2973" i="1"/>
  <c r="P2973" i="1"/>
  <c r="R3229" i="1"/>
  <c r="P3229" i="1"/>
  <c r="R3485" i="1"/>
  <c r="P3485" i="1"/>
  <c r="R3741" i="1"/>
  <c r="P3741" i="1"/>
  <c r="R398" i="1"/>
  <c r="P398" i="1"/>
  <c r="R1422" i="1"/>
  <c r="P1422" i="1"/>
  <c r="R2446" i="1"/>
  <c r="P2446" i="1"/>
  <c r="R2767" i="1"/>
  <c r="P2767" i="1"/>
  <c r="R3023" i="1"/>
  <c r="P3023" i="1"/>
  <c r="R3279" i="1"/>
  <c r="P3279" i="1"/>
  <c r="R3535" i="1"/>
  <c r="P3535" i="1"/>
  <c r="R3791" i="1"/>
  <c r="P3791" i="1"/>
  <c r="R591" i="1"/>
  <c r="P591" i="1"/>
  <c r="R1615" i="1"/>
  <c r="P1615" i="1"/>
  <c r="R2560" i="1"/>
  <c r="P2560" i="1"/>
  <c r="R2816" i="1"/>
  <c r="P2816" i="1"/>
  <c r="R3072" i="1"/>
  <c r="P3072" i="1"/>
  <c r="R3328" i="1"/>
  <c r="P3328" i="1"/>
  <c r="R3584" i="1"/>
  <c r="P3584" i="1"/>
  <c r="R3840" i="1"/>
  <c r="P3840" i="1"/>
  <c r="R758" i="1"/>
  <c r="P758" i="1"/>
  <c r="R1782" i="1"/>
  <c r="P1782" i="1"/>
  <c r="R2601" i="1"/>
  <c r="P2601" i="1"/>
  <c r="R2857" i="1"/>
  <c r="P2857" i="1"/>
  <c r="R3113" i="1"/>
  <c r="P3113" i="1"/>
  <c r="R3369" i="1"/>
  <c r="P3369" i="1"/>
  <c r="R3625" i="1"/>
  <c r="P3625" i="1"/>
  <c r="R3881" i="1"/>
  <c r="P3881" i="1"/>
  <c r="R2838" i="1"/>
  <c r="P2838" i="1"/>
  <c r="R3862" i="1"/>
  <c r="P3862" i="1"/>
  <c r="R4151" i="1"/>
  <c r="P4151" i="1"/>
  <c r="R4407" i="1"/>
  <c r="P4407" i="1"/>
  <c r="R4663" i="1"/>
  <c r="P4663" i="1"/>
  <c r="R4919" i="1"/>
  <c r="P4919" i="1"/>
  <c r="R2554" i="1"/>
  <c r="P2554" i="1"/>
  <c r="R3578" i="1"/>
  <c r="P3578" i="1"/>
  <c r="R4080" i="1"/>
  <c r="P4080" i="1"/>
  <c r="R4336" i="1"/>
  <c r="P4336" i="1"/>
  <c r="R1479" i="1"/>
  <c r="P1479" i="1"/>
  <c r="R3294" i="1"/>
  <c r="P3294" i="1"/>
  <c r="R4009" i="1"/>
  <c r="P4009" i="1"/>
  <c r="R4265" i="1"/>
  <c r="P4265" i="1"/>
  <c r="R4521" i="1"/>
  <c r="P4521" i="1"/>
  <c r="R4777" i="1"/>
  <c r="P4777" i="1"/>
  <c r="R343" i="1"/>
  <c r="P343" i="1"/>
  <c r="R3010" i="1"/>
  <c r="P3010" i="1"/>
  <c r="R3938" i="1"/>
  <c r="P3938" i="1"/>
  <c r="R4194" i="1"/>
  <c r="P4194" i="1"/>
  <c r="R4450" i="1"/>
  <c r="P4450" i="1"/>
  <c r="R4706" i="1"/>
  <c r="P4706" i="1"/>
  <c r="R4962" i="1"/>
  <c r="P4962" i="1"/>
  <c r="R2726" i="1"/>
  <c r="P2726" i="1"/>
  <c r="R3750" i="1"/>
  <c r="P3750" i="1"/>
  <c r="R4123" i="1"/>
  <c r="P4123" i="1"/>
  <c r="R4379" i="1"/>
  <c r="P4379" i="1"/>
  <c r="R4635" i="1"/>
  <c r="P4635" i="1"/>
  <c r="R4891" i="1"/>
  <c r="P4891" i="1"/>
  <c r="R2167" i="1"/>
  <c r="P2167" i="1"/>
  <c r="R3466" i="1"/>
  <c r="P3466" i="1"/>
  <c r="R4052" i="1"/>
  <c r="P4052" i="1"/>
  <c r="R4308" i="1"/>
  <c r="P4308" i="1"/>
  <c r="R4564" i="1"/>
  <c r="P4564" i="1"/>
  <c r="R4820" i="1"/>
  <c r="P4820" i="1"/>
  <c r="R2862" i="1"/>
  <c r="P2862" i="1"/>
  <c r="R4669" i="1"/>
  <c r="P4669" i="1"/>
  <c r="R4094" i="1"/>
  <c r="P4094" i="1"/>
  <c r="R1927" i="1"/>
  <c r="P1927" i="1"/>
  <c r="R4549" i="1"/>
  <c r="P4549" i="1"/>
  <c r="R3974" i="1"/>
  <c r="P3974" i="1"/>
  <c r="R4998" i="1"/>
  <c r="P4998" i="1"/>
  <c r="R4429" i="1"/>
  <c r="P4429" i="1"/>
  <c r="R3598" i="1"/>
  <c r="P3598" i="1"/>
  <c r="R4853" i="1"/>
  <c r="P4853" i="1"/>
  <c r="R2930" i="1"/>
  <c r="P2930" i="1"/>
  <c r="R4462" i="1"/>
  <c r="P4462" i="1"/>
  <c r="R2674" i="1"/>
  <c r="P2674" i="1"/>
  <c r="R776" i="1"/>
  <c r="P776" i="1"/>
  <c r="R2376" i="1"/>
  <c r="P2376" i="1"/>
  <c r="R1649" i="1"/>
  <c r="P1649" i="1"/>
  <c r="R1178" i="1"/>
  <c r="P1178" i="1"/>
  <c r="R451" i="1"/>
  <c r="P451" i="1"/>
  <c r="R1516" i="1"/>
  <c r="P1516" i="1"/>
  <c r="R853" i="1"/>
  <c r="P853" i="1"/>
  <c r="R478" i="1"/>
  <c r="P478" i="1"/>
  <c r="R3683" i="1"/>
  <c r="P3683" i="1"/>
  <c r="R2877" i="1"/>
  <c r="P2877" i="1"/>
  <c r="R2543" i="1"/>
  <c r="P2543" i="1"/>
  <c r="R975" i="1"/>
  <c r="P975" i="1"/>
  <c r="R3872" i="1"/>
  <c r="P3872" i="1"/>
  <c r="R3721" i="1"/>
  <c r="P3721" i="1"/>
  <c r="R55" i="1"/>
  <c r="P55" i="1"/>
  <c r="R2910" i="1"/>
  <c r="P2910" i="1"/>
  <c r="R4226" i="1"/>
  <c r="P4226" i="1"/>
  <c r="R4731" i="1"/>
  <c r="P4731" i="1"/>
  <c r="R4541" i="1"/>
  <c r="P4541" i="1"/>
  <c r="R4790" i="1"/>
  <c r="P4790" i="1"/>
  <c r="R176" i="1"/>
  <c r="P176" i="1"/>
  <c r="R432" i="1"/>
  <c r="P432" i="1"/>
  <c r="R688" i="1"/>
  <c r="P688" i="1"/>
  <c r="R944" i="1"/>
  <c r="P944" i="1"/>
  <c r="R1200" i="1"/>
  <c r="P1200" i="1"/>
  <c r="R1456" i="1"/>
  <c r="P1456" i="1"/>
  <c r="R1712" i="1"/>
  <c r="P1712" i="1"/>
  <c r="R1968" i="1"/>
  <c r="P1968" i="1"/>
  <c r="R2224" i="1"/>
  <c r="P2224" i="1"/>
  <c r="R2480" i="1"/>
  <c r="P2480" i="1"/>
  <c r="R217" i="1"/>
  <c r="P217" i="1"/>
  <c r="R473" i="1"/>
  <c r="P473" i="1"/>
  <c r="R729" i="1"/>
  <c r="P729" i="1"/>
  <c r="R985" i="1"/>
  <c r="P985" i="1"/>
  <c r="R1241" i="1"/>
  <c r="P1241" i="1"/>
  <c r="R1497" i="1"/>
  <c r="P1497" i="1"/>
  <c r="R1753" i="1"/>
  <c r="P1753" i="1"/>
  <c r="R2009" i="1"/>
  <c r="P2009" i="1"/>
  <c r="R2265" i="1"/>
  <c r="P2265" i="1"/>
  <c r="R2521" i="1"/>
  <c r="P2521" i="1"/>
  <c r="R258" i="1"/>
  <c r="P258" i="1"/>
  <c r="R514" i="1"/>
  <c r="P514" i="1"/>
  <c r="R770" i="1"/>
  <c r="P770" i="1"/>
  <c r="R1026" i="1"/>
  <c r="P1026" i="1"/>
  <c r="R1282" i="1"/>
  <c r="P1282" i="1"/>
  <c r="R1538" i="1"/>
  <c r="P1538" i="1"/>
  <c r="R1794" i="1"/>
  <c r="P1794" i="1"/>
  <c r="R2050" i="1"/>
  <c r="P2050" i="1"/>
  <c r="R2306" i="1"/>
  <c r="P2306" i="1"/>
  <c r="R43" i="1"/>
  <c r="P43" i="1"/>
  <c r="R299" i="1"/>
  <c r="P299" i="1"/>
  <c r="R555" i="1"/>
  <c r="P555" i="1"/>
  <c r="R811" i="1"/>
  <c r="P811" i="1"/>
  <c r="R1067" i="1"/>
  <c r="P1067" i="1"/>
  <c r="R1323" i="1"/>
  <c r="P1323" i="1"/>
  <c r="R1579" i="1"/>
  <c r="P1579" i="1"/>
  <c r="R1835" i="1"/>
  <c r="P1835" i="1"/>
  <c r="R2091" i="1"/>
  <c r="P2091" i="1"/>
  <c r="R2347" i="1"/>
  <c r="P2347" i="1"/>
  <c r="R84" i="1"/>
  <c r="P84" i="1"/>
  <c r="R340" i="1"/>
  <c r="P340" i="1"/>
  <c r="R596" i="1"/>
  <c r="P596" i="1"/>
  <c r="R852" i="1"/>
  <c r="P852" i="1"/>
  <c r="R1108" i="1"/>
  <c r="P1108" i="1"/>
  <c r="R1364" i="1"/>
  <c r="P1364" i="1"/>
  <c r="R1620" i="1"/>
  <c r="P1620" i="1"/>
  <c r="R1876" i="1"/>
  <c r="P1876" i="1"/>
  <c r="R2132" i="1"/>
  <c r="P2132" i="1"/>
  <c r="R2388" i="1"/>
  <c r="P2388" i="1"/>
  <c r="R125" i="1"/>
  <c r="P125" i="1"/>
  <c r="R381" i="1"/>
  <c r="P381" i="1"/>
  <c r="R637" i="1"/>
  <c r="P637" i="1"/>
  <c r="R893" i="1"/>
  <c r="P893" i="1"/>
  <c r="R1149" i="1"/>
  <c r="P1149" i="1"/>
  <c r="R1405" i="1"/>
  <c r="P1405" i="1"/>
  <c r="R1661" i="1"/>
  <c r="P1661" i="1"/>
  <c r="R1917" i="1"/>
  <c r="P1917" i="1"/>
  <c r="R2173" i="1"/>
  <c r="P2173" i="1"/>
  <c r="R2429" i="1"/>
  <c r="P2429" i="1"/>
  <c r="R638" i="1"/>
  <c r="P638" i="1"/>
  <c r="R1662" i="1"/>
  <c r="P1662" i="1"/>
  <c r="R2571" i="1"/>
  <c r="P2571" i="1"/>
  <c r="R2827" i="1"/>
  <c r="P2827" i="1"/>
  <c r="R3083" i="1"/>
  <c r="P3083" i="1"/>
  <c r="R3339" i="1"/>
  <c r="P3339" i="1"/>
  <c r="R3595" i="1"/>
  <c r="P3595" i="1"/>
  <c r="R3851" i="1"/>
  <c r="P3851" i="1"/>
  <c r="R799" i="1"/>
  <c r="P799" i="1"/>
  <c r="R1823" i="1"/>
  <c r="P1823" i="1"/>
  <c r="R2612" i="1"/>
  <c r="P2612" i="1"/>
  <c r="R3892" i="1"/>
  <c r="P3892" i="1"/>
  <c r="R998" i="1"/>
  <c r="P998" i="1"/>
  <c r="R2022" i="1"/>
  <c r="P2022" i="1"/>
  <c r="R2661" i="1"/>
  <c r="P2661" i="1"/>
  <c r="R2917" i="1"/>
  <c r="P2917" i="1"/>
  <c r="R3173" i="1"/>
  <c r="P3173" i="1"/>
  <c r="R3429" i="1"/>
  <c r="P3429" i="1"/>
  <c r="R3685" i="1"/>
  <c r="P3685" i="1"/>
  <c r="R174" i="1"/>
  <c r="P174" i="1"/>
  <c r="R1198" i="1"/>
  <c r="P1198" i="1"/>
  <c r="R2222" i="1"/>
  <c r="P2222" i="1"/>
  <c r="R2711" i="1"/>
  <c r="P2711" i="1"/>
  <c r="R2967" i="1"/>
  <c r="P2967" i="1"/>
  <c r="R3223" i="1"/>
  <c r="P3223" i="1"/>
  <c r="R3479" i="1"/>
  <c r="P3479" i="1"/>
  <c r="R3735" i="1"/>
  <c r="P3735" i="1"/>
  <c r="R367" i="1"/>
  <c r="P367" i="1"/>
  <c r="R1391" i="1"/>
  <c r="P1391" i="1"/>
  <c r="R2415" i="1"/>
  <c r="P2415" i="1"/>
  <c r="R2760" i="1"/>
  <c r="P2760" i="1"/>
  <c r="R3016" i="1"/>
  <c r="P3016" i="1"/>
  <c r="R3272" i="1"/>
  <c r="P3272" i="1"/>
  <c r="R3528" i="1"/>
  <c r="P3528" i="1"/>
  <c r="R3784" i="1"/>
  <c r="P3784" i="1"/>
  <c r="R534" i="1"/>
  <c r="P534" i="1"/>
  <c r="R1558" i="1"/>
  <c r="P1558" i="1"/>
  <c r="R2545" i="1"/>
  <c r="P2545" i="1"/>
  <c r="R2801" i="1"/>
  <c r="P2801" i="1"/>
  <c r="R3057" i="1"/>
  <c r="P3057" i="1"/>
  <c r="R3313" i="1"/>
  <c r="P3313" i="1"/>
  <c r="R3569" i="1"/>
  <c r="P3569" i="1"/>
  <c r="R3825" i="1"/>
  <c r="P3825" i="1"/>
  <c r="R2614" i="1"/>
  <c r="P2614" i="1"/>
  <c r="R3638" i="1"/>
  <c r="P3638" i="1"/>
  <c r="R4095" i="1"/>
  <c r="P4095" i="1"/>
  <c r="R4351" i="1"/>
  <c r="P4351" i="1"/>
  <c r="R4607" i="1"/>
  <c r="P4607" i="1"/>
  <c r="R4863" i="1"/>
  <c r="P4863" i="1"/>
  <c r="R1719" i="1"/>
  <c r="P1719" i="1"/>
  <c r="R3354" i="1"/>
  <c r="P3354" i="1"/>
  <c r="R4024" i="1"/>
  <c r="P4024" i="1"/>
  <c r="R4280" i="1"/>
  <c r="P4280" i="1"/>
  <c r="R4536" i="1"/>
  <c r="P4536" i="1"/>
  <c r="R4792" i="1"/>
  <c r="P4792" i="1"/>
  <c r="R583" i="1"/>
  <c r="P583" i="1"/>
  <c r="R3070" i="1"/>
  <c r="P3070" i="1"/>
  <c r="R3953" i="1"/>
  <c r="P3953" i="1"/>
  <c r="R4209" i="1"/>
  <c r="P4209" i="1"/>
  <c r="R4465" i="1"/>
  <c r="P4465" i="1"/>
  <c r="R4721" i="1"/>
  <c r="P4721" i="1"/>
  <c r="R4977" i="1"/>
  <c r="P4977" i="1"/>
  <c r="R2786" i="1"/>
  <c r="P2786" i="1"/>
  <c r="R3810" i="1"/>
  <c r="P3810" i="1"/>
  <c r="R4138" i="1"/>
  <c r="P4138" i="1"/>
  <c r="R4394" i="1"/>
  <c r="P4394" i="1"/>
  <c r="R4650" i="1"/>
  <c r="P4650" i="1"/>
  <c r="R4906" i="1"/>
  <c r="P4906" i="1"/>
  <c r="R2407" i="1"/>
  <c r="P2407" i="1"/>
  <c r="R3526" i="1"/>
  <c r="P3526" i="1"/>
  <c r="R4067" i="1"/>
  <c r="P4067" i="1"/>
  <c r="R4323" i="1"/>
  <c r="P4323" i="1"/>
  <c r="R4579" i="1"/>
  <c r="P4579" i="1"/>
  <c r="R4835" i="1"/>
  <c r="P4835" i="1"/>
  <c r="R1271" i="1"/>
  <c r="P1271" i="1"/>
  <c r="R3242" i="1"/>
  <c r="P3242" i="1"/>
  <c r="R3996" i="1"/>
  <c r="P3996" i="1"/>
  <c r="R4252" i="1"/>
  <c r="P4252" i="1"/>
  <c r="R4508" i="1"/>
  <c r="P4508" i="1"/>
  <c r="R4764" i="1"/>
  <c r="P4764" i="1"/>
  <c r="R263" i="1"/>
  <c r="P263" i="1"/>
  <c r="R4445" i="1"/>
  <c r="P4445" i="1"/>
  <c r="R3762" i="1"/>
  <c r="P3762" i="1"/>
  <c r="R4894" i="1"/>
  <c r="P4894" i="1"/>
  <c r="R4325" i="1"/>
  <c r="P4325" i="1"/>
  <c r="R3282" i="1"/>
  <c r="P3282" i="1"/>
  <c r="R4774" i="1"/>
  <c r="P4774" i="1"/>
  <c r="R4205" i="1"/>
  <c r="P4205" i="1"/>
  <c r="R2702" i="1"/>
  <c r="P2702" i="1"/>
  <c r="R4629" i="1"/>
  <c r="P4629" i="1"/>
  <c r="R4406" i="1"/>
  <c r="P4406" i="1"/>
  <c r="R2546" i="1"/>
  <c r="P2546" i="1"/>
  <c r="R3982" i="1"/>
  <c r="P3982" i="1"/>
  <c r="R584" i="1"/>
  <c r="P584" i="1"/>
  <c r="R2120" i="1"/>
  <c r="P2120" i="1"/>
  <c r="R1393" i="1"/>
  <c r="P1393" i="1"/>
  <c r="R794" i="1"/>
  <c r="P794" i="1"/>
  <c r="R2330" i="1"/>
  <c r="P2330" i="1"/>
  <c r="R812" i="1"/>
  <c r="P812" i="1"/>
  <c r="R213" i="1"/>
  <c r="P213" i="1"/>
  <c r="R1941" i="1"/>
  <c r="P1941" i="1"/>
  <c r="R2700" i="1"/>
  <c r="P2700" i="1"/>
  <c r="R1862" i="1"/>
  <c r="P1862" i="1"/>
  <c r="R3837" i="1"/>
  <c r="P3837" i="1"/>
  <c r="R3439" i="1"/>
  <c r="P3439" i="1"/>
  <c r="R3168" i="1"/>
  <c r="P3168" i="1"/>
  <c r="R3017" i="1"/>
  <c r="P3017" i="1"/>
  <c r="R4247" i="1"/>
  <c r="P4247" i="1"/>
  <c r="R5001" i="1"/>
  <c r="P5001" i="1"/>
  <c r="R4027" i="1"/>
  <c r="P4027" i="1"/>
  <c r="R4468" i="1"/>
  <c r="P4468" i="1"/>
  <c r="R3438" i="1"/>
  <c r="P3438" i="1"/>
  <c r="R120" i="1"/>
  <c r="P120" i="1"/>
  <c r="R376" i="1"/>
  <c r="P376" i="1"/>
  <c r="R632" i="1"/>
  <c r="P632" i="1"/>
  <c r="R888" i="1"/>
  <c r="P888" i="1"/>
  <c r="R1144" i="1"/>
  <c r="P1144" i="1"/>
  <c r="R1400" i="1"/>
  <c r="P1400" i="1"/>
  <c r="R1656" i="1"/>
  <c r="P1656" i="1"/>
  <c r="R1912" i="1"/>
  <c r="P1912" i="1"/>
  <c r="R2168" i="1"/>
  <c r="P2168" i="1"/>
  <c r="R2424" i="1"/>
  <c r="P2424" i="1"/>
  <c r="R161" i="1"/>
  <c r="P161" i="1"/>
  <c r="R417" i="1"/>
  <c r="P417" i="1"/>
  <c r="R673" i="1"/>
  <c r="P673" i="1"/>
  <c r="R929" i="1"/>
  <c r="P929" i="1"/>
  <c r="R1185" i="1"/>
  <c r="P1185" i="1"/>
  <c r="R1441" i="1"/>
  <c r="P1441" i="1"/>
  <c r="R1697" i="1"/>
  <c r="P1697" i="1"/>
  <c r="R1953" i="1"/>
  <c r="P1953" i="1"/>
  <c r="R2209" i="1"/>
  <c r="P2209" i="1"/>
  <c r="R2465" i="1"/>
  <c r="P2465" i="1"/>
  <c r="R458" i="1"/>
  <c r="P458" i="1"/>
  <c r="R714" i="1"/>
  <c r="P714" i="1"/>
  <c r="R970" i="1"/>
  <c r="P970" i="1"/>
  <c r="R1482" i="1"/>
  <c r="P1482" i="1"/>
  <c r="R1738" i="1"/>
  <c r="P1738" i="1"/>
  <c r="R1994" i="1"/>
  <c r="P1994" i="1"/>
  <c r="R2250" i="1"/>
  <c r="P2250" i="1"/>
  <c r="R2506" i="1"/>
  <c r="P2506" i="1"/>
  <c r="R243" i="1"/>
  <c r="P243" i="1"/>
  <c r="R499" i="1"/>
  <c r="P499" i="1"/>
  <c r="R755" i="1"/>
  <c r="P755" i="1"/>
  <c r="R1011" i="1"/>
  <c r="P1011" i="1"/>
  <c r="R1267" i="1"/>
  <c r="P1267" i="1"/>
  <c r="R1523" i="1"/>
  <c r="P1523" i="1"/>
  <c r="R1779" i="1"/>
  <c r="P1779" i="1"/>
  <c r="R2035" i="1"/>
  <c r="P2035" i="1"/>
  <c r="R2291" i="1"/>
  <c r="P2291" i="1"/>
  <c r="R28" i="1"/>
  <c r="P28" i="1"/>
  <c r="R284" i="1"/>
  <c r="P284" i="1"/>
  <c r="R540" i="1"/>
  <c r="P540" i="1"/>
  <c r="R796" i="1"/>
  <c r="P796" i="1"/>
  <c r="R1052" i="1"/>
  <c r="P1052" i="1"/>
  <c r="R1308" i="1"/>
  <c r="P1308" i="1"/>
  <c r="R1564" i="1"/>
  <c r="P1564" i="1"/>
  <c r="R1820" i="1"/>
  <c r="P1820" i="1"/>
  <c r="R2076" i="1"/>
  <c r="P2076" i="1"/>
  <c r="R2332" i="1"/>
  <c r="P2332" i="1"/>
  <c r="R69" i="1"/>
  <c r="P69" i="1"/>
  <c r="R325" i="1"/>
  <c r="P325" i="1"/>
  <c r="R581" i="1"/>
  <c r="P581" i="1"/>
  <c r="R837" i="1"/>
  <c r="P837" i="1"/>
  <c r="R1093" i="1"/>
  <c r="P1093" i="1"/>
  <c r="R1349" i="1"/>
  <c r="P1349" i="1"/>
  <c r="R1605" i="1"/>
  <c r="P1605" i="1"/>
  <c r="R1861" i="1"/>
  <c r="P1861" i="1"/>
  <c r="R2117" i="1"/>
  <c r="P2117" i="1"/>
  <c r="R2373" i="1"/>
  <c r="P2373" i="1"/>
  <c r="R414" i="1"/>
  <c r="P414" i="1"/>
  <c r="R1438" i="1"/>
  <c r="P1438" i="1"/>
  <c r="R2462" i="1"/>
  <c r="P2462" i="1"/>
  <c r="R2771" i="1"/>
  <c r="P2771" i="1"/>
  <c r="R3027" i="1"/>
  <c r="P3027" i="1"/>
  <c r="R3283" i="1"/>
  <c r="P3283" i="1"/>
  <c r="R3539" i="1"/>
  <c r="P3539" i="1"/>
  <c r="R3795" i="1"/>
  <c r="P3795" i="1"/>
  <c r="R575" i="1"/>
  <c r="P575" i="1"/>
  <c r="R1599" i="1"/>
  <c r="P1599" i="1"/>
  <c r="R2556" i="1"/>
  <c r="P2556" i="1"/>
  <c r="R2812" i="1"/>
  <c r="P2812" i="1"/>
  <c r="R3068" i="1"/>
  <c r="P3068" i="1"/>
  <c r="R3324" i="1"/>
  <c r="P3324" i="1"/>
  <c r="R3580" i="1"/>
  <c r="P3580" i="1"/>
  <c r="R3836" i="1"/>
  <c r="P3836" i="1"/>
  <c r="R774" i="1"/>
  <c r="P774" i="1"/>
  <c r="R1798" i="1"/>
  <c r="P1798" i="1"/>
  <c r="R2605" i="1"/>
  <c r="P2605" i="1"/>
  <c r="R2861" i="1"/>
  <c r="P2861" i="1"/>
  <c r="R3117" i="1"/>
  <c r="P3117" i="1"/>
  <c r="R3373" i="1"/>
  <c r="P3373" i="1"/>
  <c r="R3629" i="1"/>
  <c r="P3629" i="1"/>
  <c r="R3885" i="1"/>
  <c r="P3885" i="1"/>
  <c r="R974" i="1"/>
  <c r="P974" i="1"/>
  <c r="R1998" i="1"/>
  <c r="P1998" i="1"/>
  <c r="R2655" i="1"/>
  <c r="P2655" i="1"/>
  <c r="R2911" i="1"/>
  <c r="P2911" i="1"/>
  <c r="R3167" i="1"/>
  <c r="P3167" i="1"/>
  <c r="R3423" i="1"/>
  <c r="P3423" i="1"/>
  <c r="R3679" i="1"/>
  <c r="P3679" i="1"/>
  <c r="R143" i="1"/>
  <c r="P143" i="1"/>
  <c r="R1167" i="1"/>
  <c r="P1167" i="1"/>
  <c r="R2191" i="1"/>
  <c r="P2191" i="1"/>
  <c r="R2704" i="1"/>
  <c r="P2704" i="1"/>
  <c r="R310" i="1"/>
  <c r="P310" i="1"/>
  <c r="R1334" i="1"/>
  <c r="P1334" i="1"/>
  <c r="R2358" i="1"/>
  <c r="P2358" i="1"/>
  <c r="R2745" i="1"/>
  <c r="P2745" i="1"/>
  <c r="R3001" i="1"/>
  <c r="P3001" i="1"/>
  <c r="R3257" i="1"/>
  <c r="P3257" i="1"/>
  <c r="R3513" i="1"/>
  <c r="P3513" i="1"/>
  <c r="R3769" i="1"/>
  <c r="P3769" i="1"/>
  <c r="R1959" i="1"/>
  <c r="P1959" i="1"/>
  <c r="R3414" i="1"/>
  <c r="P3414" i="1"/>
  <c r="R4039" i="1"/>
  <c r="P4039" i="1"/>
  <c r="R4295" i="1"/>
  <c r="P4295" i="1"/>
  <c r="R823" i="1"/>
  <c r="P823" i="1"/>
  <c r="R3130" i="1"/>
  <c r="P3130" i="1"/>
  <c r="R3968" i="1"/>
  <c r="P3968" i="1"/>
  <c r="R4224" i="1"/>
  <c r="P4224" i="1"/>
  <c r="R4480" i="1"/>
  <c r="P4480" i="1"/>
  <c r="R4736" i="1"/>
  <c r="P4736" i="1"/>
  <c r="R4992" i="1"/>
  <c r="P4992" i="1"/>
  <c r="R2846" i="1"/>
  <c r="P2846" i="1"/>
  <c r="R3870" i="1"/>
  <c r="P3870" i="1"/>
  <c r="R4153" i="1"/>
  <c r="P4153" i="1"/>
  <c r="R4409" i="1"/>
  <c r="P4409" i="1"/>
  <c r="R4665" i="1"/>
  <c r="P4665" i="1"/>
  <c r="R4921" i="1"/>
  <c r="P4921" i="1"/>
  <c r="R2562" i="1"/>
  <c r="P2562" i="1"/>
  <c r="R3586" i="1"/>
  <c r="P3586" i="1"/>
  <c r="R4082" i="1"/>
  <c r="P4082" i="1"/>
  <c r="R4338" i="1"/>
  <c r="P4338" i="1"/>
  <c r="R4594" i="1"/>
  <c r="P4594" i="1"/>
  <c r="R4850" i="1"/>
  <c r="P4850" i="1"/>
  <c r="R1511" i="1"/>
  <c r="P1511" i="1"/>
  <c r="R3302" i="1"/>
  <c r="P3302" i="1"/>
  <c r="R4011" i="1"/>
  <c r="P4011" i="1"/>
  <c r="R4267" i="1"/>
  <c r="P4267" i="1"/>
  <c r="R4523" i="1"/>
  <c r="P4523" i="1"/>
  <c r="R4779" i="1"/>
  <c r="P4779" i="1"/>
  <c r="R375" i="1"/>
  <c r="P375" i="1"/>
  <c r="R3018" i="1"/>
  <c r="P3018" i="1"/>
  <c r="R4452" i="1"/>
  <c r="P4452" i="1"/>
  <c r="R4708" i="1"/>
  <c r="P4708" i="1"/>
  <c r="R4964" i="1"/>
  <c r="P4964" i="1"/>
  <c r="R4221" i="1"/>
  <c r="P4221" i="1"/>
  <c r="R2866" i="1"/>
  <c r="P2866" i="1"/>
  <c r="R4670" i="1"/>
  <c r="P4670" i="1"/>
  <c r="R4101" i="1"/>
  <c r="P4101" i="1"/>
  <c r="R1943" i="1"/>
  <c r="P1943" i="1"/>
  <c r="R4550" i="1"/>
  <c r="P4550" i="1"/>
  <c r="R3981" i="1"/>
  <c r="P3981" i="1"/>
  <c r="R5005" i="1"/>
  <c r="P5005" i="1"/>
  <c r="R4405" i="1"/>
  <c r="P4405" i="1"/>
  <c r="R1687" i="1"/>
  <c r="P1687" i="1"/>
  <c r="R4310" i="1"/>
  <c r="P4310" i="1"/>
  <c r="R3698" i="1"/>
  <c r="P3698" i="1"/>
  <c r="R72" i="1"/>
  <c r="P72" i="1"/>
  <c r="R1882" i="1"/>
  <c r="P1882" i="1"/>
  <c r="R1219" i="1"/>
  <c r="P1219" i="1"/>
  <c r="R492" i="1"/>
  <c r="P492" i="1"/>
  <c r="R2220" i="1"/>
  <c r="P2220" i="1"/>
  <c r="R1493" i="1"/>
  <c r="P1493" i="1"/>
  <c r="R1038" i="1"/>
  <c r="P1038" i="1"/>
  <c r="R3744" i="1"/>
  <c r="P3744" i="1"/>
  <c r="R4311" i="1"/>
  <c r="P4311" i="1"/>
  <c r="R3138" i="1"/>
  <c r="P3138" i="1"/>
  <c r="R743" i="1"/>
  <c r="P743" i="1"/>
  <c r="R3594" i="1"/>
  <c r="P3594" i="1"/>
  <c r="R3122" i="1"/>
  <c r="P3122" i="1"/>
  <c r="R4270" i="1"/>
  <c r="P4270" i="1"/>
  <c r="R192" i="1"/>
  <c r="P192" i="1"/>
  <c r="R448" i="1"/>
  <c r="P448" i="1"/>
  <c r="R704" i="1"/>
  <c r="P704" i="1"/>
  <c r="R960" i="1"/>
  <c r="P960" i="1"/>
  <c r="R1216" i="1"/>
  <c r="P1216" i="1"/>
  <c r="R1472" i="1"/>
  <c r="P1472" i="1"/>
  <c r="R1728" i="1"/>
  <c r="P1728" i="1"/>
  <c r="R1984" i="1"/>
  <c r="P1984" i="1"/>
  <c r="R2240" i="1"/>
  <c r="P2240" i="1"/>
  <c r="R2496" i="1"/>
  <c r="P2496" i="1"/>
  <c r="R233" i="1"/>
  <c r="P233" i="1"/>
  <c r="R489" i="1"/>
  <c r="P489" i="1"/>
  <c r="R745" i="1"/>
  <c r="P745" i="1"/>
  <c r="R1001" i="1"/>
  <c r="P1001" i="1"/>
  <c r="R1257" i="1"/>
  <c r="P1257" i="1"/>
  <c r="R1513" i="1"/>
  <c r="P1513" i="1"/>
  <c r="R1769" i="1"/>
  <c r="P1769" i="1"/>
  <c r="R2025" i="1"/>
  <c r="P2025" i="1"/>
  <c r="R2281" i="1"/>
  <c r="P2281" i="1"/>
  <c r="R18" i="1"/>
  <c r="P18" i="1"/>
  <c r="R274" i="1"/>
  <c r="P274" i="1"/>
  <c r="R530" i="1"/>
  <c r="P530" i="1"/>
  <c r="R786" i="1"/>
  <c r="P786" i="1"/>
  <c r="R1042" i="1"/>
  <c r="P1042" i="1"/>
  <c r="R1298" i="1"/>
  <c r="P1298" i="1"/>
  <c r="R1554" i="1"/>
  <c r="P1554" i="1"/>
  <c r="R1810" i="1"/>
  <c r="P1810" i="1"/>
  <c r="R2066" i="1"/>
  <c r="P2066" i="1"/>
  <c r="R2322" i="1"/>
  <c r="P2322" i="1"/>
  <c r="R59" i="1"/>
  <c r="P59" i="1"/>
  <c r="R315" i="1"/>
  <c r="P315" i="1"/>
  <c r="R571" i="1"/>
  <c r="P571" i="1"/>
  <c r="R827" i="1"/>
  <c r="P827" i="1"/>
  <c r="R1083" i="1"/>
  <c r="P1083" i="1"/>
  <c r="R1339" i="1"/>
  <c r="P1339" i="1"/>
  <c r="R1595" i="1"/>
  <c r="P1595" i="1"/>
  <c r="R1851" i="1"/>
  <c r="P1851" i="1"/>
  <c r="R2107" i="1"/>
  <c r="P2107" i="1"/>
  <c r="R2363" i="1"/>
  <c r="P2363" i="1"/>
  <c r="R100" i="1"/>
  <c r="P100" i="1"/>
  <c r="R356" i="1"/>
  <c r="P356" i="1"/>
  <c r="R612" i="1"/>
  <c r="P612" i="1"/>
  <c r="R868" i="1"/>
  <c r="P868" i="1"/>
  <c r="R1124" i="1"/>
  <c r="P1124" i="1"/>
  <c r="R1380" i="1"/>
  <c r="P1380" i="1"/>
  <c r="R1636" i="1"/>
  <c r="P1636" i="1"/>
  <c r="R1892" i="1"/>
  <c r="P1892" i="1"/>
  <c r="R2148" i="1"/>
  <c r="P2148" i="1"/>
  <c r="R2404" i="1"/>
  <c r="P2404" i="1"/>
  <c r="R141" i="1"/>
  <c r="P141" i="1"/>
  <c r="R397" i="1"/>
  <c r="P397" i="1"/>
  <c r="R653" i="1"/>
  <c r="P653" i="1"/>
  <c r="R909" i="1"/>
  <c r="P909" i="1"/>
  <c r="R1165" i="1"/>
  <c r="P1165" i="1"/>
  <c r="R1421" i="1"/>
  <c r="P1421" i="1"/>
  <c r="R1677" i="1"/>
  <c r="P1677" i="1"/>
  <c r="R1933" i="1"/>
  <c r="P1933" i="1"/>
  <c r="R2189" i="1"/>
  <c r="P2189" i="1"/>
  <c r="R2445" i="1"/>
  <c r="P2445" i="1"/>
  <c r="R702" i="1"/>
  <c r="P702" i="1"/>
  <c r="R1726" i="1"/>
  <c r="P1726" i="1"/>
  <c r="R2587" i="1"/>
  <c r="P2587" i="1"/>
  <c r="R2843" i="1"/>
  <c r="P2843" i="1"/>
  <c r="R3099" i="1"/>
  <c r="P3099" i="1"/>
  <c r="R3355" i="1"/>
  <c r="P3355" i="1"/>
  <c r="R3611" i="1"/>
  <c r="P3611" i="1"/>
  <c r="R3867" i="1"/>
  <c r="P3867" i="1"/>
  <c r="R863" i="1"/>
  <c r="P863" i="1"/>
  <c r="R1887" i="1"/>
  <c r="P1887" i="1"/>
  <c r="R2628" i="1"/>
  <c r="P2628" i="1"/>
  <c r="R38" i="1"/>
  <c r="P38" i="1"/>
  <c r="R1062" i="1"/>
  <c r="P1062" i="1"/>
  <c r="R2086" i="1"/>
  <c r="P2086" i="1"/>
  <c r="R2677" i="1"/>
  <c r="P2677" i="1"/>
  <c r="R2933" i="1"/>
  <c r="P2933" i="1"/>
  <c r="R3189" i="1"/>
  <c r="P3189" i="1"/>
  <c r="R3445" i="1"/>
  <c r="P3445" i="1"/>
  <c r="R3701" i="1"/>
  <c r="P3701" i="1"/>
  <c r="R238" i="1"/>
  <c r="P238" i="1"/>
  <c r="R1262" i="1"/>
  <c r="P1262" i="1"/>
  <c r="R2286" i="1"/>
  <c r="P2286" i="1"/>
  <c r="R2727" i="1"/>
  <c r="P2727" i="1"/>
  <c r="R2983" i="1"/>
  <c r="P2983" i="1"/>
  <c r="R3239" i="1"/>
  <c r="P3239" i="1"/>
  <c r="R3495" i="1"/>
  <c r="P3495" i="1"/>
  <c r="R3751" i="1"/>
  <c r="P3751" i="1"/>
  <c r="R431" i="1"/>
  <c r="P431" i="1"/>
  <c r="R1455" i="1"/>
  <c r="P1455" i="1"/>
  <c r="R2479" i="1"/>
  <c r="P2479" i="1"/>
  <c r="R2776" i="1"/>
  <c r="P2776" i="1"/>
  <c r="R3032" i="1"/>
  <c r="P3032" i="1"/>
  <c r="R3288" i="1"/>
  <c r="P3288" i="1"/>
  <c r="R3544" i="1"/>
  <c r="P3544" i="1"/>
  <c r="R3800" i="1"/>
  <c r="P3800" i="1"/>
  <c r="R598" i="1"/>
  <c r="P598" i="1"/>
  <c r="R1622" i="1"/>
  <c r="P1622" i="1"/>
  <c r="R2561" i="1"/>
  <c r="P2561" i="1"/>
  <c r="R2817" i="1"/>
  <c r="P2817" i="1"/>
  <c r="R3073" i="1"/>
  <c r="P3073" i="1"/>
  <c r="R3329" i="1"/>
  <c r="P3329" i="1"/>
  <c r="R3585" i="1"/>
  <c r="P3585" i="1"/>
  <c r="R3841" i="1"/>
  <c r="P3841" i="1"/>
  <c r="R2678" i="1"/>
  <c r="P2678" i="1"/>
  <c r="R3702" i="1"/>
  <c r="P3702" i="1"/>
  <c r="R4111" i="1"/>
  <c r="P4111" i="1"/>
  <c r="R4367" i="1"/>
  <c r="P4367" i="1"/>
  <c r="R1975" i="1"/>
  <c r="P1975" i="1"/>
  <c r="R3418" i="1"/>
  <c r="P3418" i="1"/>
  <c r="R4040" i="1"/>
  <c r="P4040" i="1"/>
  <c r="R4296" i="1"/>
  <c r="P4296" i="1"/>
  <c r="R839" i="1"/>
  <c r="P839" i="1"/>
  <c r="R3134" i="1"/>
  <c r="P3134" i="1"/>
  <c r="R3969" i="1"/>
  <c r="P3969" i="1"/>
  <c r="R4225" i="1"/>
  <c r="P4225" i="1"/>
  <c r="R4481" i="1"/>
  <c r="P4481" i="1"/>
  <c r="R4737" i="1"/>
  <c r="P4737" i="1"/>
  <c r="R4993" i="1"/>
  <c r="P4993" i="1"/>
  <c r="R2850" i="1"/>
  <c r="P2850" i="1"/>
  <c r="R3874" i="1"/>
  <c r="P3874" i="1"/>
  <c r="R4154" i="1"/>
  <c r="P4154" i="1"/>
  <c r="R4410" i="1"/>
  <c r="P4410" i="1"/>
  <c r="R4666" i="1"/>
  <c r="P4666" i="1"/>
  <c r="R4922" i="1"/>
  <c r="P4922" i="1"/>
  <c r="R2566" i="1"/>
  <c r="P2566" i="1"/>
  <c r="R3590" i="1"/>
  <c r="P3590" i="1"/>
  <c r="R4083" i="1"/>
  <c r="P4083" i="1"/>
  <c r="R4339" i="1"/>
  <c r="P4339" i="1"/>
  <c r="R4595" i="1"/>
  <c r="P4595" i="1"/>
  <c r="R4851" i="1"/>
  <c r="P4851" i="1"/>
  <c r="R3306" i="1"/>
  <c r="P3306" i="1"/>
  <c r="R4012" i="1"/>
  <c r="P4012" i="1"/>
  <c r="R4268" i="1"/>
  <c r="P4268" i="1"/>
  <c r="R4524" i="1"/>
  <c r="P4524" i="1"/>
  <c r="R4780" i="1"/>
  <c r="P4780" i="1"/>
  <c r="R1287" i="1"/>
  <c r="P1287" i="1"/>
  <c r="R4509" i="1"/>
  <c r="P4509" i="1"/>
  <c r="R3934" i="1"/>
  <c r="P3934" i="1"/>
  <c r="R4958" i="1"/>
  <c r="P4958" i="1"/>
  <c r="R4389" i="1"/>
  <c r="P4389" i="1"/>
  <c r="R3538" i="1"/>
  <c r="P3538" i="1"/>
  <c r="R4838" i="1"/>
  <c r="P4838" i="1"/>
  <c r="R4269" i="1"/>
  <c r="P4269" i="1"/>
  <c r="R2958" i="1"/>
  <c r="P2958" i="1"/>
  <c r="R4693" i="1"/>
  <c r="P4693" i="1"/>
  <c r="R4662" i="1"/>
  <c r="P4662" i="1"/>
  <c r="R3570" i="1"/>
  <c r="P3570" i="1"/>
  <c r="R5006" i="1"/>
  <c r="P5006" i="1"/>
  <c r="R1160" i="1"/>
  <c r="P1160" i="1"/>
  <c r="R433" i="1"/>
  <c r="P433" i="1"/>
  <c r="R1713" i="1"/>
  <c r="P1713" i="1"/>
  <c r="R538" i="1"/>
  <c r="P538" i="1"/>
  <c r="R2202" i="1"/>
  <c r="P2202" i="1"/>
  <c r="R1603" i="1"/>
  <c r="P1603" i="1"/>
  <c r="R2348" i="1"/>
  <c r="P2348" i="1"/>
  <c r="R1429" i="1"/>
  <c r="P1429" i="1"/>
  <c r="R2659" i="1"/>
  <c r="P2659" i="1"/>
  <c r="R1407" i="1"/>
  <c r="P1407" i="1"/>
  <c r="R582" i="1"/>
  <c r="P582" i="1"/>
  <c r="R3773" i="1"/>
  <c r="P3773" i="1"/>
  <c r="R3567" i="1"/>
  <c r="P3567" i="1"/>
  <c r="R3296" i="1"/>
  <c r="P3296" i="1"/>
  <c r="R3081" i="1"/>
  <c r="P3081" i="1"/>
  <c r="R4375" i="1"/>
  <c r="P4375" i="1"/>
  <c r="R4809" i="1"/>
  <c r="P4809" i="1"/>
  <c r="R3963" i="1"/>
  <c r="P3963" i="1"/>
  <c r="R4596" i="1"/>
  <c r="P4596" i="1"/>
  <c r="R2055" i="1"/>
  <c r="P2055" i="1"/>
  <c r="R3555" i="1"/>
  <c r="P3555" i="1"/>
  <c r="R3678" i="1"/>
  <c r="P3678" i="1"/>
  <c r="R4034" i="1"/>
  <c r="P4034" i="1"/>
  <c r="R4155" i="1"/>
  <c r="P4155" i="1"/>
  <c r="R4404" i="1"/>
  <c r="P4404" i="1"/>
  <c r="R2642" i="1"/>
  <c r="P2642" i="1"/>
  <c r="R848" i="1"/>
  <c r="P848" i="1"/>
  <c r="R121" i="1"/>
  <c r="P121" i="1"/>
  <c r="R2169" i="1"/>
  <c r="P2169" i="1"/>
  <c r="R1186" i="1"/>
  <c r="P1186" i="1"/>
  <c r="R459" i="1"/>
  <c r="P459" i="1"/>
  <c r="R1995" i="1"/>
  <c r="P1995" i="1"/>
  <c r="R1780" i="1"/>
  <c r="P1780" i="1"/>
  <c r="R1309" i="1"/>
  <c r="P1309" i="1"/>
  <c r="R2731" i="1"/>
  <c r="P2731" i="1"/>
  <c r="R2463" i="1"/>
  <c r="P2463" i="1"/>
  <c r="R2565" i="1"/>
  <c r="P2565" i="1"/>
  <c r="R1838" i="1"/>
  <c r="P1838" i="1"/>
  <c r="R2031" i="1"/>
  <c r="P2031" i="1"/>
  <c r="R1174" i="1"/>
  <c r="P1174" i="1"/>
  <c r="R1319" i="1"/>
  <c r="P1319" i="1"/>
  <c r="R2970" i="1"/>
  <c r="P2970" i="1"/>
  <c r="R4113" i="1"/>
  <c r="P4113" i="1"/>
  <c r="R4298" i="1"/>
  <c r="P4298" i="1"/>
  <c r="R4739" i="1"/>
  <c r="P4739" i="1"/>
  <c r="R4924" i="1"/>
  <c r="P4924" i="1"/>
  <c r="R4390" i="1"/>
  <c r="P4390" i="1"/>
  <c r="R4470" i="1"/>
  <c r="P4470" i="1"/>
  <c r="R4091" i="1"/>
  <c r="P4091" i="1"/>
  <c r="R1048" i="1"/>
  <c r="P1048" i="1"/>
  <c r="R65" i="1"/>
  <c r="P65" i="1"/>
  <c r="R2369" i="1"/>
  <c r="P2369" i="1"/>
  <c r="R1898" i="1"/>
  <c r="P1898" i="1"/>
  <c r="R2972" i="1"/>
  <c r="P2972" i="1"/>
  <c r="R789" i="1"/>
  <c r="P789" i="1"/>
  <c r="R2875" i="1"/>
  <c r="P2875" i="1"/>
  <c r="R3684" i="1"/>
  <c r="P3684" i="1"/>
  <c r="R4300" i="1"/>
  <c r="P4300" i="1"/>
  <c r="R2147" i="1"/>
  <c r="P2147" i="1"/>
  <c r="R3124" i="1"/>
  <c r="P3124" i="1"/>
  <c r="R4560" i="1"/>
  <c r="P4560" i="1"/>
  <c r="R1226" i="1"/>
  <c r="P1226" i="1"/>
  <c r="R4196" i="1"/>
  <c r="P4196" i="1"/>
  <c r="R3652" i="1"/>
  <c r="P3652" i="1"/>
  <c r="R4879" i="1"/>
  <c r="P4879" i="1"/>
  <c r="R144" i="1"/>
  <c r="P144" i="1"/>
  <c r="R400" i="1"/>
  <c r="P400" i="1"/>
  <c r="R656" i="1"/>
  <c r="P656" i="1"/>
  <c r="R912" i="1"/>
  <c r="P912" i="1"/>
  <c r="R1168" i="1"/>
  <c r="P1168" i="1"/>
  <c r="R1424" i="1"/>
  <c r="P1424" i="1"/>
  <c r="R1680" i="1"/>
  <c r="P1680" i="1"/>
  <c r="R1936" i="1"/>
  <c r="P1936" i="1"/>
  <c r="R2192" i="1"/>
  <c r="P2192" i="1"/>
  <c r="R2448" i="1"/>
  <c r="P2448" i="1"/>
  <c r="R185" i="1"/>
  <c r="P185" i="1"/>
  <c r="R441" i="1"/>
  <c r="P441" i="1"/>
  <c r="R697" i="1"/>
  <c r="P697" i="1"/>
  <c r="R953" i="1"/>
  <c r="P953" i="1"/>
  <c r="R1209" i="1"/>
  <c r="P1209" i="1"/>
  <c r="R1465" i="1"/>
  <c r="P1465" i="1"/>
  <c r="R1721" i="1"/>
  <c r="P1721" i="1"/>
  <c r="R1977" i="1"/>
  <c r="P1977" i="1"/>
  <c r="R2233" i="1"/>
  <c r="P2233" i="1"/>
  <c r="R2489" i="1"/>
  <c r="P2489" i="1"/>
  <c r="R226" i="1"/>
  <c r="P226" i="1"/>
  <c r="R482" i="1"/>
  <c r="P482" i="1"/>
  <c r="R738" i="1"/>
  <c r="P738" i="1"/>
  <c r="R994" i="1"/>
  <c r="P994" i="1"/>
  <c r="R1250" i="1"/>
  <c r="P1250" i="1"/>
  <c r="R1506" i="1"/>
  <c r="P1506" i="1"/>
  <c r="R1762" i="1"/>
  <c r="P1762" i="1"/>
  <c r="R2018" i="1"/>
  <c r="P2018" i="1"/>
  <c r="R2274" i="1"/>
  <c r="P2274" i="1"/>
  <c r="R2530" i="1"/>
  <c r="P2530" i="1"/>
  <c r="R267" i="1"/>
  <c r="P267" i="1"/>
  <c r="R523" i="1"/>
  <c r="P523" i="1"/>
  <c r="R1547" i="1"/>
  <c r="P1547" i="1"/>
  <c r="R2059" i="1"/>
  <c r="P2059" i="1"/>
  <c r="R52" i="1"/>
  <c r="P52" i="1"/>
  <c r="R308" i="1"/>
  <c r="P308" i="1"/>
  <c r="R564" i="1"/>
  <c r="P564" i="1"/>
  <c r="R820" i="1"/>
  <c r="P820" i="1"/>
  <c r="R1076" i="1"/>
  <c r="P1076" i="1"/>
  <c r="R1332" i="1"/>
  <c r="P1332" i="1"/>
  <c r="R1588" i="1"/>
  <c r="P1588" i="1"/>
  <c r="R1844" i="1"/>
  <c r="P1844" i="1"/>
  <c r="R2100" i="1"/>
  <c r="P2100" i="1"/>
  <c r="R2356" i="1"/>
  <c r="P2356" i="1"/>
  <c r="R93" i="1"/>
  <c r="P93" i="1"/>
  <c r="R349" i="1"/>
  <c r="P349" i="1"/>
  <c r="R605" i="1"/>
  <c r="P605" i="1"/>
  <c r="R861" i="1"/>
  <c r="P861" i="1"/>
  <c r="R1117" i="1"/>
  <c r="P1117" i="1"/>
  <c r="R1373" i="1"/>
  <c r="P1373" i="1"/>
  <c r="R1629" i="1"/>
  <c r="P1629" i="1"/>
  <c r="R1885" i="1"/>
  <c r="P1885" i="1"/>
  <c r="R2141" i="1"/>
  <c r="P2141" i="1"/>
  <c r="R2397" i="1"/>
  <c r="P2397" i="1"/>
  <c r="R510" i="1"/>
  <c r="P510" i="1"/>
  <c r="R1534" i="1"/>
  <c r="P1534" i="1"/>
  <c r="R2539" i="1"/>
  <c r="P2539" i="1"/>
  <c r="R2795" i="1"/>
  <c r="P2795" i="1"/>
  <c r="R3051" i="1"/>
  <c r="P3051" i="1"/>
  <c r="R3307" i="1"/>
  <c r="P3307" i="1"/>
  <c r="R3563" i="1"/>
  <c r="P3563" i="1"/>
  <c r="R3819" i="1"/>
  <c r="P3819" i="1"/>
  <c r="R671" i="1"/>
  <c r="P671" i="1"/>
  <c r="R1695" i="1"/>
  <c r="P1695" i="1"/>
  <c r="R2580" i="1"/>
  <c r="P2580" i="1"/>
  <c r="R2836" i="1"/>
  <c r="P2836" i="1"/>
  <c r="R3092" i="1"/>
  <c r="P3092" i="1"/>
  <c r="R3348" i="1"/>
  <c r="P3348" i="1"/>
  <c r="R3604" i="1"/>
  <c r="P3604" i="1"/>
  <c r="R3860" i="1"/>
  <c r="P3860" i="1"/>
  <c r="R870" i="1"/>
  <c r="P870" i="1"/>
  <c r="R1894" i="1"/>
  <c r="P1894" i="1"/>
  <c r="R2629" i="1"/>
  <c r="P2629" i="1"/>
  <c r="R2885" i="1"/>
  <c r="P2885" i="1"/>
  <c r="R3141" i="1"/>
  <c r="P3141" i="1"/>
  <c r="R3397" i="1"/>
  <c r="P3397" i="1"/>
  <c r="R3653" i="1"/>
  <c r="P3653" i="1"/>
  <c r="R46" i="1"/>
  <c r="P46" i="1"/>
  <c r="R1070" i="1"/>
  <c r="P1070" i="1"/>
  <c r="R2094" i="1"/>
  <c r="P2094" i="1"/>
  <c r="R2679" i="1"/>
  <c r="P2679" i="1"/>
  <c r="R2935" i="1"/>
  <c r="P2935" i="1"/>
  <c r="R3191" i="1"/>
  <c r="P3191" i="1"/>
  <c r="R3447" i="1"/>
  <c r="P3447" i="1"/>
  <c r="R3703" i="1"/>
  <c r="P3703" i="1"/>
  <c r="R239" i="1"/>
  <c r="P239" i="1"/>
  <c r="R1263" i="1"/>
  <c r="P1263" i="1"/>
  <c r="R2287" i="1"/>
  <c r="P2287" i="1"/>
  <c r="R2728" i="1"/>
  <c r="P2728" i="1"/>
  <c r="R2984" i="1"/>
  <c r="P2984" i="1"/>
  <c r="R3240" i="1"/>
  <c r="P3240" i="1"/>
  <c r="R3496" i="1"/>
  <c r="P3496" i="1"/>
  <c r="R3752" i="1"/>
  <c r="P3752" i="1"/>
  <c r="R406" i="1"/>
  <c r="P406" i="1"/>
  <c r="R1430" i="1"/>
  <c r="P1430" i="1"/>
  <c r="R2454" i="1"/>
  <c r="P2454" i="1"/>
  <c r="R2769" i="1"/>
  <c r="P2769" i="1"/>
  <c r="R3025" i="1"/>
  <c r="P3025" i="1"/>
  <c r="R3281" i="1"/>
  <c r="P3281" i="1"/>
  <c r="R3537" i="1"/>
  <c r="P3537" i="1"/>
  <c r="R3793" i="1"/>
  <c r="P3793" i="1"/>
  <c r="R2343" i="1"/>
  <c r="P2343" i="1"/>
  <c r="R3510" i="1"/>
  <c r="P3510" i="1"/>
  <c r="R4063" i="1"/>
  <c r="P4063" i="1"/>
  <c r="R4319" i="1"/>
  <c r="P4319" i="1"/>
  <c r="R4575" i="1"/>
  <c r="P4575" i="1"/>
  <c r="R4831" i="1"/>
  <c r="P4831" i="1"/>
  <c r="R1207" i="1"/>
  <c r="P1207" i="1"/>
  <c r="R3226" i="1"/>
  <c r="P3226" i="1"/>
  <c r="R3992" i="1"/>
  <c r="P3992" i="1"/>
  <c r="R4248" i="1"/>
  <c r="P4248" i="1"/>
  <c r="R4504" i="1"/>
  <c r="P4504" i="1"/>
  <c r="R4760" i="1"/>
  <c r="P4760" i="1"/>
  <c r="R71" i="1"/>
  <c r="P71" i="1"/>
  <c r="R2942" i="1"/>
  <c r="P2942" i="1"/>
  <c r="R3921" i="1"/>
  <c r="P3921" i="1"/>
  <c r="R4177" i="1"/>
  <c r="P4177" i="1"/>
  <c r="R4433" i="1"/>
  <c r="P4433" i="1"/>
  <c r="R4689" i="1"/>
  <c r="P4689" i="1"/>
  <c r="R4945" i="1"/>
  <c r="P4945" i="1"/>
  <c r="R2658" i="1"/>
  <c r="P2658" i="1"/>
  <c r="R3682" i="1"/>
  <c r="P3682" i="1"/>
  <c r="R4106" i="1"/>
  <c r="P4106" i="1"/>
  <c r="R4362" i="1"/>
  <c r="P4362" i="1"/>
  <c r="R4618" i="1"/>
  <c r="P4618" i="1"/>
  <c r="R4874" i="1"/>
  <c r="P4874" i="1"/>
  <c r="R1895" i="1"/>
  <c r="P1895" i="1"/>
  <c r="R3398" i="1"/>
  <c r="P3398" i="1"/>
  <c r="R4035" i="1"/>
  <c r="P4035" i="1"/>
  <c r="R4291" i="1"/>
  <c r="P4291" i="1"/>
  <c r="R4547" i="1"/>
  <c r="P4547" i="1"/>
  <c r="R4803" i="1"/>
  <c r="P4803" i="1"/>
  <c r="R759" i="1"/>
  <c r="P759" i="1"/>
  <c r="R3114" i="1"/>
  <c r="P3114" i="1"/>
  <c r="R3964" i="1"/>
  <c r="P3964" i="1"/>
  <c r="R4220" i="1"/>
  <c r="P4220" i="1"/>
  <c r="R4476" i="1"/>
  <c r="P4476" i="1"/>
  <c r="R4732" i="1"/>
  <c r="P4732" i="1"/>
  <c r="R4988" i="1"/>
  <c r="P4988" i="1"/>
  <c r="R4317" i="1"/>
  <c r="P4317" i="1"/>
  <c r="R3250" i="1"/>
  <c r="P3250" i="1"/>
  <c r="R4766" i="1"/>
  <c r="P4766" i="1"/>
  <c r="R4197" i="1"/>
  <c r="P4197" i="1"/>
  <c r="R2770" i="1"/>
  <c r="P2770" i="1"/>
  <c r="R4646" i="1"/>
  <c r="P4646" i="1"/>
  <c r="R4077" i="1"/>
  <c r="P4077" i="1"/>
  <c r="R1159" i="1"/>
  <c r="P1159" i="1"/>
  <c r="R4501" i="1"/>
  <c r="P4501" i="1"/>
  <c r="R3858" i="1"/>
  <c r="P3858" i="1"/>
  <c r="R4694" i="1"/>
  <c r="P4694" i="1"/>
  <c r="R3730" i="1"/>
  <c r="P3730" i="1"/>
  <c r="R456" i="1"/>
  <c r="P456" i="1"/>
  <c r="R1544" i="1"/>
  <c r="P1544" i="1"/>
  <c r="R497" i="1"/>
  <c r="P497" i="1"/>
  <c r="R2417" i="1"/>
  <c r="P2417" i="1"/>
  <c r="R1818" i="1"/>
  <c r="P1818" i="1"/>
  <c r="R1027" i="1"/>
  <c r="P1027" i="1"/>
  <c r="R428" i="1"/>
  <c r="P428" i="1"/>
  <c r="R2156" i="1"/>
  <c r="P2156" i="1"/>
  <c r="R1621" i="1"/>
  <c r="P1621" i="1"/>
  <c r="R1919" i="1"/>
  <c r="P1919" i="1"/>
  <c r="R3517" i="1"/>
  <c r="P3517" i="1"/>
  <c r="R3055" i="1"/>
  <c r="P3055" i="1"/>
  <c r="R2656" i="1"/>
  <c r="P2656" i="1"/>
  <c r="R1398" i="1"/>
  <c r="P1398" i="1"/>
  <c r="R3657" i="1"/>
  <c r="P3657" i="1"/>
  <c r="R4951" i="1"/>
  <c r="P4951" i="1"/>
  <c r="R1991" i="1"/>
  <c r="P1991" i="1"/>
  <c r="R4162" i="1"/>
  <c r="P4162" i="1"/>
  <c r="R4603" i="1"/>
  <c r="P4603" i="1"/>
  <c r="R3374" i="1"/>
  <c r="P3374" i="1"/>
  <c r="R3086" i="1"/>
  <c r="P3086" i="1"/>
  <c r="R88" i="1"/>
  <c r="P88" i="1"/>
  <c r="R344" i="1"/>
  <c r="P344" i="1"/>
  <c r="R600" i="1"/>
  <c r="P600" i="1"/>
  <c r="R856" i="1"/>
  <c r="P856" i="1"/>
  <c r="R1112" i="1"/>
  <c r="P1112" i="1"/>
  <c r="R1368" i="1"/>
  <c r="P1368" i="1"/>
  <c r="R1624" i="1"/>
  <c r="P1624" i="1"/>
  <c r="R1880" i="1"/>
  <c r="P1880" i="1"/>
  <c r="R2136" i="1"/>
  <c r="P2136" i="1"/>
  <c r="R2392" i="1"/>
  <c r="P2392" i="1"/>
  <c r="R129" i="1"/>
  <c r="P129" i="1"/>
  <c r="R385" i="1"/>
  <c r="P385" i="1"/>
  <c r="R641" i="1"/>
  <c r="P641" i="1"/>
  <c r="R897" i="1"/>
  <c r="P897" i="1"/>
  <c r="R1153" i="1"/>
  <c r="P1153" i="1"/>
  <c r="R1409" i="1"/>
  <c r="P1409" i="1"/>
  <c r="R1665" i="1"/>
  <c r="P1665" i="1"/>
  <c r="R1921" i="1"/>
  <c r="P1921" i="1"/>
  <c r="R2177" i="1"/>
  <c r="P2177" i="1"/>
  <c r="R2433" i="1"/>
  <c r="P2433" i="1"/>
  <c r="R170" i="1"/>
  <c r="P170" i="1"/>
  <c r="R426" i="1"/>
  <c r="P426" i="1"/>
  <c r="R682" i="1"/>
  <c r="P682" i="1"/>
  <c r="R938" i="1"/>
  <c r="P938" i="1"/>
  <c r="R1194" i="1"/>
  <c r="P1194" i="1"/>
  <c r="R1450" i="1"/>
  <c r="P1450" i="1"/>
  <c r="R1706" i="1"/>
  <c r="P1706" i="1"/>
  <c r="R1962" i="1"/>
  <c r="P1962" i="1"/>
  <c r="R2218" i="1"/>
  <c r="P2218" i="1"/>
  <c r="R2474" i="1"/>
  <c r="P2474" i="1"/>
  <c r="R805" i="1"/>
  <c r="P805" i="1"/>
  <c r="R2780" i="1"/>
  <c r="P2780" i="1"/>
  <c r="R3036" i="1"/>
  <c r="P3036" i="1"/>
  <c r="R3292" i="1"/>
  <c r="P3292" i="1"/>
  <c r="R3548" i="1"/>
  <c r="P3548" i="1"/>
  <c r="R3804" i="1"/>
  <c r="P3804" i="1"/>
  <c r="R4519" i="1"/>
  <c r="P4519" i="1"/>
  <c r="R4775" i="1"/>
  <c r="P4775" i="1"/>
  <c r="R311" i="1"/>
  <c r="P311" i="1"/>
  <c r="R3660" i="1"/>
  <c r="P3660" i="1"/>
  <c r="R4880" i="1"/>
  <c r="P4880" i="1"/>
  <c r="R2939" i="1"/>
  <c r="P2939" i="1"/>
  <c r="R3195" i="1"/>
  <c r="P3195" i="1"/>
  <c r="R3451" i="1"/>
  <c r="P3451" i="1"/>
  <c r="R3707" i="1"/>
  <c r="P3707" i="1"/>
  <c r="R2980" i="1"/>
  <c r="P2980" i="1"/>
  <c r="R3236" i="1"/>
  <c r="P3236" i="1"/>
  <c r="R3492" i="1"/>
  <c r="P3492" i="1"/>
  <c r="R3748" i="1"/>
  <c r="P3748" i="1"/>
  <c r="R4463" i="1"/>
  <c r="P4463" i="1"/>
  <c r="R4719" i="1"/>
  <c r="P4719" i="1"/>
  <c r="R4975" i="1"/>
  <c r="P4975" i="1"/>
  <c r="R4648" i="1"/>
  <c r="P4648" i="1"/>
  <c r="R4904" i="1"/>
  <c r="P4904" i="1"/>
  <c r="R3852" i="1"/>
  <c r="P3852" i="1"/>
  <c r="R4240" i="1"/>
  <c r="P4240" i="1"/>
  <c r="R1105" i="1"/>
  <c r="P1105" i="1"/>
  <c r="R1443" i="1"/>
  <c r="P1443" i="1"/>
  <c r="R1699" i="1"/>
  <c r="P1699" i="1"/>
  <c r="R1955" i="1"/>
  <c r="P1955" i="1"/>
  <c r="R2211" i="1"/>
  <c r="P2211" i="1"/>
  <c r="R501" i="1"/>
  <c r="P501" i="1"/>
  <c r="R1871" i="1"/>
  <c r="P1871" i="1"/>
  <c r="R4656" i="1"/>
  <c r="P4656" i="1"/>
  <c r="R4912" i="1"/>
  <c r="P4912" i="1"/>
  <c r="R3724" i="1"/>
  <c r="P3724" i="1"/>
  <c r="R3920" i="1"/>
  <c r="P3920" i="1"/>
  <c r="R578" i="1"/>
  <c r="P578" i="1"/>
  <c r="R834" i="1"/>
  <c r="P834" i="1"/>
  <c r="R1090" i="1"/>
  <c r="P1090" i="1"/>
  <c r="R619" i="1"/>
  <c r="P619" i="1"/>
  <c r="R875" i="1"/>
  <c r="P875" i="1"/>
  <c r="R404" i="1"/>
  <c r="P404" i="1"/>
  <c r="R2932" i="1"/>
  <c r="P2932" i="1"/>
  <c r="R3188" i="1"/>
  <c r="P3188" i="1"/>
  <c r="R3444" i="1"/>
  <c r="P3444" i="1"/>
  <c r="R3700" i="1"/>
  <c r="P3700" i="1"/>
  <c r="R1647" i="1"/>
  <c r="P1647" i="1"/>
  <c r="R4088" i="1"/>
  <c r="P4088" i="1"/>
  <c r="R4344" i="1"/>
  <c r="P4344" i="1"/>
  <c r="R1923" i="1"/>
  <c r="P1923" i="1"/>
  <c r="R3084" i="1"/>
  <c r="P3084" i="1"/>
  <c r="R1976" i="1"/>
  <c r="P1976" i="1"/>
  <c r="R2488" i="1"/>
  <c r="P2488" i="1"/>
  <c r="R266" i="1"/>
  <c r="P266" i="1"/>
  <c r="R645" i="1"/>
  <c r="P645" i="1"/>
  <c r="R1157" i="1"/>
  <c r="P1157" i="1"/>
  <c r="R1230" i="1"/>
  <c r="P1230" i="1"/>
  <c r="R4615" i="1"/>
  <c r="P4615" i="1"/>
  <c r="R4871" i="1"/>
  <c r="P4871" i="1"/>
  <c r="R4004" i="1"/>
  <c r="P4004" i="1"/>
  <c r="R4260" i="1"/>
  <c r="P4260" i="1"/>
  <c r="R1667" i="1"/>
  <c r="P1667" i="1"/>
  <c r="R3020" i="1"/>
  <c r="P3020" i="1"/>
  <c r="R635" i="1"/>
  <c r="P635" i="1"/>
  <c r="R891" i="1"/>
  <c r="P891" i="1"/>
  <c r="R95" i="1"/>
  <c r="P95" i="1"/>
  <c r="R2948" i="1"/>
  <c r="P2948" i="1"/>
  <c r="R3204" i="1"/>
  <c r="P3204" i="1"/>
  <c r="R3460" i="1"/>
  <c r="P3460" i="1"/>
  <c r="R3716" i="1"/>
  <c r="P3716" i="1"/>
  <c r="R4687" i="1"/>
  <c r="P4687" i="1"/>
  <c r="R4943" i="1"/>
  <c r="P4943" i="1"/>
  <c r="R4616" i="1"/>
  <c r="P4616" i="1"/>
  <c r="R4872" i="1"/>
  <c r="P4872" i="1"/>
  <c r="R817" i="1"/>
  <c r="P817" i="1"/>
  <c r="R1987" i="1"/>
  <c r="P1987" i="1"/>
  <c r="R5008" i="1"/>
  <c r="P5008" i="1"/>
  <c r="R1616" i="1"/>
  <c r="P1616" i="1"/>
  <c r="R889" i="1"/>
  <c r="P889" i="1"/>
  <c r="R418" i="1"/>
  <c r="P418" i="1"/>
  <c r="R1954" i="1"/>
  <c r="P1954" i="1"/>
  <c r="R1483" i="1"/>
  <c r="P1483" i="1"/>
  <c r="R756" i="1"/>
  <c r="P756" i="1"/>
  <c r="R285" i="1"/>
  <c r="P285" i="1"/>
  <c r="R2333" i="1"/>
  <c r="P2333" i="1"/>
  <c r="R3499" i="1"/>
  <c r="P3499" i="1"/>
  <c r="R3540" i="1"/>
  <c r="P3540" i="1"/>
  <c r="R3333" i="1"/>
  <c r="P3333" i="1"/>
  <c r="R3639" i="1"/>
  <c r="P3639" i="1"/>
  <c r="R3432" i="1"/>
  <c r="P3432" i="1"/>
  <c r="R3217" i="1"/>
  <c r="P3217" i="1"/>
  <c r="R4511" i="1"/>
  <c r="P4511" i="1"/>
  <c r="R4696" i="1"/>
  <c r="P4696" i="1"/>
  <c r="R2007" i="1"/>
  <c r="P2007" i="1"/>
  <c r="R3142" i="1"/>
  <c r="P3142" i="1"/>
  <c r="R3882" i="1"/>
  <c r="P3882" i="1"/>
  <c r="R1303" i="1"/>
  <c r="P1303" i="1"/>
  <c r="R4245" i="1"/>
  <c r="P4245" i="1"/>
  <c r="R1841" i="1"/>
  <c r="P1841" i="1"/>
  <c r="R1502" i="1"/>
  <c r="P1502" i="1"/>
  <c r="R3273" i="1"/>
  <c r="P3273" i="1"/>
  <c r="R24" i="1"/>
  <c r="P24" i="1"/>
  <c r="R1345" i="1"/>
  <c r="P1345" i="1"/>
  <c r="R618" i="1"/>
  <c r="P618" i="1"/>
  <c r="R1807" i="1"/>
  <c r="P1807" i="1"/>
  <c r="R4711" i="1"/>
  <c r="P4711" i="1"/>
  <c r="R2243" i="1"/>
  <c r="P2243" i="1"/>
  <c r="R3643" i="1"/>
  <c r="P3643" i="1"/>
  <c r="R3428" i="1"/>
  <c r="P3428" i="1"/>
  <c r="R3320" i="1"/>
  <c r="P3320" i="1"/>
  <c r="R2039" i="1"/>
  <c r="P2039" i="1"/>
  <c r="R4848" i="1"/>
  <c r="P4848" i="1"/>
  <c r="R202" i="1"/>
  <c r="P202" i="1"/>
  <c r="R3728" i="1"/>
  <c r="P3728" i="1"/>
  <c r="R4807" i="1"/>
  <c r="P4807" i="1"/>
  <c r="R4944" i="1"/>
  <c r="P4944" i="1"/>
  <c r="R1355" i="1"/>
  <c r="P1355" i="1"/>
  <c r="R1611" i="1"/>
  <c r="P1611" i="1"/>
  <c r="R1867" i="1"/>
  <c r="P1867" i="1"/>
  <c r="R2123" i="1"/>
  <c r="P2123" i="1"/>
  <c r="R2379" i="1"/>
  <c r="P2379" i="1"/>
  <c r="R372" i="1"/>
  <c r="P372" i="1"/>
  <c r="R876" i="1"/>
  <c r="P876" i="1"/>
  <c r="R2764" i="1"/>
  <c r="P2764" i="1"/>
  <c r="R490" i="1"/>
  <c r="P490" i="1"/>
  <c r="R211" i="1"/>
  <c r="P211" i="1"/>
  <c r="R467" i="1"/>
  <c r="P467" i="1"/>
  <c r="R723" i="1"/>
  <c r="P723" i="1"/>
  <c r="R979" i="1"/>
  <c r="P979" i="1"/>
  <c r="R1235" i="1"/>
  <c r="P1235" i="1"/>
  <c r="R1491" i="1"/>
  <c r="P1491" i="1"/>
  <c r="R1747" i="1"/>
  <c r="P1747" i="1"/>
  <c r="R2003" i="1"/>
  <c r="P2003" i="1"/>
  <c r="R2259" i="1"/>
  <c r="P2259" i="1"/>
  <c r="R2515" i="1"/>
  <c r="P2515" i="1"/>
  <c r="R252" i="1"/>
  <c r="P252" i="1"/>
  <c r="R508" i="1"/>
  <c r="P508" i="1"/>
  <c r="R764" i="1"/>
  <c r="P764" i="1"/>
  <c r="R1020" i="1"/>
  <c r="P1020" i="1"/>
  <c r="R1276" i="1"/>
  <c r="P1276" i="1"/>
  <c r="R1532" i="1"/>
  <c r="P1532" i="1"/>
  <c r="R1788" i="1"/>
  <c r="P1788" i="1"/>
  <c r="R2044" i="1"/>
  <c r="P2044" i="1"/>
  <c r="R2300" i="1"/>
  <c r="P2300" i="1"/>
  <c r="R37" i="1"/>
  <c r="P37" i="1"/>
  <c r="R293" i="1"/>
  <c r="P293" i="1"/>
  <c r="R549" i="1"/>
  <c r="P549" i="1"/>
  <c r="R1061" i="1"/>
  <c r="P1061" i="1"/>
  <c r="R1317" i="1"/>
  <c r="P1317" i="1"/>
  <c r="R1573" i="1"/>
  <c r="P1573" i="1"/>
  <c r="R1829" i="1"/>
  <c r="P1829" i="1"/>
  <c r="R2085" i="1"/>
  <c r="P2085" i="1"/>
  <c r="R2341" i="1"/>
  <c r="P2341" i="1"/>
  <c r="R286" i="1"/>
  <c r="P286" i="1"/>
  <c r="R1310" i="1"/>
  <c r="P1310" i="1"/>
  <c r="R2334" i="1"/>
  <c r="P2334" i="1"/>
  <c r="R2739" i="1"/>
  <c r="P2739" i="1"/>
  <c r="R2995" i="1"/>
  <c r="P2995" i="1"/>
  <c r="R3251" i="1"/>
  <c r="P3251" i="1"/>
  <c r="R3507" i="1"/>
  <c r="P3507" i="1"/>
  <c r="R3763" i="1"/>
  <c r="P3763" i="1"/>
  <c r="R447" i="1"/>
  <c r="P447" i="1"/>
  <c r="R1471" i="1"/>
  <c r="P1471" i="1"/>
  <c r="R2495" i="1"/>
  <c r="P2495" i="1"/>
  <c r="R646" i="1"/>
  <c r="P646" i="1"/>
  <c r="R1670" i="1"/>
  <c r="P1670" i="1"/>
  <c r="R2573" i="1"/>
  <c r="P2573" i="1"/>
  <c r="R2829" i="1"/>
  <c r="P2829" i="1"/>
  <c r="R3085" i="1"/>
  <c r="P3085" i="1"/>
  <c r="R3341" i="1"/>
  <c r="P3341" i="1"/>
  <c r="R3597" i="1"/>
  <c r="P3597" i="1"/>
  <c r="R3853" i="1"/>
  <c r="P3853" i="1"/>
  <c r="R846" i="1"/>
  <c r="P846" i="1"/>
  <c r="R1870" i="1"/>
  <c r="P1870" i="1"/>
  <c r="R2623" i="1"/>
  <c r="P2623" i="1"/>
  <c r="R2879" i="1"/>
  <c r="P2879" i="1"/>
  <c r="R3135" i="1"/>
  <c r="P3135" i="1"/>
  <c r="R3391" i="1"/>
  <c r="P3391" i="1"/>
  <c r="R3647" i="1"/>
  <c r="P3647" i="1"/>
  <c r="R3903" i="1"/>
  <c r="P3903" i="1"/>
  <c r="R1039" i="1"/>
  <c r="P1039" i="1"/>
  <c r="R2063" i="1"/>
  <c r="P2063" i="1"/>
  <c r="R2672" i="1"/>
  <c r="P2672" i="1"/>
  <c r="R2928" i="1"/>
  <c r="P2928" i="1"/>
  <c r="R3184" i="1"/>
  <c r="P3184" i="1"/>
  <c r="R3440" i="1"/>
  <c r="P3440" i="1"/>
  <c r="R3696" i="1"/>
  <c r="P3696" i="1"/>
  <c r="R182" i="1"/>
  <c r="P182" i="1"/>
  <c r="R1206" i="1"/>
  <c r="P1206" i="1"/>
  <c r="R2230" i="1"/>
  <c r="P2230" i="1"/>
  <c r="R2713" i="1"/>
  <c r="P2713" i="1"/>
  <c r="R2969" i="1"/>
  <c r="P2969" i="1"/>
  <c r="R3225" i="1"/>
  <c r="P3225" i="1"/>
  <c r="R3481" i="1"/>
  <c r="P3481" i="1"/>
  <c r="R3737" i="1"/>
  <c r="P3737" i="1"/>
  <c r="R1447" i="1"/>
  <c r="P1447" i="1"/>
  <c r="R3286" i="1"/>
  <c r="P3286" i="1"/>
  <c r="R4007" i="1"/>
  <c r="P4007" i="1"/>
  <c r="R4263" i="1"/>
  <c r="P4263" i="1"/>
  <c r="R3002" i="1"/>
  <c r="P3002" i="1"/>
  <c r="R3936" i="1"/>
  <c r="P3936" i="1"/>
  <c r="R4192" i="1"/>
  <c r="P4192" i="1"/>
  <c r="R4448" i="1"/>
  <c r="P4448" i="1"/>
  <c r="R4704" i="1"/>
  <c r="P4704" i="1"/>
  <c r="R4960" i="1"/>
  <c r="P4960" i="1"/>
  <c r="R2718" i="1"/>
  <c r="P2718" i="1"/>
  <c r="R3742" i="1"/>
  <c r="P3742" i="1"/>
  <c r="R4121" i="1"/>
  <c r="P4121" i="1"/>
  <c r="R4377" i="1"/>
  <c r="P4377" i="1"/>
  <c r="R4633" i="1"/>
  <c r="P4633" i="1"/>
  <c r="R4889" i="1"/>
  <c r="P4889" i="1"/>
  <c r="R2135" i="1"/>
  <c r="P2135" i="1"/>
  <c r="R3458" i="1"/>
  <c r="P3458" i="1"/>
  <c r="R4050" i="1"/>
  <c r="P4050" i="1"/>
  <c r="R4306" i="1"/>
  <c r="P4306" i="1"/>
  <c r="R4562" i="1"/>
  <c r="P4562" i="1"/>
  <c r="R4818" i="1"/>
  <c r="P4818" i="1"/>
  <c r="R999" i="1"/>
  <c r="P999" i="1"/>
  <c r="R3174" i="1"/>
  <c r="P3174" i="1"/>
  <c r="R3979" i="1"/>
  <c r="P3979" i="1"/>
  <c r="R4235" i="1"/>
  <c r="P4235" i="1"/>
  <c r="R4491" i="1"/>
  <c r="P4491" i="1"/>
  <c r="R4747" i="1"/>
  <c r="P4747" i="1"/>
  <c r="R5003" i="1"/>
  <c r="P5003" i="1"/>
  <c r="R2890" i="1"/>
  <c r="P2890" i="1"/>
  <c r="R3908" i="1"/>
  <c r="P3908" i="1"/>
  <c r="R4164" i="1"/>
  <c r="P4164" i="1"/>
  <c r="R4420" i="1"/>
  <c r="P4420" i="1"/>
  <c r="R4676" i="1"/>
  <c r="P4676" i="1"/>
  <c r="R4932" i="1"/>
  <c r="P4932" i="1"/>
  <c r="R4093" i="1"/>
  <c r="P4093" i="1"/>
  <c r="R1815" i="1"/>
  <c r="P1815" i="1"/>
  <c r="R4542" i="1"/>
  <c r="P4542" i="1"/>
  <c r="R3973" i="1"/>
  <c r="P3973" i="1"/>
  <c r="R4997" i="1"/>
  <c r="P4997" i="1"/>
  <c r="R4422" i="1"/>
  <c r="P4422" i="1"/>
  <c r="R3694" i="1"/>
  <c r="P3694" i="1"/>
  <c r="R4877" i="1"/>
  <c r="P4877" i="1"/>
  <c r="R4277" i="1"/>
  <c r="P4277" i="1"/>
  <c r="R4526" i="1"/>
  <c r="P4526" i="1"/>
  <c r="R3474" i="1"/>
  <c r="P3474" i="1"/>
  <c r="R4598" i="1"/>
  <c r="P4598" i="1"/>
  <c r="R392" i="1"/>
  <c r="P392" i="1"/>
  <c r="R1608" i="1"/>
  <c r="P1608" i="1"/>
  <c r="R369" i="1"/>
  <c r="P369" i="1"/>
  <c r="R2161" i="1"/>
  <c r="P2161" i="1"/>
  <c r="R1626" i="1"/>
  <c r="P1626" i="1"/>
  <c r="R835" i="1"/>
  <c r="P835" i="1"/>
  <c r="R172" i="1"/>
  <c r="P172" i="1"/>
  <c r="R1964" i="1"/>
  <c r="P1964" i="1"/>
  <c r="R1365" i="1"/>
  <c r="P1365" i="1"/>
  <c r="R2526" i="1"/>
  <c r="P2526" i="1"/>
  <c r="R1151" i="1"/>
  <c r="P1151" i="1"/>
  <c r="R3325" i="1"/>
  <c r="P3325" i="1"/>
  <c r="R2799" i="1"/>
  <c r="P2799" i="1"/>
  <c r="R2255" i="1"/>
  <c r="P2255" i="1"/>
  <c r="R630" i="1"/>
  <c r="P630" i="1"/>
  <c r="R3529" i="1"/>
  <c r="P3529" i="1"/>
  <c r="R4631" i="1"/>
  <c r="P4631" i="1"/>
  <c r="R3650" i="1"/>
  <c r="P3650" i="1"/>
  <c r="R4347" i="1"/>
  <c r="P4347" i="1"/>
  <c r="R4788" i="1"/>
  <c r="P4788" i="1"/>
  <c r="R4301" i="1"/>
  <c r="P4301" i="1"/>
  <c r="R32" i="1"/>
  <c r="P32" i="1"/>
  <c r="R288" i="1"/>
  <c r="P288" i="1"/>
  <c r="R544" i="1"/>
  <c r="P544" i="1"/>
  <c r="R800" i="1"/>
  <c r="P800" i="1"/>
  <c r="R1056" i="1"/>
  <c r="P1056" i="1"/>
  <c r="R1312" i="1"/>
  <c r="P1312" i="1"/>
  <c r="R1568" i="1"/>
  <c r="P1568" i="1"/>
  <c r="R1824" i="1"/>
  <c r="P1824" i="1"/>
  <c r="R2080" i="1"/>
  <c r="P2080" i="1"/>
  <c r="R2336" i="1"/>
  <c r="P2336" i="1"/>
  <c r="R73" i="1"/>
  <c r="P73" i="1"/>
  <c r="R329" i="1"/>
  <c r="P329" i="1"/>
  <c r="R585" i="1"/>
  <c r="P585" i="1"/>
  <c r="R841" i="1"/>
  <c r="P841" i="1"/>
  <c r="R1097" i="1"/>
  <c r="P1097" i="1"/>
  <c r="R1353" i="1"/>
  <c r="P1353" i="1"/>
  <c r="R1609" i="1"/>
  <c r="P1609" i="1"/>
  <c r="R1865" i="1"/>
  <c r="P1865" i="1"/>
  <c r="R2121" i="1"/>
  <c r="P2121" i="1"/>
  <c r="R2377" i="1"/>
  <c r="P2377" i="1"/>
  <c r="R114" i="1"/>
  <c r="P114" i="1"/>
  <c r="R370" i="1"/>
  <c r="P370" i="1"/>
  <c r="R626" i="1"/>
  <c r="P626" i="1"/>
  <c r="R882" i="1"/>
  <c r="P882" i="1"/>
  <c r="R1138" i="1"/>
  <c r="P1138" i="1"/>
  <c r="R1394" i="1"/>
  <c r="P1394" i="1"/>
  <c r="R1650" i="1"/>
  <c r="P1650" i="1"/>
  <c r="R1906" i="1"/>
  <c r="P1906" i="1"/>
  <c r="R2162" i="1"/>
  <c r="P2162" i="1"/>
  <c r="R2418" i="1"/>
  <c r="P2418" i="1"/>
  <c r="R155" i="1"/>
  <c r="P155" i="1"/>
  <c r="R411" i="1"/>
  <c r="P411" i="1"/>
  <c r="R667" i="1"/>
  <c r="P667" i="1"/>
  <c r="R923" i="1"/>
  <c r="P923" i="1"/>
  <c r="R1179" i="1"/>
  <c r="P1179" i="1"/>
  <c r="R1435" i="1"/>
  <c r="P1435" i="1"/>
  <c r="R1691" i="1"/>
  <c r="P1691" i="1"/>
  <c r="R1947" i="1"/>
  <c r="P1947" i="1"/>
  <c r="R2203" i="1"/>
  <c r="P2203" i="1"/>
  <c r="R2459" i="1"/>
  <c r="P2459" i="1"/>
  <c r="R196" i="1"/>
  <c r="P196" i="1"/>
  <c r="R452" i="1"/>
  <c r="P452" i="1"/>
  <c r="R708" i="1"/>
  <c r="P708" i="1"/>
  <c r="R964" i="1"/>
  <c r="P964" i="1"/>
  <c r="R1220" i="1"/>
  <c r="P1220" i="1"/>
  <c r="R1476" i="1"/>
  <c r="P1476" i="1"/>
  <c r="R1732" i="1"/>
  <c r="P1732" i="1"/>
  <c r="R1988" i="1"/>
  <c r="P1988" i="1"/>
  <c r="R2244" i="1"/>
  <c r="P2244" i="1"/>
  <c r="R2500" i="1"/>
  <c r="P2500" i="1"/>
  <c r="R237" i="1"/>
  <c r="P237" i="1"/>
  <c r="R493" i="1"/>
  <c r="P493" i="1"/>
  <c r="R749" i="1"/>
  <c r="P749" i="1"/>
  <c r="R1005" i="1"/>
  <c r="P1005" i="1"/>
  <c r="R1261" i="1"/>
  <c r="P1261" i="1"/>
  <c r="R1517" i="1"/>
  <c r="P1517" i="1"/>
  <c r="R1773" i="1"/>
  <c r="P1773" i="1"/>
  <c r="R2029" i="1"/>
  <c r="P2029" i="1"/>
  <c r="R2285" i="1"/>
  <c r="P2285" i="1"/>
  <c r="R62" i="1"/>
  <c r="P62" i="1"/>
  <c r="R1086" i="1"/>
  <c r="P1086" i="1"/>
  <c r="R2110" i="1"/>
  <c r="P2110" i="1"/>
  <c r="R2683" i="1"/>
  <c r="P2683" i="1"/>
  <c r="R223" i="1"/>
  <c r="P223" i="1"/>
  <c r="R1247" i="1"/>
  <c r="P1247" i="1"/>
  <c r="R2271" i="1"/>
  <c r="P2271" i="1"/>
  <c r="R2724" i="1"/>
  <c r="P2724" i="1"/>
  <c r="R422" i="1"/>
  <c r="P422" i="1"/>
  <c r="R1446" i="1"/>
  <c r="P1446" i="1"/>
  <c r="R2470" i="1"/>
  <c r="P2470" i="1"/>
  <c r="R2773" i="1"/>
  <c r="P2773" i="1"/>
  <c r="R3029" i="1"/>
  <c r="P3029" i="1"/>
  <c r="R3285" i="1"/>
  <c r="P3285" i="1"/>
  <c r="R3541" i="1"/>
  <c r="P3541" i="1"/>
  <c r="R3797" i="1"/>
  <c r="P3797" i="1"/>
  <c r="R622" i="1"/>
  <c r="P622" i="1"/>
  <c r="R1646" i="1"/>
  <c r="P1646" i="1"/>
  <c r="R2567" i="1"/>
  <c r="P2567" i="1"/>
  <c r="R2823" i="1"/>
  <c r="P2823" i="1"/>
  <c r="R3079" i="1"/>
  <c r="P3079" i="1"/>
  <c r="R3335" i="1"/>
  <c r="P3335" i="1"/>
  <c r="R3591" i="1"/>
  <c r="P3591" i="1"/>
  <c r="R3847" i="1"/>
  <c r="P3847" i="1"/>
  <c r="R815" i="1"/>
  <c r="P815" i="1"/>
  <c r="R1839" i="1"/>
  <c r="P1839" i="1"/>
  <c r="R2616" i="1"/>
  <c r="P2616" i="1"/>
  <c r="R2872" i="1"/>
  <c r="P2872" i="1"/>
  <c r="R3128" i="1"/>
  <c r="P3128" i="1"/>
  <c r="R3384" i="1"/>
  <c r="P3384" i="1"/>
  <c r="R3640" i="1"/>
  <c r="P3640" i="1"/>
  <c r="R3896" i="1"/>
  <c r="P3896" i="1"/>
  <c r="R982" i="1"/>
  <c r="P982" i="1"/>
  <c r="R2006" i="1"/>
  <c r="P2006" i="1"/>
  <c r="R2657" i="1"/>
  <c r="P2657" i="1"/>
  <c r="R2913" i="1"/>
  <c r="P2913" i="1"/>
  <c r="R3169" i="1"/>
  <c r="P3169" i="1"/>
  <c r="R3425" i="1"/>
  <c r="P3425" i="1"/>
  <c r="R3681" i="1"/>
  <c r="P3681" i="1"/>
  <c r="R551" i="1"/>
  <c r="P551" i="1"/>
  <c r="R3062" i="1"/>
  <c r="P3062" i="1"/>
  <c r="R3951" i="1"/>
  <c r="P3951" i="1"/>
  <c r="R4207" i="1"/>
  <c r="P4207" i="1"/>
  <c r="R2778" i="1"/>
  <c r="P2778" i="1"/>
  <c r="R3802" i="1"/>
  <c r="P3802" i="1"/>
  <c r="R4136" i="1"/>
  <c r="P4136" i="1"/>
  <c r="R4392" i="1"/>
  <c r="P4392" i="1"/>
  <c r="R2375" i="1"/>
  <c r="P2375" i="1"/>
  <c r="R3518" i="1"/>
  <c r="P3518" i="1"/>
  <c r="R4065" i="1"/>
  <c r="P4065" i="1"/>
  <c r="R4321" i="1"/>
  <c r="P4321" i="1"/>
  <c r="R4577" i="1"/>
  <c r="P4577" i="1"/>
  <c r="R4833" i="1"/>
  <c r="P4833" i="1"/>
  <c r="R1239" i="1"/>
  <c r="P1239" i="1"/>
  <c r="R3234" i="1"/>
  <c r="P3234" i="1"/>
  <c r="R3994" i="1"/>
  <c r="P3994" i="1"/>
  <c r="R4250" i="1"/>
  <c r="P4250" i="1"/>
  <c r="R4506" i="1"/>
  <c r="P4506" i="1"/>
  <c r="R4762" i="1"/>
  <c r="P4762" i="1"/>
  <c r="R103" i="1"/>
  <c r="P103" i="1"/>
  <c r="R2950" i="1"/>
  <c r="P2950" i="1"/>
  <c r="R3923" i="1"/>
  <c r="P3923" i="1"/>
  <c r="R4179" i="1"/>
  <c r="P4179" i="1"/>
  <c r="R4435" i="1"/>
  <c r="P4435" i="1"/>
  <c r="R4691" i="1"/>
  <c r="P4691" i="1"/>
  <c r="R4947" i="1"/>
  <c r="P4947" i="1"/>
  <c r="R2666" i="1"/>
  <c r="P2666" i="1"/>
  <c r="R3690" i="1"/>
  <c r="P3690" i="1"/>
  <c r="R4108" i="1"/>
  <c r="P4108" i="1"/>
  <c r="R4364" i="1"/>
  <c r="P4364" i="1"/>
  <c r="R4620" i="1"/>
  <c r="P4620" i="1"/>
  <c r="R4876" i="1"/>
  <c r="P4876" i="1"/>
  <c r="R3758" i="1"/>
  <c r="P3758" i="1"/>
  <c r="R4893" i="1"/>
  <c r="P4893" i="1"/>
  <c r="R4318" i="1"/>
  <c r="P4318" i="1"/>
  <c r="R3278" i="1"/>
  <c r="P3278" i="1"/>
  <c r="R4773" i="1"/>
  <c r="P4773" i="1"/>
  <c r="R4198" i="1"/>
  <c r="P4198" i="1"/>
  <c r="R2798" i="1"/>
  <c r="P2798" i="1"/>
  <c r="R4653" i="1"/>
  <c r="P4653" i="1"/>
  <c r="R4053" i="1"/>
  <c r="P4053" i="1"/>
  <c r="R2802" i="1"/>
  <c r="P2802" i="1"/>
  <c r="R4558" i="1"/>
  <c r="P4558" i="1"/>
  <c r="R3090" i="1"/>
  <c r="P3090" i="1"/>
  <c r="R3218" i="1"/>
  <c r="P3218" i="1"/>
  <c r="R1800" i="1"/>
  <c r="P1800" i="1"/>
  <c r="R1009" i="1"/>
  <c r="P1009" i="1"/>
  <c r="R2481" i="1"/>
  <c r="P2481" i="1"/>
  <c r="R1498" i="1"/>
  <c r="P1498" i="1"/>
  <c r="R963" i="1"/>
  <c r="P963" i="1"/>
  <c r="R300" i="1"/>
  <c r="P300" i="1"/>
  <c r="R2092" i="1"/>
  <c r="P2092" i="1"/>
  <c r="R1301" i="1"/>
  <c r="P1301" i="1"/>
  <c r="R2014" i="1"/>
  <c r="P2014" i="1"/>
  <c r="R639" i="1"/>
  <c r="P639" i="1"/>
  <c r="R3581" i="1"/>
  <c r="P3581" i="1"/>
  <c r="R3375" i="1"/>
  <c r="P3375" i="1"/>
  <c r="R3040" i="1"/>
  <c r="P3040" i="1"/>
  <c r="R2889" i="1"/>
  <c r="P2889" i="1"/>
  <c r="R4119" i="1"/>
  <c r="P4119" i="1"/>
  <c r="R4553" i="1"/>
  <c r="P4553" i="1"/>
  <c r="R2854" i="1"/>
  <c r="P2854" i="1"/>
  <c r="R4340" i="1"/>
  <c r="P4340" i="1"/>
  <c r="R4102" i="1"/>
  <c r="P4102" i="1"/>
  <c r="R40" i="1"/>
  <c r="P40" i="1"/>
  <c r="R296" i="1"/>
  <c r="P296" i="1"/>
  <c r="R552" i="1"/>
  <c r="P552" i="1"/>
  <c r="R808" i="1"/>
  <c r="P808" i="1"/>
  <c r="R1064" i="1"/>
  <c r="P1064" i="1"/>
  <c r="R1320" i="1"/>
  <c r="P1320" i="1"/>
  <c r="R1576" i="1"/>
  <c r="P1576" i="1"/>
  <c r="R1832" i="1"/>
  <c r="P1832" i="1"/>
  <c r="R2088" i="1"/>
  <c r="P2088" i="1"/>
  <c r="R2344" i="1"/>
  <c r="P2344" i="1"/>
  <c r="R81" i="1"/>
  <c r="P81" i="1"/>
  <c r="R337" i="1"/>
  <c r="P337" i="1"/>
  <c r="R593" i="1"/>
  <c r="P593" i="1"/>
  <c r="R849" i="1"/>
  <c r="P849" i="1"/>
  <c r="R1361" i="1"/>
  <c r="P1361" i="1"/>
  <c r="R1617" i="1"/>
  <c r="P1617" i="1"/>
  <c r="R1873" i="1"/>
  <c r="P1873" i="1"/>
  <c r="R2129" i="1"/>
  <c r="P2129" i="1"/>
  <c r="R2385" i="1"/>
  <c r="P2385" i="1"/>
  <c r="R122" i="1"/>
  <c r="P122" i="1"/>
  <c r="R378" i="1"/>
  <c r="P378" i="1"/>
  <c r="R634" i="1"/>
  <c r="P634" i="1"/>
  <c r="R890" i="1"/>
  <c r="P890" i="1"/>
  <c r="R1146" i="1"/>
  <c r="P1146" i="1"/>
  <c r="R1402" i="1"/>
  <c r="P1402" i="1"/>
  <c r="R1658" i="1"/>
  <c r="P1658" i="1"/>
  <c r="R1914" i="1"/>
  <c r="P1914" i="1"/>
  <c r="R2170" i="1"/>
  <c r="P2170" i="1"/>
  <c r="R2426" i="1"/>
  <c r="P2426" i="1"/>
  <c r="R163" i="1"/>
  <c r="P163" i="1"/>
  <c r="R419" i="1"/>
  <c r="P419" i="1"/>
  <c r="R675" i="1"/>
  <c r="P675" i="1"/>
  <c r="R931" i="1"/>
  <c r="P931" i="1"/>
  <c r="R1187" i="1"/>
  <c r="P1187" i="1"/>
  <c r="R2467" i="1"/>
  <c r="P2467" i="1"/>
  <c r="R204" i="1"/>
  <c r="P204" i="1"/>
  <c r="R460" i="1"/>
  <c r="P460" i="1"/>
  <c r="R716" i="1"/>
  <c r="P716" i="1"/>
  <c r="R972" i="1"/>
  <c r="P972" i="1"/>
  <c r="R1228" i="1"/>
  <c r="P1228" i="1"/>
  <c r="R1484" i="1"/>
  <c r="P1484" i="1"/>
  <c r="R1740" i="1"/>
  <c r="P1740" i="1"/>
  <c r="R1996" i="1"/>
  <c r="P1996" i="1"/>
  <c r="R2252" i="1"/>
  <c r="P2252" i="1"/>
  <c r="R2508" i="1"/>
  <c r="P2508" i="1"/>
  <c r="R245" i="1"/>
  <c r="P245" i="1"/>
  <c r="R757" i="1"/>
  <c r="P757" i="1"/>
  <c r="R1013" i="1"/>
  <c r="P1013" i="1"/>
  <c r="R1269" i="1"/>
  <c r="P1269" i="1"/>
  <c r="R1525" i="1"/>
  <c r="P1525" i="1"/>
  <c r="R1781" i="1"/>
  <c r="P1781" i="1"/>
  <c r="R2037" i="1"/>
  <c r="P2037" i="1"/>
  <c r="R2293" i="1"/>
  <c r="P2293" i="1"/>
  <c r="R94" i="1"/>
  <c r="P94" i="1"/>
  <c r="R1118" i="1"/>
  <c r="P1118" i="1"/>
  <c r="R2142" i="1"/>
  <c r="P2142" i="1"/>
  <c r="R2691" i="1"/>
  <c r="P2691" i="1"/>
  <c r="R2947" i="1"/>
  <c r="P2947" i="1"/>
  <c r="R3203" i="1"/>
  <c r="P3203" i="1"/>
  <c r="R3459" i="1"/>
  <c r="P3459" i="1"/>
  <c r="R3715" i="1"/>
  <c r="P3715" i="1"/>
  <c r="R255" i="1"/>
  <c r="P255" i="1"/>
  <c r="R1279" i="1"/>
  <c r="P1279" i="1"/>
  <c r="R2303" i="1"/>
  <c r="P2303" i="1"/>
  <c r="R2732" i="1"/>
  <c r="P2732" i="1"/>
  <c r="R2988" i="1"/>
  <c r="P2988" i="1"/>
  <c r="R3244" i="1"/>
  <c r="P3244" i="1"/>
  <c r="R3500" i="1"/>
  <c r="P3500" i="1"/>
  <c r="R3756" i="1"/>
  <c r="P3756" i="1"/>
  <c r="R454" i="1"/>
  <c r="P454" i="1"/>
  <c r="R1478" i="1"/>
  <c r="P1478" i="1"/>
  <c r="R2502" i="1"/>
  <c r="P2502" i="1"/>
  <c r="R2781" i="1"/>
  <c r="P2781" i="1"/>
  <c r="R3037" i="1"/>
  <c r="P3037" i="1"/>
  <c r="R3293" i="1"/>
  <c r="P3293" i="1"/>
  <c r="R3549" i="1"/>
  <c r="P3549" i="1"/>
  <c r="R3805" i="1"/>
  <c r="P3805" i="1"/>
  <c r="R654" i="1"/>
  <c r="P654" i="1"/>
  <c r="R1678" i="1"/>
  <c r="P1678" i="1"/>
  <c r="R2575" i="1"/>
  <c r="P2575" i="1"/>
  <c r="R2831" i="1"/>
  <c r="P2831" i="1"/>
  <c r="R3087" i="1"/>
  <c r="P3087" i="1"/>
  <c r="R3343" i="1"/>
  <c r="P3343" i="1"/>
  <c r="R3599" i="1"/>
  <c r="P3599" i="1"/>
  <c r="R3855" i="1"/>
  <c r="P3855" i="1"/>
  <c r="R847" i="1"/>
  <c r="P847" i="1"/>
  <c r="R2624" i="1"/>
  <c r="P2624" i="1"/>
  <c r="R2880" i="1"/>
  <c r="P2880" i="1"/>
  <c r="R3136" i="1"/>
  <c r="P3136" i="1"/>
  <c r="R3392" i="1"/>
  <c r="P3392" i="1"/>
  <c r="R3648" i="1"/>
  <c r="P3648" i="1"/>
  <c r="R3904" i="1"/>
  <c r="P3904" i="1"/>
  <c r="R1014" i="1"/>
  <c r="P1014" i="1"/>
  <c r="R2038" i="1"/>
  <c r="P2038" i="1"/>
  <c r="R2665" i="1"/>
  <c r="P2665" i="1"/>
  <c r="R2921" i="1"/>
  <c r="P2921" i="1"/>
  <c r="R3177" i="1"/>
  <c r="P3177" i="1"/>
  <c r="R3433" i="1"/>
  <c r="P3433" i="1"/>
  <c r="R3689" i="1"/>
  <c r="P3689" i="1"/>
  <c r="R679" i="1"/>
  <c r="P679" i="1"/>
  <c r="R3094" i="1"/>
  <c r="P3094" i="1"/>
  <c r="R3959" i="1"/>
  <c r="P3959" i="1"/>
  <c r="R4215" i="1"/>
  <c r="P4215" i="1"/>
  <c r="R4471" i="1"/>
  <c r="P4471" i="1"/>
  <c r="R4727" i="1"/>
  <c r="P4727" i="1"/>
  <c r="R4983" i="1"/>
  <c r="P4983" i="1"/>
  <c r="R2810" i="1"/>
  <c r="P2810" i="1"/>
  <c r="R3834" i="1"/>
  <c r="P3834" i="1"/>
  <c r="R4144" i="1"/>
  <c r="P4144" i="1"/>
  <c r="R4400" i="1"/>
  <c r="P4400" i="1"/>
  <c r="R2503" i="1"/>
  <c r="P2503" i="1"/>
  <c r="R3550" i="1"/>
  <c r="P3550" i="1"/>
  <c r="R4073" i="1"/>
  <c r="P4073" i="1"/>
  <c r="R4329" i="1"/>
  <c r="P4329" i="1"/>
  <c r="R4585" i="1"/>
  <c r="P4585" i="1"/>
  <c r="R4841" i="1"/>
  <c r="P4841" i="1"/>
  <c r="R1367" i="1"/>
  <c r="P1367" i="1"/>
  <c r="R3266" i="1"/>
  <c r="P3266" i="1"/>
  <c r="R4002" i="1"/>
  <c r="P4002" i="1"/>
  <c r="R4258" i="1"/>
  <c r="P4258" i="1"/>
  <c r="R4514" i="1"/>
  <c r="P4514" i="1"/>
  <c r="R4770" i="1"/>
  <c r="P4770" i="1"/>
  <c r="R231" i="1"/>
  <c r="P231" i="1"/>
  <c r="R2982" i="1"/>
  <c r="P2982" i="1"/>
  <c r="R3931" i="1"/>
  <c r="P3931" i="1"/>
  <c r="R4187" i="1"/>
  <c r="P4187" i="1"/>
  <c r="R4443" i="1"/>
  <c r="P4443" i="1"/>
  <c r="R4699" i="1"/>
  <c r="P4699" i="1"/>
  <c r="R4955" i="1"/>
  <c r="P4955" i="1"/>
  <c r="R2698" i="1"/>
  <c r="P2698" i="1"/>
  <c r="R3722" i="1"/>
  <c r="P3722" i="1"/>
  <c r="R4116" i="1"/>
  <c r="P4116" i="1"/>
  <c r="R4372" i="1"/>
  <c r="P4372" i="1"/>
  <c r="R4628" i="1"/>
  <c r="P4628" i="1"/>
  <c r="R4884" i="1"/>
  <c r="P4884" i="1"/>
  <c r="R3886" i="1"/>
  <c r="P3886" i="1"/>
  <c r="R4925" i="1"/>
  <c r="P4925" i="1"/>
  <c r="R4350" i="1"/>
  <c r="P4350" i="1"/>
  <c r="R3406" i="1"/>
  <c r="P3406" i="1"/>
  <c r="R4805" i="1"/>
  <c r="P4805" i="1"/>
  <c r="R4230" i="1"/>
  <c r="P4230" i="1"/>
  <c r="R2926" i="1"/>
  <c r="P2926" i="1"/>
  <c r="R4685" i="1"/>
  <c r="P4685" i="1"/>
  <c r="R4085" i="1"/>
  <c r="P4085" i="1"/>
  <c r="R3314" i="1"/>
  <c r="P3314" i="1"/>
  <c r="R4686" i="1"/>
  <c r="P4686" i="1"/>
  <c r="R3602" i="1"/>
  <c r="P3602" i="1"/>
  <c r="R4238" i="1"/>
  <c r="P4238" i="1"/>
  <c r="R1096" i="1"/>
  <c r="P1096" i="1"/>
  <c r="R305" i="1"/>
  <c r="P305" i="1"/>
  <c r="R2225" i="1"/>
  <c r="P2225" i="1"/>
  <c r="R1690" i="1"/>
  <c r="P1690" i="1"/>
  <c r="R899" i="1"/>
  <c r="P899" i="1"/>
  <c r="R108" i="1"/>
  <c r="P108" i="1"/>
  <c r="R2028" i="1"/>
  <c r="P2028" i="1"/>
  <c r="R1237" i="1"/>
  <c r="P1237" i="1"/>
  <c r="R2270" i="1"/>
  <c r="P2270" i="1"/>
  <c r="R895" i="1"/>
  <c r="P895" i="1"/>
  <c r="R3261" i="1"/>
  <c r="P3261" i="1"/>
  <c r="R2863" i="1"/>
  <c r="P2863" i="1"/>
  <c r="R2511" i="1"/>
  <c r="P2511" i="1"/>
  <c r="R1654" i="1"/>
  <c r="P1654" i="1"/>
  <c r="R2710" i="1"/>
  <c r="P2710" i="1"/>
  <c r="R4169" i="1"/>
  <c r="P4169" i="1"/>
  <c r="R4802" i="1"/>
  <c r="P4802" i="1"/>
  <c r="R2826" i="1"/>
  <c r="P2826" i="1"/>
  <c r="R3909" i="1"/>
  <c r="P3909" i="1"/>
  <c r="R1175" i="1"/>
  <c r="P1175" i="1"/>
  <c r="R240" i="1"/>
  <c r="P240" i="1"/>
  <c r="R496" i="1"/>
  <c r="P496" i="1"/>
  <c r="R752" i="1"/>
  <c r="P752" i="1"/>
  <c r="R1008" i="1"/>
  <c r="P1008" i="1"/>
  <c r="R1264" i="1"/>
  <c r="P1264" i="1"/>
  <c r="R1520" i="1"/>
  <c r="P1520" i="1"/>
  <c r="R1776" i="1"/>
  <c r="P1776" i="1"/>
  <c r="R2032" i="1"/>
  <c r="P2032" i="1"/>
  <c r="R2288" i="1"/>
  <c r="P2288" i="1"/>
  <c r="R25" i="1"/>
  <c r="P25" i="1"/>
  <c r="R281" i="1"/>
  <c r="P281" i="1"/>
  <c r="R537" i="1"/>
  <c r="P537" i="1"/>
  <c r="R793" i="1"/>
  <c r="P793" i="1"/>
  <c r="R1049" i="1"/>
  <c r="P1049" i="1"/>
  <c r="R1305" i="1"/>
  <c r="P1305" i="1"/>
  <c r="R1561" i="1"/>
  <c r="P1561" i="1"/>
  <c r="R1817" i="1"/>
  <c r="P1817" i="1"/>
  <c r="R2073" i="1"/>
  <c r="P2073" i="1"/>
  <c r="R2329" i="1"/>
  <c r="P2329" i="1"/>
  <c r="R66" i="1"/>
  <c r="P66" i="1"/>
  <c r="R322" i="1"/>
  <c r="P322" i="1"/>
  <c r="R1346" i="1"/>
  <c r="P1346" i="1"/>
  <c r="R1602" i="1"/>
  <c r="P1602" i="1"/>
  <c r="R1858" i="1"/>
  <c r="P1858" i="1"/>
  <c r="R2114" i="1"/>
  <c r="P2114" i="1"/>
  <c r="R2370" i="1"/>
  <c r="P2370" i="1"/>
  <c r="R107" i="1"/>
  <c r="P107" i="1"/>
  <c r="R363" i="1"/>
  <c r="P363" i="1"/>
  <c r="R1131" i="1"/>
  <c r="P1131" i="1"/>
  <c r="R1387" i="1"/>
  <c r="P1387" i="1"/>
  <c r="R1643" i="1"/>
  <c r="P1643" i="1"/>
  <c r="R1899" i="1"/>
  <c r="P1899" i="1"/>
  <c r="R2155" i="1"/>
  <c r="P2155" i="1"/>
  <c r="R2411" i="1"/>
  <c r="P2411" i="1"/>
  <c r="R148" i="1"/>
  <c r="P148" i="1"/>
  <c r="R660" i="1"/>
  <c r="P660" i="1"/>
  <c r="R916" i="1"/>
  <c r="P916" i="1"/>
  <c r="R1172" i="1"/>
  <c r="P1172" i="1"/>
  <c r="R1428" i="1"/>
  <c r="P1428" i="1"/>
  <c r="R1684" i="1"/>
  <c r="P1684" i="1"/>
  <c r="R1940" i="1"/>
  <c r="P1940" i="1"/>
  <c r="R2196" i="1"/>
  <c r="P2196" i="1"/>
  <c r="R2452" i="1"/>
  <c r="P2452" i="1"/>
  <c r="R189" i="1"/>
  <c r="P189" i="1"/>
  <c r="R445" i="1"/>
  <c r="P445" i="1"/>
  <c r="R701" i="1"/>
  <c r="P701" i="1"/>
  <c r="R957" i="1"/>
  <c r="P957" i="1"/>
  <c r="R1213" i="1"/>
  <c r="P1213" i="1"/>
  <c r="R1469" i="1"/>
  <c r="P1469" i="1"/>
  <c r="R1725" i="1"/>
  <c r="P1725" i="1"/>
  <c r="R1981" i="1"/>
  <c r="P1981" i="1"/>
  <c r="R2237" i="1"/>
  <c r="P2237" i="1"/>
  <c r="R2493" i="1"/>
  <c r="P2493" i="1"/>
  <c r="R894" i="1"/>
  <c r="P894" i="1"/>
  <c r="R1918" i="1"/>
  <c r="P1918" i="1"/>
  <c r="R2635" i="1"/>
  <c r="P2635" i="1"/>
  <c r="R2891" i="1"/>
  <c r="P2891" i="1"/>
  <c r="R3147" i="1"/>
  <c r="P3147" i="1"/>
  <c r="R3403" i="1"/>
  <c r="P3403" i="1"/>
  <c r="R3659" i="1"/>
  <c r="P3659" i="1"/>
  <c r="R31" i="1"/>
  <c r="P31" i="1"/>
  <c r="R1055" i="1"/>
  <c r="P1055" i="1"/>
  <c r="R2079" i="1"/>
  <c r="P2079" i="1"/>
  <c r="R2676" i="1"/>
  <c r="P2676" i="1"/>
  <c r="R230" i="1"/>
  <c r="P230" i="1"/>
  <c r="R1254" i="1"/>
  <c r="P1254" i="1"/>
  <c r="R2278" i="1"/>
  <c r="P2278" i="1"/>
  <c r="R2725" i="1"/>
  <c r="P2725" i="1"/>
  <c r="R2981" i="1"/>
  <c r="P2981" i="1"/>
  <c r="R3237" i="1"/>
  <c r="P3237" i="1"/>
  <c r="R3493" i="1"/>
  <c r="P3493" i="1"/>
  <c r="R3749" i="1"/>
  <c r="P3749" i="1"/>
  <c r="R430" i="1"/>
  <c r="P430" i="1"/>
  <c r="R1454" i="1"/>
  <c r="P1454" i="1"/>
  <c r="R2478" i="1"/>
  <c r="P2478" i="1"/>
  <c r="R2775" i="1"/>
  <c r="P2775" i="1"/>
  <c r="R3031" i="1"/>
  <c r="P3031" i="1"/>
  <c r="R3287" i="1"/>
  <c r="P3287" i="1"/>
  <c r="R3543" i="1"/>
  <c r="P3543" i="1"/>
  <c r="R3799" i="1"/>
  <c r="P3799" i="1"/>
  <c r="R623" i="1"/>
  <c r="P623" i="1"/>
  <c r="R2568" i="1"/>
  <c r="P2568" i="1"/>
  <c r="R2824" i="1"/>
  <c r="P2824" i="1"/>
  <c r="R3080" i="1"/>
  <c r="P3080" i="1"/>
  <c r="R3336" i="1"/>
  <c r="P3336" i="1"/>
  <c r="R3592" i="1"/>
  <c r="P3592" i="1"/>
  <c r="R3848" i="1"/>
  <c r="P3848" i="1"/>
  <c r="R790" i="1"/>
  <c r="P790" i="1"/>
  <c r="R1814" i="1"/>
  <c r="P1814" i="1"/>
  <c r="R2609" i="1"/>
  <c r="P2609" i="1"/>
  <c r="R2865" i="1"/>
  <c r="P2865" i="1"/>
  <c r="R3121" i="1"/>
  <c r="P3121" i="1"/>
  <c r="R3377" i="1"/>
  <c r="P3377" i="1"/>
  <c r="R3633" i="1"/>
  <c r="P3633" i="1"/>
  <c r="R3889" i="1"/>
  <c r="P3889" i="1"/>
  <c r="R2870" i="1"/>
  <c r="P2870" i="1"/>
  <c r="R3894" i="1"/>
  <c r="P3894" i="1"/>
  <c r="R4159" i="1"/>
  <c r="P4159" i="1"/>
  <c r="R4415" i="1"/>
  <c r="P4415" i="1"/>
  <c r="R4671" i="1"/>
  <c r="P4671" i="1"/>
  <c r="R4927" i="1"/>
  <c r="P4927" i="1"/>
  <c r="R2586" i="1"/>
  <c r="P2586" i="1"/>
  <c r="R3610" i="1"/>
  <c r="P3610" i="1"/>
  <c r="R4600" i="1"/>
  <c r="P4600" i="1"/>
  <c r="R4856" i="1"/>
  <c r="P4856" i="1"/>
  <c r="R1607" i="1"/>
  <c r="P1607" i="1"/>
  <c r="R3326" i="1"/>
  <c r="P3326" i="1"/>
  <c r="R4017" i="1"/>
  <c r="P4017" i="1"/>
  <c r="R4273" i="1"/>
  <c r="P4273" i="1"/>
  <c r="R4529" i="1"/>
  <c r="P4529" i="1"/>
  <c r="R4785" i="1"/>
  <c r="P4785" i="1"/>
  <c r="R471" i="1"/>
  <c r="P471" i="1"/>
  <c r="R3042" i="1"/>
  <c r="P3042" i="1"/>
  <c r="R3946" i="1"/>
  <c r="P3946" i="1"/>
  <c r="R4202" i="1"/>
  <c r="P4202" i="1"/>
  <c r="R4458" i="1"/>
  <c r="P4458" i="1"/>
  <c r="R4714" i="1"/>
  <c r="P4714" i="1"/>
  <c r="R4970" i="1"/>
  <c r="P4970" i="1"/>
  <c r="R2758" i="1"/>
  <c r="P2758" i="1"/>
  <c r="R3782" i="1"/>
  <c r="P3782" i="1"/>
  <c r="R4131" i="1"/>
  <c r="P4131" i="1"/>
  <c r="R4387" i="1"/>
  <c r="P4387" i="1"/>
  <c r="R4643" i="1"/>
  <c r="P4643" i="1"/>
  <c r="R4899" i="1"/>
  <c r="P4899" i="1"/>
  <c r="R2295" i="1"/>
  <c r="P2295" i="1"/>
  <c r="R3498" i="1"/>
  <c r="P3498" i="1"/>
  <c r="R4060" i="1"/>
  <c r="P4060" i="1"/>
  <c r="R4316" i="1"/>
  <c r="P4316" i="1"/>
  <c r="R4572" i="1"/>
  <c r="P4572" i="1"/>
  <c r="R4828" i="1"/>
  <c r="P4828" i="1"/>
  <c r="R2990" i="1"/>
  <c r="P2990" i="1"/>
  <c r="R4701" i="1"/>
  <c r="P4701" i="1"/>
  <c r="R4126" i="1"/>
  <c r="P4126" i="1"/>
  <c r="R2439" i="1"/>
  <c r="P2439" i="1"/>
  <c r="R4581" i="1"/>
  <c r="P4581" i="1"/>
  <c r="R4006" i="1"/>
  <c r="P4006" i="1"/>
  <c r="R519" i="1"/>
  <c r="P519" i="1"/>
  <c r="R4461" i="1"/>
  <c r="P4461" i="1"/>
  <c r="R3726" i="1"/>
  <c r="P3726" i="1"/>
  <c r="R4885" i="1"/>
  <c r="P4885" i="1"/>
  <c r="R3442" i="1"/>
  <c r="P3442" i="1"/>
  <c r="R4590" i="1"/>
  <c r="P4590" i="1"/>
  <c r="R4110" i="1"/>
  <c r="P4110" i="1"/>
  <c r="R840" i="1"/>
  <c r="P840" i="1"/>
  <c r="R49" i="1"/>
  <c r="P49" i="1"/>
  <c r="R1905" i="1"/>
  <c r="P1905" i="1"/>
  <c r="R1242" i="1"/>
  <c r="P1242" i="1"/>
  <c r="R195" i="1"/>
  <c r="P195" i="1"/>
  <c r="R1196" i="1"/>
  <c r="P1196" i="1"/>
  <c r="R597" i="1"/>
  <c r="P597" i="1"/>
  <c r="R2325" i="1"/>
  <c r="P2325" i="1"/>
  <c r="R3363" i="1"/>
  <c r="P3363" i="1"/>
  <c r="R2685" i="1"/>
  <c r="P2685" i="1"/>
  <c r="R1806" i="1"/>
  <c r="P1806" i="1"/>
  <c r="R3887" i="1"/>
  <c r="P3887" i="1"/>
  <c r="R3552" i="1"/>
  <c r="P3552" i="1"/>
  <c r="R3465" i="1"/>
  <c r="P3465" i="1"/>
  <c r="R4695" i="1"/>
  <c r="P4695" i="1"/>
  <c r="R967" i="1"/>
  <c r="P967" i="1"/>
  <c r="R3905" i="1"/>
  <c r="P3905" i="1"/>
  <c r="R4475" i="1"/>
  <c r="P4475" i="1"/>
  <c r="R1799" i="1"/>
  <c r="P1799" i="1"/>
  <c r="R4725" i="1"/>
  <c r="P4725" i="1"/>
  <c r="R184" i="1"/>
  <c r="P184" i="1"/>
  <c r="R440" i="1"/>
  <c r="P440" i="1"/>
  <c r="R696" i="1"/>
  <c r="P696" i="1"/>
  <c r="R952" i="1"/>
  <c r="P952" i="1"/>
  <c r="R1208" i="1"/>
  <c r="P1208" i="1"/>
  <c r="R1464" i="1"/>
  <c r="P1464" i="1"/>
  <c r="R1720" i="1"/>
  <c r="P1720" i="1"/>
  <c r="R2232" i="1"/>
  <c r="P2232" i="1"/>
  <c r="R225" i="1"/>
  <c r="P225" i="1"/>
  <c r="R481" i="1"/>
  <c r="P481" i="1"/>
  <c r="R737" i="1"/>
  <c r="P737" i="1"/>
  <c r="R993" i="1"/>
  <c r="P993" i="1"/>
  <c r="R1249" i="1"/>
  <c r="P1249" i="1"/>
  <c r="R1505" i="1"/>
  <c r="P1505" i="1"/>
  <c r="R1761" i="1"/>
  <c r="P1761" i="1"/>
  <c r="R2017" i="1"/>
  <c r="P2017" i="1"/>
  <c r="R2273" i="1"/>
  <c r="P2273" i="1"/>
  <c r="R2529" i="1"/>
  <c r="P2529" i="1"/>
  <c r="R522" i="1"/>
  <c r="P522" i="1"/>
  <c r="R778" i="1"/>
  <c r="P778" i="1"/>
  <c r="R1034" i="1"/>
  <c r="P1034" i="1"/>
  <c r="R1290" i="1"/>
  <c r="P1290" i="1"/>
  <c r="R1546" i="1"/>
  <c r="P1546" i="1"/>
  <c r="R1802" i="1"/>
  <c r="P1802" i="1"/>
  <c r="R2058" i="1"/>
  <c r="P2058" i="1"/>
  <c r="R2314" i="1"/>
  <c r="P2314" i="1"/>
  <c r="R51" i="1"/>
  <c r="P51" i="1"/>
  <c r="R307" i="1"/>
  <c r="P307" i="1"/>
  <c r="R563" i="1"/>
  <c r="P563" i="1"/>
  <c r="R819" i="1"/>
  <c r="P819" i="1"/>
  <c r="R1075" i="1"/>
  <c r="P1075" i="1"/>
  <c r="R1331" i="1"/>
  <c r="P1331" i="1"/>
  <c r="R1587" i="1"/>
  <c r="P1587" i="1"/>
  <c r="R1843" i="1"/>
  <c r="P1843" i="1"/>
  <c r="R2099" i="1"/>
  <c r="P2099" i="1"/>
  <c r="R2355" i="1"/>
  <c r="P2355" i="1"/>
  <c r="R92" i="1"/>
  <c r="P92" i="1"/>
  <c r="R348" i="1"/>
  <c r="P348" i="1"/>
  <c r="R604" i="1"/>
  <c r="P604" i="1"/>
  <c r="R860" i="1"/>
  <c r="P860" i="1"/>
  <c r="R1116" i="1"/>
  <c r="P1116" i="1"/>
  <c r="R1372" i="1"/>
  <c r="P1372" i="1"/>
  <c r="R1628" i="1"/>
  <c r="P1628" i="1"/>
  <c r="R1884" i="1"/>
  <c r="P1884" i="1"/>
  <c r="R2140" i="1"/>
  <c r="P2140" i="1"/>
  <c r="R2396" i="1"/>
  <c r="P2396" i="1"/>
  <c r="R133" i="1"/>
  <c r="P133" i="1"/>
  <c r="R389" i="1"/>
  <c r="P389" i="1"/>
  <c r="R901" i="1"/>
  <c r="P901" i="1"/>
  <c r="R1413" i="1"/>
  <c r="P1413" i="1"/>
  <c r="R1669" i="1"/>
  <c r="P1669" i="1"/>
  <c r="R1925" i="1"/>
  <c r="P1925" i="1"/>
  <c r="R2181" i="1"/>
  <c r="P2181" i="1"/>
  <c r="R2437" i="1"/>
  <c r="P2437" i="1"/>
  <c r="R670" i="1"/>
  <c r="P670" i="1"/>
  <c r="R1694" i="1"/>
  <c r="P1694" i="1"/>
  <c r="R2579" i="1"/>
  <c r="P2579" i="1"/>
  <c r="R2835" i="1"/>
  <c r="P2835" i="1"/>
  <c r="R3091" i="1"/>
  <c r="P3091" i="1"/>
  <c r="R3347" i="1"/>
  <c r="P3347" i="1"/>
  <c r="R3603" i="1"/>
  <c r="P3603" i="1"/>
  <c r="R3859" i="1"/>
  <c r="P3859" i="1"/>
  <c r="R831" i="1"/>
  <c r="P831" i="1"/>
  <c r="R1855" i="1"/>
  <c r="P1855" i="1"/>
  <c r="R2620" i="1"/>
  <c r="P2620" i="1"/>
  <c r="R2876" i="1"/>
  <c r="P2876" i="1"/>
  <c r="R3132" i="1"/>
  <c r="P3132" i="1"/>
  <c r="R3388" i="1"/>
  <c r="P3388" i="1"/>
  <c r="R3644" i="1"/>
  <c r="P3644" i="1"/>
  <c r="R3900" i="1"/>
  <c r="P3900" i="1"/>
  <c r="R1030" i="1"/>
  <c r="P1030" i="1"/>
  <c r="R2054" i="1"/>
  <c r="P2054" i="1"/>
  <c r="R2669" i="1"/>
  <c r="P2669" i="1"/>
  <c r="R2925" i="1"/>
  <c r="P2925" i="1"/>
  <c r="R3181" i="1"/>
  <c r="P3181" i="1"/>
  <c r="R3437" i="1"/>
  <c r="P3437" i="1"/>
  <c r="R3693" i="1"/>
  <c r="P3693" i="1"/>
  <c r="R206" i="1"/>
  <c r="P206" i="1"/>
  <c r="R2254" i="1"/>
  <c r="P2254" i="1"/>
  <c r="R2719" i="1"/>
  <c r="P2719" i="1"/>
  <c r="R2975" i="1"/>
  <c r="P2975" i="1"/>
  <c r="R3231" i="1"/>
  <c r="P3231" i="1"/>
  <c r="R3487" i="1"/>
  <c r="P3487" i="1"/>
  <c r="R3743" i="1"/>
  <c r="P3743" i="1"/>
  <c r="R399" i="1"/>
  <c r="P399" i="1"/>
  <c r="R1423" i="1"/>
  <c r="P1423" i="1"/>
  <c r="R2447" i="1"/>
  <c r="P2447" i="1"/>
  <c r="R2768" i="1"/>
  <c r="P2768" i="1"/>
  <c r="R3024" i="1"/>
  <c r="P3024" i="1"/>
  <c r="R3280" i="1"/>
  <c r="P3280" i="1"/>
  <c r="R3536" i="1"/>
  <c r="P3536" i="1"/>
  <c r="R3792" i="1"/>
  <c r="P3792" i="1"/>
  <c r="R566" i="1"/>
  <c r="P566" i="1"/>
  <c r="R1590" i="1"/>
  <c r="P1590" i="1"/>
  <c r="R2553" i="1"/>
  <c r="P2553" i="1"/>
  <c r="R2809" i="1"/>
  <c r="P2809" i="1"/>
  <c r="R3065" i="1"/>
  <c r="P3065" i="1"/>
  <c r="R3321" i="1"/>
  <c r="P3321" i="1"/>
  <c r="R3577" i="1"/>
  <c r="P3577" i="1"/>
  <c r="R3833" i="1"/>
  <c r="P3833" i="1"/>
  <c r="R2646" i="1"/>
  <c r="P2646" i="1"/>
  <c r="R3670" i="1"/>
  <c r="P3670" i="1"/>
  <c r="R4103" i="1"/>
  <c r="P4103" i="1"/>
  <c r="R4359" i="1"/>
  <c r="P4359" i="1"/>
  <c r="R1847" i="1"/>
  <c r="P1847" i="1"/>
  <c r="R3386" i="1"/>
  <c r="P3386" i="1"/>
  <c r="R4032" i="1"/>
  <c r="P4032" i="1"/>
  <c r="R4288" i="1"/>
  <c r="P4288" i="1"/>
  <c r="R4544" i="1"/>
  <c r="P4544" i="1"/>
  <c r="R4800" i="1"/>
  <c r="P4800" i="1"/>
  <c r="R711" i="1"/>
  <c r="P711" i="1"/>
  <c r="R3102" i="1"/>
  <c r="P3102" i="1"/>
  <c r="R3961" i="1"/>
  <c r="P3961" i="1"/>
  <c r="R4217" i="1"/>
  <c r="P4217" i="1"/>
  <c r="R4473" i="1"/>
  <c r="P4473" i="1"/>
  <c r="R4729" i="1"/>
  <c r="P4729" i="1"/>
  <c r="R4985" i="1"/>
  <c r="P4985" i="1"/>
  <c r="R2818" i="1"/>
  <c r="P2818" i="1"/>
  <c r="R3842" i="1"/>
  <c r="P3842" i="1"/>
  <c r="R4146" i="1"/>
  <c r="P4146" i="1"/>
  <c r="R4402" i="1"/>
  <c r="P4402" i="1"/>
  <c r="R4658" i="1"/>
  <c r="P4658" i="1"/>
  <c r="R4914" i="1"/>
  <c r="P4914" i="1"/>
  <c r="R2534" i="1"/>
  <c r="P2534" i="1"/>
  <c r="R3558" i="1"/>
  <c r="P3558" i="1"/>
  <c r="R4075" i="1"/>
  <c r="P4075" i="1"/>
  <c r="R4331" i="1"/>
  <c r="P4331" i="1"/>
  <c r="R4587" i="1"/>
  <c r="P4587" i="1"/>
  <c r="R4843" i="1"/>
  <c r="P4843" i="1"/>
  <c r="R1399" i="1"/>
  <c r="P1399" i="1"/>
  <c r="R3274" i="1"/>
  <c r="P3274" i="1"/>
  <c r="R4516" i="1"/>
  <c r="P4516" i="1"/>
  <c r="R4772" i="1"/>
  <c r="P4772" i="1"/>
  <c r="R775" i="1"/>
  <c r="P775" i="1"/>
  <c r="R4477" i="1"/>
  <c r="P4477" i="1"/>
  <c r="R3890" i="1"/>
  <c r="P3890" i="1"/>
  <c r="R4926" i="1"/>
  <c r="P4926" i="1"/>
  <c r="R4357" i="1"/>
  <c r="P4357" i="1"/>
  <c r="R3410" i="1"/>
  <c r="P3410" i="1"/>
  <c r="R4806" i="1"/>
  <c r="P4806" i="1"/>
  <c r="R4237" i="1"/>
  <c r="P4237" i="1"/>
  <c r="R2830" i="1"/>
  <c r="P2830" i="1"/>
  <c r="R4661" i="1"/>
  <c r="P4661" i="1"/>
  <c r="R4534" i="1"/>
  <c r="P4534" i="1"/>
  <c r="R3058" i="1"/>
  <c r="P3058" i="1"/>
  <c r="R4494" i="1"/>
  <c r="P4494" i="1"/>
  <c r="R177" i="1"/>
  <c r="P177" i="1"/>
  <c r="R474" i="1"/>
  <c r="P474" i="1"/>
  <c r="R2394" i="1"/>
  <c r="P2394" i="1"/>
  <c r="R940" i="1"/>
  <c r="P940" i="1"/>
  <c r="R85" i="1"/>
  <c r="P85" i="1"/>
  <c r="R2005" i="1"/>
  <c r="P2005" i="1"/>
  <c r="R2991" i="1"/>
  <c r="P2991" i="1"/>
  <c r="R2422" i="1"/>
  <c r="P2422" i="1"/>
  <c r="R4887" i="1"/>
  <c r="P4887" i="1"/>
  <c r="R3913" i="1"/>
  <c r="P3913" i="1"/>
  <c r="R3970" i="1"/>
  <c r="P3970" i="1"/>
  <c r="R3878" i="1"/>
  <c r="P3878" i="1"/>
  <c r="R4276" i="1"/>
  <c r="P4276" i="1"/>
  <c r="R4165" i="1"/>
  <c r="P4165" i="1"/>
  <c r="R4878" i="1"/>
  <c r="P4878" i="1"/>
  <c r="R256" i="1"/>
  <c r="P256" i="1"/>
  <c r="R512" i="1"/>
  <c r="P512" i="1"/>
  <c r="R768" i="1"/>
  <c r="P768" i="1"/>
  <c r="R1024" i="1"/>
  <c r="P1024" i="1"/>
  <c r="R1280" i="1"/>
  <c r="P1280" i="1"/>
  <c r="R1536" i="1"/>
  <c r="P1536" i="1"/>
  <c r="R1792" i="1"/>
  <c r="P1792" i="1"/>
  <c r="R2048" i="1"/>
  <c r="P2048" i="1"/>
  <c r="R2304" i="1"/>
  <c r="P2304" i="1"/>
  <c r="R41" i="1"/>
  <c r="P41" i="1"/>
  <c r="R297" i="1"/>
  <c r="P297" i="1"/>
  <c r="R553" i="1"/>
  <c r="P553" i="1"/>
  <c r="R809" i="1"/>
  <c r="P809" i="1"/>
  <c r="R1065" i="1"/>
  <c r="P1065" i="1"/>
  <c r="R1321" i="1"/>
  <c r="P1321" i="1"/>
  <c r="R1577" i="1"/>
  <c r="P1577" i="1"/>
  <c r="R1833" i="1"/>
  <c r="P1833" i="1"/>
  <c r="R2089" i="1"/>
  <c r="P2089" i="1"/>
  <c r="R2345" i="1"/>
  <c r="P2345" i="1"/>
  <c r="R82" i="1"/>
  <c r="P82" i="1"/>
  <c r="R338" i="1"/>
  <c r="P338" i="1"/>
  <c r="R594" i="1"/>
  <c r="P594" i="1"/>
  <c r="R850" i="1"/>
  <c r="P850" i="1"/>
  <c r="R1106" i="1"/>
  <c r="P1106" i="1"/>
  <c r="R1362" i="1"/>
  <c r="P1362" i="1"/>
  <c r="R1618" i="1"/>
  <c r="P1618" i="1"/>
  <c r="R1874" i="1"/>
  <c r="P1874" i="1"/>
  <c r="R2130" i="1"/>
  <c r="P2130" i="1"/>
  <c r="R2386" i="1"/>
  <c r="P2386" i="1"/>
  <c r="R123" i="1"/>
  <c r="P123" i="1"/>
  <c r="R379" i="1"/>
  <c r="P379" i="1"/>
  <c r="R1147" i="1"/>
  <c r="P1147" i="1"/>
  <c r="R1403" i="1"/>
  <c r="P1403" i="1"/>
  <c r="R1659" i="1"/>
  <c r="P1659" i="1"/>
  <c r="R1915" i="1"/>
  <c r="P1915" i="1"/>
  <c r="R2171" i="1"/>
  <c r="P2171" i="1"/>
  <c r="R2427" i="1"/>
  <c r="P2427" i="1"/>
  <c r="R164" i="1"/>
  <c r="P164" i="1"/>
  <c r="R420" i="1"/>
  <c r="P420" i="1"/>
  <c r="R676" i="1"/>
  <c r="P676" i="1"/>
  <c r="R932" i="1"/>
  <c r="P932" i="1"/>
  <c r="R1188" i="1"/>
  <c r="P1188" i="1"/>
  <c r="R1444" i="1"/>
  <c r="P1444" i="1"/>
  <c r="R1700" i="1"/>
  <c r="P1700" i="1"/>
  <c r="R1956" i="1"/>
  <c r="P1956" i="1"/>
  <c r="R2212" i="1"/>
  <c r="P2212" i="1"/>
  <c r="R2468" i="1"/>
  <c r="P2468" i="1"/>
  <c r="R205" i="1"/>
  <c r="P205" i="1"/>
  <c r="R461" i="1"/>
  <c r="P461" i="1"/>
  <c r="R717" i="1"/>
  <c r="P717" i="1"/>
  <c r="R973" i="1"/>
  <c r="P973" i="1"/>
  <c r="R1229" i="1"/>
  <c r="P1229" i="1"/>
  <c r="R1485" i="1"/>
  <c r="P1485" i="1"/>
  <c r="R1741" i="1"/>
  <c r="P1741" i="1"/>
  <c r="R1997" i="1"/>
  <c r="P1997" i="1"/>
  <c r="R2253" i="1"/>
  <c r="P2253" i="1"/>
  <c r="R2509" i="1"/>
  <c r="P2509" i="1"/>
  <c r="R958" i="1"/>
  <c r="P958" i="1"/>
  <c r="R1982" i="1"/>
  <c r="P1982" i="1"/>
  <c r="R2651" i="1"/>
  <c r="P2651" i="1"/>
  <c r="R2907" i="1"/>
  <c r="P2907" i="1"/>
  <c r="R3163" i="1"/>
  <c r="P3163" i="1"/>
  <c r="R3419" i="1"/>
  <c r="P3419" i="1"/>
  <c r="R3675" i="1"/>
  <c r="P3675" i="1"/>
  <c r="R1119" i="1"/>
  <c r="P1119" i="1"/>
  <c r="R2143" i="1"/>
  <c r="P2143" i="1"/>
  <c r="R2692" i="1"/>
  <c r="P2692" i="1"/>
  <c r="R294" i="1"/>
  <c r="P294" i="1"/>
  <c r="R1318" i="1"/>
  <c r="P1318" i="1"/>
  <c r="R2342" i="1"/>
  <c r="P2342" i="1"/>
  <c r="R2741" i="1"/>
  <c r="P2741" i="1"/>
  <c r="R2997" i="1"/>
  <c r="P2997" i="1"/>
  <c r="R3253" i="1"/>
  <c r="P3253" i="1"/>
  <c r="R3509" i="1"/>
  <c r="P3509" i="1"/>
  <c r="R3765" i="1"/>
  <c r="P3765" i="1"/>
  <c r="R494" i="1"/>
  <c r="P494" i="1"/>
  <c r="R1518" i="1"/>
  <c r="P1518" i="1"/>
  <c r="R2535" i="1"/>
  <c r="P2535" i="1"/>
  <c r="R2791" i="1"/>
  <c r="P2791" i="1"/>
  <c r="R3047" i="1"/>
  <c r="P3047" i="1"/>
  <c r="R3303" i="1"/>
  <c r="P3303" i="1"/>
  <c r="R3559" i="1"/>
  <c r="P3559" i="1"/>
  <c r="R3815" i="1"/>
  <c r="P3815" i="1"/>
  <c r="R687" i="1"/>
  <c r="P687" i="1"/>
  <c r="R1711" i="1"/>
  <c r="P1711" i="1"/>
  <c r="R2584" i="1"/>
  <c r="P2584" i="1"/>
  <c r="R2840" i="1"/>
  <c r="P2840" i="1"/>
  <c r="R3096" i="1"/>
  <c r="P3096" i="1"/>
  <c r="R3352" i="1"/>
  <c r="P3352" i="1"/>
  <c r="R3608" i="1"/>
  <c r="P3608" i="1"/>
  <c r="R3864" i="1"/>
  <c r="P3864" i="1"/>
  <c r="R854" i="1"/>
  <c r="P854" i="1"/>
  <c r="R1878" i="1"/>
  <c r="P1878" i="1"/>
  <c r="R2625" i="1"/>
  <c r="P2625" i="1"/>
  <c r="R2881" i="1"/>
  <c r="P2881" i="1"/>
  <c r="R3137" i="1"/>
  <c r="P3137" i="1"/>
  <c r="R3393" i="1"/>
  <c r="P3393" i="1"/>
  <c r="R3649" i="1"/>
  <c r="P3649" i="1"/>
  <c r="R39" i="1"/>
  <c r="P39" i="1"/>
  <c r="R2934" i="1"/>
  <c r="P2934" i="1"/>
  <c r="R3919" i="1"/>
  <c r="P3919" i="1"/>
  <c r="R4175" i="1"/>
  <c r="P4175" i="1"/>
  <c r="R4431" i="1"/>
  <c r="P4431" i="1"/>
  <c r="R2650" i="1"/>
  <c r="P2650" i="1"/>
  <c r="R3674" i="1"/>
  <c r="P3674" i="1"/>
  <c r="R4104" i="1"/>
  <c r="P4104" i="1"/>
  <c r="R4360" i="1"/>
  <c r="P4360" i="1"/>
  <c r="R1863" i="1"/>
  <c r="P1863" i="1"/>
  <c r="R3390" i="1"/>
  <c r="P3390" i="1"/>
  <c r="R4033" i="1"/>
  <c r="P4033" i="1"/>
  <c r="R4289" i="1"/>
  <c r="P4289" i="1"/>
  <c r="R4545" i="1"/>
  <c r="P4545" i="1"/>
  <c r="R4801" i="1"/>
  <c r="P4801" i="1"/>
  <c r="R727" i="1"/>
  <c r="P727" i="1"/>
  <c r="R3106" i="1"/>
  <c r="P3106" i="1"/>
  <c r="R3962" i="1"/>
  <c r="P3962" i="1"/>
  <c r="R4218" i="1"/>
  <c r="P4218" i="1"/>
  <c r="R4474" i="1"/>
  <c r="P4474" i="1"/>
  <c r="R4730" i="1"/>
  <c r="P4730" i="1"/>
  <c r="R4986" i="1"/>
  <c r="P4986" i="1"/>
  <c r="R2822" i="1"/>
  <c r="P2822" i="1"/>
  <c r="R3846" i="1"/>
  <c r="P3846" i="1"/>
  <c r="R4147" i="1"/>
  <c r="P4147" i="1"/>
  <c r="R4403" i="1"/>
  <c r="P4403" i="1"/>
  <c r="R4659" i="1"/>
  <c r="P4659" i="1"/>
  <c r="R4915" i="1"/>
  <c r="P4915" i="1"/>
  <c r="R2538" i="1"/>
  <c r="P2538" i="1"/>
  <c r="R3562" i="1"/>
  <c r="P3562" i="1"/>
  <c r="R4076" i="1"/>
  <c r="P4076" i="1"/>
  <c r="R4332" i="1"/>
  <c r="P4332" i="1"/>
  <c r="R4588" i="1"/>
  <c r="P4588" i="1"/>
  <c r="R4844" i="1"/>
  <c r="P4844" i="1"/>
  <c r="R3246" i="1"/>
  <c r="P3246" i="1"/>
  <c r="R4765" i="1"/>
  <c r="P4765" i="1"/>
  <c r="R4190" i="1"/>
  <c r="P4190" i="1"/>
  <c r="R2766" i="1"/>
  <c r="P2766" i="1"/>
  <c r="R4645" i="1"/>
  <c r="P4645" i="1"/>
  <c r="R4070" i="1"/>
  <c r="P4070" i="1"/>
  <c r="R1543" i="1"/>
  <c r="P1543" i="1"/>
  <c r="R4525" i="1"/>
  <c r="P4525" i="1"/>
  <c r="R3925" i="1"/>
  <c r="P3925" i="1"/>
  <c r="R4949" i="1"/>
  <c r="P4949" i="1"/>
  <c r="R4046" i="1"/>
  <c r="P4046" i="1"/>
  <c r="R4846" i="1"/>
  <c r="P4846" i="1"/>
  <c r="R2706" i="1"/>
  <c r="P2706" i="1"/>
  <c r="R1672" i="1"/>
  <c r="P1672" i="1"/>
  <c r="R1969" i="1"/>
  <c r="P1969" i="1"/>
  <c r="R922" i="1"/>
  <c r="P922" i="1"/>
  <c r="R259" i="1"/>
  <c r="P259" i="1"/>
  <c r="R1068" i="1"/>
  <c r="P1068" i="1"/>
  <c r="R277" i="1"/>
  <c r="P277" i="1"/>
  <c r="R1813" i="1"/>
  <c r="P1813" i="1"/>
  <c r="R3043" i="1"/>
  <c r="P3043" i="1"/>
  <c r="R2636" i="1"/>
  <c r="P2636" i="1"/>
  <c r="R2374" i="1"/>
  <c r="P2374" i="1"/>
  <c r="R1294" i="1"/>
  <c r="P1294" i="1"/>
  <c r="R463" i="1"/>
  <c r="P463" i="1"/>
  <c r="R3680" i="1"/>
  <c r="P3680" i="1"/>
  <c r="R3593" i="1"/>
  <c r="P3593" i="1"/>
  <c r="R4759" i="1"/>
  <c r="P4759" i="1"/>
  <c r="R3394" i="1"/>
  <c r="P3394" i="1"/>
  <c r="R4539" i="1"/>
  <c r="P4539" i="1"/>
  <c r="R4029" i="1"/>
  <c r="P4029" i="1"/>
  <c r="R3957" i="1"/>
  <c r="P3957" i="1"/>
  <c r="R374" i="1"/>
  <c r="P374" i="1"/>
  <c r="R4425" i="1"/>
  <c r="P4425" i="1"/>
  <c r="R4482" i="1"/>
  <c r="P4482" i="1"/>
  <c r="R4667" i="1"/>
  <c r="P4667" i="1"/>
  <c r="R4852" i="1"/>
  <c r="P4852" i="1"/>
  <c r="R4045" i="1"/>
  <c r="P4045" i="1"/>
  <c r="R336" i="1"/>
  <c r="P336" i="1"/>
  <c r="R1872" i="1"/>
  <c r="P1872" i="1"/>
  <c r="R377" i="1"/>
  <c r="P377" i="1"/>
  <c r="R1657" i="1"/>
  <c r="P1657" i="1"/>
  <c r="R162" i="1"/>
  <c r="P162" i="1"/>
  <c r="R1442" i="1"/>
  <c r="P1442" i="1"/>
  <c r="R2466" i="1"/>
  <c r="P2466" i="1"/>
  <c r="R971" i="1"/>
  <c r="P971" i="1"/>
  <c r="R1012" i="1"/>
  <c r="P1012" i="1"/>
  <c r="R29" i="1"/>
  <c r="P29" i="1"/>
  <c r="R1565" i="1"/>
  <c r="P1565" i="1"/>
  <c r="R1278" i="1"/>
  <c r="P1278" i="1"/>
  <c r="R3755" i="1"/>
  <c r="P3755" i="1"/>
  <c r="R3028" i="1"/>
  <c r="P3028" i="1"/>
  <c r="R1638" i="1"/>
  <c r="P1638" i="1"/>
  <c r="R3845" i="1"/>
  <c r="P3845" i="1"/>
  <c r="R3383" i="1"/>
  <c r="P3383" i="1"/>
  <c r="R2920" i="1"/>
  <c r="P2920" i="1"/>
  <c r="R2961" i="1"/>
  <c r="P2961" i="1"/>
  <c r="R3254" i="1"/>
  <c r="P3254" i="1"/>
  <c r="R3928" i="1"/>
  <c r="P3928" i="1"/>
  <c r="R4952" i="1"/>
  <c r="P4952" i="1"/>
  <c r="R4369" i="1"/>
  <c r="P4369" i="1"/>
  <c r="R3426" i="1"/>
  <c r="P3426" i="1"/>
  <c r="R4554" i="1"/>
  <c r="P4554" i="1"/>
  <c r="R3971" i="1"/>
  <c r="P3971" i="1"/>
  <c r="R4995" i="1"/>
  <c r="P4995" i="1"/>
  <c r="R4668" i="1"/>
  <c r="P4668" i="1"/>
  <c r="R4510" i="1"/>
  <c r="P4510" i="1"/>
  <c r="R4845" i="1"/>
  <c r="P4845" i="1"/>
  <c r="R1224" i="1"/>
  <c r="P1224" i="1"/>
  <c r="R3069" i="1"/>
  <c r="P3069" i="1"/>
  <c r="R321" i="1"/>
  <c r="P321" i="1"/>
  <c r="R1089" i="1"/>
  <c r="P1089" i="1"/>
  <c r="R2113" i="1"/>
  <c r="P2113" i="1"/>
  <c r="R874" i="1"/>
  <c r="P874" i="1"/>
  <c r="R2154" i="1"/>
  <c r="P2154" i="1"/>
  <c r="R3228" i="1"/>
  <c r="P3228" i="1"/>
  <c r="R3387" i="1"/>
  <c r="P3387" i="1"/>
  <c r="R2916" i="1"/>
  <c r="P2916" i="1"/>
  <c r="R4655" i="1"/>
  <c r="P4655" i="1"/>
  <c r="R1635" i="1"/>
  <c r="P1635" i="1"/>
  <c r="R4592" i="1"/>
  <c r="P4592" i="1"/>
  <c r="R3340" i="1"/>
  <c r="P3340" i="1"/>
  <c r="R2868" i="1"/>
  <c r="P2868" i="1"/>
  <c r="R3216" i="1"/>
  <c r="P3216" i="1"/>
  <c r="R4551" i="1"/>
  <c r="P4551" i="1"/>
  <c r="R3396" i="1"/>
  <c r="P3396" i="1"/>
  <c r="R4552" i="1"/>
  <c r="P4552" i="1"/>
  <c r="R208" i="1"/>
  <c r="P208" i="1"/>
  <c r="R464" i="1"/>
  <c r="P464" i="1"/>
  <c r="R720" i="1"/>
  <c r="P720" i="1"/>
  <c r="R976" i="1"/>
  <c r="P976" i="1"/>
  <c r="R1232" i="1"/>
  <c r="P1232" i="1"/>
  <c r="R1488" i="1"/>
  <c r="P1488" i="1"/>
  <c r="R1744" i="1"/>
  <c r="P1744" i="1"/>
  <c r="R2000" i="1"/>
  <c r="P2000" i="1"/>
  <c r="R2256" i="1"/>
  <c r="P2256" i="1"/>
  <c r="R2512" i="1"/>
  <c r="P2512" i="1"/>
  <c r="R249" i="1"/>
  <c r="P249" i="1"/>
  <c r="R505" i="1"/>
  <c r="P505" i="1"/>
  <c r="R761" i="1"/>
  <c r="P761" i="1"/>
  <c r="R1017" i="1"/>
  <c r="P1017" i="1"/>
  <c r="R1273" i="1"/>
  <c r="P1273" i="1"/>
  <c r="R1529" i="1"/>
  <c r="P1529" i="1"/>
  <c r="R1785" i="1"/>
  <c r="P1785" i="1"/>
  <c r="R2041" i="1"/>
  <c r="P2041" i="1"/>
  <c r="R2297" i="1"/>
  <c r="P2297" i="1"/>
  <c r="R34" i="1"/>
  <c r="P34" i="1"/>
  <c r="R290" i="1"/>
  <c r="P290" i="1"/>
  <c r="R546" i="1"/>
  <c r="P546" i="1"/>
  <c r="R802" i="1"/>
  <c r="P802" i="1"/>
  <c r="R1058" i="1"/>
  <c r="P1058" i="1"/>
  <c r="R1314" i="1"/>
  <c r="P1314" i="1"/>
  <c r="R1570" i="1"/>
  <c r="P1570" i="1"/>
  <c r="R1826" i="1"/>
  <c r="P1826" i="1"/>
  <c r="R2082" i="1"/>
  <c r="P2082" i="1"/>
  <c r="R2338" i="1"/>
  <c r="P2338" i="1"/>
  <c r="R75" i="1"/>
  <c r="P75" i="1"/>
  <c r="R331" i="1"/>
  <c r="P331" i="1"/>
  <c r="R587" i="1"/>
  <c r="P587" i="1"/>
  <c r="R843" i="1"/>
  <c r="P843" i="1"/>
  <c r="R1099" i="1"/>
  <c r="P1099" i="1"/>
  <c r="R116" i="1"/>
  <c r="P116" i="1"/>
  <c r="R628" i="1"/>
  <c r="P628" i="1"/>
  <c r="R884" i="1"/>
  <c r="P884" i="1"/>
  <c r="R1140" i="1"/>
  <c r="P1140" i="1"/>
  <c r="R1396" i="1"/>
  <c r="P1396" i="1"/>
  <c r="R1652" i="1"/>
  <c r="P1652" i="1"/>
  <c r="R1908" i="1"/>
  <c r="P1908" i="1"/>
  <c r="R2164" i="1"/>
  <c r="P2164" i="1"/>
  <c r="R2420" i="1"/>
  <c r="P2420" i="1"/>
  <c r="R157" i="1"/>
  <c r="P157" i="1"/>
  <c r="R413" i="1"/>
  <c r="P413" i="1"/>
  <c r="R669" i="1"/>
  <c r="P669" i="1"/>
  <c r="R925" i="1"/>
  <c r="P925" i="1"/>
  <c r="R1181" i="1"/>
  <c r="P1181" i="1"/>
  <c r="R1437" i="1"/>
  <c r="P1437" i="1"/>
  <c r="R1693" i="1"/>
  <c r="P1693" i="1"/>
  <c r="R1949" i="1"/>
  <c r="P1949" i="1"/>
  <c r="R2205" i="1"/>
  <c r="P2205" i="1"/>
  <c r="R2461" i="1"/>
  <c r="P2461" i="1"/>
  <c r="R766" i="1"/>
  <c r="P766" i="1"/>
  <c r="R1790" i="1"/>
  <c r="P1790" i="1"/>
  <c r="R2603" i="1"/>
  <c r="P2603" i="1"/>
  <c r="R2859" i="1"/>
  <c r="P2859" i="1"/>
  <c r="R3115" i="1"/>
  <c r="P3115" i="1"/>
  <c r="R3371" i="1"/>
  <c r="P3371" i="1"/>
  <c r="R3627" i="1"/>
  <c r="P3627" i="1"/>
  <c r="R3883" i="1"/>
  <c r="P3883" i="1"/>
  <c r="R927" i="1"/>
  <c r="P927" i="1"/>
  <c r="R1951" i="1"/>
  <c r="P1951" i="1"/>
  <c r="R2644" i="1"/>
  <c r="P2644" i="1"/>
  <c r="R2900" i="1"/>
  <c r="P2900" i="1"/>
  <c r="R3156" i="1"/>
  <c r="P3156" i="1"/>
  <c r="R3412" i="1"/>
  <c r="P3412" i="1"/>
  <c r="R3668" i="1"/>
  <c r="P3668" i="1"/>
  <c r="R102" i="1"/>
  <c r="P102" i="1"/>
  <c r="R1126" i="1"/>
  <c r="P1126" i="1"/>
  <c r="R2150" i="1"/>
  <c r="P2150" i="1"/>
  <c r="R2693" i="1"/>
  <c r="P2693" i="1"/>
  <c r="R2949" i="1"/>
  <c r="P2949" i="1"/>
  <c r="R3205" i="1"/>
  <c r="P3205" i="1"/>
  <c r="R3461" i="1"/>
  <c r="P3461" i="1"/>
  <c r="R3717" i="1"/>
  <c r="P3717" i="1"/>
  <c r="R302" i="1"/>
  <c r="P302" i="1"/>
  <c r="R1326" i="1"/>
  <c r="P1326" i="1"/>
  <c r="R2350" i="1"/>
  <c r="P2350" i="1"/>
  <c r="R2743" i="1"/>
  <c r="P2743" i="1"/>
  <c r="R2999" i="1"/>
  <c r="P2999" i="1"/>
  <c r="R3255" i="1"/>
  <c r="P3255" i="1"/>
  <c r="R3511" i="1"/>
  <c r="P3511" i="1"/>
  <c r="R3767" i="1"/>
  <c r="P3767" i="1"/>
  <c r="R495" i="1"/>
  <c r="P495" i="1"/>
  <c r="R1519" i="1"/>
  <c r="P1519" i="1"/>
  <c r="R2536" i="1"/>
  <c r="P2536" i="1"/>
  <c r="R2792" i="1"/>
  <c r="P2792" i="1"/>
  <c r="R3048" i="1"/>
  <c r="P3048" i="1"/>
  <c r="R3304" i="1"/>
  <c r="P3304" i="1"/>
  <c r="R3560" i="1"/>
  <c r="P3560" i="1"/>
  <c r="R3816" i="1"/>
  <c r="P3816" i="1"/>
  <c r="R662" i="1"/>
  <c r="P662" i="1"/>
  <c r="R1686" i="1"/>
  <c r="P1686" i="1"/>
  <c r="R2577" i="1"/>
  <c r="P2577" i="1"/>
  <c r="R2833" i="1"/>
  <c r="P2833" i="1"/>
  <c r="R3089" i="1"/>
  <c r="P3089" i="1"/>
  <c r="R3345" i="1"/>
  <c r="P3345" i="1"/>
  <c r="R3601" i="1"/>
  <c r="P3601" i="1"/>
  <c r="R3857" i="1"/>
  <c r="P3857" i="1"/>
  <c r="R2742" i="1"/>
  <c r="P2742" i="1"/>
  <c r="R3766" i="1"/>
  <c r="P3766" i="1"/>
  <c r="R4127" i="1"/>
  <c r="P4127" i="1"/>
  <c r="R4383" i="1"/>
  <c r="P4383" i="1"/>
  <c r="R4639" i="1"/>
  <c r="P4639" i="1"/>
  <c r="R4895" i="1"/>
  <c r="P4895" i="1"/>
  <c r="R2231" i="1"/>
  <c r="P2231" i="1"/>
  <c r="R3482" i="1"/>
  <c r="P3482" i="1"/>
  <c r="R4056" i="1"/>
  <c r="P4056" i="1"/>
  <c r="R4312" i="1"/>
  <c r="P4312" i="1"/>
  <c r="R4568" i="1"/>
  <c r="P4568" i="1"/>
  <c r="R4824" i="1"/>
  <c r="P4824" i="1"/>
  <c r="R1095" i="1"/>
  <c r="P1095" i="1"/>
  <c r="R3198" i="1"/>
  <c r="P3198" i="1"/>
  <c r="R3985" i="1"/>
  <c r="P3985" i="1"/>
  <c r="R4241" i="1"/>
  <c r="P4241" i="1"/>
  <c r="R4497" i="1"/>
  <c r="P4497" i="1"/>
  <c r="R4753" i="1"/>
  <c r="P4753" i="1"/>
  <c r="R5009" i="1"/>
  <c r="P5009" i="1"/>
  <c r="R2914" i="1"/>
  <c r="P2914" i="1"/>
  <c r="R3914" i="1"/>
  <c r="P3914" i="1"/>
  <c r="R4170" i="1"/>
  <c r="P4170" i="1"/>
  <c r="R4426" i="1"/>
  <c r="P4426" i="1"/>
  <c r="R4682" i="1"/>
  <c r="P4682" i="1"/>
  <c r="R4938" i="1"/>
  <c r="P4938" i="1"/>
  <c r="R2630" i="1"/>
  <c r="P2630" i="1"/>
  <c r="R3654" i="1"/>
  <c r="P3654" i="1"/>
  <c r="R4099" i="1"/>
  <c r="P4099" i="1"/>
  <c r="R4355" i="1"/>
  <c r="P4355" i="1"/>
  <c r="R4611" i="1"/>
  <c r="P4611" i="1"/>
  <c r="R4867" i="1"/>
  <c r="P4867" i="1"/>
  <c r="R1783" i="1"/>
  <c r="P1783" i="1"/>
  <c r="R3370" i="1"/>
  <c r="P3370" i="1"/>
  <c r="R4028" i="1"/>
  <c r="P4028" i="1"/>
  <c r="R4284" i="1"/>
  <c r="P4284" i="1"/>
  <c r="R4540" i="1"/>
  <c r="P4540" i="1"/>
  <c r="R4796" i="1"/>
  <c r="P4796" i="1"/>
  <c r="R2311" i="1"/>
  <c r="P2311" i="1"/>
  <c r="R4573" i="1"/>
  <c r="P4573" i="1"/>
  <c r="R3998" i="1"/>
  <c r="P3998" i="1"/>
  <c r="R391" i="1"/>
  <c r="P391" i="1"/>
  <c r="R4453" i="1"/>
  <c r="P4453" i="1"/>
  <c r="R3794" i="1"/>
  <c r="P3794" i="1"/>
  <c r="R4902" i="1"/>
  <c r="P4902" i="1"/>
  <c r="R4333" i="1"/>
  <c r="P4333" i="1"/>
  <c r="R3214" i="1"/>
  <c r="P3214" i="1"/>
  <c r="R4757" i="1"/>
  <c r="P4757" i="1"/>
  <c r="R4918" i="1"/>
  <c r="P4918" i="1"/>
  <c r="R4078" i="1"/>
  <c r="P4078" i="1"/>
  <c r="R3990" i="1"/>
  <c r="P3990" i="1"/>
  <c r="R648" i="1"/>
  <c r="P648" i="1"/>
  <c r="R1864" i="1"/>
  <c r="P1864" i="1"/>
  <c r="R881" i="1"/>
  <c r="P881" i="1"/>
  <c r="R346" i="1"/>
  <c r="P346" i="1"/>
  <c r="R2266" i="1"/>
  <c r="P2266" i="1"/>
  <c r="R1539" i="1"/>
  <c r="P1539" i="1"/>
  <c r="R149" i="1"/>
  <c r="P149" i="1"/>
  <c r="R2069" i="1"/>
  <c r="P2069" i="1"/>
  <c r="R3107" i="1"/>
  <c r="P3107" i="1"/>
  <c r="R1350" i="1"/>
  <c r="P1350" i="1"/>
  <c r="R3901" i="1"/>
  <c r="P3901" i="1"/>
  <c r="R3503" i="1"/>
  <c r="P3503" i="1"/>
  <c r="R3104" i="1"/>
  <c r="P3104" i="1"/>
  <c r="R2697" i="1"/>
  <c r="P2697" i="1"/>
  <c r="R2215" i="1"/>
  <c r="P2215" i="1"/>
  <c r="R3194" i="1"/>
  <c r="P3194" i="1"/>
  <c r="R4105" i="1"/>
  <c r="P4105" i="1"/>
  <c r="R4674" i="1"/>
  <c r="P4674" i="1"/>
  <c r="R631" i="1"/>
  <c r="P631" i="1"/>
  <c r="R3966" i="1"/>
  <c r="P3966" i="1"/>
  <c r="R3346" i="1"/>
  <c r="P3346" i="1"/>
  <c r="R152" i="1"/>
  <c r="P152" i="1"/>
  <c r="R408" i="1"/>
  <c r="P408" i="1"/>
  <c r="R664" i="1"/>
  <c r="P664" i="1"/>
  <c r="R920" i="1"/>
  <c r="P920" i="1"/>
  <c r="R1176" i="1"/>
  <c r="P1176" i="1"/>
  <c r="R1432" i="1"/>
  <c r="P1432" i="1"/>
  <c r="R1688" i="1"/>
  <c r="P1688" i="1"/>
  <c r="R1944" i="1"/>
  <c r="P1944" i="1"/>
  <c r="R2200" i="1"/>
  <c r="P2200" i="1"/>
  <c r="R2456" i="1"/>
  <c r="P2456" i="1"/>
  <c r="R193" i="1"/>
  <c r="P193" i="1"/>
  <c r="R449" i="1"/>
  <c r="P449" i="1"/>
  <c r="R705" i="1"/>
  <c r="P705" i="1"/>
  <c r="R961" i="1"/>
  <c r="P961" i="1"/>
  <c r="R1217" i="1"/>
  <c r="P1217" i="1"/>
  <c r="R1473" i="1"/>
  <c r="P1473" i="1"/>
  <c r="R1729" i="1"/>
  <c r="P1729" i="1"/>
  <c r="R1985" i="1"/>
  <c r="P1985" i="1"/>
  <c r="R2241" i="1"/>
  <c r="P2241" i="1"/>
  <c r="R2497" i="1"/>
  <c r="P2497" i="1"/>
  <c r="R234" i="1"/>
  <c r="P234" i="1"/>
  <c r="R746" i="1"/>
  <c r="P746" i="1"/>
  <c r="R1002" i="1"/>
  <c r="P1002" i="1"/>
  <c r="R1258" i="1"/>
  <c r="P1258" i="1"/>
  <c r="R1514" i="1"/>
  <c r="P1514" i="1"/>
  <c r="R1770" i="1"/>
  <c r="P1770" i="1"/>
  <c r="R2026" i="1"/>
  <c r="P2026" i="1"/>
  <c r="R2282" i="1"/>
  <c r="P2282" i="1"/>
  <c r="R19" i="1"/>
  <c r="P19" i="1"/>
  <c r="R2844" i="1"/>
  <c r="P2844" i="1"/>
  <c r="R3100" i="1"/>
  <c r="P3100" i="1"/>
  <c r="R3356" i="1"/>
  <c r="P3356" i="1"/>
  <c r="R3612" i="1"/>
  <c r="P3612" i="1"/>
  <c r="R1295" i="1"/>
  <c r="P1295" i="1"/>
  <c r="R2319" i="1"/>
  <c r="P2319" i="1"/>
  <c r="R4583" i="1"/>
  <c r="P4583" i="1"/>
  <c r="R4839" i="1"/>
  <c r="P4839" i="1"/>
  <c r="R199" i="1"/>
  <c r="P199" i="1"/>
  <c r="R1283" i="1"/>
  <c r="P1283" i="1"/>
  <c r="R2103" i="1"/>
  <c r="P2103" i="1"/>
  <c r="R475" i="1"/>
  <c r="P475" i="1"/>
  <c r="R731" i="1"/>
  <c r="P731" i="1"/>
  <c r="R2788" i="1"/>
  <c r="P2788" i="1"/>
  <c r="R3044" i="1"/>
  <c r="P3044" i="1"/>
  <c r="R3300" i="1"/>
  <c r="P3300" i="1"/>
  <c r="R3556" i="1"/>
  <c r="P3556" i="1"/>
  <c r="R3812" i="1"/>
  <c r="P3812" i="1"/>
  <c r="R2095" i="1"/>
  <c r="P2095" i="1"/>
  <c r="R4527" i="1"/>
  <c r="P4527" i="1"/>
  <c r="R4783" i="1"/>
  <c r="P4783" i="1"/>
  <c r="R4456" i="1"/>
  <c r="P4456" i="1"/>
  <c r="R4712" i="1"/>
  <c r="P4712" i="1"/>
  <c r="R4968" i="1"/>
  <c r="P4968" i="1"/>
  <c r="R3916" i="1"/>
  <c r="P3916" i="1"/>
  <c r="R4172" i="1"/>
  <c r="P4172" i="1"/>
  <c r="R4428" i="1"/>
  <c r="P4428" i="1"/>
  <c r="R1411" i="1"/>
  <c r="P1411" i="1"/>
  <c r="R4752" i="1"/>
  <c r="P4752" i="1"/>
  <c r="R1507" i="1"/>
  <c r="P1507" i="1"/>
  <c r="R2019" i="1"/>
  <c r="P2019" i="1"/>
  <c r="R565" i="1"/>
  <c r="P565" i="1"/>
  <c r="R4464" i="1"/>
  <c r="P4464" i="1"/>
  <c r="R4720" i="1"/>
  <c r="P4720" i="1"/>
  <c r="R4976" i="1"/>
  <c r="P4976" i="1"/>
  <c r="R154" i="1"/>
  <c r="P154" i="1"/>
  <c r="R1347" i="1"/>
  <c r="P1347" i="1"/>
  <c r="R468" i="1"/>
  <c r="P468" i="1"/>
  <c r="R2740" i="1"/>
  <c r="P2740" i="1"/>
  <c r="R2996" i="1"/>
  <c r="P2996" i="1"/>
  <c r="R3252" i="1"/>
  <c r="P3252" i="1"/>
  <c r="R3508" i="1"/>
  <c r="P3508" i="1"/>
  <c r="R3764" i="1"/>
  <c r="P3764" i="1"/>
  <c r="R2371" i="1"/>
  <c r="P2371" i="1"/>
  <c r="R1045" i="1"/>
  <c r="P1045" i="1"/>
  <c r="R3532" i="1"/>
  <c r="P3532" i="1"/>
  <c r="R1528" i="1"/>
  <c r="P1528" i="1"/>
  <c r="R2040" i="1"/>
  <c r="P2040" i="1"/>
  <c r="R74" i="1"/>
  <c r="P74" i="1"/>
  <c r="R1180" i="1"/>
  <c r="P1180" i="1"/>
  <c r="R4679" i="1"/>
  <c r="P4679" i="1"/>
  <c r="R4935" i="1"/>
  <c r="P4935" i="1"/>
  <c r="R4068" i="1"/>
  <c r="P4068" i="1"/>
  <c r="R4324" i="1"/>
  <c r="P4324" i="1"/>
  <c r="R2756" i="1"/>
  <c r="P2756" i="1"/>
  <c r="R3012" i="1"/>
  <c r="P3012" i="1"/>
  <c r="R3268" i="1"/>
  <c r="P3268" i="1"/>
  <c r="R3524" i="1"/>
  <c r="P3524" i="1"/>
  <c r="R3780" i="1"/>
  <c r="P3780" i="1"/>
  <c r="R4495" i="1"/>
  <c r="P4495" i="1"/>
  <c r="R4751" i="1"/>
  <c r="P4751" i="1"/>
  <c r="R5007" i="1"/>
  <c r="P5007" i="1"/>
  <c r="R4680" i="1"/>
  <c r="P4680" i="1"/>
  <c r="R4936" i="1"/>
  <c r="P4936" i="1"/>
  <c r="R3212" i="1"/>
  <c r="P3212" i="1"/>
  <c r="R2671" i="1"/>
  <c r="P2671" i="1"/>
  <c r="R592" i="1"/>
  <c r="P592" i="1"/>
  <c r="R2384" i="1"/>
  <c r="P2384" i="1"/>
  <c r="R1913" i="1"/>
  <c r="P1913" i="1"/>
  <c r="R1698" i="1"/>
  <c r="P1698" i="1"/>
  <c r="R1227" i="1"/>
  <c r="P1227" i="1"/>
  <c r="R500" i="1"/>
  <c r="P500" i="1"/>
  <c r="R2036" i="1"/>
  <c r="P2036" i="1"/>
  <c r="R1053" i="1"/>
  <c r="P1053" i="1"/>
  <c r="R254" i="1"/>
  <c r="P254" i="1"/>
  <c r="R415" i="1"/>
  <c r="P415" i="1"/>
  <c r="R614" i="1"/>
  <c r="P614" i="1"/>
  <c r="R3589" i="1"/>
  <c r="P3589" i="1"/>
  <c r="R3127" i="1"/>
  <c r="P3127" i="1"/>
  <c r="R3176" i="1"/>
  <c r="P3176" i="1"/>
  <c r="R2705" i="1"/>
  <c r="P2705" i="1"/>
  <c r="R3999" i="1"/>
  <c r="P3999" i="1"/>
  <c r="R4184" i="1"/>
  <c r="P4184" i="1"/>
  <c r="R4625" i="1"/>
  <c r="P4625" i="1"/>
  <c r="R4227" i="1"/>
  <c r="P4227" i="1"/>
  <c r="R1772" i="1"/>
  <c r="P1772" i="1"/>
  <c r="R1487" i="1"/>
  <c r="P1487" i="1"/>
  <c r="R1879" i="1"/>
  <c r="P1879" i="1"/>
  <c r="R536" i="1"/>
  <c r="P536" i="1"/>
  <c r="R2072" i="1"/>
  <c r="P2072" i="1"/>
  <c r="R1601" i="1"/>
  <c r="P1601" i="1"/>
  <c r="R1130" i="1"/>
  <c r="P1130" i="1"/>
  <c r="R4455" i="1"/>
  <c r="P4455" i="1"/>
  <c r="R387" i="1"/>
  <c r="P387" i="1"/>
  <c r="R3131" i="1"/>
  <c r="P3131" i="1"/>
  <c r="R3172" i="1"/>
  <c r="P3172" i="1"/>
  <c r="R4840" i="1"/>
  <c r="P4840" i="1"/>
  <c r="R2403" i="1"/>
  <c r="P2403" i="1"/>
  <c r="R2179" i="1"/>
  <c r="P2179" i="1"/>
  <c r="R1675" i="1"/>
  <c r="P1675" i="1"/>
  <c r="R2443" i="1"/>
  <c r="P2443" i="1"/>
  <c r="R275" i="1"/>
  <c r="P275" i="1"/>
  <c r="R531" i="1"/>
  <c r="P531" i="1"/>
  <c r="R787" i="1"/>
  <c r="P787" i="1"/>
  <c r="R1043" i="1"/>
  <c r="P1043" i="1"/>
  <c r="R1299" i="1"/>
  <c r="P1299" i="1"/>
  <c r="R1555" i="1"/>
  <c r="P1555" i="1"/>
  <c r="R1811" i="1"/>
  <c r="P1811" i="1"/>
  <c r="R2067" i="1"/>
  <c r="P2067" i="1"/>
  <c r="R2323" i="1"/>
  <c r="P2323" i="1"/>
  <c r="R60" i="1"/>
  <c r="P60" i="1"/>
  <c r="R316" i="1"/>
  <c r="P316" i="1"/>
  <c r="R572" i="1"/>
  <c r="P572" i="1"/>
  <c r="R828" i="1"/>
  <c r="P828" i="1"/>
  <c r="R1084" i="1"/>
  <c r="P1084" i="1"/>
  <c r="R1340" i="1"/>
  <c r="P1340" i="1"/>
  <c r="R1596" i="1"/>
  <c r="P1596" i="1"/>
  <c r="R1852" i="1"/>
  <c r="P1852" i="1"/>
  <c r="R2108" i="1"/>
  <c r="P2108" i="1"/>
  <c r="R2364" i="1"/>
  <c r="P2364" i="1"/>
  <c r="R101" i="1"/>
  <c r="P101" i="1"/>
  <c r="R357" i="1"/>
  <c r="P357" i="1"/>
  <c r="R613" i="1"/>
  <c r="P613" i="1"/>
  <c r="R869" i="1"/>
  <c r="P869" i="1"/>
  <c r="R1125" i="1"/>
  <c r="P1125" i="1"/>
  <c r="R1381" i="1"/>
  <c r="P1381" i="1"/>
  <c r="R1637" i="1"/>
  <c r="P1637" i="1"/>
  <c r="R1893" i="1"/>
  <c r="P1893" i="1"/>
  <c r="R2149" i="1"/>
  <c r="P2149" i="1"/>
  <c r="R2405" i="1"/>
  <c r="P2405" i="1"/>
  <c r="R542" i="1"/>
  <c r="P542" i="1"/>
  <c r="R1566" i="1"/>
  <c r="P1566" i="1"/>
  <c r="R2547" i="1"/>
  <c r="P2547" i="1"/>
  <c r="R2803" i="1"/>
  <c r="P2803" i="1"/>
  <c r="R3059" i="1"/>
  <c r="P3059" i="1"/>
  <c r="R3315" i="1"/>
  <c r="P3315" i="1"/>
  <c r="R3571" i="1"/>
  <c r="P3571" i="1"/>
  <c r="R3827" i="1"/>
  <c r="P3827" i="1"/>
  <c r="R703" i="1"/>
  <c r="P703" i="1"/>
  <c r="R1727" i="1"/>
  <c r="P1727" i="1"/>
  <c r="R2588" i="1"/>
  <c r="P2588" i="1"/>
  <c r="R3868" i="1"/>
  <c r="P3868" i="1"/>
  <c r="R902" i="1"/>
  <c r="P902" i="1"/>
  <c r="R1926" i="1"/>
  <c r="P1926" i="1"/>
  <c r="R2637" i="1"/>
  <c r="P2637" i="1"/>
  <c r="R2893" i="1"/>
  <c r="P2893" i="1"/>
  <c r="R3149" i="1"/>
  <c r="P3149" i="1"/>
  <c r="R3405" i="1"/>
  <c r="P3405" i="1"/>
  <c r="R3661" i="1"/>
  <c r="P3661" i="1"/>
  <c r="R78" i="1"/>
  <c r="P78" i="1"/>
  <c r="R1102" i="1"/>
  <c r="P1102" i="1"/>
  <c r="R2126" i="1"/>
  <c r="P2126" i="1"/>
  <c r="R2687" i="1"/>
  <c r="P2687" i="1"/>
  <c r="R2943" i="1"/>
  <c r="P2943" i="1"/>
  <c r="R3199" i="1"/>
  <c r="P3199" i="1"/>
  <c r="R3455" i="1"/>
  <c r="P3455" i="1"/>
  <c r="R3711" i="1"/>
  <c r="P3711" i="1"/>
  <c r="R271" i="1"/>
  <c r="P271" i="1"/>
  <c r="R2736" i="1"/>
  <c r="P2736" i="1"/>
  <c r="R2992" i="1"/>
  <c r="P2992" i="1"/>
  <c r="R3248" i="1"/>
  <c r="P3248" i="1"/>
  <c r="R3504" i="1"/>
  <c r="P3504" i="1"/>
  <c r="R3760" i="1"/>
  <c r="P3760" i="1"/>
  <c r="R438" i="1"/>
  <c r="P438" i="1"/>
  <c r="R1462" i="1"/>
  <c r="P1462" i="1"/>
  <c r="R2486" i="1"/>
  <c r="P2486" i="1"/>
  <c r="R2777" i="1"/>
  <c r="P2777" i="1"/>
  <c r="R3033" i="1"/>
  <c r="P3033" i="1"/>
  <c r="R3289" i="1"/>
  <c r="P3289" i="1"/>
  <c r="R3545" i="1"/>
  <c r="P3545" i="1"/>
  <c r="R3801" i="1"/>
  <c r="P3801" i="1"/>
  <c r="R2471" i="1"/>
  <c r="P2471" i="1"/>
  <c r="R3542" i="1"/>
  <c r="P3542" i="1"/>
  <c r="R4071" i="1"/>
  <c r="P4071" i="1"/>
  <c r="R4327" i="1"/>
  <c r="P4327" i="1"/>
  <c r="R1335" i="1"/>
  <c r="P1335" i="1"/>
  <c r="R3258" i="1"/>
  <c r="P3258" i="1"/>
  <c r="R4000" i="1"/>
  <c r="P4000" i="1"/>
  <c r="R4256" i="1"/>
  <c r="P4256" i="1"/>
  <c r="R4512" i="1"/>
  <c r="P4512" i="1"/>
  <c r="R4768" i="1"/>
  <c r="P4768" i="1"/>
  <c r="R2974" i="1"/>
  <c r="P2974" i="1"/>
  <c r="R3929" i="1"/>
  <c r="P3929" i="1"/>
  <c r="R4185" i="1"/>
  <c r="P4185" i="1"/>
  <c r="R4441" i="1"/>
  <c r="P4441" i="1"/>
  <c r="R4697" i="1"/>
  <c r="P4697" i="1"/>
  <c r="R4953" i="1"/>
  <c r="P4953" i="1"/>
  <c r="R2690" i="1"/>
  <c r="P2690" i="1"/>
  <c r="R3714" i="1"/>
  <c r="P3714" i="1"/>
  <c r="R4114" i="1"/>
  <c r="P4114" i="1"/>
  <c r="R4370" i="1"/>
  <c r="P4370" i="1"/>
  <c r="R4626" i="1"/>
  <c r="P4626" i="1"/>
  <c r="R4882" i="1"/>
  <c r="P4882" i="1"/>
  <c r="R2023" i="1"/>
  <c r="P2023" i="1"/>
  <c r="R3430" i="1"/>
  <c r="P3430" i="1"/>
  <c r="R4043" i="1"/>
  <c r="P4043" i="1"/>
  <c r="R4299" i="1"/>
  <c r="P4299" i="1"/>
  <c r="R4555" i="1"/>
  <c r="P4555" i="1"/>
  <c r="R4811" i="1"/>
  <c r="P4811" i="1"/>
  <c r="R887" i="1"/>
  <c r="P887" i="1"/>
  <c r="R3146" i="1"/>
  <c r="P3146" i="1"/>
  <c r="R3972" i="1"/>
  <c r="P3972" i="1"/>
  <c r="R4228" i="1"/>
  <c r="P4228" i="1"/>
  <c r="R4484" i="1"/>
  <c r="P4484" i="1"/>
  <c r="R4740" i="1"/>
  <c r="P4740" i="1"/>
  <c r="R4996" i="1"/>
  <c r="P4996" i="1"/>
  <c r="R4349" i="1"/>
  <c r="P4349" i="1"/>
  <c r="R3378" i="1"/>
  <c r="P3378" i="1"/>
  <c r="R4798" i="1"/>
  <c r="P4798" i="1"/>
  <c r="R4229" i="1"/>
  <c r="P4229" i="1"/>
  <c r="R2898" i="1"/>
  <c r="P2898" i="1"/>
  <c r="R4678" i="1"/>
  <c r="P4678" i="1"/>
  <c r="R4109" i="1"/>
  <c r="P4109" i="1"/>
  <c r="R1671" i="1"/>
  <c r="P1671" i="1"/>
  <c r="R4533" i="1"/>
  <c r="P4533" i="1"/>
  <c r="R4022" i="1"/>
  <c r="P4022" i="1"/>
  <c r="R4822" i="1"/>
  <c r="P4822" i="1"/>
  <c r="R4374" i="1"/>
  <c r="P4374" i="1"/>
  <c r="R712" i="1"/>
  <c r="P712" i="1"/>
  <c r="R1928" i="1"/>
  <c r="P1928" i="1"/>
  <c r="R689" i="1"/>
  <c r="P689" i="1"/>
  <c r="R90" i="1"/>
  <c r="P90" i="1"/>
  <c r="R2074" i="1"/>
  <c r="P2074" i="1"/>
  <c r="R684" i="1"/>
  <c r="P684" i="1"/>
  <c r="R2412" i="1"/>
  <c r="P2412" i="1"/>
  <c r="R1877" i="1"/>
  <c r="P1877" i="1"/>
  <c r="R2915" i="1"/>
  <c r="P2915" i="1"/>
  <c r="R2572" i="1"/>
  <c r="P2572" i="1"/>
  <c r="R326" i="1"/>
  <c r="P326" i="1"/>
  <c r="R3709" i="1"/>
  <c r="P3709" i="1"/>
  <c r="R3311" i="1"/>
  <c r="P3311" i="1"/>
  <c r="R2848" i="1"/>
  <c r="P2848" i="1"/>
  <c r="R2166" i="1"/>
  <c r="P2166" i="1"/>
  <c r="R3849" i="1"/>
  <c r="P3849" i="1"/>
  <c r="R3422" i="1"/>
  <c r="P3422" i="1"/>
  <c r="R4354" i="1"/>
  <c r="P4354" i="1"/>
  <c r="R4795" i="1"/>
  <c r="P4795" i="1"/>
  <c r="R4797" i="1"/>
  <c r="P4797" i="1"/>
  <c r="R4469" i="1"/>
  <c r="P4469" i="1"/>
  <c r="R96" i="1"/>
  <c r="P96" i="1"/>
  <c r="R352" i="1"/>
  <c r="P352" i="1"/>
  <c r="R608" i="1"/>
  <c r="P608" i="1"/>
  <c r="R864" i="1"/>
  <c r="P864" i="1"/>
  <c r="R1120" i="1"/>
  <c r="P1120" i="1"/>
  <c r="R1376" i="1"/>
  <c r="P1376" i="1"/>
  <c r="R1632" i="1"/>
  <c r="P1632" i="1"/>
  <c r="R1888" i="1"/>
  <c r="P1888" i="1"/>
  <c r="R2144" i="1"/>
  <c r="P2144" i="1"/>
  <c r="R2400" i="1"/>
  <c r="P2400" i="1"/>
  <c r="R137" i="1"/>
  <c r="P137" i="1"/>
  <c r="R393" i="1"/>
  <c r="P393" i="1"/>
  <c r="R649" i="1"/>
  <c r="P649" i="1"/>
  <c r="R905" i="1"/>
  <c r="P905" i="1"/>
  <c r="R1161" i="1"/>
  <c r="P1161" i="1"/>
  <c r="R1417" i="1"/>
  <c r="P1417" i="1"/>
  <c r="R1673" i="1"/>
  <c r="P1673" i="1"/>
  <c r="R1929" i="1"/>
  <c r="P1929" i="1"/>
  <c r="R2185" i="1"/>
  <c r="P2185" i="1"/>
  <c r="R2441" i="1"/>
  <c r="P2441" i="1"/>
  <c r="R178" i="1"/>
  <c r="P178" i="1"/>
  <c r="R434" i="1"/>
  <c r="P434" i="1"/>
  <c r="R690" i="1"/>
  <c r="P690" i="1"/>
  <c r="R946" i="1"/>
  <c r="P946" i="1"/>
  <c r="R1202" i="1"/>
  <c r="P1202" i="1"/>
  <c r="R1458" i="1"/>
  <c r="P1458" i="1"/>
  <c r="R1714" i="1"/>
  <c r="P1714" i="1"/>
  <c r="R1970" i="1"/>
  <c r="P1970" i="1"/>
  <c r="R2226" i="1"/>
  <c r="P2226" i="1"/>
  <c r="R2482" i="1"/>
  <c r="P2482" i="1"/>
  <c r="R219" i="1"/>
  <c r="P219" i="1"/>
  <c r="R987" i="1"/>
  <c r="P987" i="1"/>
  <c r="R1243" i="1"/>
  <c r="P1243" i="1"/>
  <c r="R1499" i="1"/>
  <c r="P1499" i="1"/>
  <c r="R1755" i="1"/>
  <c r="P1755" i="1"/>
  <c r="R2011" i="1"/>
  <c r="P2011" i="1"/>
  <c r="R2267" i="1"/>
  <c r="P2267" i="1"/>
  <c r="R2523" i="1"/>
  <c r="P2523" i="1"/>
  <c r="R260" i="1"/>
  <c r="P260" i="1"/>
  <c r="R516" i="1"/>
  <c r="P516" i="1"/>
  <c r="R772" i="1"/>
  <c r="P772" i="1"/>
  <c r="R1028" i="1"/>
  <c r="P1028" i="1"/>
  <c r="R1284" i="1"/>
  <c r="P1284" i="1"/>
  <c r="R1540" i="1"/>
  <c r="P1540" i="1"/>
  <c r="R1796" i="1"/>
  <c r="P1796" i="1"/>
  <c r="R2052" i="1"/>
  <c r="P2052" i="1"/>
  <c r="R2308" i="1"/>
  <c r="P2308" i="1"/>
  <c r="R45" i="1"/>
  <c r="P45" i="1"/>
  <c r="R301" i="1"/>
  <c r="P301" i="1"/>
  <c r="R557" i="1"/>
  <c r="P557" i="1"/>
  <c r="R813" i="1"/>
  <c r="P813" i="1"/>
  <c r="R1069" i="1"/>
  <c r="P1069" i="1"/>
  <c r="R1325" i="1"/>
  <c r="P1325" i="1"/>
  <c r="R1581" i="1"/>
  <c r="P1581" i="1"/>
  <c r="R1837" i="1"/>
  <c r="P1837" i="1"/>
  <c r="R2093" i="1"/>
  <c r="P2093" i="1"/>
  <c r="R2349" i="1"/>
  <c r="P2349" i="1"/>
  <c r="R318" i="1"/>
  <c r="P318" i="1"/>
  <c r="R1342" i="1"/>
  <c r="P1342" i="1"/>
  <c r="R2366" i="1"/>
  <c r="P2366" i="1"/>
  <c r="R2747" i="1"/>
  <c r="P2747" i="1"/>
  <c r="R3003" i="1"/>
  <c r="P3003" i="1"/>
  <c r="R3259" i="1"/>
  <c r="P3259" i="1"/>
  <c r="R3515" i="1"/>
  <c r="P3515" i="1"/>
  <c r="R3771" i="1"/>
  <c r="P3771" i="1"/>
  <c r="R479" i="1"/>
  <c r="P479" i="1"/>
  <c r="R1503" i="1"/>
  <c r="P1503" i="1"/>
  <c r="R2527" i="1"/>
  <c r="P2527" i="1"/>
  <c r="R678" i="1"/>
  <c r="P678" i="1"/>
  <c r="R1702" i="1"/>
  <c r="P1702" i="1"/>
  <c r="R2581" i="1"/>
  <c r="P2581" i="1"/>
  <c r="R2837" i="1"/>
  <c r="P2837" i="1"/>
  <c r="R3093" i="1"/>
  <c r="P3093" i="1"/>
  <c r="R3349" i="1"/>
  <c r="P3349" i="1"/>
  <c r="R3605" i="1"/>
  <c r="P3605" i="1"/>
  <c r="R3861" i="1"/>
  <c r="P3861" i="1"/>
  <c r="R878" i="1"/>
  <c r="P878" i="1"/>
  <c r="R1902" i="1"/>
  <c r="P1902" i="1"/>
  <c r="R2631" i="1"/>
  <c r="P2631" i="1"/>
  <c r="R2887" i="1"/>
  <c r="P2887" i="1"/>
  <c r="R3143" i="1"/>
  <c r="P3143" i="1"/>
  <c r="R3399" i="1"/>
  <c r="P3399" i="1"/>
  <c r="R3655" i="1"/>
  <c r="P3655" i="1"/>
  <c r="R47" i="1"/>
  <c r="P47" i="1"/>
  <c r="R1071" i="1"/>
  <c r="P1071" i="1"/>
  <c r="R2680" i="1"/>
  <c r="P2680" i="1"/>
  <c r="R2936" i="1"/>
  <c r="P2936" i="1"/>
  <c r="R3192" i="1"/>
  <c r="P3192" i="1"/>
  <c r="R3448" i="1"/>
  <c r="P3448" i="1"/>
  <c r="R3704" i="1"/>
  <c r="P3704" i="1"/>
  <c r="R214" i="1"/>
  <c r="P214" i="1"/>
  <c r="R1238" i="1"/>
  <c r="P1238" i="1"/>
  <c r="R2262" i="1"/>
  <c r="P2262" i="1"/>
  <c r="R2721" i="1"/>
  <c r="P2721" i="1"/>
  <c r="R2977" i="1"/>
  <c r="P2977" i="1"/>
  <c r="R3233" i="1"/>
  <c r="P3233" i="1"/>
  <c r="R3489" i="1"/>
  <c r="P3489" i="1"/>
  <c r="R3745" i="1"/>
  <c r="P3745" i="1"/>
  <c r="R1575" i="1"/>
  <c r="P1575" i="1"/>
  <c r="R3318" i="1"/>
  <c r="P3318" i="1"/>
  <c r="R4015" i="1"/>
  <c r="P4015" i="1"/>
  <c r="R4271" i="1"/>
  <c r="P4271" i="1"/>
  <c r="R439" i="1"/>
  <c r="P439" i="1"/>
  <c r="R3034" i="1"/>
  <c r="P3034" i="1"/>
  <c r="R3944" i="1"/>
  <c r="P3944" i="1"/>
  <c r="R4200" i="1"/>
  <c r="P4200" i="1"/>
  <c r="R2750" i="1"/>
  <c r="P2750" i="1"/>
  <c r="R3774" i="1"/>
  <c r="P3774" i="1"/>
  <c r="R4129" i="1"/>
  <c r="P4129" i="1"/>
  <c r="R4385" i="1"/>
  <c r="P4385" i="1"/>
  <c r="R4641" i="1"/>
  <c r="P4641" i="1"/>
  <c r="R4897" i="1"/>
  <c r="P4897" i="1"/>
  <c r="R2263" i="1"/>
  <c r="P2263" i="1"/>
  <c r="R3490" i="1"/>
  <c r="P3490" i="1"/>
  <c r="R4058" i="1"/>
  <c r="P4058" i="1"/>
  <c r="R4314" i="1"/>
  <c r="P4314" i="1"/>
  <c r="R4570" i="1"/>
  <c r="P4570" i="1"/>
  <c r="R4826" i="1"/>
  <c r="P4826" i="1"/>
  <c r="R1127" i="1"/>
  <c r="P1127" i="1"/>
  <c r="R3206" i="1"/>
  <c r="P3206" i="1"/>
  <c r="R3987" i="1"/>
  <c r="P3987" i="1"/>
  <c r="R4243" i="1"/>
  <c r="P4243" i="1"/>
  <c r="R4499" i="1"/>
  <c r="P4499" i="1"/>
  <c r="R4755" i="1"/>
  <c r="P4755" i="1"/>
  <c r="R5011" i="1"/>
  <c r="P5011" i="1"/>
  <c r="R2922" i="1"/>
  <c r="P2922" i="1"/>
  <c r="R4684" i="1"/>
  <c r="P4684" i="1"/>
  <c r="R4940" i="1"/>
  <c r="P4940" i="1"/>
  <c r="R4125" i="1"/>
  <c r="P4125" i="1"/>
  <c r="R2327" i="1"/>
  <c r="P2327" i="1"/>
  <c r="R4574" i="1"/>
  <c r="P4574" i="1"/>
  <c r="R4005" i="1"/>
  <c r="P4005" i="1"/>
  <c r="R407" i="1"/>
  <c r="P407" i="1"/>
  <c r="R4454" i="1"/>
  <c r="P4454" i="1"/>
  <c r="R3822" i="1"/>
  <c r="P3822" i="1"/>
  <c r="R4909" i="1"/>
  <c r="P4909" i="1"/>
  <c r="R4309" i="1"/>
  <c r="P4309" i="1"/>
  <c r="R4654" i="1"/>
  <c r="P4654" i="1"/>
  <c r="R3926" i="1"/>
  <c r="P3926" i="1"/>
  <c r="R4726" i="1"/>
  <c r="P4726" i="1"/>
  <c r="R328" i="1"/>
  <c r="P328" i="1"/>
  <c r="R2312" i="1"/>
  <c r="P2312" i="1"/>
  <c r="R1521" i="1"/>
  <c r="P1521" i="1"/>
  <c r="R410" i="1"/>
  <c r="P410" i="1"/>
  <c r="R2010" i="1"/>
  <c r="P2010" i="1"/>
  <c r="R748" i="1"/>
  <c r="P748" i="1"/>
  <c r="R21" i="1"/>
  <c r="P21" i="1"/>
  <c r="R1685" i="1"/>
  <c r="P1685" i="1"/>
  <c r="R2851" i="1"/>
  <c r="P2851" i="1"/>
  <c r="R2175" i="1"/>
  <c r="P2175" i="1"/>
  <c r="R1606" i="1"/>
  <c r="P1606" i="1"/>
  <c r="R270" i="1"/>
  <c r="P270" i="1"/>
  <c r="R3759" i="1"/>
  <c r="P3759" i="1"/>
  <c r="R3488" i="1"/>
  <c r="P3488" i="1"/>
  <c r="R3401" i="1"/>
  <c r="P3401" i="1"/>
  <c r="R4567" i="1"/>
  <c r="P4567" i="1"/>
  <c r="R855" i="1"/>
  <c r="P855" i="1"/>
  <c r="R4219" i="1"/>
  <c r="P4219" i="1"/>
  <c r="R4916" i="1"/>
  <c r="P4916" i="1"/>
  <c r="R4557" i="1"/>
  <c r="P4557" i="1"/>
  <c r="R104" i="1"/>
  <c r="P104" i="1"/>
  <c r="R360" i="1"/>
  <c r="P360" i="1"/>
  <c r="R616" i="1"/>
  <c r="P616" i="1"/>
  <c r="R872" i="1"/>
  <c r="P872" i="1"/>
  <c r="R1128" i="1"/>
  <c r="P1128" i="1"/>
  <c r="R1384" i="1"/>
  <c r="P1384" i="1"/>
  <c r="R1640" i="1"/>
  <c r="P1640" i="1"/>
  <c r="R1896" i="1"/>
  <c r="P1896" i="1"/>
  <c r="R2152" i="1"/>
  <c r="P2152" i="1"/>
  <c r="R2408" i="1"/>
  <c r="P2408" i="1"/>
  <c r="R145" i="1"/>
  <c r="P145" i="1"/>
  <c r="R401" i="1"/>
  <c r="P401" i="1"/>
  <c r="R657" i="1"/>
  <c r="P657" i="1"/>
  <c r="R913" i="1"/>
  <c r="P913" i="1"/>
  <c r="R1169" i="1"/>
  <c r="P1169" i="1"/>
  <c r="R1425" i="1"/>
  <c r="P1425" i="1"/>
  <c r="R1681" i="1"/>
  <c r="P1681" i="1"/>
  <c r="R1937" i="1"/>
  <c r="P1937" i="1"/>
  <c r="R2193" i="1"/>
  <c r="P2193" i="1"/>
  <c r="R2449" i="1"/>
  <c r="P2449" i="1"/>
  <c r="R186" i="1"/>
  <c r="P186" i="1"/>
  <c r="R442" i="1"/>
  <c r="P442" i="1"/>
  <c r="R698" i="1"/>
  <c r="P698" i="1"/>
  <c r="R954" i="1"/>
  <c r="P954" i="1"/>
  <c r="R1210" i="1"/>
  <c r="P1210" i="1"/>
  <c r="R1466" i="1"/>
  <c r="P1466" i="1"/>
  <c r="R1722" i="1"/>
  <c r="P1722" i="1"/>
  <c r="R1978" i="1"/>
  <c r="P1978" i="1"/>
  <c r="R2234" i="1"/>
  <c r="P2234" i="1"/>
  <c r="R2490" i="1"/>
  <c r="P2490" i="1"/>
  <c r="R227" i="1"/>
  <c r="P227" i="1"/>
  <c r="R483" i="1"/>
  <c r="P483" i="1"/>
  <c r="R739" i="1"/>
  <c r="P739" i="1"/>
  <c r="R995" i="1"/>
  <c r="P995" i="1"/>
  <c r="R1251" i="1"/>
  <c r="P1251" i="1"/>
  <c r="R1763" i="1"/>
  <c r="P1763" i="1"/>
  <c r="R2275" i="1"/>
  <c r="P2275" i="1"/>
  <c r="R2531" i="1"/>
  <c r="P2531" i="1"/>
  <c r="R268" i="1"/>
  <c r="P268" i="1"/>
  <c r="R524" i="1"/>
  <c r="P524" i="1"/>
  <c r="R780" i="1"/>
  <c r="P780" i="1"/>
  <c r="R1036" i="1"/>
  <c r="P1036" i="1"/>
  <c r="R1292" i="1"/>
  <c r="P1292" i="1"/>
  <c r="R1548" i="1"/>
  <c r="P1548" i="1"/>
  <c r="R1804" i="1"/>
  <c r="P1804" i="1"/>
  <c r="R2060" i="1"/>
  <c r="P2060" i="1"/>
  <c r="R2316" i="1"/>
  <c r="P2316" i="1"/>
  <c r="R53" i="1"/>
  <c r="P53" i="1"/>
  <c r="R309" i="1"/>
  <c r="P309" i="1"/>
  <c r="R821" i="1"/>
  <c r="P821" i="1"/>
  <c r="R1077" i="1"/>
  <c r="P1077" i="1"/>
  <c r="R1333" i="1"/>
  <c r="P1333" i="1"/>
  <c r="R1589" i="1"/>
  <c r="P1589" i="1"/>
  <c r="R1845" i="1"/>
  <c r="P1845" i="1"/>
  <c r="R2101" i="1"/>
  <c r="P2101" i="1"/>
  <c r="R2357" i="1"/>
  <c r="P2357" i="1"/>
  <c r="R350" i="1"/>
  <c r="P350" i="1"/>
  <c r="R1374" i="1"/>
  <c r="P1374" i="1"/>
  <c r="R2398" i="1"/>
  <c r="P2398" i="1"/>
  <c r="R2755" i="1"/>
  <c r="P2755" i="1"/>
  <c r="R3011" i="1"/>
  <c r="P3011" i="1"/>
  <c r="R3267" i="1"/>
  <c r="P3267" i="1"/>
  <c r="R3523" i="1"/>
  <c r="P3523" i="1"/>
  <c r="R3779" i="1"/>
  <c r="P3779" i="1"/>
  <c r="R511" i="1"/>
  <c r="P511" i="1"/>
  <c r="R1535" i="1"/>
  <c r="P1535" i="1"/>
  <c r="R2540" i="1"/>
  <c r="P2540" i="1"/>
  <c r="R2796" i="1"/>
  <c r="P2796" i="1"/>
  <c r="R3052" i="1"/>
  <c r="P3052" i="1"/>
  <c r="R3308" i="1"/>
  <c r="P3308" i="1"/>
  <c r="R3564" i="1"/>
  <c r="P3564" i="1"/>
  <c r="R3820" i="1"/>
  <c r="P3820" i="1"/>
  <c r="R710" i="1"/>
  <c r="P710" i="1"/>
  <c r="R1734" i="1"/>
  <c r="P1734" i="1"/>
  <c r="R2589" i="1"/>
  <c r="P2589" i="1"/>
  <c r="R2845" i="1"/>
  <c r="P2845" i="1"/>
  <c r="R3101" i="1"/>
  <c r="P3101" i="1"/>
  <c r="R3357" i="1"/>
  <c r="P3357" i="1"/>
  <c r="R3613" i="1"/>
  <c r="P3613" i="1"/>
  <c r="R3869" i="1"/>
  <c r="P3869" i="1"/>
  <c r="R910" i="1"/>
  <c r="P910" i="1"/>
  <c r="R1934" i="1"/>
  <c r="P1934" i="1"/>
  <c r="R2639" i="1"/>
  <c r="P2639" i="1"/>
  <c r="R2895" i="1"/>
  <c r="P2895" i="1"/>
  <c r="R3151" i="1"/>
  <c r="P3151" i="1"/>
  <c r="R3407" i="1"/>
  <c r="P3407" i="1"/>
  <c r="R3663" i="1"/>
  <c r="P3663" i="1"/>
  <c r="R79" i="1"/>
  <c r="P79" i="1"/>
  <c r="R1103" i="1"/>
  <c r="P1103" i="1"/>
  <c r="R2127" i="1"/>
  <c r="P2127" i="1"/>
  <c r="R2688" i="1"/>
  <c r="P2688" i="1"/>
  <c r="R2944" i="1"/>
  <c r="P2944" i="1"/>
  <c r="R3200" i="1"/>
  <c r="P3200" i="1"/>
  <c r="R3456" i="1"/>
  <c r="P3456" i="1"/>
  <c r="R3712" i="1"/>
  <c r="P3712" i="1"/>
  <c r="R246" i="1"/>
  <c r="P246" i="1"/>
  <c r="R1270" i="1"/>
  <c r="P1270" i="1"/>
  <c r="R2294" i="1"/>
  <c r="P2294" i="1"/>
  <c r="R2729" i="1"/>
  <c r="P2729" i="1"/>
  <c r="R2985" i="1"/>
  <c r="P2985" i="1"/>
  <c r="R3241" i="1"/>
  <c r="P3241" i="1"/>
  <c r="R3497" i="1"/>
  <c r="P3497" i="1"/>
  <c r="R3753" i="1"/>
  <c r="P3753" i="1"/>
  <c r="R1703" i="1"/>
  <c r="P1703" i="1"/>
  <c r="R3350" i="1"/>
  <c r="P3350" i="1"/>
  <c r="R4023" i="1"/>
  <c r="P4023" i="1"/>
  <c r="R4279" i="1"/>
  <c r="P4279" i="1"/>
  <c r="R4535" i="1"/>
  <c r="P4535" i="1"/>
  <c r="R4791" i="1"/>
  <c r="P4791" i="1"/>
  <c r="R567" i="1"/>
  <c r="P567" i="1"/>
  <c r="R3066" i="1"/>
  <c r="P3066" i="1"/>
  <c r="R3952" i="1"/>
  <c r="P3952" i="1"/>
  <c r="R4208" i="1"/>
  <c r="P4208" i="1"/>
  <c r="R2782" i="1"/>
  <c r="P2782" i="1"/>
  <c r="R3806" i="1"/>
  <c r="P3806" i="1"/>
  <c r="R4137" i="1"/>
  <c r="P4137" i="1"/>
  <c r="R4393" i="1"/>
  <c r="P4393" i="1"/>
  <c r="R4649" i="1"/>
  <c r="P4649" i="1"/>
  <c r="R4905" i="1"/>
  <c r="P4905" i="1"/>
  <c r="R2391" i="1"/>
  <c r="P2391" i="1"/>
  <c r="R3522" i="1"/>
  <c r="P3522" i="1"/>
  <c r="R4066" i="1"/>
  <c r="P4066" i="1"/>
  <c r="R4322" i="1"/>
  <c r="P4322" i="1"/>
  <c r="R4578" i="1"/>
  <c r="P4578" i="1"/>
  <c r="R4834" i="1"/>
  <c r="P4834" i="1"/>
  <c r="R1255" i="1"/>
  <c r="P1255" i="1"/>
  <c r="R3238" i="1"/>
  <c r="P3238" i="1"/>
  <c r="R3995" i="1"/>
  <c r="P3995" i="1"/>
  <c r="R4251" i="1"/>
  <c r="P4251" i="1"/>
  <c r="R4507" i="1"/>
  <c r="P4507" i="1"/>
  <c r="R4763" i="1"/>
  <c r="P4763" i="1"/>
  <c r="R119" i="1"/>
  <c r="P119" i="1"/>
  <c r="R2954" i="1"/>
  <c r="P2954" i="1"/>
  <c r="R3924" i="1"/>
  <c r="P3924" i="1"/>
  <c r="R4180" i="1"/>
  <c r="P4180" i="1"/>
  <c r="R4436" i="1"/>
  <c r="P4436" i="1"/>
  <c r="R4692" i="1"/>
  <c r="P4692" i="1"/>
  <c r="R4948" i="1"/>
  <c r="P4948" i="1"/>
  <c r="R4157" i="1"/>
  <c r="P4157" i="1"/>
  <c r="R2610" i="1"/>
  <c r="P2610" i="1"/>
  <c r="R4606" i="1"/>
  <c r="P4606" i="1"/>
  <c r="R4037" i="1"/>
  <c r="P4037" i="1"/>
  <c r="R919" i="1"/>
  <c r="P919" i="1"/>
  <c r="R4486" i="1"/>
  <c r="P4486" i="1"/>
  <c r="R3917" i="1"/>
  <c r="P3917" i="1"/>
  <c r="R4941" i="1"/>
  <c r="P4941" i="1"/>
  <c r="R4341" i="1"/>
  <c r="P4341" i="1"/>
  <c r="R4782" i="1"/>
  <c r="P4782" i="1"/>
  <c r="R4054" i="1"/>
  <c r="P4054" i="1"/>
  <c r="R4854" i="1"/>
  <c r="P4854" i="1"/>
  <c r="R264" i="1"/>
  <c r="P264" i="1"/>
  <c r="R1416" i="1"/>
  <c r="P1416" i="1"/>
  <c r="R753" i="1"/>
  <c r="P753" i="1"/>
  <c r="R2138" i="1"/>
  <c r="P2138" i="1"/>
  <c r="R556" i="1"/>
  <c r="P556" i="1"/>
  <c r="R2476" i="1"/>
  <c r="P2476" i="1"/>
  <c r="R1749" i="1"/>
  <c r="P1749" i="1"/>
  <c r="R2787" i="1"/>
  <c r="P2787" i="1"/>
  <c r="R2431" i="1"/>
  <c r="P2431" i="1"/>
  <c r="R838" i="1"/>
  <c r="P838" i="1"/>
  <c r="R3645" i="1"/>
  <c r="P3645" i="1"/>
  <c r="R3247" i="1"/>
  <c r="P3247" i="1"/>
  <c r="R2976" i="1"/>
  <c r="P2976" i="1"/>
  <c r="R2761" i="1"/>
  <c r="P2761" i="1"/>
  <c r="R4055" i="1"/>
  <c r="P4055" i="1"/>
  <c r="R4368" i="1"/>
  <c r="P4368" i="1"/>
  <c r="R4681" i="1"/>
  <c r="P4681" i="1"/>
  <c r="R3366" i="1"/>
  <c r="P3366" i="1"/>
  <c r="R4148" i="1"/>
  <c r="P4148" i="1"/>
  <c r="R4614" i="1"/>
  <c r="P4614" i="1"/>
  <c r="R48" i="1"/>
  <c r="P48" i="1"/>
  <c r="R304" i="1"/>
  <c r="P304" i="1"/>
  <c r="R560" i="1"/>
  <c r="P560" i="1"/>
  <c r="R816" i="1"/>
  <c r="P816" i="1"/>
  <c r="R1072" i="1"/>
  <c r="P1072" i="1"/>
  <c r="R1328" i="1"/>
  <c r="P1328" i="1"/>
  <c r="R1584" i="1"/>
  <c r="P1584" i="1"/>
  <c r="R1840" i="1"/>
  <c r="P1840" i="1"/>
  <c r="R2096" i="1"/>
  <c r="P2096" i="1"/>
  <c r="R2352" i="1"/>
  <c r="P2352" i="1"/>
  <c r="R89" i="1"/>
  <c r="P89" i="1"/>
  <c r="R345" i="1"/>
  <c r="P345" i="1"/>
  <c r="R601" i="1"/>
  <c r="P601" i="1"/>
  <c r="R857" i="1"/>
  <c r="P857" i="1"/>
  <c r="R1113" i="1"/>
  <c r="P1113" i="1"/>
  <c r="R1369" i="1"/>
  <c r="P1369" i="1"/>
  <c r="R1625" i="1"/>
  <c r="P1625" i="1"/>
  <c r="R1881" i="1"/>
  <c r="P1881" i="1"/>
  <c r="R2137" i="1"/>
  <c r="P2137" i="1"/>
  <c r="R2393" i="1"/>
  <c r="P2393" i="1"/>
  <c r="R130" i="1"/>
  <c r="P130" i="1"/>
  <c r="R386" i="1"/>
  <c r="P386" i="1"/>
  <c r="R642" i="1"/>
  <c r="P642" i="1"/>
  <c r="R898" i="1"/>
  <c r="P898" i="1"/>
  <c r="R1154" i="1"/>
  <c r="P1154" i="1"/>
  <c r="R1410" i="1"/>
  <c r="P1410" i="1"/>
  <c r="R1666" i="1"/>
  <c r="P1666" i="1"/>
  <c r="R1922" i="1"/>
  <c r="P1922" i="1"/>
  <c r="R2178" i="1"/>
  <c r="P2178" i="1"/>
  <c r="R2434" i="1"/>
  <c r="P2434" i="1"/>
  <c r="R171" i="1"/>
  <c r="P171" i="1"/>
  <c r="R427" i="1"/>
  <c r="P427" i="1"/>
  <c r="R683" i="1"/>
  <c r="P683" i="1"/>
  <c r="R939" i="1"/>
  <c r="P939" i="1"/>
  <c r="R1195" i="1"/>
  <c r="P1195" i="1"/>
  <c r="R1451" i="1"/>
  <c r="P1451" i="1"/>
  <c r="R1707" i="1"/>
  <c r="P1707" i="1"/>
  <c r="R1963" i="1"/>
  <c r="P1963" i="1"/>
  <c r="R2219" i="1"/>
  <c r="P2219" i="1"/>
  <c r="R2475" i="1"/>
  <c r="P2475" i="1"/>
  <c r="R212" i="1"/>
  <c r="P212" i="1"/>
  <c r="R724" i="1"/>
  <c r="P724" i="1"/>
  <c r="R980" i="1"/>
  <c r="P980" i="1"/>
  <c r="R1236" i="1"/>
  <c r="P1236" i="1"/>
  <c r="R1492" i="1"/>
  <c r="P1492" i="1"/>
  <c r="R1748" i="1"/>
  <c r="P1748" i="1"/>
  <c r="R2004" i="1"/>
  <c r="P2004" i="1"/>
  <c r="R2260" i="1"/>
  <c r="P2260" i="1"/>
  <c r="R2516" i="1"/>
  <c r="P2516" i="1"/>
  <c r="R253" i="1"/>
  <c r="P253" i="1"/>
  <c r="R509" i="1"/>
  <c r="P509" i="1"/>
  <c r="R765" i="1"/>
  <c r="P765" i="1"/>
  <c r="R1021" i="1"/>
  <c r="P1021" i="1"/>
  <c r="R1277" i="1"/>
  <c r="P1277" i="1"/>
  <c r="R1533" i="1"/>
  <c r="P1533" i="1"/>
  <c r="R1789" i="1"/>
  <c r="P1789" i="1"/>
  <c r="R2045" i="1"/>
  <c r="P2045" i="1"/>
  <c r="R2301" i="1"/>
  <c r="P2301" i="1"/>
  <c r="R126" i="1"/>
  <c r="P126" i="1"/>
  <c r="R1150" i="1"/>
  <c r="P1150" i="1"/>
  <c r="R2174" i="1"/>
  <c r="P2174" i="1"/>
  <c r="R2699" i="1"/>
  <c r="P2699" i="1"/>
  <c r="R2955" i="1"/>
  <c r="P2955" i="1"/>
  <c r="R3211" i="1"/>
  <c r="P3211" i="1"/>
  <c r="R3467" i="1"/>
  <c r="P3467" i="1"/>
  <c r="R3723" i="1"/>
  <c r="P3723" i="1"/>
  <c r="R287" i="1"/>
  <c r="P287" i="1"/>
  <c r="R1311" i="1"/>
  <c r="P1311" i="1"/>
  <c r="R2335" i="1"/>
  <c r="P2335" i="1"/>
  <c r="R486" i="1"/>
  <c r="P486" i="1"/>
  <c r="R1510" i="1"/>
  <c r="P1510" i="1"/>
  <c r="R2533" i="1"/>
  <c r="P2533" i="1"/>
  <c r="R2789" i="1"/>
  <c r="P2789" i="1"/>
  <c r="R3045" i="1"/>
  <c r="P3045" i="1"/>
  <c r="R3301" i="1"/>
  <c r="P3301" i="1"/>
  <c r="R3557" i="1"/>
  <c r="P3557" i="1"/>
  <c r="R3813" i="1"/>
  <c r="P3813" i="1"/>
  <c r="R686" i="1"/>
  <c r="P686" i="1"/>
  <c r="R1710" i="1"/>
  <c r="P1710" i="1"/>
  <c r="R2583" i="1"/>
  <c r="P2583" i="1"/>
  <c r="R2839" i="1"/>
  <c r="P2839" i="1"/>
  <c r="R3095" i="1"/>
  <c r="P3095" i="1"/>
  <c r="R3351" i="1"/>
  <c r="P3351" i="1"/>
  <c r="R3607" i="1"/>
  <c r="P3607" i="1"/>
  <c r="R3863" i="1"/>
  <c r="P3863" i="1"/>
  <c r="R879" i="1"/>
  <c r="P879" i="1"/>
  <c r="R1903" i="1"/>
  <c r="P1903" i="1"/>
  <c r="R2632" i="1"/>
  <c r="P2632" i="1"/>
  <c r="R2888" i="1"/>
  <c r="P2888" i="1"/>
  <c r="R3144" i="1"/>
  <c r="P3144" i="1"/>
  <c r="R3400" i="1"/>
  <c r="P3400" i="1"/>
  <c r="R3656" i="1"/>
  <c r="P3656" i="1"/>
  <c r="R22" i="1"/>
  <c r="P22" i="1"/>
  <c r="R1046" i="1"/>
  <c r="P1046" i="1"/>
  <c r="R2070" i="1"/>
  <c r="P2070" i="1"/>
  <c r="R2673" i="1"/>
  <c r="P2673" i="1"/>
  <c r="R2929" i="1"/>
  <c r="P2929" i="1"/>
  <c r="R3185" i="1"/>
  <c r="P3185" i="1"/>
  <c r="R3441" i="1"/>
  <c r="P3441" i="1"/>
  <c r="R3697" i="1"/>
  <c r="P3697" i="1"/>
  <c r="R807" i="1"/>
  <c r="P807" i="1"/>
  <c r="R3126" i="1"/>
  <c r="P3126" i="1"/>
  <c r="R3967" i="1"/>
  <c r="P3967" i="1"/>
  <c r="R4223" i="1"/>
  <c r="P4223" i="1"/>
  <c r="R4479" i="1"/>
  <c r="P4479" i="1"/>
  <c r="R4735" i="1"/>
  <c r="P4735" i="1"/>
  <c r="R4991" i="1"/>
  <c r="P4991" i="1"/>
  <c r="R2842" i="1"/>
  <c r="P2842" i="1"/>
  <c r="R3866" i="1"/>
  <c r="P3866" i="1"/>
  <c r="R4152" i="1"/>
  <c r="P4152" i="1"/>
  <c r="R4408" i="1"/>
  <c r="P4408" i="1"/>
  <c r="R4664" i="1"/>
  <c r="P4664" i="1"/>
  <c r="R4920" i="1"/>
  <c r="P4920" i="1"/>
  <c r="R2558" i="1"/>
  <c r="P2558" i="1"/>
  <c r="R3582" i="1"/>
  <c r="P3582" i="1"/>
  <c r="R4081" i="1"/>
  <c r="P4081" i="1"/>
  <c r="R4337" i="1"/>
  <c r="P4337" i="1"/>
  <c r="R4593" i="1"/>
  <c r="P4593" i="1"/>
  <c r="R4849" i="1"/>
  <c r="P4849" i="1"/>
  <c r="R1495" i="1"/>
  <c r="P1495" i="1"/>
  <c r="R3298" i="1"/>
  <c r="P3298" i="1"/>
  <c r="R4010" i="1"/>
  <c r="P4010" i="1"/>
  <c r="R4266" i="1"/>
  <c r="P4266" i="1"/>
  <c r="R4522" i="1"/>
  <c r="P4522" i="1"/>
  <c r="R4778" i="1"/>
  <c r="P4778" i="1"/>
  <c r="R359" i="1"/>
  <c r="P359" i="1"/>
  <c r="R3014" i="1"/>
  <c r="P3014" i="1"/>
  <c r="R3939" i="1"/>
  <c r="P3939" i="1"/>
  <c r="R4195" i="1"/>
  <c r="P4195" i="1"/>
  <c r="R4451" i="1"/>
  <c r="P4451" i="1"/>
  <c r="R4707" i="1"/>
  <c r="P4707" i="1"/>
  <c r="R4963" i="1"/>
  <c r="P4963" i="1"/>
  <c r="R2730" i="1"/>
  <c r="P2730" i="1"/>
  <c r="R3754" i="1"/>
  <c r="P3754" i="1"/>
  <c r="R4124" i="1"/>
  <c r="P4124" i="1"/>
  <c r="R4380" i="1"/>
  <c r="P4380" i="1"/>
  <c r="R4636" i="1"/>
  <c r="P4636" i="1"/>
  <c r="R4892" i="1"/>
  <c r="P4892" i="1"/>
  <c r="R3933" i="1"/>
  <c r="P3933" i="1"/>
  <c r="R4957" i="1"/>
  <c r="P4957" i="1"/>
  <c r="R4382" i="1"/>
  <c r="P4382" i="1"/>
  <c r="R3534" i="1"/>
  <c r="P3534" i="1"/>
  <c r="R4837" i="1"/>
  <c r="P4837" i="1"/>
  <c r="R4262" i="1"/>
  <c r="P4262" i="1"/>
  <c r="R3054" i="1"/>
  <c r="P3054" i="1"/>
  <c r="R4717" i="1"/>
  <c r="P4717" i="1"/>
  <c r="R4117" i="1"/>
  <c r="P4117" i="1"/>
  <c r="R3826" i="1"/>
  <c r="P3826" i="1"/>
  <c r="R4814" i="1"/>
  <c r="P4814" i="1"/>
  <c r="R3958" i="1"/>
  <c r="P3958" i="1"/>
  <c r="R4246" i="1"/>
  <c r="P4246" i="1"/>
  <c r="R1352" i="1"/>
  <c r="P1352" i="1"/>
  <c r="R561" i="1"/>
  <c r="P561" i="1"/>
  <c r="R2353" i="1"/>
  <c r="P2353" i="1"/>
  <c r="R1562" i="1"/>
  <c r="P1562" i="1"/>
  <c r="R643" i="1"/>
  <c r="P643" i="1"/>
  <c r="R1708" i="1"/>
  <c r="P1708" i="1"/>
  <c r="R734" i="1"/>
  <c r="P734" i="1"/>
  <c r="R127" i="1"/>
  <c r="P127" i="1"/>
  <c r="R3005" i="1"/>
  <c r="P3005" i="1"/>
  <c r="R2735" i="1"/>
  <c r="P2735" i="1"/>
  <c r="R1743" i="1"/>
  <c r="P1743" i="1"/>
  <c r="R886" i="1"/>
  <c r="P886" i="1"/>
  <c r="R167" i="1"/>
  <c r="P167" i="1"/>
  <c r="R2938" i="1"/>
  <c r="P2938" i="1"/>
  <c r="R3977" i="1"/>
  <c r="P3977" i="1"/>
  <c r="R4546" i="1"/>
  <c r="P4546" i="1"/>
  <c r="R4987" i="1"/>
  <c r="P4987" i="1"/>
  <c r="R4222" i="1"/>
  <c r="P4222" i="1"/>
  <c r="R3950" i="1"/>
  <c r="P3950" i="1"/>
  <c r="R248" i="1"/>
  <c r="P248" i="1"/>
  <c r="R504" i="1"/>
  <c r="P504" i="1"/>
  <c r="R760" i="1"/>
  <c r="P760" i="1"/>
  <c r="R1016" i="1"/>
  <c r="P1016" i="1"/>
  <c r="R1272" i="1"/>
  <c r="P1272" i="1"/>
  <c r="R1784" i="1"/>
  <c r="P1784" i="1"/>
  <c r="R2296" i="1"/>
  <c r="P2296" i="1"/>
  <c r="R33" i="1"/>
  <c r="P33" i="1"/>
  <c r="R289" i="1"/>
  <c r="P289" i="1"/>
  <c r="R545" i="1"/>
  <c r="P545" i="1"/>
  <c r="R801" i="1"/>
  <c r="P801" i="1"/>
  <c r="R1057" i="1"/>
  <c r="P1057" i="1"/>
  <c r="R1313" i="1"/>
  <c r="P1313" i="1"/>
  <c r="R1569" i="1"/>
  <c r="P1569" i="1"/>
  <c r="R1825" i="1"/>
  <c r="P1825" i="1"/>
  <c r="R2081" i="1"/>
  <c r="P2081" i="1"/>
  <c r="R2337" i="1"/>
  <c r="P2337" i="1"/>
  <c r="R330" i="1"/>
  <c r="P330" i="1"/>
  <c r="R586" i="1"/>
  <c r="P586" i="1"/>
  <c r="R842" i="1"/>
  <c r="P842" i="1"/>
  <c r="R1098" i="1"/>
  <c r="P1098" i="1"/>
  <c r="R1354" i="1"/>
  <c r="P1354" i="1"/>
  <c r="R1610" i="1"/>
  <c r="P1610" i="1"/>
  <c r="R1866" i="1"/>
  <c r="P1866" i="1"/>
  <c r="R2122" i="1"/>
  <c r="P2122" i="1"/>
  <c r="R2378" i="1"/>
  <c r="P2378" i="1"/>
  <c r="R115" i="1"/>
  <c r="P115" i="1"/>
  <c r="R371" i="1"/>
  <c r="P371" i="1"/>
  <c r="R627" i="1"/>
  <c r="P627" i="1"/>
  <c r="R883" i="1"/>
  <c r="P883" i="1"/>
  <c r="R1139" i="1"/>
  <c r="P1139" i="1"/>
  <c r="R1395" i="1"/>
  <c r="P1395" i="1"/>
  <c r="R1651" i="1"/>
  <c r="P1651" i="1"/>
  <c r="R1907" i="1"/>
  <c r="P1907" i="1"/>
  <c r="R2163" i="1"/>
  <c r="P2163" i="1"/>
  <c r="R2419" i="1"/>
  <c r="P2419" i="1"/>
  <c r="R156" i="1"/>
  <c r="P156" i="1"/>
  <c r="R412" i="1"/>
  <c r="P412" i="1"/>
  <c r="R668" i="1"/>
  <c r="P668" i="1"/>
  <c r="R924" i="1"/>
  <c r="P924" i="1"/>
  <c r="R1436" i="1"/>
  <c r="P1436" i="1"/>
  <c r="R1692" i="1"/>
  <c r="P1692" i="1"/>
  <c r="R1948" i="1"/>
  <c r="P1948" i="1"/>
  <c r="R2204" i="1"/>
  <c r="P2204" i="1"/>
  <c r="R2460" i="1"/>
  <c r="P2460" i="1"/>
  <c r="R197" i="1"/>
  <c r="P197" i="1"/>
  <c r="R453" i="1"/>
  <c r="P453" i="1"/>
  <c r="R709" i="1"/>
  <c r="P709" i="1"/>
  <c r="R965" i="1"/>
  <c r="P965" i="1"/>
  <c r="R1221" i="1"/>
  <c r="P1221" i="1"/>
  <c r="R1477" i="1"/>
  <c r="P1477" i="1"/>
  <c r="R1733" i="1"/>
  <c r="P1733" i="1"/>
  <c r="R1989" i="1"/>
  <c r="P1989" i="1"/>
  <c r="R2245" i="1"/>
  <c r="P2245" i="1"/>
  <c r="R2501" i="1"/>
  <c r="P2501" i="1"/>
  <c r="R926" i="1"/>
  <c r="P926" i="1"/>
  <c r="R1950" i="1"/>
  <c r="P1950" i="1"/>
  <c r="R2643" i="1"/>
  <c r="P2643" i="1"/>
  <c r="R2899" i="1"/>
  <c r="P2899" i="1"/>
  <c r="R3155" i="1"/>
  <c r="P3155" i="1"/>
  <c r="R3411" i="1"/>
  <c r="P3411" i="1"/>
  <c r="R3667" i="1"/>
  <c r="P3667" i="1"/>
  <c r="R63" i="1"/>
  <c r="P63" i="1"/>
  <c r="R1087" i="1"/>
  <c r="P1087" i="1"/>
  <c r="R2111" i="1"/>
  <c r="P2111" i="1"/>
  <c r="R2684" i="1"/>
  <c r="P2684" i="1"/>
  <c r="R2940" i="1"/>
  <c r="P2940" i="1"/>
  <c r="R3196" i="1"/>
  <c r="P3196" i="1"/>
  <c r="R3452" i="1"/>
  <c r="P3452" i="1"/>
  <c r="R3708" i="1"/>
  <c r="P3708" i="1"/>
  <c r="R262" i="1"/>
  <c r="P262" i="1"/>
  <c r="R1286" i="1"/>
  <c r="P1286" i="1"/>
  <c r="R2310" i="1"/>
  <c r="P2310" i="1"/>
  <c r="R2733" i="1"/>
  <c r="P2733" i="1"/>
  <c r="R2989" i="1"/>
  <c r="P2989" i="1"/>
  <c r="R3245" i="1"/>
  <c r="P3245" i="1"/>
  <c r="R3501" i="1"/>
  <c r="P3501" i="1"/>
  <c r="R3757" i="1"/>
  <c r="P3757" i="1"/>
  <c r="R462" i="1"/>
  <c r="P462" i="1"/>
  <c r="R1486" i="1"/>
  <c r="P1486" i="1"/>
  <c r="R2510" i="1"/>
  <c r="P2510" i="1"/>
  <c r="R2783" i="1"/>
  <c r="P2783" i="1"/>
  <c r="R3039" i="1"/>
  <c r="P3039" i="1"/>
  <c r="R3295" i="1"/>
  <c r="P3295" i="1"/>
  <c r="R3551" i="1"/>
  <c r="P3551" i="1"/>
  <c r="R3807" i="1"/>
  <c r="P3807" i="1"/>
  <c r="R655" i="1"/>
  <c r="P655" i="1"/>
  <c r="R1679" i="1"/>
  <c r="P1679" i="1"/>
  <c r="R2576" i="1"/>
  <c r="P2576" i="1"/>
  <c r="R2832" i="1"/>
  <c r="P2832" i="1"/>
  <c r="R3088" i="1"/>
  <c r="P3088" i="1"/>
  <c r="R3344" i="1"/>
  <c r="P3344" i="1"/>
  <c r="R3600" i="1"/>
  <c r="P3600" i="1"/>
  <c r="R3856" i="1"/>
  <c r="P3856" i="1"/>
  <c r="R822" i="1"/>
  <c r="P822" i="1"/>
  <c r="R1846" i="1"/>
  <c r="P1846" i="1"/>
  <c r="R2617" i="1"/>
  <c r="P2617" i="1"/>
  <c r="R2873" i="1"/>
  <c r="P2873" i="1"/>
  <c r="R3129" i="1"/>
  <c r="P3129" i="1"/>
  <c r="R3385" i="1"/>
  <c r="P3385" i="1"/>
  <c r="R3641" i="1"/>
  <c r="P3641" i="1"/>
  <c r="R3897" i="1"/>
  <c r="P3897" i="1"/>
  <c r="R2902" i="1"/>
  <c r="P2902" i="1"/>
  <c r="R3911" i="1"/>
  <c r="P3911" i="1"/>
  <c r="R4167" i="1"/>
  <c r="P4167" i="1"/>
  <c r="R4423" i="1"/>
  <c r="P4423" i="1"/>
  <c r="R2618" i="1"/>
  <c r="P2618" i="1"/>
  <c r="R3642" i="1"/>
  <c r="P3642" i="1"/>
  <c r="R4096" i="1"/>
  <c r="P4096" i="1"/>
  <c r="R4352" i="1"/>
  <c r="P4352" i="1"/>
  <c r="R4608" i="1"/>
  <c r="P4608" i="1"/>
  <c r="R4864" i="1"/>
  <c r="P4864" i="1"/>
  <c r="R1735" i="1"/>
  <c r="P1735" i="1"/>
  <c r="R3358" i="1"/>
  <c r="P3358" i="1"/>
  <c r="R4025" i="1"/>
  <c r="P4025" i="1"/>
  <c r="R4281" i="1"/>
  <c r="P4281" i="1"/>
  <c r="R4537" i="1"/>
  <c r="P4537" i="1"/>
  <c r="R4793" i="1"/>
  <c r="P4793" i="1"/>
  <c r="R599" i="1"/>
  <c r="P599" i="1"/>
  <c r="R3074" i="1"/>
  <c r="P3074" i="1"/>
  <c r="R3954" i="1"/>
  <c r="P3954" i="1"/>
  <c r="R4210" i="1"/>
  <c r="P4210" i="1"/>
  <c r="R4466" i="1"/>
  <c r="P4466" i="1"/>
  <c r="R4722" i="1"/>
  <c r="P4722" i="1"/>
  <c r="R4978" i="1"/>
  <c r="P4978" i="1"/>
  <c r="R2790" i="1"/>
  <c r="P2790" i="1"/>
  <c r="R3814" i="1"/>
  <c r="P3814" i="1"/>
  <c r="R4139" i="1"/>
  <c r="P4139" i="1"/>
  <c r="R4395" i="1"/>
  <c r="P4395" i="1"/>
  <c r="R4651" i="1"/>
  <c r="P4651" i="1"/>
  <c r="R4907" i="1"/>
  <c r="P4907" i="1"/>
  <c r="R2423" i="1"/>
  <c r="P2423" i="1"/>
  <c r="R3530" i="1"/>
  <c r="P3530" i="1"/>
  <c r="R4580" i="1"/>
  <c r="P4580" i="1"/>
  <c r="R4836" i="1"/>
  <c r="P4836" i="1"/>
  <c r="R3118" i="1"/>
  <c r="P3118" i="1"/>
  <c r="R4733" i="1"/>
  <c r="P4733" i="1"/>
  <c r="R4158" i="1"/>
  <c r="P4158" i="1"/>
  <c r="R2638" i="1"/>
  <c r="P2638" i="1"/>
  <c r="R4613" i="1"/>
  <c r="P4613" i="1"/>
  <c r="R4038" i="1"/>
  <c r="P4038" i="1"/>
  <c r="R1031" i="1"/>
  <c r="P1031" i="1"/>
  <c r="R4493" i="1"/>
  <c r="P4493" i="1"/>
  <c r="R3854" i="1"/>
  <c r="P3854" i="1"/>
  <c r="R4917" i="1"/>
  <c r="P4917" i="1"/>
  <c r="R3918" i="1"/>
  <c r="P3918" i="1"/>
  <c r="R4718" i="1"/>
  <c r="P4718" i="1"/>
  <c r="R4622" i="1"/>
  <c r="P4622" i="1"/>
  <c r="R1265" i="1"/>
  <c r="P1265" i="1"/>
  <c r="R986" i="1"/>
  <c r="P986" i="1"/>
  <c r="R323" i="1"/>
  <c r="P323" i="1"/>
  <c r="R2115" i="1"/>
  <c r="P2115" i="1"/>
  <c r="R1388" i="1"/>
  <c r="P1388" i="1"/>
  <c r="R533" i="1"/>
  <c r="P533" i="1"/>
  <c r="R2453" i="1"/>
  <c r="P2453" i="1"/>
  <c r="R1094" i="1"/>
  <c r="P1094" i="1"/>
  <c r="R207" i="1"/>
  <c r="P207" i="1"/>
  <c r="R3337" i="1"/>
  <c r="P3337" i="1"/>
  <c r="R3450" i="1"/>
  <c r="P3450" i="1"/>
  <c r="R4361" i="1"/>
  <c r="P4361" i="1"/>
  <c r="R4290" i="1"/>
  <c r="P4290" i="1"/>
  <c r="R4411" i="1"/>
  <c r="P4411" i="1"/>
  <c r="R4660" i="1"/>
  <c r="P4660" i="1"/>
  <c r="R4358" i="1"/>
  <c r="P4358" i="1"/>
  <c r="R64" i="1"/>
  <c r="P64" i="1"/>
  <c r="R320" i="1"/>
  <c r="P320" i="1"/>
  <c r="R576" i="1"/>
  <c r="P576" i="1"/>
  <c r="R832" i="1"/>
  <c r="P832" i="1"/>
  <c r="R1088" i="1"/>
  <c r="P1088" i="1"/>
  <c r="R1344" i="1"/>
  <c r="P1344" i="1"/>
  <c r="R1600" i="1"/>
  <c r="P1600" i="1"/>
  <c r="R1856" i="1"/>
  <c r="P1856" i="1"/>
  <c r="R2112" i="1"/>
  <c r="P2112" i="1"/>
  <c r="R2368" i="1"/>
  <c r="P2368" i="1"/>
  <c r="R105" i="1"/>
  <c r="P105" i="1"/>
  <c r="R361" i="1"/>
  <c r="P361" i="1"/>
  <c r="R617" i="1"/>
  <c r="P617" i="1"/>
  <c r="R873" i="1"/>
  <c r="P873" i="1"/>
  <c r="R1129" i="1"/>
  <c r="P1129" i="1"/>
  <c r="R1385" i="1"/>
  <c r="P1385" i="1"/>
  <c r="R1641" i="1"/>
  <c r="P1641" i="1"/>
  <c r="R1897" i="1"/>
  <c r="P1897" i="1"/>
  <c r="R2153" i="1"/>
  <c r="P2153" i="1"/>
  <c r="R2409" i="1"/>
  <c r="P2409" i="1"/>
  <c r="R146" i="1"/>
  <c r="P146" i="1"/>
  <c r="R402" i="1"/>
  <c r="P402" i="1"/>
  <c r="R658" i="1"/>
  <c r="P658" i="1"/>
  <c r="R914" i="1"/>
  <c r="P914" i="1"/>
  <c r="R1170" i="1"/>
  <c r="P1170" i="1"/>
  <c r="R1426" i="1"/>
  <c r="P1426" i="1"/>
  <c r="R1682" i="1"/>
  <c r="P1682" i="1"/>
  <c r="R1938" i="1"/>
  <c r="P1938" i="1"/>
  <c r="R2194" i="1"/>
  <c r="P2194" i="1"/>
  <c r="R2450" i="1"/>
  <c r="P2450" i="1"/>
  <c r="R187" i="1"/>
  <c r="P187" i="1"/>
  <c r="R443" i="1"/>
  <c r="P443" i="1"/>
  <c r="R699" i="1"/>
  <c r="P699" i="1"/>
  <c r="R955" i="1"/>
  <c r="P955" i="1"/>
  <c r="R1211" i="1"/>
  <c r="P1211" i="1"/>
  <c r="R1467" i="1"/>
  <c r="P1467" i="1"/>
  <c r="R1723" i="1"/>
  <c r="P1723" i="1"/>
  <c r="R1979" i="1"/>
  <c r="P1979" i="1"/>
  <c r="R2235" i="1"/>
  <c r="P2235" i="1"/>
  <c r="R2491" i="1"/>
  <c r="P2491" i="1"/>
  <c r="R228" i="1"/>
  <c r="P228" i="1"/>
  <c r="R484" i="1"/>
  <c r="P484" i="1"/>
  <c r="R740" i="1"/>
  <c r="P740" i="1"/>
  <c r="R996" i="1"/>
  <c r="P996" i="1"/>
  <c r="R1252" i="1"/>
  <c r="P1252" i="1"/>
  <c r="R1508" i="1"/>
  <c r="P1508" i="1"/>
  <c r="R1764" i="1"/>
  <c r="P1764" i="1"/>
  <c r="R2020" i="1"/>
  <c r="P2020" i="1"/>
  <c r="R2276" i="1"/>
  <c r="P2276" i="1"/>
  <c r="R2532" i="1"/>
  <c r="P2532" i="1"/>
  <c r="R269" i="1"/>
  <c r="P269" i="1"/>
  <c r="R525" i="1"/>
  <c r="P525" i="1"/>
  <c r="R781" i="1"/>
  <c r="P781" i="1"/>
  <c r="R1037" i="1"/>
  <c r="P1037" i="1"/>
  <c r="R1293" i="1"/>
  <c r="P1293" i="1"/>
  <c r="R1549" i="1"/>
  <c r="P1549" i="1"/>
  <c r="R1805" i="1"/>
  <c r="P1805" i="1"/>
  <c r="R2061" i="1"/>
  <c r="P2061" i="1"/>
  <c r="R2317" i="1"/>
  <c r="P2317" i="1"/>
  <c r="R190" i="1"/>
  <c r="P190" i="1"/>
  <c r="R1214" i="1"/>
  <c r="P1214" i="1"/>
  <c r="R2238" i="1"/>
  <c r="P2238" i="1"/>
  <c r="R2715" i="1"/>
  <c r="P2715" i="1"/>
  <c r="R2971" i="1"/>
  <c r="P2971" i="1"/>
  <c r="R3227" i="1"/>
  <c r="P3227" i="1"/>
  <c r="R3483" i="1"/>
  <c r="P3483" i="1"/>
  <c r="R3739" i="1"/>
  <c r="P3739" i="1"/>
  <c r="R351" i="1"/>
  <c r="P351" i="1"/>
  <c r="R1375" i="1"/>
  <c r="P1375" i="1"/>
  <c r="R2399" i="1"/>
  <c r="P2399" i="1"/>
  <c r="R550" i="1"/>
  <c r="P550" i="1"/>
  <c r="R1574" i="1"/>
  <c r="P1574" i="1"/>
  <c r="R2549" i="1"/>
  <c r="P2549" i="1"/>
  <c r="R2805" i="1"/>
  <c r="P2805" i="1"/>
  <c r="R3061" i="1"/>
  <c r="P3061" i="1"/>
  <c r="R3317" i="1"/>
  <c r="P3317" i="1"/>
  <c r="R3573" i="1"/>
  <c r="P3573" i="1"/>
  <c r="R3829" i="1"/>
  <c r="P3829" i="1"/>
  <c r="R750" i="1"/>
  <c r="P750" i="1"/>
  <c r="R1774" i="1"/>
  <c r="P1774" i="1"/>
  <c r="R2599" i="1"/>
  <c r="P2599" i="1"/>
  <c r="R2855" i="1"/>
  <c r="P2855" i="1"/>
  <c r="R3111" i="1"/>
  <c r="P3111" i="1"/>
  <c r="R3367" i="1"/>
  <c r="P3367" i="1"/>
  <c r="R3623" i="1"/>
  <c r="P3623" i="1"/>
  <c r="R3879" i="1"/>
  <c r="P3879" i="1"/>
  <c r="R943" i="1"/>
  <c r="P943" i="1"/>
  <c r="R1967" i="1"/>
  <c r="P1967" i="1"/>
  <c r="R2648" i="1"/>
  <c r="P2648" i="1"/>
  <c r="R2904" i="1"/>
  <c r="P2904" i="1"/>
  <c r="R3160" i="1"/>
  <c r="P3160" i="1"/>
  <c r="R3416" i="1"/>
  <c r="P3416" i="1"/>
  <c r="R3672" i="1"/>
  <c r="P3672" i="1"/>
  <c r="R86" i="1"/>
  <c r="P86" i="1"/>
  <c r="R1110" i="1"/>
  <c r="P1110" i="1"/>
  <c r="R2134" i="1"/>
  <c r="P2134" i="1"/>
  <c r="R2689" i="1"/>
  <c r="P2689" i="1"/>
  <c r="R2945" i="1"/>
  <c r="P2945" i="1"/>
  <c r="R3201" i="1"/>
  <c r="P3201" i="1"/>
  <c r="R3457" i="1"/>
  <c r="P3457" i="1"/>
  <c r="R3713" i="1"/>
  <c r="P3713" i="1"/>
  <c r="R1063" i="1"/>
  <c r="P1063" i="1"/>
  <c r="R3190" i="1"/>
  <c r="P3190" i="1"/>
  <c r="R3983" i="1"/>
  <c r="P3983" i="1"/>
  <c r="R4239" i="1"/>
  <c r="P4239" i="1"/>
  <c r="R2906" i="1"/>
  <c r="P2906" i="1"/>
  <c r="R3912" i="1"/>
  <c r="P3912" i="1"/>
  <c r="R4168" i="1"/>
  <c r="P4168" i="1"/>
  <c r="R4424" i="1"/>
  <c r="P4424" i="1"/>
  <c r="R2622" i="1"/>
  <c r="P2622" i="1"/>
  <c r="R3646" i="1"/>
  <c r="P3646" i="1"/>
  <c r="R4097" i="1"/>
  <c r="P4097" i="1"/>
  <c r="R4353" i="1"/>
  <c r="P4353" i="1"/>
  <c r="R4609" i="1"/>
  <c r="P4609" i="1"/>
  <c r="R4865" i="1"/>
  <c r="P4865" i="1"/>
  <c r="R1751" i="1"/>
  <c r="P1751" i="1"/>
  <c r="R3362" i="1"/>
  <c r="P3362" i="1"/>
  <c r="R4026" i="1"/>
  <c r="P4026" i="1"/>
  <c r="R4282" i="1"/>
  <c r="P4282" i="1"/>
  <c r="R4538" i="1"/>
  <c r="P4538" i="1"/>
  <c r="R4794" i="1"/>
  <c r="P4794" i="1"/>
  <c r="R615" i="1"/>
  <c r="P615" i="1"/>
  <c r="R3078" i="1"/>
  <c r="P3078" i="1"/>
  <c r="R3955" i="1"/>
  <c r="P3955" i="1"/>
  <c r="R4211" i="1"/>
  <c r="P4211" i="1"/>
  <c r="R4467" i="1"/>
  <c r="P4467" i="1"/>
  <c r="R4723" i="1"/>
  <c r="P4723" i="1"/>
  <c r="R4979" i="1"/>
  <c r="P4979" i="1"/>
  <c r="R2794" i="1"/>
  <c r="P2794" i="1"/>
  <c r="R3818" i="1"/>
  <c r="P3818" i="1"/>
  <c r="R4140" i="1"/>
  <c r="P4140" i="1"/>
  <c r="R4396" i="1"/>
  <c r="P4396" i="1"/>
  <c r="R4652" i="1"/>
  <c r="P4652" i="1"/>
  <c r="R4908" i="1"/>
  <c r="P4908" i="1"/>
  <c r="R3997" i="1"/>
  <c r="P3997" i="1"/>
  <c r="R279" i="1"/>
  <c r="P279" i="1"/>
  <c r="R4446" i="1"/>
  <c r="P4446" i="1"/>
  <c r="R3790" i="1"/>
  <c r="P3790" i="1"/>
  <c r="R4901" i="1"/>
  <c r="P4901" i="1"/>
  <c r="R4326" i="1"/>
  <c r="P4326" i="1"/>
  <c r="R3310" i="1"/>
  <c r="P3310" i="1"/>
  <c r="R4781" i="1"/>
  <c r="P4781" i="1"/>
  <c r="R4181" i="1"/>
  <c r="P4181" i="1"/>
  <c r="R4142" i="1"/>
  <c r="P4142" i="1"/>
  <c r="R151" i="1"/>
  <c r="P151" i="1"/>
  <c r="R4214" i="1"/>
  <c r="P4214" i="1"/>
  <c r="R4758" i="1"/>
  <c r="P4758" i="1"/>
  <c r="R2056" i="1"/>
  <c r="P2056" i="1"/>
  <c r="R1137" i="1"/>
  <c r="P1137" i="1"/>
  <c r="R2289" i="1"/>
  <c r="P2289" i="1"/>
  <c r="R1306" i="1"/>
  <c r="P1306" i="1"/>
  <c r="R707" i="1"/>
  <c r="P707" i="1"/>
  <c r="R2435" i="1"/>
  <c r="P2435" i="1"/>
  <c r="R1452" i="1"/>
  <c r="P1452" i="1"/>
  <c r="R725" i="1"/>
  <c r="P725" i="1"/>
  <c r="R2261" i="1"/>
  <c r="P2261" i="1"/>
  <c r="R3427" i="1"/>
  <c r="P3427" i="1"/>
  <c r="R2941" i="1"/>
  <c r="P2941" i="1"/>
  <c r="R1999" i="1"/>
  <c r="P1999" i="1"/>
  <c r="R1142" i="1"/>
  <c r="P1142" i="1"/>
  <c r="R1191" i="1"/>
  <c r="P1191" i="1"/>
  <c r="R2682" i="1"/>
  <c r="P2682" i="1"/>
  <c r="R3166" i="1"/>
  <c r="P3166" i="1"/>
  <c r="R4418" i="1"/>
  <c r="P4418" i="1"/>
  <c r="R1655" i="1"/>
  <c r="P1655" i="1"/>
  <c r="R4478" i="1"/>
  <c r="P4478" i="1"/>
  <c r="R2199" i="1"/>
  <c r="P2199" i="1"/>
  <c r="R4823" i="1"/>
  <c r="P4823" i="1"/>
  <c r="R4745" i="1"/>
  <c r="P4745" i="1"/>
  <c r="R4866" i="1"/>
  <c r="P4866" i="1"/>
  <c r="R2570" i="1"/>
  <c r="P2570" i="1"/>
  <c r="R4285" i="1"/>
  <c r="P4285" i="1"/>
  <c r="R4213" i="1"/>
  <c r="P4213" i="1"/>
  <c r="R80" i="1"/>
  <c r="P80" i="1"/>
  <c r="R2128" i="1"/>
  <c r="P2128" i="1"/>
  <c r="R1401" i="1"/>
  <c r="P1401" i="1"/>
  <c r="R715" i="1"/>
  <c r="P715" i="1"/>
  <c r="R244" i="1"/>
  <c r="P244" i="1"/>
  <c r="R2292" i="1"/>
  <c r="P2292" i="1"/>
  <c r="R1821" i="1"/>
  <c r="P1821" i="1"/>
  <c r="R3243" i="1"/>
  <c r="P3243" i="1"/>
  <c r="R3284" i="1"/>
  <c r="P3284" i="1"/>
  <c r="R3077" i="1"/>
  <c r="P3077" i="1"/>
  <c r="R2871" i="1"/>
  <c r="P2871" i="1"/>
  <c r="R2664" i="1"/>
  <c r="P2664" i="1"/>
  <c r="R2198" i="1"/>
  <c r="P2198" i="1"/>
  <c r="R4255" i="1"/>
  <c r="P4255" i="1"/>
  <c r="R4440" i="1"/>
  <c r="P4440" i="1"/>
  <c r="R4881" i="1"/>
  <c r="P4881" i="1"/>
  <c r="R871" i="1"/>
  <c r="P871" i="1"/>
  <c r="R2858" i="1"/>
  <c r="P2858" i="1"/>
  <c r="R4061" i="1"/>
  <c r="P4061" i="1"/>
  <c r="R3566" i="1"/>
  <c r="P3566" i="1"/>
  <c r="R113" i="1"/>
  <c r="P113" i="1"/>
  <c r="R1173" i="1"/>
  <c r="P1173" i="1"/>
  <c r="R3808" i="1"/>
  <c r="P3808" i="1"/>
  <c r="R4532" i="1"/>
  <c r="P4532" i="1"/>
  <c r="R792" i="1"/>
  <c r="P792" i="1"/>
  <c r="R2328" i="1"/>
  <c r="P2328" i="1"/>
  <c r="R1857" i="1"/>
  <c r="P1857" i="1"/>
  <c r="R1642" i="1"/>
  <c r="P1642" i="1"/>
  <c r="R423" i="1"/>
  <c r="P423" i="1"/>
  <c r="R4967" i="1"/>
  <c r="P4967" i="1"/>
  <c r="R3276" i="1"/>
  <c r="P3276" i="1"/>
  <c r="R4432" i="1"/>
  <c r="P4432" i="1"/>
  <c r="R1583" i="1"/>
  <c r="P1583" i="1"/>
  <c r="R4911" i="1"/>
  <c r="P4911" i="1"/>
  <c r="R3404" i="1"/>
  <c r="P3404" i="1"/>
  <c r="R1891" i="1"/>
  <c r="P1891" i="1"/>
  <c r="R3940" i="1"/>
  <c r="P3940" i="1"/>
  <c r="R1527" i="1"/>
  <c r="P1527" i="1"/>
  <c r="R620" i="1"/>
  <c r="P620" i="1"/>
  <c r="R2187" i="1"/>
  <c r="P2187" i="1"/>
  <c r="R2551" i="1"/>
  <c r="P2551" i="1"/>
  <c r="R663" i="1"/>
  <c r="P663" i="1"/>
  <c r="R3148" i="1"/>
  <c r="P3148" i="1"/>
  <c r="R4176" i="1"/>
  <c r="P4176" i="1"/>
  <c r="R1752" i="1"/>
  <c r="P1752" i="1"/>
  <c r="R2264" i="1"/>
  <c r="P2264" i="1"/>
  <c r="O5012" i="1"/>
  <c r="R16" i="1"/>
  <c r="P16" i="1"/>
  <c r="R272" i="1"/>
  <c r="P272" i="1"/>
  <c r="R528" i="1"/>
  <c r="P528" i="1"/>
  <c r="R784" i="1"/>
  <c r="P784" i="1"/>
  <c r="R1040" i="1"/>
  <c r="P1040" i="1"/>
  <c r="R1296" i="1"/>
  <c r="P1296" i="1"/>
  <c r="R1552" i="1"/>
  <c r="P1552" i="1"/>
  <c r="R1808" i="1"/>
  <c r="P1808" i="1"/>
  <c r="R2064" i="1"/>
  <c r="P2064" i="1"/>
  <c r="R2320" i="1"/>
  <c r="P2320" i="1"/>
  <c r="R57" i="1"/>
  <c r="P57" i="1"/>
  <c r="R313" i="1"/>
  <c r="P313" i="1"/>
  <c r="R569" i="1"/>
  <c r="P569" i="1"/>
  <c r="R825" i="1"/>
  <c r="P825" i="1"/>
  <c r="R1081" i="1"/>
  <c r="P1081" i="1"/>
  <c r="R1337" i="1"/>
  <c r="P1337" i="1"/>
  <c r="R1593" i="1"/>
  <c r="P1593" i="1"/>
  <c r="R1849" i="1"/>
  <c r="P1849" i="1"/>
  <c r="R2105" i="1"/>
  <c r="P2105" i="1"/>
  <c r="R2361" i="1"/>
  <c r="P2361" i="1"/>
  <c r="R98" i="1"/>
  <c r="P98" i="1"/>
  <c r="R354" i="1"/>
  <c r="P354" i="1"/>
  <c r="R610" i="1"/>
  <c r="P610" i="1"/>
  <c r="R866" i="1"/>
  <c r="P866" i="1"/>
  <c r="R1122" i="1"/>
  <c r="P1122" i="1"/>
  <c r="R1378" i="1"/>
  <c r="P1378" i="1"/>
  <c r="R1634" i="1"/>
  <c r="P1634" i="1"/>
  <c r="R1890" i="1"/>
  <c r="P1890" i="1"/>
  <c r="R2146" i="1"/>
  <c r="P2146" i="1"/>
  <c r="R2402" i="1"/>
  <c r="P2402" i="1"/>
  <c r="R139" i="1"/>
  <c r="P139" i="1"/>
  <c r="R395" i="1"/>
  <c r="P395" i="1"/>
  <c r="R907" i="1"/>
  <c r="P907" i="1"/>
  <c r="R1163" i="1"/>
  <c r="P1163" i="1"/>
  <c r="R180" i="1"/>
  <c r="P180" i="1"/>
  <c r="R436" i="1"/>
  <c r="P436" i="1"/>
  <c r="R692" i="1"/>
  <c r="P692" i="1"/>
  <c r="R948" i="1"/>
  <c r="P948" i="1"/>
  <c r="R1204" i="1"/>
  <c r="P1204" i="1"/>
  <c r="R1460" i="1"/>
  <c r="P1460" i="1"/>
  <c r="R1716" i="1"/>
  <c r="P1716" i="1"/>
  <c r="R1972" i="1"/>
  <c r="P1972" i="1"/>
  <c r="R2228" i="1"/>
  <c r="P2228" i="1"/>
  <c r="R2484" i="1"/>
  <c r="P2484" i="1"/>
  <c r="R221" i="1"/>
  <c r="P221" i="1"/>
  <c r="R477" i="1"/>
  <c r="P477" i="1"/>
  <c r="R733" i="1"/>
  <c r="P733" i="1"/>
  <c r="R989" i="1"/>
  <c r="P989" i="1"/>
  <c r="R1245" i="1"/>
  <c r="P1245" i="1"/>
  <c r="R1501" i="1"/>
  <c r="P1501" i="1"/>
  <c r="R1757" i="1"/>
  <c r="P1757" i="1"/>
  <c r="R2013" i="1"/>
  <c r="P2013" i="1"/>
  <c r="R2269" i="1"/>
  <c r="P2269" i="1"/>
  <c r="R2525" i="1"/>
  <c r="P2525" i="1"/>
  <c r="R1022" i="1"/>
  <c r="P1022" i="1"/>
  <c r="R2046" i="1"/>
  <c r="P2046" i="1"/>
  <c r="R2667" i="1"/>
  <c r="P2667" i="1"/>
  <c r="R2923" i="1"/>
  <c r="P2923" i="1"/>
  <c r="R3179" i="1"/>
  <c r="P3179" i="1"/>
  <c r="R3435" i="1"/>
  <c r="P3435" i="1"/>
  <c r="R3691" i="1"/>
  <c r="P3691" i="1"/>
  <c r="R159" i="1"/>
  <c r="P159" i="1"/>
  <c r="R1183" i="1"/>
  <c r="P1183" i="1"/>
  <c r="R2207" i="1"/>
  <c r="P2207" i="1"/>
  <c r="R2708" i="1"/>
  <c r="P2708" i="1"/>
  <c r="R2964" i="1"/>
  <c r="P2964" i="1"/>
  <c r="R3220" i="1"/>
  <c r="P3220" i="1"/>
  <c r="R3476" i="1"/>
  <c r="P3476" i="1"/>
  <c r="R3732" i="1"/>
  <c r="P3732" i="1"/>
  <c r="R358" i="1"/>
  <c r="P358" i="1"/>
  <c r="R1382" i="1"/>
  <c r="P1382" i="1"/>
  <c r="R2406" i="1"/>
  <c r="P2406" i="1"/>
  <c r="R2757" i="1"/>
  <c r="P2757" i="1"/>
  <c r="R3013" i="1"/>
  <c r="P3013" i="1"/>
  <c r="R3269" i="1"/>
  <c r="P3269" i="1"/>
  <c r="R3525" i="1"/>
  <c r="P3525" i="1"/>
  <c r="R3781" i="1"/>
  <c r="P3781" i="1"/>
  <c r="R558" i="1"/>
  <c r="P558" i="1"/>
  <c r="R1582" i="1"/>
  <c r="P1582" i="1"/>
  <c r="R2807" i="1"/>
  <c r="P2807" i="1"/>
  <c r="R3063" i="1"/>
  <c r="P3063" i="1"/>
  <c r="R3319" i="1"/>
  <c r="P3319" i="1"/>
  <c r="R3575" i="1"/>
  <c r="P3575" i="1"/>
  <c r="R3831" i="1"/>
  <c r="P3831" i="1"/>
  <c r="R751" i="1"/>
  <c r="P751" i="1"/>
  <c r="R1775" i="1"/>
  <c r="P1775" i="1"/>
  <c r="R2600" i="1"/>
  <c r="P2600" i="1"/>
  <c r="R2856" i="1"/>
  <c r="P2856" i="1"/>
  <c r="R3112" i="1"/>
  <c r="P3112" i="1"/>
  <c r="R3368" i="1"/>
  <c r="P3368" i="1"/>
  <c r="R3624" i="1"/>
  <c r="P3624" i="1"/>
  <c r="R3880" i="1"/>
  <c r="P3880" i="1"/>
  <c r="R918" i="1"/>
  <c r="P918" i="1"/>
  <c r="R1942" i="1"/>
  <c r="P1942" i="1"/>
  <c r="R2641" i="1"/>
  <c r="P2641" i="1"/>
  <c r="R2897" i="1"/>
  <c r="P2897" i="1"/>
  <c r="R3153" i="1"/>
  <c r="P3153" i="1"/>
  <c r="R3409" i="1"/>
  <c r="P3409" i="1"/>
  <c r="R3665" i="1"/>
  <c r="P3665" i="1"/>
  <c r="R295" i="1"/>
  <c r="P295" i="1"/>
  <c r="R2998" i="1"/>
  <c r="P2998" i="1"/>
  <c r="R3935" i="1"/>
  <c r="P3935" i="1"/>
  <c r="R4191" i="1"/>
  <c r="P4191" i="1"/>
  <c r="R4447" i="1"/>
  <c r="P4447" i="1"/>
  <c r="R4703" i="1"/>
  <c r="P4703" i="1"/>
  <c r="R4959" i="1"/>
  <c r="P4959" i="1"/>
  <c r="R2714" i="1"/>
  <c r="P2714" i="1"/>
  <c r="R3738" i="1"/>
  <c r="P3738" i="1"/>
  <c r="R4120" i="1"/>
  <c r="P4120" i="1"/>
  <c r="R4376" i="1"/>
  <c r="P4376" i="1"/>
  <c r="R4632" i="1"/>
  <c r="P4632" i="1"/>
  <c r="R4888" i="1"/>
  <c r="P4888" i="1"/>
  <c r="R2119" i="1"/>
  <c r="P2119" i="1"/>
  <c r="R3454" i="1"/>
  <c r="P3454" i="1"/>
  <c r="R4049" i="1"/>
  <c r="P4049" i="1"/>
  <c r="R4305" i="1"/>
  <c r="P4305" i="1"/>
  <c r="R4561" i="1"/>
  <c r="P4561" i="1"/>
  <c r="R4817" i="1"/>
  <c r="P4817" i="1"/>
  <c r="R983" i="1"/>
  <c r="P983" i="1"/>
  <c r="R3170" i="1"/>
  <c r="P3170" i="1"/>
  <c r="R3978" i="1"/>
  <c r="P3978" i="1"/>
  <c r="R4234" i="1"/>
  <c r="P4234" i="1"/>
  <c r="R4490" i="1"/>
  <c r="P4490" i="1"/>
  <c r="R4746" i="1"/>
  <c r="P4746" i="1"/>
  <c r="R5002" i="1"/>
  <c r="P5002" i="1"/>
  <c r="R2886" i="1"/>
  <c r="P2886" i="1"/>
  <c r="R3906" i="1"/>
  <c r="P3906" i="1"/>
  <c r="R4163" i="1"/>
  <c r="P4163" i="1"/>
  <c r="R4419" i="1"/>
  <c r="P4419" i="1"/>
  <c r="R4675" i="1"/>
  <c r="P4675" i="1"/>
  <c r="R4931" i="1"/>
  <c r="P4931" i="1"/>
  <c r="R2602" i="1"/>
  <c r="P2602" i="1"/>
  <c r="R3626" i="1"/>
  <c r="P3626" i="1"/>
  <c r="R4092" i="1"/>
  <c r="P4092" i="1"/>
  <c r="R4348" i="1"/>
  <c r="P4348" i="1"/>
  <c r="R4604" i="1"/>
  <c r="P4604" i="1"/>
  <c r="R4860" i="1"/>
  <c r="P4860" i="1"/>
  <c r="R3502" i="1"/>
  <c r="P3502" i="1"/>
  <c r="R4829" i="1"/>
  <c r="P4829" i="1"/>
  <c r="R4254" i="1"/>
  <c r="P4254" i="1"/>
  <c r="R3022" i="1"/>
  <c r="P3022" i="1"/>
  <c r="R4709" i="1"/>
  <c r="P4709" i="1"/>
  <c r="R4134" i="1"/>
  <c r="P4134" i="1"/>
  <c r="R2542" i="1"/>
  <c r="P2542" i="1"/>
  <c r="R4589" i="1"/>
  <c r="P4589" i="1"/>
  <c r="R3989" i="1"/>
  <c r="P3989" i="1"/>
  <c r="R14" i="1"/>
  <c r="P14" i="1"/>
  <c r="R4302" i="1"/>
  <c r="P4302" i="1"/>
  <c r="R4630" i="1"/>
  <c r="P4630" i="1"/>
  <c r="R904" i="1"/>
  <c r="P904" i="1"/>
  <c r="R2248" i="1"/>
  <c r="P2248" i="1"/>
  <c r="R1329" i="1"/>
  <c r="P1329" i="1"/>
  <c r="R858" i="1"/>
  <c r="P858" i="1"/>
  <c r="R131" i="1"/>
  <c r="P131" i="1"/>
  <c r="R2051" i="1"/>
  <c r="P2051" i="1"/>
  <c r="R1324" i="1"/>
  <c r="P1324" i="1"/>
  <c r="R661" i="1"/>
  <c r="P661" i="1"/>
  <c r="R2517" i="1"/>
  <c r="P2517" i="1"/>
  <c r="R2621" i="1"/>
  <c r="P2621" i="1"/>
  <c r="R1550" i="1"/>
  <c r="P1550" i="1"/>
  <c r="R3823" i="1"/>
  <c r="P3823" i="1"/>
  <c r="R3360" i="1"/>
  <c r="P3360" i="1"/>
  <c r="R2953" i="1"/>
  <c r="P2953" i="1"/>
  <c r="R3991" i="1"/>
  <c r="P3991" i="1"/>
  <c r="R4617" i="1"/>
  <c r="P4617" i="1"/>
  <c r="R2598" i="1"/>
  <c r="P2598" i="1"/>
  <c r="R3956" i="1"/>
  <c r="P3956" i="1"/>
  <c r="R4421" i="1"/>
  <c r="P4421" i="1"/>
  <c r="R4974" i="1"/>
  <c r="P4974" i="1"/>
  <c r="R216" i="1"/>
  <c r="P216" i="1"/>
  <c r="R472" i="1"/>
  <c r="P472" i="1"/>
  <c r="R728" i="1"/>
  <c r="P728" i="1"/>
  <c r="R984" i="1"/>
  <c r="P984" i="1"/>
  <c r="R1240" i="1"/>
  <c r="P1240" i="1"/>
  <c r="R1496" i="1"/>
  <c r="P1496" i="1"/>
  <c r="R2008" i="1"/>
  <c r="P2008" i="1"/>
  <c r="R2520" i="1"/>
  <c r="P2520" i="1"/>
  <c r="R257" i="1"/>
  <c r="P257" i="1"/>
  <c r="R513" i="1"/>
  <c r="P513" i="1"/>
  <c r="R769" i="1"/>
  <c r="P769" i="1"/>
  <c r="R1025" i="1"/>
  <c r="P1025" i="1"/>
  <c r="R1281" i="1"/>
  <c r="P1281" i="1"/>
  <c r="R1537" i="1"/>
  <c r="P1537" i="1"/>
  <c r="R1793" i="1"/>
  <c r="P1793" i="1"/>
  <c r="R2049" i="1"/>
  <c r="P2049" i="1"/>
  <c r="R2305" i="1"/>
  <c r="P2305" i="1"/>
  <c r="R42" i="1"/>
  <c r="P42" i="1"/>
  <c r="R298" i="1"/>
  <c r="P298" i="1"/>
  <c r="R554" i="1"/>
  <c r="P554" i="1"/>
  <c r="R810" i="1"/>
  <c r="P810" i="1"/>
  <c r="R1066" i="1"/>
  <c r="P1066" i="1"/>
  <c r="R1322" i="1"/>
  <c r="P1322" i="1"/>
  <c r="R1578" i="1"/>
  <c r="P1578" i="1"/>
  <c r="R1834" i="1"/>
  <c r="P1834" i="1"/>
  <c r="R2090" i="1"/>
  <c r="P2090" i="1"/>
  <c r="R2346" i="1"/>
  <c r="P2346" i="1"/>
  <c r="R933" i="1"/>
  <c r="P933" i="1"/>
  <c r="R2908" i="1"/>
  <c r="P2908" i="1"/>
  <c r="R3164" i="1"/>
  <c r="P3164" i="1"/>
  <c r="R3420" i="1"/>
  <c r="P3420" i="1"/>
  <c r="R3676" i="1"/>
  <c r="P3676" i="1"/>
  <c r="R4647" i="1"/>
  <c r="P4647" i="1"/>
  <c r="R4903" i="1"/>
  <c r="P4903" i="1"/>
  <c r="R1731" i="1"/>
  <c r="P1731" i="1"/>
  <c r="R2892" i="1"/>
  <c r="P2892" i="1"/>
  <c r="R3984" i="1"/>
  <c r="P3984" i="1"/>
  <c r="R2811" i="1"/>
  <c r="P2811" i="1"/>
  <c r="R3067" i="1"/>
  <c r="P3067" i="1"/>
  <c r="R3323" i="1"/>
  <c r="P3323" i="1"/>
  <c r="R3579" i="1"/>
  <c r="P3579" i="1"/>
  <c r="R3835" i="1"/>
  <c r="P3835" i="1"/>
  <c r="R2852" i="1"/>
  <c r="P2852" i="1"/>
  <c r="R3108" i="1"/>
  <c r="P3108" i="1"/>
  <c r="R3364" i="1"/>
  <c r="P3364" i="1"/>
  <c r="R3620" i="1"/>
  <c r="P3620" i="1"/>
  <c r="R3876" i="1"/>
  <c r="P3876" i="1"/>
  <c r="R4591" i="1"/>
  <c r="P4591" i="1"/>
  <c r="R4847" i="1"/>
  <c r="P4847" i="1"/>
  <c r="R4520" i="1"/>
  <c r="P4520" i="1"/>
  <c r="R4776" i="1"/>
  <c r="P4776" i="1"/>
  <c r="R327" i="1"/>
  <c r="P327" i="1"/>
  <c r="R3980" i="1"/>
  <c r="P3980" i="1"/>
  <c r="R4236" i="1"/>
  <c r="P4236" i="1"/>
  <c r="R1859" i="1"/>
  <c r="P1859" i="1"/>
  <c r="R3235" i="1"/>
  <c r="P3235" i="1"/>
  <c r="R2828" i="1"/>
  <c r="P2828" i="1"/>
  <c r="R1571" i="1"/>
  <c r="P1571" i="1"/>
  <c r="R2083" i="1"/>
  <c r="P2083" i="1"/>
  <c r="R588" i="1"/>
  <c r="P588" i="1"/>
  <c r="R1100" i="1"/>
  <c r="P1100" i="1"/>
  <c r="R1359" i="1"/>
  <c r="P1359" i="1"/>
  <c r="R2383" i="1"/>
  <c r="P2383" i="1"/>
  <c r="R1591" i="1"/>
  <c r="P1591" i="1"/>
  <c r="R4528" i="1"/>
  <c r="P4528" i="1"/>
  <c r="R4784" i="1"/>
  <c r="P4784" i="1"/>
  <c r="R1795" i="1"/>
  <c r="P1795" i="1"/>
  <c r="R1004" i="1"/>
  <c r="P1004" i="1"/>
  <c r="R2956" i="1"/>
  <c r="P2956" i="1"/>
  <c r="R4816" i="1"/>
  <c r="P4816" i="1"/>
  <c r="R706" i="1"/>
  <c r="P706" i="1"/>
  <c r="R962" i="1"/>
  <c r="P962" i="1"/>
  <c r="R2804" i="1"/>
  <c r="P2804" i="1"/>
  <c r="R3060" i="1"/>
  <c r="P3060" i="1"/>
  <c r="R3316" i="1"/>
  <c r="P3316" i="1"/>
  <c r="R3572" i="1"/>
  <c r="P3572" i="1"/>
  <c r="R3828" i="1"/>
  <c r="P3828" i="1"/>
  <c r="R2159" i="1"/>
  <c r="P2159" i="1"/>
  <c r="R4003" i="1"/>
  <c r="P4003" i="1"/>
  <c r="R4259" i="1"/>
  <c r="P4259" i="1"/>
  <c r="R282" i="1"/>
  <c r="P282" i="1"/>
  <c r="R1121" i="1"/>
  <c r="P1121" i="1"/>
  <c r="R138" i="1"/>
  <c r="P138" i="1"/>
  <c r="R2896" i="1"/>
  <c r="P2896" i="1"/>
  <c r="R3152" i="1"/>
  <c r="P3152" i="1"/>
  <c r="R3408" i="1"/>
  <c r="P3408" i="1"/>
  <c r="R3664" i="1"/>
  <c r="P3664" i="1"/>
  <c r="R4487" i="1"/>
  <c r="P4487" i="1"/>
  <c r="R4743" i="1"/>
  <c r="P4743" i="1"/>
  <c r="R4999" i="1"/>
  <c r="P4999" i="1"/>
  <c r="R4132" i="1"/>
  <c r="P4132" i="1"/>
  <c r="R4388" i="1"/>
  <c r="P4388" i="1"/>
  <c r="R507" i="1"/>
  <c r="P507" i="1"/>
  <c r="R763" i="1"/>
  <c r="P763" i="1"/>
  <c r="R1019" i="1"/>
  <c r="P1019" i="1"/>
  <c r="R2820" i="1"/>
  <c r="P2820" i="1"/>
  <c r="R3076" i="1"/>
  <c r="P3076" i="1"/>
  <c r="R3332" i="1"/>
  <c r="P3332" i="1"/>
  <c r="R3588" i="1"/>
  <c r="P3588" i="1"/>
  <c r="R3844" i="1"/>
  <c r="P3844" i="1"/>
  <c r="R4559" i="1"/>
  <c r="P4559" i="1"/>
  <c r="R4815" i="1"/>
  <c r="P4815" i="1"/>
  <c r="R4488" i="1"/>
  <c r="P4488" i="1"/>
  <c r="R4744" i="1"/>
  <c r="P4744" i="1"/>
  <c r="R5000" i="1"/>
  <c r="P5000" i="1"/>
  <c r="R3596" i="1"/>
  <c r="P3596" i="1"/>
  <c r="R2720" i="1"/>
  <c r="P2720" i="1"/>
  <c r="P12" i="1"/>
  <c r="R12" i="1"/>
  <c r="R4624" i="1"/>
  <c r="P4624" i="1"/>
  <c r="R1360" i="1"/>
  <c r="P1360" i="1"/>
  <c r="R1145" i="1"/>
  <c r="P1145" i="1"/>
  <c r="R674" i="1"/>
  <c r="P674" i="1"/>
  <c r="R203" i="1"/>
  <c r="P203" i="1"/>
  <c r="R2507" i="1"/>
  <c r="P2507" i="1"/>
  <c r="R1524" i="1"/>
  <c r="P1524" i="1"/>
  <c r="R541" i="1"/>
  <c r="P541" i="1"/>
  <c r="R2077" i="1"/>
  <c r="P2077" i="1"/>
  <c r="R2987" i="1"/>
  <c r="P2987" i="1"/>
  <c r="R2772" i="1"/>
  <c r="P2772" i="1"/>
  <c r="R2821" i="1"/>
  <c r="P2821" i="1"/>
  <c r="R1007" i="1"/>
  <c r="P1007" i="1"/>
  <c r="R150" i="1"/>
  <c r="P150" i="1"/>
  <c r="R3729" i="1"/>
  <c r="P3729" i="1"/>
  <c r="R183" i="1"/>
  <c r="P183" i="1"/>
  <c r="R3710" i="1"/>
  <c r="P3710" i="1"/>
  <c r="R4810" i="1"/>
  <c r="P4810" i="1"/>
  <c r="R4156" i="1"/>
  <c r="P4156" i="1"/>
  <c r="R4965" i="1"/>
  <c r="P4965" i="1"/>
  <c r="R2962" i="1"/>
  <c r="P2962" i="1"/>
  <c r="R579" i="1"/>
  <c r="P579" i="1"/>
  <c r="R383" i="1"/>
  <c r="P383" i="1"/>
  <c r="R4439" i="1"/>
  <c r="P4439" i="1"/>
  <c r="R4870" i="1"/>
  <c r="P4870" i="1"/>
  <c r="R577" i="1"/>
  <c r="P577" i="1"/>
  <c r="R106" i="1"/>
  <c r="P106" i="1"/>
  <c r="R1386" i="1"/>
  <c r="P1386" i="1"/>
  <c r="R3740" i="1"/>
  <c r="P3740" i="1"/>
  <c r="R3576" i="1"/>
  <c r="P3576" i="1"/>
  <c r="R2307" i="1"/>
  <c r="P2307" i="1"/>
  <c r="R1379" i="1"/>
  <c r="P1379" i="1"/>
  <c r="R949" i="1"/>
  <c r="P949" i="1"/>
  <c r="R3380" i="1"/>
  <c r="P3380" i="1"/>
  <c r="R1475" i="1"/>
  <c r="P1475" i="1"/>
  <c r="R3472" i="1"/>
  <c r="P3472" i="1"/>
  <c r="R26" i="1"/>
  <c r="P26" i="1"/>
  <c r="R3747" i="1"/>
  <c r="P3747" i="1"/>
  <c r="R2884" i="1"/>
  <c r="P2884" i="1"/>
  <c r="R4623" i="1"/>
  <c r="P4623" i="1"/>
  <c r="R4808" i="1"/>
  <c r="P4808" i="1"/>
  <c r="R4496" i="1"/>
  <c r="P4496" i="1"/>
  <c r="N5012" i="1"/>
  <c r="R651" i="1"/>
  <c r="P651" i="1"/>
  <c r="R1419" i="1"/>
  <c r="P1419" i="1"/>
  <c r="R1931" i="1"/>
  <c r="P1931" i="1"/>
  <c r="R3491" i="1"/>
  <c r="P3491" i="1"/>
  <c r="R930" i="1"/>
  <c r="P930" i="1"/>
  <c r="R1739" i="1"/>
  <c r="P1739" i="1"/>
  <c r="R2251" i="1"/>
  <c r="P2251" i="1"/>
  <c r="R2615" i="1"/>
  <c r="P2615" i="1"/>
  <c r="R2499" i="1"/>
  <c r="P2499" i="1"/>
  <c r="R3468" i="1"/>
  <c r="P3468" i="1"/>
  <c r="R2607" i="1"/>
  <c r="P2607" i="1"/>
  <c r="R4688" i="1"/>
  <c r="P4688" i="1"/>
  <c r="R1304" i="1"/>
  <c r="P1304" i="1"/>
  <c r="R1816" i="1"/>
  <c r="P1816" i="1"/>
  <c r="R83" i="1"/>
  <c r="P83" i="1"/>
  <c r="R339" i="1"/>
  <c r="P339" i="1"/>
  <c r="R595" i="1"/>
  <c r="P595" i="1"/>
  <c r="R851" i="1"/>
  <c r="P851" i="1"/>
  <c r="R1107" i="1"/>
  <c r="P1107" i="1"/>
  <c r="R1363" i="1"/>
  <c r="P1363" i="1"/>
  <c r="R1619" i="1"/>
  <c r="P1619" i="1"/>
  <c r="R1875" i="1"/>
  <c r="P1875" i="1"/>
  <c r="R2131" i="1"/>
  <c r="P2131" i="1"/>
  <c r="R2387" i="1"/>
  <c r="P2387" i="1"/>
  <c r="R124" i="1"/>
  <c r="P124" i="1"/>
  <c r="R380" i="1"/>
  <c r="P380" i="1"/>
  <c r="R636" i="1"/>
  <c r="P636" i="1"/>
  <c r="R892" i="1"/>
  <c r="P892" i="1"/>
  <c r="R1148" i="1"/>
  <c r="P1148" i="1"/>
  <c r="R1404" i="1"/>
  <c r="P1404" i="1"/>
  <c r="R1660" i="1"/>
  <c r="P1660" i="1"/>
  <c r="R1916" i="1"/>
  <c r="P1916" i="1"/>
  <c r="R2172" i="1"/>
  <c r="P2172" i="1"/>
  <c r="R2428" i="1"/>
  <c r="P2428" i="1"/>
  <c r="R165" i="1"/>
  <c r="P165" i="1"/>
  <c r="R421" i="1"/>
  <c r="P421" i="1"/>
  <c r="R677" i="1"/>
  <c r="P677" i="1"/>
  <c r="R1189" i="1"/>
  <c r="P1189" i="1"/>
  <c r="R1445" i="1"/>
  <c r="P1445" i="1"/>
  <c r="R1701" i="1"/>
  <c r="P1701" i="1"/>
  <c r="R1957" i="1"/>
  <c r="P1957" i="1"/>
  <c r="R2213" i="1"/>
  <c r="P2213" i="1"/>
  <c r="R2469" i="1"/>
  <c r="P2469" i="1"/>
  <c r="R798" i="1"/>
  <c r="P798" i="1"/>
  <c r="R1822" i="1"/>
  <c r="P1822" i="1"/>
  <c r="R2611" i="1"/>
  <c r="P2611" i="1"/>
  <c r="R2867" i="1"/>
  <c r="P2867" i="1"/>
  <c r="R3123" i="1"/>
  <c r="P3123" i="1"/>
  <c r="R3379" i="1"/>
  <c r="P3379" i="1"/>
  <c r="R3635" i="1"/>
  <c r="P3635" i="1"/>
  <c r="R3891" i="1"/>
  <c r="P3891" i="1"/>
  <c r="R959" i="1"/>
  <c r="P959" i="1"/>
  <c r="R1983" i="1"/>
  <c r="P1983" i="1"/>
  <c r="R2652" i="1"/>
  <c r="P2652" i="1"/>
  <c r="R134" i="1"/>
  <c r="P134" i="1"/>
  <c r="R1158" i="1"/>
  <c r="P1158" i="1"/>
  <c r="R2182" i="1"/>
  <c r="P2182" i="1"/>
  <c r="R2701" i="1"/>
  <c r="P2701" i="1"/>
  <c r="R2957" i="1"/>
  <c r="P2957" i="1"/>
  <c r="R3213" i="1"/>
  <c r="P3213" i="1"/>
  <c r="R3469" i="1"/>
  <c r="P3469" i="1"/>
  <c r="R3725" i="1"/>
  <c r="P3725" i="1"/>
  <c r="R334" i="1"/>
  <c r="P334" i="1"/>
  <c r="R1358" i="1"/>
  <c r="P1358" i="1"/>
  <c r="R2382" i="1"/>
  <c r="P2382" i="1"/>
  <c r="R2751" i="1"/>
  <c r="P2751" i="1"/>
  <c r="R3007" i="1"/>
  <c r="P3007" i="1"/>
  <c r="R3263" i="1"/>
  <c r="P3263" i="1"/>
  <c r="R3519" i="1"/>
  <c r="P3519" i="1"/>
  <c r="R3775" i="1"/>
  <c r="P3775" i="1"/>
  <c r="R527" i="1"/>
  <c r="P527" i="1"/>
  <c r="R1551" i="1"/>
  <c r="P1551" i="1"/>
  <c r="R2544" i="1"/>
  <c r="P2544" i="1"/>
  <c r="R2800" i="1"/>
  <c r="P2800" i="1"/>
  <c r="R3056" i="1"/>
  <c r="P3056" i="1"/>
  <c r="R3312" i="1"/>
  <c r="P3312" i="1"/>
  <c r="R3568" i="1"/>
  <c r="P3568" i="1"/>
  <c r="R3824" i="1"/>
  <c r="P3824" i="1"/>
  <c r="R694" i="1"/>
  <c r="P694" i="1"/>
  <c r="R1718" i="1"/>
  <c r="P1718" i="1"/>
  <c r="R2585" i="1"/>
  <c r="P2585" i="1"/>
  <c r="R2841" i="1"/>
  <c r="P2841" i="1"/>
  <c r="R3097" i="1"/>
  <c r="P3097" i="1"/>
  <c r="R3353" i="1"/>
  <c r="P3353" i="1"/>
  <c r="R3609" i="1"/>
  <c r="P3609" i="1"/>
  <c r="R3865" i="1"/>
  <c r="P3865" i="1"/>
  <c r="R2774" i="1"/>
  <c r="P2774" i="1"/>
  <c r="R3798" i="1"/>
  <c r="P3798" i="1"/>
  <c r="R4135" i="1"/>
  <c r="P4135" i="1"/>
  <c r="R4391" i="1"/>
  <c r="P4391" i="1"/>
  <c r="R2359" i="1"/>
  <c r="P2359" i="1"/>
  <c r="R3514" i="1"/>
  <c r="P3514" i="1"/>
  <c r="R4064" i="1"/>
  <c r="P4064" i="1"/>
  <c r="R4320" i="1"/>
  <c r="P4320" i="1"/>
  <c r="R4576" i="1"/>
  <c r="P4576" i="1"/>
  <c r="R4832" i="1"/>
  <c r="P4832" i="1"/>
  <c r="R1223" i="1"/>
  <c r="P1223" i="1"/>
  <c r="R3230" i="1"/>
  <c r="P3230" i="1"/>
  <c r="R3993" i="1"/>
  <c r="P3993" i="1"/>
  <c r="R4249" i="1"/>
  <c r="P4249" i="1"/>
  <c r="R4505" i="1"/>
  <c r="P4505" i="1"/>
  <c r="R4761" i="1"/>
  <c r="P4761" i="1"/>
  <c r="R87" i="1"/>
  <c r="P87" i="1"/>
  <c r="R2946" i="1"/>
  <c r="P2946" i="1"/>
  <c r="R3922" i="1"/>
  <c r="P3922" i="1"/>
  <c r="R4178" i="1"/>
  <c r="P4178" i="1"/>
  <c r="R4434" i="1"/>
  <c r="P4434" i="1"/>
  <c r="R4690" i="1"/>
  <c r="P4690" i="1"/>
  <c r="R4946" i="1"/>
  <c r="P4946" i="1"/>
  <c r="R2662" i="1"/>
  <c r="P2662" i="1"/>
  <c r="R3686" i="1"/>
  <c r="P3686" i="1"/>
  <c r="R4107" i="1"/>
  <c r="P4107" i="1"/>
  <c r="R4363" i="1"/>
  <c r="P4363" i="1"/>
  <c r="R4619" i="1"/>
  <c r="P4619" i="1"/>
  <c r="R4875" i="1"/>
  <c r="P4875" i="1"/>
  <c r="R1911" i="1"/>
  <c r="P1911" i="1"/>
  <c r="R3402" i="1"/>
  <c r="P3402" i="1"/>
  <c r="R4036" i="1"/>
  <c r="P4036" i="1"/>
  <c r="R4292" i="1"/>
  <c r="P4292" i="1"/>
  <c r="R4548" i="1"/>
  <c r="P4548" i="1"/>
  <c r="R4804" i="1"/>
  <c r="P4804" i="1"/>
  <c r="R2606" i="1"/>
  <c r="P2606" i="1"/>
  <c r="R4605" i="1"/>
  <c r="P4605" i="1"/>
  <c r="R4030" i="1"/>
  <c r="P4030" i="1"/>
  <c r="R903" i="1"/>
  <c r="P903" i="1"/>
  <c r="R4485" i="1"/>
  <c r="P4485" i="1"/>
  <c r="R3910" i="1"/>
  <c r="P3910" i="1"/>
  <c r="R4934" i="1"/>
  <c r="P4934" i="1"/>
  <c r="R4365" i="1"/>
  <c r="P4365" i="1"/>
  <c r="R3342" i="1"/>
  <c r="P3342" i="1"/>
  <c r="R4789" i="1"/>
  <c r="P4789" i="1"/>
  <c r="R23" i="1"/>
  <c r="P23" i="1"/>
  <c r="R4206" i="1"/>
  <c r="P4206" i="1"/>
  <c r="R4502" i="1"/>
  <c r="P4502" i="1"/>
  <c r="R968" i="1"/>
  <c r="P968" i="1"/>
  <c r="R2184" i="1"/>
  <c r="P2184" i="1"/>
  <c r="R1073" i="1"/>
  <c r="P1073" i="1"/>
  <c r="R602" i="1"/>
  <c r="P602" i="1"/>
  <c r="R2458" i="1"/>
  <c r="P2458" i="1"/>
  <c r="R1132" i="1"/>
  <c r="P1132" i="1"/>
  <c r="R341" i="1"/>
  <c r="P341" i="1"/>
  <c r="R2389" i="1"/>
  <c r="P2389" i="1"/>
  <c r="R3299" i="1"/>
  <c r="P3299" i="1"/>
  <c r="R2118" i="1"/>
  <c r="P2118" i="1"/>
  <c r="R526" i="1"/>
  <c r="P526" i="1"/>
  <c r="R3631" i="1"/>
  <c r="P3631" i="1"/>
  <c r="R3232" i="1"/>
  <c r="P3232" i="1"/>
  <c r="R2825" i="1"/>
  <c r="P2825" i="1"/>
  <c r="R3478" i="1"/>
  <c r="P3478" i="1"/>
  <c r="R4297" i="1"/>
  <c r="P4297" i="1"/>
  <c r="R4930" i="1"/>
  <c r="P4930" i="1"/>
  <c r="R3082" i="1"/>
  <c r="P3082" i="1"/>
  <c r="R4990" i="1"/>
  <c r="P4990" i="1"/>
  <c r="R4174" i="1"/>
  <c r="P4174" i="1"/>
  <c r="R160" i="1"/>
  <c r="P160" i="1"/>
  <c r="R416" i="1"/>
  <c r="P416" i="1"/>
  <c r="R672" i="1"/>
  <c r="P672" i="1"/>
  <c r="R928" i="1"/>
  <c r="P928" i="1"/>
  <c r="R1184" i="1"/>
  <c r="P1184" i="1"/>
  <c r="R1440" i="1"/>
  <c r="P1440" i="1"/>
  <c r="R1696" i="1"/>
  <c r="P1696" i="1"/>
  <c r="R1952" i="1"/>
  <c r="P1952" i="1"/>
  <c r="R2208" i="1"/>
  <c r="P2208" i="1"/>
  <c r="R2464" i="1"/>
  <c r="P2464" i="1"/>
  <c r="R201" i="1"/>
  <c r="P201" i="1"/>
  <c r="R457" i="1"/>
  <c r="P457" i="1"/>
  <c r="R713" i="1"/>
  <c r="P713" i="1"/>
  <c r="R969" i="1"/>
  <c r="P969" i="1"/>
  <c r="R1225" i="1"/>
  <c r="P1225" i="1"/>
  <c r="R1481" i="1"/>
  <c r="P1481" i="1"/>
  <c r="R1737" i="1"/>
  <c r="P1737" i="1"/>
  <c r="R1993" i="1"/>
  <c r="P1993" i="1"/>
  <c r="R2249" i="1"/>
  <c r="P2249" i="1"/>
  <c r="R2505" i="1"/>
  <c r="P2505" i="1"/>
  <c r="R242" i="1"/>
  <c r="P242" i="1"/>
  <c r="R498" i="1"/>
  <c r="P498" i="1"/>
  <c r="R754" i="1"/>
  <c r="P754" i="1"/>
  <c r="R1010" i="1"/>
  <c r="P1010" i="1"/>
  <c r="R1266" i="1"/>
  <c r="P1266" i="1"/>
  <c r="R1522" i="1"/>
  <c r="P1522" i="1"/>
  <c r="R1778" i="1"/>
  <c r="P1778" i="1"/>
  <c r="R2034" i="1"/>
  <c r="P2034" i="1"/>
  <c r="R2290" i="1"/>
  <c r="P2290" i="1"/>
  <c r="R27" i="1"/>
  <c r="P27" i="1"/>
  <c r="R283" i="1"/>
  <c r="P283" i="1"/>
  <c r="R539" i="1"/>
  <c r="P539" i="1"/>
  <c r="R795" i="1"/>
  <c r="P795" i="1"/>
  <c r="R1051" i="1"/>
  <c r="P1051" i="1"/>
  <c r="R1307" i="1"/>
  <c r="P1307" i="1"/>
  <c r="R1563" i="1"/>
  <c r="P1563" i="1"/>
  <c r="R1819" i="1"/>
  <c r="P1819" i="1"/>
  <c r="R2075" i="1"/>
  <c r="P2075" i="1"/>
  <c r="R2331" i="1"/>
  <c r="P2331" i="1"/>
  <c r="R68" i="1"/>
  <c r="P68" i="1"/>
  <c r="R324" i="1"/>
  <c r="P324" i="1"/>
  <c r="R580" i="1"/>
  <c r="P580" i="1"/>
  <c r="R836" i="1"/>
  <c r="P836" i="1"/>
  <c r="R1092" i="1"/>
  <c r="P1092" i="1"/>
  <c r="R1348" i="1"/>
  <c r="P1348" i="1"/>
  <c r="R1604" i="1"/>
  <c r="P1604" i="1"/>
  <c r="R1860" i="1"/>
  <c r="P1860" i="1"/>
  <c r="R2116" i="1"/>
  <c r="P2116" i="1"/>
  <c r="R2372" i="1"/>
  <c r="P2372" i="1"/>
  <c r="R109" i="1"/>
  <c r="P109" i="1"/>
  <c r="R365" i="1"/>
  <c r="P365" i="1"/>
  <c r="R621" i="1"/>
  <c r="P621" i="1"/>
  <c r="R877" i="1"/>
  <c r="P877" i="1"/>
  <c r="R1133" i="1"/>
  <c r="P1133" i="1"/>
  <c r="R1389" i="1"/>
  <c r="P1389" i="1"/>
  <c r="R1645" i="1"/>
  <c r="P1645" i="1"/>
  <c r="R1901" i="1"/>
  <c r="P1901" i="1"/>
  <c r="R2157" i="1"/>
  <c r="P2157" i="1"/>
  <c r="R2413" i="1"/>
  <c r="P2413" i="1"/>
  <c r="R574" i="1"/>
  <c r="P574" i="1"/>
  <c r="R1598" i="1"/>
  <c r="P1598" i="1"/>
  <c r="R2555" i="1"/>
  <c r="P2555" i="1"/>
  <c r="R735" i="1"/>
  <c r="P735" i="1"/>
  <c r="R1759" i="1"/>
  <c r="P1759" i="1"/>
  <c r="R2596" i="1"/>
  <c r="P2596" i="1"/>
  <c r="R934" i="1"/>
  <c r="P934" i="1"/>
  <c r="R1958" i="1"/>
  <c r="P1958" i="1"/>
  <c r="R2645" i="1"/>
  <c r="P2645" i="1"/>
  <c r="R2901" i="1"/>
  <c r="P2901" i="1"/>
  <c r="R3157" i="1"/>
  <c r="P3157" i="1"/>
  <c r="R3413" i="1"/>
  <c r="P3413" i="1"/>
  <c r="R3669" i="1"/>
  <c r="P3669" i="1"/>
  <c r="R110" i="1"/>
  <c r="P110" i="1"/>
  <c r="R1134" i="1"/>
  <c r="P1134" i="1"/>
  <c r="R2158" i="1"/>
  <c r="P2158" i="1"/>
  <c r="R2695" i="1"/>
  <c r="P2695" i="1"/>
  <c r="R2951" i="1"/>
  <c r="P2951" i="1"/>
  <c r="R3207" i="1"/>
  <c r="P3207" i="1"/>
  <c r="R3463" i="1"/>
  <c r="P3463" i="1"/>
  <c r="R3719" i="1"/>
  <c r="P3719" i="1"/>
  <c r="R303" i="1"/>
  <c r="P303" i="1"/>
  <c r="R1327" i="1"/>
  <c r="P1327" i="1"/>
  <c r="R2351" i="1"/>
  <c r="P2351" i="1"/>
  <c r="R2744" i="1"/>
  <c r="P2744" i="1"/>
  <c r="R3000" i="1"/>
  <c r="P3000" i="1"/>
  <c r="R3256" i="1"/>
  <c r="P3256" i="1"/>
  <c r="R3512" i="1"/>
  <c r="P3512" i="1"/>
  <c r="R3768" i="1"/>
  <c r="P3768" i="1"/>
  <c r="R470" i="1"/>
  <c r="P470" i="1"/>
  <c r="R1494" i="1"/>
  <c r="P1494" i="1"/>
  <c r="R2518" i="1"/>
  <c r="P2518" i="1"/>
  <c r="R2785" i="1"/>
  <c r="P2785" i="1"/>
  <c r="R3041" i="1"/>
  <c r="P3041" i="1"/>
  <c r="R3297" i="1"/>
  <c r="P3297" i="1"/>
  <c r="R3553" i="1"/>
  <c r="P3553" i="1"/>
  <c r="R3809" i="1"/>
  <c r="P3809" i="1"/>
  <c r="R2550" i="1"/>
  <c r="P2550" i="1"/>
  <c r="R3574" i="1"/>
  <c r="P3574" i="1"/>
  <c r="R4079" i="1"/>
  <c r="P4079" i="1"/>
  <c r="R4335" i="1"/>
  <c r="P4335" i="1"/>
  <c r="R1463" i="1"/>
  <c r="P1463" i="1"/>
  <c r="R3290" i="1"/>
  <c r="P3290" i="1"/>
  <c r="R4008" i="1"/>
  <c r="P4008" i="1"/>
  <c r="R4264" i="1"/>
  <c r="P4264" i="1"/>
  <c r="R3006" i="1"/>
  <c r="P3006" i="1"/>
  <c r="R3937" i="1"/>
  <c r="P3937" i="1"/>
  <c r="R4193" i="1"/>
  <c r="P4193" i="1"/>
  <c r="R4449" i="1"/>
  <c r="P4449" i="1"/>
  <c r="R4705" i="1"/>
  <c r="P4705" i="1"/>
  <c r="R4961" i="1"/>
  <c r="P4961" i="1"/>
  <c r="R2722" i="1"/>
  <c r="P2722" i="1"/>
  <c r="R3746" i="1"/>
  <c r="P3746" i="1"/>
  <c r="R4122" i="1"/>
  <c r="P4122" i="1"/>
  <c r="R4378" i="1"/>
  <c r="P4378" i="1"/>
  <c r="R4634" i="1"/>
  <c r="P4634" i="1"/>
  <c r="R4890" i="1"/>
  <c r="P4890" i="1"/>
  <c r="R2151" i="1"/>
  <c r="P2151" i="1"/>
  <c r="R3462" i="1"/>
  <c r="P3462" i="1"/>
  <c r="R4051" i="1"/>
  <c r="P4051" i="1"/>
  <c r="R4307" i="1"/>
  <c r="P4307" i="1"/>
  <c r="R4563" i="1"/>
  <c r="P4563" i="1"/>
  <c r="R4819" i="1"/>
  <c r="P4819" i="1"/>
  <c r="R1015" i="1"/>
  <c r="P1015" i="1"/>
  <c r="R3178" i="1"/>
  <c r="P3178" i="1"/>
  <c r="R4492" i="1"/>
  <c r="P4492" i="1"/>
  <c r="R4748" i="1"/>
  <c r="P4748" i="1"/>
  <c r="R5004" i="1"/>
  <c r="P5004" i="1"/>
  <c r="R4381" i="1"/>
  <c r="P4381" i="1"/>
  <c r="R3506" i="1"/>
  <c r="P3506" i="1"/>
  <c r="R4830" i="1"/>
  <c r="P4830" i="1"/>
  <c r="R4261" i="1"/>
  <c r="P4261" i="1"/>
  <c r="R3026" i="1"/>
  <c r="P3026" i="1"/>
  <c r="R4710" i="1"/>
  <c r="P4710" i="1"/>
  <c r="R4141" i="1"/>
  <c r="P4141" i="1"/>
  <c r="R2183" i="1"/>
  <c r="P2183" i="1"/>
  <c r="R4565" i="1"/>
  <c r="P4565" i="1"/>
  <c r="R4150" i="1"/>
  <c r="P4150" i="1"/>
  <c r="R4950" i="1"/>
  <c r="P4950" i="1"/>
  <c r="R4886" i="1"/>
  <c r="P4886" i="1"/>
  <c r="R1032" i="1"/>
  <c r="P1032" i="1"/>
  <c r="R241" i="1"/>
  <c r="P241" i="1"/>
  <c r="R1777" i="1"/>
  <c r="P1777" i="1"/>
  <c r="R730" i="1"/>
  <c r="P730" i="1"/>
  <c r="R2522" i="1"/>
  <c r="P2522" i="1"/>
  <c r="R1260" i="1"/>
  <c r="P1260" i="1"/>
  <c r="R469" i="1"/>
  <c r="P469" i="1"/>
  <c r="R2133" i="1"/>
  <c r="P2133" i="1"/>
  <c r="R2749" i="1"/>
  <c r="P2749" i="1"/>
  <c r="R2318" i="1"/>
  <c r="P2318" i="1"/>
  <c r="R1231" i="1"/>
  <c r="P1231" i="1"/>
  <c r="R118" i="1"/>
  <c r="P118" i="1"/>
  <c r="R3785" i="1"/>
  <c r="P3785" i="1"/>
  <c r="R1079" i="1"/>
  <c r="P1079" i="1"/>
  <c r="R2654" i="1"/>
  <c r="P2654" i="1"/>
  <c r="R4098" i="1"/>
  <c r="P4098" i="1"/>
  <c r="R4859" i="1"/>
  <c r="P4859" i="1"/>
  <c r="R791" i="1"/>
  <c r="P791" i="1"/>
  <c r="R4981" i="1"/>
  <c r="P4981" i="1"/>
  <c r="R168" i="1"/>
  <c r="P168" i="1"/>
  <c r="R424" i="1"/>
  <c r="P424" i="1"/>
  <c r="R680" i="1"/>
  <c r="P680" i="1"/>
  <c r="R936" i="1"/>
  <c r="P936" i="1"/>
  <c r="R1192" i="1"/>
  <c r="P1192" i="1"/>
  <c r="R1448" i="1"/>
  <c r="P1448" i="1"/>
  <c r="R1704" i="1"/>
  <c r="P1704" i="1"/>
  <c r="R1960" i="1"/>
  <c r="P1960" i="1"/>
  <c r="R2216" i="1"/>
  <c r="P2216" i="1"/>
  <c r="R2472" i="1"/>
  <c r="P2472" i="1"/>
  <c r="R209" i="1"/>
  <c r="P209" i="1"/>
  <c r="R465" i="1"/>
  <c r="P465" i="1"/>
  <c r="R721" i="1"/>
  <c r="P721" i="1"/>
  <c r="R977" i="1"/>
  <c r="P977" i="1"/>
  <c r="R1233" i="1"/>
  <c r="P1233" i="1"/>
  <c r="R1489" i="1"/>
  <c r="P1489" i="1"/>
  <c r="R1745" i="1"/>
  <c r="P1745" i="1"/>
  <c r="R2001" i="1"/>
  <c r="P2001" i="1"/>
  <c r="R2257" i="1"/>
  <c r="P2257" i="1"/>
  <c r="R2513" i="1"/>
  <c r="P2513" i="1"/>
  <c r="R250" i="1"/>
  <c r="P250" i="1"/>
  <c r="R506" i="1"/>
  <c r="P506" i="1"/>
  <c r="R762" i="1"/>
  <c r="P762" i="1"/>
  <c r="R1018" i="1"/>
  <c r="P1018" i="1"/>
  <c r="R1274" i="1"/>
  <c r="P1274" i="1"/>
  <c r="R1530" i="1"/>
  <c r="P1530" i="1"/>
  <c r="R1786" i="1"/>
  <c r="P1786" i="1"/>
  <c r="R2042" i="1"/>
  <c r="P2042" i="1"/>
  <c r="R2298" i="1"/>
  <c r="P2298" i="1"/>
  <c r="R35" i="1"/>
  <c r="P35" i="1"/>
  <c r="R291" i="1"/>
  <c r="P291" i="1"/>
  <c r="R547" i="1"/>
  <c r="P547" i="1"/>
  <c r="R803" i="1"/>
  <c r="P803" i="1"/>
  <c r="R1059" i="1"/>
  <c r="P1059" i="1"/>
  <c r="R1315" i="1"/>
  <c r="P1315" i="1"/>
  <c r="R1827" i="1"/>
  <c r="P1827" i="1"/>
  <c r="R2339" i="1"/>
  <c r="P2339" i="1"/>
  <c r="R76" i="1"/>
  <c r="P76" i="1"/>
  <c r="R332" i="1"/>
  <c r="P332" i="1"/>
  <c r="R844" i="1"/>
  <c r="P844" i="1"/>
  <c r="R1356" i="1"/>
  <c r="P1356" i="1"/>
  <c r="R1612" i="1"/>
  <c r="P1612" i="1"/>
  <c r="R1868" i="1"/>
  <c r="P1868" i="1"/>
  <c r="R2124" i="1"/>
  <c r="P2124" i="1"/>
  <c r="R2380" i="1"/>
  <c r="P2380" i="1"/>
  <c r="R117" i="1"/>
  <c r="P117" i="1"/>
  <c r="R373" i="1"/>
  <c r="P373" i="1"/>
  <c r="R629" i="1"/>
  <c r="P629" i="1"/>
  <c r="R885" i="1"/>
  <c r="P885" i="1"/>
  <c r="R1141" i="1"/>
  <c r="P1141" i="1"/>
  <c r="R1397" i="1"/>
  <c r="P1397" i="1"/>
  <c r="R1653" i="1"/>
  <c r="P1653" i="1"/>
  <c r="R1909" i="1"/>
  <c r="P1909" i="1"/>
  <c r="R2165" i="1"/>
  <c r="P2165" i="1"/>
  <c r="R2421" i="1"/>
  <c r="P2421" i="1"/>
  <c r="R606" i="1"/>
  <c r="P606" i="1"/>
  <c r="R1630" i="1"/>
  <c r="P1630" i="1"/>
  <c r="R2563" i="1"/>
  <c r="P2563" i="1"/>
  <c r="R2819" i="1"/>
  <c r="P2819" i="1"/>
  <c r="R3075" i="1"/>
  <c r="P3075" i="1"/>
  <c r="R3331" i="1"/>
  <c r="P3331" i="1"/>
  <c r="R3587" i="1"/>
  <c r="P3587" i="1"/>
  <c r="R3843" i="1"/>
  <c r="P3843" i="1"/>
  <c r="R767" i="1"/>
  <c r="P767" i="1"/>
  <c r="R1791" i="1"/>
  <c r="P1791" i="1"/>
  <c r="R2604" i="1"/>
  <c r="P2604" i="1"/>
  <c r="R2860" i="1"/>
  <c r="P2860" i="1"/>
  <c r="R3116" i="1"/>
  <c r="P3116" i="1"/>
  <c r="R3372" i="1"/>
  <c r="P3372" i="1"/>
  <c r="R3628" i="1"/>
  <c r="P3628" i="1"/>
  <c r="R3884" i="1"/>
  <c r="P3884" i="1"/>
  <c r="R966" i="1"/>
  <c r="P966" i="1"/>
  <c r="R1990" i="1"/>
  <c r="P1990" i="1"/>
  <c r="R2653" i="1"/>
  <c r="P2653" i="1"/>
  <c r="R2909" i="1"/>
  <c r="P2909" i="1"/>
  <c r="R3165" i="1"/>
  <c r="P3165" i="1"/>
  <c r="R3421" i="1"/>
  <c r="P3421" i="1"/>
  <c r="R3677" i="1"/>
  <c r="P3677" i="1"/>
  <c r="R142" i="1"/>
  <c r="P142" i="1"/>
  <c r="R1166" i="1"/>
  <c r="P1166" i="1"/>
  <c r="R2190" i="1"/>
  <c r="P2190" i="1"/>
  <c r="R2703" i="1"/>
  <c r="P2703" i="1"/>
  <c r="R2959" i="1"/>
  <c r="P2959" i="1"/>
  <c r="R3215" i="1"/>
  <c r="P3215" i="1"/>
  <c r="R3471" i="1"/>
  <c r="P3471" i="1"/>
  <c r="R3727" i="1"/>
  <c r="P3727" i="1"/>
  <c r="R335" i="1"/>
  <c r="P335" i="1"/>
  <c r="R2752" i="1"/>
  <c r="P2752" i="1"/>
  <c r="R3008" i="1"/>
  <c r="P3008" i="1"/>
  <c r="R3264" i="1"/>
  <c r="P3264" i="1"/>
  <c r="R3520" i="1"/>
  <c r="P3520" i="1"/>
  <c r="R3776" i="1"/>
  <c r="P3776" i="1"/>
  <c r="R502" i="1"/>
  <c r="P502" i="1"/>
  <c r="R1526" i="1"/>
  <c r="P1526" i="1"/>
  <c r="R2537" i="1"/>
  <c r="P2537" i="1"/>
  <c r="R2793" i="1"/>
  <c r="P2793" i="1"/>
  <c r="R3049" i="1"/>
  <c r="P3049" i="1"/>
  <c r="R3305" i="1"/>
  <c r="P3305" i="1"/>
  <c r="R3561" i="1"/>
  <c r="P3561" i="1"/>
  <c r="R3817" i="1"/>
  <c r="P3817" i="1"/>
  <c r="R2582" i="1"/>
  <c r="P2582" i="1"/>
  <c r="R3606" i="1"/>
  <c r="P3606" i="1"/>
  <c r="R4087" i="1"/>
  <c r="P4087" i="1"/>
  <c r="R4343" i="1"/>
  <c r="P4343" i="1"/>
  <c r="R4599" i="1"/>
  <c r="P4599" i="1"/>
  <c r="R4855" i="1"/>
  <c r="P4855" i="1"/>
  <c r="R3322" i="1"/>
  <c r="P3322" i="1"/>
  <c r="R4016" i="1"/>
  <c r="P4016" i="1"/>
  <c r="R4272" i="1"/>
  <c r="P4272" i="1"/>
  <c r="R455" i="1"/>
  <c r="P455" i="1"/>
  <c r="R3038" i="1"/>
  <c r="P3038" i="1"/>
  <c r="R3945" i="1"/>
  <c r="P3945" i="1"/>
  <c r="R4201" i="1"/>
  <c r="P4201" i="1"/>
  <c r="R4457" i="1"/>
  <c r="P4457" i="1"/>
  <c r="R4713" i="1"/>
  <c r="P4713" i="1"/>
  <c r="R4969" i="1"/>
  <c r="P4969" i="1"/>
  <c r="R2754" i="1"/>
  <c r="P2754" i="1"/>
  <c r="R3778" i="1"/>
  <c r="P3778" i="1"/>
  <c r="R4130" i="1"/>
  <c r="P4130" i="1"/>
  <c r="R4386" i="1"/>
  <c r="P4386" i="1"/>
  <c r="R4642" i="1"/>
  <c r="P4642" i="1"/>
  <c r="R4898" i="1"/>
  <c r="P4898" i="1"/>
  <c r="R2279" i="1"/>
  <c r="P2279" i="1"/>
  <c r="R3494" i="1"/>
  <c r="P3494" i="1"/>
  <c r="R4059" i="1"/>
  <c r="P4059" i="1"/>
  <c r="R4315" i="1"/>
  <c r="P4315" i="1"/>
  <c r="R4571" i="1"/>
  <c r="P4571" i="1"/>
  <c r="R4827" i="1"/>
  <c r="P4827" i="1"/>
  <c r="R1143" i="1"/>
  <c r="P1143" i="1"/>
  <c r="R3210" i="1"/>
  <c r="P3210" i="1"/>
  <c r="R3988" i="1"/>
  <c r="P3988" i="1"/>
  <c r="R4244" i="1"/>
  <c r="P4244" i="1"/>
  <c r="R4500" i="1"/>
  <c r="P4500" i="1"/>
  <c r="R4756" i="1"/>
  <c r="P4756" i="1"/>
  <c r="R13" i="1"/>
  <c r="P13" i="1"/>
  <c r="R4413" i="1"/>
  <c r="P4413" i="1"/>
  <c r="R3634" i="1"/>
  <c r="P3634" i="1"/>
  <c r="R4862" i="1"/>
  <c r="P4862" i="1"/>
  <c r="R4293" i="1"/>
  <c r="P4293" i="1"/>
  <c r="R3154" i="1"/>
  <c r="P3154" i="1"/>
  <c r="R4742" i="1"/>
  <c r="P4742" i="1"/>
  <c r="R4173" i="1"/>
  <c r="P4173" i="1"/>
  <c r="R2574" i="1"/>
  <c r="P2574" i="1"/>
  <c r="R4597" i="1"/>
  <c r="P4597" i="1"/>
  <c r="R4278" i="1"/>
  <c r="P4278" i="1"/>
  <c r="R535" i="1"/>
  <c r="P535" i="1"/>
  <c r="R1047" i="1"/>
  <c r="P1047" i="1"/>
  <c r="R520" i="1"/>
  <c r="P520" i="1"/>
  <c r="R1992" i="1"/>
  <c r="P1992" i="1"/>
  <c r="R1201" i="1"/>
  <c r="P1201" i="1"/>
  <c r="R666" i="1"/>
  <c r="P666" i="1"/>
  <c r="R67" i="1"/>
  <c r="P67" i="1"/>
  <c r="R405" i="1"/>
  <c r="P405" i="1"/>
  <c r="R2197" i="1"/>
  <c r="P2197" i="1"/>
  <c r="R3171" i="1"/>
  <c r="P3171" i="1"/>
  <c r="R2557" i="1"/>
  <c r="P2557" i="1"/>
  <c r="R782" i="1"/>
  <c r="P782" i="1"/>
  <c r="R3695" i="1"/>
  <c r="P3695" i="1"/>
  <c r="R3424" i="1"/>
  <c r="P3424" i="1"/>
  <c r="R3209" i="1"/>
  <c r="P3209" i="1"/>
  <c r="R4503" i="1"/>
  <c r="P4503" i="1"/>
  <c r="R2882" i="1"/>
  <c r="P2882" i="1"/>
  <c r="R4283" i="1"/>
  <c r="P4283" i="1"/>
  <c r="R4724" i="1"/>
  <c r="P4724" i="1"/>
  <c r="R647" i="1"/>
  <c r="P647" i="1"/>
  <c r="R112" i="1"/>
  <c r="P112" i="1"/>
  <c r="R368" i="1"/>
  <c r="P368" i="1"/>
  <c r="R624" i="1"/>
  <c r="P624" i="1"/>
  <c r="R880" i="1"/>
  <c r="P880" i="1"/>
  <c r="R1136" i="1"/>
  <c r="P1136" i="1"/>
  <c r="R1392" i="1"/>
  <c r="P1392" i="1"/>
  <c r="R1648" i="1"/>
  <c r="P1648" i="1"/>
  <c r="R1904" i="1"/>
  <c r="P1904" i="1"/>
  <c r="R2160" i="1"/>
  <c r="P2160" i="1"/>
  <c r="R2416" i="1"/>
  <c r="P2416" i="1"/>
  <c r="R153" i="1"/>
  <c r="P153" i="1"/>
  <c r="R409" i="1"/>
  <c r="P409" i="1"/>
  <c r="R665" i="1"/>
  <c r="P665" i="1"/>
  <c r="R921" i="1"/>
  <c r="P921" i="1"/>
  <c r="R1177" i="1"/>
  <c r="P1177" i="1"/>
  <c r="R1433" i="1"/>
  <c r="P1433" i="1"/>
  <c r="R1689" i="1"/>
  <c r="P1689" i="1"/>
  <c r="R1945" i="1"/>
  <c r="P1945" i="1"/>
  <c r="R2201" i="1"/>
  <c r="P2201" i="1"/>
  <c r="R2457" i="1"/>
  <c r="P2457" i="1"/>
  <c r="R194" i="1"/>
  <c r="P194" i="1"/>
  <c r="R450" i="1"/>
  <c r="P450" i="1"/>
  <c r="R1218" i="1"/>
  <c r="P1218" i="1"/>
  <c r="R1474" i="1"/>
  <c r="P1474" i="1"/>
  <c r="R1730" i="1"/>
  <c r="P1730" i="1"/>
  <c r="R1986" i="1"/>
  <c r="P1986" i="1"/>
  <c r="R2242" i="1"/>
  <c r="P2242" i="1"/>
  <c r="R2498" i="1"/>
  <c r="P2498" i="1"/>
  <c r="R235" i="1"/>
  <c r="P235" i="1"/>
  <c r="R491" i="1"/>
  <c r="P491" i="1"/>
  <c r="R747" i="1"/>
  <c r="P747" i="1"/>
  <c r="R1003" i="1"/>
  <c r="P1003" i="1"/>
  <c r="R1259" i="1"/>
  <c r="P1259" i="1"/>
  <c r="R1515" i="1"/>
  <c r="P1515" i="1"/>
  <c r="R1771" i="1"/>
  <c r="P1771" i="1"/>
  <c r="R2027" i="1"/>
  <c r="P2027" i="1"/>
  <c r="R2283" i="1"/>
  <c r="P2283" i="1"/>
  <c r="R20" i="1"/>
  <c r="P20" i="1"/>
  <c r="R276" i="1"/>
  <c r="P276" i="1"/>
  <c r="R532" i="1"/>
  <c r="P532" i="1"/>
  <c r="R788" i="1"/>
  <c r="P788" i="1"/>
  <c r="R1044" i="1"/>
  <c r="P1044" i="1"/>
  <c r="R1300" i="1"/>
  <c r="P1300" i="1"/>
  <c r="R1556" i="1"/>
  <c r="P1556" i="1"/>
  <c r="R1812" i="1"/>
  <c r="P1812" i="1"/>
  <c r="R2068" i="1"/>
  <c r="P2068" i="1"/>
  <c r="R2324" i="1"/>
  <c r="P2324" i="1"/>
  <c r="R61" i="1"/>
  <c r="P61" i="1"/>
  <c r="R317" i="1"/>
  <c r="P317" i="1"/>
  <c r="R573" i="1"/>
  <c r="P573" i="1"/>
  <c r="R829" i="1"/>
  <c r="P829" i="1"/>
  <c r="R1085" i="1"/>
  <c r="P1085" i="1"/>
  <c r="R1341" i="1"/>
  <c r="P1341" i="1"/>
  <c r="R1597" i="1"/>
  <c r="P1597" i="1"/>
  <c r="R1853" i="1"/>
  <c r="P1853" i="1"/>
  <c r="R2109" i="1"/>
  <c r="P2109" i="1"/>
  <c r="R2365" i="1"/>
  <c r="P2365" i="1"/>
  <c r="R382" i="1"/>
  <c r="P382" i="1"/>
  <c r="R1406" i="1"/>
  <c r="P1406" i="1"/>
  <c r="R2430" i="1"/>
  <c r="P2430" i="1"/>
  <c r="R2763" i="1"/>
  <c r="P2763" i="1"/>
  <c r="R3019" i="1"/>
  <c r="P3019" i="1"/>
  <c r="R3275" i="1"/>
  <c r="P3275" i="1"/>
  <c r="R3531" i="1"/>
  <c r="P3531" i="1"/>
  <c r="R3787" i="1"/>
  <c r="P3787" i="1"/>
  <c r="R543" i="1"/>
  <c r="P543" i="1"/>
  <c r="R1567" i="1"/>
  <c r="P1567" i="1"/>
  <c r="R2548" i="1"/>
  <c r="P2548" i="1"/>
  <c r="R742" i="1"/>
  <c r="P742" i="1"/>
  <c r="R1766" i="1"/>
  <c r="P1766" i="1"/>
  <c r="R2597" i="1"/>
  <c r="P2597" i="1"/>
  <c r="R2853" i="1"/>
  <c r="P2853" i="1"/>
  <c r="R3109" i="1"/>
  <c r="P3109" i="1"/>
  <c r="R3365" i="1"/>
  <c r="P3365" i="1"/>
  <c r="R3621" i="1"/>
  <c r="P3621" i="1"/>
  <c r="R3877" i="1"/>
  <c r="P3877" i="1"/>
  <c r="R942" i="1"/>
  <c r="P942" i="1"/>
  <c r="R1966" i="1"/>
  <c r="P1966" i="1"/>
  <c r="R2647" i="1"/>
  <c r="P2647" i="1"/>
  <c r="R2903" i="1"/>
  <c r="P2903" i="1"/>
  <c r="R3159" i="1"/>
  <c r="P3159" i="1"/>
  <c r="R3415" i="1"/>
  <c r="P3415" i="1"/>
  <c r="R3671" i="1"/>
  <c r="P3671" i="1"/>
  <c r="R111" i="1"/>
  <c r="P111" i="1"/>
  <c r="R1135" i="1"/>
  <c r="P1135" i="1"/>
  <c r="R2696" i="1"/>
  <c r="P2696" i="1"/>
  <c r="R2952" i="1"/>
  <c r="P2952" i="1"/>
  <c r="R3208" i="1"/>
  <c r="P3208" i="1"/>
  <c r="R3464" i="1"/>
  <c r="P3464" i="1"/>
  <c r="R3720" i="1"/>
  <c r="P3720" i="1"/>
  <c r="R278" i="1"/>
  <c r="P278" i="1"/>
  <c r="R1302" i="1"/>
  <c r="P1302" i="1"/>
  <c r="R2326" i="1"/>
  <c r="P2326" i="1"/>
  <c r="R2737" i="1"/>
  <c r="P2737" i="1"/>
  <c r="R2993" i="1"/>
  <c r="P2993" i="1"/>
  <c r="R3249" i="1"/>
  <c r="P3249" i="1"/>
  <c r="R3505" i="1"/>
  <c r="P3505" i="1"/>
  <c r="R3761" i="1"/>
  <c r="P3761" i="1"/>
  <c r="R1831" i="1"/>
  <c r="P1831" i="1"/>
  <c r="R3382" i="1"/>
  <c r="P3382" i="1"/>
  <c r="R4031" i="1"/>
  <c r="P4031" i="1"/>
  <c r="R4287" i="1"/>
  <c r="P4287" i="1"/>
  <c r="R4543" i="1"/>
  <c r="P4543" i="1"/>
  <c r="R4799" i="1"/>
  <c r="P4799" i="1"/>
  <c r="R695" i="1"/>
  <c r="P695" i="1"/>
  <c r="R3098" i="1"/>
  <c r="P3098" i="1"/>
  <c r="R3960" i="1"/>
  <c r="P3960" i="1"/>
  <c r="R4216" i="1"/>
  <c r="P4216" i="1"/>
  <c r="R4472" i="1"/>
  <c r="P4472" i="1"/>
  <c r="R4728" i="1"/>
  <c r="P4728" i="1"/>
  <c r="R4984" i="1"/>
  <c r="P4984" i="1"/>
  <c r="R2814" i="1"/>
  <c r="P2814" i="1"/>
  <c r="R3838" i="1"/>
  <c r="P3838" i="1"/>
  <c r="R4145" i="1"/>
  <c r="P4145" i="1"/>
  <c r="R4401" i="1"/>
  <c r="P4401" i="1"/>
  <c r="R4657" i="1"/>
  <c r="P4657" i="1"/>
  <c r="R4913" i="1"/>
  <c r="P4913" i="1"/>
  <c r="R2519" i="1"/>
  <c r="P2519" i="1"/>
  <c r="R3554" i="1"/>
  <c r="P3554" i="1"/>
  <c r="R4074" i="1"/>
  <c r="P4074" i="1"/>
  <c r="R4330" i="1"/>
  <c r="P4330" i="1"/>
  <c r="R4586" i="1"/>
  <c r="P4586" i="1"/>
  <c r="R4842" i="1"/>
  <c r="P4842" i="1"/>
  <c r="R1383" i="1"/>
  <c r="P1383" i="1"/>
  <c r="R3270" i="1"/>
  <c r="P3270" i="1"/>
  <c r="R4515" i="1"/>
  <c r="P4515" i="1"/>
  <c r="R4771" i="1"/>
  <c r="P4771" i="1"/>
  <c r="R247" i="1"/>
  <c r="P247" i="1"/>
  <c r="R2986" i="1"/>
  <c r="P2986" i="1"/>
  <c r="R3932" i="1"/>
  <c r="P3932" i="1"/>
  <c r="R4188" i="1"/>
  <c r="P4188" i="1"/>
  <c r="R4444" i="1"/>
  <c r="P4444" i="1"/>
  <c r="R4700" i="1"/>
  <c r="P4700" i="1"/>
  <c r="R4956" i="1"/>
  <c r="P4956" i="1"/>
  <c r="R4189" i="1"/>
  <c r="P4189" i="1"/>
  <c r="R2738" i="1"/>
  <c r="P2738" i="1"/>
  <c r="R4638" i="1"/>
  <c r="P4638" i="1"/>
  <c r="R4069" i="1"/>
  <c r="P4069" i="1"/>
  <c r="R1431" i="1"/>
  <c r="P1431" i="1"/>
  <c r="R4518" i="1"/>
  <c r="P4518" i="1"/>
  <c r="R3949" i="1"/>
  <c r="P3949" i="1"/>
  <c r="R4973" i="1"/>
  <c r="P4973" i="1"/>
  <c r="R4373" i="1"/>
  <c r="P4373" i="1"/>
  <c r="R4910" i="1"/>
  <c r="P4910" i="1"/>
  <c r="R4182" i="1"/>
  <c r="P4182" i="1"/>
  <c r="R4982" i="1"/>
  <c r="P4982" i="1"/>
  <c r="R200" i="1"/>
  <c r="P200" i="1"/>
  <c r="R1736" i="1"/>
  <c r="P1736" i="1"/>
  <c r="R945" i="1"/>
  <c r="P945" i="1"/>
  <c r="R1946" i="1"/>
  <c r="P1946" i="1"/>
  <c r="R1091" i="1"/>
  <c r="P1091" i="1"/>
  <c r="R364" i="1"/>
  <c r="P364" i="1"/>
  <c r="R2284" i="1"/>
  <c r="P2284" i="1"/>
  <c r="R1557" i="1"/>
  <c r="P1557" i="1"/>
  <c r="R2595" i="1"/>
  <c r="P2595" i="1"/>
  <c r="R1663" i="1"/>
  <c r="P1663" i="1"/>
  <c r="R70" i="1"/>
  <c r="P70" i="1"/>
  <c r="R3453" i="1"/>
  <c r="P3453" i="1"/>
  <c r="R3119" i="1"/>
  <c r="P3119" i="1"/>
  <c r="R2784" i="1"/>
  <c r="P2784" i="1"/>
  <c r="R2569" i="1"/>
  <c r="P2569" i="1"/>
  <c r="R3734" i="1"/>
  <c r="P3734" i="1"/>
  <c r="R4112" i="1"/>
  <c r="P4112" i="1"/>
  <c r="R4489" i="1"/>
  <c r="P4489" i="1"/>
  <c r="R1767" i="1"/>
  <c r="P1767" i="1"/>
  <c r="R3850" i="1"/>
  <c r="P3850" i="1"/>
  <c r="R4933" i="1"/>
  <c r="P4933" i="1"/>
  <c r="R56" i="1"/>
  <c r="P56" i="1"/>
  <c r="R312" i="1"/>
  <c r="P312" i="1"/>
  <c r="R568" i="1"/>
  <c r="P568" i="1"/>
  <c r="R824" i="1"/>
  <c r="P824" i="1"/>
  <c r="R1080" i="1"/>
  <c r="P1080" i="1"/>
  <c r="R1336" i="1"/>
  <c r="P1336" i="1"/>
  <c r="R1592" i="1"/>
  <c r="P1592" i="1"/>
  <c r="R1848" i="1"/>
  <c r="P1848" i="1"/>
  <c r="R2104" i="1"/>
  <c r="P2104" i="1"/>
  <c r="R2360" i="1"/>
  <c r="P2360" i="1"/>
  <c r="R97" i="1"/>
  <c r="P97" i="1"/>
  <c r="R353" i="1"/>
  <c r="P353" i="1"/>
  <c r="R609" i="1"/>
  <c r="P609" i="1"/>
  <c r="R865" i="1"/>
  <c r="P865" i="1"/>
  <c r="R1377" i="1"/>
  <c r="P1377" i="1"/>
  <c r="R1633" i="1"/>
  <c r="P1633" i="1"/>
  <c r="R1889" i="1"/>
  <c r="P1889" i="1"/>
  <c r="R2145" i="1"/>
  <c r="P2145" i="1"/>
  <c r="R2401" i="1"/>
  <c r="P2401" i="1"/>
  <c r="R394" i="1"/>
  <c r="P394" i="1"/>
  <c r="R650" i="1"/>
  <c r="P650" i="1"/>
  <c r="R906" i="1"/>
  <c r="P906" i="1"/>
  <c r="R1162" i="1"/>
  <c r="P1162" i="1"/>
  <c r="R1418" i="1"/>
  <c r="P1418" i="1"/>
  <c r="R1674" i="1"/>
  <c r="P1674" i="1"/>
  <c r="R1930" i="1"/>
  <c r="P1930" i="1"/>
  <c r="R2186" i="1"/>
  <c r="P2186" i="1"/>
  <c r="R2442" i="1"/>
  <c r="P2442" i="1"/>
  <c r="R179" i="1"/>
  <c r="P179" i="1"/>
  <c r="R435" i="1"/>
  <c r="P435" i="1"/>
  <c r="R691" i="1"/>
  <c r="P691" i="1"/>
  <c r="R947" i="1"/>
  <c r="P947" i="1"/>
  <c r="R1203" i="1"/>
  <c r="P1203" i="1"/>
  <c r="R1459" i="1"/>
  <c r="P1459" i="1"/>
  <c r="R1715" i="1"/>
  <c r="P1715" i="1"/>
  <c r="R1971" i="1"/>
  <c r="P1971" i="1"/>
  <c r="R2227" i="1"/>
  <c r="P2227" i="1"/>
  <c r="R2483" i="1"/>
  <c r="P2483" i="1"/>
  <c r="R220" i="1"/>
  <c r="P220" i="1"/>
  <c r="R476" i="1"/>
  <c r="P476" i="1"/>
  <c r="R732" i="1"/>
  <c r="P732" i="1"/>
  <c r="R988" i="1"/>
  <c r="P988" i="1"/>
  <c r="R1244" i="1"/>
  <c r="P1244" i="1"/>
  <c r="R1500" i="1"/>
  <c r="P1500" i="1"/>
  <c r="R1756" i="1"/>
  <c r="P1756" i="1"/>
  <c r="R2012" i="1"/>
  <c r="P2012" i="1"/>
  <c r="R2268" i="1"/>
  <c r="P2268" i="1"/>
  <c r="R2524" i="1"/>
  <c r="P2524" i="1"/>
  <c r="R261" i="1"/>
  <c r="P261" i="1"/>
  <c r="R517" i="1"/>
  <c r="P517" i="1"/>
  <c r="R773" i="1"/>
  <c r="P773" i="1"/>
  <c r="R1029" i="1"/>
  <c r="P1029" i="1"/>
  <c r="R1285" i="1"/>
  <c r="P1285" i="1"/>
  <c r="R1541" i="1"/>
  <c r="P1541" i="1"/>
  <c r="R1797" i="1"/>
  <c r="P1797" i="1"/>
  <c r="R2053" i="1"/>
  <c r="P2053" i="1"/>
  <c r="R2309" i="1"/>
  <c r="P2309" i="1"/>
  <c r="R158" i="1"/>
  <c r="P158" i="1"/>
  <c r="R1182" i="1"/>
  <c r="P1182" i="1"/>
  <c r="R2206" i="1"/>
  <c r="P2206" i="1"/>
  <c r="R2707" i="1"/>
  <c r="P2707" i="1"/>
  <c r="R2963" i="1"/>
  <c r="P2963" i="1"/>
  <c r="R3219" i="1"/>
  <c r="P3219" i="1"/>
  <c r="R3475" i="1"/>
  <c r="P3475" i="1"/>
  <c r="R3731" i="1"/>
  <c r="P3731" i="1"/>
  <c r="R319" i="1"/>
  <c r="P319" i="1"/>
  <c r="R1343" i="1"/>
  <c r="P1343" i="1"/>
  <c r="R2367" i="1"/>
  <c r="P2367" i="1"/>
  <c r="R2748" i="1"/>
  <c r="P2748" i="1"/>
  <c r="R3004" i="1"/>
  <c r="P3004" i="1"/>
  <c r="R3260" i="1"/>
  <c r="P3260" i="1"/>
  <c r="R3516" i="1"/>
  <c r="P3516" i="1"/>
  <c r="R3772" i="1"/>
  <c r="P3772" i="1"/>
  <c r="R518" i="1"/>
  <c r="P518" i="1"/>
  <c r="R1542" i="1"/>
  <c r="P1542" i="1"/>
  <c r="R2541" i="1"/>
  <c r="P2541" i="1"/>
  <c r="R2797" i="1"/>
  <c r="P2797" i="1"/>
  <c r="R3053" i="1"/>
  <c r="P3053" i="1"/>
  <c r="R3309" i="1"/>
  <c r="P3309" i="1"/>
  <c r="R3565" i="1"/>
  <c r="P3565" i="1"/>
  <c r="R3821" i="1"/>
  <c r="P3821" i="1"/>
  <c r="R718" i="1"/>
  <c r="P718" i="1"/>
  <c r="R1742" i="1"/>
  <c r="P1742" i="1"/>
  <c r="R2591" i="1"/>
  <c r="P2591" i="1"/>
  <c r="R2847" i="1"/>
  <c r="P2847" i="1"/>
  <c r="R3103" i="1"/>
  <c r="P3103" i="1"/>
  <c r="R3359" i="1"/>
  <c r="P3359" i="1"/>
  <c r="R3615" i="1"/>
  <c r="P3615" i="1"/>
  <c r="R3871" i="1"/>
  <c r="P3871" i="1"/>
  <c r="R911" i="1"/>
  <c r="P911" i="1"/>
  <c r="R1935" i="1"/>
  <c r="P1935" i="1"/>
  <c r="R2640" i="1"/>
  <c r="P2640" i="1"/>
  <c r="R54" i="1"/>
  <c r="P54" i="1"/>
  <c r="R1078" i="1"/>
  <c r="P1078" i="1"/>
  <c r="R2102" i="1"/>
  <c r="P2102" i="1"/>
  <c r="R2681" i="1"/>
  <c r="P2681" i="1"/>
  <c r="R2937" i="1"/>
  <c r="P2937" i="1"/>
  <c r="R3193" i="1"/>
  <c r="P3193" i="1"/>
  <c r="R3449" i="1"/>
  <c r="P3449" i="1"/>
  <c r="R3705" i="1"/>
  <c r="P3705" i="1"/>
  <c r="R935" i="1"/>
  <c r="P935" i="1"/>
  <c r="R3158" i="1"/>
  <c r="P3158" i="1"/>
  <c r="R3975" i="1"/>
  <c r="P3975" i="1"/>
  <c r="R4231" i="1"/>
  <c r="P4231" i="1"/>
  <c r="R2874" i="1"/>
  <c r="P2874" i="1"/>
  <c r="R3898" i="1"/>
  <c r="P3898" i="1"/>
  <c r="R4160" i="1"/>
  <c r="P4160" i="1"/>
  <c r="R4416" i="1"/>
  <c r="P4416" i="1"/>
  <c r="R4672" i="1"/>
  <c r="P4672" i="1"/>
  <c r="R4928" i="1"/>
  <c r="P4928" i="1"/>
  <c r="R2590" i="1"/>
  <c r="P2590" i="1"/>
  <c r="R3614" i="1"/>
  <c r="P3614" i="1"/>
  <c r="R4089" i="1"/>
  <c r="P4089" i="1"/>
  <c r="R4345" i="1"/>
  <c r="P4345" i="1"/>
  <c r="R4601" i="1"/>
  <c r="P4601" i="1"/>
  <c r="R4857" i="1"/>
  <c r="P4857" i="1"/>
  <c r="R1623" i="1"/>
  <c r="P1623" i="1"/>
  <c r="R3330" i="1"/>
  <c r="P3330" i="1"/>
  <c r="R4018" i="1"/>
  <c r="P4018" i="1"/>
  <c r="R4274" i="1"/>
  <c r="P4274" i="1"/>
  <c r="R4530" i="1"/>
  <c r="P4530" i="1"/>
  <c r="R4786" i="1"/>
  <c r="P4786" i="1"/>
  <c r="R487" i="1"/>
  <c r="P487" i="1"/>
  <c r="R3046" i="1"/>
  <c r="P3046" i="1"/>
  <c r="R3947" i="1"/>
  <c r="P3947" i="1"/>
  <c r="R4203" i="1"/>
  <c r="P4203" i="1"/>
  <c r="R4459" i="1"/>
  <c r="P4459" i="1"/>
  <c r="R4715" i="1"/>
  <c r="P4715" i="1"/>
  <c r="R4971" i="1"/>
  <c r="P4971" i="1"/>
  <c r="R2762" i="1"/>
  <c r="P2762" i="1"/>
  <c r="R3786" i="1"/>
  <c r="P3786" i="1"/>
  <c r="R4644" i="1"/>
  <c r="P4644" i="1"/>
  <c r="R4900" i="1"/>
  <c r="P4900" i="1"/>
  <c r="R3965" i="1"/>
  <c r="P3965" i="1"/>
  <c r="R4989" i="1"/>
  <c r="P4989" i="1"/>
  <c r="R4414" i="1"/>
  <c r="P4414" i="1"/>
  <c r="R3662" i="1"/>
  <c r="P3662" i="1"/>
  <c r="R4869" i="1"/>
  <c r="P4869" i="1"/>
  <c r="R4294" i="1"/>
  <c r="P4294" i="1"/>
  <c r="R3182" i="1"/>
  <c r="P3182" i="1"/>
  <c r="R4749" i="1"/>
  <c r="P4749" i="1"/>
  <c r="R4149" i="1"/>
  <c r="P4149" i="1"/>
  <c r="R4014" i="1"/>
  <c r="P4014" i="1"/>
  <c r="R4942" i="1"/>
  <c r="P4942" i="1"/>
  <c r="R4086" i="1"/>
  <c r="P4086" i="1"/>
  <c r="R4750" i="1"/>
  <c r="P4750" i="1"/>
  <c r="R2033" i="1"/>
  <c r="P2033" i="1"/>
  <c r="R1434" i="1"/>
  <c r="P1434" i="1"/>
  <c r="R771" i="1"/>
  <c r="P771" i="1"/>
  <c r="R44" i="1"/>
  <c r="P44" i="1"/>
  <c r="R1836" i="1"/>
  <c r="P1836" i="1"/>
  <c r="R917" i="1"/>
  <c r="P917" i="1"/>
  <c r="R1758" i="1"/>
  <c r="P1758" i="1"/>
  <c r="R3133" i="1"/>
  <c r="P3133" i="1"/>
  <c r="R2912" i="1"/>
  <c r="P2912" i="1"/>
  <c r="R2966" i="1"/>
  <c r="P2966" i="1"/>
  <c r="R4304" i="1"/>
  <c r="P4304" i="1"/>
  <c r="R4873" i="1"/>
  <c r="P4873" i="1"/>
  <c r="R4610" i="1"/>
  <c r="P4610" i="1"/>
  <c r="R4923" i="1"/>
  <c r="P4923" i="1"/>
  <c r="R4980" i="1"/>
  <c r="P4980" i="1"/>
  <c r="R4813" i="1"/>
  <c r="P4813" i="1"/>
  <c r="R128" i="1"/>
  <c r="P128" i="1"/>
  <c r="R384" i="1"/>
  <c r="P384" i="1"/>
  <c r="R640" i="1"/>
  <c r="P640" i="1"/>
  <c r="R896" i="1"/>
  <c r="P896" i="1"/>
  <c r="R1152" i="1"/>
  <c r="P1152" i="1"/>
  <c r="R1408" i="1"/>
  <c r="P1408" i="1"/>
  <c r="R1664" i="1"/>
  <c r="P1664" i="1"/>
  <c r="R1920" i="1"/>
  <c r="P1920" i="1"/>
  <c r="R2176" i="1"/>
  <c r="P2176" i="1"/>
  <c r="R2432" i="1"/>
  <c r="P2432" i="1"/>
  <c r="R169" i="1"/>
  <c r="P169" i="1"/>
  <c r="R425" i="1"/>
  <c r="P425" i="1"/>
  <c r="R681" i="1"/>
  <c r="P681" i="1"/>
  <c r="R937" i="1"/>
  <c r="P937" i="1"/>
  <c r="R1193" i="1"/>
  <c r="P1193" i="1"/>
  <c r="R1449" i="1"/>
  <c r="P1449" i="1"/>
  <c r="R1705" i="1"/>
  <c r="P1705" i="1"/>
  <c r="R1961" i="1"/>
  <c r="P1961" i="1"/>
  <c r="R2217" i="1"/>
  <c r="P2217" i="1"/>
  <c r="R2473" i="1"/>
  <c r="P2473" i="1"/>
  <c r="R210" i="1"/>
  <c r="P210" i="1"/>
  <c r="R466" i="1"/>
  <c r="P466" i="1"/>
  <c r="R722" i="1"/>
  <c r="P722" i="1"/>
  <c r="R978" i="1"/>
  <c r="P978" i="1"/>
  <c r="R1234" i="1"/>
  <c r="P1234" i="1"/>
  <c r="R1490" i="1"/>
  <c r="P1490" i="1"/>
  <c r="R1746" i="1"/>
  <c r="P1746" i="1"/>
  <c r="R2002" i="1"/>
  <c r="P2002" i="1"/>
  <c r="R2258" i="1"/>
  <c r="P2258" i="1"/>
  <c r="R2514" i="1"/>
  <c r="P2514" i="1"/>
  <c r="R251" i="1"/>
  <c r="P251" i="1"/>
  <c r="R1275" i="1"/>
  <c r="P1275" i="1"/>
  <c r="R1531" i="1"/>
  <c r="P1531" i="1"/>
  <c r="R1787" i="1"/>
  <c r="P1787" i="1"/>
  <c r="R2043" i="1"/>
  <c r="P2043" i="1"/>
  <c r="R2299" i="1"/>
  <c r="P2299" i="1"/>
  <c r="R36" i="1"/>
  <c r="P36" i="1"/>
  <c r="R292" i="1"/>
  <c r="P292" i="1"/>
  <c r="R548" i="1"/>
  <c r="P548" i="1"/>
  <c r="R804" i="1"/>
  <c r="P804" i="1"/>
  <c r="R1060" i="1"/>
  <c r="P1060" i="1"/>
  <c r="R1316" i="1"/>
  <c r="P1316" i="1"/>
  <c r="R1572" i="1"/>
  <c r="P1572" i="1"/>
  <c r="R1828" i="1"/>
  <c r="P1828" i="1"/>
  <c r="R2084" i="1"/>
  <c r="P2084" i="1"/>
  <c r="R2340" i="1"/>
  <c r="P2340" i="1"/>
  <c r="R77" i="1"/>
  <c r="P77" i="1"/>
  <c r="R333" i="1"/>
  <c r="P333" i="1"/>
  <c r="R589" i="1"/>
  <c r="P589" i="1"/>
  <c r="R845" i="1"/>
  <c r="P845" i="1"/>
  <c r="R1101" i="1"/>
  <c r="P1101" i="1"/>
  <c r="R1357" i="1"/>
  <c r="P1357" i="1"/>
  <c r="R1613" i="1"/>
  <c r="P1613" i="1"/>
  <c r="R1869" i="1"/>
  <c r="P1869" i="1"/>
  <c r="R2125" i="1"/>
  <c r="P2125" i="1"/>
  <c r="R2381" i="1"/>
  <c r="P2381" i="1"/>
  <c r="R446" i="1"/>
  <c r="P446" i="1"/>
  <c r="R1470" i="1"/>
  <c r="P1470" i="1"/>
  <c r="R2494" i="1"/>
  <c r="P2494" i="1"/>
  <c r="R2779" i="1"/>
  <c r="P2779" i="1"/>
  <c r="R3035" i="1"/>
  <c r="P3035" i="1"/>
  <c r="R3291" i="1"/>
  <c r="P3291" i="1"/>
  <c r="R3547" i="1"/>
  <c r="P3547" i="1"/>
  <c r="R3803" i="1"/>
  <c r="P3803" i="1"/>
  <c r="R607" i="1"/>
  <c r="P607" i="1"/>
  <c r="R1631" i="1"/>
  <c r="P1631" i="1"/>
  <c r="R2564" i="1"/>
  <c r="P2564" i="1"/>
  <c r="R806" i="1"/>
  <c r="P806" i="1"/>
  <c r="R1830" i="1"/>
  <c r="P1830" i="1"/>
  <c r="R2613" i="1"/>
  <c r="P2613" i="1"/>
  <c r="R2869" i="1"/>
  <c r="P2869" i="1"/>
  <c r="R3125" i="1"/>
  <c r="P3125" i="1"/>
  <c r="R3381" i="1"/>
  <c r="P3381" i="1"/>
  <c r="R3637" i="1"/>
  <c r="P3637" i="1"/>
  <c r="R3893" i="1"/>
  <c r="P3893" i="1"/>
  <c r="R1006" i="1"/>
  <c r="P1006" i="1"/>
  <c r="R2030" i="1"/>
  <c r="P2030" i="1"/>
  <c r="R2663" i="1"/>
  <c r="P2663" i="1"/>
  <c r="R2919" i="1"/>
  <c r="P2919" i="1"/>
  <c r="R3175" i="1"/>
  <c r="P3175" i="1"/>
  <c r="R3431" i="1"/>
  <c r="P3431" i="1"/>
  <c r="R3687" i="1"/>
  <c r="P3687" i="1"/>
  <c r="R175" i="1"/>
  <c r="P175" i="1"/>
  <c r="R1199" i="1"/>
  <c r="P1199" i="1"/>
  <c r="R2223" i="1"/>
  <c r="P2223" i="1"/>
  <c r="R2712" i="1"/>
  <c r="P2712" i="1"/>
  <c r="R2968" i="1"/>
  <c r="P2968" i="1"/>
  <c r="R3224" i="1"/>
  <c r="P3224" i="1"/>
  <c r="R3480" i="1"/>
  <c r="P3480" i="1"/>
  <c r="R3736" i="1"/>
  <c r="P3736" i="1"/>
  <c r="R342" i="1"/>
  <c r="P342" i="1"/>
  <c r="R1366" i="1"/>
  <c r="P1366" i="1"/>
  <c r="R2390" i="1"/>
  <c r="P2390" i="1"/>
  <c r="R2753" i="1"/>
  <c r="P2753" i="1"/>
  <c r="R3009" i="1"/>
  <c r="P3009" i="1"/>
  <c r="R3265" i="1"/>
  <c r="P3265" i="1"/>
  <c r="R3521" i="1"/>
  <c r="P3521" i="1"/>
  <c r="R3777" i="1"/>
  <c r="P3777" i="1"/>
  <c r="R2087" i="1"/>
  <c r="P2087" i="1"/>
  <c r="R3446" i="1"/>
  <c r="P3446" i="1"/>
  <c r="R4047" i="1"/>
  <c r="P4047" i="1"/>
  <c r="R4303" i="1"/>
  <c r="P4303" i="1"/>
  <c r="R951" i="1"/>
  <c r="P951" i="1"/>
  <c r="R3162" i="1"/>
  <c r="P3162" i="1"/>
  <c r="R3976" i="1"/>
  <c r="P3976" i="1"/>
  <c r="R4232" i="1"/>
  <c r="P4232" i="1"/>
  <c r="R2878" i="1"/>
  <c r="P2878" i="1"/>
  <c r="R3902" i="1"/>
  <c r="P3902" i="1"/>
  <c r="R4161" i="1"/>
  <c r="P4161" i="1"/>
  <c r="R4417" i="1"/>
  <c r="P4417" i="1"/>
  <c r="R4673" i="1"/>
  <c r="P4673" i="1"/>
  <c r="R4929" i="1"/>
  <c r="P4929" i="1"/>
  <c r="R2594" i="1"/>
  <c r="P2594" i="1"/>
  <c r="R3618" i="1"/>
  <c r="P3618" i="1"/>
  <c r="R4090" i="1"/>
  <c r="P4090" i="1"/>
  <c r="R4346" i="1"/>
  <c r="P4346" i="1"/>
  <c r="R4602" i="1"/>
  <c r="P4602" i="1"/>
  <c r="R4858" i="1"/>
  <c r="P4858" i="1"/>
  <c r="R1639" i="1"/>
  <c r="P1639" i="1"/>
  <c r="R3334" i="1"/>
  <c r="P3334" i="1"/>
  <c r="R4019" i="1"/>
  <c r="P4019" i="1"/>
  <c r="R4275" i="1"/>
  <c r="P4275" i="1"/>
  <c r="R4531" i="1"/>
  <c r="P4531" i="1"/>
  <c r="R4787" i="1"/>
  <c r="P4787" i="1"/>
  <c r="R503" i="1"/>
  <c r="P503" i="1"/>
  <c r="R3050" i="1"/>
  <c r="P3050" i="1"/>
  <c r="R3948" i="1"/>
  <c r="P3948" i="1"/>
  <c r="R4204" i="1"/>
  <c r="P4204" i="1"/>
  <c r="R4460" i="1"/>
  <c r="P4460" i="1"/>
  <c r="R4716" i="1"/>
  <c r="P4716" i="1"/>
  <c r="R4972" i="1"/>
  <c r="P4972" i="1"/>
  <c r="R4253" i="1"/>
  <c r="P4253" i="1"/>
  <c r="R2994" i="1"/>
  <c r="P2994" i="1"/>
  <c r="R4702" i="1"/>
  <c r="P4702" i="1"/>
  <c r="R4133" i="1"/>
  <c r="P4133" i="1"/>
  <c r="R2455" i="1"/>
  <c r="P2455" i="1"/>
  <c r="R4582" i="1"/>
  <c r="P4582" i="1"/>
  <c r="R4013" i="1"/>
  <c r="P4013" i="1"/>
  <c r="R135" i="1"/>
  <c r="P135" i="1"/>
  <c r="R4437" i="1"/>
  <c r="P4437" i="1"/>
  <c r="R2834" i="1"/>
  <c r="P2834" i="1"/>
  <c r="R4438" i="1"/>
  <c r="P4438" i="1"/>
  <c r="R4366" i="1"/>
  <c r="P4366" i="1"/>
  <c r="R136" i="1"/>
  <c r="P136" i="1"/>
  <c r="R2440" i="1"/>
  <c r="P2440" i="1"/>
  <c r="R1457" i="1"/>
  <c r="P1457" i="1"/>
  <c r="R218" i="1"/>
  <c r="P218" i="1"/>
  <c r="R1754" i="1"/>
  <c r="P1754" i="1"/>
  <c r="R1155" i="1"/>
  <c r="P1155" i="1"/>
  <c r="R236" i="1"/>
  <c r="P236" i="1"/>
  <c r="R1900" i="1"/>
  <c r="P1900" i="1"/>
  <c r="R1109" i="1"/>
  <c r="P1109" i="1"/>
  <c r="R990" i="1"/>
  <c r="P990" i="1"/>
  <c r="R3875" i="1"/>
  <c r="P3875" i="1"/>
  <c r="R3389" i="1"/>
  <c r="P3389" i="1"/>
  <c r="R3183" i="1"/>
  <c r="P3183" i="1"/>
  <c r="R2633" i="1"/>
  <c r="P2633" i="1"/>
  <c r="R3927" i="1"/>
  <c r="P3927" i="1"/>
  <c r="R4048" i="1"/>
  <c r="P4048" i="1"/>
  <c r="R4233" i="1"/>
  <c r="P4233" i="1"/>
  <c r="R4994" i="1"/>
  <c r="P4994" i="1"/>
  <c r="R4020" i="1"/>
  <c r="P4020" i="1"/>
  <c r="R4677" i="1"/>
  <c r="P4677" i="1"/>
  <c r="R2626" i="1"/>
  <c r="P2626" i="1"/>
  <c r="R3110" i="1"/>
  <c r="P3110" i="1"/>
  <c r="R4084" i="1"/>
  <c r="P4084" i="1"/>
  <c r="R4734" i="1"/>
  <c r="P4734" i="1"/>
  <c r="R4566" i="1"/>
  <c r="P4566" i="1"/>
  <c r="R5012" i="1" l="1"/>
  <c r="P501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<sst xmlns="http://schemas.openxmlformats.org/spreadsheetml/2006/main" count="139" uniqueCount="116">
  <si>
    <t>N</t>
  </si>
  <si>
    <t>Altura (pulgadas)</t>
  </si>
  <si>
    <t>Peso (Libras)</t>
  </si>
  <si>
    <t>Sxy</t>
  </si>
  <si>
    <t>Sxx</t>
  </si>
  <si>
    <t>Syy</t>
  </si>
  <si>
    <t>SCTx=Sumatoria</t>
  </si>
  <si>
    <t>Linea de regresión</t>
  </si>
  <si>
    <t>Suma de regresion</t>
  </si>
  <si>
    <t>Residuos</t>
  </si>
  <si>
    <t>SCE=Sumatoria Cuadratica del Error</t>
  </si>
  <si>
    <t>h</t>
  </si>
  <si>
    <t>Residuos estandarizados</t>
  </si>
  <si>
    <t>Bandas de confianza</t>
  </si>
  <si>
    <t xml:space="preserve">Bandas de predicción </t>
  </si>
  <si>
    <t>n</t>
  </si>
  <si>
    <t>xi</t>
  </si>
  <si>
    <t>yi</t>
  </si>
  <si>
    <t>XiYi</t>
  </si>
  <si>
    <t>X^2</t>
  </si>
  <si>
    <t>Y^2</t>
  </si>
  <si>
    <t>(x-x̅)</t>
  </si>
  <si>
    <t>(x-x̅)^2</t>
  </si>
  <si>
    <t>(y-y̅)</t>
  </si>
  <si>
    <t>(y-y̅)^2</t>
  </si>
  <si>
    <t>(x-x̅)(y-y̅)</t>
  </si>
  <si>
    <t>ŷ=B0 + B1x</t>
  </si>
  <si>
    <t>SREC=(ŷi-y̅)^2</t>
  </si>
  <si>
    <t>ei = yi - ŷi</t>
  </si>
  <si>
    <t>ei^2</t>
  </si>
  <si>
    <t>ℎ=1/𝑛+〖(𝑥_𝑖−𝑥 ̅)〗^2/(∑(〖𝑥_𝑖〗^2−𝑛(x̅̅)^2 〗)</t>
  </si>
  <si>
    <t>SRi=ei/(Syx √(1−ℎ))</t>
  </si>
  <si>
    <t>LIC</t>
  </si>
  <si>
    <t>LSC</t>
  </si>
  <si>
    <t>Descripción</t>
  </si>
  <si>
    <t>Formula</t>
  </si>
  <si>
    <t>Numero de Muestras</t>
  </si>
  <si>
    <t>Media X</t>
  </si>
  <si>
    <t>x̅</t>
  </si>
  <si>
    <t>Media Y</t>
  </si>
  <si>
    <t>y̅</t>
  </si>
  <si>
    <t>Desviacion Estandar de X</t>
  </si>
  <si>
    <t>σx=√(1/(n−1) ∑(x𝑖−  x̅)^2 )</t>
  </si>
  <si>
    <t>DESV EST X EXCEL</t>
  </si>
  <si>
    <t>Desviacion Estandar de Y</t>
  </si>
  <si>
    <t>σy=√(1/(n−1) ∑ (y - y̅)^2 )</t>
  </si>
  <si>
    <t>DESV EST Y EXCEL</t>
  </si>
  <si>
    <t>Covarianza</t>
  </si>
  <si>
    <t>S^2=[∑(xi𝑖− x̅)(yi − y̅)] / (n-1)</t>
  </si>
  <si>
    <t>COVARIANZA EXCEL</t>
  </si>
  <si>
    <t>Ecuacion Normal</t>
  </si>
  <si>
    <t xml:space="preserve">B1=(∑(x − x̅)(y − y̅))/∑(x − x̅)^2 </t>
  </si>
  <si>
    <t>B0 =  y̅ − B1 x̅</t>
  </si>
  <si>
    <t>Error Estandar de Estimación</t>
  </si>
  <si>
    <t>Syx=√( (∑Y2-B0∑Y-B1∑XY)/(n-1) )</t>
  </si>
  <si>
    <t>Error Estandar del Coheficiente B1</t>
  </si>
  <si>
    <t>SB1=Syx(√[(∑x^2)/(∑(xi-x̅)^2))]</t>
  </si>
  <si>
    <t>Erro Estandar del Coheficiente en Bo</t>
  </si>
  <si>
    <t>SB0=Syx/(√(∑(xi-x̅)^2)</t>
  </si>
  <si>
    <t>Ecuación de Regresión</t>
  </si>
  <si>
    <t>Coheficiente de Determinación</t>
  </si>
  <si>
    <t>r^2= [ (∑(y - y̅)^2) - (∑ei^2)] /  (∑(y - y̅)^2)</t>
  </si>
  <si>
    <t>Coheficiente de Correlación</t>
  </si>
  <si>
    <t>r=√ [ (∑(y - y̅)^2) - (∑ei^2)] /  (∑(y - y̅)^2)</t>
  </si>
  <si>
    <t>Sumatoría de Errores Medios</t>
  </si>
  <si>
    <t>SEM=(∑ei^2/n-g)</t>
  </si>
  <si>
    <t>Estimación del Error</t>
  </si>
  <si>
    <t>EE=√(∑ei^2/n-g)</t>
  </si>
  <si>
    <t>Ordenada en el Origen</t>
  </si>
  <si>
    <t>Bo=y̅-B1x̅</t>
  </si>
  <si>
    <t>Resultado</t>
  </si>
  <si>
    <t>Ʃx</t>
  </si>
  <si>
    <t>Ʃxy</t>
  </si>
  <si>
    <t>Ʃx^2</t>
  </si>
  <si>
    <t>Ʃy^2</t>
  </si>
  <si>
    <t>Ʃ(x-x̅)</t>
  </si>
  <si>
    <t>Ʃ(x-x̅)^2</t>
  </si>
  <si>
    <t>Ʃ(y-y̅)</t>
  </si>
  <si>
    <t>Ʃ(y-y̅)^2</t>
  </si>
  <si>
    <t>Ʃ(x-x̅)(y-y̅)</t>
  </si>
  <si>
    <t>∑ŷi</t>
  </si>
  <si>
    <t>∑(ŷ-y̅)^2</t>
  </si>
  <si>
    <t>∑ei</t>
  </si>
  <si>
    <t>∑ei^2</t>
  </si>
  <si>
    <t>a</t>
  </si>
  <si>
    <t>a/2</t>
  </si>
  <si>
    <t>grados libertad</t>
  </si>
  <si>
    <t>rechazo ´ |T| &gt; t (a/2)</t>
  </si>
  <si>
    <t>Prueba de hipotesis Ho :B1 = 0</t>
  </si>
  <si>
    <t xml:space="preserve">Estadistico de contraste ba Ho, Tc = </t>
  </si>
  <si>
    <t>Decisión</t>
  </si>
  <si>
    <t>Contraste de hipotesis con el coeficiente de correlación de Pearson</t>
  </si>
  <si>
    <t>El caso es unica y exclusivamente para verificar si la correlacion de Pearson es = 0</t>
  </si>
  <si>
    <t>Prueba de hipotesis Ho :P1 = 0</t>
  </si>
  <si>
    <t>Prueba de hipotesis p0, T</t>
  </si>
  <si>
    <t>Estimacion Lineal y = a  + bx</t>
  </si>
  <si>
    <t>Error a</t>
  </si>
  <si>
    <t>r^2</t>
  </si>
  <si>
    <t>F</t>
  </si>
  <si>
    <t>S regresion</t>
  </si>
  <si>
    <t>b</t>
  </si>
  <si>
    <t>Error de b</t>
  </si>
  <si>
    <t>Grados libertad</t>
  </si>
  <si>
    <t>Suma de residuos cuadrados</t>
  </si>
  <si>
    <t xml:space="preserve">Años </t>
  </si>
  <si>
    <t>periodo de tiempo</t>
  </si>
  <si>
    <t>media movil(O=2)</t>
  </si>
  <si>
    <t>Error Tipico (0=2)</t>
  </si>
  <si>
    <t>Desviacion Abosoluta</t>
  </si>
  <si>
    <t>Media Movil (O=3)</t>
  </si>
  <si>
    <t>Error Tipico (O=3)</t>
  </si>
  <si>
    <t>Media Movil (O=4)</t>
  </si>
  <si>
    <t>Error Tipico (O=4)</t>
  </si>
  <si>
    <t>Media Movil (O=5)</t>
  </si>
  <si>
    <t>Error Tipico (O=5)</t>
  </si>
  <si>
    <t>Peso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</si>
</sst>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"/>
    <numFmt numFmtId="165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 vertical="top" wrapText="1"/>
    </xf>
    <xf numFmtId="2" fontId="1" fillId="2" borderId="1" xfId="0" applyNumberFormat="1" applyFont="1" applyFill="1" applyBorder="1" applyAlignment="1">
      <alignment horizontal="center"/>
    </xf>
    <xf numFmtId="2" fontId="0" fillId="0" borderId="0" xfId="0" applyNumberFormat="1"/>
    <xf numFmtId="2" fontId="1" fillId="2" borderId="2" xfId="0" applyNumberFormat="1" applyFont="1" applyFill="1" applyBorder="1" applyAlignment="1">
      <alignment horizontal="center"/>
    </xf>
    <xf numFmtId="2" fontId="3" fillId="3" borderId="1" xfId="0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left"/>
    </xf>
    <xf numFmtId="2" fontId="0" fillId="0" borderId="1" xfId="0" applyNumberFormat="1" applyBorder="1"/>
    <xf numFmtId="2" fontId="4" fillId="0" borderId="1" xfId="0" applyNumberFormat="1" applyFont="1" applyBorder="1"/>
    <xf numFmtId="2" fontId="2" fillId="0" borderId="1" xfId="0" applyNumberFormat="1" applyFont="1" applyBorder="1"/>
    <xf numFmtId="164" fontId="0" fillId="0" borderId="1" xfId="0" applyNumberFormat="1" applyBorder="1" applyAlignment="1">
      <alignment horizontal="left"/>
    </xf>
    <xf numFmtId="0" fontId="2" fillId="0" borderId="1" xfId="0" applyFont="1" applyBorder="1"/>
    <xf numFmtId="0" fontId="0" fillId="0" borderId="1" xfId="0" applyBorder="1"/>
    <xf numFmtId="0" fontId="1" fillId="7" borderId="3" xfId="0" applyFont="1" applyFill="1" applyBorder="1" applyAlignment="1">
      <alignment horizontal="center" vertical="top" wrapText="1"/>
    </xf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2" fontId="0" fillId="0" borderId="0" xfId="0" applyNumberFormat="1"/>
    <xf numFmtId="0" fontId="3" fillId="2" borderId="0" xfId="0" applyFont="1" applyFill="1"/>
    <xf numFmtId="0" fontId="1" fillId="4" borderId="3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center" vertical="top" wrapText="1"/>
    </xf>
    <xf numFmtId="0" fontId="1" fillId="5" borderId="3" xfId="0" applyFont="1" applyFill="1" applyBorder="1" applyAlignment="1">
      <alignment horizontal="center" vertical="top" wrapText="1"/>
    </xf>
    <xf numFmtId="0" fontId="1" fillId="5" borderId="1" xfId="0" applyFont="1" applyFill="1" applyBorder="1" applyAlignment="1">
      <alignment horizontal="center" vertical="top" wrapText="1"/>
    </xf>
    <xf numFmtId="165" fontId="0" fillId="0" borderId="0" xfId="0" applyNumberFormat="1"/>
    <xf numFmtId="2" fontId="5" fillId="0" borderId="0" xfId="0" applyNumberFormat="1" applyFont="1"/>
    <xf numFmtId="0" fontId="0" fillId="6" borderId="0" xfId="0" applyFill="1"/>
    <xf numFmtId="0" fontId="1" fillId="7" borderId="1" xfId="0" applyFont="1" applyFill="1" applyBorder="1" applyAlignment="1">
      <alignment horizontal="center" vertical="top" wrapText="1"/>
    </xf>
    <xf numFmtId="165" fontId="5" fillId="0" borderId="0" xfId="0" applyNumberFormat="1" applyFont="1"/>
    <xf numFmtId="165" fontId="6" fillId="0" borderId="0" xfId="0" applyNumberFormat="1" applyFont="1"/>
    <xf numFmtId="2" fontId="6" fillId="0" borderId="0" xfId="0" applyNumberFormat="1" applyFont="1"/>
    <xf numFmtId="0" fontId="5" fillId="8" borderId="0" xfId="0" applyFont="1" applyFill="1"/>
    <xf numFmtId="0" fontId="5" fillId="0" borderId="0" xfId="0" applyFont="1"/>
    <xf numFmtId="2" fontId="0" fillId="0" borderId="1" xfId="0" applyNumberFormat="1" applyBorder="1" applyAlignment="1">
      <alignment horizontal="left"/>
    </xf>
    <xf numFmtId="2" fontId="1" fillId="2" borderId="1" xfId="0" applyNumberFormat="1" applyFont="1" applyFill="1" applyBorder="1" applyAlignment="1">
      <alignment horizontal="center" vertical="top" wrapText="1"/>
    </xf>
    <xf numFmtId="2" fontId="1" fillId="2" borderId="0" xfId="0" applyNumberFormat="1" applyFont="1" applyFill="1" applyAlignment="1">
      <alignment horizontal="center" vertical="top" wrapText="1"/>
    </xf>
    <xf numFmtId="2" fontId="3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Hoja1!$D$4:$D$11</c:f>
              <c:numCache>
                <c:formatCode>0.00</c:formatCode>
                <c:ptCount val="8"/>
                <c:pt idx="0">
                  <c:v>9</c:v>
                </c:pt>
                <c:pt idx="1">
                  <c:v>4.5</c:v>
                </c:pt>
                <c:pt idx="2">
                  <c:v>36</c:v>
                </c:pt>
                <c:pt idx="3">
                  <c:v>76</c:v>
                </c:pt>
                <c:pt idx="4">
                  <c:v>64351.5</c:v>
                </c:pt>
                <c:pt idx="5">
                  <c:v>145183</c:v>
                </c:pt>
                <c:pt idx="6">
                  <c:v>92351.5</c:v>
                </c:pt>
                <c:pt idx="7">
                  <c:v>21108.5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6A-4EDE-89E1-8D0ADE0DE01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Hoja1!$D$3</c:f>
              <c:numCache>
                <c:formatCode>0.00</c:formatCode>
                <c:ptCount val="1"/>
                <c:pt idx="0">
                  <c:v>347.5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6A-4EDE-89E1-8D0ADE0DE01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Hoja1!$G$4:$G$12</c:f>
              <c:numCache>
                <c:formatCode>0.00</c:formatCode>
                <c:ptCount val="9"/>
                <c:pt idx="0">
                  <c:v>233.66666666666666</c:v>
                </c:pt>
                <c:pt idx="1">
                  <c:v>7</c:v>
                </c:pt>
                <c:pt idx="2">
                  <c:v>26</c:v>
                </c:pt>
                <c:pt idx="3">
                  <c:v>51.666666666666664</c:v>
                </c:pt>
                <c:pt idx="4">
                  <c:v>42924</c:v>
                </c:pt>
                <c:pt idx="5">
                  <c:v>96816.333333333328</c:v>
                </c:pt>
                <c:pt idx="6">
                  <c:v>104441</c:v>
                </c:pt>
                <c:pt idx="7">
                  <c:v>67987.666666666672</c:v>
                </c:pt>
                <c:pt idx="8">
                  <c:v>21108.5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6A-4EDE-89E1-8D0ADE0DE01F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Hoja1!$J$5:$J$13</c:f>
              <c:numCache>
                <c:formatCode>0.00</c:formatCode>
                <c:ptCount val="9"/>
                <c:pt idx="0">
                  <c:v>176</c:v>
                </c:pt>
                <c:pt idx="1">
                  <c:v>22.5</c:v>
                </c:pt>
                <c:pt idx="2">
                  <c:v>40.25</c:v>
                </c:pt>
                <c:pt idx="3">
                  <c:v>32193.75</c:v>
                </c:pt>
                <c:pt idx="4">
                  <c:v>72629.5</c:v>
                </c:pt>
                <c:pt idx="5">
                  <c:v>78351.5</c:v>
                </c:pt>
                <c:pt idx="6">
                  <c:v>83145.75</c:v>
                </c:pt>
                <c:pt idx="7">
                  <c:v>67987.666666666672</c:v>
                </c:pt>
                <c:pt idx="8">
                  <c:v>21108.5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6A-4EDE-89E1-8D0ADE0DE01F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Hoja1!$M$6:$M$14</c:f>
              <c:numCache>
                <c:formatCode>0.00</c:formatCode>
                <c:ptCount val="9"/>
                <c:pt idx="0">
                  <c:v>154.6</c:v>
                </c:pt>
                <c:pt idx="1">
                  <c:v>34.6</c:v>
                </c:pt>
                <c:pt idx="2">
                  <c:v>25756.2</c:v>
                </c:pt>
                <c:pt idx="3">
                  <c:v>58104.2</c:v>
                </c:pt>
                <c:pt idx="4">
                  <c:v>62695</c:v>
                </c:pt>
                <c:pt idx="5">
                  <c:v>66533.2</c:v>
                </c:pt>
                <c:pt idx="6">
                  <c:v>83145.75</c:v>
                </c:pt>
                <c:pt idx="7">
                  <c:v>67987.666666666672</c:v>
                </c:pt>
                <c:pt idx="8">
                  <c:v>21108.5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76A-4EDE-89E1-8D0ADE0D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278720"/>
        <c:axId val="971278304"/>
      </c:scatterChart>
      <c:valAx>
        <c:axId val="97127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71278304"/>
        <c:crosses val="autoZero"/>
        <c:crossBetween val="midCat"/>
      </c:valAx>
      <c:valAx>
        <c:axId val="97127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71278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13</xdr:row>
      <xdr:rowOff>109537</xdr:rowOff>
    </xdr:from>
    <xdr:to>
      <xdr:col>10</xdr:col>
      <xdr:colOff>447675</xdr:colOff>
      <xdr:row>27</xdr:row>
      <xdr:rowOff>185737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2E8FD6-7225-C36A-E04F-425A7C7AD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3FC6B-0EE4-4C48-BE54-B385E9AC7E82}">
  <dimension ref="A10:AC5036"/>
  <sheetViews>
    <sheetView topLeftCell="A5000" workbookViewId="0">
      <selection activeCell="C5011" sqref="C5002:C5011"/>
    </sheetView>
  </sheetViews>
  <sheetFormatPr baseColWidth="10" defaultRowHeight="15" x14ac:dyDescent="0.25"/>
  <cols>
    <col min="2" max="2" width="14.5703125" style="5" bestFit="1" customWidth="1"/>
    <col min="3" max="3" width="14.7109375" style="5" bestFit="1" customWidth="1"/>
    <col min="4" max="4" width="21.5703125" style="5" customWidth="1"/>
    <col min="5" max="6" width="23" style="5" bestFit="1" customWidth="1"/>
    <col min="7" max="7" width="13.5703125" style="5" bestFit="1" customWidth="1"/>
    <col min="8" max="8" width="23" style="5" bestFit="1" customWidth="1"/>
    <col min="9" max="9" width="12.5703125" style="5" bestFit="1" customWidth="1"/>
    <col min="10" max="11" width="23" style="5" bestFit="1" customWidth="1"/>
    <col min="12" max="12" width="11.5703125" style="5" bestFit="1" customWidth="1"/>
    <col min="13" max="13" width="14.7109375" style="5" bestFit="1" customWidth="1"/>
    <col min="14" max="14" width="22.7109375" style="5" bestFit="1" customWidth="1"/>
    <col min="15" max="15" width="13.28515625" style="5" bestFit="1" customWidth="1"/>
    <col min="16" max="16" width="22.7109375" style="5" bestFit="1" customWidth="1"/>
    <col min="17" max="18" width="11.7109375" style="5" bestFit="1" customWidth="1"/>
    <col min="19" max="22" width="11.42578125" style="5"/>
  </cols>
  <sheetData>
    <row r="10" spans="1:24" ht="45" x14ac:dyDescent="0.25">
      <c r="A10" s="1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5</v>
      </c>
      <c r="G10" s="3"/>
      <c r="H10" s="3" t="s">
        <v>6</v>
      </c>
      <c r="I10" s="3"/>
      <c r="J10" s="3" t="s">
        <v>6</v>
      </c>
      <c r="K10" s="3"/>
      <c r="M10" s="3" t="s">
        <v>7</v>
      </c>
      <c r="N10" s="3" t="s">
        <v>8</v>
      </c>
      <c r="O10" s="3" t="s">
        <v>9</v>
      </c>
      <c r="P10" s="3" t="s">
        <v>10</v>
      </c>
      <c r="Q10" s="3" t="s">
        <v>11</v>
      </c>
      <c r="R10" s="3" t="s">
        <v>12</v>
      </c>
      <c r="S10" s="34" t="s">
        <v>13</v>
      </c>
      <c r="T10" s="34"/>
      <c r="U10" s="35" t="s">
        <v>14</v>
      </c>
      <c r="V10" s="35"/>
    </row>
    <row r="11" spans="1:24" x14ac:dyDescent="0.25">
      <c r="A11" s="2" t="s">
        <v>15</v>
      </c>
      <c r="B11" s="4" t="s">
        <v>16</v>
      </c>
      <c r="C11" s="4" t="s">
        <v>17</v>
      </c>
      <c r="D11" s="4" t="s">
        <v>18</v>
      </c>
      <c r="E11" s="4" t="s">
        <v>19</v>
      </c>
      <c r="F11" s="4" t="s">
        <v>20</v>
      </c>
      <c r="G11" s="4" t="s">
        <v>21</v>
      </c>
      <c r="H11" s="4" t="s">
        <v>22</v>
      </c>
      <c r="I11" s="4" t="s">
        <v>23</v>
      </c>
      <c r="J11" s="4" t="s">
        <v>24</v>
      </c>
      <c r="K11" s="4" t="s">
        <v>25</v>
      </c>
      <c r="M11" s="4" t="s">
        <v>26</v>
      </c>
      <c r="N11" s="4" t="s">
        <v>27</v>
      </c>
      <c r="O11" s="4" t="s">
        <v>28</v>
      </c>
      <c r="P11" s="4" t="s">
        <v>29</v>
      </c>
      <c r="Q11" s="4" t="s">
        <v>30</v>
      </c>
      <c r="R11" s="4" t="s">
        <v>31</v>
      </c>
      <c r="S11" s="4" t="s">
        <v>32</v>
      </c>
      <c r="T11" s="4" t="s">
        <v>33</v>
      </c>
      <c r="U11" s="6"/>
      <c r="V11" s="4"/>
    </row>
    <row r="12" spans="1:24" x14ac:dyDescent="0.25">
      <c r="A12">
        <v>1</v>
      </c>
      <c r="B12" s="5">
        <v>4</v>
      </c>
      <c r="C12" s="5">
        <v>1</v>
      </c>
      <c r="D12" s="5">
        <f>B12*C12</f>
        <v>4</v>
      </c>
      <c r="E12" s="5">
        <f>POWER(B12,2)</f>
        <v>16</v>
      </c>
      <c r="F12" s="5">
        <f>POWER(C12,2)</f>
        <v>1</v>
      </c>
      <c r="G12" s="5">
        <f>B12-$J$5018</f>
        <v>-629956.82420000003</v>
      </c>
      <c r="H12" s="9">
        <f>POWER(G12,2)</f>
        <v>396845600356.14972</v>
      </c>
      <c r="I12" s="9">
        <f>C12-$J$5019</f>
        <v>-295508.74660000001</v>
      </c>
      <c r="J12" s="9">
        <f>POWER(I12,2)</f>
        <v>87325419317.103012</v>
      </c>
      <c r="K12" s="9">
        <f>G12*I12</f>
        <v>186157751531.45856</v>
      </c>
      <c r="M12" s="9">
        <f>$J$5027+$J$5026*B12</f>
        <v>123814.54382468427</v>
      </c>
      <c r="N12" s="9">
        <f>(M12-$J$5019)^2</f>
        <v>29479242656.056786</v>
      </c>
      <c r="O12" s="9">
        <f>C12-M12</f>
        <v>-123813.54382468427</v>
      </c>
      <c r="P12" s="9">
        <f>POWER(O12,2)</f>
        <v>15329793634.427011</v>
      </c>
      <c r="Q12" s="9">
        <f>(1/$J$5017)+((H12)/$H$5012)</f>
        <v>2.0172831917121138E-4</v>
      </c>
      <c r="R12" s="9">
        <f>O12/($J$5028*SQRT(1-Q12))</f>
        <v>-3.5040875186893548E-2</v>
      </c>
      <c r="S12" s="5">
        <f>M12-$AC$22*SQRT($J$5034*((1/$J$5017)+((B12-$J$5018)^2)/$H$5012))</f>
        <v>25409.547030742746</v>
      </c>
      <c r="T12" s="5">
        <f>M12+$AC$22*SQRT($J$5034*((1/$J$5017)+((B12-$J$5018)^2)/$H$5012))</f>
        <v>222219.54061862579</v>
      </c>
      <c r="U12" s="5">
        <f>M12-$AC$22*SQRT($J$5034*(1+(1/$J$5017)+((B12-$J$5018)^2)/$H$5012))</f>
        <v>-6805296.4303154629</v>
      </c>
      <c r="V12" s="5">
        <f>M12+$AC$22*SQRT($J$5034*(1+(1/$J$5017)+((B12-$J$5018)^2)/$H$5012))</f>
        <v>7052925.5179648306</v>
      </c>
    </row>
    <row r="13" spans="1:24" x14ac:dyDescent="0.25">
      <c r="A13">
        <v>2</v>
      </c>
      <c r="B13" s="5">
        <v>0</v>
      </c>
      <c r="C13" s="5">
        <v>0</v>
      </c>
      <c r="D13" s="5">
        <f t="shared" ref="D13:D76" si="0">B13*C13</f>
        <v>0</v>
      </c>
      <c r="E13" s="5">
        <f t="shared" ref="E13:E76" si="1">POWER(B13,2)</f>
        <v>0</v>
      </c>
      <c r="F13" s="5">
        <f t="shared" ref="F13:F76" si="2">POWER(C13,2)</f>
        <v>0</v>
      </c>
      <c r="G13" s="5">
        <f t="shared" ref="G13:G76" si="3">B13-$J$5018</f>
        <v>-629960.82420000003</v>
      </c>
      <c r="H13" s="9">
        <f t="shared" ref="H13:H76" si="4">POWER(G13,2)</f>
        <v>396850640026.74335</v>
      </c>
      <c r="I13" s="9">
        <f t="shared" ref="I13:I76" si="5">C13-$J$5019</f>
        <v>-295509.74660000001</v>
      </c>
      <c r="J13" s="9">
        <f t="shared" ref="J13:J76" si="6">POWER(I13,2)</f>
        <v>87326010335.596222</v>
      </c>
      <c r="K13" s="9">
        <f t="shared" ref="K13:K76" si="7">G13*I13</f>
        <v>186159563527.26917</v>
      </c>
      <c r="M13" s="9">
        <f t="shared" ref="M13:M76" si="8">$J$5027+$J$5026*B13</f>
        <v>123813.45362169779</v>
      </c>
      <c r="N13" s="9">
        <f t="shared" ref="N13:N76" si="9">(M13-$J$5019)^2</f>
        <v>29479617022.490993</v>
      </c>
      <c r="O13" s="9">
        <f t="shared" ref="O13:O76" si="10">C13-M13</f>
        <v>-123813.45362169779</v>
      </c>
      <c r="P13" s="9">
        <f t="shared" ref="P13:P76" si="11">POWER(O13,2)</f>
        <v>15329771297.732309</v>
      </c>
      <c r="Q13" s="9">
        <f t="shared" ref="Q13:Q76" si="12">(1/$J$5017)+((H13)/$H$5012)</f>
        <v>2.0172834111969535E-4</v>
      </c>
      <c r="R13" s="9">
        <f t="shared" ref="R13:R76" si="13">O13/($J$5028*SQRT(1-Q13))</f>
        <v>-3.5040849658636533E-2</v>
      </c>
      <c r="X13">
        <v>9.5000000000000001E-2</v>
      </c>
    </row>
    <row r="14" spans="1:24" x14ac:dyDescent="0.25">
      <c r="A14">
        <v>3</v>
      </c>
      <c r="B14" s="5">
        <v>37673</v>
      </c>
      <c r="C14" s="5">
        <v>43960</v>
      </c>
      <c r="D14" s="5">
        <f t="shared" si="0"/>
        <v>1656105080</v>
      </c>
      <c r="E14" s="5">
        <f>POWER(B14,2)</f>
        <v>1419254929</v>
      </c>
      <c r="F14" s="5">
        <f t="shared" si="2"/>
        <v>1932481600</v>
      </c>
      <c r="G14" s="5">
        <f t="shared" si="3"/>
        <v>-592287.82420000003</v>
      </c>
      <c r="H14" s="9">
        <f t="shared" si="4"/>
        <v>350804866695.57013</v>
      </c>
      <c r="I14" s="9">
        <f t="shared" si="5"/>
        <v>-251549.74660000001</v>
      </c>
      <c r="J14" s="9">
        <f t="shared" si="6"/>
        <v>63277275014.524216</v>
      </c>
      <c r="K14" s="9">
        <f t="shared" si="7"/>
        <v>148989852091.77536</v>
      </c>
      <c r="M14" s="9">
        <f t="shared" si="8"/>
        <v>134081.2578991873</v>
      </c>
      <c r="N14" s="9">
        <f t="shared" si="9"/>
        <v>26059156964.228416</v>
      </c>
      <c r="O14" s="9">
        <f t="shared" si="10"/>
        <v>-90121.257899187302</v>
      </c>
      <c r="P14" s="9">
        <f t="shared" si="11"/>
        <v>8121841125.33183</v>
      </c>
      <c r="Q14" s="9">
        <f t="shared" si="12"/>
        <v>2.0152780521169965E-4</v>
      </c>
      <c r="R14" s="9">
        <f t="shared" si="13"/>
        <v>-2.5505508811981437E-2</v>
      </c>
    </row>
    <row r="15" spans="1:24" x14ac:dyDescent="0.25">
      <c r="A15">
        <v>4</v>
      </c>
      <c r="B15" s="5">
        <v>22550</v>
      </c>
      <c r="C15" s="5">
        <v>21830</v>
      </c>
      <c r="D15" s="5">
        <f t="shared" si="0"/>
        <v>492266500</v>
      </c>
      <c r="E15" s="5">
        <f t="shared" si="1"/>
        <v>508502500</v>
      </c>
      <c r="F15" s="5">
        <f t="shared" si="2"/>
        <v>476548900</v>
      </c>
      <c r="G15" s="5">
        <f t="shared" si="3"/>
        <v>-607410.82420000003</v>
      </c>
      <c r="H15" s="9">
        <f t="shared" si="4"/>
        <v>368947909355.32336</v>
      </c>
      <c r="I15" s="9">
        <f t="shared" si="5"/>
        <v>-273679.74660000001</v>
      </c>
      <c r="J15" s="9">
        <f t="shared" si="6"/>
        <v>74900603699.040222</v>
      </c>
      <c r="K15" s="9">
        <f t="shared" si="7"/>
        <v>166236040449.15317</v>
      </c>
      <c r="M15" s="9">
        <f t="shared" si="8"/>
        <v>129959.47295802324</v>
      </c>
      <c r="N15" s="9">
        <f t="shared" si="9"/>
        <v>27406893102.933384</v>
      </c>
      <c r="O15" s="9">
        <f t="shared" si="10"/>
        <v>-108129.47295802324</v>
      </c>
      <c r="P15" s="9">
        <f t="shared" si="11"/>
        <v>11691982922.179878</v>
      </c>
      <c r="Q15" s="9">
        <f t="shared" si="12"/>
        <v>2.0160682074929113E-4</v>
      </c>
      <c r="R15" s="9">
        <f t="shared" si="13"/>
        <v>-3.0602073235941548E-2</v>
      </c>
    </row>
    <row r="16" spans="1:24" x14ac:dyDescent="0.25">
      <c r="A16">
        <v>5</v>
      </c>
      <c r="B16" s="5">
        <v>477</v>
      </c>
      <c r="C16" s="5">
        <v>180</v>
      </c>
      <c r="D16" s="5">
        <f t="shared" si="0"/>
        <v>85860</v>
      </c>
      <c r="E16" s="5">
        <f t="shared" si="1"/>
        <v>227529</v>
      </c>
      <c r="F16" s="5">
        <f t="shared" si="2"/>
        <v>32400</v>
      </c>
      <c r="G16" s="5">
        <f t="shared" si="3"/>
        <v>-629483.82420000003</v>
      </c>
      <c r="H16" s="9">
        <f t="shared" si="4"/>
        <v>396249884929.45654</v>
      </c>
      <c r="I16" s="9">
        <f t="shared" si="5"/>
        <v>-295329.74660000001</v>
      </c>
      <c r="J16" s="9">
        <f t="shared" si="6"/>
        <v>87219659226.820221</v>
      </c>
      <c r="K16" s="9">
        <f t="shared" si="7"/>
        <v>185905298289.78497</v>
      </c>
      <c r="M16" s="9">
        <f t="shared" si="8"/>
        <v>123943.46032783647</v>
      </c>
      <c r="N16" s="9">
        <f t="shared" si="9"/>
        <v>29434990585.221977</v>
      </c>
      <c r="O16" s="9">
        <f t="shared" si="10"/>
        <v>-123763.46032783647</v>
      </c>
      <c r="P16" s="9">
        <f t="shared" si="11"/>
        <v>15317394112.31995</v>
      </c>
      <c r="Q16" s="9">
        <f t="shared" si="12"/>
        <v>2.0172572474559189E-4</v>
      </c>
      <c r="R16" s="9">
        <f t="shared" si="13"/>
        <v>-3.5026700847523101E-2</v>
      </c>
    </row>
    <row r="17" spans="1:29" x14ac:dyDescent="0.25">
      <c r="A17">
        <v>6</v>
      </c>
      <c r="B17" s="5">
        <v>266</v>
      </c>
      <c r="C17" s="5">
        <v>10</v>
      </c>
      <c r="D17" s="5">
        <f t="shared" si="0"/>
        <v>2660</v>
      </c>
      <c r="E17" s="5">
        <f>POWER(B17,2)</f>
        <v>70756</v>
      </c>
      <c r="F17" s="5">
        <f t="shared" si="2"/>
        <v>100</v>
      </c>
      <c r="G17" s="5">
        <f t="shared" si="3"/>
        <v>-629694.82420000003</v>
      </c>
      <c r="H17" s="9">
        <f t="shared" si="4"/>
        <v>396515571624.26892</v>
      </c>
      <c r="I17" s="9">
        <f t="shared" si="5"/>
        <v>-295499.74660000001</v>
      </c>
      <c r="J17" s="9">
        <f t="shared" si="6"/>
        <v>87320100240.664215</v>
      </c>
      <c r="K17" s="9">
        <f t="shared" si="7"/>
        <v>186074660986.43158</v>
      </c>
      <c r="M17" s="9">
        <f t="shared" si="8"/>
        <v>123885.95212029923</v>
      </c>
      <c r="N17" s="9">
        <f t="shared" si="9"/>
        <v>29454726831.610577</v>
      </c>
      <c r="O17" s="9">
        <f t="shared" si="10"/>
        <v>-123875.95212029923</v>
      </c>
      <c r="P17" s="9">
        <f t="shared" si="11"/>
        <v>15345251513.710669</v>
      </c>
      <c r="Q17" s="9">
        <f t="shared" si="12"/>
        <v>2.0172688184902902E-4</v>
      </c>
      <c r="R17" s="9">
        <f t="shared" si="13"/>
        <v>-3.5058537537146842E-2</v>
      </c>
    </row>
    <row r="18" spans="1:29" x14ac:dyDescent="0.25">
      <c r="A18">
        <v>7</v>
      </c>
      <c r="B18" s="5">
        <v>21</v>
      </c>
      <c r="C18" s="5">
        <v>1</v>
      </c>
      <c r="D18" s="5">
        <f t="shared" si="0"/>
        <v>21</v>
      </c>
      <c r="E18" s="5">
        <f t="shared" si="1"/>
        <v>441</v>
      </c>
      <c r="F18" s="5">
        <f t="shared" si="2"/>
        <v>1</v>
      </c>
      <c r="G18" s="5">
        <f t="shared" si="3"/>
        <v>-629939.82420000003</v>
      </c>
      <c r="H18" s="9">
        <f t="shared" si="4"/>
        <v>396824182113.12695</v>
      </c>
      <c r="I18" s="9">
        <f t="shared" si="5"/>
        <v>-295508.74660000001</v>
      </c>
      <c r="J18" s="9">
        <f t="shared" si="6"/>
        <v>87325419317.103012</v>
      </c>
      <c r="K18" s="9">
        <f t="shared" si="7"/>
        <v>186152727882.76636</v>
      </c>
      <c r="M18" s="9">
        <f t="shared" si="8"/>
        <v>123819.17718737684</v>
      </c>
      <c r="N18" s="9">
        <f t="shared" si="9"/>
        <v>29477651625.230778</v>
      </c>
      <c r="O18" s="9">
        <f t="shared" si="10"/>
        <v>-123818.17718737684</v>
      </c>
      <c r="P18" s="9">
        <f t="shared" si="11"/>
        <v>15330941002.004648</v>
      </c>
      <c r="Q18" s="9">
        <f t="shared" si="12"/>
        <v>2.0172822589170923E-4</v>
      </c>
      <c r="R18" s="9">
        <f t="shared" si="13"/>
        <v>-3.5042186488358593E-2</v>
      </c>
      <c r="X18" t="s">
        <v>84</v>
      </c>
      <c r="AC18">
        <v>0.05</v>
      </c>
    </row>
    <row r="19" spans="1:29" x14ac:dyDescent="0.25">
      <c r="A19">
        <v>8</v>
      </c>
      <c r="B19" s="5">
        <v>4</v>
      </c>
      <c r="C19" s="5">
        <v>1</v>
      </c>
      <c r="D19" s="5">
        <f t="shared" si="0"/>
        <v>4</v>
      </c>
      <c r="E19" s="5">
        <f t="shared" si="1"/>
        <v>16</v>
      </c>
      <c r="F19" s="5">
        <f t="shared" si="2"/>
        <v>1</v>
      </c>
      <c r="G19" s="5">
        <f t="shared" si="3"/>
        <v>-629956.82420000003</v>
      </c>
      <c r="H19" s="9">
        <f t="shared" si="4"/>
        <v>396845600356.14972</v>
      </c>
      <c r="I19" s="9">
        <f t="shared" si="5"/>
        <v>-295508.74660000001</v>
      </c>
      <c r="J19" s="9">
        <f t="shared" si="6"/>
        <v>87325419317.103012</v>
      </c>
      <c r="K19" s="9">
        <f t="shared" si="7"/>
        <v>186157751531.45856</v>
      </c>
      <c r="M19" s="9">
        <f t="shared" si="8"/>
        <v>123814.54382468427</v>
      </c>
      <c r="N19" s="9">
        <f t="shared" si="9"/>
        <v>29479242656.056786</v>
      </c>
      <c r="O19" s="9">
        <f t="shared" si="10"/>
        <v>-123813.54382468427</v>
      </c>
      <c r="P19" s="9">
        <f t="shared" si="11"/>
        <v>15329793634.427011</v>
      </c>
      <c r="Q19" s="9">
        <f t="shared" si="12"/>
        <v>2.0172831917121138E-4</v>
      </c>
      <c r="R19" s="9">
        <f t="shared" si="13"/>
        <v>-3.5040875186893548E-2</v>
      </c>
      <c r="X19" t="s">
        <v>85</v>
      </c>
      <c r="AC19">
        <f>AC18/2</f>
        <v>2.5000000000000001E-2</v>
      </c>
    </row>
    <row r="20" spans="1:29" x14ac:dyDescent="0.25">
      <c r="A20">
        <v>9</v>
      </c>
      <c r="B20" s="5">
        <v>1</v>
      </c>
      <c r="C20" s="5">
        <v>0</v>
      </c>
      <c r="D20" s="5">
        <f t="shared" si="0"/>
        <v>0</v>
      </c>
      <c r="E20" s="5">
        <f t="shared" si="1"/>
        <v>1</v>
      </c>
      <c r="F20" s="5">
        <f t="shared" si="2"/>
        <v>0</v>
      </c>
      <c r="G20" s="5">
        <f t="shared" si="3"/>
        <v>-629959.82420000003</v>
      </c>
      <c r="H20" s="9">
        <f t="shared" si="4"/>
        <v>396849380106.09497</v>
      </c>
      <c r="I20" s="9">
        <f t="shared" si="5"/>
        <v>-295509.74660000001</v>
      </c>
      <c r="J20" s="9">
        <f t="shared" si="6"/>
        <v>87326010335.596222</v>
      </c>
      <c r="K20" s="9">
        <f t="shared" si="7"/>
        <v>186159268017.52255</v>
      </c>
      <c r="M20" s="9">
        <f t="shared" si="8"/>
        <v>123813.72617244441</v>
      </c>
      <c r="N20" s="9">
        <f t="shared" si="9"/>
        <v>29479523430.659592</v>
      </c>
      <c r="O20" s="9">
        <f t="shared" si="10"/>
        <v>-123813.72617244441</v>
      </c>
      <c r="P20" s="9">
        <f t="shared" si="11"/>
        <v>15329838788.705046</v>
      </c>
      <c r="Q20" s="9">
        <f t="shared" si="12"/>
        <v>2.017283356325613E-4</v>
      </c>
      <c r="R20" s="9">
        <f t="shared" si="13"/>
        <v>-3.5040926794016831E-2</v>
      </c>
      <c r="X20" t="s">
        <v>86</v>
      </c>
      <c r="AC20" s="5" cm="1">
        <f t="array" ref="AC20:AC21">J5017-J5029:J5030</f>
        <v>-45190.379257141947</v>
      </c>
    </row>
    <row r="21" spans="1:29" x14ac:dyDescent="0.25">
      <c r="A21">
        <v>10</v>
      </c>
      <c r="B21" s="5">
        <v>4464</v>
      </c>
      <c r="C21" s="5">
        <v>1165</v>
      </c>
      <c r="D21" s="5">
        <f t="shared" si="0"/>
        <v>5200560</v>
      </c>
      <c r="E21" s="5">
        <f t="shared" si="1"/>
        <v>19927296</v>
      </c>
      <c r="F21" s="5">
        <f t="shared" si="2"/>
        <v>1357225</v>
      </c>
      <c r="G21" s="5">
        <f t="shared" si="3"/>
        <v>-625496.82420000003</v>
      </c>
      <c r="H21" s="9">
        <f t="shared" si="4"/>
        <v>391246277084.28577</v>
      </c>
      <c r="I21" s="9">
        <f t="shared" si="5"/>
        <v>-294344.74660000001</v>
      </c>
      <c r="J21" s="9">
        <f t="shared" si="6"/>
        <v>86638829851.018219</v>
      </c>
      <c r="K21" s="9">
        <f t="shared" si="7"/>
        <v>184111704218.25375</v>
      </c>
      <c r="M21" s="9">
        <f t="shared" si="8"/>
        <v>125030.12015461827</v>
      </c>
      <c r="N21" s="9">
        <f t="shared" si="9"/>
        <v>29063303032.956898</v>
      </c>
      <c r="O21" s="9">
        <f t="shared" si="10"/>
        <v>-123865.12015461827</v>
      </c>
      <c r="P21" s="9">
        <f t="shared" si="11"/>
        <v>15342567990.918022</v>
      </c>
      <c r="Q21" s="9">
        <f t="shared" si="12"/>
        <v>2.0170393332001916E-4</v>
      </c>
      <c r="R21" s="9">
        <f t="shared" si="13"/>
        <v>-3.5055471544867337E-2</v>
      </c>
      <c r="AC21">
        <v>4999.9926254044403</v>
      </c>
    </row>
    <row r="22" spans="1:29" x14ac:dyDescent="0.25">
      <c r="A22">
        <v>11</v>
      </c>
      <c r="B22" s="5">
        <v>2688</v>
      </c>
      <c r="C22" s="5">
        <v>560</v>
      </c>
      <c r="D22" s="5">
        <f t="shared" si="0"/>
        <v>1505280</v>
      </c>
      <c r="E22" s="5">
        <f t="shared" si="1"/>
        <v>7225344</v>
      </c>
      <c r="F22" s="5">
        <f t="shared" si="2"/>
        <v>313600</v>
      </c>
      <c r="G22" s="5">
        <f t="shared" si="3"/>
        <v>-627272.82420000003</v>
      </c>
      <c r="H22" s="9">
        <f t="shared" si="4"/>
        <v>393471195979.84412</v>
      </c>
      <c r="I22" s="9">
        <f t="shared" si="5"/>
        <v>-294949.74660000001</v>
      </c>
      <c r="J22" s="9">
        <f t="shared" si="6"/>
        <v>86995353019.404221</v>
      </c>
      <c r="K22" s="9">
        <f t="shared" si="7"/>
        <v>185013960546.85635</v>
      </c>
      <c r="M22" s="9">
        <f t="shared" si="8"/>
        <v>124546.07002861764</v>
      </c>
      <c r="N22" s="9">
        <f t="shared" si="9"/>
        <v>29228578706.804241</v>
      </c>
      <c r="O22" s="9">
        <f t="shared" si="10"/>
        <v>-123986.07002861764</v>
      </c>
      <c r="P22" s="9">
        <f t="shared" si="11"/>
        <v>15372545561.141279</v>
      </c>
      <c r="Q22" s="9">
        <f t="shared" si="12"/>
        <v>2.0171362315903496E-4</v>
      </c>
      <c r="R22" s="9">
        <f t="shared" si="13"/>
        <v>-3.5089702133133074E-2</v>
      </c>
      <c r="X22" t="s">
        <v>87</v>
      </c>
      <c r="AC22">
        <f>TINV(AC18,AC21)</f>
        <v>1.9604386466615169</v>
      </c>
    </row>
    <row r="23" spans="1:29" x14ac:dyDescent="0.25">
      <c r="A23">
        <v>12</v>
      </c>
      <c r="B23" s="5">
        <v>328</v>
      </c>
      <c r="C23" s="5">
        <v>73</v>
      </c>
      <c r="D23" s="5">
        <f t="shared" si="0"/>
        <v>23944</v>
      </c>
      <c r="E23" s="5">
        <f t="shared" si="1"/>
        <v>107584</v>
      </c>
      <c r="F23" s="5">
        <f t="shared" si="2"/>
        <v>5329</v>
      </c>
      <c r="G23" s="5">
        <f t="shared" si="3"/>
        <v>-629632.82420000003</v>
      </c>
      <c r="H23" s="9">
        <f t="shared" si="4"/>
        <v>396437493310.06812</v>
      </c>
      <c r="I23" s="9">
        <f t="shared" si="5"/>
        <v>-295436.74660000001</v>
      </c>
      <c r="J23" s="9">
        <f t="shared" si="6"/>
        <v>87282871241.592621</v>
      </c>
      <c r="K23" s="9">
        <f t="shared" si="7"/>
        <v>186016673134.21777</v>
      </c>
      <c r="M23" s="9">
        <f t="shared" si="8"/>
        <v>123902.8502665898</v>
      </c>
      <c r="N23" s="9">
        <f t="shared" si="9"/>
        <v>29448926869.185806</v>
      </c>
      <c r="O23" s="9">
        <f t="shared" si="10"/>
        <v>-123829.8502665898</v>
      </c>
      <c r="P23" s="9">
        <f t="shared" si="11"/>
        <v>15333831817.046049</v>
      </c>
      <c r="Q23" s="9">
        <f t="shared" si="12"/>
        <v>2.0172654180683838E-4</v>
      </c>
      <c r="R23" s="9">
        <f t="shared" si="13"/>
        <v>-3.5045490095093723E-2</v>
      </c>
      <c r="X23" t="s">
        <v>88</v>
      </c>
    </row>
    <row r="24" spans="1:29" x14ac:dyDescent="0.25">
      <c r="A24">
        <v>13</v>
      </c>
      <c r="B24" s="5">
        <v>259</v>
      </c>
      <c r="C24" s="5">
        <v>51</v>
      </c>
      <c r="D24" s="5">
        <f t="shared" si="0"/>
        <v>13209</v>
      </c>
      <c r="E24" s="5">
        <f t="shared" si="1"/>
        <v>67081</v>
      </c>
      <c r="F24" s="5">
        <f t="shared" si="2"/>
        <v>2601</v>
      </c>
      <c r="G24" s="5">
        <f t="shared" si="3"/>
        <v>-629701.82420000003</v>
      </c>
      <c r="H24" s="9">
        <f t="shared" si="4"/>
        <v>396524387400.80774</v>
      </c>
      <c r="I24" s="9">
        <f t="shared" si="5"/>
        <v>-295458.74660000001</v>
      </c>
      <c r="J24" s="9">
        <f t="shared" si="6"/>
        <v>87295870942.443024</v>
      </c>
      <c r="K24" s="9">
        <f t="shared" si="7"/>
        <v>186050911709.86557</v>
      </c>
      <c r="M24" s="9">
        <f t="shared" si="8"/>
        <v>123884.04426507288</v>
      </c>
      <c r="N24" s="9">
        <f t="shared" si="9"/>
        <v>29455381701.957012</v>
      </c>
      <c r="O24" s="9">
        <f t="shared" si="10"/>
        <v>-123833.04426507288</v>
      </c>
      <c r="P24" s="9">
        <f t="shared" si="11"/>
        <v>15334622851.9555</v>
      </c>
      <c r="Q24" s="9">
        <f t="shared" si="12"/>
        <v>2.0172692024299278E-4</v>
      </c>
      <c r="R24" s="9">
        <f t="shared" si="13"/>
        <v>-3.5046394045662135E-2</v>
      </c>
      <c r="X24" t="s">
        <v>88</v>
      </c>
    </row>
    <row r="25" spans="1:29" x14ac:dyDescent="0.25">
      <c r="A25">
        <v>14</v>
      </c>
      <c r="B25" s="5">
        <v>633</v>
      </c>
      <c r="C25" s="5">
        <v>20</v>
      </c>
      <c r="D25" s="5">
        <f t="shared" si="0"/>
        <v>12660</v>
      </c>
      <c r="E25" s="5">
        <f t="shared" si="1"/>
        <v>400689</v>
      </c>
      <c r="F25" s="5">
        <f t="shared" si="2"/>
        <v>400</v>
      </c>
      <c r="G25" s="5">
        <f t="shared" si="3"/>
        <v>-629327.82420000003</v>
      </c>
      <c r="H25" s="9">
        <f t="shared" si="4"/>
        <v>396053510312.30615</v>
      </c>
      <c r="I25" s="9">
        <f t="shared" si="5"/>
        <v>-295489.74660000001</v>
      </c>
      <c r="J25" s="9">
        <f t="shared" si="6"/>
        <v>87314190345.732224</v>
      </c>
      <c r="K25" s="9">
        <f t="shared" si="7"/>
        <v>185959919301.18738</v>
      </c>
      <c r="M25" s="9">
        <f t="shared" si="8"/>
        <v>123985.97824430949</v>
      </c>
      <c r="N25" s="9">
        <f t="shared" si="9"/>
        <v>29420403110.936581</v>
      </c>
      <c r="O25" s="9">
        <f t="shared" si="10"/>
        <v>-123965.97824430949</v>
      </c>
      <c r="P25" s="9">
        <f t="shared" si="11"/>
        <v>15367563762.068613</v>
      </c>
      <c r="Q25" s="9">
        <f t="shared" si="12"/>
        <v>2.0172486950613541E-4</v>
      </c>
      <c r="R25" s="9">
        <f t="shared" si="13"/>
        <v>-3.5084016089038036E-2</v>
      </c>
      <c r="X25" t="s">
        <v>89</v>
      </c>
      <c r="AC25" s="5">
        <f>(J5026-0)/((J5034)*(H5012))</f>
        <v>9.5036149274536929E-32</v>
      </c>
    </row>
    <row r="26" spans="1:29" x14ac:dyDescent="0.25">
      <c r="A26">
        <v>15</v>
      </c>
      <c r="B26" s="5">
        <v>202</v>
      </c>
      <c r="C26" s="5">
        <v>13</v>
      </c>
      <c r="D26" s="5">
        <f t="shared" si="0"/>
        <v>2626</v>
      </c>
      <c r="E26" s="5">
        <f t="shared" si="1"/>
        <v>40804</v>
      </c>
      <c r="F26" s="5">
        <f t="shared" si="2"/>
        <v>169</v>
      </c>
      <c r="G26" s="5">
        <f t="shared" si="3"/>
        <v>-629758.82420000003</v>
      </c>
      <c r="H26" s="9">
        <f t="shared" si="4"/>
        <v>396596176657.76654</v>
      </c>
      <c r="I26" s="9">
        <f t="shared" si="5"/>
        <v>-295496.74660000001</v>
      </c>
      <c r="J26" s="9">
        <f t="shared" si="6"/>
        <v>87318327251.184616</v>
      </c>
      <c r="K26" s="9">
        <f t="shared" si="7"/>
        <v>186091683693.74136</v>
      </c>
      <c r="M26" s="9">
        <f t="shared" si="8"/>
        <v>123868.50887251542</v>
      </c>
      <c r="N26" s="9">
        <f t="shared" si="9"/>
        <v>29460714488.622887</v>
      </c>
      <c r="O26" s="9">
        <f t="shared" si="10"/>
        <v>-123855.50887251542</v>
      </c>
      <c r="P26" s="9">
        <f t="shared" si="11"/>
        <v>15340187078.069746</v>
      </c>
      <c r="Q26" s="9">
        <f t="shared" si="12"/>
        <v>2.0172723289544245E-4</v>
      </c>
      <c r="R26" s="9">
        <f t="shared" si="13"/>
        <v>-3.5052751833019175E-2</v>
      </c>
      <c r="X26" t="s">
        <v>90</v>
      </c>
      <c r="AC26" t="str">
        <f>"| Tc= "&amp;ROUND(AC25,5)&amp;" | &gt; T0 = "&amp;ROUND(AC22,5)</f>
        <v>| Tc= 0 | &gt; T0 = 1.96044</v>
      </c>
    </row>
    <row r="27" spans="1:29" x14ac:dyDescent="0.25">
      <c r="A27">
        <v>16</v>
      </c>
      <c r="B27" s="5">
        <v>161</v>
      </c>
      <c r="C27" s="5">
        <v>10</v>
      </c>
      <c r="D27" s="5">
        <f t="shared" si="0"/>
        <v>1610</v>
      </c>
      <c r="E27" s="5">
        <f t="shared" si="1"/>
        <v>25921</v>
      </c>
      <c r="F27" s="5">
        <f t="shared" si="2"/>
        <v>100</v>
      </c>
      <c r="G27" s="5">
        <f t="shared" si="3"/>
        <v>-629799.82420000003</v>
      </c>
      <c r="H27" s="9">
        <f t="shared" si="4"/>
        <v>396647818562.35095</v>
      </c>
      <c r="I27" s="9">
        <f t="shared" si="5"/>
        <v>-295499.74660000001</v>
      </c>
      <c r="J27" s="9">
        <f t="shared" si="6"/>
        <v>87320100240.664215</v>
      </c>
      <c r="K27" s="9">
        <f t="shared" si="7"/>
        <v>186105688459.82455</v>
      </c>
      <c r="M27" s="9">
        <f t="shared" si="8"/>
        <v>123857.33429190393</v>
      </c>
      <c r="N27" s="9">
        <f t="shared" si="9"/>
        <v>29464550651.18861</v>
      </c>
      <c r="O27" s="9">
        <f t="shared" si="10"/>
        <v>-123847.33429190393</v>
      </c>
      <c r="P27" s="9">
        <f t="shared" si="11"/>
        <v>15338162211.210602</v>
      </c>
      <c r="Q27" s="9">
        <f t="shared" si="12"/>
        <v>2.0172745780329995E-4</v>
      </c>
      <c r="R27" s="9">
        <f t="shared" si="13"/>
        <v>-3.505043832222067E-2</v>
      </c>
    </row>
    <row r="28" spans="1:29" x14ac:dyDescent="0.25">
      <c r="A28">
        <v>17</v>
      </c>
      <c r="B28" s="5">
        <v>6067</v>
      </c>
      <c r="C28" s="5">
        <v>680</v>
      </c>
      <c r="D28" s="5">
        <f t="shared" si="0"/>
        <v>4125560</v>
      </c>
      <c r="E28" s="5">
        <f t="shared" si="1"/>
        <v>36808489</v>
      </c>
      <c r="F28" s="5">
        <f t="shared" si="2"/>
        <v>462400</v>
      </c>
      <c r="G28" s="5">
        <f t="shared" si="3"/>
        <v>-623893.82420000003</v>
      </c>
      <c r="H28" s="9">
        <f t="shared" si="4"/>
        <v>389243503874.90057</v>
      </c>
      <c r="I28" s="9">
        <f t="shared" si="5"/>
        <v>-294829.74660000001</v>
      </c>
      <c r="J28" s="9">
        <f t="shared" si="6"/>
        <v>86924579480.220215</v>
      </c>
      <c r="K28" s="9">
        <f t="shared" si="7"/>
        <v>183942458094.19098</v>
      </c>
      <c r="M28" s="9">
        <f t="shared" si="8"/>
        <v>125467.01900145329</v>
      </c>
      <c r="N28" s="9">
        <f t="shared" si="9"/>
        <v>28914529209.153561</v>
      </c>
      <c r="O28" s="9">
        <f t="shared" si="10"/>
        <v>-124787.01900145329</v>
      </c>
      <c r="P28" s="9">
        <f t="shared" si="11"/>
        <v>15571800111.269064</v>
      </c>
      <c r="Q28" s="9">
        <f t="shared" si="12"/>
        <v>2.0169521095713983E-4</v>
      </c>
      <c r="R28" s="9">
        <f t="shared" si="13"/>
        <v>-3.5316380989515138E-2</v>
      </c>
    </row>
    <row r="29" spans="1:29" x14ac:dyDescent="0.25">
      <c r="A29">
        <v>18</v>
      </c>
      <c r="B29" s="5">
        <v>1874</v>
      </c>
      <c r="C29" s="5">
        <v>201</v>
      </c>
      <c r="D29" s="5">
        <f t="shared" si="0"/>
        <v>376674</v>
      </c>
      <c r="E29" s="5">
        <f t="shared" si="1"/>
        <v>3511876</v>
      </c>
      <c r="F29" s="5">
        <f t="shared" si="2"/>
        <v>40401</v>
      </c>
      <c r="G29" s="5">
        <f t="shared" si="3"/>
        <v>-628086.82420000003</v>
      </c>
      <c r="H29" s="9">
        <f t="shared" si="4"/>
        <v>394493058733.64172</v>
      </c>
      <c r="I29" s="9">
        <f t="shared" si="5"/>
        <v>-295308.74660000001</v>
      </c>
      <c r="J29" s="9">
        <f t="shared" si="6"/>
        <v>87207255818.463013</v>
      </c>
      <c r="K29" s="9">
        <f t="shared" si="7"/>
        <v>185479532810.47656</v>
      </c>
      <c r="M29" s="9">
        <f t="shared" si="8"/>
        <v>124324.21372086737</v>
      </c>
      <c r="N29" s="9">
        <f t="shared" si="9"/>
        <v>29304486667.11261</v>
      </c>
      <c r="O29" s="9">
        <f t="shared" si="10"/>
        <v>-124123.21372086737</v>
      </c>
      <c r="P29" s="9">
        <f t="shared" si="11"/>
        <v>15406572184.396116</v>
      </c>
      <c r="Q29" s="9">
        <f t="shared" si="12"/>
        <v>2.0171807351702342E-4</v>
      </c>
      <c r="R29" s="9">
        <f t="shared" si="13"/>
        <v>-3.5128515695035424E-2</v>
      </c>
      <c r="X29" t="s">
        <v>91</v>
      </c>
    </row>
    <row r="30" spans="1:29" x14ac:dyDescent="0.25">
      <c r="A30">
        <v>19</v>
      </c>
      <c r="B30" s="5">
        <v>1725</v>
      </c>
      <c r="C30" s="5">
        <v>150</v>
      </c>
      <c r="D30" s="5">
        <f t="shared" si="0"/>
        <v>258750</v>
      </c>
      <c r="E30" s="5">
        <f t="shared" si="1"/>
        <v>2975625</v>
      </c>
      <c r="F30" s="5">
        <f t="shared" si="2"/>
        <v>22500</v>
      </c>
      <c r="G30" s="5">
        <f t="shared" si="3"/>
        <v>-628235.82420000003</v>
      </c>
      <c r="H30" s="9">
        <f t="shared" si="4"/>
        <v>394680250808.25336</v>
      </c>
      <c r="I30" s="9">
        <f t="shared" si="5"/>
        <v>-295359.74660000001</v>
      </c>
      <c r="J30" s="9">
        <f t="shared" si="6"/>
        <v>87237379911.616226</v>
      </c>
      <c r="K30" s="9">
        <f t="shared" si="7"/>
        <v>185555573840.75415</v>
      </c>
      <c r="M30" s="9">
        <f t="shared" si="8"/>
        <v>124283.60365962068</v>
      </c>
      <c r="N30" s="9">
        <f t="shared" si="9"/>
        <v>29318392026.239216</v>
      </c>
      <c r="O30" s="9">
        <f t="shared" si="10"/>
        <v>-124133.60365962068</v>
      </c>
      <c r="P30" s="9">
        <f t="shared" si="11"/>
        <v>15409151557.523794</v>
      </c>
      <c r="Q30" s="9">
        <f t="shared" si="12"/>
        <v>2.0171888876519795E-4</v>
      </c>
      <c r="R30" s="9">
        <f t="shared" si="13"/>
        <v>-3.5131456199824829E-2</v>
      </c>
      <c r="X30" t="s">
        <v>92</v>
      </c>
    </row>
    <row r="31" spans="1:29" x14ac:dyDescent="0.25">
      <c r="A31">
        <v>20</v>
      </c>
      <c r="B31" s="5">
        <v>498</v>
      </c>
      <c r="C31" s="5">
        <v>40</v>
      </c>
      <c r="D31" s="5">
        <f t="shared" si="0"/>
        <v>19920</v>
      </c>
      <c r="E31" s="5">
        <f t="shared" si="1"/>
        <v>248004</v>
      </c>
      <c r="F31" s="5">
        <f t="shared" si="2"/>
        <v>1600</v>
      </c>
      <c r="G31" s="5">
        <f t="shared" si="3"/>
        <v>-629462.82420000003</v>
      </c>
      <c r="H31" s="9">
        <f t="shared" si="4"/>
        <v>396223447049.84015</v>
      </c>
      <c r="I31" s="9">
        <f t="shared" si="5"/>
        <v>-295469.74660000001</v>
      </c>
      <c r="J31" s="9">
        <f t="shared" si="6"/>
        <v>87302371155.868225</v>
      </c>
      <c r="K31" s="9">
        <f t="shared" si="7"/>
        <v>185987221160.49435</v>
      </c>
      <c r="M31" s="9">
        <f t="shared" si="8"/>
        <v>123949.18389351552</v>
      </c>
      <c r="N31" s="9">
        <f t="shared" si="9"/>
        <v>29433026676.165596</v>
      </c>
      <c r="O31" s="9">
        <f t="shared" si="10"/>
        <v>-123909.18389351552</v>
      </c>
      <c r="P31" s="9">
        <f t="shared" si="11"/>
        <v>15353485853.157047</v>
      </c>
      <c r="Q31" s="9">
        <f t="shared" si="12"/>
        <v>2.017256096048567E-4</v>
      </c>
      <c r="R31" s="9">
        <f t="shared" si="13"/>
        <v>-3.5067942547440355E-2</v>
      </c>
      <c r="X31" t="s">
        <v>93</v>
      </c>
    </row>
    <row r="32" spans="1:29" x14ac:dyDescent="0.25">
      <c r="A32">
        <v>21</v>
      </c>
      <c r="B32" s="5">
        <v>7694</v>
      </c>
      <c r="C32" s="5">
        <v>800</v>
      </c>
      <c r="D32" s="5">
        <f t="shared" si="0"/>
        <v>6155200</v>
      </c>
      <c r="E32" s="5">
        <f t="shared" si="1"/>
        <v>59197636</v>
      </c>
      <c r="F32" s="5">
        <f t="shared" si="2"/>
        <v>640000</v>
      </c>
      <c r="G32" s="5">
        <f t="shared" si="3"/>
        <v>-622266.82420000003</v>
      </c>
      <c r="H32" s="9">
        <f t="shared" si="4"/>
        <v>387216000499.95374</v>
      </c>
      <c r="I32" s="9">
        <f t="shared" si="5"/>
        <v>-294709.74660000001</v>
      </c>
      <c r="J32" s="9">
        <f t="shared" si="6"/>
        <v>86853834741.036224</v>
      </c>
      <c r="K32" s="9">
        <f t="shared" si="7"/>
        <v>183388098077.56876</v>
      </c>
      <c r="M32" s="9">
        <f t="shared" si="8"/>
        <v>125910.45906620723</v>
      </c>
      <c r="N32" s="9">
        <f t="shared" si="9"/>
        <v>28763918331.970119</v>
      </c>
      <c r="O32" s="9">
        <f t="shared" si="10"/>
        <v>-125110.45906620723</v>
      </c>
      <c r="P32" s="9">
        <f t="shared" si="11"/>
        <v>15652626967.757114</v>
      </c>
      <c r="Q32" s="9">
        <f t="shared" si="12"/>
        <v>2.0168638089086349E-4</v>
      </c>
      <c r="R32" s="9">
        <f t="shared" si="13"/>
        <v>-3.5407918660131807E-2</v>
      </c>
      <c r="X32" t="s">
        <v>93</v>
      </c>
    </row>
    <row r="33" spans="1:29" x14ac:dyDescent="0.25">
      <c r="A33">
        <v>22</v>
      </c>
      <c r="B33" s="5">
        <v>3433</v>
      </c>
      <c r="C33" s="5">
        <v>575</v>
      </c>
      <c r="D33" s="5">
        <f t="shared" si="0"/>
        <v>1973975</v>
      </c>
      <c r="E33" s="5">
        <f t="shared" si="1"/>
        <v>11785489</v>
      </c>
      <c r="F33" s="5">
        <f t="shared" si="2"/>
        <v>330625</v>
      </c>
      <c r="G33" s="5">
        <f t="shared" si="3"/>
        <v>-626527.82420000003</v>
      </c>
      <c r="H33" s="9">
        <f t="shared" si="4"/>
        <v>392537114496.78613</v>
      </c>
      <c r="I33" s="9">
        <f t="shared" si="5"/>
        <v>-294934.74660000001</v>
      </c>
      <c r="J33" s="9">
        <f t="shared" si="6"/>
        <v>86986504752.006226</v>
      </c>
      <c r="K33" s="9">
        <f t="shared" si="7"/>
        <v>184784825068.27637</v>
      </c>
      <c r="M33" s="9">
        <f t="shared" si="8"/>
        <v>124749.12033485102</v>
      </c>
      <c r="N33" s="9">
        <f t="shared" si="9"/>
        <v>29159191482.465889</v>
      </c>
      <c r="O33" s="9">
        <f t="shared" si="10"/>
        <v>-124174.12033485102</v>
      </c>
      <c r="P33" s="9">
        <f t="shared" si="11"/>
        <v>15419212160.934061</v>
      </c>
      <c r="Q33" s="9">
        <f t="shared" si="12"/>
        <v>2.0170955510099629E-4</v>
      </c>
      <c r="R33" s="9">
        <f t="shared" si="13"/>
        <v>-3.5142922792241994E-2</v>
      </c>
      <c r="X33" t="s">
        <v>94</v>
      </c>
      <c r="AC33">
        <f>J5033*SQRT((J5017-2))/(SQRT(1-J5033^2))</f>
        <v>36.954363468700663</v>
      </c>
    </row>
    <row r="34" spans="1:29" x14ac:dyDescent="0.25">
      <c r="A34">
        <v>23</v>
      </c>
      <c r="B34" s="5">
        <v>1993</v>
      </c>
      <c r="C34" s="5">
        <v>275</v>
      </c>
      <c r="D34" s="5">
        <f t="shared" si="0"/>
        <v>548075</v>
      </c>
      <c r="E34" s="5">
        <f t="shared" si="1"/>
        <v>3972049</v>
      </c>
      <c r="F34" s="5">
        <f t="shared" si="2"/>
        <v>75625</v>
      </c>
      <c r="G34" s="5">
        <f t="shared" si="3"/>
        <v>-627967.82420000003</v>
      </c>
      <c r="H34" s="9">
        <f t="shared" si="4"/>
        <v>394343588230.48212</v>
      </c>
      <c r="I34" s="9">
        <f t="shared" si="5"/>
        <v>-295234.74660000001</v>
      </c>
      <c r="J34" s="9">
        <f t="shared" si="6"/>
        <v>87163555599.966217</v>
      </c>
      <c r="K34" s="9">
        <f t="shared" si="7"/>
        <v>185397921450.64035</v>
      </c>
      <c r="M34" s="9">
        <f t="shared" si="8"/>
        <v>124356.64725971538</v>
      </c>
      <c r="N34" s="9">
        <f t="shared" si="9"/>
        <v>29293383413.785347</v>
      </c>
      <c r="O34" s="9">
        <f t="shared" si="10"/>
        <v>-124081.64725971538</v>
      </c>
      <c r="P34" s="9">
        <f t="shared" si="11"/>
        <v>15396255186.684433</v>
      </c>
      <c r="Q34" s="9">
        <f t="shared" si="12"/>
        <v>2.0171742255167089E-4</v>
      </c>
      <c r="R34" s="9">
        <f t="shared" si="13"/>
        <v>-3.5116751823812679E-2</v>
      </c>
      <c r="X34" t="s">
        <v>90</v>
      </c>
      <c r="AC34" t="str">
        <f>IF(AND(-AC22&gt;AC33,AC25&lt;AC22)," Se acepta ","Se rechasa Ho, La hipotesis de que X y Y sean linealmente independientes es Falsa")</f>
        <v>Se rechasa Ho, La hipotesis de que X y Y sean linealmente independientes es Falsa</v>
      </c>
    </row>
    <row r="35" spans="1:29" x14ac:dyDescent="0.25">
      <c r="A35">
        <v>24</v>
      </c>
      <c r="B35" s="5">
        <v>179</v>
      </c>
      <c r="C35" s="5">
        <v>20</v>
      </c>
      <c r="D35" s="5">
        <f t="shared" si="0"/>
        <v>3580</v>
      </c>
      <c r="E35" s="5">
        <f t="shared" si="1"/>
        <v>32041</v>
      </c>
      <c r="F35" s="5">
        <f t="shared" si="2"/>
        <v>400</v>
      </c>
      <c r="G35" s="5">
        <f t="shared" si="3"/>
        <v>-629781.82420000003</v>
      </c>
      <c r="H35" s="9">
        <f t="shared" si="4"/>
        <v>396625146092.67975</v>
      </c>
      <c r="I35" s="9">
        <f t="shared" si="5"/>
        <v>-295489.74660000001</v>
      </c>
      <c r="J35" s="9">
        <f t="shared" si="6"/>
        <v>87314190345.732224</v>
      </c>
      <c r="K35" s="9">
        <f t="shared" si="7"/>
        <v>186094071646.14377</v>
      </c>
      <c r="M35" s="9">
        <f t="shared" si="8"/>
        <v>123862.24020534311</v>
      </c>
      <c r="N35" s="9">
        <f t="shared" si="9"/>
        <v>29462866451.50378</v>
      </c>
      <c r="O35" s="9">
        <f t="shared" si="10"/>
        <v>-123842.24020534311</v>
      </c>
      <c r="P35" s="9">
        <f t="shared" si="11"/>
        <v>15336900459.077902</v>
      </c>
      <c r="Q35" s="9">
        <f t="shared" si="12"/>
        <v>2.0172735906146192E-4</v>
      </c>
      <c r="R35" s="9">
        <f t="shared" si="13"/>
        <v>-3.5048996626424973E-2</v>
      </c>
    </row>
    <row r="36" spans="1:29" x14ac:dyDescent="0.25">
      <c r="A36">
        <v>25</v>
      </c>
      <c r="B36" s="5">
        <v>591</v>
      </c>
      <c r="C36" s="5">
        <v>35</v>
      </c>
      <c r="D36" s="5">
        <f t="shared" si="0"/>
        <v>20685</v>
      </c>
      <c r="E36" s="5">
        <f t="shared" si="1"/>
        <v>349281</v>
      </c>
      <c r="F36" s="5">
        <f t="shared" si="2"/>
        <v>1225</v>
      </c>
      <c r="G36" s="5">
        <f t="shared" si="3"/>
        <v>-629369.82420000003</v>
      </c>
      <c r="H36" s="9">
        <f t="shared" si="4"/>
        <v>396106375613.53894</v>
      </c>
      <c r="I36" s="9">
        <f t="shared" si="5"/>
        <v>-295474.74660000001</v>
      </c>
      <c r="J36" s="9">
        <f t="shared" si="6"/>
        <v>87305325878.334213</v>
      </c>
      <c r="K36" s="9">
        <f t="shared" si="7"/>
        <v>185962889323.18158</v>
      </c>
      <c r="M36" s="9">
        <f t="shared" si="8"/>
        <v>123974.53111295137</v>
      </c>
      <c r="N36" s="9">
        <f t="shared" si="9"/>
        <v>29424330152.188213</v>
      </c>
      <c r="O36" s="9">
        <f t="shared" si="10"/>
        <v>-123939.53111295137</v>
      </c>
      <c r="P36" s="9">
        <f t="shared" si="11"/>
        <v>15361007372.498241</v>
      </c>
      <c r="Q36" s="9">
        <f t="shared" si="12"/>
        <v>2.0172509974205973E-4</v>
      </c>
      <c r="R36" s="9">
        <f t="shared" si="13"/>
        <v>-3.5076531204115975E-2</v>
      </c>
    </row>
    <row r="37" spans="1:29" x14ac:dyDescent="0.25">
      <c r="A37">
        <v>26</v>
      </c>
      <c r="B37" s="5">
        <v>3394</v>
      </c>
      <c r="C37" s="5">
        <v>721</v>
      </c>
      <c r="D37" s="5">
        <f t="shared" si="0"/>
        <v>2447074</v>
      </c>
      <c r="E37" s="5">
        <f t="shared" si="1"/>
        <v>11519236</v>
      </c>
      <c r="F37" s="5">
        <f t="shared" si="2"/>
        <v>519841</v>
      </c>
      <c r="G37" s="5">
        <f t="shared" si="3"/>
        <v>-626566.82420000003</v>
      </c>
      <c r="H37" s="9">
        <f t="shared" si="4"/>
        <v>392585985188.07373</v>
      </c>
      <c r="I37" s="9">
        <f t="shared" si="5"/>
        <v>-294788.74660000001</v>
      </c>
      <c r="J37" s="9">
        <f t="shared" si="6"/>
        <v>86900405121.999023</v>
      </c>
      <c r="K37" s="9">
        <f t="shared" si="7"/>
        <v>184704848767.06058</v>
      </c>
      <c r="M37" s="9">
        <f t="shared" si="8"/>
        <v>124738.49085573276</v>
      </c>
      <c r="N37" s="9">
        <f t="shared" si="9"/>
        <v>29162821788.47393</v>
      </c>
      <c r="O37" s="9">
        <f t="shared" si="10"/>
        <v>-124017.49085573276</v>
      </c>
      <c r="P37" s="9">
        <f t="shared" si="11"/>
        <v>15380338038.151758</v>
      </c>
      <c r="Q37" s="9">
        <f t="shared" si="12"/>
        <v>2.0170976793982474E-4</v>
      </c>
      <c r="R37" s="9">
        <f t="shared" si="13"/>
        <v>-3.5098594576242606E-2</v>
      </c>
    </row>
    <row r="38" spans="1:29" x14ac:dyDescent="0.25">
      <c r="A38">
        <v>27</v>
      </c>
      <c r="B38" s="5">
        <v>359</v>
      </c>
      <c r="C38" s="5">
        <v>15</v>
      </c>
      <c r="D38" s="5">
        <f t="shared" si="0"/>
        <v>5385</v>
      </c>
      <c r="E38" s="5">
        <f t="shared" si="1"/>
        <v>128881</v>
      </c>
      <c r="F38" s="5">
        <f t="shared" si="2"/>
        <v>225</v>
      </c>
      <c r="G38" s="5">
        <f t="shared" si="3"/>
        <v>-629601.82420000003</v>
      </c>
      <c r="H38" s="9">
        <f t="shared" si="4"/>
        <v>396398457035.96777</v>
      </c>
      <c r="I38" s="9">
        <f t="shared" si="5"/>
        <v>-295494.74660000001</v>
      </c>
      <c r="J38" s="9">
        <f t="shared" si="6"/>
        <v>87317145268.198227</v>
      </c>
      <c r="K38" s="9">
        <f t="shared" si="7"/>
        <v>186044031500.87677</v>
      </c>
      <c r="M38" s="9">
        <f t="shared" si="8"/>
        <v>123911.29933973508</v>
      </c>
      <c r="N38" s="9">
        <f t="shared" si="9"/>
        <v>29446027102.13393</v>
      </c>
      <c r="O38" s="9">
        <f t="shared" si="10"/>
        <v>-123896.29933973508</v>
      </c>
      <c r="P38" s="9">
        <f t="shared" si="11"/>
        <v>15350292990.08124</v>
      </c>
      <c r="Q38" s="9">
        <f t="shared" si="12"/>
        <v>2.0172637179829893E-4</v>
      </c>
      <c r="R38" s="9">
        <f t="shared" si="13"/>
        <v>-3.5064296061188042E-2</v>
      </c>
    </row>
    <row r="39" spans="1:29" x14ac:dyDescent="0.25">
      <c r="A39">
        <v>28</v>
      </c>
      <c r="B39" s="5">
        <v>84</v>
      </c>
      <c r="C39" s="5">
        <v>21</v>
      </c>
      <c r="D39" s="5">
        <f t="shared" si="0"/>
        <v>1764</v>
      </c>
      <c r="E39" s="5">
        <f t="shared" si="1"/>
        <v>7056</v>
      </c>
      <c r="F39" s="5">
        <f t="shared" si="2"/>
        <v>441</v>
      </c>
      <c r="G39" s="5">
        <f t="shared" si="3"/>
        <v>-629876.82420000003</v>
      </c>
      <c r="H39" s="9">
        <f t="shared" si="4"/>
        <v>396744813664.27777</v>
      </c>
      <c r="I39" s="9">
        <f t="shared" si="5"/>
        <v>-295488.74660000001</v>
      </c>
      <c r="J39" s="9">
        <f t="shared" si="6"/>
        <v>87313599367.239014</v>
      </c>
      <c r="K39" s="9">
        <f t="shared" si="7"/>
        <v>186121513295.24655</v>
      </c>
      <c r="M39" s="9">
        <f t="shared" si="8"/>
        <v>123836.34788441403</v>
      </c>
      <c r="N39" s="9">
        <f t="shared" si="9"/>
        <v>29471755826.560562</v>
      </c>
      <c r="O39" s="9">
        <f t="shared" si="10"/>
        <v>-123815.34788441403</v>
      </c>
      <c r="P39" s="9">
        <f t="shared" si="11"/>
        <v>15330240371.73847</v>
      </c>
      <c r="Q39" s="9">
        <f t="shared" si="12"/>
        <v>2.0172788023079826E-4</v>
      </c>
      <c r="R39" s="9">
        <f t="shared" si="13"/>
        <v>-3.5041385752034339E-2</v>
      </c>
    </row>
    <row r="40" spans="1:29" x14ac:dyDescent="0.25">
      <c r="A40">
        <v>29</v>
      </c>
      <c r="B40" s="5">
        <v>35</v>
      </c>
      <c r="C40" s="5">
        <v>7</v>
      </c>
      <c r="D40" s="5">
        <f t="shared" si="0"/>
        <v>245</v>
      </c>
      <c r="E40" s="5">
        <f t="shared" si="1"/>
        <v>1225</v>
      </c>
      <c r="F40" s="5">
        <f t="shared" si="2"/>
        <v>49</v>
      </c>
      <c r="G40" s="5">
        <f t="shared" si="3"/>
        <v>-629925.82420000003</v>
      </c>
      <c r="H40" s="9">
        <f t="shared" si="4"/>
        <v>396806543994.04932</v>
      </c>
      <c r="I40" s="9">
        <f t="shared" si="5"/>
        <v>-295502.74660000001</v>
      </c>
      <c r="J40" s="9">
        <f t="shared" si="6"/>
        <v>87321873248.143814</v>
      </c>
      <c r="K40" s="9">
        <f t="shared" si="7"/>
        <v>186144811205.36877</v>
      </c>
      <c r="M40" s="9">
        <f t="shared" si="8"/>
        <v>123822.99289782955</v>
      </c>
      <c r="N40" s="9">
        <f t="shared" si="9"/>
        <v>29476341396.789738</v>
      </c>
      <c r="O40" s="9">
        <f t="shared" si="10"/>
        <v>-123815.99289782955</v>
      </c>
      <c r="P40" s="9">
        <f t="shared" si="11"/>
        <v>15330400097.275377</v>
      </c>
      <c r="Q40" s="9">
        <f t="shared" si="12"/>
        <v>2.0172814907518582E-4</v>
      </c>
      <c r="R40" s="9">
        <f t="shared" si="13"/>
        <v>-3.5041568304097777E-2</v>
      </c>
    </row>
    <row r="41" spans="1:29" x14ac:dyDescent="0.25">
      <c r="A41">
        <v>30</v>
      </c>
      <c r="B41" s="5">
        <v>17237</v>
      </c>
      <c r="C41" s="5">
        <v>5070</v>
      </c>
      <c r="D41" s="5">
        <f t="shared" si="0"/>
        <v>87391590</v>
      </c>
      <c r="E41" s="5">
        <f t="shared" si="1"/>
        <v>297114169</v>
      </c>
      <c r="F41" s="5">
        <f t="shared" si="2"/>
        <v>25704900</v>
      </c>
      <c r="G41" s="5">
        <f t="shared" si="3"/>
        <v>-612723.82420000003</v>
      </c>
      <c r="H41" s="9">
        <f t="shared" si="4"/>
        <v>375430484742.27252</v>
      </c>
      <c r="I41" s="9">
        <f t="shared" si="5"/>
        <v>-290439.74660000001</v>
      </c>
      <c r="J41" s="9">
        <f t="shared" si="6"/>
        <v>84355246405.07222</v>
      </c>
      <c r="K41" s="9">
        <f t="shared" si="7"/>
        <v>177959352236.43097</v>
      </c>
      <c r="M41" s="9">
        <f t="shared" si="8"/>
        <v>128511.4108412207</v>
      </c>
      <c r="N41" s="9">
        <f t="shared" si="9"/>
        <v>27888444146.201988</v>
      </c>
      <c r="O41" s="9">
        <f t="shared" si="10"/>
        <v>-123441.4108412207</v>
      </c>
      <c r="P41" s="9">
        <f t="shared" si="11"/>
        <v>15237781910.471039</v>
      </c>
      <c r="Q41" s="9">
        <f t="shared" si="12"/>
        <v>2.0163505328937734E-4</v>
      </c>
      <c r="R41" s="9">
        <f t="shared" si="13"/>
        <v>-3.4935554987060004E-2</v>
      </c>
    </row>
    <row r="42" spans="1:29" x14ac:dyDescent="0.25">
      <c r="A42">
        <v>31</v>
      </c>
      <c r="B42" s="5">
        <v>13901</v>
      </c>
      <c r="C42" s="5">
        <v>2000</v>
      </c>
      <c r="D42" s="5">
        <f t="shared" si="0"/>
        <v>27802000</v>
      </c>
      <c r="E42" s="5">
        <f t="shared" si="1"/>
        <v>193237801</v>
      </c>
      <c r="F42" s="5">
        <f t="shared" si="2"/>
        <v>4000000</v>
      </c>
      <c r="G42" s="5">
        <f t="shared" si="3"/>
        <v>-616059.82420000003</v>
      </c>
      <c r="H42" s="9">
        <f t="shared" si="4"/>
        <v>379529706993.33496</v>
      </c>
      <c r="I42" s="9">
        <f t="shared" si="5"/>
        <v>-293509.74660000001</v>
      </c>
      <c r="J42" s="9">
        <f t="shared" si="6"/>
        <v>86147971349.196213</v>
      </c>
      <c r="K42" s="9">
        <f t="shared" si="7"/>
        <v>180819562891.38257</v>
      </c>
      <c r="M42" s="9">
        <f t="shared" si="8"/>
        <v>127602.18155048981</v>
      </c>
      <c r="N42" s="9">
        <f t="shared" si="9"/>
        <v>28192950400.855503</v>
      </c>
      <c r="O42" s="9">
        <f t="shared" si="10"/>
        <v>-125602.18155048981</v>
      </c>
      <c r="P42" s="9">
        <f t="shared" si="11"/>
        <v>15775908010.242203</v>
      </c>
      <c r="Q42" s="9">
        <f t="shared" si="12"/>
        <v>2.0165290598674179E-4</v>
      </c>
      <c r="R42" s="9">
        <f t="shared" si="13"/>
        <v>-3.5547082047470507E-2</v>
      </c>
    </row>
    <row r="43" spans="1:29" x14ac:dyDescent="0.25">
      <c r="A43">
        <v>32</v>
      </c>
      <c r="B43" s="5">
        <v>7659</v>
      </c>
      <c r="C43" s="5">
        <v>1110</v>
      </c>
      <c r="D43" s="5">
        <f t="shared" si="0"/>
        <v>8501490</v>
      </c>
      <c r="E43" s="5">
        <f t="shared" si="1"/>
        <v>58660281</v>
      </c>
      <c r="F43" s="5">
        <f t="shared" si="2"/>
        <v>1232100</v>
      </c>
      <c r="G43" s="5">
        <f t="shared" si="3"/>
        <v>-622301.82420000003</v>
      </c>
      <c r="H43" s="9">
        <f t="shared" si="4"/>
        <v>387259560402.64777</v>
      </c>
      <c r="I43" s="9">
        <f t="shared" si="5"/>
        <v>-294399.74660000001</v>
      </c>
      <c r="J43" s="9">
        <f t="shared" si="6"/>
        <v>86671210798.144226</v>
      </c>
      <c r="K43" s="9">
        <f t="shared" si="7"/>
        <v>183205499353.19775</v>
      </c>
      <c r="M43" s="9">
        <f t="shared" si="8"/>
        <v>125900.91979007547</v>
      </c>
      <c r="N43" s="9">
        <f t="shared" si="9"/>
        <v>28767154131.838985</v>
      </c>
      <c r="O43" s="9">
        <f t="shared" si="10"/>
        <v>-124790.91979007547</v>
      </c>
      <c r="P43" s="9">
        <f t="shared" si="11"/>
        <v>15572773662.053049</v>
      </c>
      <c r="Q43" s="9">
        <f t="shared" si="12"/>
        <v>2.0168657060045043E-4</v>
      </c>
      <c r="R43" s="9">
        <f t="shared" si="13"/>
        <v>-3.5317484811809068E-2</v>
      </c>
    </row>
    <row r="44" spans="1:29" x14ac:dyDescent="0.25">
      <c r="A44">
        <v>33</v>
      </c>
      <c r="B44" s="5">
        <v>3075</v>
      </c>
      <c r="C44" s="5">
        <v>348</v>
      </c>
      <c r="D44" s="5">
        <f t="shared" si="0"/>
        <v>1070100</v>
      </c>
      <c r="E44" s="5">
        <f t="shared" si="1"/>
        <v>9455625</v>
      </c>
      <c r="F44" s="5">
        <f t="shared" si="2"/>
        <v>121104</v>
      </c>
      <c r="G44" s="5">
        <f t="shared" si="3"/>
        <v>-626885.82420000003</v>
      </c>
      <c r="H44" s="9">
        <f t="shared" si="4"/>
        <v>392985836582.91333</v>
      </c>
      <c r="I44" s="9">
        <f t="shared" si="5"/>
        <v>-295161.74660000001</v>
      </c>
      <c r="J44" s="9">
        <f t="shared" si="6"/>
        <v>87120456655.962616</v>
      </c>
      <c r="K44" s="9">
        <f t="shared" si="7"/>
        <v>185032714789.65256</v>
      </c>
      <c r="M44" s="9">
        <f t="shared" si="8"/>
        <v>124651.54716756035</v>
      </c>
      <c r="N44" s="9">
        <f t="shared" si="9"/>
        <v>29192524313.295326</v>
      </c>
      <c r="O44" s="9">
        <f t="shared" si="10"/>
        <v>-124303.54716756035</v>
      </c>
      <c r="P44" s="9">
        <f t="shared" si="11"/>
        <v>15451371838.437901</v>
      </c>
      <c r="Q44" s="9">
        <f t="shared" si="12"/>
        <v>2.0171150934965949E-4</v>
      </c>
      <c r="R44" s="9">
        <f t="shared" si="13"/>
        <v>-3.5179552336676891E-2</v>
      </c>
    </row>
    <row r="45" spans="1:29" x14ac:dyDescent="0.25">
      <c r="A45">
        <v>34</v>
      </c>
      <c r="B45" s="5">
        <v>2370</v>
      </c>
      <c r="C45" s="5">
        <v>250</v>
      </c>
      <c r="D45" s="5">
        <f t="shared" si="0"/>
        <v>592500</v>
      </c>
      <c r="E45" s="5">
        <f t="shared" si="1"/>
        <v>5616900</v>
      </c>
      <c r="F45" s="5">
        <f t="shared" si="2"/>
        <v>62500</v>
      </c>
      <c r="G45" s="5">
        <f t="shared" si="3"/>
        <v>-627590.82420000003</v>
      </c>
      <c r="H45" s="9">
        <f t="shared" si="4"/>
        <v>393870242620.03534</v>
      </c>
      <c r="I45" s="9">
        <f t="shared" si="5"/>
        <v>-295259.74660000001</v>
      </c>
      <c r="J45" s="9">
        <f t="shared" si="6"/>
        <v>87178317962.296219</v>
      </c>
      <c r="K45" s="9">
        <f t="shared" si="7"/>
        <v>185302307721.77716</v>
      </c>
      <c r="M45" s="9">
        <f t="shared" si="8"/>
        <v>124459.39889119186</v>
      </c>
      <c r="N45" s="9">
        <f t="shared" si="9"/>
        <v>29258221451.304165</v>
      </c>
      <c r="O45" s="9">
        <f t="shared" si="10"/>
        <v>-124209.39889119186</v>
      </c>
      <c r="P45" s="9">
        <f t="shared" si="11"/>
        <v>15427974772.911213</v>
      </c>
      <c r="Q45" s="9">
        <f t="shared" si="12"/>
        <v>2.0171536106404847E-4</v>
      </c>
      <c r="R45" s="9">
        <f t="shared" si="13"/>
        <v>-3.5152907193602534E-2</v>
      </c>
    </row>
    <row r="46" spans="1:29" x14ac:dyDescent="0.25">
      <c r="A46">
        <v>35</v>
      </c>
      <c r="B46" s="5">
        <v>454</v>
      </c>
      <c r="C46" s="5">
        <v>45</v>
      </c>
      <c r="D46" s="5">
        <f t="shared" si="0"/>
        <v>20430</v>
      </c>
      <c r="E46" s="5">
        <f t="shared" si="1"/>
        <v>206116</v>
      </c>
      <c r="F46" s="5">
        <f t="shared" si="2"/>
        <v>2025</v>
      </c>
      <c r="G46" s="5">
        <f t="shared" si="3"/>
        <v>-629506.82420000003</v>
      </c>
      <c r="H46" s="9">
        <f t="shared" si="4"/>
        <v>396278841714.36975</v>
      </c>
      <c r="I46" s="9">
        <f t="shared" si="5"/>
        <v>-295464.74660000001</v>
      </c>
      <c r="J46" s="9">
        <f t="shared" si="6"/>
        <v>87299416483.402222</v>
      </c>
      <c r="K46" s="9">
        <f t="shared" si="7"/>
        <v>185997074295.22375</v>
      </c>
      <c r="M46" s="9">
        <f t="shared" si="8"/>
        <v>123937.19166066416</v>
      </c>
      <c r="N46" s="9">
        <f t="shared" si="9"/>
        <v>29437141608.411419</v>
      </c>
      <c r="O46" s="9">
        <f t="shared" si="10"/>
        <v>-123892.19166066416</v>
      </c>
      <c r="P46" s="9">
        <f t="shared" si="11"/>
        <v>15349275154.482742</v>
      </c>
      <c r="Q46" s="9">
        <f t="shared" si="12"/>
        <v>2.017258508565188E-4</v>
      </c>
      <c r="R46" s="9">
        <f t="shared" si="13"/>
        <v>-3.5063133524392359E-2</v>
      </c>
    </row>
    <row r="47" spans="1:29" x14ac:dyDescent="0.25">
      <c r="A47">
        <v>36</v>
      </c>
      <c r="B47" s="5">
        <v>749</v>
      </c>
      <c r="C47" s="5">
        <v>100</v>
      </c>
      <c r="D47" s="5">
        <f t="shared" si="0"/>
        <v>74900</v>
      </c>
      <c r="E47" s="5">
        <f t="shared" si="1"/>
        <v>561001</v>
      </c>
      <c r="F47" s="5">
        <f t="shared" si="2"/>
        <v>10000</v>
      </c>
      <c r="G47" s="5">
        <f t="shared" si="3"/>
        <v>-629211.82420000003</v>
      </c>
      <c r="H47" s="9">
        <f t="shared" si="4"/>
        <v>395907519713.09174</v>
      </c>
      <c r="I47" s="9">
        <f t="shared" si="5"/>
        <v>-295409.74660000001</v>
      </c>
      <c r="J47" s="9">
        <f t="shared" si="6"/>
        <v>87266918386.276215</v>
      </c>
      <c r="K47" s="9">
        <f t="shared" si="7"/>
        <v>185875305544.64575</v>
      </c>
      <c r="M47" s="9">
        <f t="shared" si="8"/>
        <v>124017.59413091764</v>
      </c>
      <c r="N47" s="9">
        <f t="shared" si="9"/>
        <v>29409558358.479</v>
      </c>
      <c r="O47" s="9">
        <f t="shared" si="10"/>
        <v>-123917.59413091764</v>
      </c>
      <c r="P47" s="9">
        <f t="shared" si="11"/>
        <v>15355570135.194834</v>
      </c>
      <c r="Q47" s="9">
        <f t="shared" si="12"/>
        <v>2.0172423369626069E-4</v>
      </c>
      <c r="R47" s="9">
        <f t="shared" si="13"/>
        <v>-3.5070322732045141E-2</v>
      </c>
    </row>
    <row r="48" spans="1:29" x14ac:dyDescent="0.25">
      <c r="A48">
        <v>37</v>
      </c>
      <c r="B48" s="5">
        <v>312</v>
      </c>
      <c r="C48" s="5">
        <v>50</v>
      </c>
      <c r="D48" s="5">
        <f t="shared" si="0"/>
        <v>15600</v>
      </c>
      <c r="E48" s="5">
        <f t="shared" si="1"/>
        <v>97344</v>
      </c>
      <c r="F48" s="5">
        <f t="shared" si="2"/>
        <v>2500</v>
      </c>
      <c r="G48" s="5">
        <f t="shared" si="3"/>
        <v>-629648.82420000003</v>
      </c>
      <c r="H48" s="9">
        <f t="shared" si="4"/>
        <v>396457641816.44257</v>
      </c>
      <c r="I48" s="9">
        <f t="shared" si="5"/>
        <v>-295459.74660000001</v>
      </c>
      <c r="J48" s="9">
        <f t="shared" si="6"/>
        <v>87296461860.936218</v>
      </c>
      <c r="K48" s="9">
        <f t="shared" si="7"/>
        <v>186035882045.11996</v>
      </c>
      <c r="M48" s="9">
        <f t="shared" si="8"/>
        <v>123898.48945464384</v>
      </c>
      <c r="N48" s="9">
        <f t="shared" si="9"/>
        <v>29450423579.009552</v>
      </c>
      <c r="O48" s="9">
        <f t="shared" si="10"/>
        <v>-123848.48945464384</v>
      </c>
      <c r="P48" s="9">
        <f t="shared" si="11"/>
        <v>15338448340.197027</v>
      </c>
      <c r="Q48" s="9">
        <f t="shared" si="12"/>
        <v>2.0172662955645639E-4</v>
      </c>
      <c r="R48" s="9">
        <f t="shared" si="13"/>
        <v>-3.5050765234079934E-2</v>
      </c>
    </row>
    <row r="49" spans="1:18" x14ac:dyDescent="0.25">
      <c r="A49">
        <v>38</v>
      </c>
      <c r="B49" s="5">
        <v>46102</v>
      </c>
      <c r="C49" s="5">
        <v>11221</v>
      </c>
      <c r="D49" s="5">
        <f t="shared" si="0"/>
        <v>517310542</v>
      </c>
      <c r="E49" s="5">
        <f t="shared" si="1"/>
        <v>2125394404</v>
      </c>
      <c r="F49" s="5">
        <f t="shared" si="2"/>
        <v>125910841</v>
      </c>
      <c r="G49" s="5">
        <f t="shared" si="3"/>
        <v>-583858.82420000003</v>
      </c>
      <c r="H49" s="9">
        <f t="shared" si="4"/>
        <v>340891126596.20654</v>
      </c>
      <c r="I49" s="9">
        <f t="shared" si="5"/>
        <v>-284288.74660000001</v>
      </c>
      <c r="J49" s="9">
        <f t="shared" si="6"/>
        <v>80820091443.399017</v>
      </c>
      <c r="K49" s="9">
        <f t="shared" si="7"/>
        <v>165984493323.16776</v>
      </c>
      <c r="M49" s="9">
        <f t="shared" si="8"/>
        <v>136378.58814246388</v>
      </c>
      <c r="N49" s="9">
        <f t="shared" si="9"/>
        <v>25322725592.037476</v>
      </c>
      <c r="O49" s="9">
        <f t="shared" si="10"/>
        <v>-125157.58814246388</v>
      </c>
      <c r="P49" s="9">
        <f t="shared" si="11"/>
        <v>15664421869.638615</v>
      </c>
      <c r="Q49" s="9">
        <f t="shared" si="12"/>
        <v>2.0148462946008048E-4</v>
      </c>
      <c r="R49" s="9">
        <f t="shared" si="13"/>
        <v>-3.5421253239696124E-2</v>
      </c>
    </row>
    <row r="50" spans="1:18" x14ac:dyDescent="0.25">
      <c r="A50">
        <v>39</v>
      </c>
      <c r="B50" s="5">
        <v>30</v>
      </c>
      <c r="C50" s="5">
        <v>5000</v>
      </c>
      <c r="D50" s="5">
        <f t="shared" si="0"/>
        <v>150000</v>
      </c>
      <c r="E50" s="5">
        <f t="shared" si="1"/>
        <v>900</v>
      </c>
      <c r="F50" s="5">
        <f t="shared" si="2"/>
        <v>25000000</v>
      </c>
      <c r="G50" s="5">
        <f t="shared" si="3"/>
        <v>-629930.82420000003</v>
      </c>
      <c r="H50" s="9">
        <f t="shared" si="4"/>
        <v>396812843277.29132</v>
      </c>
      <c r="I50" s="9">
        <f t="shared" si="5"/>
        <v>-290509.74660000001</v>
      </c>
      <c r="J50" s="9">
        <f t="shared" si="6"/>
        <v>84395912869.596222</v>
      </c>
      <c r="K50" s="9">
        <f t="shared" si="7"/>
        <v>183001044113.87115</v>
      </c>
      <c r="M50" s="9">
        <f t="shared" si="8"/>
        <v>123821.63014409645</v>
      </c>
      <c r="N50" s="9">
        <f t="shared" si="9"/>
        <v>29476809332.175907</v>
      </c>
      <c r="O50" s="9">
        <f t="shared" si="10"/>
        <v>-118821.63014409645</v>
      </c>
      <c r="P50" s="9">
        <f t="shared" si="11"/>
        <v>14118579790.100449</v>
      </c>
      <c r="Q50" s="9">
        <f t="shared" si="12"/>
        <v>2.0172817650946249E-4</v>
      </c>
      <c r="R50" s="9">
        <f t="shared" si="13"/>
        <v>-3.3628097399271535E-2</v>
      </c>
    </row>
    <row r="51" spans="1:18" x14ac:dyDescent="0.25">
      <c r="A51">
        <v>40</v>
      </c>
      <c r="B51" s="5">
        <v>15</v>
      </c>
      <c r="C51" s="5">
        <v>2</v>
      </c>
      <c r="D51" s="5">
        <f t="shared" si="0"/>
        <v>30</v>
      </c>
      <c r="E51" s="5">
        <f t="shared" si="1"/>
        <v>225</v>
      </c>
      <c r="F51" s="5">
        <f t="shared" si="2"/>
        <v>4</v>
      </c>
      <c r="G51" s="5">
        <f t="shared" si="3"/>
        <v>-629945.82420000003</v>
      </c>
      <c r="H51" s="9">
        <f t="shared" si="4"/>
        <v>396831741427.01733</v>
      </c>
      <c r="I51" s="9">
        <f t="shared" si="5"/>
        <v>-295507.74660000001</v>
      </c>
      <c r="J51" s="9">
        <f t="shared" si="6"/>
        <v>87324828300.609818</v>
      </c>
      <c r="K51" s="9">
        <f t="shared" si="7"/>
        <v>186153870989.42175</v>
      </c>
      <c r="M51" s="9">
        <f t="shared" si="8"/>
        <v>123817.54188289712</v>
      </c>
      <c r="N51" s="9">
        <f t="shared" si="9"/>
        <v>29478213160.619572</v>
      </c>
      <c r="O51" s="9">
        <f t="shared" si="10"/>
        <v>-123815.54188289712</v>
      </c>
      <c r="P51" s="9">
        <f t="shared" si="11"/>
        <v>15330288411.755449</v>
      </c>
      <c r="Q51" s="9">
        <f t="shared" si="12"/>
        <v>2.0172825881359903E-4</v>
      </c>
      <c r="R51" s="9">
        <f t="shared" si="13"/>
        <v>-3.5041440662812652E-2</v>
      </c>
    </row>
    <row r="52" spans="1:18" x14ac:dyDescent="0.25">
      <c r="A52">
        <v>41</v>
      </c>
      <c r="B52" s="5">
        <v>5247648</v>
      </c>
      <c r="C52" s="5">
        <v>1433700</v>
      </c>
      <c r="D52" s="5">
        <f t="shared" si="0"/>
        <v>7523552937600</v>
      </c>
      <c r="E52" s="5">
        <f t="shared" si="1"/>
        <v>27537809531904</v>
      </c>
      <c r="F52" s="5">
        <f t="shared" si="2"/>
        <v>2055495690000</v>
      </c>
      <c r="G52" s="5">
        <f t="shared" si="3"/>
        <v>4617687.1758000003</v>
      </c>
      <c r="H52" s="9">
        <f t="shared" si="4"/>
        <v>21323034853547.781</v>
      </c>
      <c r="I52" s="9">
        <f t="shared" si="5"/>
        <v>1138190.2534</v>
      </c>
      <c r="J52" s="9">
        <f t="shared" si="6"/>
        <v>1295477052934.7563</v>
      </c>
      <c r="K52" s="9">
        <f t="shared" si="7"/>
        <v>5255806536745.7334</v>
      </c>
      <c r="M52" s="9">
        <f t="shared" si="8"/>
        <v>1554063.8340309907</v>
      </c>
      <c r="N52" s="9">
        <f t="shared" si="9"/>
        <v>1583958390989.2539</v>
      </c>
      <c r="O52" s="9">
        <f t="shared" si="10"/>
        <v>-120363.83403099072</v>
      </c>
      <c r="P52" s="9">
        <f t="shared" si="11"/>
        <v>14487452542.639879</v>
      </c>
      <c r="Q52" s="9">
        <f t="shared" si="12"/>
        <v>2.9286485699405742E-4</v>
      </c>
      <c r="R52" s="9">
        <f t="shared" si="13"/>
        <v>-3.4066114240175818E-2</v>
      </c>
    </row>
    <row r="53" spans="1:18" x14ac:dyDescent="0.25">
      <c r="A53">
        <v>42</v>
      </c>
      <c r="B53" s="5">
        <v>1537132</v>
      </c>
      <c r="C53" s="5">
        <v>504670</v>
      </c>
      <c r="D53" s="5">
        <f t="shared" si="0"/>
        <v>775744406440</v>
      </c>
      <c r="E53" s="5">
        <f t="shared" si="1"/>
        <v>2362774785424</v>
      </c>
      <c r="F53" s="5">
        <f t="shared" si="2"/>
        <v>254691808900</v>
      </c>
      <c r="G53" s="5">
        <f t="shared" si="3"/>
        <v>907171.17579999997</v>
      </c>
      <c r="H53" s="9">
        <f t="shared" si="4"/>
        <v>822959542202.35449</v>
      </c>
      <c r="I53" s="9">
        <f t="shared" si="5"/>
        <v>209160.25339999999</v>
      </c>
      <c r="J53" s="9">
        <f t="shared" si="6"/>
        <v>43748011602.352203</v>
      </c>
      <c r="K53" s="9">
        <f t="shared" si="7"/>
        <v>189744153007.50394</v>
      </c>
      <c r="M53" s="9">
        <f t="shared" si="8"/>
        <v>542759.92787822126</v>
      </c>
      <c r="N53" s="9">
        <f t="shared" si="9"/>
        <v>61132652142.113274</v>
      </c>
      <c r="O53" s="9">
        <f t="shared" si="10"/>
        <v>-38089.927878221264</v>
      </c>
      <c r="P53" s="9">
        <f t="shared" si="11"/>
        <v>1450842605.7680974</v>
      </c>
      <c r="Q53" s="9">
        <f t="shared" si="12"/>
        <v>2.0358410614264888E-4</v>
      </c>
      <c r="R53" s="9">
        <f t="shared" si="13"/>
        <v>-1.0779964825686274E-2</v>
      </c>
    </row>
    <row r="54" spans="1:18" x14ac:dyDescent="0.25">
      <c r="A54">
        <v>43</v>
      </c>
      <c r="B54" s="5">
        <v>916321</v>
      </c>
      <c r="C54" s="5">
        <v>228611</v>
      </c>
      <c r="D54" s="5">
        <f t="shared" si="0"/>
        <v>209481060131</v>
      </c>
      <c r="E54" s="5">
        <f t="shared" si="1"/>
        <v>839644175041</v>
      </c>
      <c r="F54" s="5">
        <f t="shared" si="2"/>
        <v>52262989321</v>
      </c>
      <c r="G54" s="5">
        <f t="shared" si="3"/>
        <v>286360.17579999997</v>
      </c>
      <c r="H54" s="9">
        <f t="shared" si="4"/>
        <v>82002150284.206894</v>
      </c>
      <c r="I54" s="9">
        <f t="shared" si="5"/>
        <v>-66898.746600000013</v>
      </c>
      <c r="J54" s="9">
        <f t="shared" si="6"/>
        <v>4475442296.6510134</v>
      </c>
      <c r="K54" s="9">
        <f t="shared" si="7"/>
        <v>-19157136837.175655</v>
      </c>
      <c r="M54" s="9">
        <f t="shared" si="8"/>
        <v>373557.42631708889</v>
      </c>
      <c r="N54" s="9">
        <f t="shared" si="9"/>
        <v>6091440309.2212858</v>
      </c>
      <c r="O54" s="9">
        <f t="shared" si="10"/>
        <v>-144946.42631708889</v>
      </c>
      <c r="P54" s="9">
        <f t="shared" si="11"/>
        <v>21009466502.09528</v>
      </c>
      <c r="Q54" s="9">
        <f t="shared" si="12"/>
        <v>2.0035713105623335E-4</v>
      </c>
      <c r="R54" s="9">
        <f t="shared" si="13"/>
        <v>-4.1021733112573462E-2</v>
      </c>
    </row>
    <row r="55" spans="1:18" x14ac:dyDescent="0.25">
      <c r="A55">
        <v>44</v>
      </c>
      <c r="B55" s="5">
        <v>874491</v>
      </c>
      <c r="C55" s="5">
        <v>301480</v>
      </c>
      <c r="D55" s="5">
        <f t="shared" si="0"/>
        <v>263641546680</v>
      </c>
      <c r="E55" s="5">
        <f t="shared" si="1"/>
        <v>764734509081</v>
      </c>
      <c r="F55" s="5">
        <f t="shared" si="2"/>
        <v>90890190400</v>
      </c>
      <c r="G55" s="5">
        <f t="shared" si="3"/>
        <v>244530.17579999997</v>
      </c>
      <c r="H55" s="9">
        <f t="shared" si="4"/>
        <v>59795006876.778893</v>
      </c>
      <c r="I55" s="9">
        <f t="shared" si="5"/>
        <v>5970.2533999999869</v>
      </c>
      <c r="J55" s="9">
        <f t="shared" si="6"/>
        <v>35643925.660211407</v>
      </c>
      <c r="K55" s="9">
        <f t="shared" si="7"/>
        <v>1459907113.4725444</v>
      </c>
      <c r="M55" s="9">
        <f t="shared" si="8"/>
        <v>362156.6285858918</v>
      </c>
      <c r="N55" s="9">
        <f t="shared" si="9"/>
        <v>4441806878.4413872</v>
      </c>
      <c r="O55" s="9">
        <f t="shared" si="10"/>
        <v>-60676.628585891798</v>
      </c>
      <c r="P55" s="9">
        <f t="shared" si="11"/>
        <v>3681653256.5502615</v>
      </c>
      <c r="Q55" s="9">
        <f t="shared" si="12"/>
        <v>2.0026041578043226E-4</v>
      </c>
      <c r="R55" s="9">
        <f t="shared" si="13"/>
        <v>-1.7172278109063993E-2</v>
      </c>
    </row>
    <row r="56" spans="1:18" x14ac:dyDescent="0.25">
      <c r="A56">
        <v>45</v>
      </c>
      <c r="B56" s="5">
        <v>723159</v>
      </c>
      <c r="C56" s="5">
        <v>182297</v>
      </c>
      <c r="D56" s="5">
        <f t="shared" si="0"/>
        <v>131829716223</v>
      </c>
      <c r="E56" s="5">
        <f t="shared" si="1"/>
        <v>522958939281</v>
      </c>
      <c r="F56" s="5">
        <f t="shared" si="2"/>
        <v>33232196209</v>
      </c>
      <c r="G56" s="5">
        <f t="shared" si="3"/>
        <v>93198.175799999968</v>
      </c>
      <c r="H56" s="9">
        <f t="shared" si="4"/>
        <v>8685899972.4477005</v>
      </c>
      <c r="I56" s="9">
        <f t="shared" si="5"/>
        <v>-113212.74660000001</v>
      </c>
      <c r="J56" s="9">
        <f t="shared" si="6"/>
        <v>12817125992.715815</v>
      </c>
      <c r="K56" s="9">
        <f t="shared" si="7"/>
        <v>-10551221460.42765</v>
      </c>
      <c r="M56" s="9">
        <f t="shared" si="8"/>
        <v>320910.97899809573</v>
      </c>
      <c r="N56" s="9">
        <f t="shared" si="9"/>
        <v>645222607.34206736</v>
      </c>
      <c r="O56" s="9">
        <f t="shared" si="10"/>
        <v>-138613.97899809573</v>
      </c>
      <c r="P56" s="9">
        <f t="shared" si="11"/>
        <v>19213835173.684525</v>
      </c>
      <c r="Q56" s="9">
        <f t="shared" si="12"/>
        <v>2.0003782833280282E-4</v>
      </c>
      <c r="R56" s="9">
        <f t="shared" si="13"/>
        <v>-3.9229561491247122E-2</v>
      </c>
    </row>
    <row r="57" spans="1:18" x14ac:dyDescent="0.25">
      <c r="A57">
        <v>46</v>
      </c>
      <c r="B57" s="5">
        <v>468498</v>
      </c>
      <c r="C57" s="5">
        <v>104330</v>
      </c>
      <c r="D57" s="5">
        <f t="shared" si="0"/>
        <v>48878396340</v>
      </c>
      <c r="E57" s="5">
        <f t="shared" si="1"/>
        <v>219490376004</v>
      </c>
      <c r="F57" s="5">
        <f t="shared" si="2"/>
        <v>10884748900</v>
      </c>
      <c r="G57" s="5">
        <f t="shared" si="3"/>
        <v>-161462.82420000003</v>
      </c>
      <c r="H57" s="9">
        <f t="shared" si="4"/>
        <v>26070243598.640118</v>
      </c>
      <c r="I57" s="9">
        <f t="shared" si="5"/>
        <v>-191179.74660000001</v>
      </c>
      <c r="J57" s="9">
        <f t="shared" si="6"/>
        <v>36549695510.040215</v>
      </c>
      <c r="K57" s="9">
        <f t="shared" si="7"/>
        <v>30868421815.876354</v>
      </c>
      <c r="M57" s="9">
        <f t="shared" si="8"/>
        <v>251502.93331259795</v>
      </c>
      <c r="N57" s="9">
        <f t="shared" si="9"/>
        <v>1936599615.7122672</v>
      </c>
      <c r="O57" s="9">
        <f t="shared" si="10"/>
        <v>-147172.93331259795</v>
      </c>
      <c r="P57" s="9">
        <f t="shared" si="11"/>
        <v>21659872299.834404</v>
      </c>
      <c r="Q57" s="9">
        <f t="shared" si="12"/>
        <v>2.0011353962792896E-4</v>
      </c>
      <c r="R57" s="9">
        <f t="shared" si="13"/>
        <v>-4.1651858618945894E-2</v>
      </c>
    </row>
    <row r="58" spans="1:18" x14ac:dyDescent="0.25">
      <c r="A58">
        <v>47</v>
      </c>
      <c r="B58" s="5">
        <v>318823</v>
      </c>
      <c r="C58" s="5">
        <v>65</v>
      </c>
      <c r="D58" s="5">
        <f t="shared" si="0"/>
        <v>20723495</v>
      </c>
      <c r="E58" s="5">
        <f t="shared" si="1"/>
        <v>101648105329</v>
      </c>
      <c r="F58" s="5">
        <f t="shared" si="2"/>
        <v>4225</v>
      </c>
      <c r="G58" s="5">
        <f t="shared" si="3"/>
        <v>-311137.82420000003</v>
      </c>
      <c r="H58" s="9">
        <f t="shared" si="4"/>
        <v>96806745647.910126</v>
      </c>
      <c r="I58" s="9">
        <f t="shared" si="5"/>
        <v>-295444.74660000001</v>
      </c>
      <c r="J58" s="9">
        <f t="shared" si="6"/>
        <v>87287598293.538223</v>
      </c>
      <c r="K58" s="9">
        <f t="shared" si="7"/>
        <v>91924035628.444366</v>
      </c>
      <c r="M58" s="9">
        <f t="shared" si="8"/>
        <v>210708.90031195444</v>
      </c>
      <c r="N58" s="9">
        <f t="shared" si="9"/>
        <v>7191183531.1687336</v>
      </c>
      <c r="O58" s="9">
        <f t="shared" si="10"/>
        <v>-210643.90031195444</v>
      </c>
      <c r="P58" s="9">
        <f t="shared" si="11"/>
        <v>44370852738.632599</v>
      </c>
      <c r="Q58" s="9">
        <f t="shared" si="12"/>
        <v>2.0042160717985967E-4</v>
      </c>
      <c r="R58" s="9">
        <f t="shared" si="13"/>
        <v>-5.961497884818142E-2</v>
      </c>
    </row>
    <row r="59" spans="1:18" x14ac:dyDescent="0.25">
      <c r="A59">
        <v>48</v>
      </c>
      <c r="B59" s="5">
        <v>250901</v>
      </c>
      <c r="C59" s="5">
        <v>89</v>
      </c>
      <c r="D59" s="5">
        <f t="shared" si="0"/>
        <v>22330189</v>
      </c>
      <c r="E59" s="5">
        <f t="shared" si="1"/>
        <v>62951311801</v>
      </c>
      <c r="F59" s="5">
        <f t="shared" si="2"/>
        <v>7921</v>
      </c>
      <c r="G59" s="5">
        <f t="shared" si="3"/>
        <v>-379059.82420000003</v>
      </c>
      <c r="H59" s="9">
        <f t="shared" si="4"/>
        <v>143686350322.53494</v>
      </c>
      <c r="I59" s="9">
        <f t="shared" si="5"/>
        <v>-295420.74660000001</v>
      </c>
      <c r="J59" s="9">
        <f t="shared" si="6"/>
        <v>87273417521.701416</v>
      </c>
      <c r="K59" s="9">
        <f t="shared" si="7"/>
        <v>111982136271.22876</v>
      </c>
      <c r="M59" s="9">
        <f t="shared" si="8"/>
        <v>192196.70849989692</v>
      </c>
      <c r="N59" s="9">
        <f t="shared" si="9"/>
        <v>10673583841.473352</v>
      </c>
      <c r="O59" s="9">
        <f t="shared" si="10"/>
        <v>-192107.70849989692</v>
      </c>
      <c r="P59" s="9">
        <f t="shared" si="11"/>
        <v>36905371665.081367</v>
      </c>
      <c r="Q59" s="9">
        <f t="shared" si="12"/>
        <v>2.0062577454224253E-4</v>
      </c>
      <c r="R59" s="9">
        <f t="shared" si="13"/>
        <v>-5.436899967756436E-2</v>
      </c>
    </row>
    <row r="60" spans="1:18" x14ac:dyDescent="0.25">
      <c r="A60">
        <v>49</v>
      </c>
      <c r="B60" s="5">
        <v>193844</v>
      </c>
      <c r="C60" s="5">
        <v>142910</v>
      </c>
      <c r="D60" s="5">
        <f t="shared" si="0"/>
        <v>27702246040</v>
      </c>
      <c r="E60" s="5">
        <f t="shared" si="1"/>
        <v>37575496336</v>
      </c>
      <c r="F60" s="5">
        <f t="shared" si="2"/>
        <v>20423268100</v>
      </c>
      <c r="G60" s="5">
        <f t="shared" si="3"/>
        <v>-436116.82420000003</v>
      </c>
      <c r="H60" s="9">
        <f t="shared" si="4"/>
        <v>190197884350.29373</v>
      </c>
      <c r="I60" s="9">
        <f t="shared" si="5"/>
        <v>-152599.74660000001</v>
      </c>
      <c r="J60" s="9">
        <f t="shared" si="6"/>
        <v>23286682662.384216</v>
      </c>
      <c r="K60" s="9">
        <f t="shared" si="7"/>
        <v>66551316860.916756</v>
      </c>
      <c r="M60" s="9">
        <f t="shared" si="8"/>
        <v>176645.78054988713</v>
      </c>
      <c r="N60" s="9">
        <f t="shared" si="9"/>
        <v>14128642425.162388</v>
      </c>
      <c r="O60" s="9">
        <f t="shared" si="10"/>
        <v>-33735.780549887131</v>
      </c>
      <c r="P60" s="9">
        <f t="shared" si="11"/>
        <v>1138102889.3101428</v>
      </c>
      <c r="Q60" s="9">
        <f t="shared" si="12"/>
        <v>2.0082833890447933E-4</v>
      </c>
      <c r="R60" s="9">
        <f t="shared" si="13"/>
        <v>-9.54766907569095E-3</v>
      </c>
    </row>
    <row r="61" spans="1:18" x14ac:dyDescent="0.25">
      <c r="A61">
        <v>50</v>
      </c>
      <c r="B61" s="5">
        <v>179440</v>
      </c>
      <c r="C61" s="5">
        <v>67052</v>
      </c>
      <c r="D61" s="5">
        <f t="shared" si="0"/>
        <v>12031810880</v>
      </c>
      <c r="E61" s="5">
        <f t="shared" si="1"/>
        <v>32198713600</v>
      </c>
      <c r="F61" s="5">
        <f t="shared" si="2"/>
        <v>4495970704</v>
      </c>
      <c r="G61" s="5">
        <f t="shared" si="3"/>
        <v>-450520.82420000003</v>
      </c>
      <c r="H61" s="9">
        <f t="shared" si="4"/>
        <v>202969013037.84732</v>
      </c>
      <c r="I61" s="9">
        <f t="shared" si="5"/>
        <v>-228457.74660000001</v>
      </c>
      <c r="J61" s="9">
        <f t="shared" si="6"/>
        <v>52192941981.54982</v>
      </c>
      <c r="K61" s="9">
        <f t="shared" si="7"/>
        <v>102924972293.10677</v>
      </c>
      <c r="M61" s="9">
        <f t="shared" si="8"/>
        <v>172719.95959554426</v>
      </c>
      <c r="N61" s="9">
        <f t="shared" si="9"/>
        <v>15077331792.599609</v>
      </c>
      <c r="O61" s="9">
        <f t="shared" si="10"/>
        <v>-105667.95959554426</v>
      </c>
      <c r="P61" s="9">
        <f t="shared" si="11"/>
        <v>11165717685.085575</v>
      </c>
      <c r="Q61" s="9">
        <f t="shared" si="12"/>
        <v>2.0088395899080233E-4</v>
      </c>
      <c r="R61" s="9">
        <f t="shared" si="13"/>
        <v>-2.9905421535824601E-2</v>
      </c>
    </row>
    <row r="62" spans="1:18" x14ac:dyDescent="0.25">
      <c r="A62">
        <v>51</v>
      </c>
      <c r="B62" s="5">
        <v>167246</v>
      </c>
      <c r="C62" s="5">
        <v>39440</v>
      </c>
      <c r="D62" s="5">
        <f t="shared" si="0"/>
        <v>6596182240</v>
      </c>
      <c r="E62" s="5">
        <f t="shared" si="1"/>
        <v>27971224516</v>
      </c>
      <c r="F62" s="5">
        <f t="shared" si="2"/>
        <v>1555513600</v>
      </c>
      <c r="G62" s="5">
        <f t="shared" si="3"/>
        <v>-462714.82420000003</v>
      </c>
      <c r="H62" s="9">
        <f t="shared" si="4"/>
        <v>214105008534.43692</v>
      </c>
      <c r="I62" s="9">
        <f t="shared" si="5"/>
        <v>-256069.74660000001</v>
      </c>
      <c r="J62" s="9">
        <f t="shared" si="6"/>
        <v>65571715123.788216</v>
      </c>
      <c r="K62" s="9">
        <f t="shared" si="7"/>
        <v>118487267780.95757</v>
      </c>
      <c r="M62" s="9">
        <f t="shared" si="8"/>
        <v>169396.47579123595</v>
      </c>
      <c r="N62" s="9">
        <f t="shared" si="9"/>
        <v>15904557074.084661</v>
      </c>
      <c r="O62" s="9">
        <f t="shared" si="10"/>
        <v>-129956.47579123595</v>
      </c>
      <c r="P62" s="9">
        <f t="shared" si="11"/>
        <v>16888685600.078094</v>
      </c>
      <c r="Q62" s="9">
        <f t="shared" si="12"/>
        <v>2.0093245783894378E-4</v>
      </c>
      <c r="R62" s="9">
        <f t="shared" si="13"/>
        <v>-3.6779391775754074E-2</v>
      </c>
    </row>
    <row r="63" spans="1:18" x14ac:dyDescent="0.25">
      <c r="A63">
        <v>52</v>
      </c>
      <c r="B63" s="5">
        <v>158693</v>
      </c>
      <c r="C63" s="5">
        <v>40245</v>
      </c>
      <c r="D63" s="5">
        <f t="shared" si="0"/>
        <v>6386599785</v>
      </c>
      <c r="E63" s="5">
        <f t="shared" si="1"/>
        <v>25183468249</v>
      </c>
      <c r="F63" s="5">
        <f t="shared" si="2"/>
        <v>1619660025</v>
      </c>
      <c r="G63" s="5">
        <f t="shared" si="3"/>
        <v>-471267.82420000003</v>
      </c>
      <c r="H63" s="9">
        <f t="shared" si="4"/>
        <v>222093362126.20215</v>
      </c>
      <c r="I63" s="9">
        <f t="shared" si="5"/>
        <v>-255264.74660000001</v>
      </c>
      <c r="J63" s="9">
        <f t="shared" si="6"/>
        <v>65160090856.762215</v>
      </c>
      <c r="K63" s="9">
        <f t="shared" si="7"/>
        <v>120298061725.14636</v>
      </c>
      <c r="M63" s="9">
        <f t="shared" si="8"/>
        <v>167065.34925537824</v>
      </c>
      <c r="N63" s="9">
        <f t="shared" si="9"/>
        <v>16497963209.22308</v>
      </c>
      <c r="O63" s="9">
        <f t="shared" si="10"/>
        <v>-126820.34925537824</v>
      </c>
      <c r="P63" s="9">
        <f t="shared" si="11"/>
        <v>16083400985.256117</v>
      </c>
      <c r="Q63" s="9">
        <f t="shared" si="12"/>
        <v>2.0096724825780359E-4</v>
      </c>
      <c r="R63" s="9">
        <f t="shared" si="13"/>
        <v>-3.5891827345707152E-2</v>
      </c>
    </row>
    <row r="64" spans="1:18" x14ac:dyDescent="0.25">
      <c r="A64">
        <v>53</v>
      </c>
      <c r="B64" s="5">
        <v>132226</v>
      </c>
      <c r="C64" s="5">
        <v>28534</v>
      </c>
      <c r="D64" s="5">
        <f t="shared" si="0"/>
        <v>3772936684</v>
      </c>
      <c r="E64" s="5">
        <f t="shared" si="1"/>
        <v>17483715076</v>
      </c>
      <c r="F64" s="5">
        <f t="shared" si="2"/>
        <v>814189156</v>
      </c>
      <c r="G64" s="5">
        <f t="shared" si="3"/>
        <v>-497734.82420000003</v>
      </c>
      <c r="H64" s="9">
        <f t="shared" si="4"/>
        <v>247739955221.40494</v>
      </c>
      <c r="I64" s="9">
        <f t="shared" si="5"/>
        <v>-266975.74660000001</v>
      </c>
      <c r="J64" s="9">
        <f t="shared" si="6"/>
        <v>71276049272.627426</v>
      </c>
      <c r="K64" s="9">
        <f t="shared" si="7"/>
        <v>132883126299.61476</v>
      </c>
      <c r="M64" s="9">
        <f t="shared" si="8"/>
        <v>159851.74864453453</v>
      </c>
      <c r="N64" s="9">
        <f t="shared" si="9"/>
        <v>18403092409.285076</v>
      </c>
      <c r="O64" s="9">
        <f t="shared" si="10"/>
        <v>-131317.74864453453</v>
      </c>
      <c r="P64" s="9">
        <f t="shared" si="11"/>
        <v>17244351109.069149</v>
      </c>
      <c r="Q64" s="9">
        <f t="shared" si="12"/>
        <v>2.0107894282738663E-4</v>
      </c>
      <c r="R64" s="9">
        <f t="shared" si="13"/>
        <v>-3.7164652618640957E-2</v>
      </c>
    </row>
    <row r="65" spans="1:18" x14ac:dyDescent="0.25">
      <c r="A65">
        <v>54</v>
      </c>
      <c r="B65" s="5">
        <v>125019</v>
      </c>
      <c r="C65" s="5">
        <v>27360</v>
      </c>
      <c r="D65" s="5">
        <f t="shared" si="0"/>
        <v>3420519840</v>
      </c>
      <c r="E65" s="5">
        <f t="shared" si="1"/>
        <v>15629750361</v>
      </c>
      <c r="F65" s="5">
        <f t="shared" si="2"/>
        <v>748569600</v>
      </c>
      <c r="G65" s="5">
        <f t="shared" si="3"/>
        <v>-504941.82420000003</v>
      </c>
      <c r="H65" s="9">
        <f t="shared" si="4"/>
        <v>254966245826.42374</v>
      </c>
      <c r="I65" s="9">
        <f t="shared" si="5"/>
        <v>-268149.74660000001</v>
      </c>
      <c r="J65" s="9">
        <f t="shared" si="6"/>
        <v>71904286601.644226</v>
      </c>
      <c r="K65" s="9">
        <f t="shared" si="7"/>
        <v>135400022206.97176</v>
      </c>
      <c r="M65" s="9">
        <f t="shared" si="8"/>
        <v>157887.47541362996</v>
      </c>
      <c r="N65" s="9">
        <f t="shared" si="9"/>
        <v>18939889526.494781</v>
      </c>
      <c r="O65" s="9">
        <f t="shared" si="10"/>
        <v>-130527.47541362996</v>
      </c>
      <c r="P65" s="9">
        <f t="shared" si="11"/>
        <v>17037421837.855774</v>
      </c>
      <c r="Q65" s="9">
        <f t="shared" si="12"/>
        <v>2.0111041435328533E-4</v>
      </c>
      <c r="R65" s="9">
        <f t="shared" si="13"/>
        <v>-3.6940995466017881E-2</v>
      </c>
    </row>
    <row r="66" spans="1:18" x14ac:dyDescent="0.25">
      <c r="A66">
        <v>55</v>
      </c>
      <c r="B66" s="5">
        <v>41437</v>
      </c>
      <c r="C66" s="5">
        <v>28411</v>
      </c>
      <c r="D66" s="5">
        <f t="shared" si="0"/>
        <v>1177266607</v>
      </c>
      <c r="E66" s="5">
        <f t="shared" si="1"/>
        <v>1717024969</v>
      </c>
      <c r="F66" s="5">
        <f t="shared" si="2"/>
        <v>807184921</v>
      </c>
      <c r="G66" s="5">
        <f t="shared" si="3"/>
        <v>-588523.82420000003</v>
      </c>
      <c r="H66" s="9">
        <f t="shared" si="4"/>
        <v>346360291650.99255</v>
      </c>
      <c r="I66" s="9">
        <f t="shared" si="5"/>
        <v>-267098.74660000001</v>
      </c>
      <c r="J66" s="9">
        <f t="shared" si="6"/>
        <v>71341740435.291016</v>
      </c>
      <c r="K66" s="9">
        <f t="shared" si="7"/>
        <v>157193975788.05878</v>
      </c>
      <c r="M66" s="9">
        <f t="shared" si="8"/>
        <v>135107.13890947239</v>
      </c>
      <c r="N66" s="9">
        <f t="shared" si="9"/>
        <v>25728996553.921314</v>
      </c>
      <c r="O66" s="9">
        <f t="shared" si="10"/>
        <v>-106696.13890947239</v>
      </c>
      <c r="P66" s="9">
        <f t="shared" si="11"/>
        <v>11384066058.189426</v>
      </c>
      <c r="Q66" s="9">
        <f t="shared" si="12"/>
        <v>2.0150844845367956E-4</v>
      </c>
      <c r="R66" s="9">
        <f t="shared" si="13"/>
        <v>-3.0196419227311099E-2</v>
      </c>
    </row>
    <row r="67" spans="1:18" x14ac:dyDescent="0.25">
      <c r="A67">
        <v>56</v>
      </c>
      <c r="B67" s="5">
        <v>25436</v>
      </c>
      <c r="C67" s="5">
        <v>3039</v>
      </c>
      <c r="D67" s="5">
        <f t="shared" si="0"/>
        <v>77300004</v>
      </c>
      <c r="E67" s="5">
        <f t="shared" si="1"/>
        <v>646990096</v>
      </c>
      <c r="F67" s="5">
        <f t="shared" si="2"/>
        <v>9235521</v>
      </c>
      <c r="G67" s="5">
        <f t="shared" si="3"/>
        <v>-604524.82420000003</v>
      </c>
      <c r="H67" s="9">
        <f t="shared" si="4"/>
        <v>365450263074.04095</v>
      </c>
      <c r="I67" s="9">
        <f t="shared" si="5"/>
        <v>-292470.74660000001</v>
      </c>
      <c r="J67" s="9">
        <f t="shared" si="6"/>
        <v>85539137616.761414</v>
      </c>
      <c r="K67" s="9">
        <f t="shared" si="7"/>
        <v>176805826672.00775</v>
      </c>
      <c r="M67" s="9">
        <f t="shared" si="8"/>
        <v>130746.05441277425</v>
      </c>
      <c r="N67" s="9">
        <f t="shared" si="9"/>
        <v>27147074263.166882</v>
      </c>
      <c r="O67" s="9">
        <f t="shared" si="10"/>
        <v>-127707.05441277425</v>
      </c>
      <c r="P67" s="9">
        <f t="shared" si="11"/>
        <v>16309091746.787283</v>
      </c>
      <c r="Q67" s="9">
        <f t="shared" si="12"/>
        <v>2.015915880010469E-4</v>
      </c>
      <c r="R67" s="9">
        <f t="shared" si="13"/>
        <v>-3.6142787856107354E-2</v>
      </c>
    </row>
    <row r="68" spans="1:18" x14ac:dyDescent="0.25">
      <c r="A68">
        <v>57</v>
      </c>
      <c r="B68" s="5">
        <v>10785</v>
      </c>
      <c r="C68" s="5">
        <v>1908</v>
      </c>
      <c r="D68" s="5">
        <f t="shared" si="0"/>
        <v>20577780</v>
      </c>
      <c r="E68" s="5">
        <f t="shared" si="1"/>
        <v>116316225</v>
      </c>
      <c r="F68" s="5">
        <f t="shared" si="2"/>
        <v>3640464</v>
      </c>
      <c r="G68" s="5">
        <f t="shared" si="3"/>
        <v>-619175.82420000003</v>
      </c>
      <c r="H68" s="9">
        <f t="shared" si="4"/>
        <v>383378701273.74933</v>
      </c>
      <c r="I68" s="9">
        <f t="shared" si="5"/>
        <v>-293601.74660000001</v>
      </c>
      <c r="J68" s="9">
        <f t="shared" si="6"/>
        <v>86201985606.570618</v>
      </c>
      <c r="K68" s="9">
        <f t="shared" si="7"/>
        <v>181791103437.61456</v>
      </c>
      <c r="M68" s="9">
        <f t="shared" si="8"/>
        <v>126752.91342401574</v>
      </c>
      <c r="N68" s="9">
        <f t="shared" si="9"/>
        <v>28478868743.586987</v>
      </c>
      <c r="O68" s="9">
        <f t="shared" si="10"/>
        <v>-124844.91342401574</v>
      </c>
      <c r="P68" s="9">
        <f t="shared" si="11"/>
        <v>15586252407.849987</v>
      </c>
      <c r="Q68" s="9">
        <f t="shared" si="12"/>
        <v>2.016696689056169E-4</v>
      </c>
      <c r="R68" s="9">
        <f t="shared" si="13"/>
        <v>-3.5332765427424084E-2</v>
      </c>
    </row>
    <row r="69" spans="1:18" x14ac:dyDescent="0.25">
      <c r="A69">
        <v>58</v>
      </c>
      <c r="B69" s="5">
        <v>175</v>
      </c>
      <c r="C69" s="5">
        <v>5</v>
      </c>
      <c r="D69" s="5">
        <f t="shared" si="0"/>
        <v>875</v>
      </c>
      <c r="E69" s="5">
        <f t="shared" si="1"/>
        <v>30625</v>
      </c>
      <c r="F69" s="5">
        <f t="shared" si="2"/>
        <v>25</v>
      </c>
      <c r="G69" s="5">
        <f t="shared" si="3"/>
        <v>-629785.82420000003</v>
      </c>
      <c r="H69" s="9">
        <f t="shared" si="4"/>
        <v>396630184363.27332</v>
      </c>
      <c r="I69" s="9">
        <f t="shared" si="5"/>
        <v>-295504.74660000001</v>
      </c>
      <c r="J69" s="9">
        <f t="shared" si="6"/>
        <v>87323055263.130219</v>
      </c>
      <c r="K69" s="9">
        <f t="shared" si="7"/>
        <v>186104700392.49316</v>
      </c>
      <c r="M69" s="9">
        <f t="shared" si="8"/>
        <v>123861.15000235663</v>
      </c>
      <c r="N69" s="9">
        <f t="shared" si="9"/>
        <v>29463240713.940514</v>
      </c>
      <c r="O69" s="9">
        <f t="shared" si="10"/>
        <v>-123856.15000235663</v>
      </c>
      <c r="P69" s="9">
        <f t="shared" si="11"/>
        <v>15340345893.406267</v>
      </c>
      <c r="Q69" s="9">
        <f t="shared" si="12"/>
        <v>2.0172738100384871E-4</v>
      </c>
      <c r="R69" s="9">
        <f t="shared" si="13"/>
        <v>-3.5052933283864544E-2</v>
      </c>
    </row>
    <row r="70" spans="1:18" x14ac:dyDescent="0.25">
      <c r="A70">
        <v>59</v>
      </c>
      <c r="B70" s="5">
        <v>14</v>
      </c>
      <c r="C70" s="5">
        <v>2</v>
      </c>
      <c r="D70" s="5">
        <f t="shared" si="0"/>
        <v>28</v>
      </c>
      <c r="E70" s="5">
        <f t="shared" si="1"/>
        <v>196</v>
      </c>
      <c r="F70" s="5">
        <f t="shared" si="2"/>
        <v>4</v>
      </c>
      <c r="G70" s="5">
        <f t="shared" si="3"/>
        <v>-629946.82420000003</v>
      </c>
      <c r="H70" s="9">
        <f t="shared" si="4"/>
        <v>396833001319.66577</v>
      </c>
      <c r="I70" s="9">
        <f t="shared" si="5"/>
        <v>-295507.74660000001</v>
      </c>
      <c r="J70" s="9">
        <f t="shared" si="6"/>
        <v>87324828300.609818</v>
      </c>
      <c r="K70" s="9">
        <f t="shared" si="7"/>
        <v>186154166497.16837</v>
      </c>
      <c r="M70" s="9">
        <f t="shared" si="8"/>
        <v>123817.26933215049</v>
      </c>
      <c r="N70" s="9">
        <f t="shared" si="9"/>
        <v>29478306750.371025</v>
      </c>
      <c r="O70" s="9">
        <f t="shared" si="10"/>
        <v>-123815.26933215049</v>
      </c>
      <c r="P70" s="9">
        <f t="shared" si="11"/>
        <v>15330220919.792967</v>
      </c>
      <c r="Q70" s="9">
        <f t="shared" si="12"/>
        <v>2.0172826430061113E-4</v>
      </c>
      <c r="R70" s="9">
        <f t="shared" si="13"/>
        <v>-3.5041363527432354E-2</v>
      </c>
    </row>
    <row r="71" spans="1:18" x14ac:dyDescent="0.25">
      <c r="A71">
        <v>60</v>
      </c>
      <c r="B71" s="5">
        <v>761</v>
      </c>
      <c r="C71" s="5">
        <v>440</v>
      </c>
      <c r="D71" s="5">
        <f t="shared" si="0"/>
        <v>334840</v>
      </c>
      <c r="E71" s="5">
        <f t="shared" si="1"/>
        <v>579121</v>
      </c>
      <c r="F71" s="5">
        <f t="shared" si="2"/>
        <v>193600</v>
      </c>
      <c r="G71" s="5">
        <f t="shared" si="3"/>
        <v>-629199.82420000003</v>
      </c>
      <c r="H71" s="9">
        <f t="shared" si="4"/>
        <v>395892418773.31097</v>
      </c>
      <c r="I71" s="9">
        <f t="shared" si="5"/>
        <v>-295069.74660000001</v>
      </c>
      <c r="J71" s="9">
        <f t="shared" si="6"/>
        <v>87066155358.588226</v>
      </c>
      <c r="K71" s="9">
        <f t="shared" si="7"/>
        <v>185657832687.45856</v>
      </c>
      <c r="M71" s="9">
        <f t="shared" si="8"/>
        <v>124020.86473987711</v>
      </c>
      <c r="N71" s="9">
        <f t="shared" si="9"/>
        <v>29408436601.635189</v>
      </c>
      <c r="O71" s="9">
        <f t="shared" si="10"/>
        <v>-123580.86473987711</v>
      </c>
      <c r="P71" s="9">
        <f t="shared" si="11"/>
        <v>15272230129.855803</v>
      </c>
      <c r="Q71" s="9">
        <f t="shared" si="12"/>
        <v>2.0172416792951488E-4</v>
      </c>
      <c r="R71" s="9">
        <f t="shared" si="13"/>
        <v>-3.4975023846987495E-2</v>
      </c>
    </row>
    <row r="72" spans="1:18" x14ac:dyDescent="0.25">
      <c r="A72">
        <v>61</v>
      </c>
      <c r="B72" s="5">
        <v>34480</v>
      </c>
      <c r="C72" s="5">
        <v>7545</v>
      </c>
      <c r="D72" s="5">
        <f t="shared" si="0"/>
        <v>260151600</v>
      </c>
      <c r="E72" s="5">
        <f t="shared" si="1"/>
        <v>1188870400</v>
      </c>
      <c r="F72" s="5">
        <f t="shared" si="2"/>
        <v>56927025</v>
      </c>
      <c r="G72" s="5">
        <f t="shared" si="3"/>
        <v>-595480.82420000003</v>
      </c>
      <c r="H72" s="9">
        <f t="shared" si="4"/>
        <v>354597411989.91132</v>
      </c>
      <c r="I72" s="9">
        <f t="shared" si="5"/>
        <v>-287964.74660000001</v>
      </c>
      <c r="J72" s="9">
        <f t="shared" si="6"/>
        <v>82923695284.402222</v>
      </c>
      <c r="K72" s="9">
        <f t="shared" si="7"/>
        <v>171477484645.91217</v>
      </c>
      <c r="M72" s="9">
        <f t="shared" si="8"/>
        <v>133211.00336522335</v>
      </c>
      <c r="N72" s="9">
        <f t="shared" si="9"/>
        <v>26340882055.587963</v>
      </c>
      <c r="O72" s="9">
        <f t="shared" si="10"/>
        <v>-125666.00336522335</v>
      </c>
      <c r="P72" s="9">
        <f t="shared" si="11"/>
        <v>15791944401.788328</v>
      </c>
      <c r="Q72" s="9">
        <f t="shared" si="12"/>
        <v>2.0154432228719203E-4</v>
      </c>
      <c r="R72" s="9">
        <f t="shared" si="13"/>
        <v>-3.556514253561583E-2</v>
      </c>
    </row>
    <row r="73" spans="1:18" x14ac:dyDescent="0.25">
      <c r="A73">
        <v>62</v>
      </c>
      <c r="B73" s="5">
        <v>3169</v>
      </c>
      <c r="C73" s="5">
        <v>21</v>
      </c>
      <c r="D73" s="5">
        <f t="shared" si="0"/>
        <v>66549</v>
      </c>
      <c r="E73" s="5">
        <f t="shared" si="1"/>
        <v>10042561</v>
      </c>
      <c r="F73" s="5">
        <f t="shared" si="2"/>
        <v>441</v>
      </c>
      <c r="G73" s="5">
        <f t="shared" si="3"/>
        <v>-626791.82420000003</v>
      </c>
      <c r="H73" s="9">
        <f t="shared" si="4"/>
        <v>392867990883.96375</v>
      </c>
      <c r="I73" s="9">
        <f t="shared" si="5"/>
        <v>-295488.74660000001</v>
      </c>
      <c r="J73" s="9">
        <f t="shared" si="6"/>
        <v>87313599367.239014</v>
      </c>
      <c r="K73" s="9">
        <f t="shared" si="7"/>
        <v>185209930511.98557</v>
      </c>
      <c r="M73" s="9">
        <f t="shared" si="8"/>
        <v>124677.16693774282</v>
      </c>
      <c r="N73" s="9">
        <f t="shared" si="9"/>
        <v>29183770274.061451</v>
      </c>
      <c r="O73" s="9">
        <f t="shared" si="10"/>
        <v>-124656.16693774282</v>
      </c>
      <c r="P73" s="9">
        <f t="shared" si="11"/>
        <v>15539159955.610405</v>
      </c>
      <c r="Q73" s="9">
        <f t="shared" si="12"/>
        <v>2.0171099611483831E-4</v>
      </c>
      <c r="R73" s="9">
        <f t="shared" si="13"/>
        <v>-3.5279348398954788E-2</v>
      </c>
    </row>
    <row r="74" spans="1:18" x14ac:dyDescent="0.25">
      <c r="A74">
        <v>63</v>
      </c>
      <c r="B74" s="5">
        <v>1211</v>
      </c>
      <c r="C74" s="5">
        <v>10</v>
      </c>
      <c r="D74" s="5">
        <f t="shared" si="0"/>
        <v>12110</v>
      </c>
      <c r="E74" s="5">
        <f t="shared" si="1"/>
        <v>1466521</v>
      </c>
      <c r="F74" s="5">
        <f t="shared" si="2"/>
        <v>100</v>
      </c>
      <c r="G74" s="5">
        <f t="shared" si="3"/>
        <v>-628749.82420000003</v>
      </c>
      <c r="H74" s="9">
        <f t="shared" si="4"/>
        <v>395326341431.53094</v>
      </c>
      <c r="I74" s="9">
        <f t="shared" si="5"/>
        <v>-295499.74660000001</v>
      </c>
      <c r="J74" s="9">
        <f t="shared" si="6"/>
        <v>87320100240.664215</v>
      </c>
      <c r="K74" s="9">
        <f t="shared" si="7"/>
        <v>185795413725.89456</v>
      </c>
      <c r="M74" s="9">
        <f t="shared" si="8"/>
        <v>124143.51257585699</v>
      </c>
      <c r="N74" s="9">
        <f t="shared" si="9"/>
        <v>29366386163.617352</v>
      </c>
      <c r="O74" s="9">
        <f t="shared" si="10"/>
        <v>-124133.51257585699</v>
      </c>
      <c r="P74" s="9">
        <f t="shared" si="11"/>
        <v>15409128944.420446</v>
      </c>
      <c r="Q74" s="9">
        <f t="shared" si="12"/>
        <v>2.0172170258198096E-4</v>
      </c>
      <c r="R74" s="9">
        <f t="shared" si="13"/>
        <v>-3.5131430471348354E-2</v>
      </c>
    </row>
    <row r="75" spans="1:18" x14ac:dyDescent="0.25">
      <c r="A75">
        <v>64</v>
      </c>
      <c r="B75" s="5">
        <v>685</v>
      </c>
      <c r="C75" s="5">
        <v>6</v>
      </c>
      <c r="D75" s="5">
        <f t="shared" si="0"/>
        <v>4110</v>
      </c>
      <c r="E75" s="5">
        <f t="shared" si="1"/>
        <v>469225</v>
      </c>
      <c r="F75" s="5">
        <f t="shared" si="2"/>
        <v>36</v>
      </c>
      <c r="G75" s="5">
        <f t="shared" si="3"/>
        <v>-629275.82420000003</v>
      </c>
      <c r="H75" s="9">
        <f t="shared" si="4"/>
        <v>395988062922.58936</v>
      </c>
      <c r="I75" s="9">
        <f t="shared" si="5"/>
        <v>-295503.74660000001</v>
      </c>
      <c r="J75" s="9">
        <f t="shared" si="6"/>
        <v>87322464254.637024</v>
      </c>
      <c r="K75" s="9">
        <f t="shared" si="7"/>
        <v>185953363695.90295</v>
      </c>
      <c r="M75" s="9">
        <f t="shared" si="8"/>
        <v>124000.15088313384</v>
      </c>
      <c r="N75" s="9">
        <f t="shared" si="9"/>
        <v>29415541422.962879</v>
      </c>
      <c r="O75" s="9">
        <f t="shared" si="10"/>
        <v>-123994.15088313384</v>
      </c>
      <c r="P75" s="9">
        <f t="shared" si="11"/>
        <v>15374549453.229361</v>
      </c>
      <c r="Q75" s="9">
        <f t="shared" si="12"/>
        <v>2.017245844734218E-4</v>
      </c>
      <c r="R75" s="9">
        <f t="shared" si="13"/>
        <v>-3.509198931449619E-2</v>
      </c>
    </row>
    <row r="76" spans="1:18" x14ac:dyDescent="0.25">
      <c r="A76">
        <v>65</v>
      </c>
      <c r="B76" s="5">
        <v>522</v>
      </c>
      <c r="C76" s="5">
        <v>4</v>
      </c>
      <c r="D76" s="5">
        <f t="shared" si="0"/>
        <v>2088</v>
      </c>
      <c r="E76" s="5">
        <f t="shared" si="1"/>
        <v>272484</v>
      </c>
      <c r="F76" s="5">
        <f t="shared" si="2"/>
        <v>16</v>
      </c>
      <c r="G76" s="5">
        <f t="shared" si="3"/>
        <v>-629438.82420000003</v>
      </c>
      <c r="H76" s="9">
        <f t="shared" si="4"/>
        <v>396193233410.27856</v>
      </c>
      <c r="I76" s="9">
        <f t="shared" si="5"/>
        <v>-295505.74660000001</v>
      </c>
      <c r="J76" s="9">
        <f t="shared" si="6"/>
        <v>87323646273.623413</v>
      </c>
      <c r="K76" s="9">
        <f t="shared" si="7"/>
        <v>186002789684.24716</v>
      </c>
      <c r="M76" s="9">
        <f t="shared" si="8"/>
        <v>123955.72511143445</v>
      </c>
      <c r="N76" s="9">
        <f t="shared" si="9"/>
        <v>29430782288.899208</v>
      </c>
      <c r="O76" s="9">
        <f t="shared" si="10"/>
        <v>-123951.72511143445</v>
      </c>
      <c r="P76" s="9">
        <f t="shared" si="11"/>
        <v>15364030158.100611</v>
      </c>
      <c r="Q76" s="9">
        <f t="shared" si="12"/>
        <v>2.0172547802014859E-4</v>
      </c>
      <c r="R76" s="9">
        <f t="shared" si="13"/>
        <v>-3.5079982274060791E-2</v>
      </c>
    </row>
    <row r="77" spans="1:18" x14ac:dyDescent="0.25">
      <c r="A77">
        <v>66</v>
      </c>
      <c r="B77" s="5">
        <v>56</v>
      </c>
      <c r="C77" s="5">
        <v>1</v>
      </c>
      <c r="D77" s="5">
        <f t="shared" ref="D77:D140" si="14">B77*C77</f>
        <v>56</v>
      </c>
      <c r="E77" s="5">
        <f t="shared" ref="E77:E140" si="15">POWER(B77,2)</f>
        <v>3136</v>
      </c>
      <c r="F77" s="5">
        <f t="shared" ref="F77:F140" si="16">POWER(C77,2)</f>
        <v>1</v>
      </c>
      <c r="G77" s="5">
        <f t="shared" ref="G77:G140" si="17">B77-$J$5018</f>
        <v>-629904.82420000003</v>
      </c>
      <c r="H77" s="9">
        <f t="shared" ref="H77:H140" si="18">POWER(G77,2)</f>
        <v>396780087550.43292</v>
      </c>
      <c r="I77" s="9">
        <f t="shared" ref="I77:I140" si="19">C77-$J$5019</f>
        <v>-295508.74660000001</v>
      </c>
      <c r="J77" s="9">
        <f t="shared" ref="J77:J140" si="20">POWER(I77,2)</f>
        <v>87325419317.103012</v>
      </c>
      <c r="K77" s="9">
        <f t="shared" ref="K77:K140" si="21">G77*I77</f>
        <v>186142385076.63538</v>
      </c>
      <c r="M77" s="9">
        <f t="shared" ref="M77:M140" si="22">$J$5027+$J$5026*B77</f>
        <v>123828.71646350862</v>
      </c>
      <c r="N77" s="9">
        <f t="shared" ref="N77:N140" si="23">(M77-$J$5019)^2</f>
        <v>29474376108.726871</v>
      </c>
      <c r="O77" s="9">
        <f t="shared" ref="O77:O140" si="24">C77-M77</f>
        <v>-123827.71646350862</v>
      </c>
      <c r="P77" s="9">
        <f t="shared" ref="P77:P140" si="25">POWER(O77,2)</f>
        <v>15333303364.567085</v>
      </c>
      <c r="Q77" s="9">
        <f t="shared" ref="Q77:Q140" si="26">(1/$J$5017)+((H77)/$H$5012)</f>
        <v>2.0172803385360176E-4</v>
      </c>
      <c r="R77" s="9">
        <f t="shared" ref="R77:R140" si="27">O77/($J$5028*SQRT(1-Q77))</f>
        <v>-3.504488622666873E-2</v>
      </c>
    </row>
    <row r="78" spans="1:18" x14ac:dyDescent="0.25">
      <c r="A78">
        <v>67</v>
      </c>
      <c r="B78" s="5">
        <v>10</v>
      </c>
      <c r="C78" s="5">
        <v>1</v>
      </c>
      <c r="D78" s="5">
        <f t="shared" si="14"/>
        <v>10</v>
      </c>
      <c r="E78" s="5">
        <f t="shared" si="15"/>
        <v>100</v>
      </c>
      <c r="F78" s="5">
        <f t="shared" si="16"/>
        <v>1</v>
      </c>
      <c r="G78" s="5">
        <f t="shared" si="17"/>
        <v>-629950.82420000003</v>
      </c>
      <c r="H78" s="9">
        <f t="shared" si="18"/>
        <v>396838040910.25934</v>
      </c>
      <c r="I78" s="9">
        <f t="shared" si="19"/>
        <v>-295508.74660000001</v>
      </c>
      <c r="J78" s="9">
        <f t="shared" si="20"/>
        <v>87325419317.103012</v>
      </c>
      <c r="K78" s="9">
        <f t="shared" si="21"/>
        <v>186155978478.97897</v>
      </c>
      <c r="M78" s="9">
        <f t="shared" si="22"/>
        <v>123816.17912916401</v>
      </c>
      <c r="N78" s="9">
        <f t="shared" si="23"/>
        <v>29478681110.862511</v>
      </c>
      <c r="O78" s="9">
        <f t="shared" si="24"/>
        <v>-123815.17912916401</v>
      </c>
      <c r="P78" s="9">
        <f t="shared" si="25"/>
        <v>15330198582.786972</v>
      </c>
      <c r="Q78" s="9">
        <f t="shared" si="26"/>
        <v>2.0172828624874671E-4</v>
      </c>
      <c r="R78" s="9">
        <f t="shared" si="27"/>
        <v>-3.5041337999175338E-2</v>
      </c>
    </row>
    <row r="79" spans="1:18" x14ac:dyDescent="0.25">
      <c r="A79">
        <v>68</v>
      </c>
      <c r="B79" s="5">
        <v>2080</v>
      </c>
      <c r="C79" s="5">
        <v>950</v>
      </c>
      <c r="D79" s="5">
        <f t="shared" si="14"/>
        <v>1976000</v>
      </c>
      <c r="E79" s="5">
        <f t="shared" si="15"/>
        <v>4326400</v>
      </c>
      <c r="F79" s="5">
        <f t="shared" si="16"/>
        <v>902500</v>
      </c>
      <c r="G79" s="5">
        <f t="shared" si="17"/>
        <v>-627880.82420000003</v>
      </c>
      <c r="H79" s="9">
        <f t="shared" si="18"/>
        <v>394234329398.07135</v>
      </c>
      <c r="I79" s="9">
        <f t="shared" si="19"/>
        <v>-294559.74660000001</v>
      </c>
      <c r="J79" s="9">
        <f t="shared" si="20"/>
        <v>86765444317.056213</v>
      </c>
      <c r="K79" s="9">
        <f t="shared" si="21"/>
        <v>184948416471.35117</v>
      </c>
      <c r="M79" s="9">
        <f t="shared" si="22"/>
        <v>124380.35917467148</v>
      </c>
      <c r="N79" s="9">
        <f t="shared" si="23"/>
        <v>29285267240.568195</v>
      </c>
      <c r="O79" s="9">
        <f t="shared" si="24"/>
        <v>-123430.35917467148</v>
      </c>
      <c r="P79" s="9">
        <f t="shared" si="25"/>
        <v>15235053565.988409</v>
      </c>
      <c r="Q79" s="9">
        <f t="shared" si="26"/>
        <v>2.0171694671387779E-4</v>
      </c>
      <c r="R79" s="9">
        <f t="shared" si="27"/>
        <v>-3.4932428649637838E-2</v>
      </c>
    </row>
    <row r="80" spans="1:18" x14ac:dyDescent="0.25">
      <c r="A80">
        <v>69</v>
      </c>
      <c r="B80" s="5">
        <v>201</v>
      </c>
      <c r="C80" s="5">
        <v>46</v>
      </c>
      <c r="D80" s="5">
        <f t="shared" si="14"/>
        <v>9246</v>
      </c>
      <c r="E80" s="5">
        <f t="shared" si="15"/>
        <v>40401</v>
      </c>
      <c r="F80" s="5">
        <f t="shared" si="16"/>
        <v>2116</v>
      </c>
      <c r="G80" s="5">
        <f t="shared" si="17"/>
        <v>-629759.82420000003</v>
      </c>
      <c r="H80" s="9">
        <f t="shared" si="18"/>
        <v>396597436176.41492</v>
      </c>
      <c r="I80" s="9">
        <f t="shared" si="19"/>
        <v>-295463.74660000001</v>
      </c>
      <c r="J80" s="9">
        <f t="shared" si="20"/>
        <v>87298825554.909012</v>
      </c>
      <c r="K80" s="9">
        <f t="shared" si="21"/>
        <v>186071197116.28937</v>
      </c>
      <c r="M80" s="9">
        <f t="shared" si="22"/>
        <v>123868.2363217688</v>
      </c>
      <c r="N80" s="9">
        <f t="shared" si="23"/>
        <v>29460808050.592159</v>
      </c>
      <c r="O80" s="9">
        <f t="shared" si="24"/>
        <v>-123822.2363217688</v>
      </c>
      <c r="P80" s="9">
        <f t="shared" si="25"/>
        <v>15331946207.723959</v>
      </c>
      <c r="Q80" s="9">
        <f t="shared" si="26"/>
        <v>2.0172723838082575E-4</v>
      </c>
      <c r="R80" s="9">
        <f t="shared" si="27"/>
        <v>-3.50433352599262E-2</v>
      </c>
    </row>
    <row r="81" spans="1:18" x14ac:dyDescent="0.25">
      <c r="A81">
        <v>70</v>
      </c>
      <c r="B81" s="5">
        <v>60</v>
      </c>
      <c r="C81" s="5">
        <v>1</v>
      </c>
      <c r="D81" s="5">
        <f t="shared" si="14"/>
        <v>60</v>
      </c>
      <c r="E81" s="5">
        <f t="shared" si="15"/>
        <v>3600</v>
      </c>
      <c r="F81" s="5">
        <f t="shared" si="16"/>
        <v>1</v>
      </c>
      <c r="G81" s="5">
        <f t="shared" si="17"/>
        <v>-629900.82420000003</v>
      </c>
      <c r="H81" s="9">
        <f t="shared" si="18"/>
        <v>396775048327.83936</v>
      </c>
      <c r="I81" s="9">
        <f t="shared" si="19"/>
        <v>-295508.74660000001</v>
      </c>
      <c r="J81" s="9">
        <f t="shared" si="20"/>
        <v>87325419317.103012</v>
      </c>
      <c r="K81" s="9">
        <f t="shared" si="21"/>
        <v>186141203041.64896</v>
      </c>
      <c r="M81" s="9">
        <f t="shared" si="22"/>
        <v>123829.8066664951</v>
      </c>
      <c r="N81" s="9">
        <f t="shared" si="23"/>
        <v>29474001775.571854</v>
      </c>
      <c r="O81" s="9">
        <f t="shared" si="24"/>
        <v>-123828.8066664951</v>
      </c>
      <c r="P81" s="9">
        <f t="shared" si="25"/>
        <v>15333573360.448223</v>
      </c>
      <c r="Q81" s="9">
        <f t="shared" si="26"/>
        <v>2.0172801190706887E-4</v>
      </c>
      <c r="R81" s="9">
        <f t="shared" si="27"/>
        <v>-3.5045194768189868E-2</v>
      </c>
    </row>
    <row r="82" spans="1:18" x14ac:dyDescent="0.25">
      <c r="A82">
        <v>71</v>
      </c>
      <c r="B82" s="5">
        <v>9</v>
      </c>
      <c r="C82" s="5">
        <v>2</v>
      </c>
      <c r="D82" s="5">
        <f t="shared" si="14"/>
        <v>18</v>
      </c>
      <c r="E82" s="5">
        <f t="shared" si="15"/>
        <v>81</v>
      </c>
      <c r="F82" s="5">
        <f t="shared" si="16"/>
        <v>4</v>
      </c>
      <c r="G82" s="5">
        <f t="shared" si="17"/>
        <v>-629951.82420000003</v>
      </c>
      <c r="H82" s="9">
        <f t="shared" si="18"/>
        <v>396839300812.90778</v>
      </c>
      <c r="I82" s="9">
        <f t="shared" si="19"/>
        <v>-295507.74660000001</v>
      </c>
      <c r="J82" s="9">
        <f t="shared" si="20"/>
        <v>87324828300.609818</v>
      </c>
      <c r="K82" s="9">
        <f t="shared" si="21"/>
        <v>186155644035.90137</v>
      </c>
      <c r="M82" s="9">
        <f t="shared" si="22"/>
        <v>123815.90657841739</v>
      </c>
      <c r="N82" s="9">
        <f t="shared" si="23"/>
        <v>29478774701.356804</v>
      </c>
      <c r="O82" s="9">
        <f t="shared" si="24"/>
        <v>-123813.90657841739</v>
      </c>
      <c r="P82" s="9">
        <f t="shared" si="25"/>
        <v>15329883462.209068</v>
      </c>
      <c r="Q82" s="9">
        <f t="shared" si="26"/>
        <v>2.0172829173580238E-4</v>
      </c>
      <c r="R82" s="9">
        <f t="shared" si="27"/>
        <v>-3.5040977850530869E-2</v>
      </c>
    </row>
    <row r="83" spans="1:18" x14ac:dyDescent="0.25">
      <c r="A83">
        <v>72</v>
      </c>
      <c r="B83" s="5">
        <v>1</v>
      </c>
      <c r="C83" s="5">
        <v>1</v>
      </c>
      <c r="D83" s="5">
        <f t="shared" si="14"/>
        <v>1</v>
      </c>
      <c r="E83" s="5">
        <f t="shared" si="15"/>
        <v>1</v>
      </c>
      <c r="F83" s="5">
        <f t="shared" si="16"/>
        <v>1</v>
      </c>
      <c r="G83" s="5">
        <f t="shared" si="17"/>
        <v>-629959.82420000003</v>
      </c>
      <c r="H83" s="9">
        <f t="shared" si="18"/>
        <v>396849380106.09497</v>
      </c>
      <c r="I83" s="9">
        <f t="shared" si="19"/>
        <v>-295508.74660000001</v>
      </c>
      <c r="J83" s="9">
        <f t="shared" si="20"/>
        <v>87325419317.103012</v>
      </c>
      <c r="K83" s="9">
        <f t="shared" si="21"/>
        <v>186158638057.69836</v>
      </c>
      <c r="M83" s="9">
        <f t="shared" si="22"/>
        <v>123813.72617244441</v>
      </c>
      <c r="N83" s="9">
        <f t="shared" si="23"/>
        <v>29479523430.659592</v>
      </c>
      <c r="O83" s="9">
        <f t="shared" si="24"/>
        <v>-123812.72617244441</v>
      </c>
      <c r="P83" s="9">
        <f t="shared" si="25"/>
        <v>15329591162.252701</v>
      </c>
      <c r="Q83" s="9">
        <f t="shared" si="26"/>
        <v>2.017283356325613E-4</v>
      </c>
      <c r="R83" s="9">
        <f t="shared" si="27"/>
        <v>-3.5040643780752653E-2</v>
      </c>
    </row>
    <row r="84" spans="1:18" x14ac:dyDescent="0.25">
      <c r="A84">
        <v>73</v>
      </c>
      <c r="B84" s="5">
        <v>1</v>
      </c>
      <c r="C84" s="5">
        <v>1</v>
      </c>
      <c r="D84" s="5">
        <f t="shared" si="14"/>
        <v>1</v>
      </c>
      <c r="E84" s="5">
        <f t="shared" si="15"/>
        <v>1</v>
      </c>
      <c r="F84" s="5">
        <f t="shared" si="16"/>
        <v>1</v>
      </c>
      <c r="G84" s="5">
        <f t="shared" si="17"/>
        <v>-629959.82420000003</v>
      </c>
      <c r="H84" s="9">
        <f t="shared" si="18"/>
        <v>396849380106.09497</v>
      </c>
      <c r="I84" s="9">
        <f t="shared" si="19"/>
        <v>-295508.74660000001</v>
      </c>
      <c r="J84" s="9">
        <f t="shared" si="20"/>
        <v>87325419317.103012</v>
      </c>
      <c r="K84" s="9">
        <f t="shared" si="21"/>
        <v>186158638057.69836</v>
      </c>
      <c r="M84" s="9">
        <f t="shared" si="22"/>
        <v>123813.72617244441</v>
      </c>
      <c r="N84" s="9">
        <f t="shared" si="23"/>
        <v>29479523430.659592</v>
      </c>
      <c r="O84" s="9">
        <f t="shared" si="24"/>
        <v>-123812.72617244441</v>
      </c>
      <c r="P84" s="9">
        <f t="shared" si="25"/>
        <v>15329591162.252701</v>
      </c>
      <c r="Q84" s="9">
        <f t="shared" si="26"/>
        <v>2.017283356325613E-4</v>
      </c>
      <c r="R84" s="9">
        <f t="shared" si="27"/>
        <v>-3.5040643780752653E-2</v>
      </c>
    </row>
    <row r="85" spans="1:18" x14ac:dyDescent="0.25">
      <c r="A85">
        <v>74</v>
      </c>
      <c r="B85" s="5">
        <v>40883</v>
      </c>
      <c r="C85" s="5">
        <v>14000</v>
      </c>
      <c r="D85" s="5">
        <f t="shared" si="14"/>
        <v>572362000</v>
      </c>
      <c r="E85" s="5">
        <f t="shared" si="15"/>
        <v>1671419689</v>
      </c>
      <c r="F85" s="5">
        <f t="shared" si="16"/>
        <v>196000000</v>
      </c>
      <c r="G85" s="5">
        <f t="shared" si="17"/>
        <v>-589077.82420000003</v>
      </c>
      <c r="H85" s="9">
        <f t="shared" si="18"/>
        <v>347012682964.20612</v>
      </c>
      <c r="I85" s="9">
        <f t="shared" si="19"/>
        <v>-281509.74660000001</v>
      </c>
      <c r="J85" s="9">
        <f t="shared" si="20"/>
        <v>79247737430.796219</v>
      </c>
      <c r="K85" s="9">
        <f t="shared" si="21"/>
        <v>165831149018.22137</v>
      </c>
      <c r="M85" s="9">
        <f t="shared" si="22"/>
        <v>134956.14579584383</v>
      </c>
      <c r="N85" s="9">
        <f t="shared" si="23"/>
        <v>25777458731.180344</v>
      </c>
      <c r="O85" s="9">
        <f t="shared" si="24"/>
        <v>-120956.14579584383</v>
      </c>
      <c r="P85" s="9">
        <f t="shared" si="25"/>
        <v>14630389205.785427</v>
      </c>
      <c r="Q85" s="9">
        <f t="shared" si="26"/>
        <v>2.015112897108656E-4</v>
      </c>
      <c r="R85" s="9">
        <f t="shared" si="27"/>
        <v>-3.4232189928258147E-2</v>
      </c>
    </row>
    <row r="86" spans="1:18" x14ac:dyDescent="0.25">
      <c r="A86">
        <v>75</v>
      </c>
      <c r="B86" s="5">
        <v>35606</v>
      </c>
      <c r="C86" s="5">
        <v>15750</v>
      </c>
      <c r="D86" s="5">
        <f t="shared" si="14"/>
        <v>560794500</v>
      </c>
      <c r="E86" s="5">
        <f t="shared" si="15"/>
        <v>1267787236</v>
      </c>
      <c r="F86" s="5">
        <f t="shared" si="16"/>
        <v>248062500</v>
      </c>
      <c r="G86" s="5">
        <f t="shared" si="17"/>
        <v>-594354.82420000003</v>
      </c>
      <c r="H86" s="9">
        <f t="shared" si="18"/>
        <v>353257657049.81293</v>
      </c>
      <c r="I86" s="9">
        <f t="shared" si="19"/>
        <v>-279759.74660000001</v>
      </c>
      <c r="J86" s="9">
        <f t="shared" si="20"/>
        <v>78265515817.696213</v>
      </c>
      <c r="K86" s="9">
        <f t="shared" si="21"/>
        <v>166276555008.67957</v>
      </c>
      <c r="M86" s="9">
        <f t="shared" si="22"/>
        <v>133517.89550591967</v>
      </c>
      <c r="N86" s="9">
        <f t="shared" si="23"/>
        <v>26241359820.886696</v>
      </c>
      <c r="O86" s="9">
        <f t="shared" si="24"/>
        <v>-117767.89550591967</v>
      </c>
      <c r="P86" s="9">
        <f t="shared" si="25"/>
        <v>13869277211.893215</v>
      </c>
      <c r="Q86" s="9">
        <f t="shared" si="26"/>
        <v>2.015384874634076E-4</v>
      </c>
      <c r="R86" s="9">
        <f t="shared" si="27"/>
        <v>-3.332987335797457E-2</v>
      </c>
    </row>
    <row r="87" spans="1:18" x14ac:dyDescent="0.25">
      <c r="A87">
        <v>76</v>
      </c>
      <c r="B87" s="5">
        <v>31925</v>
      </c>
      <c r="C87" s="5">
        <v>10400</v>
      </c>
      <c r="D87" s="5">
        <f t="shared" si="14"/>
        <v>332020000</v>
      </c>
      <c r="E87" s="5">
        <f t="shared" si="15"/>
        <v>1019205625</v>
      </c>
      <c r="F87" s="5">
        <f t="shared" si="16"/>
        <v>108160000</v>
      </c>
      <c r="G87" s="5">
        <f t="shared" si="17"/>
        <v>-598035.82420000003</v>
      </c>
      <c r="H87" s="9">
        <f t="shared" si="18"/>
        <v>357646847026.57336</v>
      </c>
      <c r="I87" s="9">
        <f t="shared" si="19"/>
        <v>-285109.74660000001</v>
      </c>
      <c r="J87" s="9">
        <f t="shared" si="20"/>
        <v>81287567606.316223</v>
      </c>
      <c r="K87" s="9">
        <f t="shared" si="21"/>
        <v>170505842295.38416</v>
      </c>
      <c r="M87" s="9">
        <f t="shared" si="22"/>
        <v>132514.6362076042</v>
      </c>
      <c r="N87" s="9">
        <f t="shared" si="23"/>
        <v>26567406011.8293</v>
      </c>
      <c r="O87" s="9">
        <f t="shared" si="24"/>
        <v>-122114.6362076042</v>
      </c>
      <c r="P87" s="9">
        <f t="shared" si="25"/>
        <v>14911984376.115519</v>
      </c>
      <c r="Q87" s="9">
        <f t="shared" si="26"/>
        <v>2.0155760301156063E-4</v>
      </c>
      <c r="R87" s="9">
        <f t="shared" si="27"/>
        <v>-3.4560058846076658E-2</v>
      </c>
    </row>
    <row r="88" spans="1:18" x14ac:dyDescent="0.25">
      <c r="A88">
        <v>77</v>
      </c>
      <c r="B88" s="5">
        <v>16099</v>
      </c>
      <c r="C88" s="5">
        <v>7000</v>
      </c>
      <c r="D88" s="5">
        <f t="shared" si="14"/>
        <v>112693000</v>
      </c>
      <c r="E88" s="5">
        <f t="shared" si="15"/>
        <v>259177801</v>
      </c>
      <c r="F88" s="5">
        <f t="shared" si="16"/>
        <v>49000000</v>
      </c>
      <c r="G88" s="5">
        <f t="shared" si="17"/>
        <v>-613861.82420000003</v>
      </c>
      <c r="H88" s="9">
        <f t="shared" si="18"/>
        <v>376826339210.15173</v>
      </c>
      <c r="I88" s="9">
        <f t="shared" si="19"/>
        <v>-288509.74660000001</v>
      </c>
      <c r="J88" s="9">
        <f t="shared" si="20"/>
        <v>83237873883.196213</v>
      </c>
      <c r="K88" s="9">
        <f t="shared" si="21"/>
        <v>177105119347.35577</v>
      </c>
      <c r="M88" s="9">
        <f t="shared" si="22"/>
        <v>128201.24809156489</v>
      </c>
      <c r="N88" s="9">
        <f t="shared" si="23"/>
        <v>27992133673.147038</v>
      </c>
      <c r="O88" s="9">
        <f t="shared" si="24"/>
        <v>-121201.24809156489</v>
      </c>
      <c r="P88" s="9">
        <f t="shared" si="25"/>
        <v>14689742538.953062</v>
      </c>
      <c r="Q88" s="9">
        <f t="shared" si="26"/>
        <v>2.0164113243460383E-4</v>
      </c>
      <c r="R88" s="9">
        <f t="shared" si="27"/>
        <v>-3.4301559348850916E-2</v>
      </c>
    </row>
    <row r="89" spans="1:18" x14ac:dyDescent="0.25">
      <c r="A89">
        <v>78</v>
      </c>
      <c r="B89" s="5">
        <v>880</v>
      </c>
      <c r="C89" s="5">
        <v>200</v>
      </c>
      <c r="D89" s="5">
        <f t="shared" si="14"/>
        <v>176000</v>
      </c>
      <c r="E89" s="5">
        <f t="shared" si="15"/>
        <v>774400</v>
      </c>
      <c r="F89" s="5">
        <f t="shared" si="16"/>
        <v>40000</v>
      </c>
      <c r="G89" s="5">
        <f t="shared" si="17"/>
        <v>-629080.82420000003</v>
      </c>
      <c r="H89" s="9">
        <f t="shared" si="18"/>
        <v>395742683376.15137</v>
      </c>
      <c r="I89" s="9">
        <f t="shared" si="19"/>
        <v>-295309.74660000001</v>
      </c>
      <c r="J89" s="9">
        <f t="shared" si="20"/>
        <v>87207846436.956223</v>
      </c>
      <c r="K89" s="9">
        <f t="shared" si="21"/>
        <v>185773698785.42117</v>
      </c>
      <c r="M89" s="9">
        <f t="shared" si="22"/>
        <v>124053.29827872512</v>
      </c>
      <c r="N89" s="9">
        <f t="shared" si="23"/>
        <v>29397313670.946007</v>
      </c>
      <c r="O89" s="9">
        <f t="shared" si="24"/>
        <v>-123853.29827872512</v>
      </c>
      <c r="P89" s="9">
        <f t="shared" si="25"/>
        <v>15339639494.518856</v>
      </c>
      <c r="Q89" s="9">
        <f t="shared" si="26"/>
        <v>2.017235158105112E-4</v>
      </c>
      <c r="R89" s="9">
        <f t="shared" si="27"/>
        <v>-3.5052126140496152E-2</v>
      </c>
    </row>
    <row r="90" spans="1:18" x14ac:dyDescent="0.25">
      <c r="A90">
        <v>79</v>
      </c>
      <c r="B90" s="5">
        <v>7825</v>
      </c>
      <c r="C90" s="5">
        <v>2550</v>
      </c>
      <c r="D90" s="5">
        <f t="shared" si="14"/>
        <v>19953750</v>
      </c>
      <c r="E90" s="5">
        <f t="shared" si="15"/>
        <v>61230625</v>
      </c>
      <c r="F90" s="5">
        <f t="shared" si="16"/>
        <v>6502500</v>
      </c>
      <c r="G90" s="5">
        <f t="shared" si="17"/>
        <v>-622135.82420000003</v>
      </c>
      <c r="H90" s="9">
        <f t="shared" si="18"/>
        <v>387052983753.01337</v>
      </c>
      <c r="I90" s="9">
        <f t="shared" si="19"/>
        <v>-292959.74660000001</v>
      </c>
      <c r="J90" s="9">
        <f t="shared" si="20"/>
        <v>85825413127.936218</v>
      </c>
      <c r="K90" s="9">
        <f t="shared" si="21"/>
        <v>182260753408.41415</v>
      </c>
      <c r="M90" s="9">
        <f t="shared" si="22"/>
        <v>125946.16321401471</v>
      </c>
      <c r="N90" s="9">
        <f t="shared" si="23"/>
        <v>28751808810.695984</v>
      </c>
      <c r="O90" s="9">
        <f t="shared" si="24"/>
        <v>-123396.16321401471</v>
      </c>
      <c r="P90" s="9">
        <f t="shared" si="25"/>
        <v>15226613095.939758</v>
      </c>
      <c r="Q90" s="9">
        <f t="shared" si="26"/>
        <v>2.0168567092968787E-4</v>
      </c>
      <c r="R90" s="9">
        <f t="shared" si="27"/>
        <v>-3.4922750193017424E-2</v>
      </c>
    </row>
    <row r="91" spans="1:18" x14ac:dyDescent="0.25">
      <c r="A91">
        <v>80</v>
      </c>
      <c r="B91" s="5">
        <v>13</v>
      </c>
      <c r="C91" s="5">
        <v>3</v>
      </c>
      <c r="D91" s="5">
        <f t="shared" si="14"/>
        <v>39</v>
      </c>
      <c r="E91" s="5">
        <f t="shared" si="15"/>
        <v>169</v>
      </c>
      <c r="F91" s="5">
        <f t="shared" si="16"/>
        <v>9</v>
      </c>
      <c r="G91" s="5">
        <f t="shared" si="17"/>
        <v>-629947.82420000003</v>
      </c>
      <c r="H91" s="9">
        <f t="shared" si="18"/>
        <v>396834261214.31415</v>
      </c>
      <c r="I91" s="9">
        <f t="shared" si="19"/>
        <v>-295506.74660000001</v>
      </c>
      <c r="J91" s="9">
        <f t="shared" si="20"/>
        <v>87324237286.116623</v>
      </c>
      <c r="K91" s="9">
        <f t="shared" si="21"/>
        <v>186153832057.09076</v>
      </c>
      <c r="M91" s="9">
        <f t="shared" si="22"/>
        <v>123816.99678140387</v>
      </c>
      <c r="N91" s="9">
        <f t="shared" si="23"/>
        <v>29478400340.271046</v>
      </c>
      <c r="O91" s="9">
        <f t="shared" si="24"/>
        <v>-123813.99678140387</v>
      </c>
      <c r="P91" s="9">
        <f t="shared" si="25"/>
        <v>15329905798.985487</v>
      </c>
      <c r="Q91" s="9">
        <f t="shared" si="26"/>
        <v>2.0172826978763196E-4</v>
      </c>
      <c r="R91" s="9">
        <f t="shared" si="27"/>
        <v>-3.5041003378787884E-2</v>
      </c>
    </row>
    <row r="92" spans="1:18" x14ac:dyDescent="0.25">
      <c r="A92">
        <v>81</v>
      </c>
      <c r="B92" s="5">
        <v>2569664</v>
      </c>
      <c r="C92" s="5">
        <v>742398</v>
      </c>
      <c r="D92" s="5">
        <f t="shared" si="14"/>
        <v>1907713414272</v>
      </c>
      <c r="E92" s="5">
        <f t="shared" si="15"/>
        <v>6603173072896</v>
      </c>
      <c r="F92" s="5">
        <f t="shared" si="16"/>
        <v>551154790404</v>
      </c>
      <c r="G92" s="5">
        <f t="shared" si="17"/>
        <v>1939703.1757999999</v>
      </c>
      <c r="H92" s="9">
        <f t="shared" si="18"/>
        <v>3762448410208.605</v>
      </c>
      <c r="I92" s="9">
        <f t="shared" si="19"/>
        <v>446888.25339999999</v>
      </c>
      <c r="J92" s="9">
        <f t="shared" si="20"/>
        <v>199709111026.90259</v>
      </c>
      <c r="K92" s="9">
        <f t="shared" si="21"/>
        <v>866830564347.69507</v>
      </c>
      <c r="M92" s="9">
        <f t="shared" si="22"/>
        <v>824177.29538929835</v>
      </c>
      <c r="N92" s="9">
        <f t="shared" si="23"/>
        <v>279489377142.88519</v>
      </c>
      <c r="O92" s="9">
        <f t="shared" si="24"/>
        <v>-81779.29538929835</v>
      </c>
      <c r="P92" s="9">
        <f t="shared" si="25"/>
        <v>6687853154.3701143</v>
      </c>
      <c r="Q92" s="9">
        <f t="shared" si="26"/>
        <v>2.1638599927080299E-4</v>
      </c>
      <c r="R92" s="9">
        <f t="shared" si="27"/>
        <v>-2.3144794989400967E-2</v>
      </c>
    </row>
    <row r="93" spans="1:18" x14ac:dyDescent="0.25">
      <c r="A93">
        <v>82</v>
      </c>
      <c r="B93" s="5">
        <v>860231</v>
      </c>
      <c r="C93" s="5">
        <v>270920</v>
      </c>
      <c r="D93" s="5">
        <f t="shared" si="14"/>
        <v>233053782520</v>
      </c>
      <c r="E93" s="5">
        <f t="shared" si="15"/>
        <v>739997373361</v>
      </c>
      <c r="F93" s="5">
        <f t="shared" si="16"/>
        <v>73397646400</v>
      </c>
      <c r="G93" s="5">
        <f t="shared" si="17"/>
        <v>230270.17579999997</v>
      </c>
      <c r="H93" s="9">
        <f t="shared" si="18"/>
        <v>53024353862.962891</v>
      </c>
      <c r="I93" s="9">
        <f t="shared" si="19"/>
        <v>-24589.746600000013</v>
      </c>
      <c r="J93" s="9">
        <f t="shared" si="20"/>
        <v>604655637.85221219</v>
      </c>
      <c r="K93" s="9">
        <f t="shared" si="21"/>
        <v>-5662285272.4594545</v>
      </c>
      <c r="M93" s="9">
        <f t="shared" si="22"/>
        <v>358270.05493906251</v>
      </c>
      <c r="N93" s="9">
        <f t="shared" si="23"/>
        <v>3938856302.8141975</v>
      </c>
      <c r="O93" s="9">
        <f t="shared" si="24"/>
        <v>-87350.054939062509</v>
      </c>
      <c r="P93" s="9">
        <f t="shared" si="25"/>
        <v>7630032097.8572388</v>
      </c>
      <c r="Q93" s="9">
        <f t="shared" si="26"/>
        <v>2.0023092862120738E-4</v>
      </c>
      <c r="R93" s="9">
        <f t="shared" si="27"/>
        <v>-2.4721205661788891E-2</v>
      </c>
    </row>
    <row r="94" spans="1:18" x14ac:dyDescent="0.25">
      <c r="A94">
        <v>83</v>
      </c>
      <c r="B94" s="5">
        <v>719372</v>
      </c>
      <c r="C94" s="5">
        <v>230920</v>
      </c>
      <c r="D94" s="5">
        <f t="shared" si="14"/>
        <v>166117382240</v>
      </c>
      <c r="E94" s="5">
        <f t="shared" si="15"/>
        <v>517496074384</v>
      </c>
      <c r="F94" s="5">
        <f t="shared" si="16"/>
        <v>53324046400</v>
      </c>
      <c r="G94" s="5">
        <f t="shared" si="17"/>
        <v>89411.175799999968</v>
      </c>
      <c r="H94" s="9">
        <f t="shared" si="18"/>
        <v>7994358357.9385004</v>
      </c>
      <c r="I94" s="9">
        <f t="shared" si="19"/>
        <v>-64589.746600000013</v>
      </c>
      <c r="J94" s="9">
        <f t="shared" si="20"/>
        <v>4171835365.8522134</v>
      </c>
      <c r="K94" s="9">
        <f t="shared" si="21"/>
        <v>-5775045188.1300516</v>
      </c>
      <c r="M94" s="9">
        <f t="shared" si="22"/>
        <v>319878.82932063832</v>
      </c>
      <c r="N94" s="9">
        <f t="shared" si="23"/>
        <v>593852192.64531267</v>
      </c>
      <c r="O94" s="9">
        <f t="shared" si="24"/>
        <v>-88958.829320638324</v>
      </c>
      <c r="P94" s="9">
        <f t="shared" si="25"/>
        <v>7913673314.0984612</v>
      </c>
      <c r="Q94" s="9">
        <f t="shared" si="26"/>
        <v>2.0003481657047265E-4</v>
      </c>
      <c r="R94" s="9">
        <f t="shared" si="27"/>
        <v>-2.5176507340684464E-2</v>
      </c>
    </row>
    <row r="95" spans="1:18" x14ac:dyDescent="0.25">
      <c r="A95">
        <v>84</v>
      </c>
      <c r="B95" s="5">
        <v>521193</v>
      </c>
      <c r="C95" s="5">
        <v>164930</v>
      </c>
      <c r="D95" s="5">
        <f t="shared" si="14"/>
        <v>85960361490</v>
      </c>
      <c r="E95" s="5">
        <f t="shared" si="15"/>
        <v>271642143249</v>
      </c>
      <c r="F95" s="5">
        <f t="shared" si="16"/>
        <v>27201904900</v>
      </c>
      <c r="G95" s="5">
        <f t="shared" si="17"/>
        <v>-108767.82420000003</v>
      </c>
      <c r="H95" s="9">
        <f t="shared" si="18"/>
        <v>11830439581.202112</v>
      </c>
      <c r="I95" s="9">
        <f t="shared" si="19"/>
        <v>-130579.74660000001</v>
      </c>
      <c r="J95" s="9">
        <f t="shared" si="20"/>
        <v>17051070222.120214</v>
      </c>
      <c r="K95" s="9">
        <f t="shared" si="21"/>
        <v>14202874922.269354</v>
      </c>
      <c r="M95" s="9">
        <f t="shared" si="22"/>
        <v>265864.9949058427</v>
      </c>
      <c r="N95" s="9">
        <f t="shared" si="23"/>
        <v>878811303.00824285</v>
      </c>
      <c r="O95" s="9">
        <f t="shared" si="24"/>
        <v>-100934.9949058427</v>
      </c>
      <c r="P95" s="9">
        <f t="shared" si="25"/>
        <v>10187873196.642492</v>
      </c>
      <c r="Q95" s="9">
        <f t="shared" si="26"/>
        <v>2.0005152325114277E-4</v>
      </c>
      <c r="R95" s="9">
        <f t="shared" si="27"/>
        <v>-2.8565918423355676E-2</v>
      </c>
    </row>
    <row r="96" spans="1:18" x14ac:dyDescent="0.25">
      <c r="A96">
        <v>85</v>
      </c>
      <c r="B96" s="5">
        <v>285954</v>
      </c>
      <c r="C96" s="5">
        <v>117476</v>
      </c>
      <c r="D96" s="5">
        <f t="shared" si="14"/>
        <v>33592732104</v>
      </c>
      <c r="E96" s="5">
        <f t="shared" si="15"/>
        <v>81769690116</v>
      </c>
      <c r="F96" s="5">
        <f t="shared" si="16"/>
        <v>13800610576</v>
      </c>
      <c r="G96" s="5">
        <f t="shared" si="17"/>
        <v>-344006.82420000003</v>
      </c>
      <c r="H96" s="9">
        <f t="shared" si="18"/>
        <v>118340695096.16972</v>
      </c>
      <c r="I96" s="9">
        <f t="shared" si="19"/>
        <v>-178033.74660000001</v>
      </c>
      <c r="J96" s="9">
        <f t="shared" si="20"/>
        <v>31696014928.433018</v>
      </c>
      <c r="K96" s="9">
        <f t="shared" si="21"/>
        <v>61244823768.293556</v>
      </c>
      <c r="M96" s="9">
        <f t="shared" si="22"/>
        <v>201750.42982123687</v>
      </c>
      <c r="N96" s="9">
        <f t="shared" si="23"/>
        <v>8790809482.8204556</v>
      </c>
      <c r="O96" s="9">
        <f t="shared" si="24"/>
        <v>-84274.429821236874</v>
      </c>
      <c r="P96" s="9">
        <f t="shared" si="25"/>
        <v>7102179521.6945791</v>
      </c>
      <c r="Q96" s="9">
        <f t="shared" si="26"/>
        <v>2.0051539059998558E-4</v>
      </c>
      <c r="R96" s="9">
        <f t="shared" si="27"/>
        <v>-2.385076700263947E-2</v>
      </c>
    </row>
    <row r="97" spans="1:18" x14ac:dyDescent="0.25">
      <c r="A97">
        <v>86</v>
      </c>
      <c r="B97" s="5">
        <v>280426</v>
      </c>
      <c r="C97" s="5">
        <v>86770</v>
      </c>
      <c r="D97" s="5">
        <f t="shared" si="14"/>
        <v>24332564020</v>
      </c>
      <c r="E97" s="5">
        <f t="shared" si="15"/>
        <v>78638741476</v>
      </c>
      <c r="F97" s="5">
        <f t="shared" si="16"/>
        <v>7529032900</v>
      </c>
      <c r="G97" s="5">
        <f t="shared" si="17"/>
        <v>-349534.82420000003</v>
      </c>
      <c r="H97" s="9">
        <f t="shared" si="18"/>
        <v>122174593328.52493</v>
      </c>
      <c r="I97" s="9">
        <f t="shared" si="19"/>
        <v>-208739.74660000001</v>
      </c>
      <c r="J97" s="9">
        <f t="shared" si="20"/>
        <v>43572281810.632217</v>
      </c>
      <c r="K97" s="9">
        <f t="shared" si="21"/>
        <v>72961810631.38356</v>
      </c>
      <c r="M97" s="9">
        <f t="shared" si="22"/>
        <v>200243.76929391062</v>
      </c>
      <c r="N97" s="9">
        <f t="shared" si="23"/>
        <v>9075606432.0843391</v>
      </c>
      <c r="O97" s="9">
        <f t="shared" si="24"/>
        <v>-113473.76929391062</v>
      </c>
      <c r="P97" s="9">
        <f t="shared" si="25"/>
        <v>12876296317.767653</v>
      </c>
      <c r="Q97" s="9">
        <f t="shared" si="26"/>
        <v>2.0053208777341905E-4</v>
      </c>
      <c r="R97" s="9">
        <f t="shared" si="27"/>
        <v>-3.211456263401221E-2</v>
      </c>
    </row>
    <row r="98" spans="1:18" x14ac:dyDescent="0.25">
      <c r="A98">
        <v>87</v>
      </c>
      <c r="B98" s="5">
        <v>161976</v>
      </c>
      <c r="C98" s="5">
        <v>48720</v>
      </c>
      <c r="D98" s="5">
        <f t="shared" si="14"/>
        <v>7891470720</v>
      </c>
      <c r="E98" s="5">
        <f t="shared" si="15"/>
        <v>26236224576</v>
      </c>
      <c r="F98" s="5">
        <f t="shared" si="16"/>
        <v>2373638400</v>
      </c>
      <c r="G98" s="5">
        <f t="shared" si="17"/>
        <v>-467984.82420000003</v>
      </c>
      <c r="H98" s="9">
        <f t="shared" si="18"/>
        <v>219009795681.50494</v>
      </c>
      <c r="I98" s="9">
        <f t="shared" si="19"/>
        <v>-246789.74660000001</v>
      </c>
      <c r="J98" s="9">
        <f t="shared" si="20"/>
        <v>60905179026.89222</v>
      </c>
      <c r="K98" s="9">
        <f t="shared" si="21"/>
        <v>115493856176.96356</v>
      </c>
      <c r="M98" s="9">
        <f t="shared" si="22"/>
        <v>167960.13335653816</v>
      </c>
      <c r="N98" s="9">
        <f t="shared" si="23"/>
        <v>16268903838.556698</v>
      </c>
      <c r="O98" s="9">
        <f t="shared" si="24"/>
        <v>-119240.13335653816</v>
      </c>
      <c r="P98" s="9">
        <f t="shared" si="25"/>
        <v>14218209402.885006</v>
      </c>
      <c r="Q98" s="9">
        <f t="shared" si="26"/>
        <v>2.0095381888628658E-4</v>
      </c>
      <c r="R98" s="9">
        <f t="shared" si="27"/>
        <v>-3.3746526290910205E-2</v>
      </c>
    </row>
    <row r="99" spans="1:18" x14ac:dyDescent="0.25">
      <c r="A99">
        <v>88</v>
      </c>
      <c r="B99" s="5">
        <v>96240</v>
      </c>
      <c r="C99" s="5">
        <v>33540</v>
      </c>
      <c r="D99" s="5">
        <f t="shared" si="14"/>
        <v>3227889600</v>
      </c>
      <c r="E99" s="5">
        <f t="shared" si="15"/>
        <v>9262137600</v>
      </c>
      <c r="F99" s="5">
        <f t="shared" si="16"/>
        <v>1124931600</v>
      </c>
      <c r="G99" s="5">
        <f t="shared" si="17"/>
        <v>-533720.82420000003</v>
      </c>
      <c r="H99" s="9">
        <f t="shared" si="18"/>
        <v>284857918184.72736</v>
      </c>
      <c r="I99" s="9">
        <f t="shared" si="19"/>
        <v>-261969.74660000001</v>
      </c>
      <c r="J99" s="9">
        <f t="shared" si="20"/>
        <v>68628148133.668221</v>
      </c>
      <c r="K99" s="9">
        <f t="shared" si="21"/>
        <v>139818709070.81717</v>
      </c>
      <c r="M99" s="9">
        <f t="shared" si="22"/>
        <v>150043.73747659626</v>
      </c>
      <c r="N99" s="9">
        <f t="shared" si="23"/>
        <v>21160359810.290184</v>
      </c>
      <c r="O99" s="9">
        <f t="shared" si="24"/>
        <v>-116503.73747659626</v>
      </c>
      <c r="P99" s="9">
        <f t="shared" si="25"/>
        <v>13573120846.015659</v>
      </c>
      <c r="Q99" s="9">
        <f t="shared" si="26"/>
        <v>2.0124059684831628E-4</v>
      </c>
      <c r="R99" s="9">
        <f t="shared" si="27"/>
        <v>-3.2972094989599562E-2</v>
      </c>
    </row>
    <row r="100" spans="1:18" x14ac:dyDescent="0.25">
      <c r="A100">
        <v>89</v>
      </c>
      <c r="B100" s="5">
        <v>87285</v>
      </c>
      <c r="C100" s="5">
        <v>30770</v>
      </c>
      <c r="D100" s="5">
        <f t="shared" si="14"/>
        <v>2685759450</v>
      </c>
      <c r="E100" s="5">
        <f t="shared" si="15"/>
        <v>7618671225</v>
      </c>
      <c r="F100" s="5">
        <f t="shared" si="16"/>
        <v>946792900</v>
      </c>
      <c r="G100" s="5">
        <f t="shared" si="17"/>
        <v>-542675.82420000003</v>
      </c>
      <c r="H100" s="9">
        <f t="shared" si="18"/>
        <v>294497050171.14935</v>
      </c>
      <c r="I100" s="9">
        <f t="shared" si="19"/>
        <v>-264739.74660000001</v>
      </c>
      <c r="J100" s="9">
        <f t="shared" si="20"/>
        <v>70087133429.832214</v>
      </c>
      <c r="K100" s="9">
        <f t="shared" si="21"/>
        <v>143667860184.65417</v>
      </c>
      <c r="M100" s="9">
        <f t="shared" si="22"/>
        <v>147603.04554059653</v>
      </c>
      <c r="N100" s="9">
        <f t="shared" si="23"/>
        <v>21876392218.275745</v>
      </c>
      <c r="O100" s="9">
        <f t="shared" si="24"/>
        <v>-116833.04554059653</v>
      </c>
      <c r="P100" s="9">
        <f t="shared" si="25"/>
        <v>13649960530.291103</v>
      </c>
      <c r="Q100" s="9">
        <f t="shared" si="26"/>
        <v>2.0128257664245037E-4</v>
      </c>
      <c r="R100" s="9">
        <f t="shared" si="27"/>
        <v>-3.306529421115615E-2</v>
      </c>
    </row>
    <row r="101" spans="1:18" x14ac:dyDescent="0.25">
      <c r="A101">
        <v>90</v>
      </c>
      <c r="B101" s="5">
        <v>77693</v>
      </c>
      <c r="C101" s="5">
        <v>24733</v>
      </c>
      <c r="D101" s="5">
        <f t="shared" si="14"/>
        <v>1921580969</v>
      </c>
      <c r="E101" s="5">
        <f t="shared" si="15"/>
        <v>6036202249</v>
      </c>
      <c r="F101" s="5">
        <f t="shared" si="16"/>
        <v>611721289</v>
      </c>
      <c r="G101" s="5">
        <f t="shared" si="17"/>
        <v>-552267.82420000003</v>
      </c>
      <c r="H101" s="9">
        <f t="shared" si="18"/>
        <v>304999749646.60211</v>
      </c>
      <c r="I101" s="9">
        <f t="shared" si="19"/>
        <v>-270776.74660000001</v>
      </c>
      <c r="J101" s="9">
        <f t="shared" si="20"/>
        <v>73320046499.280624</v>
      </c>
      <c r="K101" s="9">
        <f t="shared" si="21"/>
        <v>149541284688.73676</v>
      </c>
      <c r="M101" s="9">
        <f t="shared" si="22"/>
        <v>144988.73877899858</v>
      </c>
      <c r="N101" s="9">
        <f t="shared" si="23"/>
        <v>22656573795.449974</v>
      </c>
      <c r="O101" s="9">
        <f t="shared" si="24"/>
        <v>-120255.73877899858</v>
      </c>
      <c r="P101" s="9">
        <f t="shared" si="25"/>
        <v>14461442709.282743</v>
      </c>
      <c r="Q101" s="9">
        <f t="shared" si="26"/>
        <v>2.0132831739612538E-4</v>
      </c>
      <c r="R101" s="9">
        <f t="shared" si="27"/>
        <v>-3.4033962359420487E-2</v>
      </c>
    </row>
    <row r="102" spans="1:18" x14ac:dyDescent="0.25">
      <c r="A102">
        <v>91</v>
      </c>
      <c r="B102" s="5">
        <v>39840</v>
      </c>
      <c r="C102" s="5">
        <v>12000</v>
      </c>
      <c r="D102" s="5">
        <f t="shared" si="14"/>
        <v>478080000</v>
      </c>
      <c r="E102" s="5">
        <f t="shared" si="15"/>
        <v>1587225600</v>
      </c>
      <c r="F102" s="5">
        <f t="shared" si="16"/>
        <v>144000000</v>
      </c>
      <c r="G102" s="5">
        <f t="shared" si="17"/>
        <v>-590120.82420000003</v>
      </c>
      <c r="H102" s="9">
        <f t="shared" si="18"/>
        <v>348242587154.48737</v>
      </c>
      <c r="I102" s="9">
        <f t="shared" si="19"/>
        <v>-283509.74660000001</v>
      </c>
      <c r="J102" s="9">
        <f t="shared" si="20"/>
        <v>80377776417.196213</v>
      </c>
      <c r="K102" s="9">
        <f t="shared" si="21"/>
        <v>167305005332.32516</v>
      </c>
      <c r="M102" s="9">
        <f t="shared" si="22"/>
        <v>134671.87536711711</v>
      </c>
      <c r="N102" s="9">
        <f t="shared" si="23"/>
        <v>25868820822.725422</v>
      </c>
      <c r="O102" s="9">
        <f t="shared" si="24"/>
        <v>-122671.87536711711</v>
      </c>
      <c r="P102" s="9">
        <f t="shared" si="25"/>
        <v>15048389006.085514</v>
      </c>
      <c r="Q102" s="9">
        <f t="shared" si="26"/>
        <v>2.0151664611897221E-4</v>
      </c>
      <c r="R102" s="9">
        <f t="shared" si="27"/>
        <v>-3.4717764194963127E-2</v>
      </c>
    </row>
    <row r="103" spans="1:18" x14ac:dyDescent="0.25">
      <c r="A103">
        <v>92</v>
      </c>
      <c r="B103" s="5">
        <v>27894</v>
      </c>
      <c r="C103" s="5">
        <v>7113</v>
      </c>
      <c r="D103" s="5">
        <f t="shared" si="14"/>
        <v>198410022</v>
      </c>
      <c r="E103" s="5">
        <f t="shared" si="15"/>
        <v>778075236</v>
      </c>
      <c r="F103" s="5">
        <f t="shared" si="16"/>
        <v>50594769</v>
      </c>
      <c r="G103" s="5">
        <f t="shared" si="17"/>
        <v>-602066.82420000003</v>
      </c>
      <c r="H103" s="9">
        <f t="shared" si="18"/>
        <v>362484460802.27374</v>
      </c>
      <c r="I103" s="9">
        <f t="shared" si="19"/>
        <v>-288396.74660000001</v>
      </c>
      <c r="J103" s="9">
        <f t="shared" si="20"/>
        <v>83172683449.464615</v>
      </c>
      <c r="K103" s="9">
        <f t="shared" si="21"/>
        <v>173634113335.07416</v>
      </c>
      <c r="M103" s="9">
        <f t="shared" si="22"/>
        <v>131415.98414797106</v>
      </c>
      <c r="N103" s="9">
        <f t="shared" si="23"/>
        <v>26926762875.662907</v>
      </c>
      <c r="O103" s="9">
        <f t="shared" si="24"/>
        <v>-124302.98414797106</v>
      </c>
      <c r="P103" s="9">
        <f t="shared" si="25"/>
        <v>15451231868.090744</v>
      </c>
      <c r="Q103" s="9">
        <f t="shared" si="26"/>
        <v>2.0157867150929365E-4</v>
      </c>
      <c r="R103" s="9">
        <f t="shared" si="27"/>
        <v>-3.5179390657618E-2</v>
      </c>
    </row>
    <row r="104" spans="1:18" x14ac:dyDescent="0.25">
      <c r="A104">
        <v>93</v>
      </c>
      <c r="B104" s="5">
        <v>412</v>
      </c>
      <c r="C104" s="5">
        <v>107</v>
      </c>
      <c r="D104" s="5">
        <f t="shared" si="14"/>
        <v>44084</v>
      </c>
      <c r="E104" s="5">
        <f t="shared" si="15"/>
        <v>169744</v>
      </c>
      <c r="F104" s="5">
        <f t="shared" si="16"/>
        <v>11449</v>
      </c>
      <c r="G104" s="5">
        <f t="shared" si="17"/>
        <v>-629548.82420000003</v>
      </c>
      <c r="H104" s="9">
        <f t="shared" si="18"/>
        <v>396331722051.60254</v>
      </c>
      <c r="I104" s="9">
        <f t="shared" si="19"/>
        <v>-295402.74660000001</v>
      </c>
      <c r="J104" s="9">
        <f t="shared" si="20"/>
        <v>87262782698.823822</v>
      </c>
      <c r="K104" s="9">
        <f t="shared" si="21"/>
        <v>185970451787.48056</v>
      </c>
      <c r="M104" s="9">
        <f t="shared" si="22"/>
        <v>123925.74452930604</v>
      </c>
      <c r="N104" s="9">
        <f t="shared" si="23"/>
        <v>29441069766.595913</v>
      </c>
      <c r="O104" s="9">
        <f t="shared" si="24"/>
        <v>-123818.74452930604</v>
      </c>
      <c r="P104" s="9">
        <f t="shared" si="25"/>
        <v>15331081496.813555</v>
      </c>
      <c r="Q104" s="9">
        <f t="shared" si="26"/>
        <v>2.0172608115792706E-4</v>
      </c>
      <c r="R104" s="9">
        <f t="shared" si="27"/>
        <v>-3.5042347016064034E-2</v>
      </c>
    </row>
    <row r="105" spans="1:18" x14ac:dyDescent="0.25">
      <c r="A105">
        <v>94</v>
      </c>
      <c r="B105" s="5">
        <v>97</v>
      </c>
      <c r="C105" s="5">
        <v>13</v>
      </c>
      <c r="D105" s="5">
        <f t="shared" si="14"/>
        <v>1261</v>
      </c>
      <c r="E105" s="5">
        <f t="shared" si="15"/>
        <v>9409</v>
      </c>
      <c r="F105" s="5">
        <f t="shared" si="16"/>
        <v>169</v>
      </c>
      <c r="G105" s="5">
        <f t="shared" si="17"/>
        <v>-629863.82420000003</v>
      </c>
      <c r="H105" s="9">
        <f t="shared" si="18"/>
        <v>396728437035.84857</v>
      </c>
      <c r="I105" s="9">
        <f t="shared" si="19"/>
        <v>-295496.74660000001</v>
      </c>
      <c r="J105" s="9">
        <f t="shared" si="20"/>
        <v>87318327251.184616</v>
      </c>
      <c r="K105" s="9">
        <f t="shared" si="21"/>
        <v>186122710852.13437</v>
      </c>
      <c r="M105" s="9">
        <f t="shared" si="22"/>
        <v>123839.89104412012</v>
      </c>
      <c r="N105" s="9">
        <f t="shared" si="23"/>
        <v>29470539306.576664</v>
      </c>
      <c r="O105" s="9">
        <f t="shared" si="24"/>
        <v>-123826.89104412012</v>
      </c>
      <c r="P105" s="9">
        <f t="shared" si="25"/>
        <v>15333098945.652395</v>
      </c>
      <c r="Q105" s="9">
        <f t="shared" si="26"/>
        <v>2.017278089082465E-4</v>
      </c>
      <c r="R105" s="9">
        <f t="shared" si="27"/>
        <v>-3.5044652618090949E-2</v>
      </c>
    </row>
    <row r="106" spans="1:18" x14ac:dyDescent="0.25">
      <c r="A106">
        <v>95</v>
      </c>
      <c r="B106" s="5">
        <v>54</v>
      </c>
      <c r="C106" s="5">
        <v>13</v>
      </c>
      <c r="D106" s="5">
        <f t="shared" si="14"/>
        <v>702</v>
      </c>
      <c r="E106" s="5">
        <f t="shared" si="15"/>
        <v>2916</v>
      </c>
      <c r="F106" s="5">
        <f t="shared" si="16"/>
        <v>169</v>
      </c>
      <c r="G106" s="5">
        <f t="shared" si="17"/>
        <v>-629906.82420000003</v>
      </c>
      <c r="H106" s="9">
        <f t="shared" si="18"/>
        <v>396782607173.72974</v>
      </c>
      <c r="I106" s="9">
        <f t="shared" si="19"/>
        <v>-295496.74660000001</v>
      </c>
      <c r="J106" s="9">
        <f t="shared" si="20"/>
        <v>87318327251.184616</v>
      </c>
      <c r="K106" s="9">
        <f t="shared" si="21"/>
        <v>186135417212.23816</v>
      </c>
      <c r="M106" s="9">
        <f t="shared" si="22"/>
        <v>123828.17136201538</v>
      </c>
      <c r="N106" s="9">
        <f t="shared" si="23"/>
        <v>29474563276.195786</v>
      </c>
      <c r="O106" s="9">
        <f t="shared" si="24"/>
        <v>-123815.17136201538</v>
      </c>
      <c r="P106" s="9">
        <f t="shared" si="25"/>
        <v>15330196659.405231</v>
      </c>
      <c r="Q106" s="9">
        <f t="shared" si="26"/>
        <v>2.0172804482692045E-4</v>
      </c>
      <c r="R106" s="9">
        <f t="shared" si="27"/>
        <v>-3.5041335796738522E-2</v>
      </c>
    </row>
    <row r="107" spans="1:18" x14ac:dyDescent="0.25">
      <c r="A107">
        <v>96</v>
      </c>
      <c r="B107" s="5">
        <v>29829</v>
      </c>
      <c r="C107" s="5">
        <v>9000</v>
      </c>
      <c r="D107" s="5">
        <f t="shared" si="14"/>
        <v>268461000</v>
      </c>
      <c r="E107" s="5">
        <f t="shared" si="15"/>
        <v>889769241</v>
      </c>
      <c r="F107" s="5">
        <f t="shared" si="16"/>
        <v>81000000</v>
      </c>
      <c r="G107" s="5">
        <f t="shared" si="17"/>
        <v>-600131.82420000003</v>
      </c>
      <c r="H107" s="9">
        <f t="shared" si="18"/>
        <v>360158206417.61975</v>
      </c>
      <c r="I107" s="9">
        <f t="shared" si="19"/>
        <v>-286509.74660000001</v>
      </c>
      <c r="J107" s="9">
        <f t="shared" si="20"/>
        <v>82087834896.796219</v>
      </c>
      <c r="K107" s="9">
        <f t="shared" si="21"/>
        <v>171943616878.13776</v>
      </c>
      <c r="M107" s="9">
        <f t="shared" si="22"/>
        <v>131943.36984268457</v>
      </c>
      <c r="N107" s="9">
        <f t="shared" si="23"/>
        <v>26753959605.516064</v>
      </c>
      <c r="O107" s="9">
        <f t="shared" si="24"/>
        <v>-122943.36984268457</v>
      </c>
      <c r="P107" s="9">
        <f t="shared" si="25"/>
        <v>15115072188.275122</v>
      </c>
      <c r="Q107" s="9">
        <f t="shared" si="26"/>
        <v>2.0156854033977456E-4</v>
      </c>
      <c r="R107" s="9">
        <f t="shared" si="27"/>
        <v>-3.4794601627566542E-2</v>
      </c>
    </row>
    <row r="108" spans="1:18" x14ac:dyDescent="0.25">
      <c r="A108">
        <v>97</v>
      </c>
      <c r="B108" s="5">
        <v>27999</v>
      </c>
      <c r="C108" s="5">
        <v>4000</v>
      </c>
      <c r="D108" s="5">
        <f t="shared" si="14"/>
        <v>111996000</v>
      </c>
      <c r="E108" s="5">
        <f t="shared" si="15"/>
        <v>783944001</v>
      </c>
      <c r="F108" s="5">
        <f t="shared" si="16"/>
        <v>16000000</v>
      </c>
      <c r="G108" s="5">
        <f t="shared" si="17"/>
        <v>-601961.82420000003</v>
      </c>
      <c r="H108" s="9">
        <f t="shared" si="18"/>
        <v>362358037794.19177</v>
      </c>
      <c r="I108" s="9">
        <f t="shared" si="19"/>
        <v>-291509.74660000001</v>
      </c>
      <c r="J108" s="9">
        <f t="shared" si="20"/>
        <v>84977932362.796219</v>
      </c>
      <c r="K108" s="9">
        <f t="shared" si="21"/>
        <v>175477738835.41577</v>
      </c>
      <c r="M108" s="9">
        <f t="shared" si="22"/>
        <v>131444.60197636636</v>
      </c>
      <c r="N108" s="9">
        <f t="shared" si="23"/>
        <v>26917371680.373825</v>
      </c>
      <c r="O108" s="9">
        <f t="shared" si="24"/>
        <v>-127444.60197636636</v>
      </c>
      <c r="P108" s="9">
        <f t="shared" si="25"/>
        <v>16242126572.914446</v>
      </c>
      <c r="Q108" s="9">
        <f t="shared" si="26"/>
        <v>2.0157812091906824E-4</v>
      </c>
      <c r="R108" s="9">
        <f t="shared" si="27"/>
        <v>-3.6068510097550174E-2</v>
      </c>
    </row>
    <row r="109" spans="1:18" x14ac:dyDescent="0.25">
      <c r="A109">
        <v>98</v>
      </c>
      <c r="B109" s="5">
        <v>8593</v>
      </c>
      <c r="C109" s="5">
        <v>2471</v>
      </c>
      <c r="D109" s="5">
        <f t="shared" si="14"/>
        <v>21233303</v>
      </c>
      <c r="E109" s="5">
        <f t="shared" si="15"/>
        <v>73839649</v>
      </c>
      <c r="F109" s="5">
        <f t="shared" si="16"/>
        <v>6105841</v>
      </c>
      <c r="G109" s="5">
        <f t="shared" si="17"/>
        <v>-621367.82420000003</v>
      </c>
      <c r="H109" s="9">
        <f t="shared" si="18"/>
        <v>386097972951.04218</v>
      </c>
      <c r="I109" s="9">
        <f t="shared" si="19"/>
        <v>-293038.74660000001</v>
      </c>
      <c r="J109" s="9">
        <f t="shared" si="20"/>
        <v>85871707008.899017</v>
      </c>
      <c r="K109" s="9">
        <f t="shared" si="21"/>
        <v>182084848381.13718</v>
      </c>
      <c r="M109" s="9">
        <f t="shared" si="22"/>
        <v>126155.48218742038</v>
      </c>
      <c r="N109" s="9">
        <f t="shared" si="23"/>
        <v>28680866874.725941</v>
      </c>
      <c r="O109" s="9">
        <f t="shared" si="24"/>
        <v>-123684.48218742038</v>
      </c>
      <c r="P109" s="9">
        <f t="shared" si="25"/>
        <v>15297851133.970308</v>
      </c>
      <c r="Q109" s="9">
        <f t="shared" si="26"/>
        <v>2.0168151172148127E-4</v>
      </c>
      <c r="R109" s="9">
        <f t="shared" si="27"/>
        <v>-3.5004348212254309E-2</v>
      </c>
    </row>
    <row r="110" spans="1:18" x14ac:dyDescent="0.25">
      <c r="A110">
        <v>99</v>
      </c>
      <c r="B110" s="5">
        <v>28</v>
      </c>
      <c r="C110" s="5">
        <v>2</v>
      </c>
      <c r="D110" s="5">
        <f t="shared" si="14"/>
        <v>56</v>
      </c>
      <c r="E110" s="5">
        <f t="shared" si="15"/>
        <v>784</v>
      </c>
      <c r="F110" s="5">
        <f t="shared" si="16"/>
        <v>4</v>
      </c>
      <c r="G110" s="5">
        <f t="shared" si="17"/>
        <v>-629932.82420000003</v>
      </c>
      <c r="H110" s="9">
        <f t="shared" si="18"/>
        <v>396815363004.58813</v>
      </c>
      <c r="I110" s="9">
        <f t="shared" si="19"/>
        <v>-295507.74660000001</v>
      </c>
      <c r="J110" s="9">
        <f t="shared" si="20"/>
        <v>87324828300.609818</v>
      </c>
      <c r="K110" s="9">
        <f t="shared" si="21"/>
        <v>186150029388.71597</v>
      </c>
      <c r="M110" s="9">
        <f t="shared" si="22"/>
        <v>123821.0850426032</v>
      </c>
      <c r="N110" s="9">
        <f t="shared" si="23"/>
        <v>29476996507.370346</v>
      </c>
      <c r="O110" s="9">
        <f t="shared" si="24"/>
        <v>-123819.0850426032</v>
      </c>
      <c r="P110" s="9">
        <f t="shared" si="25"/>
        <v>15331165820.787403</v>
      </c>
      <c r="Q110" s="9">
        <f t="shared" si="26"/>
        <v>2.0172818748323413E-4</v>
      </c>
      <c r="R110" s="9">
        <f t="shared" si="27"/>
        <v>-3.5042443422756489E-2</v>
      </c>
    </row>
    <row r="111" spans="1:18" x14ac:dyDescent="0.25">
      <c r="A111">
        <v>100</v>
      </c>
      <c r="B111" s="5">
        <v>576059</v>
      </c>
      <c r="C111" s="5">
        <v>170460</v>
      </c>
      <c r="D111" s="5">
        <f t="shared" si="14"/>
        <v>98195017140</v>
      </c>
      <c r="E111" s="5">
        <f t="shared" si="15"/>
        <v>331843971481</v>
      </c>
      <c r="F111" s="5">
        <f t="shared" si="16"/>
        <v>29056611600</v>
      </c>
      <c r="G111" s="5">
        <f t="shared" si="17"/>
        <v>-53901.824200000032</v>
      </c>
      <c r="H111" s="9">
        <f t="shared" si="18"/>
        <v>2905406652.087709</v>
      </c>
      <c r="I111" s="9">
        <f t="shared" si="19"/>
        <v>-125049.74660000001</v>
      </c>
      <c r="J111" s="9">
        <f t="shared" si="20"/>
        <v>15637439124.724215</v>
      </c>
      <c r="K111" s="9">
        <f t="shared" si="21"/>
        <v>6740409457.487752</v>
      </c>
      <c r="M111" s="9">
        <f t="shared" si="22"/>
        <v>280818.76417000376</v>
      </c>
      <c r="N111" s="9">
        <f t="shared" si="23"/>
        <v>215824964.7584585</v>
      </c>
      <c r="O111" s="9">
        <f t="shared" si="24"/>
        <v>-110358.76417000376</v>
      </c>
      <c r="P111" s="9">
        <f t="shared" si="25"/>
        <v>12179056829.130507</v>
      </c>
      <c r="Q111" s="9">
        <f t="shared" si="26"/>
        <v>2.0001265346021845E-4</v>
      </c>
      <c r="R111" s="9">
        <f t="shared" si="27"/>
        <v>-3.1232967280007611E-2</v>
      </c>
    </row>
    <row r="112" spans="1:18" x14ac:dyDescent="0.25">
      <c r="A112">
        <v>101</v>
      </c>
      <c r="B112" s="5">
        <v>121338</v>
      </c>
      <c r="C112" s="5">
        <v>38520</v>
      </c>
      <c r="D112" s="5">
        <f t="shared" si="14"/>
        <v>4673939760</v>
      </c>
      <c r="E112" s="5">
        <f t="shared" si="15"/>
        <v>14722910244</v>
      </c>
      <c r="F112" s="5">
        <f t="shared" si="16"/>
        <v>1483790400</v>
      </c>
      <c r="G112" s="5">
        <f t="shared" si="17"/>
        <v>-508622.82420000003</v>
      </c>
      <c r="H112" s="9">
        <f t="shared" si="18"/>
        <v>258697177297.18414</v>
      </c>
      <c r="I112" s="9">
        <f t="shared" si="19"/>
        <v>-256989.74660000001</v>
      </c>
      <c r="J112" s="9">
        <f t="shared" si="20"/>
        <v>66043729857.532219</v>
      </c>
      <c r="K112" s="9">
        <f t="shared" si="21"/>
        <v>130710850706.13437</v>
      </c>
      <c r="M112" s="9">
        <f t="shared" si="22"/>
        <v>156884.21611531451</v>
      </c>
      <c r="N112" s="9">
        <f t="shared" si="23"/>
        <v>19217037702.160469</v>
      </c>
      <c r="O112" s="9">
        <f t="shared" si="24"/>
        <v>-118364.21611531451</v>
      </c>
      <c r="P112" s="9">
        <f t="shared" si="25"/>
        <v>14010087656.59288</v>
      </c>
      <c r="Q112" s="9">
        <f t="shared" si="26"/>
        <v>2.011266630917912E-4</v>
      </c>
      <c r="R112" s="9">
        <f t="shared" si="27"/>
        <v>-3.3498633084945849E-2</v>
      </c>
    </row>
    <row r="113" spans="1:18" x14ac:dyDescent="0.25">
      <c r="A113">
        <v>102</v>
      </c>
      <c r="B113" s="5">
        <v>105405</v>
      </c>
      <c r="C113" s="5">
        <v>34560</v>
      </c>
      <c r="D113" s="5">
        <f t="shared" si="14"/>
        <v>3642796800</v>
      </c>
      <c r="E113" s="5">
        <f t="shared" si="15"/>
        <v>11110214025</v>
      </c>
      <c r="F113" s="5">
        <f t="shared" si="16"/>
        <v>1194393600</v>
      </c>
      <c r="G113" s="5">
        <f t="shared" si="17"/>
        <v>-524555.82420000003</v>
      </c>
      <c r="H113" s="9">
        <f t="shared" si="18"/>
        <v>275158812702.14136</v>
      </c>
      <c r="I113" s="9">
        <f t="shared" si="19"/>
        <v>-260949.74660000001</v>
      </c>
      <c r="J113" s="9">
        <f t="shared" si="20"/>
        <v>68094770250.604218</v>
      </c>
      <c r="K113" s="9">
        <f t="shared" si="21"/>
        <v>136882709402.54416</v>
      </c>
      <c r="M113" s="9">
        <f t="shared" si="22"/>
        <v>152541.66506938665</v>
      </c>
      <c r="N113" s="9">
        <f t="shared" si="23"/>
        <v>20439872336.544109</v>
      </c>
      <c r="O113" s="9">
        <f t="shared" si="24"/>
        <v>-117981.66506938665</v>
      </c>
      <c r="P113" s="9">
        <f t="shared" si="25"/>
        <v>13919673292.544931</v>
      </c>
      <c r="Q113" s="9">
        <f t="shared" si="26"/>
        <v>2.0119835586105547E-4</v>
      </c>
      <c r="R113" s="9">
        <f t="shared" si="27"/>
        <v>-3.3390367294465317E-2</v>
      </c>
    </row>
    <row r="114" spans="1:18" x14ac:dyDescent="0.25">
      <c r="A114">
        <v>103</v>
      </c>
      <c r="B114" s="5">
        <v>38588</v>
      </c>
      <c r="C114" s="5">
        <v>12610</v>
      </c>
      <c r="D114" s="5">
        <f t="shared" si="14"/>
        <v>486594680</v>
      </c>
      <c r="E114" s="5">
        <f t="shared" si="15"/>
        <v>1489033744</v>
      </c>
      <c r="F114" s="5">
        <f t="shared" si="16"/>
        <v>159012100</v>
      </c>
      <c r="G114" s="5">
        <f t="shared" si="17"/>
        <v>-591372.82420000003</v>
      </c>
      <c r="H114" s="9">
        <f t="shared" si="18"/>
        <v>349721817202.28412</v>
      </c>
      <c r="I114" s="9">
        <f t="shared" si="19"/>
        <v>-282899.74660000001</v>
      </c>
      <c r="J114" s="9">
        <f t="shared" si="20"/>
        <v>80032266626.344223</v>
      </c>
      <c r="K114" s="9">
        <f t="shared" si="21"/>
        <v>167299222112.30637</v>
      </c>
      <c r="M114" s="9">
        <f t="shared" si="22"/>
        <v>134330.64183234639</v>
      </c>
      <c r="N114" s="9">
        <f t="shared" si="23"/>
        <v>25978703813.702263</v>
      </c>
      <c r="O114" s="9">
        <f t="shared" si="24"/>
        <v>-121720.64183234639</v>
      </c>
      <c r="P114" s="9">
        <f t="shared" si="25"/>
        <v>14815914648.078354</v>
      </c>
      <c r="Q114" s="9">
        <f t="shared" si="26"/>
        <v>2.0152308837673678E-4</v>
      </c>
      <c r="R114" s="9">
        <f t="shared" si="27"/>
        <v>-3.4448552626778747E-2</v>
      </c>
    </row>
    <row r="115" spans="1:18" x14ac:dyDescent="0.25">
      <c r="A115">
        <v>104</v>
      </c>
      <c r="B115" s="5">
        <v>309</v>
      </c>
      <c r="C115" s="5">
        <v>62</v>
      </c>
      <c r="D115" s="5">
        <f t="shared" si="14"/>
        <v>19158</v>
      </c>
      <c r="E115" s="5">
        <f t="shared" si="15"/>
        <v>95481</v>
      </c>
      <c r="F115" s="5">
        <f t="shared" si="16"/>
        <v>3844</v>
      </c>
      <c r="G115" s="5">
        <f t="shared" si="17"/>
        <v>-629651.82420000003</v>
      </c>
      <c r="H115" s="9">
        <f t="shared" si="18"/>
        <v>396461419718.38776</v>
      </c>
      <c r="I115" s="9">
        <f t="shared" si="19"/>
        <v>-295447.74660000001</v>
      </c>
      <c r="J115" s="9">
        <f t="shared" si="20"/>
        <v>87289370971.017822</v>
      </c>
      <c r="K115" s="9">
        <f t="shared" si="21"/>
        <v>186029212602.46936</v>
      </c>
      <c r="M115" s="9">
        <f t="shared" si="22"/>
        <v>123897.67180240397</v>
      </c>
      <c r="N115" s="9">
        <f t="shared" si="23"/>
        <v>29450704216.335693</v>
      </c>
      <c r="O115" s="9">
        <f t="shared" si="24"/>
        <v>-123835.67180240397</v>
      </c>
      <c r="P115" s="9">
        <f t="shared" si="25"/>
        <v>15335273610.75271</v>
      </c>
      <c r="Q115" s="9">
        <f t="shared" si="26"/>
        <v>2.01726646009758E-4</v>
      </c>
      <c r="R115" s="9">
        <f t="shared" si="27"/>
        <v>-3.5047137668771912E-2</v>
      </c>
    </row>
    <row r="116" spans="1:18" x14ac:dyDescent="0.25">
      <c r="A116">
        <v>105</v>
      </c>
      <c r="B116" s="5">
        <v>266</v>
      </c>
      <c r="C116" s="5">
        <v>58</v>
      </c>
      <c r="D116" s="5">
        <f t="shared" si="14"/>
        <v>15428</v>
      </c>
      <c r="E116" s="5">
        <f t="shared" si="15"/>
        <v>70756</v>
      </c>
      <c r="F116" s="5">
        <f t="shared" si="16"/>
        <v>3364</v>
      </c>
      <c r="G116" s="5">
        <f t="shared" si="17"/>
        <v>-629694.82420000003</v>
      </c>
      <c r="H116" s="9">
        <f t="shared" si="18"/>
        <v>396515571624.26892</v>
      </c>
      <c r="I116" s="9">
        <f t="shared" si="19"/>
        <v>-295451.74660000001</v>
      </c>
      <c r="J116" s="9">
        <f t="shared" si="20"/>
        <v>87291734568.990616</v>
      </c>
      <c r="K116" s="9">
        <f t="shared" si="21"/>
        <v>186044435634.86996</v>
      </c>
      <c r="M116" s="9">
        <f t="shared" si="22"/>
        <v>123885.95212029923</v>
      </c>
      <c r="N116" s="9">
        <f t="shared" si="23"/>
        <v>29454726831.610577</v>
      </c>
      <c r="O116" s="9">
        <f t="shared" si="24"/>
        <v>-123827.95212029923</v>
      </c>
      <c r="P116" s="9">
        <f t="shared" si="25"/>
        <v>15333361726.307119</v>
      </c>
      <c r="Q116" s="9">
        <f t="shared" si="26"/>
        <v>2.0172688184902902E-4</v>
      </c>
      <c r="R116" s="9">
        <f t="shared" si="27"/>
        <v>-3.5044952900476212E-2</v>
      </c>
    </row>
    <row r="117" spans="1:18" x14ac:dyDescent="0.25">
      <c r="A117">
        <v>106</v>
      </c>
      <c r="B117" s="5">
        <v>244</v>
      </c>
      <c r="C117" s="5">
        <v>20</v>
      </c>
      <c r="D117" s="5">
        <f t="shared" si="14"/>
        <v>4880</v>
      </c>
      <c r="E117" s="5">
        <f t="shared" si="15"/>
        <v>59536</v>
      </c>
      <c r="F117" s="5">
        <f t="shared" si="16"/>
        <v>400</v>
      </c>
      <c r="G117" s="5">
        <f t="shared" si="17"/>
        <v>-629716.82420000003</v>
      </c>
      <c r="H117" s="9">
        <f t="shared" si="18"/>
        <v>396543278680.53375</v>
      </c>
      <c r="I117" s="9">
        <f t="shared" si="19"/>
        <v>-295489.74660000001</v>
      </c>
      <c r="J117" s="9">
        <f t="shared" si="20"/>
        <v>87314190345.732224</v>
      </c>
      <c r="K117" s="9">
        <f t="shared" si="21"/>
        <v>186074864812.61478</v>
      </c>
      <c r="M117" s="9">
        <f t="shared" si="22"/>
        <v>123879.95600387355</v>
      </c>
      <c r="N117" s="9">
        <f t="shared" si="23"/>
        <v>29456785020.070221</v>
      </c>
      <c r="O117" s="9">
        <f t="shared" si="24"/>
        <v>-123859.95600387355</v>
      </c>
      <c r="P117" s="9">
        <f t="shared" si="25"/>
        <v>15341288701.281492</v>
      </c>
      <c r="Q117" s="9">
        <f t="shared" si="26"/>
        <v>2.0172700251720949E-4</v>
      </c>
      <c r="R117" s="9">
        <f t="shared" si="27"/>
        <v>-3.5054010426141723E-2</v>
      </c>
    </row>
    <row r="118" spans="1:18" x14ac:dyDescent="0.25">
      <c r="A118">
        <v>107</v>
      </c>
      <c r="B118" s="5">
        <v>1740</v>
      </c>
      <c r="C118" s="5">
        <v>600</v>
      </c>
      <c r="D118" s="5">
        <f t="shared" si="14"/>
        <v>1044000</v>
      </c>
      <c r="E118" s="5">
        <f t="shared" si="15"/>
        <v>3027600</v>
      </c>
      <c r="F118" s="5">
        <f t="shared" si="16"/>
        <v>360000</v>
      </c>
      <c r="G118" s="5">
        <f t="shared" si="17"/>
        <v>-628220.82420000003</v>
      </c>
      <c r="H118" s="9">
        <f t="shared" si="18"/>
        <v>394661403958.52734</v>
      </c>
      <c r="I118" s="9">
        <f t="shared" si="19"/>
        <v>-294909.74660000001</v>
      </c>
      <c r="J118" s="9">
        <f t="shared" si="20"/>
        <v>86971758639.676224</v>
      </c>
      <c r="K118" s="9">
        <f t="shared" si="21"/>
        <v>185268444073.66516</v>
      </c>
      <c r="M118" s="9">
        <f t="shared" si="22"/>
        <v>124287.69192082001</v>
      </c>
      <c r="N118" s="9">
        <f t="shared" si="23"/>
        <v>29316992008.560104</v>
      </c>
      <c r="O118" s="9">
        <f t="shared" si="24"/>
        <v>-123687.69192082001</v>
      </c>
      <c r="P118" s="9">
        <f t="shared" si="25"/>
        <v>15298645132.699684</v>
      </c>
      <c r="Q118" s="9">
        <f t="shared" si="26"/>
        <v>2.0171880668448024E-4</v>
      </c>
      <c r="R118" s="9">
        <f t="shared" si="27"/>
        <v>-3.5005257262251177E-2</v>
      </c>
    </row>
    <row r="119" spans="1:18" x14ac:dyDescent="0.25">
      <c r="A119">
        <v>108</v>
      </c>
      <c r="B119" s="5">
        <v>1664889</v>
      </c>
      <c r="C119" s="5">
        <v>339886</v>
      </c>
      <c r="D119" s="5">
        <f t="shared" si="14"/>
        <v>565872462654</v>
      </c>
      <c r="E119" s="5">
        <f t="shared" si="15"/>
        <v>2771855382321</v>
      </c>
      <c r="F119" s="5">
        <f t="shared" si="16"/>
        <v>115522492996</v>
      </c>
      <c r="G119" s="5">
        <f t="shared" si="17"/>
        <v>1034928.1758</v>
      </c>
      <c r="H119" s="9">
        <f t="shared" si="18"/>
        <v>1071076329064.7157</v>
      </c>
      <c r="I119" s="9">
        <f t="shared" si="19"/>
        <v>44376.253399999987</v>
      </c>
      <c r="J119" s="9">
        <f t="shared" si="20"/>
        <v>1969251865.8210104</v>
      </c>
      <c r="K119" s="9">
        <f t="shared" si="21"/>
        <v>45926234980.100533</v>
      </c>
      <c r="M119" s="9">
        <f t="shared" si="22"/>
        <v>577580.19361440442</v>
      </c>
      <c r="N119" s="9">
        <f t="shared" si="23"/>
        <v>79563737078.905914</v>
      </c>
      <c r="O119" s="9">
        <f t="shared" si="24"/>
        <v>-237694.19361440442</v>
      </c>
      <c r="P119" s="9">
        <f t="shared" si="25"/>
        <v>56498529678.001976</v>
      </c>
      <c r="Q119" s="9">
        <f t="shared" si="26"/>
        <v>2.0466469012555996E-4</v>
      </c>
      <c r="R119" s="9">
        <f t="shared" si="27"/>
        <v>-6.7270708396125423E-2</v>
      </c>
    </row>
    <row r="120" spans="1:18" x14ac:dyDescent="0.25">
      <c r="A120">
        <v>109</v>
      </c>
      <c r="B120" s="5">
        <v>1314595</v>
      </c>
      <c r="C120" s="5">
        <v>267520</v>
      </c>
      <c r="D120" s="5">
        <f t="shared" si="14"/>
        <v>351680454400</v>
      </c>
      <c r="E120" s="5">
        <f t="shared" si="15"/>
        <v>1728160014025</v>
      </c>
      <c r="F120" s="5">
        <f t="shared" si="16"/>
        <v>71566950400</v>
      </c>
      <c r="G120" s="5">
        <f t="shared" si="17"/>
        <v>684634.17579999997</v>
      </c>
      <c r="H120" s="9">
        <f t="shared" si="18"/>
        <v>468723954673.34528</v>
      </c>
      <c r="I120" s="9">
        <f t="shared" si="19"/>
        <v>-27989.746600000013</v>
      </c>
      <c r="J120" s="9">
        <f t="shared" si="20"/>
        <v>783425914.73221231</v>
      </c>
      <c r="K120" s="9">
        <f t="shared" si="21"/>
        <v>-19162737094.341862</v>
      </c>
      <c r="M120" s="9">
        <f t="shared" si="22"/>
        <v>482107.30237720773</v>
      </c>
      <c r="N120" s="9">
        <f t="shared" si="23"/>
        <v>34818647822.028145</v>
      </c>
      <c r="O120" s="9">
        <f t="shared" si="24"/>
        <v>-214587.30237720773</v>
      </c>
      <c r="P120" s="9">
        <f t="shared" si="25"/>
        <v>46047710341.527184</v>
      </c>
      <c r="Q120" s="9">
        <f t="shared" si="26"/>
        <v>2.0204135965257251E-4</v>
      </c>
      <c r="R120" s="9">
        <f t="shared" si="27"/>
        <v>-6.0731062403832234E-2</v>
      </c>
    </row>
    <row r="121" spans="1:18" x14ac:dyDescent="0.25">
      <c r="A121">
        <v>110</v>
      </c>
      <c r="B121" s="5">
        <v>578597</v>
      </c>
      <c r="C121" s="5">
        <v>125420</v>
      </c>
      <c r="D121" s="5">
        <f t="shared" si="14"/>
        <v>72567635740</v>
      </c>
      <c r="E121" s="5">
        <f t="shared" si="15"/>
        <v>334774488409</v>
      </c>
      <c r="F121" s="5">
        <f t="shared" si="16"/>
        <v>15730176400</v>
      </c>
      <c r="G121" s="5">
        <f t="shared" si="17"/>
        <v>-51363.824200000032</v>
      </c>
      <c r="H121" s="9">
        <f t="shared" si="18"/>
        <v>2638242436.4485087</v>
      </c>
      <c r="I121" s="9">
        <f t="shared" si="19"/>
        <v>-170089.74660000001</v>
      </c>
      <c r="J121" s="9">
        <f t="shared" si="20"/>
        <v>28930521898.452217</v>
      </c>
      <c r="K121" s="9">
        <f t="shared" si="21"/>
        <v>8736459842.5849533</v>
      </c>
      <c r="M121" s="9">
        <f t="shared" si="22"/>
        <v>281510.49796493037</v>
      </c>
      <c r="N121" s="9">
        <f t="shared" si="23"/>
        <v>195978962.34649923</v>
      </c>
      <c r="O121" s="9">
        <f t="shared" si="24"/>
        <v>-156090.49796493037</v>
      </c>
      <c r="P121" s="9">
        <f t="shared" si="25"/>
        <v>24364243554.939934</v>
      </c>
      <c r="Q121" s="9">
        <f t="shared" si="26"/>
        <v>2.0001148992196746E-4</v>
      </c>
      <c r="R121" s="9">
        <f t="shared" si="27"/>
        <v>-4.4175643407096774E-2</v>
      </c>
    </row>
    <row r="122" spans="1:18" x14ac:dyDescent="0.25">
      <c r="A122">
        <v>111</v>
      </c>
      <c r="B122" s="5">
        <v>237249</v>
      </c>
      <c r="C122" s="5">
        <v>46330</v>
      </c>
      <c r="D122" s="5">
        <f t="shared" si="14"/>
        <v>10991746170</v>
      </c>
      <c r="E122" s="5">
        <f t="shared" si="15"/>
        <v>56287088001</v>
      </c>
      <c r="F122" s="5">
        <f t="shared" si="16"/>
        <v>2146468900</v>
      </c>
      <c r="G122" s="5">
        <f t="shared" si="17"/>
        <v>-392711.82420000003</v>
      </c>
      <c r="H122" s="9">
        <f t="shared" si="18"/>
        <v>154222576866.49173</v>
      </c>
      <c r="I122" s="9">
        <f t="shared" si="19"/>
        <v>-249179.74660000001</v>
      </c>
      <c r="J122" s="9">
        <f t="shared" si="20"/>
        <v>62090546115.640221</v>
      </c>
      <c r="K122" s="9">
        <f t="shared" si="21"/>
        <v>97855832840.979767</v>
      </c>
      <c r="M122" s="9">
        <f t="shared" si="22"/>
        <v>188475.8457070138</v>
      </c>
      <c r="N122" s="9">
        <f t="shared" si="23"/>
        <v>11456255940.369596</v>
      </c>
      <c r="O122" s="9">
        <f t="shared" si="24"/>
        <v>-142145.8457070138</v>
      </c>
      <c r="P122" s="9">
        <f t="shared" si="25"/>
        <v>20205441451.762173</v>
      </c>
      <c r="Q122" s="9">
        <f t="shared" si="26"/>
        <v>2.006716613110811E-4</v>
      </c>
      <c r="R122" s="9">
        <f t="shared" si="27"/>
        <v>-4.022913852395188E-2</v>
      </c>
    </row>
    <row r="123" spans="1:18" x14ac:dyDescent="0.25">
      <c r="A123">
        <v>112</v>
      </c>
      <c r="B123" s="5">
        <v>171028</v>
      </c>
      <c r="C123" s="5">
        <v>37639</v>
      </c>
      <c r="D123" s="5">
        <f t="shared" si="14"/>
        <v>6437322892</v>
      </c>
      <c r="E123" s="5">
        <f t="shared" si="15"/>
        <v>29250576784</v>
      </c>
      <c r="F123" s="5">
        <f t="shared" si="16"/>
        <v>1416694321</v>
      </c>
      <c r="G123" s="5">
        <f t="shared" si="17"/>
        <v>-458932.82420000003</v>
      </c>
      <c r="H123" s="9">
        <f t="shared" si="18"/>
        <v>210619337128.18814</v>
      </c>
      <c r="I123" s="9">
        <f t="shared" si="19"/>
        <v>-257870.74660000001</v>
      </c>
      <c r="J123" s="9">
        <f t="shared" si="20"/>
        <v>66497321952.04142</v>
      </c>
      <c r="K123" s="9">
        <f t="shared" si="21"/>
        <v>118345350015.70056</v>
      </c>
      <c r="M123" s="9">
        <f t="shared" si="22"/>
        <v>170427.26271496023</v>
      </c>
      <c r="N123" s="9">
        <f t="shared" si="23"/>
        <v>15645627774.851236</v>
      </c>
      <c r="O123" s="9">
        <f t="shared" si="24"/>
        <v>-132788.26271496023</v>
      </c>
      <c r="P123" s="9">
        <f t="shared" si="25"/>
        <v>17632722714.8573</v>
      </c>
      <c r="Q123" s="9">
        <f t="shared" si="26"/>
        <v>2.0091727724298768E-4</v>
      </c>
      <c r="R123" s="9">
        <f t="shared" si="27"/>
        <v>-3.7580824432199254E-2</v>
      </c>
    </row>
    <row r="124" spans="1:18" x14ac:dyDescent="0.25">
      <c r="A124">
        <v>113</v>
      </c>
      <c r="B124" s="5">
        <v>114933</v>
      </c>
      <c r="C124" s="5">
        <v>21288</v>
      </c>
      <c r="D124" s="5">
        <f t="shared" si="14"/>
        <v>2446693704</v>
      </c>
      <c r="E124" s="5">
        <f t="shared" si="15"/>
        <v>13209594489</v>
      </c>
      <c r="F124" s="5">
        <f t="shared" si="16"/>
        <v>453178944</v>
      </c>
      <c r="G124" s="5">
        <f t="shared" si="17"/>
        <v>-515027.82420000003</v>
      </c>
      <c r="H124" s="9">
        <f t="shared" si="18"/>
        <v>265253659700.18613</v>
      </c>
      <c r="I124" s="9">
        <f t="shared" si="19"/>
        <v>-274221.74660000001</v>
      </c>
      <c r="J124" s="9">
        <f t="shared" si="20"/>
        <v>75197566308.354614</v>
      </c>
      <c r="K124" s="9">
        <f t="shared" si="21"/>
        <v>141231829499.72177</v>
      </c>
      <c r="M124" s="9">
        <f t="shared" si="22"/>
        <v>155138.52858320076</v>
      </c>
      <c r="N124" s="9">
        <f t="shared" si="23"/>
        <v>19704078847.519787</v>
      </c>
      <c r="O124" s="9">
        <f t="shared" si="24"/>
        <v>-133850.52858320076</v>
      </c>
      <c r="P124" s="9">
        <f t="shared" si="25"/>
        <v>17915964002.002243</v>
      </c>
      <c r="Q124" s="9">
        <f t="shared" si="26"/>
        <v>2.0115521750746986E-4</v>
      </c>
      <c r="R124" s="9">
        <f t="shared" si="27"/>
        <v>-3.7881464148721934E-2</v>
      </c>
    </row>
    <row r="125" spans="1:18" x14ac:dyDescent="0.25">
      <c r="A125">
        <v>114</v>
      </c>
      <c r="B125" s="5">
        <v>101325</v>
      </c>
      <c r="C125" s="5">
        <v>17051</v>
      </c>
      <c r="D125" s="5">
        <f t="shared" si="14"/>
        <v>1727692575</v>
      </c>
      <c r="E125" s="5">
        <f t="shared" si="15"/>
        <v>10266755625</v>
      </c>
      <c r="F125" s="5">
        <f t="shared" si="16"/>
        <v>290736601</v>
      </c>
      <c r="G125" s="5">
        <f t="shared" si="17"/>
        <v>-528635.82420000003</v>
      </c>
      <c r="H125" s="9">
        <f t="shared" si="18"/>
        <v>279455834627.61334</v>
      </c>
      <c r="I125" s="9">
        <f t="shared" si="19"/>
        <v>-278458.74660000001</v>
      </c>
      <c r="J125" s="9">
        <f t="shared" si="20"/>
        <v>77539273558.043015</v>
      </c>
      <c r="K125" s="9">
        <f t="shared" si="21"/>
        <v>147203269014.58997</v>
      </c>
      <c r="M125" s="9">
        <f t="shared" si="22"/>
        <v>151429.658023169</v>
      </c>
      <c r="N125" s="9">
        <f t="shared" si="23"/>
        <v>20759071924.307468</v>
      </c>
      <c r="O125" s="9">
        <f t="shared" si="24"/>
        <v>-134378.658023169</v>
      </c>
      <c r="P125" s="9">
        <f t="shared" si="25"/>
        <v>18057623732.107803</v>
      </c>
      <c r="Q125" s="9">
        <f t="shared" si="26"/>
        <v>2.0121707000420397E-4</v>
      </c>
      <c r="R125" s="9">
        <f t="shared" si="27"/>
        <v>-3.8030932918986272E-2</v>
      </c>
    </row>
    <row r="126" spans="1:18" x14ac:dyDescent="0.25">
      <c r="A126">
        <v>115</v>
      </c>
      <c r="B126" s="5">
        <v>94855</v>
      </c>
      <c r="C126" s="5">
        <v>19136</v>
      </c>
      <c r="D126" s="5">
        <f t="shared" si="14"/>
        <v>1815145280</v>
      </c>
      <c r="E126" s="5">
        <f t="shared" si="15"/>
        <v>8997471025</v>
      </c>
      <c r="F126" s="5">
        <f t="shared" si="16"/>
        <v>366186496</v>
      </c>
      <c r="G126" s="5">
        <f t="shared" si="17"/>
        <v>-535105.82420000003</v>
      </c>
      <c r="H126" s="9">
        <f t="shared" si="18"/>
        <v>286338243092.76135</v>
      </c>
      <c r="I126" s="9">
        <f t="shared" si="19"/>
        <v>-276373.74660000001</v>
      </c>
      <c r="J126" s="9">
        <f t="shared" si="20"/>
        <v>76382447809.721024</v>
      </c>
      <c r="K126" s="9">
        <f t="shared" si="21"/>
        <v>147889201461.63495</v>
      </c>
      <c r="M126" s="9">
        <f t="shared" si="22"/>
        <v>149666.25469252485</v>
      </c>
      <c r="N126" s="9">
        <f t="shared" si="23"/>
        <v>21270324131.765774</v>
      </c>
      <c r="O126" s="9">
        <f t="shared" si="24"/>
        <v>-130530.25469252485</v>
      </c>
      <c r="P126" s="9">
        <f t="shared" si="25"/>
        <v>17038147390.095406</v>
      </c>
      <c r="Q126" s="9">
        <f t="shared" si="26"/>
        <v>2.0124704387435333E-4</v>
      </c>
      <c r="R126" s="9">
        <f t="shared" si="27"/>
        <v>-3.6941784562743808E-2</v>
      </c>
    </row>
    <row r="127" spans="1:18" x14ac:dyDescent="0.25">
      <c r="A127">
        <v>116</v>
      </c>
      <c r="B127" s="5">
        <v>62082</v>
      </c>
      <c r="C127" s="5">
        <v>11260</v>
      </c>
      <c r="D127" s="5">
        <f t="shared" si="14"/>
        <v>699043320</v>
      </c>
      <c r="E127" s="5">
        <f t="shared" si="15"/>
        <v>3854174724</v>
      </c>
      <c r="F127" s="5">
        <f t="shared" si="16"/>
        <v>126787600</v>
      </c>
      <c r="G127" s="5">
        <f t="shared" si="17"/>
        <v>-567878.82420000003</v>
      </c>
      <c r="H127" s="9">
        <f t="shared" si="18"/>
        <v>322486358974.77454</v>
      </c>
      <c r="I127" s="9">
        <f t="shared" si="19"/>
        <v>-284249.74660000001</v>
      </c>
      <c r="J127" s="9">
        <f t="shared" si="20"/>
        <v>80797918442.164215</v>
      </c>
      <c r="K127" s="9">
        <f t="shared" si="21"/>
        <v>161419411878.35596</v>
      </c>
      <c r="M127" s="9">
        <f t="shared" si="22"/>
        <v>140733.949073483</v>
      </c>
      <c r="N127" s="9">
        <f t="shared" si="23"/>
        <v>23955547499.969387</v>
      </c>
      <c r="O127" s="9">
        <f t="shared" si="24"/>
        <v>-129473.949073483</v>
      </c>
      <c r="P127" s="9">
        <f t="shared" si="25"/>
        <v>16763503488.682871</v>
      </c>
      <c r="Q127" s="9">
        <f t="shared" si="26"/>
        <v>2.0140447407296453E-4</v>
      </c>
      <c r="R127" s="9">
        <f t="shared" si="27"/>
        <v>-3.6642839018410582E-2</v>
      </c>
    </row>
    <row r="128" spans="1:18" x14ac:dyDescent="0.25">
      <c r="A128">
        <v>117</v>
      </c>
      <c r="B128" s="5">
        <v>56248</v>
      </c>
      <c r="C128" s="5">
        <v>10200</v>
      </c>
      <c r="D128" s="5">
        <f t="shared" si="14"/>
        <v>573729600</v>
      </c>
      <c r="E128" s="5">
        <f t="shared" si="15"/>
        <v>3163837504</v>
      </c>
      <c r="F128" s="5">
        <f t="shared" si="16"/>
        <v>104040000</v>
      </c>
      <c r="G128" s="5">
        <f t="shared" si="17"/>
        <v>-573712.82420000003</v>
      </c>
      <c r="H128" s="9">
        <f t="shared" si="18"/>
        <v>329146404651.54016</v>
      </c>
      <c r="I128" s="9">
        <f t="shared" si="19"/>
        <v>-285309.74660000001</v>
      </c>
      <c r="J128" s="9">
        <f t="shared" si="20"/>
        <v>81401651504.956223</v>
      </c>
      <c r="K128" s="9">
        <f t="shared" si="21"/>
        <v>163685860493.67236</v>
      </c>
      <c r="M128" s="9">
        <f t="shared" si="22"/>
        <v>139143.88801769042</v>
      </c>
      <c r="N128" s="9">
        <f t="shared" si="23"/>
        <v>24450281730.182842</v>
      </c>
      <c r="O128" s="9">
        <f t="shared" si="24"/>
        <v>-128943.88801769042</v>
      </c>
      <c r="P128" s="9">
        <f t="shared" si="25"/>
        <v>16626526257.118687</v>
      </c>
      <c r="Q128" s="9">
        <f t="shared" si="26"/>
        <v>2.0143347952146634E-4</v>
      </c>
      <c r="R128" s="9">
        <f t="shared" si="27"/>
        <v>-3.6492825262446293E-2</v>
      </c>
    </row>
    <row r="129" spans="1:18" x14ac:dyDescent="0.25">
      <c r="A129">
        <v>118</v>
      </c>
      <c r="B129" s="5">
        <v>34938</v>
      </c>
      <c r="C129" s="5">
        <v>6268</v>
      </c>
      <c r="D129" s="5">
        <f t="shared" si="14"/>
        <v>218991384</v>
      </c>
      <c r="E129" s="5">
        <f t="shared" si="15"/>
        <v>1220663844</v>
      </c>
      <c r="F129" s="5">
        <f t="shared" si="16"/>
        <v>39287824</v>
      </c>
      <c r="G129" s="5">
        <f t="shared" si="17"/>
        <v>-595022.82420000003</v>
      </c>
      <c r="H129" s="9">
        <f t="shared" si="18"/>
        <v>354052161318.94415</v>
      </c>
      <c r="I129" s="9">
        <f t="shared" si="19"/>
        <v>-289241.74660000001</v>
      </c>
      <c r="J129" s="9">
        <f t="shared" si="20"/>
        <v>83660787976.218613</v>
      </c>
      <c r="K129" s="9">
        <f t="shared" si="21"/>
        <v>172105440938.47278</v>
      </c>
      <c r="M129" s="9">
        <f t="shared" si="22"/>
        <v>133335.83160717622</v>
      </c>
      <c r="N129" s="9">
        <f t="shared" si="23"/>
        <v>26300378704.099636</v>
      </c>
      <c r="O129" s="9">
        <f t="shared" si="24"/>
        <v>-127067.83160717622</v>
      </c>
      <c r="P129" s="9">
        <f t="shared" si="25"/>
        <v>16146233829.349693</v>
      </c>
      <c r="Q129" s="9">
        <f t="shared" si="26"/>
        <v>2.0154194764277893E-4</v>
      </c>
      <c r="R129" s="9">
        <f t="shared" si="27"/>
        <v>-3.5961878442970163E-2</v>
      </c>
    </row>
    <row r="130" spans="1:18" x14ac:dyDescent="0.25">
      <c r="A130">
        <v>119</v>
      </c>
      <c r="B130" s="5">
        <v>32239</v>
      </c>
      <c r="C130" s="5">
        <v>7980</v>
      </c>
      <c r="D130" s="5">
        <f t="shared" si="14"/>
        <v>257267220</v>
      </c>
      <c r="E130" s="5">
        <f t="shared" si="15"/>
        <v>1039353121</v>
      </c>
      <c r="F130" s="5">
        <f t="shared" si="16"/>
        <v>63680400</v>
      </c>
      <c r="G130" s="5">
        <f t="shared" si="17"/>
        <v>-597721.82420000003</v>
      </c>
      <c r="H130" s="9">
        <f t="shared" si="18"/>
        <v>357271379124.97577</v>
      </c>
      <c r="I130" s="9">
        <f t="shared" si="19"/>
        <v>-287529.74660000001</v>
      </c>
      <c r="J130" s="9">
        <f t="shared" si="20"/>
        <v>82673355179.860214</v>
      </c>
      <c r="K130" s="9">
        <f t="shared" si="21"/>
        <v>171862804649.51578</v>
      </c>
      <c r="M130" s="9">
        <f t="shared" si="22"/>
        <v>132600.21714204352</v>
      </c>
      <c r="N130" s="9">
        <f t="shared" si="23"/>
        <v>26539514788.212795</v>
      </c>
      <c r="O130" s="9">
        <f t="shared" si="24"/>
        <v>-124620.21714204352</v>
      </c>
      <c r="P130" s="9">
        <f t="shared" si="25"/>
        <v>15530198520.530077</v>
      </c>
      <c r="Q130" s="9">
        <f t="shared" si="26"/>
        <v>2.0155596779531553E-4</v>
      </c>
      <c r="R130" s="9">
        <f t="shared" si="27"/>
        <v>-3.526917139560401E-2</v>
      </c>
    </row>
    <row r="131" spans="1:18" x14ac:dyDescent="0.25">
      <c r="A131">
        <v>120</v>
      </c>
      <c r="B131" s="5">
        <v>21515</v>
      </c>
      <c r="C131" s="5">
        <v>4054</v>
      </c>
      <c r="D131" s="5">
        <f t="shared" si="14"/>
        <v>87221810</v>
      </c>
      <c r="E131" s="5">
        <f t="shared" si="15"/>
        <v>462895225</v>
      </c>
      <c r="F131" s="5">
        <f t="shared" si="16"/>
        <v>16434916</v>
      </c>
      <c r="G131" s="5">
        <f t="shared" si="17"/>
        <v>-608445.82420000003</v>
      </c>
      <c r="H131" s="9">
        <f t="shared" si="18"/>
        <v>370206320986.41736</v>
      </c>
      <c r="I131" s="9">
        <f t="shared" si="19"/>
        <v>-291455.74660000001</v>
      </c>
      <c r="J131" s="9">
        <f t="shared" si="20"/>
        <v>84946452226.163422</v>
      </c>
      <c r="K131" s="9">
        <f t="shared" si="21"/>
        <v>177335031957.86337</v>
      </c>
      <c r="M131" s="9">
        <f t="shared" si="22"/>
        <v>129677.38293526949</v>
      </c>
      <c r="N131" s="9">
        <f t="shared" si="23"/>
        <v>27500372838.631432</v>
      </c>
      <c r="O131" s="9">
        <f t="shared" si="24"/>
        <v>-125623.38293526949</v>
      </c>
      <c r="P131" s="9">
        <f t="shared" si="25"/>
        <v>15781234340.101357</v>
      </c>
      <c r="Q131" s="9">
        <f t="shared" si="26"/>
        <v>2.0161230131136702E-4</v>
      </c>
      <c r="R131" s="9">
        <f t="shared" si="27"/>
        <v>-3.555308159839949E-2</v>
      </c>
    </row>
    <row r="132" spans="1:18" x14ac:dyDescent="0.25">
      <c r="A132">
        <v>121</v>
      </c>
      <c r="B132" s="5">
        <v>2651</v>
      </c>
      <c r="C132" s="5">
        <v>328</v>
      </c>
      <c r="D132" s="5">
        <f t="shared" si="14"/>
        <v>869528</v>
      </c>
      <c r="E132" s="5">
        <f t="shared" si="15"/>
        <v>7027801</v>
      </c>
      <c r="F132" s="5">
        <f t="shared" si="16"/>
        <v>107584</v>
      </c>
      <c r="G132" s="5">
        <f t="shared" si="17"/>
        <v>-627309.82420000003</v>
      </c>
      <c r="H132" s="9">
        <f t="shared" si="18"/>
        <v>393517615537.83496</v>
      </c>
      <c r="I132" s="9">
        <f t="shared" si="19"/>
        <v>-295181.74660000001</v>
      </c>
      <c r="J132" s="9">
        <f t="shared" si="20"/>
        <v>87132263525.826614</v>
      </c>
      <c r="K132" s="9">
        <f t="shared" si="21"/>
        <v>185170409566.69498</v>
      </c>
      <c r="M132" s="9">
        <f t="shared" si="22"/>
        <v>124535.98565099263</v>
      </c>
      <c r="N132" s="9">
        <f t="shared" si="23"/>
        <v>29232026933.048321</v>
      </c>
      <c r="O132" s="9">
        <f t="shared" si="24"/>
        <v>-124207.98565099263</v>
      </c>
      <c r="P132" s="9">
        <f t="shared" si="25"/>
        <v>15427623699.477192</v>
      </c>
      <c r="Q132" s="9">
        <f t="shared" si="26"/>
        <v>2.0171382532282846E-4</v>
      </c>
      <c r="R132" s="9">
        <f t="shared" si="27"/>
        <v>-3.5152507200885252E-2</v>
      </c>
    </row>
    <row r="133" spans="1:18" x14ac:dyDescent="0.25">
      <c r="A133">
        <v>122</v>
      </c>
      <c r="B133" s="5">
        <v>962</v>
      </c>
      <c r="C133" s="5">
        <v>59</v>
      </c>
      <c r="D133" s="5">
        <f t="shared" si="14"/>
        <v>56758</v>
      </c>
      <c r="E133" s="5">
        <f t="shared" si="15"/>
        <v>925444</v>
      </c>
      <c r="F133" s="5">
        <f t="shared" si="16"/>
        <v>3481</v>
      </c>
      <c r="G133" s="5">
        <f t="shared" si="17"/>
        <v>-628998.82420000003</v>
      </c>
      <c r="H133" s="9">
        <f t="shared" si="18"/>
        <v>395639520844.98254</v>
      </c>
      <c r="I133" s="9">
        <f t="shared" si="19"/>
        <v>-295450.74660000001</v>
      </c>
      <c r="J133" s="9">
        <f t="shared" si="20"/>
        <v>87291143666.497421</v>
      </c>
      <c r="K133" s="9">
        <f t="shared" si="21"/>
        <v>185838172220.41217</v>
      </c>
      <c r="M133" s="9">
        <f t="shared" si="22"/>
        <v>124075.64743994812</v>
      </c>
      <c r="N133" s="9">
        <f t="shared" si="23"/>
        <v>29389650354.818508</v>
      </c>
      <c r="O133" s="9">
        <f t="shared" si="24"/>
        <v>-124016.64743994812</v>
      </c>
      <c r="P133" s="9">
        <f t="shared" si="25"/>
        <v>15380128842.24439</v>
      </c>
      <c r="Q133" s="9">
        <f t="shared" si="26"/>
        <v>2.0172306652297919E-4</v>
      </c>
      <c r="R133" s="9">
        <f t="shared" si="27"/>
        <v>-3.5098356111816852E-2</v>
      </c>
    </row>
    <row r="134" spans="1:18" x14ac:dyDescent="0.25">
      <c r="A134">
        <v>123</v>
      </c>
      <c r="B134" s="5">
        <v>4</v>
      </c>
      <c r="C134" s="5">
        <v>25</v>
      </c>
      <c r="D134" s="5">
        <f t="shared" si="14"/>
        <v>100</v>
      </c>
      <c r="E134" s="5">
        <f t="shared" si="15"/>
        <v>16</v>
      </c>
      <c r="F134" s="5">
        <f t="shared" si="16"/>
        <v>625</v>
      </c>
      <c r="G134" s="5">
        <f t="shared" si="17"/>
        <v>-629956.82420000003</v>
      </c>
      <c r="H134" s="9">
        <f t="shared" si="18"/>
        <v>396845600356.14972</v>
      </c>
      <c r="I134" s="9">
        <f t="shared" si="19"/>
        <v>-295484.74660000001</v>
      </c>
      <c r="J134" s="9">
        <f t="shared" si="20"/>
        <v>87311235473.26622</v>
      </c>
      <c r="K134" s="9">
        <f t="shared" si="21"/>
        <v>186142632567.67776</v>
      </c>
      <c r="M134" s="9">
        <f t="shared" si="22"/>
        <v>123814.54382468427</v>
      </c>
      <c r="N134" s="9">
        <f t="shared" si="23"/>
        <v>29479242656.056786</v>
      </c>
      <c r="O134" s="9">
        <f t="shared" si="24"/>
        <v>-123789.54382468427</v>
      </c>
      <c r="P134" s="9">
        <f t="shared" si="25"/>
        <v>15323851160.323427</v>
      </c>
      <c r="Q134" s="9">
        <f t="shared" si="26"/>
        <v>2.0172831917121138E-4</v>
      </c>
      <c r="R134" s="9">
        <f t="shared" si="27"/>
        <v>-3.5034082868553348E-2</v>
      </c>
    </row>
    <row r="135" spans="1:18" x14ac:dyDescent="0.25">
      <c r="A135">
        <v>124</v>
      </c>
      <c r="B135" s="5">
        <v>32073</v>
      </c>
      <c r="C135" s="5">
        <v>15646</v>
      </c>
      <c r="D135" s="5">
        <f t="shared" si="14"/>
        <v>501814158</v>
      </c>
      <c r="E135" s="5">
        <f t="shared" si="15"/>
        <v>1028677329</v>
      </c>
      <c r="F135" s="5">
        <f t="shared" si="16"/>
        <v>244797316</v>
      </c>
      <c r="G135" s="5">
        <f t="shared" si="17"/>
        <v>-597887.82420000003</v>
      </c>
      <c r="H135" s="9">
        <f t="shared" si="18"/>
        <v>357469850326.61017</v>
      </c>
      <c r="I135" s="9">
        <f t="shared" si="19"/>
        <v>-279863.74660000001</v>
      </c>
      <c r="J135" s="9">
        <f t="shared" si="20"/>
        <v>78323716660.989014</v>
      </c>
      <c r="K135" s="9">
        <f t="shared" si="21"/>
        <v>167327126527.13416</v>
      </c>
      <c r="M135" s="9">
        <f t="shared" si="22"/>
        <v>132554.97371810427</v>
      </c>
      <c r="N135" s="9">
        <f t="shared" si="23"/>
        <v>26554258004.990223</v>
      </c>
      <c r="O135" s="9">
        <f t="shared" si="24"/>
        <v>-116908.97371810427</v>
      </c>
      <c r="P135" s="9">
        <f t="shared" si="25"/>
        <v>13667708135.820396</v>
      </c>
      <c r="Q135" s="9">
        <f t="shared" si="26"/>
        <v>2.0155683216569636E-4</v>
      </c>
      <c r="R135" s="9">
        <f t="shared" si="27"/>
        <v>-3.3086787425756138E-2</v>
      </c>
    </row>
    <row r="136" spans="1:18" x14ac:dyDescent="0.25">
      <c r="A136">
        <v>125</v>
      </c>
      <c r="B136" s="5">
        <v>99412</v>
      </c>
      <c r="C136" s="5">
        <v>41500</v>
      </c>
      <c r="D136" s="5">
        <f t="shared" si="14"/>
        <v>4125598000</v>
      </c>
      <c r="E136" s="5">
        <f t="shared" si="15"/>
        <v>9882745744</v>
      </c>
      <c r="F136" s="5">
        <f t="shared" si="16"/>
        <v>1722250000</v>
      </c>
      <c r="G136" s="5">
        <f t="shared" si="17"/>
        <v>-530548.82420000003</v>
      </c>
      <c r="H136" s="9">
        <f t="shared" si="18"/>
        <v>281482054860.00256</v>
      </c>
      <c r="I136" s="9">
        <f t="shared" si="19"/>
        <v>-254009.74660000001</v>
      </c>
      <c r="J136" s="9">
        <f t="shared" si="20"/>
        <v>64520951367.796219</v>
      </c>
      <c r="K136" s="9">
        <f t="shared" si="21"/>
        <v>134764572393.96996</v>
      </c>
      <c r="M136" s="9">
        <f t="shared" si="22"/>
        <v>150908.26844488116</v>
      </c>
      <c r="N136" s="9">
        <f t="shared" si="23"/>
        <v>20909587484.645313</v>
      </c>
      <c r="O136" s="9">
        <f t="shared" si="24"/>
        <v>-109408.26844488116</v>
      </c>
      <c r="P136" s="9">
        <f t="shared" si="25"/>
        <v>11970169204.10718</v>
      </c>
      <c r="Q136" s="9">
        <f t="shared" si="26"/>
        <v>2.012258944822115E-4</v>
      </c>
      <c r="R136" s="9">
        <f t="shared" si="27"/>
        <v>-3.0963983400212905E-2</v>
      </c>
    </row>
    <row r="137" spans="1:18" x14ac:dyDescent="0.25">
      <c r="A137">
        <v>126</v>
      </c>
      <c r="B137" s="5">
        <v>3960</v>
      </c>
      <c r="C137" s="5">
        <v>680</v>
      </c>
      <c r="D137" s="5">
        <f t="shared" si="14"/>
        <v>2692800</v>
      </c>
      <c r="E137" s="5">
        <f t="shared" si="15"/>
        <v>15681600</v>
      </c>
      <c r="F137" s="5">
        <f t="shared" si="16"/>
        <v>462400</v>
      </c>
      <c r="G137" s="5">
        <f t="shared" si="17"/>
        <v>-626000.82420000003</v>
      </c>
      <c r="H137" s="9">
        <f t="shared" si="18"/>
        <v>391877031899.07935</v>
      </c>
      <c r="I137" s="9">
        <f t="shared" si="19"/>
        <v>-294829.74660000001</v>
      </c>
      <c r="J137" s="9">
        <f t="shared" si="20"/>
        <v>86924579480.220215</v>
      </c>
      <c r="K137" s="9">
        <f t="shared" si="21"/>
        <v>184563664370.27716</v>
      </c>
      <c r="M137" s="9">
        <f t="shared" si="22"/>
        <v>124892.75457832079</v>
      </c>
      <c r="N137" s="9">
        <f t="shared" si="23"/>
        <v>29110157966.525757</v>
      </c>
      <c r="O137" s="9">
        <f t="shared" si="24"/>
        <v>-124212.75457832079</v>
      </c>
      <c r="P137" s="9">
        <f t="shared" si="25"/>
        <v>15428808399.934153</v>
      </c>
      <c r="Q137" s="9">
        <f t="shared" si="26"/>
        <v>2.0170668034716967E-4</v>
      </c>
      <c r="R137" s="9">
        <f t="shared" si="27"/>
        <v>-3.5153856744953166E-2</v>
      </c>
    </row>
    <row r="138" spans="1:18" x14ac:dyDescent="0.25">
      <c r="A138">
        <v>127</v>
      </c>
      <c r="B138" s="5">
        <v>1950</v>
      </c>
      <c r="C138" s="5">
        <v>600</v>
      </c>
      <c r="D138" s="5">
        <f t="shared" si="14"/>
        <v>1170000</v>
      </c>
      <c r="E138" s="5">
        <f t="shared" si="15"/>
        <v>3802500</v>
      </c>
      <c r="F138" s="5">
        <f t="shared" si="16"/>
        <v>360000</v>
      </c>
      <c r="G138" s="5">
        <f t="shared" si="17"/>
        <v>-628010.82420000003</v>
      </c>
      <c r="H138" s="9">
        <f t="shared" si="18"/>
        <v>394397595312.36334</v>
      </c>
      <c r="I138" s="9">
        <f t="shared" si="19"/>
        <v>-294909.74660000001</v>
      </c>
      <c r="J138" s="9">
        <f t="shared" si="20"/>
        <v>86971758639.676224</v>
      </c>
      <c r="K138" s="9">
        <f t="shared" si="21"/>
        <v>185206513026.87915</v>
      </c>
      <c r="M138" s="9">
        <f t="shared" si="22"/>
        <v>124344.92757761064</v>
      </c>
      <c r="N138" s="9">
        <f t="shared" si="23"/>
        <v>29297395270.967304</v>
      </c>
      <c r="O138" s="9">
        <f t="shared" si="24"/>
        <v>-123744.92757761064</v>
      </c>
      <c r="P138" s="9">
        <f t="shared" si="25"/>
        <v>15312807101.188101</v>
      </c>
      <c r="Q138" s="9">
        <f t="shared" si="26"/>
        <v>2.0171765776021275E-4</v>
      </c>
      <c r="R138" s="9">
        <f t="shared" si="27"/>
        <v>-3.5021455692107066E-2</v>
      </c>
    </row>
    <row r="139" spans="1:18" x14ac:dyDescent="0.25">
      <c r="A139">
        <v>128</v>
      </c>
      <c r="B139" s="5">
        <v>140117</v>
      </c>
      <c r="C139" s="5">
        <v>71500</v>
      </c>
      <c r="D139" s="5">
        <f t="shared" si="14"/>
        <v>10018365500</v>
      </c>
      <c r="E139" s="5">
        <f t="shared" si="15"/>
        <v>19632773689</v>
      </c>
      <c r="F139" s="5">
        <f t="shared" si="16"/>
        <v>5112250000</v>
      </c>
      <c r="G139" s="5">
        <f t="shared" si="17"/>
        <v>-489843.82420000003</v>
      </c>
      <c r="H139" s="9">
        <f t="shared" si="18"/>
        <v>239946972106.88052</v>
      </c>
      <c r="I139" s="9">
        <f t="shared" si="19"/>
        <v>-224009.74660000001</v>
      </c>
      <c r="J139" s="9">
        <f t="shared" si="20"/>
        <v>50180366571.796219</v>
      </c>
      <c r="K139" s="9">
        <f t="shared" si="21"/>
        <v>109729790932.61696</v>
      </c>
      <c r="M139" s="9">
        <f t="shared" si="22"/>
        <v>162002.4465861285</v>
      </c>
      <c r="N139" s="9">
        <f t="shared" si="23"/>
        <v>17824199156.993896</v>
      </c>
      <c r="O139" s="9">
        <f t="shared" si="24"/>
        <v>-90502.446586128499</v>
      </c>
      <c r="P139" s="9">
        <f t="shared" si="25"/>
        <v>8190692838.0750418</v>
      </c>
      <c r="Q139" s="9">
        <f t="shared" si="26"/>
        <v>2.0104500327481083E-4</v>
      </c>
      <c r="R139" s="9">
        <f t="shared" si="27"/>
        <v>-2.5613384071379895E-2</v>
      </c>
    </row>
    <row r="140" spans="1:18" x14ac:dyDescent="0.25">
      <c r="A140">
        <v>129</v>
      </c>
      <c r="B140" s="5">
        <v>47274</v>
      </c>
      <c r="C140" s="5">
        <v>14399</v>
      </c>
      <c r="D140" s="5">
        <f t="shared" si="14"/>
        <v>680698326</v>
      </c>
      <c r="E140" s="5">
        <f t="shared" si="15"/>
        <v>2234831076</v>
      </c>
      <c r="F140" s="5">
        <f t="shared" si="16"/>
        <v>207331201</v>
      </c>
      <c r="G140" s="5">
        <f t="shared" si="17"/>
        <v>-582686.82420000003</v>
      </c>
      <c r="H140" s="9">
        <f t="shared" si="18"/>
        <v>339523935096.28174</v>
      </c>
      <c r="I140" s="9">
        <f t="shared" si="19"/>
        <v>-281110.74660000001</v>
      </c>
      <c r="J140" s="9">
        <f t="shared" si="20"/>
        <v>79023251854.009415</v>
      </c>
      <c r="K140" s="9">
        <f t="shared" si="21"/>
        <v>163799528184.84497</v>
      </c>
      <c r="M140" s="9">
        <f t="shared" si="22"/>
        <v>136698.01761750484</v>
      </c>
      <c r="N140" s="9">
        <f t="shared" si="23"/>
        <v>25221165262.409496</v>
      </c>
      <c r="O140" s="9">
        <f t="shared" si="24"/>
        <v>-122299.01761750484</v>
      </c>
      <c r="P140" s="9">
        <f t="shared" si="25"/>
        <v>14957049710.206758</v>
      </c>
      <c r="Q140" s="9">
        <f t="shared" si="26"/>
        <v>2.0147867514616616E-4</v>
      </c>
      <c r="R140" s="9">
        <f t="shared" si="27"/>
        <v>-3.4612239860080288E-2</v>
      </c>
    </row>
    <row r="141" spans="1:18" x14ac:dyDescent="0.25">
      <c r="A141">
        <v>130</v>
      </c>
      <c r="B141" s="5">
        <v>18196</v>
      </c>
      <c r="C141" s="5">
        <v>4550</v>
      </c>
      <c r="D141" s="5">
        <f t="shared" ref="D141:D204" si="28">B141*C141</f>
        <v>82791800</v>
      </c>
      <c r="E141" s="5">
        <f t="shared" ref="E141:E204" si="29">POWER(B141,2)</f>
        <v>331094416</v>
      </c>
      <c r="F141" s="5">
        <f t="shared" ref="F141:F204" si="30">POWER(C141,2)</f>
        <v>20702500</v>
      </c>
      <c r="G141" s="5">
        <f t="shared" ref="G141:G204" si="31">B141-$J$5018</f>
        <v>-611764.82420000003</v>
      </c>
      <c r="H141" s="9">
        <f t="shared" ref="H141:H204" si="32">POWER(G141,2)</f>
        <v>374256200128.45697</v>
      </c>
      <c r="I141" s="9">
        <f t="shared" ref="I141:I204" si="33">C141-$J$5019</f>
        <v>-290959.74660000001</v>
      </c>
      <c r="J141" s="9">
        <f t="shared" ref="J141:J204" si="34">POWER(I141,2)</f>
        <v>84657574141.536224</v>
      </c>
      <c r="K141" s="9">
        <f t="shared" ref="K141:K204" si="35">G141*I141</f>
        <v>177998938228.02557</v>
      </c>
      <c r="M141" s="9">
        <f t="shared" ref="M141:M204" si="36">$J$5027+$J$5026*B141</f>
        <v>128772.78700723118</v>
      </c>
      <c r="N141" s="9">
        <f t="shared" ref="N141:N204" si="37">(M141-$J$5019)^2</f>
        <v>27801213694.240627</v>
      </c>
      <c r="O141" s="9">
        <f t="shared" ref="O141:O204" si="38">C141-M141</f>
        <v>-124222.78700723118</v>
      </c>
      <c r="P141" s="9">
        <f t="shared" ref="P141:P204" si="39">POWER(O141,2)</f>
        <v>15431300811.843924</v>
      </c>
      <c r="Q141" s="9">
        <f t="shared" ref="Q141:Q204" si="40">(1/$J$5017)+((H141)/$H$5012)</f>
        <v>2.0162993911245641E-4</v>
      </c>
      <c r="R141" s="9">
        <f t="shared" ref="R141:R204" si="41">O141/($J$5028*SQRT(1-Q141))</f>
        <v>-3.5156694706119755E-2</v>
      </c>
    </row>
    <row r="142" spans="1:18" x14ac:dyDescent="0.25">
      <c r="A142">
        <v>131</v>
      </c>
      <c r="B142" s="5">
        <v>7492</v>
      </c>
      <c r="C142" s="5">
        <v>1425</v>
      </c>
      <c r="D142" s="5">
        <f t="shared" si="28"/>
        <v>10676100</v>
      </c>
      <c r="E142" s="5">
        <f t="shared" si="29"/>
        <v>56130064</v>
      </c>
      <c r="F142" s="5">
        <f t="shared" si="30"/>
        <v>2030625</v>
      </c>
      <c r="G142" s="5">
        <f t="shared" si="31"/>
        <v>-622468.82420000003</v>
      </c>
      <c r="H142" s="9">
        <f t="shared" si="32"/>
        <v>387467437100.93054</v>
      </c>
      <c r="I142" s="9">
        <f t="shared" si="33"/>
        <v>-294084.74660000001</v>
      </c>
      <c r="J142" s="9">
        <f t="shared" si="34"/>
        <v>86485838182.786224</v>
      </c>
      <c r="K142" s="9">
        <f t="shared" si="35"/>
        <v>183058586431.25696</v>
      </c>
      <c r="M142" s="9">
        <f t="shared" si="36"/>
        <v>125855.4038153896</v>
      </c>
      <c r="N142" s="9">
        <f t="shared" si="37"/>
        <v>28782596025.678089</v>
      </c>
      <c r="O142" s="9">
        <f t="shared" si="38"/>
        <v>-124430.4038153896</v>
      </c>
      <c r="P142" s="9">
        <f t="shared" si="39"/>
        <v>15482925393.660921</v>
      </c>
      <c r="Q142" s="9">
        <f t="shared" si="40"/>
        <v>2.0168747593311021E-4</v>
      </c>
      <c r="R142" s="9">
        <f t="shared" si="41"/>
        <v>-3.5215454027100315E-2</v>
      </c>
    </row>
    <row r="143" spans="1:18" x14ac:dyDescent="0.25">
      <c r="A143">
        <v>132</v>
      </c>
      <c r="B143" s="5">
        <v>6570</v>
      </c>
      <c r="C143" s="5">
        <v>3000</v>
      </c>
      <c r="D143" s="5">
        <f t="shared" si="28"/>
        <v>19710000</v>
      </c>
      <c r="E143" s="5">
        <f t="shared" si="29"/>
        <v>43164900</v>
      </c>
      <c r="F143" s="5">
        <f t="shared" si="30"/>
        <v>9000000</v>
      </c>
      <c r="G143" s="5">
        <f t="shared" si="31"/>
        <v>-623390.82420000003</v>
      </c>
      <c r="H143" s="9">
        <f t="shared" si="32"/>
        <v>388616119696.75537</v>
      </c>
      <c r="I143" s="9">
        <f t="shared" si="33"/>
        <v>-292509.74660000001</v>
      </c>
      <c r="J143" s="9">
        <f t="shared" si="34"/>
        <v>85561951855.996216</v>
      </c>
      <c r="K143" s="9">
        <f t="shared" si="35"/>
        <v>182347892019.50717</v>
      </c>
      <c r="M143" s="9">
        <f t="shared" si="36"/>
        <v>125604.11202700414</v>
      </c>
      <c r="N143" s="9">
        <f t="shared" si="37"/>
        <v>28867924659.652416</v>
      </c>
      <c r="O143" s="9">
        <f t="shared" si="38"/>
        <v>-122604.11202700414</v>
      </c>
      <c r="P143" s="9">
        <f t="shared" si="39"/>
        <v>15031768285.930182</v>
      </c>
      <c r="Q143" s="9">
        <f t="shared" si="40"/>
        <v>2.016924786095925E-4</v>
      </c>
      <c r="R143" s="9">
        <f t="shared" si="41"/>
        <v>-3.4698589324101178E-2</v>
      </c>
    </row>
    <row r="144" spans="1:18" x14ac:dyDescent="0.25">
      <c r="A144">
        <v>133</v>
      </c>
      <c r="B144" s="5">
        <v>3988</v>
      </c>
      <c r="C144" s="5">
        <v>1200</v>
      </c>
      <c r="D144" s="5">
        <f t="shared" si="28"/>
        <v>4785600</v>
      </c>
      <c r="E144" s="5">
        <f t="shared" si="29"/>
        <v>15904144</v>
      </c>
      <c r="F144" s="5">
        <f t="shared" si="30"/>
        <v>1440000</v>
      </c>
      <c r="G144" s="5">
        <f t="shared" si="31"/>
        <v>-625972.82420000003</v>
      </c>
      <c r="H144" s="9">
        <f t="shared" si="32"/>
        <v>391841976636.92413</v>
      </c>
      <c r="I144" s="9">
        <f t="shared" si="33"/>
        <v>-294309.74660000001</v>
      </c>
      <c r="J144" s="9">
        <f t="shared" si="34"/>
        <v>86618226943.756226</v>
      </c>
      <c r="K144" s="9">
        <f t="shared" si="35"/>
        <v>184229903268.78836</v>
      </c>
      <c r="M144" s="9">
        <f t="shared" si="36"/>
        <v>124900.3859992262</v>
      </c>
      <c r="N144" s="9">
        <f t="shared" si="37"/>
        <v>29107553924.604877</v>
      </c>
      <c r="O144" s="9">
        <f t="shared" si="38"/>
        <v>-123700.3859992262</v>
      </c>
      <c r="P144" s="9">
        <f t="shared" si="39"/>
        <v>15301785496.357557</v>
      </c>
      <c r="Q144" s="9">
        <f t="shared" si="40"/>
        <v>2.0170652767650485E-4</v>
      </c>
      <c r="R144" s="9">
        <f t="shared" si="41"/>
        <v>-3.5008849639819171E-2</v>
      </c>
    </row>
    <row r="145" spans="1:18" x14ac:dyDescent="0.25">
      <c r="A145">
        <v>134</v>
      </c>
      <c r="B145" s="5">
        <v>2098</v>
      </c>
      <c r="C145" s="5">
        <v>1000</v>
      </c>
      <c r="D145" s="5">
        <f t="shared" si="28"/>
        <v>2098000</v>
      </c>
      <c r="E145" s="5">
        <f t="shared" si="29"/>
        <v>4401604</v>
      </c>
      <c r="F145" s="5">
        <f t="shared" si="30"/>
        <v>1000000</v>
      </c>
      <c r="G145" s="5">
        <f t="shared" si="31"/>
        <v>-627862.82420000003</v>
      </c>
      <c r="H145" s="9">
        <f t="shared" si="32"/>
        <v>394211726012.40015</v>
      </c>
      <c r="I145" s="9">
        <f t="shared" si="33"/>
        <v>-294509.74660000001</v>
      </c>
      <c r="J145" s="9">
        <f t="shared" si="34"/>
        <v>86735990842.396225</v>
      </c>
      <c r="K145" s="9">
        <f t="shared" si="35"/>
        <v>184911721254.70236</v>
      </c>
      <c r="M145" s="9">
        <f t="shared" si="36"/>
        <v>124385.26508811068</v>
      </c>
      <c r="N145" s="9">
        <f t="shared" si="37"/>
        <v>29283588172.712948</v>
      </c>
      <c r="O145" s="9">
        <f t="shared" si="38"/>
        <v>-123385.26508811068</v>
      </c>
      <c r="P145" s="9">
        <f t="shared" si="39"/>
        <v>15223923640.863344</v>
      </c>
      <c r="Q145" s="9">
        <f t="shared" si="40"/>
        <v>2.0171684827291041E-4</v>
      </c>
      <c r="R145" s="9">
        <f t="shared" si="41"/>
        <v>-3.4919666423358746E-2</v>
      </c>
    </row>
    <row r="146" spans="1:18" x14ac:dyDescent="0.25">
      <c r="A146">
        <v>135</v>
      </c>
      <c r="B146" s="5">
        <v>4608</v>
      </c>
      <c r="C146" s="5">
        <v>1050</v>
      </c>
      <c r="D146" s="5">
        <f t="shared" si="28"/>
        <v>4838400</v>
      </c>
      <c r="E146" s="5">
        <f t="shared" si="29"/>
        <v>21233664</v>
      </c>
      <c r="F146" s="5">
        <f t="shared" si="30"/>
        <v>1102500</v>
      </c>
      <c r="G146" s="5">
        <f t="shared" si="31"/>
        <v>-625352.82420000003</v>
      </c>
      <c r="H146" s="9">
        <f t="shared" si="32"/>
        <v>391066154734.91614</v>
      </c>
      <c r="I146" s="9">
        <f t="shared" si="33"/>
        <v>-294459.74660000001</v>
      </c>
      <c r="J146" s="9">
        <f t="shared" si="34"/>
        <v>86706542367.736221</v>
      </c>
      <c r="K146" s="9">
        <f t="shared" si="35"/>
        <v>184141234149.52637</v>
      </c>
      <c r="M146" s="9">
        <f t="shared" si="36"/>
        <v>125069.36746213184</v>
      </c>
      <c r="N146" s="9">
        <f t="shared" si="37"/>
        <v>29049922840.660252</v>
      </c>
      <c r="O146" s="9">
        <f t="shared" si="38"/>
        <v>-124019.36746213184</v>
      </c>
      <c r="P146" s="9">
        <f t="shared" si="39"/>
        <v>15380803505.707285</v>
      </c>
      <c r="Q146" s="9">
        <f t="shared" si="40"/>
        <v>2.0170314886150607E-4</v>
      </c>
      <c r="R146" s="9">
        <f t="shared" si="41"/>
        <v>-3.5099125564554891E-2</v>
      </c>
    </row>
    <row r="147" spans="1:18" x14ac:dyDescent="0.25">
      <c r="A147">
        <v>136</v>
      </c>
      <c r="B147" s="5">
        <v>1948354</v>
      </c>
      <c r="C147" s="5">
        <v>1014609</v>
      </c>
      <c r="D147" s="5">
        <f t="shared" si="28"/>
        <v>1976817503586</v>
      </c>
      <c r="E147" s="5">
        <f t="shared" si="29"/>
        <v>3796083309316</v>
      </c>
      <c r="F147" s="5">
        <f t="shared" si="30"/>
        <v>1029431422881</v>
      </c>
      <c r="G147" s="5">
        <f t="shared" si="31"/>
        <v>1318393.1757999999</v>
      </c>
      <c r="H147" s="9">
        <f t="shared" si="32"/>
        <v>1738160565996.0093</v>
      </c>
      <c r="I147" s="9">
        <f t="shared" si="33"/>
        <v>719099.25340000005</v>
      </c>
      <c r="J147" s="9">
        <f t="shared" si="34"/>
        <v>517103736240.4375</v>
      </c>
      <c r="K147" s="9">
        <f t="shared" si="35"/>
        <v>948055548405.43494</v>
      </c>
      <c r="M147" s="9">
        <f t="shared" si="36"/>
        <v>654838.79100560141</v>
      </c>
      <c r="N147" s="9">
        <f t="shared" si="37"/>
        <v>129117362153.44266</v>
      </c>
      <c r="O147" s="9">
        <f t="shared" si="38"/>
        <v>359770.20899439859</v>
      </c>
      <c r="P147" s="9">
        <f t="shared" si="39"/>
        <v>129434603279.87325</v>
      </c>
      <c r="Q147" s="9">
        <f t="shared" si="40"/>
        <v>2.0756993708928226E-4</v>
      </c>
      <c r="R147" s="9">
        <f t="shared" si="41"/>
        <v>0.10182003865773395</v>
      </c>
    </row>
    <row r="148" spans="1:18" x14ac:dyDescent="0.25">
      <c r="A148">
        <v>137</v>
      </c>
      <c r="B148" s="5">
        <v>237156</v>
      </c>
      <c r="C148" s="5">
        <v>117000</v>
      </c>
      <c r="D148" s="5">
        <f t="shared" si="28"/>
        <v>27747252000</v>
      </c>
      <c r="E148" s="5">
        <f t="shared" si="29"/>
        <v>56242968336</v>
      </c>
      <c r="F148" s="5">
        <f t="shared" si="30"/>
        <v>13689000000</v>
      </c>
      <c r="G148" s="5">
        <f t="shared" si="31"/>
        <v>-392804.82420000003</v>
      </c>
      <c r="H148" s="9">
        <f t="shared" si="32"/>
        <v>154295629914.79294</v>
      </c>
      <c r="I148" s="9">
        <f t="shared" si="33"/>
        <v>-178509.74660000001</v>
      </c>
      <c r="J148" s="9">
        <f t="shared" si="34"/>
        <v>31865729631.196217</v>
      </c>
      <c r="K148" s="9">
        <f t="shared" si="35"/>
        <v>70119489631.199554</v>
      </c>
      <c r="M148" s="9">
        <f t="shared" si="36"/>
        <v>188450.49848757795</v>
      </c>
      <c r="N148" s="9">
        <f t="shared" si="37"/>
        <v>11461682606.397148</v>
      </c>
      <c r="O148" s="9">
        <f t="shared" si="38"/>
        <v>-71450.498487577948</v>
      </c>
      <c r="P148" s="9">
        <f t="shared" si="39"/>
        <v>5105173734.1233788</v>
      </c>
      <c r="Q148" s="9">
        <f t="shared" si="40"/>
        <v>2.0067197946752226E-4</v>
      </c>
      <c r="R148" s="9">
        <f t="shared" si="41"/>
        <v>-2.0221428121396753E-2</v>
      </c>
    </row>
    <row r="149" spans="1:18" x14ac:dyDescent="0.25">
      <c r="A149">
        <v>138</v>
      </c>
      <c r="B149" s="5">
        <v>233389</v>
      </c>
      <c r="C149" s="5">
        <v>128800</v>
      </c>
      <c r="D149" s="5">
        <f t="shared" si="28"/>
        <v>30060503200</v>
      </c>
      <c r="E149" s="5">
        <f t="shared" si="29"/>
        <v>54470425321</v>
      </c>
      <c r="F149" s="5">
        <f t="shared" si="30"/>
        <v>16589440000</v>
      </c>
      <c r="G149" s="5">
        <f t="shared" si="31"/>
        <v>-396571.82420000003</v>
      </c>
      <c r="H149" s="9">
        <f t="shared" si="32"/>
        <v>157269211749.31573</v>
      </c>
      <c r="I149" s="9">
        <f t="shared" si="33"/>
        <v>-166709.74660000001</v>
      </c>
      <c r="J149" s="9">
        <f t="shared" si="34"/>
        <v>27792139611.436214</v>
      </c>
      <c r="K149" s="9">
        <f t="shared" si="35"/>
        <v>66112388321.081757</v>
      </c>
      <c r="M149" s="9">
        <f t="shared" si="36"/>
        <v>187423.79982505296</v>
      </c>
      <c r="N149" s="9">
        <f t="shared" si="37"/>
        <v>11682571890.236687</v>
      </c>
      <c r="O149" s="9">
        <f t="shared" si="38"/>
        <v>-58623.799825052964</v>
      </c>
      <c r="P149" s="9">
        <f t="shared" si="39"/>
        <v>3436749905.9278798</v>
      </c>
      <c r="Q149" s="9">
        <f t="shared" si="40"/>
        <v>2.0068492984038052E-4</v>
      </c>
      <c r="R149" s="9">
        <f t="shared" si="41"/>
        <v>-1.6591304289488663E-2</v>
      </c>
    </row>
    <row r="150" spans="1:18" x14ac:dyDescent="0.25">
      <c r="A150">
        <v>139</v>
      </c>
      <c r="B150" s="5">
        <v>187829</v>
      </c>
      <c r="C150" s="5">
        <v>109600</v>
      </c>
      <c r="D150" s="5">
        <f t="shared" si="28"/>
        <v>20586058400</v>
      </c>
      <c r="E150" s="5">
        <f t="shared" si="29"/>
        <v>35279733241</v>
      </c>
      <c r="F150" s="5">
        <f t="shared" si="30"/>
        <v>12012160000</v>
      </c>
      <c r="G150" s="5">
        <f t="shared" si="31"/>
        <v>-442131.82420000003</v>
      </c>
      <c r="H150" s="9">
        <f t="shared" si="32"/>
        <v>195480549970.41974</v>
      </c>
      <c r="I150" s="9">
        <f t="shared" si="33"/>
        <v>-185909.74660000001</v>
      </c>
      <c r="J150" s="9">
        <f t="shared" si="34"/>
        <v>34562433880.876213</v>
      </c>
      <c r="K150" s="9">
        <f t="shared" si="35"/>
        <v>82196615400.817764</v>
      </c>
      <c r="M150" s="9">
        <f t="shared" si="36"/>
        <v>175006.38780895597</v>
      </c>
      <c r="N150" s="9">
        <f t="shared" si="37"/>
        <v>14521059479.923092</v>
      </c>
      <c r="O150" s="9">
        <f t="shared" si="38"/>
        <v>-65406.387808955973</v>
      </c>
      <c r="P150" s="9">
        <f t="shared" si="39"/>
        <v>4277995566.2155447</v>
      </c>
      <c r="Q150" s="9">
        <f t="shared" si="40"/>
        <v>2.0085134566644967E-4</v>
      </c>
      <c r="R150" s="9">
        <f t="shared" si="41"/>
        <v>-1.8510867193300067E-2</v>
      </c>
    </row>
    <row r="151" spans="1:18" x14ac:dyDescent="0.25">
      <c r="A151">
        <v>140</v>
      </c>
      <c r="B151" s="5">
        <v>169602</v>
      </c>
      <c r="C151" s="5">
        <v>100008</v>
      </c>
      <c r="D151" s="5">
        <f t="shared" si="28"/>
        <v>16961556816</v>
      </c>
      <c r="E151" s="5">
        <f t="shared" si="29"/>
        <v>28764838404</v>
      </c>
      <c r="F151" s="5">
        <f t="shared" si="30"/>
        <v>10001600064</v>
      </c>
      <c r="G151" s="5">
        <f t="shared" si="31"/>
        <v>-460358.82420000003</v>
      </c>
      <c r="H151" s="9">
        <f t="shared" si="32"/>
        <v>211930247018.80655</v>
      </c>
      <c r="I151" s="9">
        <f t="shared" si="33"/>
        <v>-195501.74660000001</v>
      </c>
      <c r="J151" s="9">
        <f t="shared" si="34"/>
        <v>38220932923.65062</v>
      </c>
      <c r="K151" s="9">
        <f t="shared" si="35"/>
        <v>90000954193.822357</v>
      </c>
      <c r="M151" s="9">
        <f t="shared" si="36"/>
        <v>170038.6053502773</v>
      </c>
      <c r="N151" s="9">
        <f t="shared" si="37"/>
        <v>15743007286.507868</v>
      </c>
      <c r="O151" s="9">
        <f t="shared" si="38"/>
        <v>-70030.605350277299</v>
      </c>
      <c r="P151" s="9">
        <f t="shared" si="39"/>
        <v>4904285685.7262878</v>
      </c>
      <c r="Q151" s="9">
        <f t="shared" si="40"/>
        <v>2.0092298644246891E-4</v>
      </c>
      <c r="R151" s="9">
        <f t="shared" si="41"/>
        <v>-1.9819582230042737E-2</v>
      </c>
    </row>
    <row r="152" spans="1:18" x14ac:dyDescent="0.25">
      <c r="A152">
        <v>141</v>
      </c>
      <c r="B152" s="5">
        <v>161591</v>
      </c>
      <c r="C152" s="5">
        <v>78600</v>
      </c>
      <c r="D152" s="5">
        <f t="shared" si="28"/>
        <v>12701052600</v>
      </c>
      <c r="E152" s="5">
        <f t="shared" si="29"/>
        <v>26111651281</v>
      </c>
      <c r="F152" s="5">
        <f t="shared" si="30"/>
        <v>6177960000</v>
      </c>
      <c r="G152" s="5">
        <f t="shared" si="31"/>
        <v>-468369.82420000003</v>
      </c>
      <c r="H152" s="9">
        <f t="shared" si="32"/>
        <v>219370292221.13895</v>
      </c>
      <c r="I152" s="9">
        <f t="shared" si="33"/>
        <v>-216909.74660000001</v>
      </c>
      <c r="J152" s="9">
        <f t="shared" si="34"/>
        <v>47049838170.076218</v>
      </c>
      <c r="K152" s="9">
        <f t="shared" si="35"/>
        <v>101593979882.30856</v>
      </c>
      <c r="M152" s="9">
        <f t="shared" si="36"/>
        <v>167855.20131908869</v>
      </c>
      <c r="N152" s="9">
        <f t="shared" si="37"/>
        <v>16295682930.876238</v>
      </c>
      <c r="O152" s="9">
        <f t="shared" si="38"/>
        <v>-89255.201319088694</v>
      </c>
      <c r="P152" s="9">
        <f t="shared" si="39"/>
        <v>7966490962.5110521</v>
      </c>
      <c r="Q152" s="9">
        <f t="shared" si="40"/>
        <v>2.0095538890011575E-4</v>
      </c>
      <c r="R152" s="9">
        <f t="shared" si="41"/>
        <v>-2.526039610567838E-2</v>
      </c>
    </row>
    <row r="153" spans="1:18" x14ac:dyDescent="0.25">
      <c r="A153">
        <v>142</v>
      </c>
      <c r="B153" s="5">
        <v>31907</v>
      </c>
      <c r="C153" s="5">
        <v>10840</v>
      </c>
      <c r="D153" s="5">
        <f t="shared" si="28"/>
        <v>345871880</v>
      </c>
      <c r="E153" s="5">
        <f t="shared" si="29"/>
        <v>1018056649</v>
      </c>
      <c r="F153" s="5">
        <f t="shared" si="30"/>
        <v>117505600</v>
      </c>
      <c r="G153" s="5">
        <f t="shared" si="31"/>
        <v>-598053.82420000003</v>
      </c>
      <c r="H153" s="9">
        <f t="shared" si="32"/>
        <v>357668376640.24457</v>
      </c>
      <c r="I153" s="9">
        <f t="shared" si="33"/>
        <v>-284669.74660000001</v>
      </c>
      <c r="J153" s="9">
        <f t="shared" si="34"/>
        <v>81036864629.308212</v>
      </c>
      <c r="K153" s="9">
        <f t="shared" si="35"/>
        <v>170247830588.17496</v>
      </c>
      <c r="M153" s="9">
        <f t="shared" si="36"/>
        <v>132509.73029416503</v>
      </c>
      <c r="N153" s="9">
        <f t="shared" si="37"/>
        <v>26569005315.702473</v>
      </c>
      <c r="O153" s="9">
        <f t="shared" si="38"/>
        <v>-121669.73029416503</v>
      </c>
      <c r="P153" s="9">
        <f t="shared" si="39"/>
        <v>14803523269.854858</v>
      </c>
      <c r="Q153" s="9">
        <f t="shared" si="40"/>
        <v>2.0155769677609783E-4</v>
      </c>
      <c r="R153" s="9">
        <f t="shared" si="41"/>
        <v>-3.4434144583628139E-2</v>
      </c>
    </row>
    <row r="154" spans="1:18" x14ac:dyDescent="0.25">
      <c r="A154">
        <v>143</v>
      </c>
      <c r="B154" s="5">
        <v>21467</v>
      </c>
      <c r="C154" s="5">
        <v>8500</v>
      </c>
      <c r="D154" s="5">
        <f t="shared" si="28"/>
        <v>182469500</v>
      </c>
      <c r="E154" s="5">
        <f t="shared" si="29"/>
        <v>460832089</v>
      </c>
      <c r="F154" s="5">
        <f t="shared" si="30"/>
        <v>72250000</v>
      </c>
      <c r="G154" s="5">
        <f t="shared" si="31"/>
        <v>-608493.82420000003</v>
      </c>
      <c r="H154" s="9">
        <f t="shared" si="32"/>
        <v>370264734089.54053</v>
      </c>
      <c r="I154" s="9">
        <f t="shared" si="33"/>
        <v>-287009.74660000001</v>
      </c>
      <c r="J154" s="9">
        <f t="shared" si="34"/>
        <v>82374594643.396225</v>
      </c>
      <c r="K154" s="9">
        <f t="shared" si="35"/>
        <v>174643658291.30698</v>
      </c>
      <c r="M154" s="9">
        <f t="shared" si="36"/>
        <v>129664.30049943164</v>
      </c>
      <c r="N154" s="9">
        <f t="shared" si="37"/>
        <v>27504711992.296528</v>
      </c>
      <c r="O154" s="9">
        <f t="shared" si="38"/>
        <v>-121164.30049943164</v>
      </c>
      <c r="P154" s="9">
        <f t="shared" si="39"/>
        <v>14680787715.516571</v>
      </c>
      <c r="Q154" s="9">
        <f t="shared" si="40"/>
        <v>2.0161255570875957E-4</v>
      </c>
      <c r="R154" s="9">
        <f t="shared" si="41"/>
        <v>-3.429110220059129E-2</v>
      </c>
    </row>
    <row r="155" spans="1:18" x14ac:dyDescent="0.25">
      <c r="A155">
        <v>144</v>
      </c>
      <c r="B155" s="5">
        <v>10044</v>
      </c>
      <c r="C155" s="5">
        <v>7000</v>
      </c>
      <c r="D155" s="5">
        <f t="shared" si="28"/>
        <v>70308000</v>
      </c>
      <c r="E155" s="5">
        <f t="shared" si="29"/>
        <v>100881936</v>
      </c>
      <c r="F155" s="5">
        <f t="shared" si="30"/>
        <v>49000000</v>
      </c>
      <c r="G155" s="5">
        <f t="shared" si="31"/>
        <v>-619916.82420000003</v>
      </c>
      <c r="H155" s="9">
        <f t="shared" si="32"/>
        <v>384296868926.21375</v>
      </c>
      <c r="I155" s="9">
        <f t="shared" si="33"/>
        <v>-288509.74660000001</v>
      </c>
      <c r="J155" s="9">
        <f t="shared" si="34"/>
        <v>83237873883.196213</v>
      </c>
      <c r="K155" s="9">
        <f t="shared" si="35"/>
        <v>178852045863.01877</v>
      </c>
      <c r="M155" s="9">
        <f t="shared" si="36"/>
        <v>126550.95332076887</v>
      </c>
      <c r="N155" s="9">
        <f t="shared" si="37"/>
        <v>28547073826.373966</v>
      </c>
      <c r="O155" s="9">
        <f t="shared" si="38"/>
        <v>-119550.95332076887</v>
      </c>
      <c r="P155" s="9">
        <f t="shared" si="39"/>
        <v>14292430439.904655</v>
      </c>
      <c r="Q155" s="9">
        <f t="shared" si="40"/>
        <v>2.0167366765665439E-4</v>
      </c>
      <c r="R155" s="9">
        <f t="shared" si="41"/>
        <v>-3.3834504609799261E-2</v>
      </c>
    </row>
    <row r="156" spans="1:18" x14ac:dyDescent="0.25">
      <c r="A156">
        <v>145</v>
      </c>
      <c r="B156" s="5">
        <v>3741</v>
      </c>
      <c r="C156" s="5">
        <v>1400</v>
      </c>
      <c r="D156" s="5">
        <f t="shared" si="28"/>
        <v>5237400</v>
      </c>
      <c r="E156" s="5">
        <f t="shared" si="29"/>
        <v>13995081</v>
      </c>
      <c r="F156" s="5">
        <f t="shared" si="30"/>
        <v>1960000</v>
      </c>
      <c r="G156" s="5">
        <f t="shared" si="31"/>
        <v>-626219.82420000003</v>
      </c>
      <c r="H156" s="9">
        <f t="shared" si="32"/>
        <v>392151268221.07892</v>
      </c>
      <c r="I156" s="9">
        <f t="shared" si="33"/>
        <v>-294109.74660000001</v>
      </c>
      <c r="J156" s="9">
        <f t="shared" si="34"/>
        <v>86500543045.116226</v>
      </c>
      <c r="K156" s="9">
        <f t="shared" si="35"/>
        <v>184177353811.35855</v>
      </c>
      <c r="M156" s="9">
        <f t="shared" si="36"/>
        <v>124833.06596481058</v>
      </c>
      <c r="N156" s="9">
        <f t="shared" si="37"/>
        <v>29130529312.646446</v>
      </c>
      <c r="O156" s="9">
        <f t="shared" si="38"/>
        <v>-123433.06596481058</v>
      </c>
      <c r="P156" s="9">
        <f t="shared" si="39"/>
        <v>15235721773.47328</v>
      </c>
      <c r="Q156" s="9">
        <f t="shared" si="40"/>
        <v>2.0170787468545219E-4</v>
      </c>
      <c r="R156" s="9">
        <f t="shared" si="41"/>
        <v>-3.4933194548656739E-2</v>
      </c>
    </row>
    <row r="157" spans="1:18" x14ac:dyDescent="0.25">
      <c r="A157">
        <v>146</v>
      </c>
      <c r="B157" s="5">
        <v>3069</v>
      </c>
      <c r="C157" s="5">
        <v>1230</v>
      </c>
      <c r="D157" s="5">
        <f t="shared" si="28"/>
        <v>3774870</v>
      </c>
      <c r="E157" s="5">
        <f t="shared" si="29"/>
        <v>9418761</v>
      </c>
      <c r="F157" s="5">
        <f t="shared" si="30"/>
        <v>1512900</v>
      </c>
      <c r="G157" s="5">
        <f t="shared" si="31"/>
        <v>-626891.82420000003</v>
      </c>
      <c r="H157" s="9">
        <f t="shared" si="32"/>
        <v>392993359248.80377</v>
      </c>
      <c r="I157" s="9">
        <f t="shared" si="33"/>
        <v>-294279.74660000001</v>
      </c>
      <c r="J157" s="9">
        <f t="shared" si="34"/>
        <v>86600569258.96022</v>
      </c>
      <c r="K157" s="9">
        <f t="shared" si="35"/>
        <v>184481567171.18777</v>
      </c>
      <c r="M157" s="9">
        <f t="shared" si="36"/>
        <v>124649.91186308062</v>
      </c>
      <c r="N157" s="9">
        <f t="shared" si="37"/>
        <v>29193083126.327404</v>
      </c>
      <c r="O157" s="9">
        <f t="shared" si="38"/>
        <v>-123419.91186308062</v>
      </c>
      <c r="P157" s="9">
        <f t="shared" si="39"/>
        <v>15232474644.290588</v>
      </c>
      <c r="Q157" s="9">
        <f t="shared" si="40"/>
        <v>2.0171154211194201E-4</v>
      </c>
      <c r="R157" s="9">
        <f t="shared" si="41"/>
        <v>-3.4929471827490476E-2</v>
      </c>
    </row>
    <row r="158" spans="1:18" x14ac:dyDescent="0.25">
      <c r="A158">
        <v>147</v>
      </c>
      <c r="B158" s="5">
        <v>2715</v>
      </c>
      <c r="C158" s="5">
        <v>652</v>
      </c>
      <c r="D158" s="5">
        <f t="shared" si="28"/>
        <v>1770180</v>
      </c>
      <c r="E158" s="5">
        <f t="shared" si="29"/>
        <v>7371225</v>
      </c>
      <c r="F158" s="5">
        <f t="shared" si="30"/>
        <v>425104</v>
      </c>
      <c r="G158" s="5">
        <f t="shared" si="31"/>
        <v>-627245.82420000003</v>
      </c>
      <c r="H158" s="9">
        <f t="shared" si="32"/>
        <v>393437323976.33734</v>
      </c>
      <c r="I158" s="9">
        <f t="shared" si="33"/>
        <v>-294857.74660000001</v>
      </c>
      <c r="J158" s="9">
        <f t="shared" si="34"/>
        <v>86941090730.029816</v>
      </c>
      <c r="K158" s="9">
        <f t="shared" si="35"/>
        <v>184948290287.87177</v>
      </c>
      <c r="M158" s="9">
        <f t="shared" si="36"/>
        <v>124553.42889877644</v>
      </c>
      <c r="N158" s="9">
        <f t="shared" si="37"/>
        <v>29226062561.961685</v>
      </c>
      <c r="O158" s="9">
        <f t="shared" si="38"/>
        <v>-123901.42889877644</v>
      </c>
      <c r="P158" s="9">
        <f t="shared" si="39"/>
        <v>15351564083.158554</v>
      </c>
      <c r="Q158" s="9">
        <f t="shared" si="40"/>
        <v>2.0171347564163026E-4</v>
      </c>
      <c r="R158" s="9">
        <f t="shared" si="41"/>
        <v>-3.5065747568282395E-2</v>
      </c>
    </row>
    <row r="159" spans="1:18" x14ac:dyDescent="0.25">
      <c r="A159">
        <v>148</v>
      </c>
      <c r="B159" s="5">
        <v>1217</v>
      </c>
      <c r="C159" s="5">
        <v>600</v>
      </c>
      <c r="D159" s="5">
        <f t="shared" si="28"/>
        <v>730200</v>
      </c>
      <c r="E159" s="5">
        <f t="shared" si="29"/>
        <v>1481089</v>
      </c>
      <c r="F159" s="5">
        <f t="shared" si="30"/>
        <v>360000</v>
      </c>
      <c r="G159" s="5">
        <f t="shared" si="31"/>
        <v>-628743.82420000003</v>
      </c>
      <c r="H159" s="9">
        <f t="shared" si="32"/>
        <v>395318796469.64056</v>
      </c>
      <c r="I159" s="9">
        <f t="shared" si="33"/>
        <v>-294909.74660000001</v>
      </c>
      <c r="J159" s="9">
        <f t="shared" si="34"/>
        <v>86971758639.676224</v>
      </c>
      <c r="K159" s="9">
        <f t="shared" si="35"/>
        <v>185422681871.13696</v>
      </c>
      <c r="M159" s="9">
        <f t="shared" si="36"/>
        <v>124145.14788033672</v>
      </c>
      <c r="N159" s="9">
        <f t="shared" si="37"/>
        <v>29365825694.351223</v>
      </c>
      <c r="O159" s="9">
        <f t="shared" si="38"/>
        <v>-123545.14788033672</v>
      </c>
      <c r="P159" s="9">
        <f t="shared" si="39"/>
        <v>15263403564.774269</v>
      </c>
      <c r="Q159" s="9">
        <f t="shared" si="40"/>
        <v>2.0172166972259618E-4</v>
      </c>
      <c r="R159" s="9">
        <f t="shared" si="41"/>
        <v>-3.4964915458320263E-2</v>
      </c>
    </row>
    <row r="160" spans="1:18" x14ac:dyDescent="0.25">
      <c r="A160">
        <v>149</v>
      </c>
      <c r="B160" s="5">
        <v>223</v>
      </c>
      <c r="C160" s="5">
        <v>100</v>
      </c>
      <c r="D160" s="5">
        <f t="shared" si="28"/>
        <v>22300</v>
      </c>
      <c r="E160" s="5">
        <f t="shared" si="29"/>
        <v>49729</v>
      </c>
      <c r="F160" s="5">
        <f t="shared" si="30"/>
        <v>10000</v>
      </c>
      <c r="G160" s="5">
        <f t="shared" si="31"/>
        <v>-629737.82420000003</v>
      </c>
      <c r="H160" s="9">
        <f t="shared" si="32"/>
        <v>396569727228.15015</v>
      </c>
      <c r="I160" s="9">
        <f t="shared" si="33"/>
        <v>-295409.74660000001</v>
      </c>
      <c r="J160" s="9">
        <f t="shared" si="34"/>
        <v>87266918386.276215</v>
      </c>
      <c r="K160" s="9">
        <f t="shared" si="35"/>
        <v>186030691071.35736</v>
      </c>
      <c r="M160" s="9">
        <f t="shared" si="36"/>
        <v>123874.23243819449</v>
      </c>
      <c r="N160" s="9">
        <f t="shared" si="37"/>
        <v>29458749721.587337</v>
      </c>
      <c r="O160" s="9">
        <f t="shared" si="38"/>
        <v>-123774.23243819449</v>
      </c>
      <c r="P160" s="9">
        <f t="shared" si="39"/>
        <v>15320060615.664198</v>
      </c>
      <c r="Q160" s="9">
        <f t="shared" si="40"/>
        <v>2.0172711770440535E-4</v>
      </c>
      <c r="R160" s="9">
        <f t="shared" si="41"/>
        <v>-3.5029749522036038E-2</v>
      </c>
    </row>
    <row r="161" spans="1:18" x14ac:dyDescent="0.25">
      <c r="A161">
        <v>150</v>
      </c>
      <c r="B161" s="5">
        <v>64</v>
      </c>
      <c r="C161" s="5">
        <v>15</v>
      </c>
      <c r="D161" s="5">
        <f t="shared" si="28"/>
        <v>960</v>
      </c>
      <c r="E161" s="5">
        <f t="shared" si="29"/>
        <v>4096</v>
      </c>
      <c r="F161" s="5">
        <f t="shared" si="30"/>
        <v>225</v>
      </c>
      <c r="G161" s="5">
        <f t="shared" si="31"/>
        <v>-629896.82420000003</v>
      </c>
      <c r="H161" s="9">
        <f t="shared" si="32"/>
        <v>396770009137.24573</v>
      </c>
      <c r="I161" s="9">
        <f t="shared" si="33"/>
        <v>-295494.74660000001</v>
      </c>
      <c r="J161" s="9">
        <f t="shared" si="34"/>
        <v>87317145268.198227</v>
      </c>
      <c r="K161" s="9">
        <f t="shared" si="35"/>
        <v>186131202451.12378</v>
      </c>
      <c r="M161" s="9">
        <f t="shared" si="36"/>
        <v>123830.8968694816</v>
      </c>
      <c r="N161" s="9">
        <f t="shared" si="37"/>
        <v>29473627444.793922</v>
      </c>
      <c r="O161" s="9">
        <f t="shared" si="38"/>
        <v>-123815.8968694816</v>
      </c>
      <c r="P161" s="9">
        <f t="shared" si="39"/>
        <v>15330376317.594103</v>
      </c>
      <c r="Q161" s="9">
        <f t="shared" si="40"/>
        <v>2.0172798996067535E-4</v>
      </c>
      <c r="R161" s="9">
        <f t="shared" si="41"/>
        <v>-3.5041541124013205E-2</v>
      </c>
    </row>
    <row r="162" spans="1:18" x14ac:dyDescent="0.25">
      <c r="A162">
        <v>151</v>
      </c>
      <c r="B162" s="5">
        <v>41</v>
      </c>
      <c r="C162" s="5">
        <v>10</v>
      </c>
      <c r="D162" s="5">
        <f t="shared" si="28"/>
        <v>410</v>
      </c>
      <c r="E162" s="5">
        <f t="shared" si="29"/>
        <v>1681</v>
      </c>
      <c r="F162" s="5">
        <f t="shared" si="30"/>
        <v>100</v>
      </c>
      <c r="G162" s="5">
        <f t="shared" si="31"/>
        <v>-629919.82420000003</v>
      </c>
      <c r="H162" s="9">
        <f t="shared" si="32"/>
        <v>396798984920.15894</v>
      </c>
      <c r="I162" s="9">
        <f t="shared" si="33"/>
        <v>-295499.74660000001</v>
      </c>
      <c r="J162" s="9">
        <f t="shared" si="34"/>
        <v>87320100240.664215</v>
      </c>
      <c r="K162" s="9">
        <f t="shared" si="35"/>
        <v>186141148429.41656</v>
      </c>
      <c r="M162" s="9">
        <f t="shared" si="36"/>
        <v>123824.62820230929</v>
      </c>
      <c r="N162" s="9">
        <f t="shared" si="37"/>
        <v>29475779879.229076</v>
      </c>
      <c r="O162" s="9">
        <f t="shared" si="38"/>
        <v>-123814.62820230929</v>
      </c>
      <c r="P162" s="9">
        <f t="shared" si="39"/>
        <v>15330062156.876083</v>
      </c>
      <c r="Q162" s="9">
        <f t="shared" si="40"/>
        <v>2.0172811615434128E-4</v>
      </c>
      <c r="R162" s="9">
        <f t="shared" si="41"/>
        <v>-3.5041182076587109E-2</v>
      </c>
    </row>
    <row r="163" spans="1:18" x14ac:dyDescent="0.25">
      <c r="A163">
        <v>152</v>
      </c>
      <c r="B163" s="5">
        <v>26</v>
      </c>
      <c r="C163" s="5">
        <v>10</v>
      </c>
      <c r="D163" s="5">
        <f t="shared" si="28"/>
        <v>260</v>
      </c>
      <c r="E163" s="5">
        <f t="shared" si="29"/>
        <v>676</v>
      </c>
      <c r="F163" s="5">
        <f t="shared" si="30"/>
        <v>100</v>
      </c>
      <c r="G163" s="5">
        <f t="shared" si="31"/>
        <v>-629934.82420000003</v>
      </c>
      <c r="H163" s="9">
        <f t="shared" si="32"/>
        <v>396817882739.88495</v>
      </c>
      <c r="I163" s="9">
        <f t="shared" si="33"/>
        <v>-295499.74660000001</v>
      </c>
      <c r="J163" s="9">
        <f t="shared" si="34"/>
        <v>87320100240.664215</v>
      </c>
      <c r="K163" s="9">
        <f t="shared" si="35"/>
        <v>186145580925.61557</v>
      </c>
      <c r="M163" s="9">
        <f t="shared" si="36"/>
        <v>123820.53994110996</v>
      </c>
      <c r="N163" s="9">
        <f t="shared" si="37"/>
        <v>29477183683.159061</v>
      </c>
      <c r="O163" s="9">
        <f t="shared" si="38"/>
        <v>-123810.53994110996</v>
      </c>
      <c r="P163" s="9">
        <f t="shared" si="39"/>
        <v>15329049800.509186</v>
      </c>
      <c r="Q163" s="9">
        <f t="shared" si="40"/>
        <v>2.017281984570406E-4</v>
      </c>
      <c r="R163" s="9">
        <f t="shared" si="41"/>
        <v>-3.504002504588264E-2</v>
      </c>
    </row>
    <row r="164" spans="1:18" x14ac:dyDescent="0.25">
      <c r="A164">
        <v>153</v>
      </c>
      <c r="B164" s="5">
        <v>2</v>
      </c>
      <c r="C164" s="5">
        <v>4</v>
      </c>
      <c r="D164" s="5">
        <f t="shared" si="28"/>
        <v>8</v>
      </c>
      <c r="E164" s="5">
        <f t="shared" si="29"/>
        <v>4</v>
      </c>
      <c r="F164" s="5">
        <f t="shared" si="30"/>
        <v>16</v>
      </c>
      <c r="G164" s="5">
        <f t="shared" si="31"/>
        <v>-629958.82420000003</v>
      </c>
      <c r="H164" s="9">
        <f t="shared" si="32"/>
        <v>396848120187.44653</v>
      </c>
      <c r="I164" s="9">
        <f t="shared" si="33"/>
        <v>-295505.74660000001</v>
      </c>
      <c r="J164" s="9">
        <f t="shared" si="34"/>
        <v>87323646273.623413</v>
      </c>
      <c r="K164" s="9">
        <f t="shared" si="35"/>
        <v>186156452672.47916</v>
      </c>
      <c r="M164" s="9">
        <f t="shared" si="36"/>
        <v>123813.99872319103</v>
      </c>
      <c r="N164" s="9">
        <f t="shared" si="37"/>
        <v>29479429838.976753</v>
      </c>
      <c r="O164" s="9">
        <f t="shared" si="38"/>
        <v>-123809.99872319103</v>
      </c>
      <c r="P164" s="9">
        <f t="shared" si="39"/>
        <v>15328915783.836565</v>
      </c>
      <c r="Q164" s="9">
        <f t="shared" si="40"/>
        <v>2.0172833014543595E-4</v>
      </c>
      <c r="R164" s="9">
        <f t="shared" si="41"/>
        <v>-3.5039871876340417E-2</v>
      </c>
    </row>
    <row r="165" spans="1:18" x14ac:dyDescent="0.25">
      <c r="A165">
        <v>154</v>
      </c>
      <c r="B165" s="5">
        <v>11615</v>
      </c>
      <c r="C165" s="5">
        <v>2840</v>
      </c>
      <c r="D165" s="5">
        <f t="shared" si="28"/>
        <v>32986600</v>
      </c>
      <c r="E165" s="5">
        <f t="shared" si="29"/>
        <v>134908225</v>
      </c>
      <c r="F165" s="5">
        <f t="shared" si="30"/>
        <v>8065600</v>
      </c>
      <c r="G165" s="5">
        <f t="shared" si="31"/>
        <v>-618345.82420000003</v>
      </c>
      <c r="H165" s="9">
        <f t="shared" si="32"/>
        <v>382351558305.57733</v>
      </c>
      <c r="I165" s="9">
        <f t="shared" si="33"/>
        <v>-292669.74660000001</v>
      </c>
      <c r="J165" s="9">
        <f t="shared" si="34"/>
        <v>85655580574.908218</v>
      </c>
      <c r="K165" s="9">
        <f t="shared" si="35"/>
        <v>180971115679.78217</v>
      </c>
      <c r="M165" s="9">
        <f t="shared" si="36"/>
        <v>126979.13054371197</v>
      </c>
      <c r="N165" s="9">
        <f t="shared" si="37"/>
        <v>28402568548.311974</v>
      </c>
      <c r="O165" s="9">
        <f t="shared" si="38"/>
        <v>-124139.13054371197</v>
      </c>
      <c r="P165" s="9">
        <f t="shared" si="39"/>
        <v>15410523732.148764</v>
      </c>
      <c r="Q165" s="9">
        <f t="shared" si="40"/>
        <v>2.0166519555154199E-4</v>
      </c>
      <c r="R165" s="9">
        <f t="shared" si="41"/>
        <v>-3.5133019437932199E-2</v>
      </c>
    </row>
    <row r="166" spans="1:18" x14ac:dyDescent="0.25">
      <c r="A166">
        <v>155</v>
      </c>
      <c r="B166" s="5">
        <v>40118</v>
      </c>
      <c r="C166" s="5">
        <v>2100</v>
      </c>
      <c r="D166" s="5">
        <f t="shared" si="28"/>
        <v>84247800</v>
      </c>
      <c r="E166" s="5">
        <f t="shared" si="29"/>
        <v>1609453924</v>
      </c>
      <c r="F166" s="5">
        <f t="shared" si="30"/>
        <v>4410000</v>
      </c>
      <c r="G166" s="5">
        <f t="shared" si="31"/>
        <v>-589842.82420000003</v>
      </c>
      <c r="H166" s="9">
        <f t="shared" si="32"/>
        <v>347914557260.23212</v>
      </c>
      <c r="I166" s="9">
        <f t="shared" si="33"/>
        <v>-293409.74660000001</v>
      </c>
      <c r="J166" s="9">
        <f t="shared" si="34"/>
        <v>86089279399.876221</v>
      </c>
      <c r="K166" s="9">
        <f t="shared" si="35"/>
        <v>173065633582.35037</v>
      </c>
      <c r="M166" s="9">
        <f t="shared" si="36"/>
        <v>134747.64447467803</v>
      </c>
      <c r="N166" s="9">
        <f t="shared" si="37"/>
        <v>25844453479.752453</v>
      </c>
      <c r="O166" s="9">
        <f t="shared" si="38"/>
        <v>-132647.64447467803</v>
      </c>
      <c r="P166" s="9">
        <f t="shared" si="39"/>
        <v>17595397584.68058</v>
      </c>
      <c r="Q166" s="9">
        <f t="shared" si="40"/>
        <v>2.015152175020127E-4</v>
      </c>
      <c r="R166" s="9">
        <f t="shared" si="41"/>
        <v>-3.7541038847062537E-2</v>
      </c>
    </row>
    <row r="167" spans="1:18" x14ac:dyDescent="0.25">
      <c r="A167">
        <v>156</v>
      </c>
      <c r="B167" s="5">
        <v>96</v>
      </c>
      <c r="C167" s="5">
        <v>11</v>
      </c>
      <c r="D167" s="5">
        <f t="shared" si="28"/>
        <v>1056</v>
      </c>
      <c r="E167" s="5">
        <f t="shared" si="29"/>
        <v>9216</v>
      </c>
      <c r="F167" s="5">
        <f t="shared" si="30"/>
        <v>121</v>
      </c>
      <c r="G167" s="5">
        <f t="shared" si="31"/>
        <v>-629864.82420000003</v>
      </c>
      <c r="H167" s="9">
        <f t="shared" si="32"/>
        <v>396729696764.49695</v>
      </c>
      <c r="I167" s="9">
        <f t="shared" si="33"/>
        <v>-295498.74660000001</v>
      </c>
      <c r="J167" s="9">
        <f t="shared" si="34"/>
        <v>87319509242.171021</v>
      </c>
      <c r="K167" s="9">
        <f t="shared" si="35"/>
        <v>186124266078.52936</v>
      </c>
      <c r="M167" s="9">
        <f t="shared" si="36"/>
        <v>123839.61849337349</v>
      </c>
      <c r="N167" s="9">
        <f t="shared" si="37"/>
        <v>29470632884.145557</v>
      </c>
      <c r="O167" s="9">
        <f t="shared" si="38"/>
        <v>-123828.61849337349</v>
      </c>
      <c r="P167" s="9">
        <f t="shared" si="39"/>
        <v>15333526757.97744</v>
      </c>
      <c r="Q167" s="9">
        <f t="shared" si="40"/>
        <v>2.0172781439454436E-4</v>
      </c>
      <c r="R167" s="9">
        <f t="shared" si="41"/>
        <v>-3.5045141509238868E-2</v>
      </c>
    </row>
    <row r="168" spans="1:18" x14ac:dyDescent="0.25">
      <c r="A168">
        <v>157</v>
      </c>
      <c r="B168" s="5">
        <v>953</v>
      </c>
      <c r="C168" s="5">
        <v>120</v>
      </c>
      <c r="D168" s="5">
        <f t="shared" si="28"/>
        <v>114360</v>
      </c>
      <c r="E168" s="5">
        <f t="shared" si="29"/>
        <v>908209</v>
      </c>
      <c r="F168" s="5">
        <f t="shared" si="30"/>
        <v>14400</v>
      </c>
      <c r="G168" s="5">
        <f t="shared" si="31"/>
        <v>-629007.82420000003</v>
      </c>
      <c r="H168" s="9">
        <f t="shared" si="32"/>
        <v>395650842904.81812</v>
      </c>
      <c r="I168" s="9">
        <f t="shared" si="33"/>
        <v>-295389.74660000001</v>
      </c>
      <c r="J168" s="9">
        <f t="shared" si="34"/>
        <v>87255102396.412216</v>
      </c>
      <c r="K168" s="9">
        <f t="shared" si="35"/>
        <v>185802461799.85538</v>
      </c>
      <c r="M168" s="9">
        <f t="shared" si="36"/>
        <v>124073.19448322852</v>
      </c>
      <c r="N168" s="9">
        <f t="shared" si="37"/>
        <v>29390491401.686508</v>
      </c>
      <c r="O168" s="9">
        <f t="shared" si="38"/>
        <v>-123953.19448322852</v>
      </c>
      <c r="P168" s="9">
        <f t="shared" si="39"/>
        <v>15364394422.597075</v>
      </c>
      <c r="Q168" s="9">
        <f t="shared" si="40"/>
        <v>2.0172311583216407E-4</v>
      </c>
      <c r="R168" s="9">
        <f t="shared" si="41"/>
        <v>-3.5080398084326316E-2</v>
      </c>
    </row>
    <row r="169" spans="1:18" x14ac:dyDescent="0.25">
      <c r="A169">
        <v>158</v>
      </c>
      <c r="B169" s="5">
        <v>130</v>
      </c>
      <c r="C169" s="5">
        <v>10</v>
      </c>
      <c r="D169" s="5">
        <f t="shared" si="28"/>
        <v>1300</v>
      </c>
      <c r="E169" s="5">
        <f t="shared" si="29"/>
        <v>16900</v>
      </c>
      <c r="F169" s="5">
        <f t="shared" si="30"/>
        <v>100</v>
      </c>
      <c r="G169" s="5">
        <f t="shared" si="31"/>
        <v>-629830.82420000003</v>
      </c>
      <c r="H169" s="9">
        <f t="shared" si="32"/>
        <v>396686867112.45135</v>
      </c>
      <c r="I169" s="9">
        <f t="shared" si="33"/>
        <v>-295499.74660000001</v>
      </c>
      <c r="J169" s="9">
        <f t="shared" si="34"/>
        <v>87320100240.664215</v>
      </c>
      <c r="K169" s="9">
        <f t="shared" si="35"/>
        <v>186114848951.96918</v>
      </c>
      <c r="M169" s="9">
        <f t="shared" si="36"/>
        <v>123848.88521875865</v>
      </c>
      <c r="N169" s="9">
        <f t="shared" si="37"/>
        <v>29467451330.149757</v>
      </c>
      <c r="O169" s="9">
        <f t="shared" si="38"/>
        <v>-123838.88521875865</v>
      </c>
      <c r="P169" s="9">
        <f t="shared" si="39"/>
        <v>15336069492.224878</v>
      </c>
      <c r="Q169" s="9">
        <f t="shared" si="40"/>
        <v>2.0172762786530311E-4</v>
      </c>
      <c r="R169" s="9">
        <f t="shared" si="41"/>
        <v>-3.5048047125432379E-2</v>
      </c>
    </row>
    <row r="170" spans="1:18" x14ac:dyDescent="0.25">
      <c r="A170">
        <v>159</v>
      </c>
      <c r="B170" s="5">
        <v>9</v>
      </c>
      <c r="C170" s="5">
        <v>1</v>
      </c>
      <c r="D170" s="5">
        <f t="shared" si="28"/>
        <v>9</v>
      </c>
      <c r="E170" s="5">
        <f t="shared" si="29"/>
        <v>81</v>
      </c>
      <c r="F170" s="5">
        <f t="shared" si="30"/>
        <v>1</v>
      </c>
      <c r="G170" s="5">
        <f t="shared" si="31"/>
        <v>-629951.82420000003</v>
      </c>
      <c r="H170" s="9">
        <f t="shared" si="32"/>
        <v>396839300812.90778</v>
      </c>
      <c r="I170" s="9">
        <f t="shared" si="33"/>
        <v>-295508.74660000001</v>
      </c>
      <c r="J170" s="9">
        <f t="shared" si="34"/>
        <v>87325419317.103012</v>
      </c>
      <c r="K170" s="9">
        <f t="shared" si="35"/>
        <v>186156273987.72556</v>
      </c>
      <c r="M170" s="9">
        <f t="shared" si="36"/>
        <v>123815.90657841739</v>
      </c>
      <c r="N170" s="9">
        <f t="shared" si="37"/>
        <v>29478774701.356804</v>
      </c>
      <c r="O170" s="9">
        <f t="shared" si="38"/>
        <v>-123814.90657841739</v>
      </c>
      <c r="P170" s="9">
        <f t="shared" si="39"/>
        <v>15330131091.022224</v>
      </c>
      <c r="Q170" s="9">
        <f t="shared" si="40"/>
        <v>2.0172829173580238E-4</v>
      </c>
      <c r="R170" s="9">
        <f t="shared" si="41"/>
        <v>-3.504126086379504E-2</v>
      </c>
    </row>
    <row r="171" spans="1:18" x14ac:dyDescent="0.25">
      <c r="A171">
        <v>160</v>
      </c>
      <c r="B171" s="5">
        <v>11223</v>
      </c>
      <c r="C171" s="5">
        <v>2842</v>
      </c>
      <c r="D171" s="5">
        <f t="shared" si="28"/>
        <v>31895766</v>
      </c>
      <c r="E171" s="5">
        <f t="shared" si="29"/>
        <v>125955729</v>
      </c>
      <c r="F171" s="5">
        <f t="shared" si="30"/>
        <v>8076964</v>
      </c>
      <c r="G171" s="5">
        <f t="shared" si="31"/>
        <v>-618737.82420000003</v>
      </c>
      <c r="H171" s="9">
        <f t="shared" si="32"/>
        <v>382836495095.75012</v>
      </c>
      <c r="I171" s="9">
        <f t="shared" si="33"/>
        <v>-292667.74660000001</v>
      </c>
      <c r="J171" s="9">
        <f t="shared" si="34"/>
        <v>85654409899.921814</v>
      </c>
      <c r="K171" s="9">
        <f t="shared" si="35"/>
        <v>181084604744.80096</v>
      </c>
      <c r="M171" s="9">
        <f t="shared" si="36"/>
        <v>126872.29065103616</v>
      </c>
      <c r="N171" s="9">
        <f t="shared" si="37"/>
        <v>28438591548.938721</v>
      </c>
      <c r="O171" s="9">
        <f t="shared" si="38"/>
        <v>-124030.29065103616</v>
      </c>
      <c r="P171" s="9">
        <f t="shared" si="39"/>
        <v>15383512998.980509</v>
      </c>
      <c r="Q171" s="9">
        <f t="shared" si="40"/>
        <v>2.0166730752040478E-4</v>
      </c>
      <c r="R171" s="9">
        <f t="shared" si="41"/>
        <v>-3.5102216342680834E-2</v>
      </c>
    </row>
    <row r="172" spans="1:18" x14ac:dyDescent="0.25">
      <c r="A172">
        <v>161</v>
      </c>
      <c r="B172" s="5">
        <v>4326</v>
      </c>
      <c r="C172" s="5">
        <v>700</v>
      </c>
      <c r="D172" s="5">
        <f t="shared" si="28"/>
        <v>3028200</v>
      </c>
      <c r="E172" s="5">
        <f t="shared" si="29"/>
        <v>18714276</v>
      </c>
      <c r="F172" s="5">
        <f t="shared" si="30"/>
        <v>490000</v>
      </c>
      <c r="G172" s="5">
        <f t="shared" si="31"/>
        <v>-625634.82420000003</v>
      </c>
      <c r="H172" s="9">
        <f t="shared" si="32"/>
        <v>391418933251.76495</v>
      </c>
      <c r="I172" s="9">
        <f t="shared" si="33"/>
        <v>-294809.74660000001</v>
      </c>
      <c r="J172" s="9">
        <f t="shared" si="34"/>
        <v>86912786690.356216</v>
      </c>
      <c r="K172" s="9">
        <f t="shared" si="35"/>
        <v>184443243986.53757</v>
      </c>
      <c r="M172" s="9">
        <f t="shared" si="36"/>
        <v>124992.50815158444</v>
      </c>
      <c r="N172" s="9">
        <f t="shared" si="37"/>
        <v>29076128608.073822</v>
      </c>
      <c r="O172" s="9">
        <f t="shared" si="38"/>
        <v>-124292.50815158444</v>
      </c>
      <c r="P172" s="9">
        <f t="shared" si="39"/>
        <v>15448627582.611683</v>
      </c>
      <c r="Q172" s="9">
        <f t="shared" si="40"/>
        <v>2.0170468526224558E-4</v>
      </c>
      <c r="R172" s="9">
        <f t="shared" si="41"/>
        <v>-3.5176428028710807E-2</v>
      </c>
    </row>
    <row r="173" spans="1:18" x14ac:dyDescent="0.25">
      <c r="A173">
        <v>162</v>
      </c>
      <c r="B173" s="5">
        <v>1878</v>
      </c>
      <c r="C173" s="5">
        <v>80</v>
      </c>
      <c r="D173" s="5">
        <f t="shared" si="28"/>
        <v>150240</v>
      </c>
      <c r="E173" s="5">
        <f t="shared" si="29"/>
        <v>3526884</v>
      </c>
      <c r="F173" s="5">
        <f t="shared" si="30"/>
        <v>6400</v>
      </c>
      <c r="G173" s="5">
        <f t="shared" si="31"/>
        <v>-628082.82420000003</v>
      </c>
      <c r="H173" s="9">
        <f t="shared" si="32"/>
        <v>394488034055.04816</v>
      </c>
      <c r="I173" s="9">
        <f t="shared" si="33"/>
        <v>-295429.74660000001</v>
      </c>
      <c r="J173" s="9">
        <f t="shared" si="34"/>
        <v>87278735176.140213</v>
      </c>
      <c r="K173" s="9">
        <f t="shared" si="35"/>
        <v>185554349597.21835</v>
      </c>
      <c r="M173" s="9">
        <f t="shared" si="36"/>
        <v>124325.30392385385</v>
      </c>
      <c r="N173" s="9">
        <f t="shared" si="37"/>
        <v>29304113414.342773</v>
      </c>
      <c r="O173" s="9">
        <f t="shared" si="38"/>
        <v>-124245.30392385385</v>
      </c>
      <c r="P173" s="9">
        <f t="shared" si="39"/>
        <v>15436895547.130812</v>
      </c>
      <c r="Q173" s="9">
        <f t="shared" si="40"/>
        <v>2.0171805163383174E-4</v>
      </c>
      <c r="R173" s="9">
        <f t="shared" si="41"/>
        <v>-3.5163068841344555E-2</v>
      </c>
    </row>
    <row r="174" spans="1:18" x14ac:dyDescent="0.25">
      <c r="A174">
        <v>163</v>
      </c>
      <c r="B174" s="5">
        <v>1112</v>
      </c>
      <c r="C174" s="5">
        <v>77</v>
      </c>
      <c r="D174" s="5">
        <f t="shared" si="28"/>
        <v>85624</v>
      </c>
      <c r="E174" s="5">
        <f t="shared" si="29"/>
        <v>1236544</v>
      </c>
      <c r="F174" s="5">
        <f t="shared" si="30"/>
        <v>5929</v>
      </c>
      <c r="G174" s="5">
        <f t="shared" si="31"/>
        <v>-628848.82420000003</v>
      </c>
      <c r="H174" s="9">
        <f t="shared" si="32"/>
        <v>395450843697.72253</v>
      </c>
      <c r="I174" s="9">
        <f t="shared" si="33"/>
        <v>-295432.74660000001</v>
      </c>
      <c r="J174" s="9">
        <f t="shared" si="34"/>
        <v>87280507763.619812</v>
      </c>
      <c r="K174" s="9">
        <f t="shared" si="35"/>
        <v>185782535329.58658</v>
      </c>
      <c r="M174" s="9">
        <f t="shared" si="36"/>
        <v>124116.53005194142</v>
      </c>
      <c r="N174" s="9">
        <f t="shared" si="37"/>
        <v>29375634678.689713</v>
      </c>
      <c r="O174" s="9">
        <f t="shared" si="38"/>
        <v>-124039.53005194142</v>
      </c>
      <c r="P174" s="9">
        <f t="shared" si="39"/>
        <v>15385805015.506477</v>
      </c>
      <c r="Q174" s="9">
        <f t="shared" si="40"/>
        <v>2.0172224480710158E-4</v>
      </c>
      <c r="R174" s="9">
        <f t="shared" si="41"/>
        <v>-3.5104832180086899E-2</v>
      </c>
    </row>
    <row r="175" spans="1:18" x14ac:dyDescent="0.25">
      <c r="A175">
        <v>164</v>
      </c>
      <c r="B175" s="5">
        <v>216</v>
      </c>
      <c r="C175" s="5">
        <v>11</v>
      </c>
      <c r="D175" s="5">
        <f t="shared" si="28"/>
        <v>2376</v>
      </c>
      <c r="E175" s="5">
        <f t="shared" si="29"/>
        <v>46656</v>
      </c>
      <c r="F175" s="5">
        <f t="shared" si="30"/>
        <v>121</v>
      </c>
      <c r="G175" s="5">
        <f t="shared" si="31"/>
        <v>-629744.82420000003</v>
      </c>
      <c r="H175" s="9">
        <f t="shared" si="32"/>
        <v>396578543606.68896</v>
      </c>
      <c r="I175" s="9">
        <f t="shared" si="33"/>
        <v>-295498.74660000001</v>
      </c>
      <c r="J175" s="9">
        <f t="shared" si="34"/>
        <v>87319509242.171021</v>
      </c>
      <c r="K175" s="9">
        <f t="shared" si="35"/>
        <v>186088806228.93738</v>
      </c>
      <c r="M175" s="9">
        <f t="shared" si="36"/>
        <v>123872.32458296813</v>
      </c>
      <c r="N175" s="9">
        <f t="shared" si="37"/>
        <v>29459404636.652699</v>
      </c>
      <c r="O175" s="9">
        <f t="shared" si="38"/>
        <v>-123861.32458296813</v>
      </c>
      <c r="P175" s="9">
        <f t="shared" si="39"/>
        <v>15341627727.447384</v>
      </c>
      <c r="Q175" s="9">
        <f t="shared" si="40"/>
        <v>2.017271561009909E-4</v>
      </c>
      <c r="R175" s="9">
        <f t="shared" si="41"/>
        <v>-3.5054397754870743E-2</v>
      </c>
    </row>
    <row r="176" spans="1:18" x14ac:dyDescent="0.25">
      <c r="A176">
        <v>165</v>
      </c>
      <c r="B176" s="5">
        <v>22</v>
      </c>
      <c r="C176" s="5">
        <v>0</v>
      </c>
      <c r="D176" s="5">
        <f t="shared" si="28"/>
        <v>0</v>
      </c>
      <c r="E176" s="5">
        <f t="shared" si="29"/>
        <v>484</v>
      </c>
      <c r="F176" s="5">
        <f t="shared" si="30"/>
        <v>0</v>
      </c>
      <c r="G176" s="5">
        <f t="shared" si="31"/>
        <v>-629938.82420000003</v>
      </c>
      <c r="H176" s="9">
        <f t="shared" si="32"/>
        <v>396822922234.47852</v>
      </c>
      <c r="I176" s="9">
        <f t="shared" si="33"/>
        <v>-295509.74660000001</v>
      </c>
      <c r="J176" s="9">
        <f t="shared" si="34"/>
        <v>87326010335.596222</v>
      </c>
      <c r="K176" s="9">
        <f t="shared" si="35"/>
        <v>186153062312.84396</v>
      </c>
      <c r="M176" s="9">
        <f t="shared" si="36"/>
        <v>123819.44973812347</v>
      </c>
      <c r="N176" s="9">
        <f t="shared" si="37"/>
        <v>29477558036.519299</v>
      </c>
      <c r="O176" s="9">
        <f t="shared" si="38"/>
        <v>-123819.44973812347</v>
      </c>
      <c r="P176" s="9">
        <f t="shared" si="39"/>
        <v>15331256133.451683</v>
      </c>
      <c r="Q176" s="9">
        <f t="shared" si="40"/>
        <v>2.0172822040475809E-4</v>
      </c>
      <c r="R176" s="9">
        <f t="shared" si="41"/>
        <v>-3.5042546637003048E-2</v>
      </c>
    </row>
    <row r="177" spans="1:18" x14ac:dyDescent="0.25">
      <c r="A177">
        <v>166</v>
      </c>
      <c r="B177" s="5">
        <v>0</v>
      </c>
      <c r="C177" s="5">
        <v>0</v>
      </c>
      <c r="D177" s="5">
        <f t="shared" si="28"/>
        <v>0</v>
      </c>
      <c r="E177" s="5">
        <f t="shared" si="29"/>
        <v>0</v>
      </c>
      <c r="F177" s="5">
        <f t="shared" si="30"/>
        <v>0</v>
      </c>
      <c r="G177" s="5">
        <f t="shared" si="31"/>
        <v>-629960.82420000003</v>
      </c>
      <c r="H177" s="9">
        <f t="shared" si="32"/>
        <v>396850640026.74335</v>
      </c>
      <c r="I177" s="9">
        <f t="shared" si="33"/>
        <v>-295509.74660000001</v>
      </c>
      <c r="J177" s="9">
        <f t="shared" si="34"/>
        <v>87326010335.596222</v>
      </c>
      <c r="K177" s="9">
        <f t="shared" si="35"/>
        <v>186159563527.26917</v>
      </c>
      <c r="M177" s="9">
        <f t="shared" si="36"/>
        <v>123813.45362169779</v>
      </c>
      <c r="N177" s="9">
        <f t="shared" si="37"/>
        <v>29479617022.490993</v>
      </c>
      <c r="O177" s="9">
        <f t="shared" si="38"/>
        <v>-123813.45362169779</v>
      </c>
      <c r="P177" s="9">
        <f t="shared" si="39"/>
        <v>15329771297.732309</v>
      </c>
      <c r="Q177" s="9">
        <f t="shared" si="40"/>
        <v>2.0172834111969535E-4</v>
      </c>
      <c r="R177" s="9">
        <f t="shared" si="41"/>
        <v>-3.5040849658636533E-2</v>
      </c>
    </row>
    <row r="178" spans="1:18" x14ac:dyDescent="0.25">
      <c r="A178">
        <v>167</v>
      </c>
      <c r="B178" s="5">
        <v>101076</v>
      </c>
      <c r="C178" s="5">
        <v>2720</v>
      </c>
      <c r="D178" s="5">
        <f t="shared" si="28"/>
        <v>274926720</v>
      </c>
      <c r="E178" s="5">
        <f t="shared" si="29"/>
        <v>10216357776</v>
      </c>
      <c r="F178" s="5">
        <f t="shared" si="30"/>
        <v>7398400</v>
      </c>
      <c r="G178" s="5">
        <f t="shared" si="31"/>
        <v>-528884.82420000003</v>
      </c>
      <c r="H178" s="9">
        <f t="shared" si="32"/>
        <v>279719157269.06494</v>
      </c>
      <c r="I178" s="9">
        <f t="shared" si="33"/>
        <v>-292789.74660000001</v>
      </c>
      <c r="J178" s="9">
        <f t="shared" si="34"/>
        <v>85725835714.092224</v>
      </c>
      <c r="K178" s="9">
        <f t="shared" si="35"/>
        <v>154852053658.10358</v>
      </c>
      <c r="M178" s="9">
        <f t="shared" si="36"/>
        <v>151361.79288726012</v>
      </c>
      <c r="N178" s="9">
        <f t="shared" si="37"/>
        <v>20778632559.570202</v>
      </c>
      <c r="O178" s="9">
        <f t="shared" si="38"/>
        <v>-148641.79288726012</v>
      </c>
      <c r="P178" s="9">
        <f t="shared" si="39"/>
        <v>22094382592.739132</v>
      </c>
      <c r="Q178" s="9">
        <f t="shared" si="40"/>
        <v>2.0121821681185162E-4</v>
      </c>
      <c r="R178" s="9">
        <f t="shared" si="41"/>
        <v>-4.2067588266290562E-2</v>
      </c>
    </row>
    <row r="179" spans="1:18" x14ac:dyDescent="0.25">
      <c r="A179">
        <v>168</v>
      </c>
      <c r="B179" s="5">
        <v>13164</v>
      </c>
      <c r="C179" s="5">
        <v>340</v>
      </c>
      <c r="D179" s="5">
        <f t="shared" si="28"/>
        <v>4475760</v>
      </c>
      <c r="E179" s="5">
        <f t="shared" si="29"/>
        <v>173290896</v>
      </c>
      <c r="F179" s="5">
        <f t="shared" si="30"/>
        <v>115600</v>
      </c>
      <c r="G179" s="5">
        <f t="shared" si="31"/>
        <v>-616796.82420000003</v>
      </c>
      <c r="H179" s="9">
        <f t="shared" si="32"/>
        <v>380438322343.20575</v>
      </c>
      <c r="I179" s="9">
        <f t="shared" si="33"/>
        <v>-295169.74660000001</v>
      </c>
      <c r="J179" s="9">
        <f t="shared" si="34"/>
        <v>87125179307.908218</v>
      </c>
      <c r="K179" s="9">
        <f t="shared" si="35"/>
        <v>182059762302.79877</v>
      </c>
      <c r="M179" s="9">
        <f t="shared" si="36"/>
        <v>127401.31165022941</v>
      </c>
      <c r="N179" s="9">
        <f t="shared" si="37"/>
        <v>28260445901.261253</v>
      </c>
      <c r="O179" s="9">
        <f t="shared" si="38"/>
        <v>-127061.31165022941</v>
      </c>
      <c r="P179" s="9">
        <f t="shared" si="39"/>
        <v>16144576918.276726</v>
      </c>
      <c r="Q179" s="9">
        <f t="shared" si="40"/>
        <v>2.016568631361395E-4</v>
      </c>
      <c r="R179" s="9">
        <f t="shared" si="41"/>
        <v>-3.5960035275443517E-2</v>
      </c>
    </row>
    <row r="180" spans="1:18" x14ac:dyDescent="0.25">
      <c r="A180">
        <v>169</v>
      </c>
      <c r="B180" s="5">
        <v>113528</v>
      </c>
      <c r="C180" s="5">
        <v>19440</v>
      </c>
      <c r="D180" s="5">
        <f t="shared" si="28"/>
        <v>2206984320</v>
      </c>
      <c r="E180" s="5">
        <f t="shared" si="29"/>
        <v>12888606784</v>
      </c>
      <c r="F180" s="5">
        <f t="shared" si="30"/>
        <v>377913600</v>
      </c>
      <c r="G180" s="5">
        <f t="shared" si="31"/>
        <v>-516432.82420000003</v>
      </c>
      <c r="H180" s="9">
        <f t="shared" si="32"/>
        <v>266702861911.18814</v>
      </c>
      <c r="I180" s="9">
        <f t="shared" si="33"/>
        <v>-276069.74660000001</v>
      </c>
      <c r="J180" s="9">
        <f t="shared" si="34"/>
        <v>76214504987.788223</v>
      </c>
      <c r="K180" s="9">
        <f t="shared" si="35"/>
        <v>142571478912.81638</v>
      </c>
      <c r="M180" s="9">
        <f t="shared" si="36"/>
        <v>154755.5947841969</v>
      </c>
      <c r="N180" s="9">
        <f t="shared" si="37"/>
        <v>19811731253.38615</v>
      </c>
      <c r="O180" s="9">
        <f t="shared" si="38"/>
        <v>-135315.5947841969</v>
      </c>
      <c r="P180" s="9">
        <f t="shared" si="39"/>
        <v>18310310191.800976</v>
      </c>
      <c r="Q180" s="9">
        <f t="shared" si="40"/>
        <v>2.0116152898972387E-4</v>
      </c>
      <c r="R180" s="9">
        <f t="shared" si="41"/>
        <v>-3.8296097318537746E-2</v>
      </c>
    </row>
    <row r="181" spans="1:18" x14ac:dyDescent="0.25">
      <c r="A181">
        <v>170</v>
      </c>
      <c r="B181" s="5">
        <v>47129</v>
      </c>
      <c r="C181" s="5">
        <v>7920</v>
      </c>
      <c r="D181" s="5">
        <f t="shared" si="28"/>
        <v>373261680</v>
      </c>
      <c r="E181" s="5">
        <f t="shared" si="29"/>
        <v>2221142641</v>
      </c>
      <c r="F181" s="5">
        <f t="shared" si="30"/>
        <v>62726400</v>
      </c>
      <c r="G181" s="5">
        <f t="shared" si="31"/>
        <v>-582831.82420000003</v>
      </c>
      <c r="H181" s="9">
        <f t="shared" si="32"/>
        <v>339692935300.29974</v>
      </c>
      <c r="I181" s="9">
        <f t="shared" si="33"/>
        <v>-287589.74660000001</v>
      </c>
      <c r="J181" s="9">
        <f t="shared" si="34"/>
        <v>82707862349.452225</v>
      </c>
      <c r="K181" s="9">
        <f t="shared" si="35"/>
        <v>167616456632.09375</v>
      </c>
      <c r="M181" s="9">
        <f t="shared" si="36"/>
        <v>136658.49775924467</v>
      </c>
      <c r="N181" s="9">
        <f t="shared" si="37"/>
        <v>25233719258.267578</v>
      </c>
      <c r="O181" s="9">
        <f t="shared" si="38"/>
        <v>-128738.49775924467</v>
      </c>
      <c r="P181" s="9">
        <f t="shared" si="39"/>
        <v>16573600805.307045</v>
      </c>
      <c r="Q181" s="9">
        <f t="shared" si="40"/>
        <v>2.0147941116615046E-4</v>
      </c>
      <c r="R181" s="9">
        <f t="shared" si="41"/>
        <v>-3.6434697940466186E-2</v>
      </c>
    </row>
    <row r="182" spans="1:18" x14ac:dyDescent="0.25">
      <c r="A182">
        <v>171</v>
      </c>
      <c r="B182" s="5">
        <v>1982</v>
      </c>
      <c r="C182" s="5">
        <v>360</v>
      </c>
      <c r="D182" s="5">
        <f t="shared" si="28"/>
        <v>713520</v>
      </c>
      <c r="E182" s="5">
        <f t="shared" si="29"/>
        <v>3928324</v>
      </c>
      <c r="F182" s="5">
        <f t="shared" si="30"/>
        <v>129600</v>
      </c>
      <c r="G182" s="5">
        <f t="shared" si="31"/>
        <v>-627978.82420000003</v>
      </c>
      <c r="H182" s="9">
        <f t="shared" si="32"/>
        <v>394357403643.61456</v>
      </c>
      <c r="I182" s="9">
        <f t="shared" si="33"/>
        <v>-295149.74660000001</v>
      </c>
      <c r="J182" s="9">
        <f t="shared" si="34"/>
        <v>87113372918.04422</v>
      </c>
      <c r="K182" s="9">
        <f t="shared" si="35"/>
        <v>185347790832.79596</v>
      </c>
      <c r="M182" s="9">
        <f t="shared" si="36"/>
        <v>124353.64920150253</v>
      </c>
      <c r="N182" s="9">
        <f t="shared" si="37"/>
        <v>29294409676.683956</v>
      </c>
      <c r="O182" s="9">
        <f t="shared" si="38"/>
        <v>-123993.64920150253</v>
      </c>
      <c r="P182" s="9">
        <f t="shared" si="39"/>
        <v>15374425042.305269</v>
      </c>
      <c r="Q182" s="9">
        <f t="shared" si="40"/>
        <v>2.0171748271976487E-4</v>
      </c>
      <c r="R182" s="9">
        <f t="shared" si="41"/>
        <v>-3.509184720730843E-2</v>
      </c>
    </row>
    <row r="183" spans="1:18" x14ac:dyDescent="0.25">
      <c r="A183">
        <v>172</v>
      </c>
      <c r="B183" s="5">
        <v>753</v>
      </c>
      <c r="C183" s="5">
        <v>62</v>
      </c>
      <c r="D183" s="5">
        <f t="shared" si="28"/>
        <v>46686</v>
      </c>
      <c r="E183" s="5">
        <f t="shared" si="29"/>
        <v>567009</v>
      </c>
      <c r="F183" s="5">
        <f t="shared" si="30"/>
        <v>3844</v>
      </c>
      <c r="G183" s="5">
        <f t="shared" si="31"/>
        <v>-629207.82420000003</v>
      </c>
      <c r="H183" s="9">
        <f t="shared" si="32"/>
        <v>395902486034.49817</v>
      </c>
      <c r="I183" s="9">
        <f t="shared" si="33"/>
        <v>-295447.74660000001</v>
      </c>
      <c r="J183" s="9">
        <f t="shared" si="34"/>
        <v>87289370971.017822</v>
      </c>
      <c r="K183" s="9">
        <f t="shared" si="35"/>
        <v>185898033802.97897</v>
      </c>
      <c r="M183" s="9">
        <f t="shared" si="36"/>
        <v>124018.68433390414</v>
      </c>
      <c r="N183" s="9">
        <f t="shared" si="37"/>
        <v>29409184437.153976</v>
      </c>
      <c r="O183" s="9">
        <f t="shared" si="38"/>
        <v>-123956.68433390414</v>
      </c>
      <c r="P183" s="9">
        <f t="shared" si="39"/>
        <v>15365259591.055155</v>
      </c>
      <c r="Q183" s="9">
        <f t="shared" si="40"/>
        <v>2.0172421177387274E-4</v>
      </c>
      <c r="R183" s="9">
        <f t="shared" si="41"/>
        <v>-3.5081385777582394E-2</v>
      </c>
    </row>
    <row r="184" spans="1:18" x14ac:dyDescent="0.25">
      <c r="A184">
        <v>173</v>
      </c>
      <c r="B184" s="5">
        <v>425</v>
      </c>
      <c r="C184" s="5">
        <v>50</v>
      </c>
      <c r="D184" s="5">
        <f t="shared" si="28"/>
        <v>21250</v>
      </c>
      <c r="E184" s="5">
        <f t="shared" si="29"/>
        <v>180625</v>
      </c>
      <c r="F184" s="5">
        <f t="shared" si="30"/>
        <v>2500</v>
      </c>
      <c r="G184" s="5">
        <f t="shared" si="31"/>
        <v>-629535.82420000003</v>
      </c>
      <c r="H184" s="9">
        <f t="shared" si="32"/>
        <v>396315353951.17334</v>
      </c>
      <c r="I184" s="9">
        <f t="shared" si="33"/>
        <v>-295459.74660000001</v>
      </c>
      <c r="J184" s="9">
        <f t="shared" si="34"/>
        <v>87296461860.936218</v>
      </c>
      <c r="K184" s="9">
        <f t="shared" si="35"/>
        <v>186002495093.75415</v>
      </c>
      <c r="M184" s="9">
        <f t="shared" si="36"/>
        <v>123929.28768901213</v>
      </c>
      <c r="N184" s="9">
        <f t="shared" si="37"/>
        <v>29439853880.105202</v>
      </c>
      <c r="O184" s="9">
        <f t="shared" si="38"/>
        <v>-123879.28768901213</v>
      </c>
      <c r="P184" s="9">
        <f t="shared" si="39"/>
        <v>15346077918.33703</v>
      </c>
      <c r="Q184" s="9">
        <f t="shared" si="40"/>
        <v>2.0172600987251594E-4</v>
      </c>
      <c r="R184" s="9">
        <f t="shared" si="41"/>
        <v>-3.5059481532046875E-2</v>
      </c>
    </row>
    <row r="185" spans="1:18" x14ac:dyDescent="0.25">
      <c r="A185">
        <v>174</v>
      </c>
      <c r="B185" s="5">
        <v>9</v>
      </c>
      <c r="C185" s="5">
        <v>1</v>
      </c>
      <c r="D185" s="5">
        <f t="shared" si="28"/>
        <v>9</v>
      </c>
      <c r="E185" s="5">
        <f t="shared" si="29"/>
        <v>81</v>
      </c>
      <c r="F185" s="5">
        <f t="shared" si="30"/>
        <v>1</v>
      </c>
      <c r="G185" s="5">
        <f t="shared" si="31"/>
        <v>-629951.82420000003</v>
      </c>
      <c r="H185" s="9">
        <f t="shared" si="32"/>
        <v>396839300812.90778</v>
      </c>
      <c r="I185" s="9">
        <f t="shared" si="33"/>
        <v>-295508.74660000001</v>
      </c>
      <c r="J185" s="9">
        <f t="shared" si="34"/>
        <v>87325419317.103012</v>
      </c>
      <c r="K185" s="9">
        <f t="shared" si="35"/>
        <v>186156273987.72556</v>
      </c>
      <c r="M185" s="9">
        <f t="shared" si="36"/>
        <v>123815.90657841739</v>
      </c>
      <c r="N185" s="9">
        <f t="shared" si="37"/>
        <v>29478774701.356804</v>
      </c>
      <c r="O185" s="9">
        <f t="shared" si="38"/>
        <v>-123814.90657841739</v>
      </c>
      <c r="P185" s="9">
        <f t="shared" si="39"/>
        <v>15330131091.022224</v>
      </c>
      <c r="Q185" s="9">
        <f t="shared" si="40"/>
        <v>2.0172829173580238E-4</v>
      </c>
      <c r="R185" s="9">
        <f t="shared" si="41"/>
        <v>-3.504126086379504E-2</v>
      </c>
    </row>
    <row r="186" spans="1:18" x14ac:dyDescent="0.25">
      <c r="A186">
        <v>175</v>
      </c>
      <c r="B186" s="5">
        <v>1</v>
      </c>
      <c r="C186" s="5">
        <v>1</v>
      </c>
      <c r="D186" s="5">
        <f t="shared" si="28"/>
        <v>1</v>
      </c>
      <c r="E186" s="5">
        <f t="shared" si="29"/>
        <v>1</v>
      </c>
      <c r="F186" s="5">
        <f t="shared" si="30"/>
        <v>1</v>
      </c>
      <c r="G186" s="5">
        <f t="shared" si="31"/>
        <v>-629959.82420000003</v>
      </c>
      <c r="H186" s="9">
        <f t="shared" si="32"/>
        <v>396849380106.09497</v>
      </c>
      <c r="I186" s="9">
        <f t="shared" si="33"/>
        <v>-295508.74660000001</v>
      </c>
      <c r="J186" s="9">
        <f t="shared" si="34"/>
        <v>87325419317.103012</v>
      </c>
      <c r="K186" s="9">
        <f t="shared" si="35"/>
        <v>186158638057.69836</v>
      </c>
      <c r="M186" s="9">
        <f t="shared" si="36"/>
        <v>123813.72617244441</v>
      </c>
      <c r="N186" s="9">
        <f t="shared" si="37"/>
        <v>29479523430.659592</v>
      </c>
      <c r="O186" s="9">
        <f t="shared" si="38"/>
        <v>-123812.72617244441</v>
      </c>
      <c r="P186" s="9">
        <f t="shared" si="39"/>
        <v>15329591162.252701</v>
      </c>
      <c r="Q186" s="9">
        <f t="shared" si="40"/>
        <v>2.017283356325613E-4</v>
      </c>
      <c r="R186" s="9">
        <f t="shared" si="41"/>
        <v>-3.5040643780752653E-2</v>
      </c>
    </row>
    <row r="187" spans="1:18" x14ac:dyDescent="0.25">
      <c r="A187">
        <v>176</v>
      </c>
      <c r="B187" s="5">
        <v>8510</v>
      </c>
      <c r="C187" s="5">
        <v>1050</v>
      </c>
      <c r="D187" s="5">
        <f t="shared" si="28"/>
        <v>8935500</v>
      </c>
      <c r="E187" s="5">
        <f t="shared" si="29"/>
        <v>72420100</v>
      </c>
      <c r="F187" s="5">
        <f t="shared" si="30"/>
        <v>1102500</v>
      </c>
      <c r="G187" s="5">
        <f t="shared" si="31"/>
        <v>-621450.82420000003</v>
      </c>
      <c r="H187" s="9">
        <f t="shared" si="32"/>
        <v>386201126898.85938</v>
      </c>
      <c r="I187" s="9">
        <f t="shared" si="33"/>
        <v>-294459.74660000001</v>
      </c>
      <c r="J187" s="9">
        <f t="shared" si="34"/>
        <v>86706542367.736221</v>
      </c>
      <c r="K187" s="9">
        <f t="shared" si="35"/>
        <v>182992252218.29315</v>
      </c>
      <c r="M187" s="9">
        <f t="shared" si="36"/>
        <v>126132.86047545075</v>
      </c>
      <c r="N187" s="9">
        <f t="shared" si="37"/>
        <v>28688529553.248528</v>
      </c>
      <c r="O187" s="9">
        <f t="shared" si="38"/>
        <v>-125082.86047545075</v>
      </c>
      <c r="P187" s="9">
        <f t="shared" si="39"/>
        <v>15645721984.721081</v>
      </c>
      <c r="Q187" s="9">
        <f t="shared" si="40"/>
        <v>2.0168196097163156E-4</v>
      </c>
      <c r="R187" s="9">
        <f t="shared" si="41"/>
        <v>-3.5400107814790416E-2</v>
      </c>
    </row>
    <row r="188" spans="1:18" x14ac:dyDescent="0.25">
      <c r="A188">
        <v>177</v>
      </c>
      <c r="B188" s="5">
        <v>2894</v>
      </c>
      <c r="C188" s="5">
        <v>180</v>
      </c>
      <c r="D188" s="5">
        <f t="shared" si="28"/>
        <v>520920</v>
      </c>
      <c r="E188" s="5">
        <f t="shared" si="29"/>
        <v>8375236</v>
      </c>
      <c r="F188" s="5">
        <f t="shared" si="30"/>
        <v>32400</v>
      </c>
      <c r="G188" s="5">
        <f t="shared" si="31"/>
        <v>-627066.82420000003</v>
      </c>
      <c r="H188" s="9">
        <f t="shared" si="32"/>
        <v>393212802012.27374</v>
      </c>
      <c r="I188" s="9">
        <f t="shared" si="33"/>
        <v>-295329.74660000001</v>
      </c>
      <c r="J188" s="9">
        <f t="shared" si="34"/>
        <v>87219659226.820221</v>
      </c>
      <c r="K188" s="9">
        <f t="shared" si="35"/>
        <v>185191486292.25278</v>
      </c>
      <c r="M188" s="9">
        <f t="shared" si="36"/>
        <v>124602.21548242177</v>
      </c>
      <c r="N188" s="9">
        <f t="shared" si="37"/>
        <v>29209384192.705975</v>
      </c>
      <c r="O188" s="9">
        <f t="shared" si="38"/>
        <v>-124422.21548242177</v>
      </c>
      <c r="P188" s="9">
        <f t="shared" si="39"/>
        <v>15480887705.554195</v>
      </c>
      <c r="Q188" s="9">
        <f t="shared" si="40"/>
        <v>2.0171249781646475E-4</v>
      </c>
      <c r="R188" s="9">
        <f t="shared" si="41"/>
        <v>-3.5213137060944651E-2</v>
      </c>
    </row>
    <row r="189" spans="1:18" x14ac:dyDescent="0.25">
      <c r="A189">
        <v>178</v>
      </c>
      <c r="B189" s="5">
        <v>1579</v>
      </c>
      <c r="C189" s="5">
        <v>340</v>
      </c>
      <c r="D189" s="5">
        <f t="shared" si="28"/>
        <v>536860</v>
      </c>
      <c r="E189" s="5">
        <f t="shared" si="29"/>
        <v>2493241</v>
      </c>
      <c r="F189" s="5">
        <f t="shared" si="30"/>
        <v>115600</v>
      </c>
      <c r="G189" s="5">
        <f t="shared" si="31"/>
        <v>-628381.82420000003</v>
      </c>
      <c r="H189" s="9">
        <f t="shared" si="32"/>
        <v>394863716984.91974</v>
      </c>
      <c r="I189" s="9">
        <f t="shared" si="33"/>
        <v>-295169.74660000001</v>
      </c>
      <c r="J189" s="9">
        <f t="shared" si="34"/>
        <v>87125179307.908218</v>
      </c>
      <c r="K189" s="9">
        <f t="shared" si="35"/>
        <v>185479303817.15976</v>
      </c>
      <c r="M189" s="9">
        <f t="shared" si="36"/>
        <v>124243.81125061389</v>
      </c>
      <c r="N189" s="9">
        <f t="shared" si="37"/>
        <v>29332020611.100109</v>
      </c>
      <c r="O189" s="9">
        <f t="shared" si="38"/>
        <v>-123903.81125061389</v>
      </c>
      <c r="P189" s="9">
        <f t="shared" si="39"/>
        <v>15352154442.427752</v>
      </c>
      <c r="Q189" s="9">
        <f t="shared" si="40"/>
        <v>2.0171968778655565E-4</v>
      </c>
      <c r="R189" s="9">
        <f t="shared" si="41"/>
        <v>-3.5066421914388135E-2</v>
      </c>
    </row>
    <row r="190" spans="1:18" x14ac:dyDescent="0.25">
      <c r="A190">
        <v>179</v>
      </c>
      <c r="B190" s="5">
        <v>420</v>
      </c>
      <c r="C190" s="5">
        <v>50</v>
      </c>
      <c r="D190" s="5">
        <f t="shared" si="28"/>
        <v>21000</v>
      </c>
      <c r="E190" s="5">
        <f t="shared" si="29"/>
        <v>176400</v>
      </c>
      <c r="F190" s="5">
        <f t="shared" si="30"/>
        <v>2500</v>
      </c>
      <c r="G190" s="5">
        <f t="shared" si="31"/>
        <v>-629540.82420000003</v>
      </c>
      <c r="H190" s="9">
        <f t="shared" si="32"/>
        <v>396321649334.41534</v>
      </c>
      <c r="I190" s="9">
        <f t="shared" si="33"/>
        <v>-295459.74660000001</v>
      </c>
      <c r="J190" s="9">
        <f t="shared" si="34"/>
        <v>87296461860.936218</v>
      </c>
      <c r="K190" s="9">
        <f t="shared" si="35"/>
        <v>186003972392.48715</v>
      </c>
      <c r="M190" s="9">
        <f t="shared" si="36"/>
        <v>123927.92493527902</v>
      </c>
      <c r="N190" s="9">
        <f t="shared" si="37"/>
        <v>29440321525.784122</v>
      </c>
      <c r="O190" s="9">
        <f t="shared" si="38"/>
        <v>-123877.92493527902</v>
      </c>
      <c r="P190" s="9">
        <f t="shared" si="39"/>
        <v>15345740286.270624</v>
      </c>
      <c r="Q190" s="9">
        <f t="shared" si="40"/>
        <v>2.0172603728980755E-4</v>
      </c>
      <c r="R190" s="9">
        <f t="shared" si="41"/>
        <v>-3.5059095855145758E-2</v>
      </c>
    </row>
    <row r="191" spans="1:18" x14ac:dyDescent="0.25">
      <c r="A191">
        <v>180</v>
      </c>
      <c r="B191" s="5">
        <v>1821075</v>
      </c>
      <c r="C191" s="5">
        <v>247876</v>
      </c>
      <c r="D191" s="5">
        <f t="shared" si="28"/>
        <v>451400786700</v>
      </c>
      <c r="E191" s="5">
        <f t="shared" si="29"/>
        <v>3316314155625</v>
      </c>
      <c r="F191" s="5">
        <f t="shared" si="30"/>
        <v>61442511376</v>
      </c>
      <c r="G191" s="5">
        <f t="shared" si="31"/>
        <v>1191114.1757999999</v>
      </c>
      <c r="H191" s="9">
        <f t="shared" si="32"/>
        <v>1418752979791.7129</v>
      </c>
      <c r="I191" s="9">
        <f t="shared" si="33"/>
        <v>-47633.746600000013</v>
      </c>
      <c r="J191" s="9">
        <f t="shared" si="34"/>
        <v>2268973815.1530128</v>
      </c>
      <c r="K191" s="9">
        <f t="shared" si="35"/>
        <v>-56737230821.72506</v>
      </c>
      <c r="M191" s="9">
        <f t="shared" si="36"/>
        <v>620148.80452630366</v>
      </c>
      <c r="N191" s="9">
        <f t="shared" si="37"/>
        <v>105390517931.27794</v>
      </c>
      <c r="O191" s="9">
        <f t="shared" si="38"/>
        <v>-372272.80452630366</v>
      </c>
      <c r="P191" s="9">
        <f t="shared" si="39"/>
        <v>138587040989.87949</v>
      </c>
      <c r="Q191" s="9">
        <f t="shared" si="40"/>
        <v>2.0617887151070004E-4</v>
      </c>
      <c r="R191" s="9">
        <f t="shared" si="41"/>
        <v>-0.10535837607160616</v>
      </c>
    </row>
    <row r="192" spans="1:18" x14ac:dyDescent="0.25">
      <c r="A192">
        <v>181</v>
      </c>
      <c r="B192" s="5">
        <v>115</v>
      </c>
      <c r="C192" s="5">
        <v>40</v>
      </c>
      <c r="D192" s="5">
        <f t="shared" si="28"/>
        <v>4600</v>
      </c>
      <c r="E192" s="5">
        <f t="shared" si="29"/>
        <v>13225</v>
      </c>
      <c r="F192" s="5">
        <f t="shared" si="30"/>
        <v>1600</v>
      </c>
      <c r="G192" s="5">
        <f t="shared" si="31"/>
        <v>-629845.82420000003</v>
      </c>
      <c r="H192" s="9">
        <f t="shared" si="32"/>
        <v>396705762262.17737</v>
      </c>
      <c r="I192" s="9">
        <f t="shared" si="33"/>
        <v>-295469.74660000001</v>
      </c>
      <c r="J192" s="9">
        <f t="shared" si="34"/>
        <v>87302371155.868225</v>
      </c>
      <c r="K192" s="9">
        <f t="shared" si="35"/>
        <v>186100386073.44217</v>
      </c>
      <c r="M192" s="9">
        <f t="shared" si="36"/>
        <v>123844.79695755932</v>
      </c>
      <c r="N192" s="9">
        <f t="shared" si="37"/>
        <v>29468854935.741707</v>
      </c>
      <c r="O192" s="9">
        <f t="shared" si="38"/>
        <v>-123804.79695755932</v>
      </c>
      <c r="P192" s="9">
        <f t="shared" si="39"/>
        <v>15327627749.702488</v>
      </c>
      <c r="Q192" s="9">
        <f t="shared" si="40"/>
        <v>2.0172771015637421E-4</v>
      </c>
      <c r="R192" s="9">
        <f t="shared" si="41"/>
        <v>-3.5038399696805604E-2</v>
      </c>
    </row>
    <row r="193" spans="1:18" x14ac:dyDescent="0.25">
      <c r="A193">
        <v>182</v>
      </c>
      <c r="B193" s="5">
        <v>34776</v>
      </c>
      <c r="C193" s="5">
        <v>4320</v>
      </c>
      <c r="D193" s="5">
        <f t="shared" si="28"/>
        <v>150232320</v>
      </c>
      <c r="E193" s="5">
        <f t="shared" si="29"/>
        <v>1209370176</v>
      </c>
      <c r="F193" s="5">
        <f t="shared" si="30"/>
        <v>18662400</v>
      </c>
      <c r="G193" s="5">
        <f t="shared" si="31"/>
        <v>-595184.82420000003</v>
      </c>
      <c r="H193" s="9">
        <f t="shared" si="32"/>
        <v>354244974957.98492</v>
      </c>
      <c r="I193" s="9">
        <f t="shared" si="33"/>
        <v>-291189.74660000001</v>
      </c>
      <c r="J193" s="9">
        <f t="shared" si="34"/>
        <v>84791468524.972214</v>
      </c>
      <c r="K193" s="9">
        <f t="shared" si="35"/>
        <v>173311718138.96356</v>
      </c>
      <c r="M193" s="9">
        <f t="shared" si="36"/>
        <v>133291.67838622344</v>
      </c>
      <c r="N193" s="9">
        <f t="shared" si="37"/>
        <v>26314701655.009468</v>
      </c>
      <c r="O193" s="9">
        <f t="shared" si="38"/>
        <v>-128971.67838622344</v>
      </c>
      <c r="P193" s="9">
        <f t="shared" si="39"/>
        <v>16633693825.759455</v>
      </c>
      <c r="Q193" s="9">
        <f t="shared" si="40"/>
        <v>2.0154278737366803E-4</v>
      </c>
      <c r="R193" s="9">
        <f t="shared" si="41"/>
        <v>-3.6500692299505866E-2</v>
      </c>
    </row>
    <row r="194" spans="1:18" x14ac:dyDescent="0.25">
      <c r="A194">
        <v>183</v>
      </c>
      <c r="B194" s="5">
        <v>18931</v>
      </c>
      <c r="C194" s="5">
        <v>2350</v>
      </c>
      <c r="D194" s="5">
        <f t="shared" si="28"/>
        <v>44487850</v>
      </c>
      <c r="E194" s="5">
        <f t="shared" si="29"/>
        <v>358382761</v>
      </c>
      <c r="F194" s="5">
        <f t="shared" si="30"/>
        <v>5522500</v>
      </c>
      <c r="G194" s="5">
        <f t="shared" si="31"/>
        <v>-611029.82420000003</v>
      </c>
      <c r="H194" s="9">
        <f t="shared" si="32"/>
        <v>373357446061.88293</v>
      </c>
      <c r="I194" s="9">
        <f t="shared" si="33"/>
        <v>-293159.74660000001</v>
      </c>
      <c r="J194" s="9">
        <f t="shared" si="34"/>
        <v>85942637026.576218</v>
      </c>
      <c r="K194" s="9">
        <f t="shared" si="35"/>
        <v>179129348427.51456</v>
      </c>
      <c r="M194" s="9">
        <f t="shared" si="36"/>
        <v>128973.11180599831</v>
      </c>
      <c r="N194" s="9">
        <f t="shared" si="37"/>
        <v>27734450728.510696</v>
      </c>
      <c r="O194" s="9">
        <f t="shared" si="38"/>
        <v>-126623.11180599831</v>
      </c>
      <c r="P194" s="9">
        <f t="shared" si="39"/>
        <v>16033412443.434349</v>
      </c>
      <c r="Q194" s="9">
        <f t="shared" si="40"/>
        <v>2.0162602491035345E-4</v>
      </c>
      <c r="R194" s="9">
        <f t="shared" si="41"/>
        <v>-3.5836018358927413E-2</v>
      </c>
    </row>
    <row r="195" spans="1:18" x14ac:dyDescent="0.25">
      <c r="A195">
        <v>184</v>
      </c>
      <c r="B195" s="5">
        <v>0</v>
      </c>
      <c r="C195" s="5">
        <v>1</v>
      </c>
      <c r="D195" s="5">
        <f t="shared" si="28"/>
        <v>0</v>
      </c>
      <c r="E195" s="5">
        <f t="shared" si="29"/>
        <v>0</v>
      </c>
      <c r="F195" s="5">
        <f t="shared" si="30"/>
        <v>1</v>
      </c>
      <c r="G195" s="5">
        <f t="shared" si="31"/>
        <v>-629960.82420000003</v>
      </c>
      <c r="H195" s="9">
        <f t="shared" si="32"/>
        <v>396850640026.74335</v>
      </c>
      <c r="I195" s="9">
        <f t="shared" si="33"/>
        <v>-295508.74660000001</v>
      </c>
      <c r="J195" s="9">
        <f t="shared" si="34"/>
        <v>87325419317.103012</v>
      </c>
      <c r="K195" s="9">
        <f t="shared" si="35"/>
        <v>186158933566.44498</v>
      </c>
      <c r="M195" s="9">
        <f t="shared" si="36"/>
        <v>123813.45362169779</v>
      </c>
      <c r="N195" s="9">
        <f t="shared" si="37"/>
        <v>29479617022.490993</v>
      </c>
      <c r="O195" s="9">
        <f t="shared" si="38"/>
        <v>-123812.45362169779</v>
      </c>
      <c r="P195" s="9">
        <f t="shared" si="39"/>
        <v>15329523671.825066</v>
      </c>
      <c r="Q195" s="9">
        <f t="shared" si="40"/>
        <v>2.0172834111969535E-4</v>
      </c>
      <c r="R195" s="9">
        <f t="shared" si="41"/>
        <v>-3.5040566645372355E-2</v>
      </c>
    </row>
    <row r="196" spans="1:18" x14ac:dyDescent="0.25">
      <c r="A196">
        <v>185</v>
      </c>
      <c r="B196" s="5">
        <v>9813097</v>
      </c>
      <c r="C196" s="5">
        <v>1251043</v>
      </c>
      <c r="D196" s="5">
        <f t="shared" si="28"/>
        <v>12276606310171</v>
      </c>
      <c r="E196" s="5">
        <f t="shared" si="29"/>
        <v>96296872731409</v>
      </c>
      <c r="F196" s="5">
        <f t="shared" si="30"/>
        <v>1565108587849</v>
      </c>
      <c r="G196" s="5">
        <f t="shared" si="31"/>
        <v>9183136.1757999994</v>
      </c>
      <c r="H196" s="9">
        <f t="shared" si="32"/>
        <v>84329990023286.641</v>
      </c>
      <c r="I196" s="9">
        <f t="shared" si="33"/>
        <v>955533.25340000005</v>
      </c>
      <c r="J196" s="9">
        <f t="shared" si="34"/>
        <v>913043798353.18872</v>
      </c>
      <c r="K196" s="9">
        <f t="shared" si="35"/>
        <v>8774791986477.4082</v>
      </c>
      <c r="M196" s="9">
        <f t="shared" si="36"/>
        <v>2798380.3676455212</v>
      </c>
      <c r="N196" s="9">
        <f t="shared" si="37"/>
        <v>6264361345692.792</v>
      </c>
      <c r="O196" s="9">
        <f t="shared" si="38"/>
        <v>-1547337.3676455212</v>
      </c>
      <c r="P196" s="9">
        <f t="shared" si="39"/>
        <v>2394252929312.1709</v>
      </c>
      <c r="Q196" s="9">
        <f t="shared" si="40"/>
        <v>5.6726913019699969E-4</v>
      </c>
      <c r="R196" s="9">
        <f t="shared" si="41"/>
        <v>-0.43799707557250467</v>
      </c>
    </row>
    <row r="197" spans="1:18" x14ac:dyDescent="0.25">
      <c r="A197">
        <v>186</v>
      </c>
      <c r="B197" s="5">
        <v>594684</v>
      </c>
      <c r="C197" s="5">
        <v>101700</v>
      </c>
      <c r="D197" s="5">
        <f t="shared" si="28"/>
        <v>60479362800</v>
      </c>
      <c r="E197" s="5">
        <f t="shared" si="29"/>
        <v>353649059856</v>
      </c>
      <c r="F197" s="5">
        <f t="shared" si="30"/>
        <v>10342890000</v>
      </c>
      <c r="G197" s="5">
        <f t="shared" si="31"/>
        <v>-35276.824200000032</v>
      </c>
      <c r="H197" s="9">
        <f t="shared" si="32"/>
        <v>1244454325.6377079</v>
      </c>
      <c r="I197" s="9">
        <f t="shared" si="33"/>
        <v>-193809.74660000001</v>
      </c>
      <c r="J197" s="9">
        <f t="shared" si="34"/>
        <v>37562217877.156219</v>
      </c>
      <c r="K197" s="9">
        <f t="shared" si="35"/>
        <v>6836992359.0547543</v>
      </c>
      <c r="M197" s="9">
        <f t="shared" si="36"/>
        <v>285895.02182583802</v>
      </c>
      <c r="N197" s="9">
        <f t="shared" si="37"/>
        <v>92442932.482884407</v>
      </c>
      <c r="O197" s="9">
        <f t="shared" si="38"/>
        <v>-184195.02182583802</v>
      </c>
      <c r="P197" s="9">
        <f t="shared" si="39"/>
        <v>33927806065.420944</v>
      </c>
      <c r="Q197" s="9">
        <f t="shared" si="40"/>
        <v>2.0000541977602062E-4</v>
      </c>
      <c r="R197" s="9">
        <f t="shared" si="41"/>
        <v>-5.2129589455648134E-2</v>
      </c>
    </row>
    <row r="198" spans="1:18" x14ac:dyDescent="0.25">
      <c r="A198">
        <v>187</v>
      </c>
      <c r="B198" s="5">
        <v>519262</v>
      </c>
      <c r="C198" s="5">
        <v>9400</v>
      </c>
      <c r="D198" s="5">
        <f t="shared" si="28"/>
        <v>4881062800</v>
      </c>
      <c r="E198" s="5">
        <f t="shared" si="29"/>
        <v>269633024644</v>
      </c>
      <c r="F198" s="5">
        <f t="shared" si="30"/>
        <v>88360000</v>
      </c>
      <c r="G198" s="5">
        <f t="shared" si="31"/>
        <v>-110698.82420000003</v>
      </c>
      <c r="H198" s="9">
        <f t="shared" si="32"/>
        <v>12254229679.262512</v>
      </c>
      <c r="I198" s="9">
        <f t="shared" si="33"/>
        <v>-286109.74660000001</v>
      </c>
      <c r="J198" s="9">
        <f t="shared" si="34"/>
        <v>81858787099.51622</v>
      </c>
      <c r="K198" s="9">
        <f t="shared" si="35"/>
        <v>31672012540.779957</v>
      </c>
      <c r="M198" s="9">
        <f t="shared" si="36"/>
        <v>265338.69941411569</v>
      </c>
      <c r="N198" s="9">
        <f t="shared" si="37"/>
        <v>910292088.29285836</v>
      </c>
      <c r="O198" s="9">
        <f t="shared" si="38"/>
        <v>-255938.69941411569</v>
      </c>
      <c r="P198" s="9">
        <f t="shared" si="39"/>
        <v>65504617857.789063</v>
      </c>
      <c r="Q198" s="9">
        <f t="shared" si="40"/>
        <v>2.000533689174432E-4</v>
      </c>
      <c r="R198" s="9">
        <f t="shared" si="41"/>
        <v>-7.2433986076007276E-2</v>
      </c>
    </row>
    <row r="199" spans="1:18" x14ac:dyDescent="0.25">
      <c r="A199">
        <v>188</v>
      </c>
      <c r="B199" s="5">
        <v>504085</v>
      </c>
      <c r="C199" s="5">
        <v>69120</v>
      </c>
      <c r="D199" s="5">
        <f t="shared" si="28"/>
        <v>34842355200</v>
      </c>
      <c r="E199" s="5">
        <f t="shared" si="29"/>
        <v>254101687225</v>
      </c>
      <c r="F199" s="5">
        <f t="shared" si="30"/>
        <v>4777574400</v>
      </c>
      <c r="G199" s="5">
        <f t="shared" si="31"/>
        <v>-125875.82420000003</v>
      </c>
      <c r="H199" s="9">
        <f t="shared" si="32"/>
        <v>15844723118.029314</v>
      </c>
      <c r="I199" s="9">
        <f t="shared" si="33"/>
        <v>-226389.74660000001</v>
      </c>
      <c r="J199" s="9">
        <f t="shared" si="34"/>
        <v>51252317365.612221</v>
      </c>
      <c r="K199" s="9">
        <f t="shared" si="35"/>
        <v>28496995943.704155</v>
      </c>
      <c r="M199" s="9">
        <f t="shared" si="36"/>
        <v>261202.19673263404</v>
      </c>
      <c r="N199" s="9">
        <f t="shared" si="37"/>
        <v>1177007977.901803</v>
      </c>
      <c r="O199" s="9">
        <f t="shared" si="38"/>
        <v>-192082.19673263404</v>
      </c>
      <c r="P199" s="9">
        <f t="shared" si="39"/>
        <v>36895570301.634323</v>
      </c>
      <c r="Q199" s="9">
        <f t="shared" si="40"/>
        <v>2.0006900602829628E-4</v>
      </c>
      <c r="R199" s="9">
        <f t="shared" si="41"/>
        <v>-5.4361764376523458E-2</v>
      </c>
    </row>
    <row r="200" spans="1:18" x14ac:dyDescent="0.25">
      <c r="A200">
        <v>189</v>
      </c>
      <c r="B200" s="5">
        <v>203687</v>
      </c>
      <c r="C200" s="5">
        <v>24378</v>
      </c>
      <c r="D200" s="5">
        <f t="shared" si="28"/>
        <v>4965481686</v>
      </c>
      <c r="E200" s="5">
        <f t="shared" si="29"/>
        <v>41488393969</v>
      </c>
      <c r="F200" s="5">
        <f t="shared" si="30"/>
        <v>594286884</v>
      </c>
      <c r="G200" s="5">
        <f t="shared" si="31"/>
        <v>-426273.82420000003</v>
      </c>
      <c r="H200" s="9">
        <f t="shared" si="32"/>
        <v>181709373198.09253</v>
      </c>
      <c r="I200" s="9">
        <f t="shared" si="33"/>
        <v>-271131.74660000001</v>
      </c>
      <c r="J200" s="9">
        <f t="shared" si="34"/>
        <v>73512424014.366623</v>
      </c>
      <c r="K200" s="9">
        <f t="shared" si="35"/>
        <v>115576366485.20737</v>
      </c>
      <c r="M200" s="9">
        <f t="shared" si="36"/>
        <v>179328.49754888719</v>
      </c>
      <c r="N200" s="9">
        <f t="shared" si="37"/>
        <v>13498082631.076706</v>
      </c>
      <c r="O200" s="9">
        <f t="shared" si="38"/>
        <v>-154950.49754888719</v>
      </c>
      <c r="P200" s="9">
        <f t="shared" si="39"/>
        <v>24009656690.647694</v>
      </c>
      <c r="Q200" s="9">
        <f t="shared" si="40"/>
        <v>2.0079137022813211E-4</v>
      </c>
      <c r="R200" s="9">
        <f t="shared" si="41"/>
        <v>-4.3853025548681639E-2</v>
      </c>
    </row>
    <row r="201" spans="1:18" x14ac:dyDescent="0.25">
      <c r="A201">
        <v>190</v>
      </c>
      <c r="B201" s="5">
        <v>191908</v>
      </c>
      <c r="C201" s="5">
        <v>31693</v>
      </c>
      <c r="D201" s="5">
        <f t="shared" si="28"/>
        <v>6082140244</v>
      </c>
      <c r="E201" s="5">
        <f t="shared" si="29"/>
        <v>36828680464</v>
      </c>
      <c r="F201" s="5">
        <f t="shared" si="30"/>
        <v>1004446249</v>
      </c>
      <c r="G201" s="5">
        <f t="shared" si="31"/>
        <v>-438052.82420000003</v>
      </c>
      <c r="H201" s="9">
        <f t="shared" si="32"/>
        <v>191890276789.59613</v>
      </c>
      <c r="I201" s="9">
        <f t="shared" si="33"/>
        <v>-263816.74660000001</v>
      </c>
      <c r="J201" s="9">
        <f t="shared" si="34"/>
        <v>69599275786.608612</v>
      </c>
      <c r="K201" s="9">
        <f t="shared" si="35"/>
        <v>115565670919.38576</v>
      </c>
      <c r="M201" s="9">
        <f t="shared" si="36"/>
        <v>176118.122304427</v>
      </c>
      <c r="N201" s="9">
        <f t="shared" si="37"/>
        <v>14254359951.935261</v>
      </c>
      <c r="O201" s="9">
        <f t="shared" si="38"/>
        <v>-144425.122304427</v>
      </c>
      <c r="P201" s="9">
        <f t="shared" si="39"/>
        <v>20858615952.648697</v>
      </c>
      <c r="Q201" s="9">
        <f t="shared" si="40"/>
        <v>2.0083570951485131E-4</v>
      </c>
      <c r="R201" s="9">
        <f t="shared" si="41"/>
        <v>-4.0874207046211308E-2</v>
      </c>
    </row>
    <row r="202" spans="1:18" x14ac:dyDescent="0.25">
      <c r="A202">
        <v>191</v>
      </c>
      <c r="B202" s="5">
        <v>118792</v>
      </c>
      <c r="C202" s="5">
        <v>13050</v>
      </c>
      <c r="D202" s="5">
        <f t="shared" si="28"/>
        <v>1550235600</v>
      </c>
      <c r="E202" s="5">
        <f t="shared" si="29"/>
        <v>14111539264</v>
      </c>
      <c r="F202" s="5">
        <f t="shared" si="30"/>
        <v>170302500</v>
      </c>
      <c r="G202" s="5">
        <f t="shared" si="31"/>
        <v>-511168.82420000003</v>
      </c>
      <c r="H202" s="9">
        <f t="shared" si="32"/>
        <v>261293566834.01053</v>
      </c>
      <c r="I202" s="9">
        <f t="shared" si="33"/>
        <v>-282459.74660000001</v>
      </c>
      <c r="J202" s="9">
        <f t="shared" si="34"/>
        <v>79783508449.336212</v>
      </c>
      <c r="K202" s="9">
        <f t="shared" si="35"/>
        <v>144384616553.35196</v>
      </c>
      <c r="M202" s="9">
        <f t="shared" si="36"/>
        <v>156190.30191441497</v>
      </c>
      <c r="N202" s="9">
        <f t="shared" si="37"/>
        <v>19409907667.49979</v>
      </c>
      <c r="O202" s="9">
        <f t="shared" si="38"/>
        <v>-143140.30191441497</v>
      </c>
      <c r="P202" s="9">
        <f t="shared" si="39"/>
        <v>20489146032.149872</v>
      </c>
      <c r="Q202" s="9">
        <f t="shared" si="40"/>
        <v>2.0113797073841348E-4</v>
      </c>
      <c r="R202" s="9">
        <f t="shared" si="41"/>
        <v>-4.0510592119694863E-2</v>
      </c>
    </row>
    <row r="203" spans="1:18" x14ac:dyDescent="0.25">
      <c r="A203">
        <v>192</v>
      </c>
      <c r="B203" s="5">
        <v>102647</v>
      </c>
      <c r="C203" s="5">
        <v>991</v>
      </c>
      <c r="D203" s="5">
        <f t="shared" si="28"/>
        <v>101723177</v>
      </c>
      <c r="E203" s="5">
        <f t="shared" si="29"/>
        <v>10536406609</v>
      </c>
      <c r="F203" s="5">
        <f t="shared" si="30"/>
        <v>982081</v>
      </c>
      <c r="G203" s="5">
        <f t="shared" si="31"/>
        <v>-527313.82420000003</v>
      </c>
      <c r="H203" s="9">
        <f t="shared" si="32"/>
        <v>278059869192.42853</v>
      </c>
      <c r="I203" s="9">
        <f t="shared" si="33"/>
        <v>-294518.74660000001</v>
      </c>
      <c r="J203" s="9">
        <f t="shared" si="34"/>
        <v>86741292098.835022</v>
      </c>
      <c r="K203" s="9">
        <f t="shared" si="35"/>
        <v>155303806568.23676</v>
      </c>
      <c r="M203" s="9">
        <f t="shared" si="36"/>
        <v>151789.97011020326</v>
      </c>
      <c r="N203" s="9">
        <f t="shared" si="37"/>
        <v>20655374154.277138</v>
      </c>
      <c r="O203" s="9">
        <f t="shared" si="38"/>
        <v>-150798.97011020326</v>
      </c>
      <c r="P203" s="9">
        <f t="shared" si="39"/>
        <v>22740329386.297974</v>
      </c>
      <c r="Q203" s="9">
        <f t="shared" si="40"/>
        <v>2.0121099037569905E-4</v>
      </c>
      <c r="R203" s="9">
        <f t="shared" si="41"/>
        <v>-4.2678097723580673E-2</v>
      </c>
    </row>
    <row r="204" spans="1:18" x14ac:dyDescent="0.25">
      <c r="A204">
        <v>193</v>
      </c>
      <c r="B204" s="5">
        <v>92456</v>
      </c>
      <c r="C204" s="5">
        <v>9675</v>
      </c>
      <c r="D204" s="5">
        <f t="shared" si="28"/>
        <v>894511800</v>
      </c>
      <c r="E204" s="5">
        <f t="shared" si="29"/>
        <v>8548111936</v>
      </c>
      <c r="F204" s="5">
        <f t="shared" si="30"/>
        <v>93605625</v>
      </c>
      <c r="G204" s="5">
        <f t="shared" si="31"/>
        <v>-537504.82420000003</v>
      </c>
      <c r="H204" s="9">
        <f t="shared" si="32"/>
        <v>288911436038.27295</v>
      </c>
      <c r="I204" s="9">
        <f t="shared" si="33"/>
        <v>-285834.74660000001</v>
      </c>
      <c r="J204" s="9">
        <f t="shared" si="34"/>
        <v>81701502363.886215</v>
      </c>
      <c r="K204" s="9">
        <f t="shared" si="35"/>
        <v>153637555221.48456</v>
      </c>
      <c r="M204" s="9">
        <f t="shared" si="36"/>
        <v>149012.40545137873</v>
      </c>
      <c r="N204" s="9">
        <f t="shared" si="37"/>
        <v>21461470963.615528</v>
      </c>
      <c r="O204" s="9">
        <f t="shared" si="38"/>
        <v>-139337.40545137873</v>
      </c>
      <c r="P204" s="9">
        <f t="shared" si="39"/>
        <v>19414912557.921906</v>
      </c>
      <c r="Q204" s="9">
        <f t="shared" si="40"/>
        <v>2.0125825049651308E-4</v>
      </c>
      <c r="R204" s="9">
        <f t="shared" si="41"/>
        <v>-3.9434324668175418E-2</v>
      </c>
    </row>
    <row r="205" spans="1:18" x14ac:dyDescent="0.25">
      <c r="A205">
        <v>194</v>
      </c>
      <c r="B205" s="5">
        <v>54565</v>
      </c>
      <c r="C205" s="5">
        <v>14080</v>
      </c>
      <c r="D205" s="5">
        <f t="shared" ref="D205:D268" si="42">B205*C205</f>
        <v>768275200</v>
      </c>
      <c r="E205" s="5">
        <f t="shared" ref="E205:E268" si="43">POWER(B205,2)</f>
        <v>2977339225</v>
      </c>
      <c r="F205" s="5">
        <f t="shared" ref="F205:F268" si="44">POWER(C205,2)</f>
        <v>198246400</v>
      </c>
      <c r="G205" s="5">
        <f t="shared" ref="G205:G268" si="45">B205-$J$5018</f>
        <v>-575395.82420000003</v>
      </c>
      <c r="H205" s="9">
        <f t="shared" ref="H205:H268" si="46">POWER(G205,2)</f>
        <v>331080354506.79736</v>
      </c>
      <c r="I205" s="9">
        <f t="shared" ref="I205:I268" si="47">C205-$J$5019</f>
        <v>-281429.74660000001</v>
      </c>
      <c r="J205" s="9">
        <f t="shared" ref="J205:J268" si="48">POWER(I205,2)</f>
        <v>79202702271.340225</v>
      </c>
      <c r="K205" s="9">
        <f t="shared" ref="K205:K268" si="49">G205*I205</f>
        <v>161933500999.30417</v>
      </c>
      <c r="M205" s="9">
        <f t="shared" ref="M205:M268" si="50">$J$5027+$J$5026*B205</f>
        <v>138685.18511112564</v>
      </c>
      <c r="N205" s="9">
        <f t="shared" ref="N205:N268" si="51">(M205-$J$5019)^2</f>
        <v>24593943086.177738</v>
      </c>
      <c r="O205" s="9">
        <f t="shared" ref="O205:O268" si="52">C205-M205</f>
        <v>-124605.18511112564</v>
      </c>
      <c r="P205" s="9">
        <f t="shared" ref="P205:P268" si="53">POWER(O205,2)</f>
        <v>15526452156.577887</v>
      </c>
      <c r="Q205" s="9">
        <f t="shared" ref="Q205:Q268" si="54">(1/$J$5017)+((H205)/$H$5012)</f>
        <v>2.0144190214882571E-4</v>
      </c>
      <c r="R205" s="9">
        <f t="shared" ref="R205:R268" si="55">O205/($J$5028*SQRT(1-Q205))</f>
        <v>-3.5264915120170374E-2</v>
      </c>
    </row>
    <row r="206" spans="1:18" x14ac:dyDescent="0.25">
      <c r="A206">
        <v>195</v>
      </c>
      <c r="B206" s="5">
        <v>18072</v>
      </c>
      <c r="C206" s="5">
        <v>1800</v>
      </c>
      <c r="D206" s="5">
        <f t="shared" si="42"/>
        <v>32529600</v>
      </c>
      <c r="E206" s="5">
        <f t="shared" si="43"/>
        <v>326597184</v>
      </c>
      <c r="F206" s="5">
        <f t="shared" si="44"/>
        <v>3240000</v>
      </c>
      <c r="G206" s="5">
        <f t="shared" si="45"/>
        <v>-611888.82420000003</v>
      </c>
      <c r="H206" s="9">
        <f t="shared" si="46"/>
        <v>374407933180.85852</v>
      </c>
      <c r="I206" s="9">
        <f t="shared" si="47"/>
        <v>-293709.74660000001</v>
      </c>
      <c r="J206" s="9">
        <f t="shared" si="48"/>
        <v>86265415247.836212</v>
      </c>
      <c r="K206" s="9">
        <f t="shared" si="49"/>
        <v>179717711503.15396</v>
      </c>
      <c r="M206" s="9">
        <f t="shared" si="50"/>
        <v>128738.99071465005</v>
      </c>
      <c r="N206" s="9">
        <f t="shared" si="51"/>
        <v>27812485018.570992</v>
      </c>
      <c r="O206" s="9">
        <f t="shared" si="52"/>
        <v>-126938.99071465005</v>
      </c>
      <c r="P206" s="9">
        <f t="shared" si="53"/>
        <v>16113507363.654011</v>
      </c>
      <c r="Q206" s="9">
        <f t="shared" si="54"/>
        <v>2.0163059993153349E-4</v>
      </c>
      <c r="R206" s="9">
        <f t="shared" si="55"/>
        <v>-3.5925416357571939E-2</v>
      </c>
    </row>
    <row r="207" spans="1:18" x14ac:dyDescent="0.25">
      <c r="A207">
        <v>196</v>
      </c>
      <c r="B207" s="5">
        <v>10930</v>
      </c>
      <c r="C207" s="5">
        <v>287</v>
      </c>
      <c r="D207" s="5">
        <f t="shared" si="42"/>
        <v>3136910</v>
      </c>
      <c r="E207" s="5">
        <f t="shared" si="43"/>
        <v>119464900</v>
      </c>
      <c r="F207" s="5">
        <f t="shared" si="44"/>
        <v>82369</v>
      </c>
      <c r="G207" s="5">
        <f t="shared" si="45"/>
        <v>-619030.82420000003</v>
      </c>
      <c r="H207" s="9">
        <f t="shared" si="46"/>
        <v>383199161309.73132</v>
      </c>
      <c r="I207" s="9">
        <f t="shared" si="47"/>
        <v>-295222.74660000001</v>
      </c>
      <c r="J207" s="9">
        <f t="shared" si="48"/>
        <v>87156470110.047821</v>
      </c>
      <c r="K207" s="9">
        <f t="shared" si="49"/>
        <v>182751980150.38577</v>
      </c>
      <c r="M207" s="9">
        <f t="shared" si="50"/>
        <v>126792.43328227593</v>
      </c>
      <c r="N207" s="9">
        <f t="shared" si="51"/>
        <v>28465531813.151081</v>
      </c>
      <c r="O207" s="9">
        <f t="shared" si="52"/>
        <v>-126505.43328227593</v>
      </c>
      <c r="P207" s="9">
        <f t="shared" si="53"/>
        <v>16003624649.936367</v>
      </c>
      <c r="Q207" s="9">
        <f t="shared" si="54"/>
        <v>2.0166888698347507E-4</v>
      </c>
      <c r="R207" s="9">
        <f t="shared" si="55"/>
        <v>-3.5802714544953256E-2</v>
      </c>
    </row>
    <row r="208" spans="1:18" x14ac:dyDescent="0.25">
      <c r="A208">
        <v>197</v>
      </c>
      <c r="B208" s="5">
        <v>9484</v>
      </c>
      <c r="C208" s="5">
        <v>807</v>
      </c>
      <c r="D208" s="5">
        <f t="shared" si="42"/>
        <v>7653588</v>
      </c>
      <c r="E208" s="5">
        <f t="shared" si="43"/>
        <v>89946256</v>
      </c>
      <c r="F208" s="5">
        <f t="shared" si="44"/>
        <v>651249</v>
      </c>
      <c r="G208" s="5">
        <f t="shared" si="45"/>
        <v>-620476.82420000003</v>
      </c>
      <c r="H208" s="9">
        <f t="shared" si="46"/>
        <v>384991489369.31775</v>
      </c>
      <c r="I208" s="9">
        <f t="shared" si="47"/>
        <v>-294702.74660000001</v>
      </c>
      <c r="J208" s="9">
        <f t="shared" si="48"/>
        <v>86849708853.583817</v>
      </c>
      <c r="K208" s="9">
        <f t="shared" si="49"/>
        <v>182856224293.38538</v>
      </c>
      <c r="M208" s="9">
        <f t="shared" si="50"/>
        <v>126398.32490266056</v>
      </c>
      <c r="N208" s="9">
        <f t="shared" si="51"/>
        <v>28598672948.495373</v>
      </c>
      <c r="O208" s="9">
        <f t="shared" si="52"/>
        <v>-125591.32490266056</v>
      </c>
      <c r="P208" s="9">
        <f t="shared" si="53"/>
        <v>15773180890.805647</v>
      </c>
      <c r="Q208" s="9">
        <f t="shared" si="54"/>
        <v>2.0167669282772206E-4</v>
      </c>
      <c r="R208" s="9">
        <f t="shared" si="55"/>
        <v>-3.5544009895071352E-2</v>
      </c>
    </row>
    <row r="209" spans="1:18" x14ac:dyDescent="0.25">
      <c r="A209">
        <v>198</v>
      </c>
      <c r="B209" s="5">
        <v>9096</v>
      </c>
      <c r="C209" s="5">
        <v>1300</v>
      </c>
      <c r="D209" s="5">
        <f t="shared" si="42"/>
        <v>11824800</v>
      </c>
      <c r="E209" s="5">
        <f t="shared" si="43"/>
        <v>82737216</v>
      </c>
      <c r="F209" s="5">
        <f t="shared" si="44"/>
        <v>1690000</v>
      </c>
      <c r="G209" s="5">
        <f t="shared" si="45"/>
        <v>-620864.82420000003</v>
      </c>
      <c r="H209" s="9">
        <f t="shared" si="46"/>
        <v>385473129928.89697</v>
      </c>
      <c r="I209" s="9">
        <f t="shared" si="47"/>
        <v>-294209.74660000001</v>
      </c>
      <c r="J209" s="9">
        <f t="shared" si="48"/>
        <v>86559374994.436218</v>
      </c>
      <c r="K209" s="9">
        <f t="shared" si="49"/>
        <v>182664482600.73557</v>
      </c>
      <c r="M209" s="9">
        <f t="shared" si="50"/>
        <v>126292.57521297123</v>
      </c>
      <c r="N209" s="9">
        <f t="shared" si="51"/>
        <v>28634451092.227066</v>
      </c>
      <c r="O209" s="9">
        <f t="shared" si="52"/>
        <v>-124992.57521297123</v>
      </c>
      <c r="P209" s="9">
        <f t="shared" si="53"/>
        <v>15623143858.370272</v>
      </c>
      <c r="Q209" s="9">
        <f t="shared" si="54"/>
        <v>2.0167879044103064E-4</v>
      </c>
      <c r="R209" s="9">
        <f t="shared" si="55"/>
        <v>-3.5374555832452213E-2</v>
      </c>
    </row>
    <row r="210" spans="1:18" x14ac:dyDescent="0.25">
      <c r="A210">
        <v>199</v>
      </c>
      <c r="B210" s="5">
        <v>6603</v>
      </c>
      <c r="C210" s="5">
        <v>1832</v>
      </c>
      <c r="D210" s="5">
        <f t="shared" si="42"/>
        <v>12096696</v>
      </c>
      <c r="E210" s="5">
        <f t="shared" si="43"/>
        <v>43599609</v>
      </c>
      <c r="F210" s="5">
        <f t="shared" si="44"/>
        <v>3356224</v>
      </c>
      <c r="G210" s="5">
        <f t="shared" si="45"/>
        <v>-623357.82420000003</v>
      </c>
      <c r="H210" s="9">
        <f t="shared" si="46"/>
        <v>388574976991.35815</v>
      </c>
      <c r="I210" s="9">
        <f t="shared" si="47"/>
        <v>-293677.74660000001</v>
      </c>
      <c r="J210" s="9">
        <f t="shared" si="48"/>
        <v>86246618848.053818</v>
      </c>
      <c r="K210" s="9">
        <f t="shared" si="49"/>
        <v>183066321136.53497</v>
      </c>
      <c r="M210" s="9">
        <f t="shared" si="50"/>
        <v>125613.10620164266</v>
      </c>
      <c r="N210" s="9">
        <f t="shared" si="51"/>
        <v>28864868418.648754</v>
      </c>
      <c r="O210" s="9">
        <f t="shared" si="52"/>
        <v>-123781.10620164266</v>
      </c>
      <c r="P210" s="9">
        <f t="shared" si="53"/>
        <v>15321762252.502338</v>
      </c>
      <c r="Q210" s="9">
        <f t="shared" si="54"/>
        <v>2.0169229942724443E-4</v>
      </c>
      <c r="R210" s="9">
        <f t="shared" si="55"/>
        <v>-3.5031694278270839E-2</v>
      </c>
    </row>
    <row r="211" spans="1:18" x14ac:dyDescent="0.25">
      <c r="A211">
        <v>200</v>
      </c>
      <c r="B211" s="5">
        <v>3443</v>
      </c>
      <c r="C211" s="5">
        <v>336</v>
      </c>
      <c r="D211" s="5">
        <f t="shared" si="42"/>
        <v>1156848</v>
      </c>
      <c r="E211" s="5">
        <f t="shared" si="43"/>
        <v>11854249</v>
      </c>
      <c r="F211" s="5">
        <f t="shared" si="44"/>
        <v>112896</v>
      </c>
      <c r="G211" s="5">
        <f t="shared" si="45"/>
        <v>-626517.82420000003</v>
      </c>
      <c r="H211" s="9">
        <f t="shared" si="46"/>
        <v>392524584040.30212</v>
      </c>
      <c r="I211" s="9">
        <f t="shared" si="47"/>
        <v>-295173.74660000001</v>
      </c>
      <c r="J211" s="9">
        <f t="shared" si="48"/>
        <v>87127540681.881012</v>
      </c>
      <c r="K211" s="9">
        <f t="shared" si="49"/>
        <v>184931613480.79416</v>
      </c>
      <c r="M211" s="9">
        <f t="shared" si="50"/>
        <v>124751.84584231723</v>
      </c>
      <c r="N211" s="9">
        <f t="shared" si="51"/>
        <v>29158260671.170647</v>
      </c>
      <c r="O211" s="9">
        <f t="shared" si="52"/>
        <v>-124415.84584231723</v>
      </c>
      <c r="P211" s="9">
        <f t="shared" si="53"/>
        <v>15479302696.659245</v>
      </c>
      <c r="Q211" s="9">
        <f t="shared" si="54"/>
        <v>2.0170950052907172E-4</v>
      </c>
      <c r="R211" s="9">
        <f t="shared" si="55"/>
        <v>-3.5211334315541423E-2</v>
      </c>
    </row>
    <row r="212" spans="1:18" x14ac:dyDescent="0.25">
      <c r="A212">
        <v>201</v>
      </c>
      <c r="B212" s="5">
        <v>2040</v>
      </c>
      <c r="C212" s="5">
        <v>380</v>
      </c>
      <c r="D212" s="5">
        <f t="shared" si="42"/>
        <v>775200</v>
      </c>
      <c r="E212" s="5">
        <f t="shared" si="43"/>
        <v>4161600</v>
      </c>
      <c r="F212" s="5">
        <f t="shared" si="44"/>
        <v>144400</v>
      </c>
      <c r="G212" s="5">
        <f t="shared" si="45"/>
        <v>-627920.82420000003</v>
      </c>
      <c r="H212" s="9">
        <f t="shared" si="46"/>
        <v>394284561464.00732</v>
      </c>
      <c r="I212" s="9">
        <f t="shared" si="47"/>
        <v>-295129.74660000001</v>
      </c>
      <c r="J212" s="9">
        <f t="shared" si="48"/>
        <v>87101567328.180222</v>
      </c>
      <c r="K212" s="9">
        <f t="shared" si="49"/>
        <v>185318113731.00916</v>
      </c>
      <c r="M212" s="9">
        <f t="shared" si="50"/>
        <v>124369.45714480661</v>
      </c>
      <c r="N212" s="9">
        <f t="shared" si="51"/>
        <v>29288998674.807377</v>
      </c>
      <c r="O212" s="9">
        <f t="shared" si="52"/>
        <v>-123989.45714480661</v>
      </c>
      <c r="P212" s="9">
        <f t="shared" si="53"/>
        <v>15373385483.063835</v>
      </c>
      <c r="Q212" s="9">
        <f t="shared" si="54"/>
        <v>2.0171716548168694E-4</v>
      </c>
      <c r="R212" s="9">
        <f t="shared" si="55"/>
        <v>-3.5090660794098567E-2</v>
      </c>
    </row>
    <row r="213" spans="1:18" x14ac:dyDescent="0.25">
      <c r="A213">
        <v>202</v>
      </c>
      <c r="B213" s="5">
        <v>1591</v>
      </c>
      <c r="C213" s="5">
        <v>152</v>
      </c>
      <c r="D213" s="5">
        <f t="shared" si="42"/>
        <v>241832</v>
      </c>
      <c r="E213" s="5">
        <f t="shared" si="43"/>
        <v>2531281</v>
      </c>
      <c r="F213" s="5">
        <f t="shared" si="44"/>
        <v>23104</v>
      </c>
      <c r="G213" s="5">
        <f t="shared" si="45"/>
        <v>-628369.82420000003</v>
      </c>
      <c r="H213" s="9">
        <f t="shared" si="46"/>
        <v>394848635965.13892</v>
      </c>
      <c r="I213" s="9">
        <f t="shared" si="47"/>
        <v>-295357.74660000001</v>
      </c>
      <c r="J213" s="9">
        <f t="shared" si="48"/>
        <v>87236198476.629822</v>
      </c>
      <c r="K213" s="9">
        <f t="shared" si="49"/>
        <v>185593895307.15018</v>
      </c>
      <c r="M213" s="9">
        <f t="shared" si="50"/>
        <v>124247.08185957334</v>
      </c>
      <c r="N213" s="9">
        <f t="shared" si="51"/>
        <v>29330900333.991783</v>
      </c>
      <c r="O213" s="9">
        <f t="shared" si="52"/>
        <v>-124095.08185957334</v>
      </c>
      <c r="P213" s="9">
        <f t="shared" si="53"/>
        <v>15399589341.734209</v>
      </c>
      <c r="Q213" s="9">
        <f t="shared" si="54"/>
        <v>2.0171962210656429E-4</v>
      </c>
      <c r="R213" s="9">
        <f t="shared" si="55"/>
        <v>-3.5120554032383226E-2</v>
      </c>
    </row>
    <row r="214" spans="1:18" x14ac:dyDescent="0.25">
      <c r="A214">
        <v>203</v>
      </c>
      <c r="B214" s="5">
        <v>406</v>
      </c>
      <c r="C214" s="5">
        <v>1</v>
      </c>
      <c r="D214" s="5">
        <f t="shared" si="42"/>
        <v>406</v>
      </c>
      <c r="E214" s="5">
        <f t="shared" si="43"/>
        <v>164836</v>
      </c>
      <c r="F214" s="5">
        <f t="shared" si="44"/>
        <v>1</v>
      </c>
      <c r="G214" s="5">
        <f t="shared" si="45"/>
        <v>-629554.82420000003</v>
      </c>
      <c r="H214" s="9">
        <f t="shared" si="46"/>
        <v>396339276673.49292</v>
      </c>
      <c r="I214" s="9">
        <f t="shared" si="47"/>
        <v>-295508.74660000001</v>
      </c>
      <c r="J214" s="9">
        <f t="shared" si="48"/>
        <v>87325419317.103012</v>
      </c>
      <c r="K214" s="9">
        <f t="shared" si="49"/>
        <v>186038957015.32538</v>
      </c>
      <c r="M214" s="9">
        <f t="shared" si="50"/>
        <v>123924.1092248263</v>
      </c>
      <c r="N214" s="9">
        <f t="shared" si="51"/>
        <v>29441630953.444611</v>
      </c>
      <c r="O214" s="9">
        <f t="shared" si="52"/>
        <v>-123923.1092248263</v>
      </c>
      <c r="P214" s="9">
        <f t="shared" si="53"/>
        <v>15356936999.948229</v>
      </c>
      <c r="Q214" s="9">
        <f t="shared" si="54"/>
        <v>2.0172611405938252E-4</v>
      </c>
      <c r="R214" s="9">
        <f t="shared" si="55"/>
        <v>-3.5071883609751858E-2</v>
      </c>
    </row>
    <row r="215" spans="1:18" x14ac:dyDescent="0.25">
      <c r="A215">
        <v>204</v>
      </c>
      <c r="B215" s="5">
        <v>324</v>
      </c>
      <c r="C215" s="5">
        <v>0</v>
      </c>
      <c r="D215" s="5">
        <f t="shared" si="42"/>
        <v>0</v>
      </c>
      <c r="E215" s="5">
        <f t="shared" si="43"/>
        <v>104976</v>
      </c>
      <c r="F215" s="5">
        <f t="shared" si="44"/>
        <v>0</v>
      </c>
      <c r="G215" s="5">
        <f t="shared" si="45"/>
        <v>-629636.82420000003</v>
      </c>
      <c r="H215" s="9">
        <f t="shared" si="46"/>
        <v>396442530388.66174</v>
      </c>
      <c r="I215" s="9">
        <f t="shared" si="47"/>
        <v>-295509.74660000001</v>
      </c>
      <c r="J215" s="9">
        <f t="shared" si="48"/>
        <v>87326010335.596222</v>
      </c>
      <c r="K215" s="9">
        <f t="shared" si="49"/>
        <v>186063818369.37076</v>
      </c>
      <c r="M215" s="9">
        <f t="shared" si="50"/>
        <v>123901.7600636033</v>
      </c>
      <c r="N215" s="9">
        <f t="shared" si="51"/>
        <v>29449301043.076118</v>
      </c>
      <c r="O215" s="9">
        <f t="shared" si="52"/>
        <v>-123901.7600636033</v>
      </c>
      <c r="P215" s="9">
        <f t="shared" si="53"/>
        <v>15351646146.858723</v>
      </c>
      <c r="Q215" s="9">
        <f t="shared" si="54"/>
        <v>2.0172656374403385E-4</v>
      </c>
      <c r="R215" s="9">
        <f t="shared" si="55"/>
        <v>-3.5065841521839287E-2</v>
      </c>
    </row>
    <row r="216" spans="1:18" x14ac:dyDescent="0.25">
      <c r="A216">
        <v>205</v>
      </c>
      <c r="B216" s="5">
        <v>321</v>
      </c>
      <c r="C216" s="5">
        <v>20</v>
      </c>
      <c r="D216" s="5">
        <f t="shared" si="42"/>
        <v>6420</v>
      </c>
      <c r="E216" s="5">
        <f t="shared" si="43"/>
        <v>103041</v>
      </c>
      <c r="F216" s="5">
        <f t="shared" si="44"/>
        <v>400</v>
      </c>
      <c r="G216" s="5">
        <f t="shared" si="45"/>
        <v>-629639.82420000003</v>
      </c>
      <c r="H216" s="9">
        <f t="shared" si="46"/>
        <v>396446308218.60693</v>
      </c>
      <c r="I216" s="9">
        <f t="shared" si="47"/>
        <v>-295489.74660000001</v>
      </c>
      <c r="J216" s="9">
        <f t="shared" si="48"/>
        <v>87314190345.732224</v>
      </c>
      <c r="K216" s="9">
        <f t="shared" si="49"/>
        <v>186052112102.12656</v>
      </c>
      <c r="M216" s="9">
        <f t="shared" si="50"/>
        <v>123900.94241136344</v>
      </c>
      <c r="N216" s="9">
        <f t="shared" si="51"/>
        <v>29449581675.053806</v>
      </c>
      <c r="O216" s="9">
        <f t="shared" si="52"/>
        <v>-123880.94241136344</v>
      </c>
      <c r="P216" s="9">
        <f t="shared" si="53"/>
        <v>15346487892.727547</v>
      </c>
      <c r="Q216" s="9">
        <f t="shared" si="54"/>
        <v>2.0172658019702188E-4</v>
      </c>
      <c r="R216" s="9">
        <f t="shared" si="55"/>
        <v>-3.5059949850420075E-2</v>
      </c>
    </row>
    <row r="217" spans="1:18" x14ac:dyDescent="0.25">
      <c r="A217">
        <v>206</v>
      </c>
      <c r="B217" s="5">
        <v>10</v>
      </c>
      <c r="C217" s="5">
        <v>2</v>
      </c>
      <c r="D217" s="5">
        <f t="shared" si="42"/>
        <v>20</v>
      </c>
      <c r="E217" s="5">
        <f t="shared" si="43"/>
        <v>100</v>
      </c>
      <c r="F217" s="5">
        <f t="shared" si="44"/>
        <v>4</v>
      </c>
      <c r="G217" s="5">
        <f t="shared" si="45"/>
        <v>-629950.82420000003</v>
      </c>
      <c r="H217" s="9">
        <f t="shared" si="46"/>
        <v>396838040910.25934</v>
      </c>
      <c r="I217" s="9">
        <f t="shared" si="47"/>
        <v>-295507.74660000001</v>
      </c>
      <c r="J217" s="9">
        <f t="shared" si="48"/>
        <v>87324828300.609818</v>
      </c>
      <c r="K217" s="9">
        <f t="shared" si="49"/>
        <v>186155348528.15475</v>
      </c>
      <c r="M217" s="9">
        <f t="shared" si="50"/>
        <v>123816.17912916401</v>
      </c>
      <c r="N217" s="9">
        <f t="shared" si="51"/>
        <v>29478681110.862511</v>
      </c>
      <c r="O217" s="9">
        <f t="shared" si="52"/>
        <v>-123814.17912916401</v>
      </c>
      <c r="P217" s="9">
        <f t="shared" si="53"/>
        <v>15329950953.428713</v>
      </c>
      <c r="Q217" s="9">
        <f t="shared" si="54"/>
        <v>2.0172828624874671E-4</v>
      </c>
      <c r="R217" s="9">
        <f t="shared" si="55"/>
        <v>-3.5041054985911167E-2</v>
      </c>
    </row>
    <row r="218" spans="1:18" x14ac:dyDescent="0.25">
      <c r="A218">
        <v>207</v>
      </c>
      <c r="B218" s="5">
        <v>19145</v>
      </c>
      <c r="C218" s="5">
        <v>5734</v>
      </c>
      <c r="D218" s="5">
        <f t="shared" si="42"/>
        <v>109777430</v>
      </c>
      <c r="E218" s="5">
        <f t="shared" si="43"/>
        <v>366531025</v>
      </c>
      <c r="F218" s="5">
        <f t="shared" si="44"/>
        <v>32878756</v>
      </c>
      <c r="G218" s="5">
        <f t="shared" si="45"/>
        <v>-610815.82420000003</v>
      </c>
      <c r="H218" s="9">
        <f t="shared" si="46"/>
        <v>373095971093.12537</v>
      </c>
      <c r="I218" s="9">
        <f t="shared" si="47"/>
        <v>-289775.74660000001</v>
      </c>
      <c r="J218" s="9">
        <f t="shared" si="48"/>
        <v>83969983317.587418</v>
      </c>
      <c r="K218" s="9">
        <f t="shared" si="49"/>
        <v>176999611492.64935</v>
      </c>
      <c r="M218" s="9">
        <f t="shared" si="50"/>
        <v>129031.43766577542</v>
      </c>
      <c r="N218" s="9">
        <f t="shared" si="51"/>
        <v>27715027345.599125</v>
      </c>
      <c r="O218" s="9">
        <f t="shared" si="52"/>
        <v>-123297.43766577542</v>
      </c>
      <c r="P218" s="9">
        <f t="shared" si="53"/>
        <v>15202258134.945774</v>
      </c>
      <c r="Q218" s="9">
        <f t="shared" si="54"/>
        <v>2.016248861495838E-4</v>
      </c>
      <c r="R218" s="9">
        <f t="shared" si="55"/>
        <v>-3.4894808493198134E-2</v>
      </c>
    </row>
    <row r="219" spans="1:18" x14ac:dyDescent="0.25">
      <c r="A219">
        <v>208</v>
      </c>
      <c r="B219" s="5">
        <v>106</v>
      </c>
      <c r="C219" s="5">
        <v>50</v>
      </c>
      <c r="D219" s="5">
        <f t="shared" si="42"/>
        <v>5300</v>
      </c>
      <c r="E219" s="5">
        <f t="shared" si="43"/>
        <v>11236</v>
      </c>
      <c r="F219" s="5">
        <f t="shared" si="44"/>
        <v>2500</v>
      </c>
      <c r="G219" s="5">
        <f t="shared" si="45"/>
        <v>-629854.82420000003</v>
      </c>
      <c r="H219" s="9">
        <f t="shared" si="46"/>
        <v>396717099568.01294</v>
      </c>
      <c r="I219" s="9">
        <f t="shared" si="47"/>
        <v>-295459.74660000001</v>
      </c>
      <c r="J219" s="9">
        <f t="shared" si="48"/>
        <v>87296461860.936218</v>
      </c>
      <c r="K219" s="9">
        <f t="shared" si="49"/>
        <v>186096746752.91956</v>
      </c>
      <c r="M219" s="9">
        <f t="shared" si="50"/>
        <v>123842.34400083972</v>
      </c>
      <c r="N219" s="9">
        <f t="shared" si="51"/>
        <v>29469697115.142189</v>
      </c>
      <c r="O219" s="9">
        <f t="shared" si="52"/>
        <v>-123792.34400083972</v>
      </c>
      <c r="P219" s="9">
        <f t="shared" si="53"/>
        <v>15324544433.222237</v>
      </c>
      <c r="Q219" s="9">
        <f t="shared" si="54"/>
        <v>2.0172775953195758E-4</v>
      </c>
      <c r="R219" s="9">
        <f t="shared" si="55"/>
        <v>-3.5034875345741942E-2</v>
      </c>
    </row>
    <row r="220" spans="1:18" x14ac:dyDescent="0.25">
      <c r="A220">
        <v>209</v>
      </c>
      <c r="B220" s="5">
        <v>43302354</v>
      </c>
      <c r="C220" s="5">
        <v>30873182</v>
      </c>
      <c r="D220" s="5">
        <f t="shared" si="42"/>
        <v>1336881456070428</v>
      </c>
      <c r="E220" s="5">
        <f t="shared" si="43"/>
        <v>1875093861941316</v>
      </c>
      <c r="F220" s="5">
        <f t="shared" si="44"/>
        <v>953153366805124</v>
      </c>
      <c r="G220" s="5">
        <f t="shared" si="45"/>
        <v>42672393.175800003</v>
      </c>
      <c r="H220" s="9">
        <f t="shared" si="46"/>
        <v>1820933139350062.8</v>
      </c>
      <c r="I220" s="9">
        <f t="shared" si="47"/>
        <v>30577672.253400002</v>
      </c>
      <c r="J220" s="9">
        <f t="shared" si="48"/>
        <v>934994040436348.38</v>
      </c>
      <c r="K220" s="9">
        <f t="shared" si="49"/>
        <v>1304822452797835.3</v>
      </c>
      <c r="M220" s="9">
        <f t="shared" si="50"/>
        <v>11925902.36681059</v>
      </c>
      <c r="N220" s="9">
        <f t="shared" si="51"/>
        <v>135266032500248.95</v>
      </c>
      <c r="O220" s="9">
        <f t="shared" si="52"/>
        <v>18947279.63318941</v>
      </c>
      <c r="P220" s="9">
        <f t="shared" si="53"/>
        <v>358999405498274.25</v>
      </c>
      <c r="Q220" s="9">
        <f t="shared" si="54"/>
        <v>8.1304234478305603E-3</v>
      </c>
      <c r="R220" s="9">
        <f t="shared" si="55"/>
        <v>5.3837211957235187</v>
      </c>
    </row>
    <row r="221" spans="1:18" x14ac:dyDescent="0.25">
      <c r="A221">
        <v>210</v>
      </c>
      <c r="B221" s="5">
        <v>658520</v>
      </c>
      <c r="C221" s="5">
        <v>417350</v>
      </c>
      <c r="D221" s="5">
        <f t="shared" si="42"/>
        <v>274833322000</v>
      </c>
      <c r="E221" s="5">
        <f t="shared" si="43"/>
        <v>433648590400</v>
      </c>
      <c r="F221" s="5">
        <f t="shared" si="44"/>
        <v>174181022500</v>
      </c>
      <c r="G221" s="5">
        <f t="shared" si="45"/>
        <v>28559.175799999968</v>
      </c>
      <c r="H221" s="9">
        <f t="shared" si="46"/>
        <v>815626522.37530386</v>
      </c>
      <c r="I221" s="9">
        <f t="shared" si="47"/>
        <v>121840.25339999999</v>
      </c>
      <c r="J221" s="9">
        <f t="shared" si="48"/>
        <v>14845047348.576208</v>
      </c>
      <c r="K221" s="9">
        <f t="shared" si="49"/>
        <v>3479657216.3671436</v>
      </c>
      <c r="M221" s="9">
        <f t="shared" si="50"/>
        <v>303293.57128719811</v>
      </c>
      <c r="N221" s="9">
        <f t="shared" si="51"/>
        <v>60587926.761034526</v>
      </c>
      <c r="O221" s="9">
        <f t="shared" si="52"/>
        <v>114056.42871280189</v>
      </c>
      <c r="P221" s="9">
        <f t="shared" si="53"/>
        <v>13008868930.71846</v>
      </c>
      <c r="Q221" s="9">
        <f t="shared" si="54"/>
        <v>2.0000355216979578E-4</v>
      </c>
      <c r="R221" s="9">
        <f t="shared" si="55"/>
        <v>3.227945434727534E-2</v>
      </c>
    </row>
    <row r="222" spans="1:18" x14ac:dyDescent="0.25">
      <c r="A222">
        <v>211</v>
      </c>
      <c r="B222" s="5">
        <v>556912</v>
      </c>
      <c r="C222" s="5">
        <v>319380</v>
      </c>
      <c r="D222" s="5">
        <f t="shared" si="42"/>
        <v>177866554560</v>
      </c>
      <c r="E222" s="5">
        <f t="shared" si="43"/>
        <v>310150975744</v>
      </c>
      <c r="F222" s="5">
        <f t="shared" si="44"/>
        <v>102003584400</v>
      </c>
      <c r="G222" s="5">
        <f t="shared" si="45"/>
        <v>-73048.824200000032</v>
      </c>
      <c r="H222" s="9">
        <f t="shared" si="46"/>
        <v>5336130717.0025101</v>
      </c>
      <c r="I222" s="9">
        <f t="shared" si="47"/>
        <v>23870.253399999987</v>
      </c>
      <c r="J222" s="9">
        <f t="shared" si="48"/>
        <v>569788997.38021088</v>
      </c>
      <c r="K222" s="9">
        <f t="shared" si="49"/>
        <v>-1743693944.226052</v>
      </c>
      <c r="M222" s="9">
        <f t="shared" si="50"/>
        <v>275600.23502443288</v>
      </c>
      <c r="N222" s="9">
        <f t="shared" si="51"/>
        <v>396388651.17764151</v>
      </c>
      <c r="O222" s="9">
        <f t="shared" si="52"/>
        <v>43779.764975567115</v>
      </c>
      <c r="P222" s="9">
        <f t="shared" si="53"/>
        <v>1916667821.3158932</v>
      </c>
      <c r="Q222" s="9">
        <f t="shared" si="54"/>
        <v>2.000232396100902E-4</v>
      </c>
      <c r="R222" s="9">
        <f t="shared" si="55"/>
        <v>1.2390243625245505E-2</v>
      </c>
    </row>
    <row r="223" spans="1:18" x14ac:dyDescent="0.25">
      <c r="A223">
        <v>212</v>
      </c>
      <c r="B223" s="5">
        <v>48123</v>
      </c>
      <c r="C223" s="5">
        <v>29963</v>
      </c>
      <c r="D223" s="5">
        <f t="shared" si="42"/>
        <v>1441909449</v>
      </c>
      <c r="E223" s="5">
        <f t="shared" si="43"/>
        <v>2315823129</v>
      </c>
      <c r="F223" s="5">
        <f t="shared" si="44"/>
        <v>897781369</v>
      </c>
      <c r="G223" s="5">
        <f t="shared" si="45"/>
        <v>-581837.82420000003</v>
      </c>
      <c r="H223" s="9">
        <f t="shared" si="46"/>
        <v>338535253669.79016</v>
      </c>
      <c r="I223" s="9">
        <f t="shared" si="47"/>
        <v>-265546.74660000001</v>
      </c>
      <c r="J223" s="9">
        <f t="shared" si="48"/>
        <v>70515074629.84462</v>
      </c>
      <c r="K223" s="9">
        <f t="shared" si="49"/>
        <v>154505141265.13275</v>
      </c>
      <c r="M223" s="9">
        <f t="shared" si="50"/>
        <v>136929.41320138689</v>
      </c>
      <c r="N223" s="9">
        <f t="shared" si="51"/>
        <v>25147722140.815292</v>
      </c>
      <c r="O223" s="9">
        <f t="shared" si="52"/>
        <v>-106966.41320138689</v>
      </c>
      <c r="P223" s="9">
        <f t="shared" si="53"/>
        <v>11441813553.169836</v>
      </c>
      <c r="Q223" s="9">
        <f t="shared" si="54"/>
        <v>2.0147436929758905E-4</v>
      </c>
      <c r="R223" s="9">
        <f t="shared" si="55"/>
        <v>-3.0272909912536044E-2</v>
      </c>
    </row>
    <row r="224" spans="1:18" x14ac:dyDescent="0.25">
      <c r="A224">
        <v>213</v>
      </c>
      <c r="B224" s="5">
        <v>10</v>
      </c>
      <c r="C224" s="5">
        <v>4</v>
      </c>
      <c r="D224" s="5">
        <f t="shared" si="42"/>
        <v>40</v>
      </c>
      <c r="E224" s="5">
        <f t="shared" si="43"/>
        <v>100</v>
      </c>
      <c r="F224" s="5">
        <f t="shared" si="44"/>
        <v>16</v>
      </c>
      <c r="G224" s="5">
        <f t="shared" si="45"/>
        <v>-629950.82420000003</v>
      </c>
      <c r="H224" s="9">
        <f t="shared" si="46"/>
        <v>396838040910.25934</v>
      </c>
      <c r="I224" s="9">
        <f t="shared" si="47"/>
        <v>-295505.74660000001</v>
      </c>
      <c r="J224" s="9">
        <f t="shared" si="48"/>
        <v>87323646273.623413</v>
      </c>
      <c r="K224" s="9">
        <f t="shared" si="49"/>
        <v>186154088626.50638</v>
      </c>
      <c r="M224" s="9">
        <f t="shared" si="50"/>
        <v>123816.17912916401</v>
      </c>
      <c r="N224" s="9">
        <f t="shared" si="51"/>
        <v>29478681110.862511</v>
      </c>
      <c r="O224" s="9">
        <f t="shared" si="52"/>
        <v>-123812.17912916401</v>
      </c>
      <c r="P224" s="9">
        <f t="shared" si="53"/>
        <v>15329455700.712196</v>
      </c>
      <c r="Q224" s="9">
        <f t="shared" si="54"/>
        <v>2.0172828624874671E-4</v>
      </c>
      <c r="R224" s="9">
        <f t="shared" si="55"/>
        <v>-3.5040488959382825E-2</v>
      </c>
    </row>
    <row r="225" spans="1:18" x14ac:dyDescent="0.25">
      <c r="A225">
        <v>214</v>
      </c>
      <c r="B225" s="5">
        <v>17164</v>
      </c>
      <c r="C225" s="5">
        <v>6726</v>
      </c>
      <c r="D225" s="5">
        <f t="shared" si="42"/>
        <v>115445064</v>
      </c>
      <c r="E225" s="5">
        <f t="shared" si="43"/>
        <v>294602896</v>
      </c>
      <c r="F225" s="5">
        <f t="shared" si="44"/>
        <v>45239076</v>
      </c>
      <c r="G225" s="5">
        <f t="shared" si="45"/>
        <v>-612796.82420000003</v>
      </c>
      <c r="H225" s="9">
        <f t="shared" si="46"/>
        <v>375519947749.60577</v>
      </c>
      <c r="I225" s="9">
        <f t="shared" si="47"/>
        <v>-288783.74660000001</v>
      </c>
      <c r="J225" s="9">
        <f t="shared" si="48"/>
        <v>83396052300.333023</v>
      </c>
      <c r="K225" s="9">
        <f t="shared" si="49"/>
        <v>176965762797.05756</v>
      </c>
      <c r="M225" s="9">
        <f t="shared" si="50"/>
        <v>128491.5146367173</v>
      </c>
      <c r="N225" s="9">
        <f t="shared" si="51"/>
        <v>27895089808.140911</v>
      </c>
      <c r="O225" s="9">
        <f t="shared" si="52"/>
        <v>-121765.5146367173</v>
      </c>
      <c r="P225" s="9">
        <f t="shared" si="53"/>
        <v>14826840554.744616</v>
      </c>
      <c r="Q225" s="9">
        <f t="shared" si="54"/>
        <v>2.0163544291352978E-4</v>
      </c>
      <c r="R225" s="9">
        <f t="shared" si="55"/>
        <v>-3.4461254160642399E-2</v>
      </c>
    </row>
    <row r="226" spans="1:18" x14ac:dyDescent="0.25">
      <c r="A226">
        <v>215</v>
      </c>
      <c r="B226" s="5">
        <v>56892</v>
      </c>
      <c r="C226" s="5">
        <v>13200</v>
      </c>
      <c r="D226" s="5">
        <f t="shared" si="42"/>
        <v>750974400</v>
      </c>
      <c r="E226" s="5">
        <f t="shared" si="43"/>
        <v>3236699664</v>
      </c>
      <c r="F226" s="5">
        <f t="shared" si="44"/>
        <v>174240000</v>
      </c>
      <c r="G226" s="5">
        <f t="shared" si="45"/>
        <v>-573068.82420000003</v>
      </c>
      <c r="H226" s="9">
        <f t="shared" si="46"/>
        <v>328407877269.97052</v>
      </c>
      <c r="I226" s="9">
        <f t="shared" si="47"/>
        <v>-282309.74660000001</v>
      </c>
      <c r="J226" s="9">
        <f t="shared" si="48"/>
        <v>79698793025.356216</v>
      </c>
      <c r="K226" s="9">
        <f t="shared" si="49"/>
        <v>161782914544.26196</v>
      </c>
      <c r="M226" s="9">
        <f t="shared" si="50"/>
        <v>139319.41069851496</v>
      </c>
      <c r="N226" s="9">
        <f t="shared" si="51"/>
        <v>24395421029.018734</v>
      </c>
      <c r="O226" s="9">
        <f t="shared" si="52"/>
        <v>-126119.41069851496</v>
      </c>
      <c r="P226" s="9">
        <f t="shared" si="53"/>
        <v>15906105754.940689</v>
      </c>
      <c r="Q226" s="9">
        <f t="shared" si="54"/>
        <v>2.0143026312942146E-4</v>
      </c>
      <c r="R226" s="9">
        <f t="shared" si="55"/>
        <v>-3.5693460777210584E-2</v>
      </c>
    </row>
    <row r="227" spans="1:18" x14ac:dyDescent="0.25">
      <c r="A227">
        <v>216</v>
      </c>
      <c r="B227" s="5">
        <v>14029</v>
      </c>
      <c r="C227" s="5">
        <v>3431</v>
      </c>
      <c r="D227" s="5">
        <f t="shared" si="42"/>
        <v>48133499</v>
      </c>
      <c r="E227" s="5">
        <f t="shared" si="43"/>
        <v>196812841</v>
      </c>
      <c r="F227" s="5">
        <f t="shared" si="44"/>
        <v>11771761</v>
      </c>
      <c r="G227" s="5">
        <f t="shared" si="45"/>
        <v>-615931.82420000003</v>
      </c>
      <c r="H227" s="9">
        <f t="shared" si="46"/>
        <v>379372012062.33972</v>
      </c>
      <c r="I227" s="9">
        <f t="shared" si="47"/>
        <v>-292078.74660000001</v>
      </c>
      <c r="J227" s="9">
        <f t="shared" si="48"/>
        <v>85309994215.427017</v>
      </c>
      <c r="K227" s="9">
        <f t="shared" si="49"/>
        <v>179900595203.38757</v>
      </c>
      <c r="M227" s="9">
        <f t="shared" si="50"/>
        <v>127637.06804605742</v>
      </c>
      <c r="N227" s="9">
        <f t="shared" si="51"/>
        <v>28181236204.875336</v>
      </c>
      <c r="O227" s="9">
        <f t="shared" si="52"/>
        <v>-124206.06804605742</v>
      </c>
      <c r="P227" s="9">
        <f t="shared" si="53"/>
        <v>15427147339.461847</v>
      </c>
      <c r="Q227" s="9">
        <f t="shared" si="54"/>
        <v>2.0165221920283337E-4</v>
      </c>
      <c r="R227" s="9">
        <f t="shared" si="55"/>
        <v>-3.5151963410250599E-2</v>
      </c>
    </row>
    <row r="228" spans="1:18" x14ac:dyDescent="0.25">
      <c r="A228">
        <v>217</v>
      </c>
      <c r="B228" s="5">
        <v>2099</v>
      </c>
      <c r="C228" s="5">
        <v>125</v>
      </c>
      <c r="D228" s="5">
        <f t="shared" si="42"/>
        <v>262375</v>
      </c>
      <c r="E228" s="5">
        <f t="shared" si="43"/>
        <v>4405801</v>
      </c>
      <c r="F228" s="5">
        <f t="shared" si="44"/>
        <v>15625</v>
      </c>
      <c r="G228" s="5">
        <f t="shared" si="45"/>
        <v>-627861.82420000003</v>
      </c>
      <c r="H228" s="9">
        <f t="shared" si="46"/>
        <v>394210470287.75177</v>
      </c>
      <c r="I228" s="9">
        <f t="shared" si="47"/>
        <v>-295384.74660000001</v>
      </c>
      <c r="J228" s="9">
        <f t="shared" si="48"/>
        <v>87252148523.946213</v>
      </c>
      <c r="K228" s="9">
        <f t="shared" si="49"/>
        <v>185460805841.13077</v>
      </c>
      <c r="M228" s="9">
        <f t="shared" si="50"/>
        <v>124385.53763885731</v>
      </c>
      <c r="N228" s="9">
        <f t="shared" si="51"/>
        <v>29283494892.576828</v>
      </c>
      <c r="O228" s="9">
        <f t="shared" si="52"/>
        <v>-124260.53763885731</v>
      </c>
      <c r="P228" s="9">
        <f t="shared" si="53"/>
        <v>15440681214.297873</v>
      </c>
      <c r="Q228" s="9">
        <f t="shared" si="54"/>
        <v>2.0171684280405054E-4</v>
      </c>
      <c r="R228" s="9">
        <f t="shared" si="55"/>
        <v>-3.5167380163471075E-2</v>
      </c>
    </row>
    <row r="229" spans="1:18" x14ac:dyDescent="0.25">
      <c r="A229">
        <v>218</v>
      </c>
      <c r="B229" s="5">
        <v>14048</v>
      </c>
      <c r="C229" s="5">
        <v>5940</v>
      </c>
      <c r="D229" s="5">
        <f t="shared" si="42"/>
        <v>83445120</v>
      </c>
      <c r="E229" s="5">
        <f t="shared" si="43"/>
        <v>197346304</v>
      </c>
      <c r="F229" s="5">
        <f t="shared" si="44"/>
        <v>35283600</v>
      </c>
      <c r="G229" s="5">
        <f t="shared" si="45"/>
        <v>-615912.82420000003</v>
      </c>
      <c r="H229" s="9">
        <f t="shared" si="46"/>
        <v>379348607014.02014</v>
      </c>
      <c r="I229" s="9">
        <f t="shared" si="47"/>
        <v>-289569.74660000001</v>
      </c>
      <c r="J229" s="9">
        <f t="shared" si="48"/>
        <v>83850638145.98822</v>
      </c>
      <c r="K229" s="9">
        <f t="shared" si="49"/>
        <v>178349720431.28436</v>
      </c>
      <c r="M229" s="9">
        <f t="shared" si="50"/>
        <v>127642.24651024323</v>
      </c>
      <c r="N229" s="9">
        <f t="shared" si="51"/>
        <v>28179497586.384499</v>
      </c>
      <c r="O229" s="9">
        <f t="shared" si="52"/>
        <v>-121702.24651024323</v>
      </c>
      <c r="P229" s="9">
        <f t="shared" si="53"/>
        <v>14811436805.640011</v>
      </c>
      <c r="Q229" s="9">
        <f t="shared" si="54"/>
        <v>2.016521172705109E-4</v>
      </c>
      <c r="R229" s="9">
        <f t="shared" si="55"/>
        <v>-3.444334872970068E-2</v>
      </c>
    </row>
    <row r="230" spans="1:18" x14ac:dyDescent="0.25">
      <c r="A230">
        <v>219</v>
      </c>
      <c r="B230" s="5">
        <v>12900</v>
      </c>
      <c r="C230" s="5">
        <v>2000</v>
      </c>
      <c r="D230" s="5">
        <f t="shared" si="42"/>
        <v>25800000</v>
      </c>
      <c r="E230" s="5">
        <f t="shared" si="43"/>
        <v>166410000</v>
      </c>
      <c r="F230" s="5">
        <f t="shared" si="44"/>
        <v>4000000</v>
      </c>
      <c r="G230" s="5">
        <f t="shared" si="45"/>
        <v>-617060.82420000003</v>
      </c>
      <c r="H230" s="9">
        <f t="shared" si="46"/>
        <v>380764060762.38336</v>
      </c>
      <c r="I230" s="9">
        <f t="shared" si="47"/>
        <v>-293509.74660000001</v>
      </c>
      <c r="J230" s="9">
        <f t="shared" si="48"/>
        <v>86147971349.196213</v>
      </c>
      <c r="K230" s="9">
        <f t="shared" si="49"/>
        <v>181113366147.72916</v>
      </c>
      <c r="M230" s="9">
        <f t="shared" si="50"/>
        <v>127329.35825312122</v>
      </c>
      <c r="N230" s="9">
        <f t="shared" si="51"/>
        <v>28284643024.506969</v>
      </c>
      <c r="O230" s="9">
        <f t="shared" si="52"/>
        <v>-125329.35825312122</v>
      </c>
      <c r="P230" s="9">
        <f t="shared" si="53"/>
        <v>15707448040.139202</v>
      </c>
      <c r="Q230" s="9">
        <f t="shared" si="54"/>
        <v>2.0165828177339833E-4</v>
      </c>
      <c r="R230" s="9">
        <f t="shared" si="55"/>
        <v>-3.5469869533809713E-2</v>
      </c>
    </row>
    <row r="231" spans="1:18" x14ac:dyDescent="0.25">
      <c r="A231">
        <v>220</v>
      </c>
      <c r="B231" s="5">
        <v>1644090</v>
      </c>
      <c r="C231" s="5">
        <v>1000000</v>
      </c>
      <c r="D231" s="5">
        <f t="shared" si="42"/>
        <v>1644090000000</v>
      </c>
      <c r="E231" s="5">
        <f t="shared" si="43"/>
        <v>2703031928100</v>
      </c>
      <c r="F231" s="5">
        <f t="shared" si="44"/>
        <v>1000000000000</v>
      </c>
      <c r="G231" s="5">
        <f t="shared" si="45"/>
        <v>1014129.1758</v>
      </c>
      <c r="H231" s="9">
        <f t="shared" si="46"/>
        <v>1028457985208.7872</v>
      </c>
      <c r="I231" s="9">
        <f t="shared" si="47"/>
        <v>704490.25340000005</v>
      </c>
      <c r="J231" s="9">
        <f t="shared" si="48"/>
        <v>496306517135.59625</v>
      </c>
      <c r="K231" s="9">
        <f t="shared" si="49"/>
        <v>714444120039.67517</v>
      </c>
      <c r="M231" s="9">
        <f t="shared" si="50"/>
        <v>571911.41063541407</v>
      </c>
      <c r="N231" s="9">
        <f t="shared" si="51"/>
        <v>76397879881.545898</v>
      </c>
      <c r="O231" s="9">
        <f t="shared" si="52"/>
        <v>428088.58936458593</v>
      </c>
      <c r="P231" s="9">
        <f t="shared" si="53"/>
        <v>183259840344.16107</v>
      </c>
      <c r="Q231" s="9">
        <f t="shared" si="54"/>
        <v>2.0447908116160679E-4</v>
      </c>
      <c r="R231" s="9">
        <f t="shared" si="55"/>
        <v>0.12115491570003097</v>
      </c>
    </row>
    <row r="232" spans="1:18" x14ac:dyDescent="0.25">
      <c r="A232">
        <v>221</v>
      </c>
      <c r="B232" s="5">
        <v>367887</v>
      </c>
      <c r="C232" s="5">
        <v>200768</v>
      </c>
      <c r="D232" s="5">
        <f t="shared" si="42"/>
        <v>73859937216</v>
      </c>
      <c r="E232" s="5">
        <f t="shared" si="43"/>
        <v>135340844769</v>
      </c>
      <c r="F232" s="5">
        <f t="shared" si="44"/>
        <v>40307789824</v>
      </c>
      <c r="G232" s="5">
        <f t="shared" si="45"/>
        <v>-262073.82420000003</v>
      </c>
      <c r="H232" s="9">
        <f t="shared" si="46"/>
        <v>68682689330.812523</v>
      </c>
      <c r="I232" s="9">
        <f t="shared" si="47"/>
        <v>-94741.746600000013</v>
      </c>
      <c r="J232" s="9">
        <f t="shared" si="48"/>
        <v>8975998548.818615</v>
      </c>
      <c r="K232" s="9">
        <f t="shared" si="49"/>
        <v>24829331842.849354</v>
      </c>
      <c r="M232" s="9">
        <f t="shared" si="50"/>
        <v>224081.33014421482</v>
      </c>
      <c r="N232" s="9">
        <f t="shared" si="51"/>
        <v>5102018677.3810844</v>
      </c>
      <c r="O232" s="9">
        <f t="shared" si="52"/>
        <v>-23313.330144214822</v>
      </c>
      <c r="P232" s="9">
        <f t="shared" si="53"/>
        <v>543511362.41315556</v>
      </c>
      <c r="Q232" s="9">
        <f t="shared" si="54"/>
        <v>2.0029912290471223E-4</v>
      </c>
      <c r="R232" s="9">
        <f t="shared" si="55"/>
        <v>-6.5979769470511183E-3</v>
      </c>
    </row>
    <row r="233" spans="1:18" x14ac:dyDescent="0.25">
      <c r="A233">
        <v>222</v>
      </c>
      <c r="B233" s="5">
        <v>74978</v>
      </c>
      <c r="C233" s="5">
        <v>39961</v>
      </c>
      <c r="D233" s="5">
        <f t="shared" si="42"/>
        <v>2996195858</v>
      </c>
      <c r="E233" s="5">
        <f t="shared" si="43"/>
        <v>5621700484</v>
      </c>
      <c r="F233" s="5">
        <f t="shared" si="44"/>
        <v>1596881521</v>
      </c>
      <c r="G233" s="5">
        <f t="shared" si="45"/>
        <v>-554982.82420000003</v>
      </c>
      <c r="H233" s="9">
        <f t="shared" si="46"/>
        <v>308005935157.00812</v>
      </c>
      <c r="I233" s="9">
        <f t="shared" si="47"/>
        <v>-255548.74660000001</v>
      </c>
      <c r="J233" s="9">
        <f t="shared" si="48"/>
        <v>65305161888.831017</v>
      </c>
      <c r="K233" s="9">
        <f t="shared" si="49"/>
        <v>141825165108.83817</v>
      </c>
      <c r="M233" s="9">
        <f t="shared" si="50"/>
        <v>144248.76350191992</v>
      </c>
      <c r="N233" s="9">
        <f t="shared" si="51"/>
        <v>22879885007.797672</v>
      </c>
      <c r="O233" s="9">
        <f t="shared" si="52"/>
        <v>-104287.76350191992</v>
      </c>
      <c r="P233" s="9">
        <f t="shared" si="53"/>
        <v>10875937616.232382</v>
      </c>
      <c r="Q233" s="9">
        <f t="shared" si="54"/>
        <v>2.0134140976264068E-4</v>
      </c>
      <c r="R233" s="9">
        <f t="shared" si="55"/>
        <v>-2.9514814651253531E-2</v>
      </c>
    </row>
    <row r="234" spans="1:18" x14ac:dyDescent="0.25">
      <c r="A234">
        <v>223</v>
      </c>
      <c r="B234" s="5">
        <v>30020</v>
      </c>
      <c r="C234" s="5">
        <v>9716</v>
      </c>
      <c r="D234" s="5">
        <f t="shared" si="42"/>
        <v>291674320</v>
      </c>
      <c r="E234" s="5">
        <f t="shared" si="43"/>
        <v>901200400</v>
      </c>
      <c r="F234" s="5">
        <f t="shared" si="44"/>
        <v>94400656</v>
      </c>
      <c r="G234" s="5">
        <f t="shared" si="45"/>
        <v>-599940.82420000003</v>
      </c>
      <c r="H234" s="9">
        <f t="shared" si="46"/>
        <v>359928992541.77533</v>
      </c>
      <c r="I234" s="9">
        <f t="shared" si="47"/>
        <v>-285793.74660000001</v>
      </c>
      <c r="J234" s="9">
        <f t="shared" si="48"/>
        <v>81678065595.665024</v>
      </c>
      <c r="K234" s="9">
        <f t="shared" si="49"/>
        <v>171459335886.40997</v>
      </c>
      <c r="M234" s="9">
        <f t="shared" si="50"/>
        <v>131995.42703528935</v>
      </c>
      <c r="N234" s="9">
        <f t="shared" si="51"/>
        <v>26736932702.71032</v>
      </c>
      <c r="O234" s="9">
        <f t="shared" si="52"/>
        <v>-122279.42703528935</v>
      </c>
      <c r="P234" s="9">
        <f t="shared" si="53"/>
        <v>14952258276.078651</v>
      </c>
      <c r="Q234" s="9">
        <f t="shared" si="54"/>
        <v>2.0156754208066428E-4</v>
      </c>
      <c r="R234" s="9">
        <f t="shared" si="55"/>
        <v>-3.4606697004158041E-2</v>
      </c>
    </row>
    <row r="235" spans="1:18" x14ac:dyDescent="0.25">
      <c r="A235">
        <v>224</v>
      </c>
      <c r="B235" s="5">
        <v>13306</v>
      </c>
      <c r="C235" s="5">
        <v>4618</v>
      </c>
      <c r="D235" s="5">
        <f t="shared" si="42"/>
        <v>61447108</v>
      </c>
      <c r="E235" s="5">
        <f t="shared" si="43"/>
        <v>177049636</v>
      </c>
      <c r="F235" s="5">
        <f t="shared" si="44"/>
        <v>21325924</v>
      </c>
      <c r="G235" s="5">
        <f t="shared" si="45"/>
        <v>-616654.82420000003</v>
      </c>
      <c r="H235" s="9">
        <f t="shared" si="46"/>
        <v>380263172209.13293</v>
      </c>
      <c r="I235" s="9">
        <f t="shared" si="47"/>
        <v>-290891.74660000001</v>
      </c>
      <c r="J235" s="9">
        <f t="shared" si="48"/>
        <v>84618008239.998627</v>
      </c>
      <c r="K235" s="9">
        <f t="shared" si="49"/>
        <v>179379798860.85397</v>
      </c>
      <c r="M235" s="9">
        <f t="shared" si="50"/>
        <v>127440.01385624973</v>
      </c>
      <c r="N235" s="9">
        <f t="shared" si="51"/>
        <v>28247435064.555641</v>
      </c>
      <c r="O235" s="9">
        <f t="shared" si="52"/>
        <v>-122822.01385624973</v>
      </c>
      <c r="P235" s="9">
        <f t="shared" si="53"/>
        <v>15085247087.704802</v>
      </c>
      <c r="Q235" s="9">
        <f t="shared" si="54"/>
        <v>2.0165610033233297E-4</v>
      </c>
      <c r="R235" s="9">
        <f t="shared" si="55"/>
        <v>-3.4760257798573634E-2</v>
      </c>
    </row>
    <row r="236" spans="1:18" x14ac:dyDescent="0.25">
      <c r="A236">
        <v>225</v>
      </c>
      <c r="B236" s="5">
        <v>1900</v>
      </c>
      <c r="C236" s="5">
        <v>600</v>
      </c>
      <c r="D236" s="5">
        <f t="shared" si="42"/>
        <v>1140000</v>
      </c>
      <c r="E236" s="5">
        <f t="shared" si="43"/>
        <v>3610000</v>
      </c>
      <c r="F236" s="5">
        <f t="shared" si="44"/>
        <v>360000</v>
      </c>
      <c r="G236" s="5">
        <f t="shared" si="45"/>
        <v>-628060.82420000003</v>
      </c>
      <c r="H236" s="9">
        <f t="shared" si="46"/>
        <v>394460398894.78333</v>
      </c>
      <c r="I236" s="9">
        <f t="shared" si="47"/>
        <v>-294909.74660000001</v>
      </c>
      <c r="J236" s="9">
        <f t="shared" si="48"/>
        <v>86971758639.676224</v>
      </c>
      <c r="K236" s="9">
        <f t="shared" si="49"/>
        <v>185221258514.20917</v>
      </c>
      <c r="M236" s="9">
        <f t="shared" si="50"/>
        <v>124331.30004027953</v>
      </c>
      <c r="N236" s="9">
        <f t="shared" si="51"/>
        <v>29302060566.599087</v>
      </c>
      <c r="O236" s="9">
        <f t="shared" si="52"/>
        <v>-123731.30004027953</v>
      </c>
      <c r="P236" s="9">
        <f t="shared" si="53"/>
        <v>15309434609.657677</v>
      </c>
      <c r="Q236" s="9">
        <f t="shared" si="54"/>
        <v>2.0171793127876861E-4</v>
      </c>
      <c r="R236" s="9">
        <f t="shared" si="55"/>
        <v>-3.5017598923094841E-2</v>
      </c>
    </row>
    <row r="237" spans="1:18" x14ac:dyDescent="0.25">
      <c r="A237">
        <v>226</v>
      </c>
      <c r="B237" s="5">
        <v>1691</v>
      </c>
      <c r="C237" s="5">
        <v>352</v>
      </c>
      <c r="D237" s="5">
        <f t="shared" si="42"/>
        <v>595232</v>
      </c>
      <c r="E237" s="5">
        <f t="shared" si="43"/>
        <v>2859481</v>
      </c>
      <c r="F237" s="5">
        <f t="shared" si="44"/>
        <v>123904</v>
      </c>
      <c r="G237" s="5">
        <f t="shared" si="45"/>
        <v>-628269.82420000003</v>
      </c>
      <c r="H237" s="9">
        <f t="shared" si="46"/>
        <v>394722972000.29895</v>
      </c>
      <c r="I237" s="9">
        <f t="shared" si="47"/>
        <v>-295157.74660000001</v>
      </c>
      <c r="J237" s="9">
        <f t="shared" si="48"/>
        <v>87118095377.989822</v>
      </c>
      <c r="K237" s="9">
        <f t="shared" si="49"/>
        <v>185438705567.65018</v>
      </c>
      <c r="M237" s="9">
        <f t="shared" si="50"/>
        <v>124274.33693423554</v>
      </c>
      <c r="N237" s="9">
        <f t="shared" si="51"/>
        <v>29321565523.402187</v>
      </c>
      <c r="O237" s="9">
        <f t="shared" si="52"/>
        <v>-123922.33693423554</v>
      </c>
      <c r="P237" s="9">
        <f t="shared" si="53"/>
        <v>15356745591.242199</v>
      </c>
      <c r="Q237" s="9">
        <f t="shared" si="54"/>
        <v>2.0171907482208041E-4</v>
      </c>
      <c r="R237" s="9">
        <f t="shared" si="55"/>
        <v>-3.5071664917807326E-2</v>
      </c>
    </row>
    <row r="238" spans="1:18" x14ac:dyDescent="0.25">
      <c r="A238">
        <v>227</v>
      </c>
      <c r="B238" s="5">
        <v>773</v>
      </c>
      <c r="C238" s="5">
        <v>129</v>
      </c>
      <c r="D238" s="5">
        <f t="shared" si="42"/>
        <v>99717</v>
      </c>
      <c r="E238" s="5">
        <f t="shared" si="43"/>
        <v>597529</v>
      </c>
      <c r="F238" s="5">
        <f t="shared" si="44"/>
        <v>16641</v>
      </c>
      <c r="G238" s="5">
        <f t="shared" si="45"/>
        <v>-629187.82420000003</v>
      </c>
      <c r="H238" s="9">
        <f t="shared" si="46"/>
        <v>395877318121.53015</v>
      </c>
      <c r="I238" s="9">
        <f t="shared" si="47"/>
        <v>-295380.74660000001</v>
      </c>
      <c r="J238" s="9">
        <f t="shared" si="48"/>
        <v>87249785461.973419</v>
      </c>
      <c r="K238" s="9">
        <f t="shared" si="49"/>
        <v>185849969263.82556</v>
      </c>
      <c r="M238" s="9">
        <f t="shared" si="50"/>
        <v>124024.13534883657</v>
      </c>
      <c r="N238" s="9">
        <f t="shared" si="51"/>
        <v>29407314866.185154</v>
      </c>
      <c r="O238" s="9">
        <f t="shared" si="52"/>
        <v>-123895.13534883657</v>
      </c>
      <c r="P238" s="9">
        <f t="shared" si="53"/>
        <v>15350004563.106533</v>
      </c>
      <c r="Q238" s="9">
        <f t="shared" si="54"/>
        <v>2.0172410216402336E-4</v>
      </c>
      <c r="R238" s="9">
        <f t="shared" si="55"/>
        <v>-3.5063966596525484E-2</v>
      </c>
    </row>
    <row r="239" spans="1:18" x14ac:dyDescent="0.25">
      <c r="A239">
        <v>228</v>
      </c>
      <c r="B239" s="5">
        <v>0</v>
      </c>
      <c r="C239" s="5">
        <v>0</v>
      </c>
      <c r="D239" s="5">
        <f t="shared" si="42"/>
        <v>0</v>
      </c>
      <c r="E239" s="5">
        <f t="shared" si="43"/>
        <v>0</v>
      </c>
      <c r="F239" s="5">
        <f t="shared" si="44"/>
        <v>0</v>
      </c>
      <c r="G239" s="5">
        <f t="shared" si="45"/>
        <v>-629960.82420000003</v>
      </c>
      <c r="H239" s="9">
        <f t="shared" si="46"/>
        <v>396850640026.74335</v>
      </c>
      <c r="I239" s="9">
        <f t="shared" si="47"/>
        <v>-295509.74660000001</v>
      </c>
      <c r="J239" s="9">
        <f t="shared" si="48"/>
        <v>87326010335.596222</v>
      </c>
      <c r="K239" s="9">
        <f t="shared" si="49"/>
        <v>186159563527.26917</v>
      </c>
      <c r="M239" s="9">
        <f t="shared" si="50"/>
        <v>123813.45362169779</v>
      </c>
      <c r="N239" s="9">
        <f t="shared" si="51"/>
        <v>29479617022.490993</v>
      </c>
      <c r="O239" s="9">
        <f t="shared" si="52"/>
        <v>-123813.45362169779</v>
      </c>
      <c r="P239" s="9">
        <f t="shared" si="53"/>
        <v>15329771297.732309</v>
      </c>
      <c r="Q239" s="9">
        <f t="shared" si="54"/>
        <v>2.0172834111969535E-4</v>
      </c>
      <c r="R239" s="9">
        <f t="shared" si="55"/>
        <v>-3.5040849658636533E-2</v>
      </c>
    </row>
    <row r="240" spans="1:18" x14ac:dyDescent="0.25">
      <c r="A240">
        <v>229</v>
      </c>
      <c r="B240" s="5">
        <v>313325</v>
      </c>
      <c r="C240" s="5">
        <v>83887</v>
      </c>
      <c r="D240" s="5">
        <f t="shared" si="42"/>
        <v>26283894275</v>
      </c>
      <c r="E240" s="5">
        <f t="shared" si="43"/>
        <v>98172555625</v>
      </c>
      <c r="F240" s="5">
        <f t="shared" si="44"/>
        <v>7037028769</v>
      </c>
      <c r="G240" s="5">
        <f t="shared" si="45"/>
        <v>-316635.82420000003</v>
      </c>
      <c r="H240" s="9">
        <f t="shared" si="46"/>
        <v>100258245166.81332</v>
      </c>
      <c r="I240" s="9">
        <f t="shared" si="47"/>
        <v>-211622.74660000001</v>
      </c>
      <c r="J240" s="9">
        <f t="shared" si="48"/>
        <v>44784186878.527817</v>
      </c>
      <c r="K240" s="9">
        <f t="shared" si="49"/>
        <v>67007342789.15876</v>
      </c>
      <c r="M240" s="9">
        <f t="shared" si="50"/>
        <v>209210.41630702684</v>
      </c>
      <c r="N240" s="9">
        <f t="shared" si="51"/>
        <v>7447574409.0156775</v>
      </c>
      <c r="O240" s="9">
        <f t="shared" si="52"/>
        <v>-125323.41630702684</v>
      </c>
      <c r="P240" s="9">
        <f t="shared" si="53"/>
        <v>15705958674.864361</v>
      </c>
      <c r="Q240" s="9">
        <f t="shared" si="54"/>
        <v>2.0043663895237418E-4</v>
      </c>
      <c r="R240" s="9">
        <f t="shared" si="55"/>
        <v>-3.5468166215230447E-2</v>
      </c>
    </row>
    <row r="241" spans="1:18" x14ac:dyDescent="0.25">
      <c r="A241">
        <v>230</v>
      </c>
      <c r="B241" s="5">
        <v>28845</v>
      </c>
      <c r="C241" s="5">
        <v>309</v>
      </c>
      <c r="D241" s="5">
        <f t="shared" si="42"/>
        <v>8913105</v>
      </c>
      <c r="E241" s="5">
        <f t="shared" si="43"/>
        <v>832034025</v>
      </c>
      <c r="F241" s="5">
        <f t="shared" si="44"/>
        <v>95481</v>
      </c>
      <c r="G241" s="5">
        <f t="shared" si="45"/>
        <v>-601115.82420000003</v>
      </c>
      <c r="H241" s="9">
        <f t="shared" si="46"/>
        <v>361340234103.64532</v>
      </c>
      <c r="I241" s="9">
        <f t="shared" si="47"/>
        <v>-295200.74660000001</v>
      </c>
      <c r="J241" s="9">
        <f t="shared" si="48"/>
        <v>87143480793.197418</v>
      </c>
      <c r="K241" s="9">
        <f t="shared" si="49"/>
        <v>177449840096.91437</v>
      </c>
      <c r="M241" s="9">
        <f t="shared" si="50"/>
        <v>131675.17990800855</v>
      </c>
      <c r="N241" s="9">
        <f t="shared" si="51"/>
        <v>26841765243.152599</v>
      </c>
      <c r="O241" s="9">
        <f t="shared" si="52"/>
        <v>-131366.17990800855</v>
      </c>
      <c r="P241" s="9">
        <f t="shared" si="53"/>
        <v>17257073223.623268</v>
      </c>
      <c r="Q241" s="9">
        <f t="shared" si="54"/>
        <v>2.0157368823887898E-4</v>
      </c>
      <c r="R241" s="9">
        <f t="shared" si="55"/>
        <v>-3.7178368502917988E-2</v>
      </c>
    </row>
    <row r="242" spans="1:18" x14ac:dyDescent="0.25">
      <c r="A242">
        <v>231</v>
      </c>
      <c r="B242" s="5">
        <v>23507</v>
      </c>
      <c r="C242" s="5">
        <v>521</v>
      </c>
      <c r="D242" s="5">
        <f t="shared" si="42"/>
        <v>12247147</v>
      </c>
      <c r="E242" s="5">
        <f t="shared" si="43"/>
        <v>552579049</v>
      </c>
      <c r="F242" s="5">
        <f t="shared" si="44"/>
        <v>271441</v>
      </c>
      <c r="G242" s="5">
        <f t="shared" si="45"/>
        <v>-606453.82420000003</v>
      </c>
      <c r="H242" s="9">
        <f t="shared" si="46"/>
        <v>367786240886.80457</v>
      </c>
      <c r="I242" s="9">
        <f t="shared" si="47"/>
        <v>-294988.74660000001</v>
      </c>
      <c r="J242" s="9">
        <f t="shared" si="48"/>
        <v>87018360620.639023</v>
      </c>
      <c r="K242" s="9">
        <f t="shared" si="49"/>
        <v>178897053471.53476</v>
      </c>
      <c r="M242" s="9">
        <f t="shared" si="50"/>
        <v>130220.30402254045</v>
      </c>
      <c r="N242" s="9">
        <f t="shared" si="51"/>
        <v>27320599827.567299</v>
      </c>
      <c r="O242" s="9">
        <f t="shared" si="52"/>
        <v>-129699.30402254045</v>
      </c>
      <c r="P242" s="9">
        <f t="shared" si="53"/>
        <v>16821909463.931379</v>
      </c>
      <c r="Q242" s="9">
        <f t="shared" si="54"/>
        <v>2.0160176151748176E-4</v>
      </c>
      <c r="R242" s="9">
        <f t="shared" si="55"/>
        <v>-3.6706621069419389E-2</v>
      </c>
    </row>
    <row r="243" spans="1:18" x14ac:dyDescent="0.25">
      <c r="A243">
        <v>232</v>
      </c>
      <c r="B243" s="5">
        <v>12362</v>
      </c>
      <c r="C243" s="5">
        <v>149</v>
      </c>
      <c r="D243" s="5">
        <f t="shared" si="42"/>
        <v>1841938</v>
      </c>
      <c r="E243" s="5">
        <f t="shared" si="43"/>
        <v>152819044</v>
      </c>
      <c r="F243" s="5">
        <f t="shared" si="44"/>
        <v>22201</v>
      </c>
      <c r="G243" s="5">
        <f t="shared" si="45"/>
        <v>-617598.82420000003</v>
      </c>
      <c r="H243" s="9">
        <f t="shared" si="46"/>
        <v>381428307653.22253</v>
      </c>
      <c r="I243" s="9">
        <f t="shared" si="47"/>
        <v>-295360.74660000001</v>
      </c>
      <c r="J243" s="9">
        <f t="shared" si="48"/>
        <v>87237970632.109421</v>
      </c>
      <c r="K243" s="9">
        <f t="shared" si="49"/>
        <v>182414449814.99417</v>
      </c>
      <c r="M243" s="9">
        <f t="shared" si="50"/>
        <v>127182.7259514386</v>
      </c>
      <c r="N243" s="9">
        <f t="shared" si="51"/>
        <v>28333985880.421223</v>
      </c>
      <c r="O243" s="9">
        <f t="shared" si="52"/>
        <v>-127033.7259514386</v>
      </c>
      <c r="P243" s="9">
        <f t="shared" si="53"/>
        <v>16137567529.105204</v>
      </c>
      <c r="Q243" s="9">
        <f t="shared" si="54"/>
        <v>2.0166117466331528E-4</v>
      </c>
      <c r="R243" s="9">
        <f t="shared" si="55"/>
        <v>-3.5952228234583307E-2</v>
      </c>
    </row>
    <row r="244" spans="1:18" x14ac:dyDescent="0.25">
      <c r="A244">
        <v>233</v>
      </c>
      <c r="B244" s="5">
        <v>8001</v>
      </c>
      <c r="C244" s="5">
        <v>131</v>
      </c>
      <c r="D244" s="5">
        <f t="shared" si="42"/>
        <v>1048131</v>
      </c>
      <c r="E244" s="5">
        <f t="shared" si="43"/>
        <v>64016001</v>
      </c>
      <c r="F244" s="5">
        <f t="shared" si="44"/>
        <v>17161</v>
      </c>
      <c r="G244" s="5">
        <f t="shared" si="45"/>
        <v>-621959.82420000003</v>
      </c>
      <c r="H244" s="9">
        <f t="shared" si="46"/>
        <v>386834022918.89496</v>
      </c>
      <c r="I244" s="9">
        <f t="shared" si="47"/>
        <v>-295378.74660000001</v>
      </c>
      <c r="J244" s="9">
        <f t="shared" si="48"/>
        <v>87248603942.987015</v>
      </c>
      <c r="K244" s="9">
        <f t="shared" si="49"/>
        <v>183713713307.75238</v>
      </c>
      <c r="M244" s="9">
        <f t="shared" si="50"/>
        <v>125994.13214542018</v>
      </c>
      <c r="N244" s="9">
        <f t="shared" si="51"/>
        <v>28735543543.913754</v>
      </c>
      <c r="O244" s="9">
        <f t="shared" si="52"/>
        <v>-125863.13214542018</v>
      </c>
      <c r="P244" s="9">
        <f t="shared" si="53"/>
        <v>15841528033.455503</v>
      </c>
      <c r="Q244" s="9">
        <f t="shared" si="54"/>
        <v>2.0168471732403618E-4</v>
      </c>
      <c r="R244" s="9">
        <f t="shared" si="55"/>
        <v>-3.562093509103393E-2</v>
      </c>
    </row>
    <row r="245" spans="1:18" x14ac:dyDescent="0.25">
      <c r="A245">
        <v>234</v>
      </c>
      <c r="B245" s="5">
        <v>7523</v>
      </c>
      <c r="C245" s="5">
        <v>260</v>
      </c>
      <c r="D245" s="5">
        <f t="shared" si="42"/>
        <v>1955980</v>
      </c>
      <c r="E245" s="5">
        <f t="shared" si="43"/>
        <v>56595529</v>
      </c>
      <c r="F245" s="5">
        <f t="shared" si="44"/>
        <v>67600</v>
      </c>
      <c r="G245" s="5">
        <f t="shared" si="45"/>
        <v>-622437.82420000003</v>
      </c>
      <c r="H245" s="9">
        <f t="shared" si="46"/>
        <v>387428844994.83014</v>
      </c>
      <c r="I245" s="9">
        <f t="shared" si="47"/>
        <v>-295249.74660000001</v>
      </c>
      <c r="J245" s="9">
        <f t="shared" si="48"/>
        <v>87172412867.364212</v>
      </c>
      <c r="K245" s="9">
        <f t="shared" si="49"/>
        <v>183774609869.30536</v>
      </c>
      <c r="M245" s="9">
        <f t="shared" si="50"/>
        <v>125863.85288853488</v>
      </c>
      <c r="N245" s="9">
        <f t="shared" si="51"/>
        <v>28779729253.16172</v>
      </c>
      <c r="O245" s="9">
        <f t="shared" si="52"/>
        <v>-125603.85288853488</v>
      </c>
      <c r="P245" s="9">
        <f t="shared" si="53"/>
        <v>15776327860.444712</v>
      </c>
      <c r="Q245" s="9">
        <f t="shared" si="54"/>
        <v>2.0168730785898574E-4</v>
      </c>
      <c r="R245" s="9">
        <f t="shared" si="55"/>
        <v>-3.554755566986291E-2</v>
      </c>
    </row>
    <row r="246" spans="1:18" x14ac:dyDescent="0.25">
      <c r="A246">
        <v>235</v>
      </c>
      <c r="B246" s="5">
        <v>3593</v>
      </c>
      <c r="C246" s="5">
        <v>59</v>
      </c>
      <c r="D246" s="5">
        <f t="shared" si="42"/>
        <v>211987</v>
      </c>
      <c r="E246" s="5">
        <f t="shared" si="43"/>
        <v>12909649</v>
      </c>
      <c r="F246" s="5">
        <f t="shared" si="44"/>
        <v>3481</v>
      </c>
      <c r="G246" s="5">
        <f t="shared" si="45"/>
        <v>-626367.82420000003</v>
      </c>
      <c r="H246" s="9">
        <f t="shared" si="46"/>
        <v>392336651193.04218</v>
      </c>
      <c r="I246" s="9">
        <f t="shared" si="47"/>
        <v>-295450.74660000001</v>
      </c>
      <c r="J246" s="9">
        <f t="shared" si="48"/>
        <v>87291143666.497421</v>
      </c>
      <c r="K246" s="9">
        <f t="shared" si="49"/>
        <v>185060841306.10757</v>
      </c>
      <c r="M246" s="9">
        <f t="shared" si="50"/>
        <v>124792.72845431053</v>
      </c>
      <c r="N246" s="9">
        <f t="shared" si="51"/>
        <v>29144300284.555672</v>
      </c>
      <c r="O246" s="9">
        <f t="shared" si="52"/>
        <v>-124733.72845431053</v>
      </c>
      <c r="P246" s="9">
        <f t="shared" si="53"/>
        <v>15558503014.113678</v>
      </c>
      <c r="Q246" s="9">
        <f t="shared" si="54"/>
        <v>2.0170868205472673E-4</v>
      </c>
      <c r="R246" s="9">
        <f t="shared" si="55"/>
        <v>-3.5301299295889904E-2</v>
      </c>
    </row>
    <row r="247" spans="1:18" x14ac:dyDescent="0.25">
      <c r="A247">
        <v>236</v>
      </c>
      <c r="B247" s="5">
        <v>3052</v>
      </c>
      <c r="C247" s="5">
        <v>77</v>
      </c>
      <c r="D247" s="5">
        <f t="shared" si="42"/>
        <v>235004</v>
      </c>
      <c r="E247" s="5">
        <f t="shared" si="43"/>
        <v>9314704</v>
      </c>
      <c r="F247" s="5">
        <f t="shared" si="44"/>
        <v>5929</v>
      </c>
      <c r="G247" s="5">
        <f t="shared" si="45"/>
        <v>-626908.82420000003</v>
      </c>
      <c r="H247" s="9">
        <f t="shared" si="46"/>
        <v>393014673859.82654</v>
      </c>
      <c r="I247" s="9">
        <f t="shared" si="47"/>
        <v>-295432.74660000001</v>
      </c>
      <c r="J247" s="9">
        <f t="shared" si="48"/>
        <v>87280507763.619812</v>
      </c>
      <c r="K247" s="9">
        <f t="shared" si="49"/>
        <v>185209395801.18256</v>
      </c>
      <c r="M247" s="9">
        <f t="shared" si="50"/>
        <v>124645.27850038804</v>
      </c>
      <c r="N247" s="9">
        <f t="shared" si="51"/>
        <v>29194666458.963322</v>
      </c>
      <c r="O247" s="9">
        <f t="shared" si="52"/>
        <v>-124568.27850038804</v>
      </c>
      <c r="P247" s="9">
        <f t="shared" si="53"/>
        <v>15517256008.550238</v>
      </c>
      <c r="Q247" s="9">
        <f t="shared" si="54"/>
        <v>2.0171163494011202E-4</v>
      </c>
      <c r="R247" s="9">
        <f t="shared" si="55"/>
        <v>-3.5254474816894261E-2</v>
      </c>
    </row>
    <row r="248" spans="1:18" x14ac:dyDescent="0.25">
      <c r="A248">
        <v>237</v>
      </c>
      <c r="B248" s="5">
        <v>1901</v>
      </c>
      <c r="C248" s="5">
        <v>30</v>
      </c>
      <c r="D248" s="5">
        <f t="shared" si="42"/>
        <v>57030</v>
      </c>
      <c r="E248" s="5">
        <f t="shared" si="43"/>
        <v>3613801</v>
      </c>
      <c r="F248" s="5">
        <f t="shared" si="44"/>
        <v>900</v>
      </c>
      <c r="G248" s="5">
        <f t="shared" si="45"/>
        <v>-628059.82420000003</v>
      </c>
      <c r="H248" s="9">
        <f t="shared" si="46"/>
        <v>394459142774.13495</v>
      </c>
      <c r="I248" s="9">
        <f t="shared" si="47"/>
        <v>-295479.74660000001</v>
      </c>
      <c r="J248" s="9">
        <f t="shared" si="48"/>
        <v>87308280650.800217</v>
      </c>
      <c r="K248" s="9">
        <f t="shared" si="49"/>
        <v>185578957704.25656</v>
      </c>
      <c r="M248" s="9">
        <f t="shared" si="50"/>
        <v>124331.57259102615</v>
      </c>
      <c r="N248" s="9">
        <f t="shared" si="51"/>
        <v>29301967257.046539</v>
      </c>
      <c r="O248" s="9">
        <f t="shared" si="52"/>
        <v>-124301.57259102615</v>
      </c>
      <c r="P248" s="9">
        <f t="shared" si="53"/>
        <v>15450880948.602144</v>
      </c>
      <c r="Q248" s="9">
        <f t="shared" si="54"/>
        <v>2.017179258081841E-4</v>
      </c>
      <c r="R248" s="9">
        <f t="shared" si="55"/>
        <v>-3.5178993618216331E-2</v>
      </c>
    </row>
    <row r="249" spans="1:18" x14ac:dyDescent="0.25">
      <c r="A249">
        <v>238</v>
      </c>
      <c r="B249" s="5">
        <v>1779</v>
      </c>
      <c r="C249" s="5">
        <v>28</v>
      </c>
      <c r="D249" s="5">
        <f t="shared" si="42"/>
        <v>49812</v>
      </c>
      <c r="E249" s="5">
        <f t="shared" si="43"/>
        <v>3164841</v>
      </c>
      <c r="F249" s="5">
        <f t="shared" si="44"/>
        <v>784</v>
      </c>
      <c r="G249" s="5">
        <f t="shared" si="45"/>
        <v>-628181.82420000003</v>
      </c>
      <c r="H249" s="9">
        <f t="shared" si="46"/>
        <v>394612404255.23975</v>
      </c>
      <c r="I249" s="9">
        <f t="shared" si="47"/>
        <v>-295481.74660000001</v>
      </c>
      <c r="J249" s="9">
        <f t="shared" si="48"/>
        <v>87309462573.786621</v>
      </c>
      <c r="K249" s="9">
        <f t="shared" si="49"/>
        <v>185616262596.99017</v>
      </c>
      <c r="M249" s="9">
        <f t="shared" si="50"/>
        <v>124298.32139993827</v>
      </c>
      <c r="N249" s="9">
        <f t="shared" si="51"/>
        <v>29313352119.036343</v>
      </c>
      <c r="O249" s="9">
        <f t="shared" si="52"/>
        <v>-124270.32139993827</v>
      </c>
      <c r="P249" s="9">
        <f t="shared" si="53"/>
        <v>15443112780.843956</v>
      </c>
      <c r="Q249" s="9">
        <f t="shared" si="54"/>
        <v>2.0171859328378609E-4</v>
      </c>
      <c r="R249" s="9">
        <f t="shared" si="55"/>
        <v>-3.517014912840314E-2</v>
      </c>
    </row>
    <row r="250" spans="1:18" x14ac:dyDescent="0.25">
      <c r="A250">
        <v>239</v>
      </c>
      <c r="B250" s="5">
        <v>1378</v>
      </c>
      <c r="C250" s="5">
        <v>30</v>
      </c>
      <c r="D250" s="5">
        <f t="shared" si="42"/>
        <v>41340</v>
      </c>
      <c r="E250" s="5">
        <f t="shared" si="43"/>
        <v>1898884</v>
      </c>
      <c r="F250" s="5">
        <f t="shared" si="44"/>
        <v>900</v>
      </c>
      <c r="G250" s="5">
        <f t="shared" si="45"/>
        <v>-628582.82420000003</v>
      </c>
      <c r="H250" s="9">
        <f t="shared" si="46"/>
        <v>395116366879.24817</v>
      </c>
      <c r="I250" s="9">
        <f t="shared" si="47"/>
        <v>-295479.74660000001</v>
      </c>
      <c r="J250" s="9">
        <f t="shared" si="48"/>
        <v>87308280650.800217</v>
      </c>
      <c r="K250" s="9">
        <f t="shared" si="49"/>
        <v>185733493611.72836</v>
      </c>
      <c r="M250" s="9">
        <f t="shared" si="50"/>
        <v>124189.02855054286</v>
      </c>
      <c r="N250" s="9">
        <f t="shared" si="51"/>
        <v>29350788432.981594</v>
      </c>
      <c r="O250" s="9">
        <f t="shared" si="52"/>
        <v>-124159.02855054286</v>
      </c>
      <c r="P250" s="9">
        <f t="shared" si="53"/>
        <v>15415464370.614517</v>
      </c>
      <c r="Q250" s="9">
        <f t="shared" si="54"/>
        <v>2.0172078811286789E-4</v>
      </c>
      <c r="R250" s="9">
        <f t="shared" si="55"/>
        <v>-3.5138651814539061E-2</v>
      </c>
    </row>
    <row r="251" spans="1:18" x14ac:dyDescent="0.25">
      <c r="A251">
        <v>240</v>
      </c>
      <c r="B251" s="5">
        <v>950</v>
      </c>
      <c r="C251" s="5">
        <v>16</v>
      </c>
      <c r="D251" s="5">
        <f t="shared" si="42"/>
        <v>15200</v>
      </c>
      <c r="E251" s="5">
        <f t="shared" si="43"/>
        <v>902500</v>
      </c>
      <c r="F251" s="5">
        <f t="shared" si="44"/>
        <v>256</v>
      </c>
      <c r="G251" s="5">
        <f t="shared" si="45"/>
        <v>-629010.82420000003</v>
      </c>
      <c r="H251" s="9">
        <f t="shared" si="46"/>
        <v>395654616960.76337</v>
      </c>
      <c r="I251" s="9">
        <f t="shared" si="47"/>
        <v>-295493.74660000001</v>
      </c>
      <c r="J251" s="9">
        <f t="shared" si="48"/>
        <v>87316554279.705017</v>
      </c>
      <c r="K251" s="9">
        <f t="shared" si="49"/>
        <v>185868765094.81195</v>
      </c>
      <c r="M251" s="9">
        <f t="shared" si="50"/>
        <v>124072.37683098867</v>
      </c>
      <c r="N251" s="9">
        <f t="shared" si="51"/>
        <v>29390771753.316719</v>
      </c>
      <c r="O251" s="9">
        <f t="shared" si="52"/>
        <v>-124056.37683098867</v>
      </c>
      <c r="P251" s="9">
        <f t="shared" si="53"/>
        <v>15389984632.432261</v>
      </c>
      <c r="Q251" s="9">
        <f t="shared" si="54"/>
        <v>2.0172313226871582E-4</v>
      </c>
      <c r="R251" s="9">
        <f t="shared" si="55"/>
        <v>-3.5109600057583769E-2</v>
      </c>
    </row>
    <row r="252" spans="1:18" x14ac:dyDescent="0.25">
      <c r="A252">
        <v>241</v>
      </c>
      <c r="B252" s="5">
        <v>572</v>
      </c>
      <c r="C252" s="5">
        <v>10</v>
      </c>
      <c r="D252" s="5">
        <f t="shared" si="42"/>
        <v>5720</v>
      </c>
      <c r="E252" s="5">
        <f t="shared" si="43"/>
        <v>327184</v>
      </c>
      <c r="F252" s="5">
        <f t="shared" si="44"/>
        <v>100</v>
      </c>
      <c r="G252" s="5">
        <f t="shared" si="45"/>
        <v>-629388.82420000003</v>
      </c>
      <c r="H252" s="9">
        <f t="shared" si="46"/>
        <v>396130292027.85852</v>
      </c>
      <c r="I252" s="9">
        <f t="shared" si="47"/>
        <v>-295499.74660000001</v>
      </c>
      <c r="J252" s="9">
        <f t="shared" si="48"/>
        <v>87320100240.664215</v>
      </c>
      <c r="K252" s="9">
        <f t="shared" si="49"/>
        <v>185984238063.97195</v>
      </c>
      <c r="M252" s="9">
        <f t="shared" si="50"/>
        <v>123969.35264876555</v>
      </c>
      <c r="N252" s="9">
        <f t="shared" si="51"/>
        <v>29426106756.944717</v>
      </c>
      <c r="O252" s="9">
        <f t="shared" si="52"/>
        <v>-123959.35264876555</v>
      </c>
      <c r="P252" s="9">
        <f t="shared" si="53"/>
        <v>15365921109.101019</v>
      </c>
      <c r="Q252" s="9">
        <f t="shared" si="54"/>
        <v>2.0172520390145405E-4</v>
      </c>
      <c r="R252" s="9">
        <f t="shared" si="55"/>
        <v>-3.5082140963486115E-2</v>
      </c>
    </row>
    <row r="253" spans="1:18" x14ac:dyDescent="0.25">
      <c r="A253">
        <v>242</v>
      </c>
      <c r="B253" s="5">
        <v>28492</v>
      </c>
      <c r="C253" s="5">
        <v>6800</v>
      </c>
      <c r="D253" s="5">
        <f t="shared" si="42"/>
        <v>193745600</v>
      </c>
      <c r="E253" s="5">
        <f t="shared" si="43"/>
        <v>811794064</v>
      </c>
      <c r="F253" s="5">
        <f t="shared" si="44"/>
        <v>46240000</v>
      </c>
      <c r="G253" s="5">
        <f t="shared" si="45"/>
        <v>-601468.82420000003</v>
      </c>
      <c r="H253" s="9">
        <f t="shared" si="46"/>
        <v>361764746484.53052</v>
      </c>
      <c r="I253" s="9">
        <f t="shared" si="47"/>
        <v>-288709.74660000001</v>
      </c>
      <c r="J253" s="9">
        <f t="shared" si="48"/>
        <v>83353317781.836212</v>
      </c>
      <c r="K253" s="9">
        <f t="shared" si="49"/>
        <v>173649911822.58197</v>
      </c>
      <c r="M253" s="9">
        <f t="shared" si="50"/>
        <v>131578.96949445098</v>
      </c>
      <c r="N253" s="9">
        <f t="shared" si="51"/>
        <v>26873299682.429199</v>
      </c>
      <c r="O253" s="9">
        <f t="shared" si="52"/>
        <v>-124778.96949445098</v>
      </c>
      <c r="P253" s="9">
        <f t="shared" si="53"/>
        <v>15569791228.09713</v>
      </c>
      <c r="Q253" s="9">
        <f t="shared" si="54"/>
        <v>2.0157553705082407E-4</v>
      </c>
      <c r="R253" s="9">
        <f t="shared" si="55"/>
        <v>-3.5314100758786715E-2</v>
      </c>
    </row>
    <row r="254" spans="1:18" x14ac:dyDescent="0.25">
      <c r="A254">
        <v>243</v>
      </c>
      <c r="B254" s="5">
        <v>19</v>
      </c>
      <c r="C254" s="5">
        <v>1</v>
      </c>
      <c r="D254" s="5">
        <f t="shared" si="42"/>
        <v>19</v>
      </c>
      <c r="E254" s="5">
        <f t="shared" si="43"/>
        <v>361</v>
      </c>
      <c r="F254" s="5">
        <f t="shared" si="44"/>
        <v>1</v>
      </c>
      <c r="G254" s="5">
        <f t="shared" si="45"/>
        <v>-629941.82420000003</v>
      </c>
      <c r="H254" s="9">
        <f t="shared" si="46"/>
        <v>396826701876.42377</v>
      </c>
      <c r="I254" s="9">
        <f t="shared" si="47"/>
        <v>-295508.74660000001</v>
      </c>
      <c r="J254" s="9">
        <f t="shared" si="48"/>
        <v>87325419317.103012</v>
      </c>
      <c r="K254" s="9">
        <f t="shared" si="49"/>
        <v>186153318900.25955</v>
      </c>
      <c r="M254" s="9">
        <f t="shared" si="50"/>
        <v>123818.6320858836</v>
      </c>
      <c r="N254" s="9">
        <f t="shared" si="51"/>
        <v>29477838803.099442</v>
      </c>
      <c r="O254" s="9">
        <f t="shared" si="52"/>
        <v>-123817.6320858836</v>
      </c>
      <c r="P254" s="9">
        <f t="shared" si="53"/>
        <v>15330806015.35523</v>
      </c>
      <c r="Q254" s="9">
        <f t="shared" si="54"/>
        <v>2.0172823686563765E-4</v>
      </c>
      <c r="R254" s="9">
        <f t="shared" si="55"/>
        <v>-3.5042032217598003E-2</v>
      </c>
    </row>
    <row r="255" spans="1:18" x14ac:dyDescent="0.25">
      <c r="A255">
        <v>244</v>
      </c>
      <c r="B255" s="5">
        <v>19461</v>
      </c>
      <c r="C255" s="5">
        <v>2160</v>
      </c>
      <c r="D255" s="5">
        <f t="shared" si="42"/>
        <v>42035760</v>
      </c>
      <c r="E255" s="5">
        <f t="shared" si="43"/>
        <v>378730521</v>
      </c>
      <c r="F255" s="5">
        <f t="shared" si="44"/>
        <v>4665600</v>
      </c>
      <c r="G255" s="5">
        <f t="shared" si="45"/>
        <v>-610499.82420000003</v>
      </c>
      <c r="H255" s="9">
        <f t="shared" si="46"/>
        <v>372710035348.23096</v>
      </c>
      <c r="I255" s="9">
        <f t="shared" si="47"/>
        <v>-293349.74660000001</v>
      </c>
      <c r="J255" s="9">
        <f t="shared" si="48"/>
        <v>86054073830.284225</v>
      </c>
      <c r="K255" s="9">
        <f t="shared" si="49"/>
        <v>179089968728.41455</v>
      </c>
      <c r="M255" s="9">
        <f t="shared" si="50"/>
        <v>129117.56370170796</v>
      </c>
      <c r="N255" s="9">
        <f t="shared" si="51"/>
        <v>27686358529.658676</v>
      </c>
      <c r="O255" s="9">
        <f t="shared" si="52"/>
        <v>-126957.56370170796</v>
      </c>
      <c r="P255" s="9">
        <f t="shared" si="53"/>
        <v>16118222981.073235</v>
      </c>
      <c r="Q255" s="9">
        <f t="shared" si="54"/>
        <v>2.0162320534438863E-4</v>
      </c>
      <c r="R255" s="9">
        <f t="shared" si="55"/>
        <v>-3.5930672626134759E-2</v>
      </c>
    </row>
    <row r="256" spans="1:18" x14ac:dyDescent="0.25">
      <c r="A256">
        <v>245</v>
      </c>
      <c r="B256" s="5">
        <v>691</v>
      </c>
      <c r="C256" s="5">
        <v>51</v>
      </c>
      <c r="D256" s="5">
        <f t="shared" si="42"/>
        <v>35241</v>
      </c>
      <c r="E256" s="5">
        <f t="shared" si="43"/>
        <v>477481</v>
      </c>
      <c r="F256" s="5">
        <f t="shared" si="44"/>
        <v>2601</v>
      </c>
      <c r="G256" s="5">
        <f t="shared" si="45"/>
        <v>-629269.82420000003</v>
      </c>
      <c r="H256" s="9">
        <f t="shared" si="46"/>
        <v>395980511648.69897</v>
      </c>
      <c r="I256" s="9">
        <f t="shared" si="47"/>
        <v>-295458.74660000001</v>
      </c>
      <c r="J256" s="9">
        <f t="shared" si="48"/>
        <v>87295870942.443024</v>
      </c>
      <c r="K256" s="9">
        <f t="shared" si="49"/>
        <v>185923273531.33435</v>
      </c>
      <c r="M256" s="9">
        <f t="shared" si="50"/>
        <v>124001.78618761357</v>
      </c>
      <c r="N256" s="9">
        <f t="shared" si="51"/>
        <v>29414980484.816719</v>
      </c>
      <c r="O256" s="9">
        <f t="shared" si="52"/>
        <v>-123950.78618761357</v>
      </c>
      <c r="P256" s="9">
        <f t="shared" si="53"/>
        <v>15363797396.527496</v>
      </c>
      <c r="Q256" s="9">
        <f t="shared" si="54"/>
        <v>2.0172455158654735E-4</v>
      </c>
      <c r="R256" s="9">
        <f t="shared" si="55"/>
        <v>-3.5079716529913013E-2</v>
      </c>
    </row>
    <row r="257" spans="1:18" x14ac:dyDescent="0.25">
      <c r="A257">
        <v>246</v>
      </c>
      <c r="B257" s="5">
        <v>1458</v>
      </c>
      <c r="C257" s="5">
        <v>350</v>
      </c>
      <c r="D257" s="5">
        <f t="shared" si="42"/>
        <v>510300</v>
      </c>
      <c r="E257" s="5">
        <f t="shared" si="43"/>
        <v>2125764</v>
      </c>
      <c r="F257" s="5">
        <f t="shared" si="44"/>
        <v>122500</v>
      </c>
      <c r="G257" s="5">
        <f t="shared" si="45"/>
        <v>-628502.82420000003</v>
      </c>
      <c r="H257" s="9">
        <f t="shared" si="46"/>
        <v>395015800027.37616</v>
      </c>
      <c r="I257" s="9">
        <f t="shared" si="47"/>
        <v>-295159.74660000001</v>
      </c>
      <c r="J257" s="9">
        <f t="shared" si="48"/>
        <v>87119276012.976227</v>
      </c>
      <c r="K257" s="9">
        <f t="shared" si="49"/>
        <v>185508734328.25638</v>
      </c>
      <c r="M257" s="9">
        <f t="shared" si="50"/>
        <v>124210.83261027261</v>
      </c>
      <c r="N257" s="9">
        <f t="shared" si="51"/>
        <v>29343317934.06002</v>
      </c>
      <c r="O257" s="9">
        <f t="shared" si="52"/>
        <v>-123860.83261027261</v>
      </c>
      <c r="P257" s="9">
        <f t="shared" si="53"/>
        <v>15341505854.909971</v>
      </c>
      <c r="Q257" s="9">
        <f t="shared" si="54"/>
        <v>2.0172035012988934E-4</v>
      </c>
      <c r="R257" s="9">
        <f t="shared" si="55"/>
        <v>-3.5054258400759174E-2</v>
      </c>
    </row>
    <row r="258" spans="1:18" x14ac:dyDescent="0.25">
      <c r="A258">
        <v>247</v>
      </c>
      <c r="B258" s="5">
        <v>1</v>
      </c>
      <c r="C258" s="5">
        <v>1</v>
      </c>
      <c r="D258" s="5">
        <f t="shared" si="42"/>
        <v>1</v>
      </c>
      <c r="E258" s="5">
        <f t="shared" si="43"/>
        <v>1</v>
      </c>
      <c r="F258" s="5">
        <f t="shared" si="44"/>
        <v>1</v>
      </c>
      <c r="G258" s="5">
        <f t="shared" si="45"/>
        <v>-629959.82420000003</v>
      </c>
      <c r="H258" s="9">
        <f t="shared" si="46"/>
        <v>396849380106.09497</v>
      </c>
      <c r="I258" s="9">
        <f t="shared" si="47"/>
        <v>-295508.74660000001</v>
      </c>
      <c r="J258" s="9">
        <f t="shared" si="48"/>
        <v>87325419317.103012</v>
      </c>
      <c r="K258" s="9">
        <f t="shared" si="49"/>
        <v>186158638057.69836</v>
      </c>
      <c r="M258" s="9">
        <f t="shared" si="50"/>
        <v>123813.72617244441</v>
      </c>
      <c r="N258" s="9">
        <f t="shared" si="51"/>
        <v>29479523430.659592</v>
      </c>
      <c r="O258" s="9">
        <f t="shared" si="52"/>
        <v>-123812.72617244441</v>
      </c>
      <c r="P258" s="9">
        <f t="shared" si="53"/>
        <v>15329591162.252701</v>
      </c>
      <c r="Q258" s="9">
        <f t="shared" si="54"/>
        <v>2.017283356325613E-4</v>
      </c>
      <c r="R258" s="9">
        <f t="shared" si="55"/>
        <v>-3.5040643780752653E-2</v>
      </c>
    </row>
    <row r="259" spans="1:18" x14ac:dyDescent="0.25">
      <c r="A259">
        <v>248</v>
      </c>
      <c r="B259" s="5">
        <v>1350</v>
      </c>
      <c r="C259" s="5">
        <v>1250</v>
      </c>
      <c r="D259" s="5">
        <f t="shared" si="42"/>
        <v>1687500</v>
      </c>
      <c r="E259" s="5">
        <f t="shared" si="43"/>
        <v>1822500</v>
      </c>
      <c r="F259" s="5">
        <f t="shared" si="44"/>
        <v>1562500</v>
      </c>
      <c r="G259" s="5">
        <f t="shared" si="45"/>
        <v>-628610.82420000003</v>
      </c>
      <c r="H259" s="9">
        <f t="shared" si="46"/>
        <v>395151568301.40332</v>
      </c>
      <c r="I259" s="9">
        <f t="shared" si="47"/>
        <v>-294259.74660000001</v>
      </c>
      <c r="J259" s="9">
        <f t="shared" si="48"/>
        <v>86588798469.096222</v>
      </c>
      <c r="K259" s="9">
        <f t="shared" si="49"/>
        <v>184974861839.10916</v>
      </c>
      <c r="M259" s="9">
        <f t="shared" si="50"/>
        <v>124181.39712963745</v>
      </c>
      <c r="N259" s="9">
        <f t="shared" si="51"/>
        <v>29353403332.238682</v>
      </c>
      <c r="O259" s="9">
        <f t="shared" si="52"/>
        <v>-122931.39712963745</v>
      </c>
      <c r="P259" s="9">
        <f t="shared" si="53"/>
        <v>15112128400.244635</v>
      </c>
      <c r="Q259" s="9">
        <f t="shared" si="54"/>
        <v>2.0172094142008036E-4</v>
      </c>
      <c r="R259" s="9">
        <f t="shared" si="55"/>
        <v>-3.4791215842880828E-2</v>
      </c>
    </row>
    <row r="260" spans="1:18" x14ac:dyDescent="0.25">
      <c r="A260">
        <v>249</v>
      </c>
      <c r="B260" s="5">
        <v>626</v>
      </c>
      <c r="C260" s="5">
        <v>200</v>
      </c>
      <c r="D260" s="5">
        <f t="shared" si="42"/>
        <v>125200</v>
      </c>
      <c r="E260" s="5">
        <f t="shared" si="43"/>
        <v>391876</v>
      </c>
      <c r="F260" s="5">
        <f t="shared" si="44"/>
        <v>40000</v>
      </c>
      <c r="G260" s="5">
        <f t="shared" si="45"/>
        <v>-629334.82420000003</v>
      </c>
      <c r="H260" s="9">
        <f t="shared" si="46"/>
        <v>396062320950.84497</v>
      </c>
      <c r="I260" s="9">
        <f t="shared" si="47"/>
        <v>-295309.74660000001</v>
      </c>
      <c r="J260" s="9">
        <f t="shared" si="48"/>
        <v>87207846436.956223</v>
      </c>
      <c r="K260" s="9">
        <f t="shared" si="49"/>
        <v>185848707461.05756</v>
      </c>
      <c r="M260" s="9">
        <f t="shared" si="50"/>
        <v>123984.07038908314</v>
      </c>
      <c r="N260" s="9">
        <f t="shared" si="51"/>
        <v>29421057599.612301</v>
      </c>
      <c r="O260" s="9">
        <f t="shared" si="52"/>
        <v>-123784.07038908314</v>
      </c>
      <c r="P260" s="9">
        <f t="shared" si="53"/>
        <v>15322496082.089489</v>
      </c>
      <c r="Q260" s="9">
        <f t="shared" si="54"/>
        <v>2.0172490787772246E-4</v>
      </c>
      <c r="R260" s="9">
        <f t="shared" si="55"/>
        <v>-3.5032533753912437E-2</v>
      </c>
    </row>
    <row r="261" spans="1:18" x14ac:dyDescent="0.25">
      <c r="A261">
        <v>250</v>
      </c>
      <c r="B261" s="5">
        <v>295</v>
      </c>
      <c r="C261" s="5">
        <v>55</v>
      </c>
      <c r="D261" s="5">
        <f t="shared" si="42"/>
        <v>16225</v>
      </c>
      <c r="E261" s="5">
        <f t="shared" si="43"/>
        <v>87025</v>
      </c>
      <c r="F261" s="5">
        <f t="shared" si="44"/>
        <v>3025</v>
      </c>
      <c r="G261" s="5">
        <f t="shared" si="45"/>
        <v>-629665.82420000003</v>
      </c>
      <c r="H261" s="9">
        <f t="shared" si="46"/>
        <v>396479050165.46533</v>
      </c>
      <c r="I261" s="9">
        <f t="shared" si="47"/>
        <v>-295454.74660000001</v>
      </c>
      <c r="J261" s="9">
        <f t="shared" si="48"/>
        <v>87293507288.470215</v>
      </c>
      <c r="K261" s="9">
        <f t="shared" si="49"/>
        <v>186037756531.69116</v>
      </c>
      <c r="M261" s="9">
        <f t="shared" si="50"/>
        <v>123893.85609195127</v>
      </c>
      <c r="N261" s="9">
        <f t="shared" si="51"/>
        <v>29452013874.870579</v>
      </c>
      <c r="O261" s="9">
        <f t="shared" si="52"/>
        <v>-123838.85609195127</v>
      </c>
      <c r="P261" s="9">
        <f t="shared" si="53"/>
        <v>15336062278.163015</v>
      </c>
      <c r="Q261" s="9">
        <f t="shared" si="54"/>
        <v>2.0172672279286877E-4</v>
      </c>
      <c r="R261" s="9">
        <f t="shared" si="55"/>
        <v>-3.5048038866295837E-2</v>
      </c>
    </row>
    <row r="262" spans="1:18" x14ac:dyDescent="0.25">
      <c r="A262">
        <v>251</v>
      </c>
      <c r="B262" s="5">
        <v>6</v>
      </c>
      <c r="C262" s="5">
        <v>1</v>
      </c>
      <c r="D262" s="5">
        <f t="shared" si="42"/>
        <v>6</v>
      </c>
      <c r="E262" s="5">
        <f t="shared" si="43"/>
        <v>36</v>
      </c>
      <c r="F262" s="5">
        <f t="shared" si="44"/>
        <v>1</v>
      </c>
      <c r="G262" s="5">
        <f t="shared" si="45"/>
        <v>-629954.82420000003</v>
      </c>
      <c r="H262" s="9">
        <f t="shared" si="46"/>
        <v>396843080532.85297</v>
      </c>
      <c r="I262" s="9">
        <f t="shared" si="47"/>
        <v>-295508.74660000001</v>
      </c>
      <c r="J262" s="9">
        <f t="shared" si="48"/>
        <v>87325419317.103012</v>
      </c>
      <c r="K262" s="9">
        <f t="shared" si="49"/>
        <v>186157160513.96536</v>
      </c>
      <c r="M262" s="9">
        <f t="shared" si="50"/>
        <v>123815.08892617752</v>
      </c>
      <c r="N262" s="9">
        <f t="shared" si="51"/>
        <v>29479055473.731091</v>
      </c>
      <c r="O262" s="9">
        <f t="shared" si="52"/>
        <v>-123814.08892617752</v>
      </c>
      <c r="P262" s="9">
        <f t="shared" si="53"/>
        <v>15329928616.619394</v>
      </c>
      <c r="Q262" s="9">
        <f t="shared" si="54"/>
        <v>2.0172830819702165E-4</v>
      </c>
      <c r="R262" s="9">
        <f t="shared" si="55"/>
        <v>-3.5041029457654145E-2</v>
      </c>
    </row>
    <row r="263" spans="1:18" x14ac:dyDescent="0.25">
      <c r="A263">
        <v>252</v>
      </c>
      <c r="B263" s="5">
        <v>1</v>
      </c>
      <c r="C263" s="5">
        <v>0</v>
      </c>
      <c r="D263" s="5">
        <f t="shared" si="42"/>
        <v>0</v>
      </c>
      <c r="E263" s="5">
        <f t="shared" si="43"/>
        <v>1</v>
      </c>
      <c r="F263" s="5">
        <f t="shared" si="44"/>
        <v>0</v>
      </c>
      <c r="G263" s="5">
        <f t="shared" si="45"/>
        <v>-629959.82420000003</v>
      </c>
      <c r="H263" s="9">
        <f t="shared" si="46"/>
        <v>396849380106.09497</v>
      </c>
      <c r="I263" s="9">
        <f t="shared" si="47"/>
        <v>-295509.74660000001</v>
      </c>
      <c r="J263" s="9">
        <f t="shared" si="48"/>
        <v>87326010335.596222</v>
      </c>
      <c r="K263" s="9">
        <f t="shared" si="49"/>
        <v>186159268017.52255</v>
      </c>
      <c r="M263" s="9">
        <f t="shared" si="50"/>
        <v>123813.72617244441</v>
      </c>
      <c r="N263" s="9">
        <f t="shared" si="51"/>
        <v>29479523430.659592</v>
      </c>
      <c r="O263" s="9">
        <f t="shared" si="52"/>
        <v>-123813.72617244441</v>
      </c>
      <c r="P263" s="9">
        <f t="shared" si="53"/>
        <v>15329838788.705046</v>
      </c>
      <c r="Q263" s="9">
        <f t="shared" si="54"/>
        <v>2.017283356325613E-4</v>
      </c>
      <c r="R263" s="9">
        <f t="shared" si="55"/>
        <v>-3.5040926794016831E-2</v>
      </c>
    </row>
    <row r="264" spans="1:18" x14ac:dyDescent="0.25">
      <c r="A264">
        <v>253</v>
      </c>
      <c r="B264" s="5">
        <v>181440</v>
      </c>
      <c r="C264" s="5">
        <v>24000</v>
      </c>
      <c r="D264" s="5">
        <f t="shared" si="42"/>
        <v>4354560000</v>
      </c>
      <c r="E264" s="5">
        <f t="shared" si="43"/>
        <v>32920473600</v>
      </c>
      <c r="F264" s="5">
        <f t="shared" si="44"/>
        <v>576000000</v>
      </c>
      <c r="G264" s="5">
        <f t="shared" si="45"/>
        <v>-448520.82420000003</v>
      </c>
      <c r="H264" s="9">
        <f t="shared" si="46"/>
        <v>201170929741.04733</v>
      </c>
      <c r="I264" s="9">
        <f t="shared" si="47"/>
        <v>-271509.74660000001</v>
      </c>
      <c r="J264" s="9">
        <f t="shared" si="48"/>
        <v>73717542498.796219</v>
      </c>
      <c r="K264" s="9">
        <f t="shared" si="49"/>
        <v>121777775323.36516</v>
      </c>
      <c r="M264" s="9">
        <f t="shared" si="50"/>
        <v>173265.06108878821</v>
      </c>
      <c r="N264" s="9">
        <f t="shared" si="51"/>
        <v>14943763135.735077</v>
      </c>
      <c r="O264" s="9">
        <f t="shared" si="52"/>
        <v>-149265.06108878821</v>
      </c>
      <c r="P264" s="9">
        <f t="shared" si="53"/>
        <v>22280058461.839676</v>
      </c>
      <c r="Q264" s="9">
        <f t="shared" si="54"/>
        <v>2.008761280816767E-4</v>
      </c>
      <c r="R264" s="9">
        <f t="shared" si="55"/>
        <v>-4.2243974162415807E-2</v>
      </c>
    </row>
    <row r="265" spans="1:18" x14ac:dyDescent="0.25">
      <c r="A265">
        <v>254</v>
      </c>
      <c r="B265" s="5">
        <v>4010</v>
      </c>
      <c r="C265" s="5">
        <v>1000</v>
      </c>
      <c r="D265" s="5">
        <f t="shared" si="42"/>
        <v>4010000</v>
      </c>
      <c r="E265" s="5">
        <f t="shared" si="43"/>
        <v>16080100</v>
      </c>
      <c r="F265" s="5">
        <f t="shared" si="44"/>
        <v>1000000</v>
      </c>
      <c r="G265" s="5">
        <f t="shared" si="45"/>
        <v>-625950.82420000003</v>
      </c>
      <c r="H265" s="9">
        <f t="shared" si="46"/>
        <v>391814434316.65936</v>
      </c>
      <c r="I265" s="9">
        <f t="shared" si="47"/>
        <v>-294509.74660000001</v>
      </c>
      <c r="J265" s="9">
        <f t="shared" si="48"/>
        <v>86735990842.396225</v>
      </c>
      <c r="K265" s="9">
        <f t="shared" si="49"/>
        <v>184348618619.20316</v>
      </c>
      <c r="M265" s="9">
        <f t="shared" si="50"/>
        <v>124906.3821156519</v>
      </c>
      <c r="N265" s="9">
        <f t="shared" si="51"/>
        <v>29105507973.379326</v>
      </c>
      <c r="O265" s="9">
        <f t="shared" si="52"/>
        <v>-123906.3821156519</v>
      </c>
      <c r="P265" s="9">
        <f t="shared" si="53"/>
        <v>15352791528.989941</v>
      </c>
      <c r="Q265" s="9">
        <f t="shared" si="54"/>
        <v>2.0170640772577316E-4</v>
      </c>
      <c r="R265" s="9">
        <f t="shared" si="55"/>
        <v>-3.5067149270397238E-2</v>
      </c>
    </row>
    <row r="266" spans="1:18" x14ac:dyDescent="0.25">
      <c r="A266">
        <v>255</v>
      </c>
      <c r="B266" s="5">
        <v>1679</v>
      </c>
      <c r="C266" s="5">
        <v>300</v>
      </c>
      <c r="D266" s="5">
        <f t="shared" si="42"/>
        <v>503700</v>
      </c>
      <c r="E266" s="5">
        <f t="shared" si="43"/>
        <v>2819041</v>
      </c>
      <c r="F266" s="5">
        <f t="shared" si="44"/>
        <v>90000</v>
      </c>
      <c r="G266" s="5">
        <f t="shared" si="45"/>
        <v>-628281.82420000003</v>
      </c>
      <c r="H266" s="9">
        <f t="shared" si="46"/>
        <v>394738050620.07977</v>
      </c>
      <c r="I266" s="9">
        <f t="shared" si="47"/>
        <v>-295209.74660000001</v>
      </c>
      <c r="J266" s="9">
        <f t="shared" si="48"/>
        <v>87148794487.636215</v>
      </c>
      <c r="K266" s="9">
        <f t="shared" si="49"/>
        <v>185474918115.46777</v>
      </c>
      <c r="M266" s="9">
        <f t="shared" si="50"/>
        <v>124271.06632527607</v>
      </c>
      <c r="N266" s="9">
        <f t="shared" si="51"/>
        <v>29322685622.22913</v>
      </c>
      <c r="O266" s="9">
        <f t="shared" si="52"/>
        <v>-123971.06632527607</v>
      </c>
      <c r="P266" s="9">
        <f t="shared" si="53"/>
        <v>15368825285.825998</v>
      </c>
      <c r="Q266" s="9">
        <f t="shared" si="54"/>
        <v>2.0171914049161945E-4</v>
      </c>
      <c r="R266" s="9">
        <f t="shared" si="55"/>
        <v>-3.5085455982915466E-2</v>
      </c>
    </row>
    <row r="267" spans="1:18" x14ac:dyDescent="0.25">
      <c r="A267">
        <v>256</v>
      </c>
      <c r="B267" s="5">
        <v>102079</v>
      </c>
      <c r="C267" s="5">
        <v>6400</v>
      </c>
      <c r="D267" s="5">
        <f t="shared" si="42"/>
        <v>653305600</v>
      </c>
      <c r="E267" s="5">
        <f t="shared" si="43"/>
        <v>10420122241</v>
      </c>
      <c r="F267" s="5">
        <f t="shared" si="44"/>
        <v>40960000</v>
      </c>
      <c r="G267" s="5">
        <f t="shared" si="45"/>
        <v>-527881.82420000003</v>
      </c>
      <c r="H267" s="9">
        <f t="shared" si="46"/>
        <v>278659220320.71973</v>
      </c>
      <c r="I267" s="9">
        <f t="shared" si="47"/>
        <v>-289109.74660000001</v>
      </c>
      <c r="J267" s="9">
        <f t="shared" si="48"/>
        <v>83584445579.116226</v>
      </c>
      <c r="K267" s="9">
        <f t="shared" si="49"/>
        <v>152615780429.20776</v>
      </c>
      <c r="M267" s="9">
        <f t="shared" si="50"/>
        <v>151635.16128612196</v>
      </c>
      <c r="N267" s="9">
        <f t="shared" si="51"/>
        <v>20699896299.240376</v>
      </c>
      <c r="O267" s="9">
        <f t="shared" si="52"/>
        <v>-145235.16128612196</v>
      </c>
      <c r="P267" s="9">
        <f t="shared" si="53"/>
        <v>21093252073.805859</v>
      </c>
      <c r="Q267" s="9">
        <f t="shared" si="54"/>
        <v>2.0121360063531733E-4</v>
      </c>
      <c r="R267" s="9">
        <f t="shared" si="55"/>
        <v>-4.1103466488071304E-2</v>
      </c>
    </row>
    <row r="268" spans="1:18" x14ac:dyDescent="0.25">
      <c r="A268">
        <v>257</v>
      </c>
      <c r="B268" s="5">
        <v>35832</v>
      </c>
      <c r="C268" s="5">
        <v>2250</v>
      </c>
      <c r="D268" s="5">
        <f t="shared" si="42"/>
        <v>80622000</v>
      </c>
      <c r="E268" s="5">
        <f t="shared" si="43"/>
        <v>1283932224</v>
      </c>
      <c r="F268" s="5">
        <f t="shared" si="44"/>
        <v>5062500</v>
      </c>
      <c r="G268" s="5">
        <f t="shared" si="45"/>
        <v>-594128.82420000003</v>
      </c>
      <c r="H268" s="9">
        <f t="shared" si="46"/>
        <v>352989059745.27454</v>
      </c>
      <c r="I268" s="9">
        <f t="shared" si="47"/>
        <v>-293259.74660000001</v>
      </c>
      <c r="J268" s="9">
        <f t="shared" si="48"/>
        <v>86001278975.896225</v>
      </c>
      <c r="K268" s="9">
        <f t="shared" si="49"/>
        <v>174234068432.64798</v>
      </c>
      <c r="M268" s="9">
        <f t="shared" si="50"/>
        <v>133579.49197465624</v>
      </c>
      <c r="N268" s="9">
        <f t="shared" si="51"/>
        <v>26221407363.028667</v>
      </c>
      <c r="O268" s="9">
        <f t="shared" si="52"/>
        <v>-131329.49197465624</v>
      </c>
      <c r="P268" s="9">
        <f t="shared" si="53"/>
        <v>17247435462.321297</v>
      </c>
      <c r="Q268" s="9">
        <f t="shared" si="54"/>
        <v>2.0153731768385015E-4</v>
      </c>
      <c r="R268" s="9">
        <f t="shared" si="55"/>
        <v>-3.7167984655900675E-2</v>
      </c>
    </row>
    <row r="269" spans="1:18" x14ac:dyDescent="0.25">
      <c r="A269">
        <v>258</v>
      </c>
      <c r="B269" s="5">
        <v>15329</v>
      </c>
      <c r="C269" s="5">
        <v>1050</v>
      </c>
      <c r="D269" s="5">
        <f t="shared" ref="D269:D332" si="56">B269*C269</f>
        <v>16095450</v>
      </c>
      <c r="E269" s="5">
        <f t="shared" ref="E269:E332" si="57">POWER(B269,2)</f>
        <v>234978241</v>
      </c>
      <c r="F269" s="5">
        <f t="shared" ref="F269:F332" si="58">POWER(C269,2)</f>
        <v>1102500</v>
      </c>
      <c r="G269" s="5">
        <f t="shared" ref="G269:G332" si="59">B269-$J$5018</f>
        <v>-614631.82420000003</v>
      </c>
      <c r="H269" s="9">
        <f t="shared" ref="H269:H332" si="60">POWER(G269,2)</f>
        <v>377772279319.41974</v>
      </c>
      <c r="I269" s="9">
        <f t="shared" ref="I269:I332" si="61">C269-$J$5019</f>
        <v>-294459.74660000001</v>
      </c>
      <c r="J269" s="9">
        <f t="shared" ref="J269:J332" si="62">POWER(I269,2)</f>
        <v>86706542367.736221</v>
      </c>
      <c r="K269" s="9">
        <f t="shared" ref="K269:K332" si="63">G269*I269</f>
        <v>180984331206.22775</v>
      </c>
      <c r="M269" s="9">
        <f t="shared" ref="M269:M332" si="64">$J$5027+$J$5026*B269</f>
        <v>127991.38401666598</v>
      </c>
      <c r="N269" s="9">
        <f t="shared" ref="N269:N332" si="65">(M269-$J$5019)^2</f>
        <v>28062401802.601368</v>
      </c>
      <c r="O269" s="9">
        <f t="shared" ref="O269:O332" si="66">C269-M269</f>
        <v>-126941.38401666598</v>
      </c>
      <c r="P269" s="9">
        <f t="shared" ref="P269:P332" si="67">POWER(O269,2)</f>
        <v>16114114976.066662</v>
      </c>
      <c r="Q269" s="9">
        <f t="shared" ref="Q269:Q332" si="68">(1/$J$5017)+((H269)/$H$5012)</f>
        <v>2.0164525213865042E-4</v>
      </c>
      <c r="R269" s="9">
        <f t="shared" ref="R269:R332" si="69">O269/($J$5028*SQRT(1-Q269))</f>
        <v>-3.5926093957005883E-2</v>
      </c>
    </row>
    <row r="270" spans="1:18" x14ac:dyDescent="0.25">
      <c r="A270">
        <v>259</v>
      </c>
      <c r="B270" s="5">
        <v>10980</v>
      </c>
      <c r="C270" s="5">
        <v>300</v>
      </c>
      <c r="D270" s="5">
        <f t="shared" si="56"/>
        <v>3294000</v>
      </c>
      <c r="E270" s="5">
        <f t="shared" si="57"/>
        <v>120560400</v>
      </c>
      <c r="F270" s="5">
        <f t="shared" si="58"/>
        <v>90000</v>
      </c>
      <c r="G270" s="5">
        <f t="shared" si="59"/>
        <v>-618980.82420000003</v>
      </c>
      <c r="H270" s="9">
        <f t="shared" si="60"/>
        <v>383137260727.31134</v>
      </c>
      <c r="I270" s="9">
        <f t="shared" si="61"/>
        <v>-295209.74660000001</v>
      </c>
      <c r="J270" s="9">
        <f t="shared" si="62"/>
        <v>87148794487.636215</v>
      </c>
      <c r="K270" s="9">
        <f t="shared" si="63"/>
        <v>182729172262.34116</v>
      </c>
      <c r="M270" s="9">
        <f t="shared" si="64"/>
        <v>126806.06081960702</v>
      </c>
      <c r="N270" s="9">
        <f t="shared" si="65"/>
        <v>28460933595.889572</v>
      </c>
      <c r="O270" s="9">
        <f t="shared" si="66"/>
        <v>-126506.06081960702</v>
      </c>
      <c r="P270" s="9">
        <f t="shared" si="67"/>
        <v>16003783424.094112</v>
      </c>
      <c r="Q270" s="9">
        <f t="shared" si="68"/>
        <v>2.0166861739761294E-4</v>
      </c>
      <c r="R270" s="9">
        <f t="shared" si="69"/>
        <v>-3.5802892141509488E-2</v>
      </c>
    </row>
    <row r="271" spans="1:18" x14ac:dyDescent="0.25">
      <c r="A271">
        <v>260</v>
      </c>
      <c r="B271" s="5">
        <v>6341</v>
      </c>
      <c r="C271" s="5">
        <v>210</v>
      </c>
      <c r="D271" s="5">
        <f t="shared" si="56"/>
        <v>1331610</v>
      </c>
      <c r="E271" s="5">
        <f t="shared" si="57"/>
        <v>40208281</v>
      </c>
      <c r="F271" s="5">
        <f t="shared" si="58"/>
        <v>44100</v>
      </c>
      <c r="G271" s="5">
        <f t="shared" si="59"/>
        <v>-623619.82420000003</v>
      </c>
      <c r="H271" s="9">
        <f t="shared" si="60"/>
        <v>388901685135.23895</v>
      </c>
      <c r="I271" s="9">
        <f t="shared" si="61"/>
        <v>-295299.74660000001</v>
      </c>
      <c r="J271" s="9">
        <f t="shared" si="62"/>
        <v>87201940342.024216</v>
      </c>
      <c r="K271" s="9">
        <f t="shared" si="63"/>
        <v>184154776060.99655</v>
      </c>
      <c r="M271" s="9">
        <f t="shared" si="64"/>
        <v>125541.69790602771</v>
      </c>
      <c r="N271" s="9">
        <f t="shared" si="65"/>
        <v>28889137576.836536</v>
      </c>
      <c r="O271" s="9">
        <f t="shared" si="66"/>
        <v>-125331.69790602771</v>
      </c>
      <c r="P271" s="9">
        <f t="shared" si="67"/>
        <v>15708034500.00779</v>
      </c>
      <c r="Q271" s="9">
        <f t="shared" si="68"/>
        <v>2.0169372228779259E-4</v>
      </c>
      <c r="R271" s="9">
        <f t="shared" si="69"/>
        <v>-3.5470532315266361E-2</v>
      </c>
    </row>
    <row r="272" spans="1:18" x14ac:dyDescent="0.25">
      <c r="A272">
        <v>261</v>
      </c>
      <c r="B272" s="5">
        <v>2891</v>
      </c>
      <c r="C272" s="5">
        <v>90</v>
      </c>
      <c r="D272" s="5">
        <f t="shared" si="56"/>
        <v>260190</v>
      </c>
      <c r="E272" s="5">
        <f t="shared" si="57"/>
        <v>8357881</v>
      </c>
      <c r="F272" s="5">
        <f t="shared" si="58"/>
        <v>8100</v>
      </c>
      <c r="G272" s="5">
        <f t="shared" si="59"/>
        <v>-627069.82420000003</v>
      </c>
      <c r="H272" s="9">
        <f t="shared" si="60"/>
        <v>393216564422.21893</v>
      </c>
      <c r="I272" s="9">
        <f t="shared" si="61"/>
        <v>-295419.74660000001</v>
      </c>
      <c r="J272" s="9">
        <f t="shared" si="62"/>
        <v>87272826681.208221</v>
      </c>
      <c r="K272" s="9">
        <f t="shared" si="63"/>
        <v>185248808565.67056</v>
      </c>
      <c r="M272" s="9">
        <f t="shared" si="64"/>
        <v>124601.3978301819</v>
      </c>
      <c r="N272" s="9">
        <f t="shared" si="65"/>
        <v>29209663679.225788</v>
      </c>
      <c r="O272" s="9">
        <f t="shared" si="66"/>
        <v>-124511.3978301819</v>
      </c>
      <c r="P272" s="9">
        <f t="shared" si="67"/>
        <v>15503088189.625826</v>
      </c>
      <c r="Q272" s="9">
        <f t="shared" si="68"/>
        <v>2.0171251420229651E-4</v>
      </c>
      <c r="R272" s="9">
        <f t="shared" si="69"/>
        <v>-3.523837684838009E-2</v>
      </c>
    </row>
    <row r="273" spans="1:18" x14ac:dyDescent="0.25">
      <c r="A273">
        <v>262</v>
      </c>
      <c r="B273" s="5">
        <v>113030</v>
      </c>
      <c r="C273" s="5">
        <v>27000</v>
      </c>
      <c r="D273" s="5">
        <f t="shared" si="56"/>
        <v>3051810000</v>
      </c>
      <c r="E273" s="5">
        <f t="shared" si="57"/>
        <v>12775780900</v>
      </c>
      <c r="F273" s="5">
        <f t="shared" si="58"/>
        <v>729000000</v>
      </c>
      <c r="G273" s="5">
        <f t="shared" si="59"/>
        <v>-516930.82420000003</v>
      </c>
      <c r="H273" s="9">
        <f t="shared" si="60"/>
        <v>267217477008.09134</v>
      </c>
      <c r="I273" s="9">
        <f t="shared" si="61"/>
        <v>-268509.74660000001</v>
      </c>
      <c r="J273" s="9">
        <f t="shared" si="62"/>
        <v>72097484019.196213</v>
      </c>
      <c r="K273" s="9">
        <f t="shared" si="63"/>
        <v>138800964615.67117</v>
      </c>
      <c r="M273" s="9">
        <f t="shared" si="64"/>
        <v>154619.86451237916</v>
      </c>
      <c r="N273" s="9">
        <f t="shared" si="65"/>
        <v>19849958874.663708</v>
      </c>
      <c r="O273" s="9">
        <f t="shared" si="66"/>
        <v>-127619.86451237916</v>
      </c>
      <c r="P273" s="9">
        <f t="shared" si="67"/>
        <v>16286829818.158014</v>
      </c>
      <c r="Q273" s="9">
        <f t="shared" si="68"/>
        <v>2.0116377021184395E-4</v>
      </c>
      <c r="R273" s="9">
        <f t="shared" si="69"/>
        <v>-3.6118104231940042E-2</v>
      </c>
    </row>
    <row r="274" spans="1:18" x14ac:dyDescent="0.25">
      <c r="A274">
        <v>263</v>
      </c>
      <c r="B274" s="5">
        <v>21624</v>
      </c>
      <c r="C274" s="5">
        <v>2500</v>
      </c>
      <c r="D274" s="5">
        <f t="shared" si="56"/>
        <v>54060000</v>
      </c>
      <c r="E274" s="5">
        <f t="shared" si="57"/>
        <v>467597376</v>
      </c>
      <c r="F274" s="5">
        <f t="shared" si="58"/>
        <v>6250000</v>
      </c>
      <c r="G274" s="5">
        <f t="shared" si="59"/>
        <v>-608336.82420000003</v>
      </c>
      <c r="H274" s="9">
        <f t="shared" si="60"/>
        <v>370073691677.74176</v>
      </c>
      <c r="I274" s="9">
        <f t="shared" si="61"/>
        <v>-293009.74660000001</v>
      </c>
      <c r="J274" s="9">
        <f t="shared" si="62"/>
        <v>85854711602.596222</v>
      </c>
      <c r="K274" s="9">
        <f t="shared" si="63"/>
        <v>178248618706.29077</v>
      </c>
      <c r="M274" s="9">
        <f t="shared" si="64"/>
        <v>129707.09096665129</v>
      </c>
      <c r="N274" s="9">
        <f t="shared" si="65"/>
        <v>27490520615.070831</v>
      </c>
      <c r="O274" s="9">
        <f t="shared" si="66"/>
        <v>-127207.09096665129</v>
      </c>
      <c r="P274" s="9">
        <f t="shared" si="67"/>
        <v>16181643992.197895</v>
      </c>
      <c r="Q274" s="9">
        <f t="shared" si="68"/>
        <v>2.0161172369181766E-4</v>
      </c>
      <c r="R274" s="9">
        <f t="shared" si="69"/>
        <v>-3.600129194145589E-2</v>
      </c>
    </row>
    <row r="275" spans="1:18" x14ac:dyDescent="0.25">
      <c r="A275">
        <v>264</v>
      </c>
      <c r="B275" s="5">
        <v>21521</v>
      </c>
      <c r="C275" s="5">
        <v>4050</v>
      </c>
      <c r="D275" s="5">
        <f t="shared" si="56"/>
        <v>87160050</v>
      </c>
      <c r="E275" s="5">
        <f t="shared" si="57"/>
        <v>463153441</v>
      </c>
      <c r="F275" s="5">
        <f t="shared" si="58"/>
        <v>16402500</v>
      </c>
      <c r="G275" s="5">
        <f t="shared" si="59"/>
        <v>-608439.82420000003</v>
      </c>
      <c r="H275" s="9">
        <f t="shared" si="60"/>
        <v>370199019672.52692</v>
      </c>
      <c r="I275" s="9">
        <f t="shared" si="61"/>
        <v>-291459.74660000001</v>
      </c>
      <c r="J275" s="9">
        <f t="shared" si="62"/>
        <v>84948783888.136215</v>
      </c>
      <c r="K275" s="9">
        <f t="shared" si="63"/>
        <v>177335716982.68057</v>
      </c>
      <c r="M275" s="9">
        <f t="shared" si="64"/>
        <v>129679.01823974922</v>
      </c>
      <c r="N275" s="9">
        <f t="shared" si="65"/>
        <v>27499830468.491287</v>
      </c>
      <c r="O275" s="9">
        <f t="shared" si="66"/>
        <v>-125629.01823974922</v>
      </c>
      <c r="P275" s="9">
        <f t="shared" si="67"/>
        <v>15782650223.883242</v>
      </c>
      <c r="Q275" s="9">
        <f t="shared" si="68"/>
        <v>2.0161226951310402E-4</v>
      </c>
      <c r="R275" s="9">
        <f t="shared" si="69"/>
        <v>-3.5554676463656981E-2</v>
      </c>
    </row>
    <row r="276" spans="1:18" x14ac:dyDescent="0.25">
      <c r="A276">
        <v>265</v>
      </c>
      <c r="B276" s="5">
        <v>16555</v>
      </c>
      <c r="C276" s="5">
        <v>3500</v>
      </c>
      <c r="D276" s="5">
        <f t="shared" si="56"/>
        <v>57942500</v>
      </c>
      <c r="E276" s="5">
        <f t="shared" si="57"/>
        <v>274068025</v>
      </c>
      <c r="F276" s="5">
        <f t="shared" si="58"/>
        <v>12250000</v>
      </c>
      <c r="G276" s="5">
        <f t="shared" si="59"/>
        <v>-613405.82420000003</v>
      </c>
      <c r="H276" s="9">
        <f t="shared" si="60"/>
        <v>376266705162.48132</v>
      </c>
      <c r="I276" s="9">
        <f t="shared" si="61"/>
        <v>-292009.74660000001</v>
      </c>
      <c r="J276" s="9">
        <f t="shared" si="62"/>
        <v>85269692109.396225</v>
      </c>
      <c r="K276" s="9">
        <f t="shared" si="63"/>
        <v>179120479287.60617</v>
      </c>
      <c r="M276" s="9">
        <f t="shared" si="64"/>
        <v>128325.53123202451</v>
      </c>
      <c r="N276" s="9">
        <f t="shared" si="65"/>
        <v>27950561868.205616</v>
      </c>
      <c r="O276" s="9">
        <f t="shared" si="66"/>
        <v>-124825.53123202451</v>
      </c>
      <c r="P276" s="9">
        <f t="shared" si="67"/>
        <v>15581413247.357128</v>
      </c>
      <c r="Q276" s="9">
        <f t="shared" si="68"/>
        <v>2.0163869514853443E-4</v>
      </c>
      <c r="R276" s="9">
        <f t="shared" si="69"/>
        <v>-3.5327279462943034E-2</v>
      </c>
    </row>
    <row r="277" spans="1:18" x14ac:dyDescent="0.25">
      <c r="A277">
        <v>266</v>
      </c>
      <c r="B277" s="5">
        <v>5779</v>
      </c>
      <c r="C277" s="5">
        <v>1202</v>
      </c>
      <c r="D277" s="5">
        <f t="shared" si="56"/>
        <v>6946358</v>
      </c>
      <c r="E277" s="5">
        <f t="shared" si="57"/>
        <v>33396841</v>
      </c>
      <c r="F277" s="5">
        <f t="shared" si="58"/>
        <v>1444804</v>
      </c>
      <c r="G277" s="5">
        <f t="shared" si="59"/>
        <v>-624181.82420000003</v>
      </c>
      <c r="H277" s="9">
        <f t="shared" si="60"/>
        <v>389602949661.63977</v>
      </c>
      <c r="I277" s="9">
        <f t="shared" si="61"/>
        <v>-294307.74660000001</v>
      </c>
      <c r="J277" s="9">
        <f t="shared" si="62"/>
        <v>86617049708.769821</v>
      </c>
      <c r="K277" s="9">
        <f t="shared" si="63"/>
        <v>183701546148.97937</v>
      </c>
      <c r="M277" s="9">
        <f t="shared" si="64"/>
        <v>125388.52438642616</v>
      </c>
      <c r="N277" s="9">
        <f t="shared" si="65"/>
        <v>28941230247.440178</v>
      </c>
      <c r="O277" s="9">
        <f t="shared" si="66"/>
        <v>-124186.52438642616</v>
      </c>
      <c r="P277" s="9">
        <f t="shared" si="67"/>
        <v>15422292839.180418</v>
      </c>
      <c r="Q277" s="9">
        <f t="shared" si="68"/>
        <v>2.0169677639479032E-4</v>
      </c>
      <c r="R277" s="9">
        <f t="shared" si="69"/>
        <v>-3.5146433078726051E-2</v>
      </c>
    </row>
    <row r="278" spans="1:18" x14ac:dyDescent="0.25">
      <c r="A278">
        <v>267</v>
      </c>
      <c r="B278" s="5">
        <v>1913</v>
      </c>
      <c r="C278" s="5">
        <v>325</v>
      </c>
      <c r="D278" s="5">
        <f t="shared" si="56"/>
        <v>621725</v>
      </c>
      <c r="E278" s="5">
        <f t="shared" si="57"/>
        <v>3659569</v>
      </c>
      <c r="F278" s="5">
        <f t="shared" si="58"/>
        <v>105625</v>
      </c>
      <c r="G278" s="5">
        <f t="shared" si="59"/>
        <v>-628047.82420000003</v>
      </c>
      <c r="H278" s="9">
        <f t="shared" si="60"/>
        <v>394444069482.35413</v>
      </c>
      <c r="I278" s="9">
        <f t="shared" si="61"/>
        <v>-295184.74660000001</v>
      </c>
      <c r="J278" s="9">
        <f t="shared" si="62"/>
        <v>87134034625.306213</v>
      </c>
      <c r="K278" s="9">
        <f t="shared" si="63"/>
        <v>185390137839.15836</v>
      </c>
      <c r="M278" s="9">
        <f t="shared" si="64"/>
        <v>124334.84319998561</v>
      </c>
      <c r="N278" s="9">
        <f t="shared" si="65"/>
        <v>29300847554.004257</v>
      </c>
      <c r="O278" s="9">
        <f t="shared" si="66"/>
        <v>-124009.84319998561</v>
      </c>
      <c r="P278" s="9">
        <f t="shared" si="67"/>
        <v>15378441210.485018</v>
      </c>
      <c r="Q278" s="9">
        <f t="shared" si="68"/>
        <v>2.0171786016184927E-4</v>
      </c>
      <c r="R278" s="9">
        <f t="shared" si="69"/>
        <v>-3.5096430330279108E-2</v>
      </c>
    </row>
    <row r="279" spans="1:18" x14ac:dyDescent="0.25">
      <c r="A279">
        <v>268</v>
      </c>
      <c r="B279" s="5">
        <v>284077</v>
      </c>
      <c r="C279" s="5">
        <v>18520</v>
      </c>
      <c r="D279" s="5">
        <f t="shared" si="56"/>
        <v>5261106040</v>
      </c>
      <c r="E279" s="5">
        <f t="shared" si="57"/>
        <v>80699741929</v>
      </c>
      <c r="F279" s="5">
        <f t="shared" si="58"/>
        <v>342990400</v>
      </c>
      <c r="G279" s="5">
        <f t="shared" si="59"/>
        <v>-345883.82420000003</v>
      </c>
      <c r="H279" s="9">
        <f t="shared" si="60"/>
        <v>119635619843.21652</v>
      </c>
      <c r="I279" s="9">
        <f t="shared" si="61"/>
        <v>-276989.74660000001</v>
      </c>
      <c r="J279" s="9">
        <f t="shared" si="62"/>
        <v>76723319721.532211</v>
      </c>
      <c r="K279" s="9">
        <f t="shared" si="63"/>
        <v>95806272818.19696</v>
      </c>
      <c r="M279" s="9">
        <f t="shared" si="64"/>
        <v>201238.85206982744</v>
      </c>
      <c r="N279" s="9">
        <f t="shared" si="65"/>
        <v>8887001555.5189209</v>
      </c>
      <c r="O279" s="9">
        <f t="shared" si="66"/>
        <v>-182718.85206982744</v>
      </c>
      <c r="P279" s="9">
        <f t="shared" si="67"/>
        <v>33386178901.715481</v>
      </c>
      <c r="Q279" s="9">
        <f t="shared" si="68"/>
        <v>2.0052103018188743E-4</v>
      </c>
      <c r="R279" s="9">
        <f t="shared" si="69"/>
        <v>-5.1711827528734884E-2</v>
      </c>
    </row>
    <row r="280" spans="1:18" x14ac:dyDescent="0.25">
      <c r="A280">
        <v>269</v>
      </c>
      <c r="B280" s="5">
        <v>201839</v>
      </c>
      <c r="C280" s="5">
        <v>13920</v>
      </c>
      <c r="D280" s="5">
        <f t="shared" si="56"/>
        <v>2809598880</v>
      </c>
      <c r="E280" s="5">
        <f t="shared" si="57"/>
        <v>40738981921</v>
      </c>
      <c r="F280" s="5">
        <f t="shared" si="58"/>
        <v>193766400</v>
      </c>
      <c r="G280" s="5">
        <f t="shared" si="59"/>
        <v>-428121.82420000003</v>
      </c>
      <c r="H280" s="9">
        <f t="shared" si="60"/>
        <v>183288296356.33572</v>
      </c>
      <c r="I280" s="9">
        <f t="shared" si="61"/>
        <v>-281589.74660000001</v>
      </c>
      <c r="J280" s="9">
        <f t="shared" si="62"/>
        <v>79292785390.252213</v>
      </c>
      <c r="K280" s="9">
        <f t="shared" si="63"/>
        <v>120554715990.40776</v>
      </c>
      <c r="M280" s="9">
        <f t="shared" si="64"/>
        <v>178824.82376912978</v>
      </c>
      <c r="N280" s="9">
        <f t="shared" si="65"/>
        <v>13615371216.046141</v>
      </c>
      <c r="O280" s="9">
        <f t="shared" si="66"/>
        <v>-164904.82376912978</v>
      </c>
      <c r="P280" s="9">
        <f t="shared" si="67"/>
        <v>27193600902.327751</v>
      </c>
      <c r="Q280" s="9">
        <f t="shared" si="68"/>
        <v>2.0079824666360677E-4</v>
      </c>
      <c r="R280" s="9">
        <f t="shared" si="69"/>
        <v>-4.6670230745374922E-2</v>
      </c>
    </row>
    <row r="281" spans="1:18" x14ac:dyDescent="0.25">
      <c r="A281">
        <v>270</v>
      </c>
      <c r="B281" s="5">
        <v>56399</v>
      </c>
      <c r="C281" s="5">
        <v>4000</v>
      </c>
      <c r="D281" s="5">
        <f t="shared" si="56"/>
        <v>225596000</v>
      </c>
      <c r="E281" s="5">
        <f t="shared" si="57"/>
        <v>3180847201</v>
      </c>
      <c r="F281" s="5">
        <f t="shared" si="58"/>
        <v>16000000</v>
      </c>
      <c r="G281" s="5">
        <f t="shared" si="59"/>
        <v>-573561.82420000003</v>
      </c>
      <c r="H281" s="9">
        <f t="shared" si="60"/>
        <v>328973166179.63171</v>
      </c>
      <c r="I281" s="9">
        <f t="shared" si="61"/>
        <v>-291509.74660000001</v>
      </c>
      <c r="J281" s="9">
        <f t="shared" si="62"/>
        <v>84977932362.796219</v>
      </c>
      <c r="K281" s="9">
        <f t="shared" si="63"/>
        <v>167198862031.97577</v>
      </c>
      <c r="M281" s="9">
        <f t="shared" si="64"/>
        <v>139185.04318043034</v>
      </c>
      <c r="N281" s="9">
        <f t="shared" si="65"/>
        <v>24437412899.216419</v>
      </c>
      <c r="O281" s="9">
        <f t="shared" si="66"/>
        <v>-135185.04318043034</v>
      </c>
      <c r="P281" s="9">
        <f t="shared" si="67"/>
        <v>18274995899.694817</v>
      </c>
      <c r="Q281" s="9">
        <f t="shared" si="68"/>
        <v>2.0143272504322108E-4</v>
      </c>
      <c r="R281" s="9">
        <f t="shared" si="69"/>
        <v>-3.8259154682395477E-2</v>
      </c>
    </row>
    <row r="282" spans="1:18" x14ac:dyDescent="0.25">
      <c r="A282">
        <v>271</v>
      </c>
      <c r="B282" s="5">
        <v>32894</v>
      </c>
      <c r="C282" s="5">
        <v>1950</v>
      </c>
      <c r="D282" s="5">
        <f t="shared" si="56"/>
        <v>64143300</v>
      </c>
      <c r="E282" s="5">
        <f t="shared" si="57"/>
        <v>1082015236</v>
      </c>
      <c r="F282" s="5">
        <f t="shared" si="58"/>
        <v>3802500</v>
      </c>
      <c r="G282" s="5">
        <f t="shared" si="59"/>
        <v>-597066.82420000003</v>
      </c>
      <c r="H282" s="9">
        <f t="shared" si="60"/>
        <v>356488792560.27374</v>
      </c>
      <c r="I282" s="9">
        <f t="shared" si="61"/>
        <v>-293559.74660000001</v>
      </c>
      <c r="J282" s="9">
        <f t="shared" si="62"/>
        <v>86177324823.856216</v>
      </c>
      <c r="K282" s="9">
        <f t="shared" si="63"/>
        <v>175274785615.41876</v>
      </c>
      <c r="M282" s="9">
        <f t="shared" si="64"/>
        <v>132778.73788108089</v>
      </c>
      <c r="N282" s="9">
        <f t="shared" si="65"/>
        <v>26481381198.676933</v>
      </c>
      <c r="O282" s="9">
        <f t="shared" si="66"/>
        <v>-130828.73788108089</v>
      </c>
      <c r="P282" s="9">
        <f t="shared" si="67"/>
        <v>17116158655.55657</v>
      </c>
      <c r="Q282" s="9">
        <f t="shared" si="68"/>
        <v>2.015525595192462E-4</v>
      </c>
      <c r="R282" s="9">
        <f t="shared" si="69"/>
        <v>-3.702626490109704E-2</v>
      </c>
    </row>
    <row r="283" spans="1:18" x14ac:dyDescent="0.25">
      <c r="A283">
        <v>272</v>
      </c>
      <c r="B283" s="5">
        <v>5453</v>
      </c>
      <c r="C283" s="5">
        <v>29</v>
      </c>
      <c r="D283" s="5">
        <f t="shared" si="56"/>
        <v>158137</v>
      </c>
      <c r="E283" s="5">
        <f t="shared" si="57"/>
        <v>29735209</v>
      </c>
      <c r="F283" s="5">
        <f t="shared" si="58"/>
        <v>841</v>
      </c>
      <c r="G283" s="5">
        <f t="shared" si="59"/>
        <v>-624507.82420000003</v>
      </c>
      <c r="H283" s="9">
        <f t="shared" si="60"/>
        <v>390010022487.01813</v>
      </c>
      <c r="I283" s="9">
        <f t="shared" si="61"/>
        <v>-295480.74660000001</v>
      </c>
      <c r="J283" s="9">
        <f t="shared" si="62"/>
        <v>87308871611.293427</v>
      </c>
      <c r="K283" s="9">
        <f t="shared" si="63"/>
        <v>184530038152.15756</v>
      </c>
      <c r="M283" s="9">
        <f t="shared" si="64"/>
        <v>125299.67284302739</v>
      </c>
      <c r="N283" s="9">
        <f t="shared" si="65"/>
        <v>28971469208.354057</v>
      </c>
      <c r="O283" s="9">
        <f t="shared" si="66"/>
        <v>-125270.67284302739</v>
      </c>
      <c r="P283" s="9">
        <f t="shared" si="67"/>
        <v>15692741474.544802</v>
      </c>
      <c r="Q283" s="9">
        <f t="shared" si="68"/>
        <v>2.0169854925498469E-4</v>
      </c>
      <c r="R283" s="9">
        <f t="shared" si="69"/>
        <v>-3.5453261498872103E-2</v>
      </c>
    </row>
    <row r="284" spans="1:18" x14ac:dyDescent="0.25">
      <c r="A284">
        <v>273</v>
      </c>
      <c r="B284" s="5">
        <v>3896</v>
      </c>
      <c r="C284" s="5">
        <v>75</v>
      </c>
      <c r="D284" s="5">
        <f t="shared" si="56"/>
        <v>292200</v>
      </c>
      <c r="E284" s="5">
        <f t="shared" si="57"/>
        <v>15178816</v>
      </c>
      <c r="F284" s="5">
        <f t="shared" si="58"/>
        <v>5625</v>
      </c>
      <c r="G284" s="5">
        <f t="shared" si="59"/>
        <v>-626064.82420000003</v>
      </c>
      <c r="H284" s="9">
        <f t="shared" si="60"/>
        <v>391957164100.57697</v>
      </c>
      <c r="I284" s="9">
        <f t="shared" si="61"/>
        <v>-295434.74660000001</v>
      </c>
      <c r="J284" s="9">
        <f t="shared" si="62"/>
        <v>87281689498.606216</v>
      </c>
      <c r="K284" s="9">
        <f t="shared" si="63"/>
        <v>184961302692.70056</v>
      </c>
      <c r="M284" s="9">
        <f t="shared" si="64"/>
        <v>124875.31133053699</v>
      </c>
      <c r="N284" s="9">
        <f t="shared" si="65"/>
        <v>29116110499.728565</v>
      </c>
      <c r="O284" s="9">
        <f t="shared" si="66"/>
        <v>-124800.31133053699</v>
      </c>
      <c r="P284" s="9">
        <f t="shared" si="67"/>
        <v>15575117708.198959</v>
      </c>
      <c r="Q284" s="9">
        <f t="shared" si="68"/>
        <v>2.0170702933433232E-4</v>
      </c>
      <c r="R284" s="9">
        <f t="shared" si="69"/>
        <v>-3.5320143103650808E-2</v>
      </c>
    </row>
    <row r="285" spans="1:18" x14ac:dyDescent="0.25">
      <c r="A285">
        <v>274</v>
      </c>
      <c r="B285" s="5">
        <v>2137</v>
      </c>
      <c r="C285" s="5">
        <v>2</v>
      </c>
      <c r="D285" s="5">
        <f t="shared" si="56"/>
        <v>4274</v>
      </c>
      <c r="E285" s="5">
        <f t="shared" si="57"/>
        <v>4566769</v>
      </c>
      <c r="F285" s="5">
        <f t="shared" si="58"/>
        <v>4</v>
      </c>
      <c r="G285" s="5">
        <f t="shared" si="59"/>
        <v>-627823.82420000003</v>
      </c>
      <c r="H285" s="9">
        <f t="shared" si="60"/>
        <v>394162754233.11255</v>
      </c>
      <c r="I285" s="9">
        <f t="shared" si="61"/>
        <v>-295507.74660000001</v>
      </c>
      <c r="J285" s="9">
        <f t="shared" si="62"/>
        <v>87324828300.609818</v>
      </c>
      <c r="K285" s="9">
        <f t="shared" si="63"/>
        <v>185526803551.13657</v>
      </c>
      <c r="M285" s="9">
        <f t="shared" si="64"/>
        <v>124395.89456722894</v>
      </c>
      <c r="N285" s="9">
        <f t="shared" si="65"/>
        <v>29279950357.493073</v>
      </c>
      <c r="O285" s="9">
        <f t="shared" si="66"/>
        <v>-124393.89456722894</v>
      </c>
      <c r="P285" s="9">
        <f t="shared" si="67"/>
        <v>15473841005.602869</v>
      </c>
      <c r="Q285" s="9">
        <f t="shared" si="68"/>
        <v>2.0171663499382931E-4</v>
      </c>
      <c r="R285" s="9">
        <f t="shared" si="69"/>
        <v>-3.5205121939194534E-2</v>
      </c>
    </row>
    <row r="286" spans="1:18" x14ac:dyDescent="0.25">
      <c r="A286">
        <v>275</v>
      </c>
      <c r="B286" s="5">
        <v>834</v>
      </c>
      <c r="C286" s="5">
        <v>3</v>
      </c>
      <c r="D286" s="5">
        <f t="shared" si="56"/>
        <v>2502</v>
      </c>
      <c r="E286" s="5">
        <f t="shared" si="57"/>
        <v>695556</v>
      </c>
      <c r="F286" s="5">
        <f t="shared" si="58"/>
        <v>9</v>
      </c>
      <c r="G286" s="5">
        <f t="shared" si="59"/>
        <v>-629126.82420000003</v>
      </c>
      <c r="H286" s="9">
        <f t="shared" si="60"/>
        <v>395800560927.97772</v>
      </c>
      <c r="I286" s="9">
        <f t="shared" si="61"/>
        <v>-295506.74660000001</v>
      </c>
      <c r="J286" s="9">
        <f t="shared" si="62"/>
        <v>87324237286.116623</v>
      </c>
      <c r="K286" s="9">
        <f t="shared" si="63"/>
        <v>185911221018.13217</v>
      </c>
      <c r="M286" s="9">
        <f t="shared" si="64"/>
        <v>124040.76094438051</v>
      </c>
      <c r="N286" s="9">
        <f t="shared" si="65"/>
        <v>29401613041.767048</v>
      </c>
      <c r="O286" s="9">
        <f t="shared" si="66"/>
        <v>-124037.76094438051</v>
      </c>
      <c r="P286" s="9">
        <f t="shared" si="67"/>
        <v>15385366140.095287</v>
      </c>
      <c r="Q286" s="9">
        <f t="shared" si="68"/>
        <v>2.017237678755015E-4</v>
      </c>
      <c r="R286" s="9">
        <f t="shared" si="69"/>
        <v>-3.5104331525921476E-2</v>
      </c>
    </row>
    <row r="287" spans="1:18" x14ac:dyDescent="0.25">
      <c r="A287">
        <v>276</v>
      </c>
      <c r="B287" s="5">
        <v>417</v>
      </c>
      <c r="C287" s="5">
        <v>5</v>
      </c>
      <c r="D287" s="5">
        <f t="shared" si="56"/>
        <v>2085</v>
      </c>
      <c r="E287" s="5">
        <f t="shared" si="57"/>
        <v>173889</v>
      </c>
      <c r="F287" s="5">
        <f t="shared" si="58"/>
        <v>25</v>
      </c>
      <c r="G287" s="5">
        <f t="shared" si="59"/>
        <v>-629543.82420000003</v>
      </c>
      <c r="H287" s="9">
        <f t="shared" si="60"/>
        <v>396325426588.36053</v>
      </c>
      <c r="I287" s="9">
        <f t="shared" si="61"/>
        <v>-295504.74660000001</v>
      </c>
      <c r="J287" s="9">
        <f t="shared" si="62"/>
        <v>87323055263.130219</v>
      </c>
      <c r="K287" s="9">
        <f t="shared" si="63"/>
        <v>186033188243.81598</v>
      </c>
      <c r="M287" s="9">
        <f t="shared" si="64"/>
        <v>123927.10728303915</v>
      </c>
      <c r="N287" s="9">
        <f t="shared" si="65"/>
        <v>29440602114.974289</v>
      </c>
      <c r="O287" s="9">
        <f t="shared" si="66"/>
        <v>-123922.10728303915</v>
      </c>
      <c r="P287" s="9">
        <f t="shared" si="67"/>
        <v>15356688673.469065</v>
      </c>
      <c r="Q287" s="9">
        <f t="shared" si="68"/>
        <v>2.0172605374028704E-4</v>
      </c>
      <c r="R287" s="9">
        <f t="shared" si="69"/>
        <v>-3.5071600045878518E-2</v>
      </c>
    </row>
    <row r="288" spans="1:18" x14ac:dyDescent="0.25">
      <c r="A288">
        <v>277</v>
      </c>
      <c r="B288" s="5">
        <v>150</v>
      </c>
      <c r="C288" s="5">
        <v>5</v>
      </c>
      <c r="D288" s="5">
        <f t="shared" si="56"/>
        <v>750</v>
      </c>
      <c r="E288" s="5">
        <f t="shared" si="57"/>
        <v>22500</v>
      </c>
      <c r="F288" s="5">
        <f t="shared" si="58"/>
        <v>25</v>
      </c>
      <c r="G288" s="5">
        <f t="shared" si="59"/>
        <v>-629810.82420000003</v>
      </c>
      <c r="H288" s="9">
        <f t="shared" si="60"/>
        <v>396661674279.48334</v>
      </c>
      <c r="I288" s="9">
        <f t="shared" si="61"/>
        <v>-295504.74660000001</v>
      </c>
      <c r="J288" s="9">
        <f t="shared" si="62"/>
        <v>87323055263.130219</v>
      </c>
      <c r="K288" s="9">
        <f t="shared" si="63"/>
        <v>186112088011.15817</v>
      </c>
      <c r="M288" s="9">
        <f t="shared" si="64"/>
        <v>123854.33623369108</v>
      </c>
      <c r="N288" s="9">
        <f t="shared" si="65"/>
        <v>29465579908.025921</v>
      </c>
      <c r="O288" s="9">
        <f t="shared" si="66"/>
        <v>-123849.33623369108</v>
      </c>
      <c r="P288" s="9">
        <f t="shared" si="67"/>
        <v>15338658085.525866</v>
      </c>
      <c r="Q288" s="9">
        <f t="shared" si="68"/>
        <v>2.0172751814692358E-4</v>
      </c>
      <c r="R288" s="9">
        <f t="shared" si="69"/>
        <v>-3.5051004899358064E-2</v>
      </c>
    </row>
    <row r="289" spans="1:18" x14ac:dyDescent="0.25">
      <c r="A289">
        <v>278</v>
      </c>
      <c r="B289" s="5">
        <v>25</v>
      </c>
      <c r="C289" s="5">
        <v>0</v>
      </c>
      <c r="D289" s="5">
        <f t="shared" si="56"/>
        <v>0</v>
      </c>
      <c r="E289" s="5">
        <f t="shared" si="57"/>
        <v>625</v>
      </c>
      <c r="F289" s="5">
        <f t="shared" si="58"/>
        <v>0</v>
      </c>
      <c r="G289" s="5">
        <f t="shared" si="59"/>
        <v>-629935.82420000003</v>
      </c>
      <c r="H289" s="9">
        <f t="shared" si="60"/>
        <v>396819142610.53333</v>
      </c>
      <c r="I289" s="9">
        <f t="shared" si="61"/>
        <v>-295509.74660000001</v>
      </c>
      <c r="J289" s="9">
        <f t="shared" si="62"/>
        <v>87326010335.596222</v>
      </c>
      <c r="K289" s="9">
        <f t="shared" si="63"/>
        <v>186152175783.60416</v>
      </c>
      <c r="M289" s="9">
        <f t="shared" si="64"/>
        <v>123820.26739036334</v>
      </c>
      <c r="N289" s="9">
        <f t="shared" si="65"/>
        <v>29477277271.276268</v>
      </c>
      <c r="O289" s="9">
        <f t="shared" si="66"/>
        <v>-123820.26739036334</v>
      </c>
      <c r="P289" s="9">
        <f t="shared" si="67"/>
        <v>15331458616.621075</v>
      </c>
      <c r="Q289" s="9">
        <f t="shared" si="68"/>
        <v>2.0172820394395691E-4</v>
      </c>
      <c r="R289" s="9">
        <f t="shared" si="69"/>
        <v>-3.504277804314393E-2</v>
      </c>
    </row>
    <row r="290" spans="1:18" x14ac:dyDescent="0.25">
      <c r="A290">
        <v>279</v>
      </c>
      <c r="B290" s="5">
        <v>0</v>
      </c>
      <c r="C290" s="5">
        <v>0</v>
      </c>
      <c r="D290" s="5">
        <f t="shared" si="56"/>
        <v>0</v>
      </c>
      <c r="E290" s="5">
        <f t="shared" si="57"/>
        <v>0</v>
      </c>
      <c r="F290" s="5">
        <f t="shared" si="58"/>
        <v>0</v>
      </c>
      <c r="G290" s="5">
        <f t="shared" si="59"/>
        <v>-629960.82420000003</v>
      </c>
      <c r="H290" s="9">
        <f t="shared" si="60"/>
        <v>396850640026.74335</v>
      </c>
      <c r="I290" s="9">
        <f t="shared" si="61"/>
        <v>-295509.74660000001</v>
      </c>
      <c r="J290" s="9">
        <f t="shared" si="62"/>
        <v>87326010335.596222</v>
      </c>
      <c r="K290" s="9">
        <f t="shared" si="63"/>
        <v>186159563527.26917</v>
      </c>
      <c r="M290" s="9">
        <f t="shared" si="64"/>
        <v>123813.45362169779</v>
      </c>
      <c r="N290" s="9">
        <f t="shared" si="65"/>
        <v>29479617022.490993</v>
      </c>
      <c r="O290" s="9">
        <f t="shared" si="66"/>
        <v>-123813.45362169779</v>
      </c>
      <c r="P290" s="9">
        <f t="shared" si="67"/>
        <v>15329771297.732309</v>
      </c>
      <c r="Q290" s="9">
        <f t="shared" si="68"/>
        <v>2.0172834111969535E-4</v>
      </c>
      <c r="R290" s="9">
        <f t="shared" si="69"/>
        <v>-3.5040849658636533E-2</v>
      </c>
    </row>
    <row r="291" spans="1:18" x14ac:dyDescent="0.25">
      <c r="A291">
        <v>280</v>
      </c>
      <c r="B291" s="5">
        <v>4212985</v>
      </c>
      <c r="C291" s="5">
        <v>100523</v>
      </c>
      <c r="D291" s="5">
        <f t="shared" si="56"/>
        <v>423501891155</v>
      </c>
      <c r="E291" s="5">
        <f t="shared" si="57"/>
        <v>17749242610225</v>
      </c>
      <c r="F291" s="5">
        <f t="shared" si="58"/>
        <v>10104873529</v>
      </c>
      <c r="G291" s="5">
        <f t="shared" si="59"/>
        <v>3583024.1757999999</v>
      </c>
      <c r="H291" s="9">
        <f t="shared" si="60"/>
        <v>12838062244367.268</v>
      </c>
      <c r="I291" s="9">
        <f t="shared" si="61"/>
        <v>-194986.74660000001</v>
      </c>
      <c r="J291" s="9">
        <f t="shared" si="62"/>
        <v>38019831349.652618</v>
      </c>
      <c r="K291" s="9">
        <f t="shared" si="63"/>
        <v>-698642227028.38843</v>
      </c>
      <c r="M291" s="9">
        <f t="shared" si="64"/>
        <v>1272065.6608788623</v>
      </c>
      <c r="N291" s="9">
        <f t="shared" si="65"/>
        <v>953661453713.02466</v>
      </c>
      <c r="O291" s="9">
        <f t="shared" si="66"/>
        <v>-1171542.6608788623</v>
      </c>
      <c r="P291" s="9">
        <f t="shared" si="67"/>
        <v>1372512206259.1248</v>
      </c>
      <c r="Q291" s="9">
        <f t="shared" si="68"/>
        <v>2.5591159150619743E-4</v>
      </c>
      <c r="R291" s="9">
        <f t="shared" si="69"/>
        <v>-0.33157109731326223</v>
      </c>
    </row>
    <row r="292" spans="1:18" x14ac:dyDescent="0.25">
      <c r="A292">
        <v>281</v>
      </c>
      <c r="B292" s="5">
        <v>3224230</v>
      </c>
      <c r="C292" s="5">
        <v>77111</v>
      </c>
      <c r="D292" s="5">
        <f t="shared" si="56"/>
        <v>248623599530</v>
      </c>
      <c r="E292" s="5">
        <f t="shared" si="57"/>
        <v>10395659092900</v>
      </c>
      <c r="F292" s="5">
        <f t="shared" si="58"/>
        <v>5946106321</v>
      </c>
      <c r="G292" s="5">
        <f t="shared" si="59"/>
        <v>2594269.1757999999</v>
      </c>
      <c r="H292" s="9">
        <f t="shared" si="60"/>
        <v>6730232556506.0107</v>
      </c>
      <c r="I292" s="9">
        <f t="shared" si="61"/>
        <v>-218398.74660000001</v>
      </c>
      <c r="J292" s="9">
        <f t="shared" si="62"/>
        <v>47698012516.451019</v>
      </c>
      <c r="K292" s="9">
        <f t="shared" si="63"/>
        <v>-566585136337.73511</v>
      </c>
      <c r="M292" s="9">
        <f t="shared" si="64"/>
        <v>1002579.7474026552</v>
      </c>
      <c r="N292" s="9">
        <f t="shared" si="65"/>
        <v>499947986035.06689</v>
      </c>
      <c r="O292" s="9">
        <f t="shared" si="66"/>
        <v>-925468.74740265519</v>
      </c>
      <c r="P292" s="9">
        <f t="shared" si="67"/>
        <v>856492402419.03955</v>
      </c>
      <c r="Q292" s="9">
        <f t="shared" si="68"/>
        <v>2.2931112237021414E-4</v>
      </c>
      <c r="R292" s="9">
        <f t="shared" si="69"/>
        <v>-0.26192354414089247</v>
      </c>
    </row>
    <row r="293" spans="1:18" x14ac:dyDescent="0.25">
      <c r="A293">
        <v>282</v>
      </c>
      <c r="B293" s="5">
        <v>1936923</v>
      </c>
      <c r="C293" s="5">
        <v>46271</v>
      </c>
      <c r="D293" s="5">
        <f t="shared" si="56"/>
        <v>89623364133</v>
      </c>
      <c r="E293" s="5">
        <f t="shared" si="57"/>
        <v>3751670707929</v>
      </c>
      <c r="F293" s="5">
        <f t="shared" si="58"/>
        <v>2141005441</v>
      </c>
      <c r="G293" s="5">
        <f t="shared" si="59"/>
        <v>1306962.1757999999</v>
      </c>
      <c r="H293" s="9">
        <f t="shared" si="60"/>
        <v>1708150128971.8696</v>
      </c>
      <c r="I293" s="9">
        <f t="shared" si="61"/>
        <v>-249238.74660000001</v>
      </c>
      <c r="J293" s="9">
        <f t="shared" si="62"/>
        <v>62119952806.739021</v>
      </c>
      <c r="K293" s="9">
        <f t="shared" si="63"/>
        <v>-325745614550.00085</v>
      </c>
      <c r="M293" s="9">
        <f t="shared" si="64"/>
        <v>651723.26342096576</v>
      </c>
      <c r="N293" s="9">
        <f t="shared" si="65"/>
        <v>126888069565.96045</v>
      </c>
      <c r="O293" s="9">
        <f t="shared" si="66"/>
        <v>-605452.26342096576</v>
      </c>
      <c r="P293" s="9">
        <f t="shared" si="67"/>
        <v>366572443281.5705</v>
      </c>
      <c r="Q293" s="9">
        <f t="shared" si="68"/>
        <v>2.0743923735719829E-4</v>
      </c>
      <c r="R293" s="9">
        <f t="shared" si="69"/>
        <v>-0.17135151075953753</v>
      </c>
    </row>
    <row r="294" spans="1:18" x14ac:dyDescent="0.25">
      <c r="A294">
        <v>283</v>
      </c>
      <c r="B294" s="5">
        <v>8581</v>
      </c>
      <c r="C294" s="5">
        <v>103</v>
      </c>
      <c r="D294" s="5">
        <f t="shared" si="56"/>
        <v>883843</v>
      </c>
      <c r="E294" s="5">
        <f t="shared" si="57"/>
        <v>73633561</v>
      </c>
      <c r="F294" s="5">
        <f t="shared" si="58"/>
        <v>10609</v>
      </c>
      <c r="G294" s="5">
        <f t="shared" si="59"/>
        <v>-621379.82420000003</v>
      </c>
      <c r="H294" s="9">
        <f t="shared" si="60"/>
        <v>386112885922.82294</v>
      </c>
      <c r="I294" s="9">
        <f t="shared" si="61"/>
        <v>-295406.74660000001</v>
      </c>
      <c r="J294" s="9">
        <f t="shared" si="62"/>
        <v>87265145936.796616</v>
      </c>
      <c r="K294" s="9">
        <f t="shared" si="63"/>
        <v>183559792269.80197</v>
      </c>
      <c r="M294" s="9">
        <f t="shared" si="64"/>
        <v>126152.21157846092</v>
      </c>
      <c r="N294" s="9">
        <f t="shared" si="65"/>
        <v>28681974668.571835</v>
      </c>
      <c r="O294" s="9">
        <f t="shared" si="66"/>
        <v>-126049.21157846092</v>
      </c>
      <c r="P294" s="9">
        <f t="shared" si="67"/>
        <v>15888403739.551607</v>
      </c>
      <c r="Q294" s="9">
        <f t="shared" si="68"/>
        <v>2.0168157666959965E-4</v>
      </c>
      <c r="R294" s="9">
        <f t="shared" si="69"/>
        <v>-3.5673597981595757E-2</v>
      </c>
    </row>
    <row r="295" spans="1:18" x14ac:dyDescent="0.25">
      <c r="A295">
        <v>284</v>
      </c>
      <c r="B295" s="5">
        <v>6659</v>
      </c>
      <c r="C295" s="5">
        <v>27</v>
      </c>
      <c r="D295" s="5">
        <f t="shared" si="56"/>
        <v>179793</v>
      </c>
      <c r="E295" s="5">
        <f t="shared" si="57"/>
        <v>44342281</v>
      </c>
      <c r="F295" s="5">
        <f t="shared" si="58"/>
        <v>729</v>
      </c>
      <c r="G295" s="5">
        <f t="shared" si="59"/>
        <v>-623301.82420000003</v>
      </c>
      <c r="H295" s="9">
        <f t="shared" si="60"/>
        <v>388505164051.04773</v>
      </c>
      <c r="I295" s="9">
        <f t="shared" si="61"/>
        <v>-295482.74660000001</v>
      </c>
      <c r="J295" s="9">
        <f t="shared" si="62"/>
        <v>87310053538.279816</v>
      </c>
      <c r="K295" s="9">
        <f t="shared" si="63"/>
        <v>184174934975.40637</v>
      </c>
      <c r="M295" s="9">
        <f t="shared" si="64"/>
        <v>125628.36904345349</v>
      </c>
      <c r="N295" s="9">
        <f t="shared" si="65"/>
        <v>28859682440.509911</v>
      </c>
      <c r="O295" s="9">
        <f t="shared" si="66"/>
        <v>-125601.36904345349</v>
      </c>
      <c r="P295" s="9">
        <f t="shared" si="67"/>
        <v>15775703905.589798</v>
      </c>
      <c r="Q295" s="9">
        <f t="shared" si="68"/>
        <v>2.0169199538193556E-4</v>
      </c>
      <c r="R295" s="9">
        <f t="shared" si="69"/>
        <v>-3.554685279210329E-2</v>
      </c>
    </row>
    <row r="296" spans="1:18" x14ac:dyDescent="0.25">
      <c r="A296">
        <v>285</v>
      </c>
      <c r="B296" s="5">
        <v>371</v>
      </c>
      <c r="C296" s="5">
        <v>18</v>
      </c>
      <c r="D296" s="5">
        <f t="shared" si="56"/>
        <v>6678</v>
      </c>
      <c r="E296" s="5">
        <f t="shared" si="57"/>
        <v>137641</v>
      </c>
      <c r="F296" s="5">
        <f t="shared" si="58"/>
        <v>324</v>
      </c>
      <c r="G296" s="5">
        <f t="shared" si="59"/>
        <v>-629589.82420000003</v>
      </c>
      <c r="H296" s="9">
        <f t="shared" si="60"/>
        <v>396383346736.18695</v>
      </c>
      <c r="I296" s="9">
        <f t="shared" si="61"/>
        <v>-295491.74660000001</v>
      </c>
      <c r="J296" s="9">
        <f t="shared" si="62"/>
        <v>87315372308.718613</v>
      </c>
      <c r="K296" s="9">
        <f t="shared" si="63"/>
        <v>186038596794.44498</v>
      </c>
      <c r="M296" s="9">
        <f t="shared" si="64"/>
        <v>123914.56994869454</v>
      </c>
      <c r="N296" s="9">
        <f t="shared" si="65"/>
        <v>29444904649.992725</v>
      </c>
      <c r="O296" s="9">
        <f t="shared" si="66"/>
        <v>-123896.56994869454</v>
      </c>
      <c r="P296" s="9">
        <f t="shared" si="67"/>
        <v>15350360045.051758</v>
      </c>
      <c r="Q296" s="9">
        <f t="shared" si="68"/>
        <v>2.0172630599078899E-4</v>
      </c>
      <c r="R296" s="9">
        <f t="shared" si="69"/>
        <v>-3.5064372645958915E-2</v>
      </c>
    </row>
    <row r="297" spans="1:18" x14ac:dyDescent="0.25">
      <c r="A297">
        <v>286</v>
      </c>
      <c r="B297" s="5">
        <v>318</v>
      </c>
      <c r="C297" s="5">
        <v>20</v>
      </c>
      <c r="D297" s="5">
        <f t="shared" si="56"/>
        <v>6360</v>
      </c>
      <c r="E297" s="5">
        <f t="shared" si="57"/>
        <v>101124</v>
      </c>
      <c r="F297" s="5">
        <f t="shared" si="58"/>
        <v>400</v>
      </c>
      <c r="G297" s="5">
        <f t="shared" si="59"/>
        <v>-629642.82420000003</v>
      </c>
      <c r="H297" s="9">
        <f t="shared" si="60"/>
        <v>396450086066.55212</v>
      </c>
      <c r="I297" s="9">
        <f t="shared" si="61"/>
        <v>-295489.74660000001</v>
      </c>
      <c r="J297" s="9">
        <f t="shared" si="62"/>
        <v>87314190345.732224</v>
      </c>
      <c r="K297" s="9">
        <f t="shared" si="63"/>
        <v>186052998571.36636</v>
      </c>
      <c r="M297" s="9">
        <f t="shared" si="64"/>
        <v>123900.12475912357</v>
      </c>
      <c r="N297" s="9">
        <f t="shared" si="65"/>
        <v>29449862308.368614</v>
      </c>
      <c r="O297" s="9">
        <f t="shared" si="66"/>
        <v>-123880.12475912357</v>
      </c>
      <c r="P297" s="9">
        <f t="shared" si="67"/>
        <v>15346285310.336021</v>
      </c>
      <c r="Q297" s="9">
        <f t="shared" si="68"/>
        <v>2.0172659665008833E-4</v>
      </c>
      <c r="R297" s="9">
        <f t="shared" si="69"/>
        <v>-3.5059718444279388E-2</v>
      </c>
    </row>
    <row r="298" spans="1:18" x14ac:dyDescent="0.25">
      <c r="A298">
        <v>287</v>
      </c>
      <c r="B298" s="5">
        <v>59</v>
      </c>
      <c r="C298" s="5">
        <v>0</v>
      </c>
      <c r="D298" s="5">
        <f t="shared" si="56"/>
        <v>0</v>
      </c>
      <c r="E298" s="5">
        <f t="shared" si="57"/>
        <v>3481</v>
      </c>
      <c r="F298" s="5">
        <f t="shared" si="58"/>
        <v>0</v>
      </c>
      <c r="G298" s="5">
        <f t="shared" si="59"/>
        <v>-629901.82420000003</v>
      </c>
      <c r="H298" s="9">
        <f t="shared" si="60"/>
        <v>396776308130.48773</v>
      </c>
      <c r="I298" s="9">
        <f t="shared" si="61"/>
        <v>-295509.74660000001</v>
      </c>
      <c r="J298" s="9">
        <f t="shared" si="62"/>
        <v>87326010335.596222</v>
      </c>
      <c r="K298" s="9">
        <f t="shared" si="63"/>
        <v>186142128452.21976</v>
      </c>
      <c r="M298" s="9">
        <f t="shared" si="64"/>
        <v>123829.53411574848</v>
      </c>
      <c r="N298" s="9">
        <f t="shared" si="65"/>
        <v>29474095358.637756</v>
      </c>
      <c r="O298" s="9">
        <f t="shared" si="66"/>
        <v>-123829.53411574848</v>
      </c>
      <c r="P298" s="9">
        <f t="shared" si="67"/>
        <v>15333753519.323317</v>
      </c>
      <c r="Q298" s="9">
        <f t="shared" si="68"/>
        <v>2.0172801739368903E-4</v>
      </c>
      <c r="R298" s="9">
        <f t="shared" si="69"/>
        <v>-3.5045400646073713E-2</v>
      </c>
    </row>
    <row r="299" spans="1:18" x14ac:dyDescent="0.25">
      <c r="A299">
        <v>288</v>
      </c>
      <c r="B299" s="5">
        <v>52733</v>
      </c>
      <c r="C299" s="5">
        <v>27500</v>
      </c>
      <c r="D299" s="5">
        <f t="shared" si="56"/>
        <v>1450157500</v>
      </c>
      <c r="E299" s="5">
        <f t="shared" si="57"/>
        <v>2780769289</v>
      </c>
      <c r="F299" s="5">
        <f t="shared" si="58"/>
        <v>756250000</v>
      </c>
      <c r="G299" s="5">
        <f t="shared" si="59"/>
        <v>-577227.82420000003</v>
      </c>
      <c r="H299" s="9">
        <f t="shared" si="60"/>
        <v>333191961030.66614</v>
      </c>
      <c r="I299" s="9">
        <f t="shared" si="61"/>
        <v>-268009.74660000001</v>
      </c>
      <c r="J299" s="9">
        <f t="shared" si="62"/>
        <v>71829224272.596222</v>
      </c>
      <c r="K299" s="9">
        <f t="shared" si="63"/>
        <v>154702682894.31137</v>
      </c>
      <c r="M299" s="9">
        <f t="shared" si="64"/>
        <v>138185.87214331419</v>
      </c>
      <c r="N299" s="9">
        <f t="shared" si="65"/>
        <v>24750801474.063042</v>
      </c>
      <c r="O299" s="9">
        <f t="shared" si="66"/>
        <v>-110685.87214331419</v>
      </c>
      <c r="P299" s="9">
        <f t="shared" si="67"/>
        <v>12251362292.126097</v>
      </c>
      <c r="Q299" s="9">
        <f t="shared" si="68"/>
        <v>2.014510984963069E-4</v>
      </c>
      <c r="R299" s="9">
        <f t="shared" si="69"/>
        <v>-3.132556563040878E-2</v>
      </c>
    </row>
    <row r="300" spans="1:18" x14ac:dyDescent="0.25">
      <c r="A300">
        <v>289</v>
      </c>
      <c r="B300" s="5">
        <v>1270</v>
      </c>
      <c r="C300" s="5">
        <v>360</v>
      </c>
      <c r="D300" s="5">
        <f t="shared" si="56"/>
        <v>457200</v>
      </c>
      <c r="E300" s="5">
        <f t="shared" si="57"/>
        <v>1612900</v>
      </c>
      <c r="F300" s="5">
        <f t="shared" si="58"/>
        <v>129600</v>
      </c>
      <c r="G300" s="5">
        <f t="shared" si="59"/>
        <v>-628690.82420000003</v>
      </c>
      <c r="H300" s="9">
        <f t="shared" si="60"/>
        <v>395252152433.27533</v>
      </c>
      <c r="I300" s="9">
        <f t="shared" si="61"/>
        <v>-295149.74660000001</v>
      </c>
      <c r="J300" s="9">
        <f t="shared" si="62"/>
        <v>87113372918.04422</v>
      </c>
      <c r="K300" s="9">
        <f t="shared" si="63"/>
        <v>185557937452.37515</v>
      </c>
      <c r="M300" s="9">
        <f t="shared" si="64"/>
        <v>124159.59306990769</v>
      </c>
      <c r="N300" s="9">
        <f t="shared" si="65"/>
        <v>29360875114.786213</v>
      </c>
      <c r="O300" s="9">
        <f t="shared" si="66"/>
        <v>-123799.59306990769</v>
      </c>
      <c r="P300" s="9">
        <f t="shared" si="67"/>
        <v>15326339244.274734</v>
      </c>
      <c r="Q300" s="9">
        <f t="shared" si="68"/>
        <v>2.017213794783158E-4</v>
      </c>
      <c r="R300" s="9">
        <f t="shared" si="69"/>
        <v>-3.5036926816649237E-2</v>
      </c>
    </row>
    <row r="301" spans="1:18" x14ac:dyDescent="0.25">
      <c r="A301">
        <v>290</v>
      </c>
      <c r="B301" s="5">
        <v>853</v>
      </c>
      <c r="C301" s="5">
        <v>275</v>
      </c>
      <c r="D301" s="5">
        <f t="shared" si="56"/>
        <v>234575</v>
      </c>
      <c r="E301" s="5">
        <f t="shared" si="57"/>
        <v>727609</v>
      </c>
      <c r="F301" s="5">
        <f t="shared" si="58"/>
        <v>75625</v>
      </c>
      <c r="G301" s="5">
        <f t="shared" si="59"/>
        <v>-629107.82420000003</v>
      </c>
      <c r="H301" s="9">
        <f t="shared" si="60"/>
        <v>395776654469.65814</v>
      </c>
      <c r="I301" s="9">
        <f t="shared" si="61"/>
        <v>-295234.74660000001</v>
      </c>
      <c r="J301" s="9">
        <f t="shared" si="62"/>
        <v>87163555599.966217</v>
      </c>
      <c r="K301" s="9">
        <f t="shared" si="63"/>
        <v>185734489061.76437</v>
      </c>
      <c r="M301" s="9">
        <f t="shared" si="64"/>
        <v>124045.93940856632</v>
      </c>
      <c r="N301" s="9">
        <f t="shared" si="65"/>
        <v>29399837176.581142</v>
      </c>
      <c r="O301" s="9">
        <f t="shared" si="66"/>
        <v>-123770.93940856632</v>
      </c>
      <c r="P301" s="9">
        <f t="shared" si="67"/>
        <v>15319245442.078997</v>
      </c>
      <c r="Q301" s="9">
        <f t="shared" si="68"/>
        <v>2.0172366375946697E-4</v>
      </c>
      <c r="R301" s="9">
        <f t="shared" si="69"/>
        <v>-3.5028817490466505E-2</v>
      </c>
    </row>
    <row r="302" spans="1:18" x14ac:dyDescent="0.25">
      <c r="A302">
        <v>291</v>
      </c>
      <c r="B302" s="5">
        <v>83</v>
      </c>
      <c r="C302" s="5">
        <v>75</v>
      </c>
      <c r="D302" s="5">
        <f t="shared" si="56"/>
        <v>6225</v>
      </c>
      <c r="E302" s="5">
        <f t="shared" si="57"/>
        <v>6889</v>
      </c>
      <c r="F302" s="5">
        <f t="shared" si="58"/>
        <v>5625</v>
      </c>
      <c r="G302" s="5">
        <f t="shared" si="59"/>
        <v>-629877.82420000003</v>
      </c>
      <c r="H302" s="9">
        <f t="shared" si="60"/>
        <v>396746073418.92615</v>
      </c>
      <c r="I302" s="9">
        <f t="shared" si="61"/>
        <v>-295434.74660000001</v>
      </c>
      <c r="J302" s="9">
        <f t="shared" si="62"/>
        <v>87281689498.606216</v>
      </c>
      <c r="K302" s="9">
        <f t="shared" si="63"/>
        <v>186087795381.48636</v>
      </c>
      <c r="M302" s="9">
        <f t="shared" si="64"/>
        <v>123836.07533366741</v>
      </c>
      <c r="N302" s="9">
        <f t="shared" si="65"/>
        <v>29471849406.060837</v>
      </c>
      <c r="O302" s="9">
        <f t="shared" si="66"/>
        <v>-123761.07533366741</v>
      </c>
      <c r="P302" s="9">
        <f t="shared" si="67"/>
        <v>15316803767.745699</v>
      </c>
      <c r="Q302" s="9">
        <f t="shared" si="68"/>
        <v>2.0172788571720936E-4</v>
      </c>
      <c r="R302" s="9">
        <f t="shared" si="69"/>
        <v>-3.5026025900391916E-2</v>
      </c>
    </row>
    <row r="303" spans="1:18" x14ac:dyDescent="0.25">
      <c r="A303">
        <v>292</v>
      </c>
      <c r="B303" s="5">
        <v>1</v>
      </c>
      <c r="C303" s="5">
        <v>15</v>
      </c>
      <c r="D303" s="5">
        <f t="shared" si="56"/>
        <v>15</v>
      </c>
      <c r="E303" s="5">
        <f t="shared" si="57"/>
        <v>1</v>
      </c>
      <c r="F303" s="5">
        <f t="shared" si="58"/>
        <v>225</v>
      </c>
      <c r="G303" s="5">
        <f t="shared" si="59"/>
        <v>-629959.82420000003</v>
      </c>
      <c r="H303" s="9">
        <f t="shared" si="60"/>
        <v>396849380106.09497</v>
      </c>
      <c r="I303" s="9">
        <f t="shared" si="61"/>
        <v>-295494.74660000001</v>
      </c>
      <c r="J303" s="9">
        <f t="shared" si="62"/>
        <v>87317145268.198227</v>
      </c>
      <c r="K303" s="9">
        <f t="shared" si="63"/>
        <v>186149818620.15958</v>
      </c>
      <c r="M303" s="9">
        <f t="shared" si="64"/>
        <v>123813.72617244441</v>
      </c>
      <c r="N303" s="9">
        <f t="shared" si="65"/>
        <v>29479523430.659592</v>
      </c>
      <c r="O303" s="9">
        <f t="shared" si="66"/>
        <v>-123798.72617244441</v>
      </c>
      <c r="P303" s="9">
        <f t="shared" si="67"/>
        <v>15326124601.919872</v>
      </c>
      <c r="Q303" s="9">
        <f t="shared" si="68"/>
        <v>2.017283356325613E-4</v>
      </c>
      <c r="R303" s="9">
        <f t="shared" si="69"/>
        <v>-3.5036681595054173E-2</v>
      </c>
    </row>
    <row r="304" spans="1:18" x14ac:dyDescent="0.25">
      <c r="A304">
        <v>293</v>
      </c>
      <c r="B304" s="5">
        <v>7379</v>
      </c>
      <c r="C304" s="5">
        <v>908</v>
      </c>
      <c r="D304" s="5">
        <f t="shared" si="56"/>
        <v>6700132</v>
      </c>
      <c r="E304" s="5">
        <f t="shared" si="57"/>
        <v>54449641</v>
      </c>
      <c r="F304" s="5">
        <f t="shared" si="58"/>
        <v>824464</v>
      </c>
      <c r="G304" s="5">
        <f t="shared" si="59"/>
        <v>-622581.82420000003</v>
      </c>
      <c r="H304" s="9">
        <f t="shared" si="60"/>
        <v>387608127824.19977</v>
      </c>
      <c r="I304" s="9">
        <f t="shared" si="61"/>
        <v>-294601.74660000001</v>
      </c>
      <c r="J304" s="9">
        <f t="shared" si="62"/>
        <v>86790189099.770615</v>
      </c>
      <c r="K304" s="9">
        <f t="shared" si="63"/>
        <v>183413692810.73416</v>
      </c>
      <c r="M304" s="9">
        <f t="shared" si="64"/>
        <v>125824.60558102131</v>
      </c>
      <c r="N304" s="9">
        <f t="shared" si="65"/>
        <v>28793047082.630688</v>
      </c>
      <c r="O304" s="9">
        <f t="shared" si="66"/>
        <v>-124916.60558102131</v>
      </c>
      <c r="P304" s="9">
        <f t="shared" si="67"/>
        <v>15604158349.884445</v>
      </c>
      <c r="Q304" s="9">
        <f t="shared" si="68"/>
        <v>2.0168808866126951E-4</v>
      </c>
      <c r="R304" s="9">
        <f t="shared" si="69"/>
        <v>-3.5353055583861849E-2</v>
      </c>
    </row>
    <row r="305" spans="1:18" x14ac:dyDescent="0.25">
      <c r="A305">
        <v>294</v>
      </c>
      <c r="B305" s="5">
        <v>2333</v>
      </c>
      <c r="C305" s="5">
        <v>270</v>
      </c>
      <c r="D305" s="5">
        <f t="shared" si="56"/>
        <v>629910</v>
      </c>
      <c r="E305" s="5">
        <f t="shared" si="57"/>
        <v>5442889</v>
      </c>
      <c r="F305" s="5">
        <f t="shared" si="58"/>
        <v>72900</v>
      </c>
      <c r="G305" s="5">
        <f t="shared" si="59"/>
        <v>-627627.82420000003</v>
      </c>
      <c r="H305" s="9">
        <f t="shared" si="60"/>
        <v>393916685710.02612</v>
      </c>
      <c r="I305" s="9">
        <f t="shared" si="61"/>
        <v>-295239.74660000001</v>
      </c>
      <c r="J305" s="9">
        <f t="shared" si="62"/>
        <v>87166507972.43222</v>
      </c>
      <c r="K305" s="9">
        <f t="shared" si="63"/>
        <v>185300679775.91736</v>
      </c>
      <c r="M305" s="9">
        <f t="shared" si="64"/>
        <v>124449.31451356685</v>
      </c>
      <c r="N305" s="9">
        <f t="shared" si="65"/>
        <v>29261671425.597214</v>
      </c>
      <c r="O305" s="9">
        <f t="shared" si="66"/>
        <v>-124179.31451356685</v>
      </c>
      <c r="P305" s="9">
        <f t="shared" si="67"/>
        <v>15420502153.059353</v>
      </c>
      <c r="Q305" s="9">
        <f t="shared" si="68"/>
        <v>2.0171556333032717E-4</v>
      </c>
      <c r="R305" s="9">
        <f t="shared" si="69"/>
        <v>-3.5144392919300362E-2</v>
      </c>
    </row>
    <row r="306" spans="1:18" x14ac:dyDescent="0.25">
      <c r="A306">
        <v>295</v>
      </c>
      <c r="B306" s="5">
        <v>2306</v>
      </c>
      <c r="C306" s="5">
        <v>270</v>
      </c>
      <c r="D306" s="5">
        <f t="shared" si="56"/>
        <v>622620</v>
      </c>
      <c r="E306" s="5">
        <f t="shared" si="57"/>
        <v>5317636</v>
      </c>
      <c r="F306" s="5">
        <f t="shared" si="58"/>
        <v>72900</v>
      </c>
      <c r="G306" s="5">
        <f t="shared" si="59"/>
        <v>-627654.82420000003</v>
      </c>
      <c r="H306" s="9">
        <f t="shared" si="60"/>
        <v>393950578341.53296</v>
      </c>
      <c r="I306" s="9">
        <f t="shared" si="61"/>
        <v>-295239.74660000001</v>
      </c>
      <c r="J306" s="9">
        <f t="shared" si="62"/>
        <v>87166507972.43222</v>
      </c>
      <c r="K306" s="9">
        <f t="shared" si="63"/>
        <v>185308651249.07556</v>
      </c>
      <c r="M306" s="9">
        <f t="shared" si="64"/>
        <v>124441.95564340806</v>
      </c>
      <c r="N306" s="9">
        <f t="shared" si="65"/>
        <v>29264189102.768246</v>
      </c>
      <c r="O306" s="9">
        <f t="shared" si="66"/>
        <v>-124171.95564340806</v>
      </c>
      <c r="P306" s="9">
        <f t="shared" si="67"/>
        <v>15418674568.308498</v>
      </c>
      <c r="Q306" s="9">
        <f t="shared" si="68"/>
        <v>2.0171571093756974E-4</v>
      </c>
      <c r="R306" s="9">
        <f t="shared" si="69"/>
        <v>-3.5142310264043519E-2</v>
      </c>
    </row>
    <row r="307" spans="1:18" x14ac:dyDescent="0.25">
      <c r="A307">
        <v>296</v>
      </c>
      <c r="B307" s="5">
        <v>171677</v>
      </c>
      <c r="C307" s="5">
        <v>32000</v>
      </c>
      <c r="D307" s="5">
        <f t="shared" si="56"/>
        <v>5493664000</v>
      </c>
      <c r="E307" s="5">
        <f t="shared" si="57"/>
        <v>29472992329</v>
      </c>
      <c r="F307" s="5">
        <f t="shared" si="58"/>
        <v>1024000000</v>
      </c>
      <c r="G307" s="5">
        <f t="shared" si="59"/>
        <v>-458283.82420000003</v>
      </c>
      <c r="H307" s="9">
        <f t="shared" si="60"/>
        <v>210024063523.37653</v>
      </c>
      <c r="I307" s="9">
        <f t="shared" si="61"/>
        <v>-263509.74660000001</v>
      </c>
      <c r="J307" s="9">
        <f t="shared" si="62"/>
        <v>69437386553.196213</v>
      </c>
      <c r="K307" s="9">
        <f t="shared" si="63"/>
        <v>120762254385.82097</v>
      </c>
      <c r="M307" s="9">
        <f t="shared" si="64"/>
        <v>170604.14814951789</v>
      </c>
      <c r="N307" s="9">
        <f t="shared" si="65"/>
        <v>15601408524.273083</v>
      </c>
      <c r="O307" s="9">
        <f t="shared" si="66"/>
        <v>-138604.14814951789</v>
      </c>
      <c r="P307" s="9">
        <f t="shared" si="67"/>
        <v>19211109884.253502</v>
      </c>
      <c r="Q307" s="9">
        <f t="shared" si="68"/>
        <v>2.0091468474156549E-4</v>
      </c>
      <c r="R307" s="9">
        <f t="shared" si="69"/>
        <v>-3.9226796434632324E-2</v>
      </c>
    </row>
    <row r="308" spans="1:18" x14ac:dyDescent="0.25">
      <c r="A308">
        <v>297</v>
      </c>
      <c r="B308" s="5">
        <v>47258</v>
      </c>
      <c r="C308" s="5">
        <v>8000</v>
      </c>
      <c r="D308" s="5">
        <f t="shared" si="56"/>
        <v>378064000</v>
      </c>
      <c r="E308" s="5">
        <f t="shared" si="57"/>
        <v>2233318564</v>
      </c>
      <c r="F308" s="5">
        <f t="shared" si="58"/>
        <v>64000000</v>
      </c>
      <c r="G308" s="5">
        <f t="shared" si="59"/>
        <v>-582702.82420000003</v>
      </c>
      <c r="H308" s="9">
        <f t="shared" si="60"/>
        <v>339542581330.65613</v>
      </c>
      <c r="I308" s="9">
        <f t="shared" si="61"/>
        <v>-287509.74660000001</v>
      </c>
      <c r="J308" s="9">
        <f t="shared" si="62"/>
        <v>82661854389.996216</v>
      </c>
      <c r="K308" s="9">
        <f t="shared" si="63"/>
        <v>167532741328.84637</v>
      </c>
      <c r="M308" s="9">
        <f t="shared" si="64"/>
        <v>136693.65680555889</v>
      </c>
      <c r="N308" s="9">
        <f t="shared" si="65"/>
        <v>25222550377.595985</v>
      </c>
      <c r="O308" s="9">
        <f t="shared" si="66"/>
        <v>-128693.65680555889</v>
      </c>
      <c r="P308" s="9">
        <f t="shared" si="67"/>
        <v>16562057301.986973</v>
      </c>
      <c r="Q308" s="9">
        <f t="shared" si="68"/>
        <v>2.0147875635317543E-4</v>
      </c>
      <c r="R308" s="9">
        <f t="shared" si="69"/>
        <v>-3.6422007345447364E-2</v>
      </c>
    </row>
    <row r="309" spans="1:18" x14ac:dyDescent="0.25">
      <c r="A309">
        <v>298</v>
      </c>
      <c r="B309" s="5">
        <v>11435</v>
      </c>
      <c r="C309" s="5">
        <v>2461</v>
      </c>
      <c r="D309" s="5">
        <f t="shared" si="56"/>
        <v>28141535</v>
      </c>
      <c r="E309" s="5">
        <f t="shared" si="57"/>
        <v>130759225</v>
      </c>
      <c r="F309" s="5">
        <f t="shared" si="58"/>
        <v>6056521</v>
      </c>
      <c r="G309" s="5">
        <f t="shared" si="59"/>
        <v>-618525.82420000003</v>
      </c>
      <c r="H309" s="9">
        <f t="shared" si="60"/>
        <v>382574195202.28937</v>
      </c>
      <c r="I309" s="9">
        <f t="shared" si="61"/>
        <v>-293048.74660000001</v>
      </c>
      <c r="J309" s="9">
        <f t="shared" si="62"/>
        <v>85877567883.831024</v>
      </c>
      <c r="K309" s="9">
        <f t="shared" si="63"/>
        <v>181258217521.54196</v>
      </c>
      <c r="M309" s="9">
        <f t="shared" si="64"/>
        <v>126930.07140932002</v>
      </c>
      <c r="N309" s="9">
        <f t="shared" si="65"/>
        <v>28419106887.395168</v>
      </c>
      <c r="O309" s="9">
        <f t="shared" si="66"/>
        <v>-124469.07140932002</v>
      </c>
      <c r="P309" s="9">
        <f t="shared" si="67"/>
        <v>15492549737.498407</v>
      </c>
      <c r="Q309" s="9">
        <f t="shared" si="68"/>
        <v>2.0166616516697041E-4</v>
      </c>
      <c r="R309" s="9">
        <f t="shared" si="69"/>
        <v>-3.5226397093426356E-2</v>
      </c>
    </row>
    <row r="310" spans="1:18" x14ac:dyDescent="0.25">
      <c r="A310">
        <v>299</v>
      </c>
      <c r="B310" s="5">
        <v>4800</v>
      </c>
      <c r="C310" s="5">
        <v>800</v>
      </c>
      <c r="D310" s="5">
        <f t="shared" si="56"/>
        <v>3840000</v>
      </c>
      <c r="E310" s="5">
        <f t="shared" si="57"/>
        <v>23040000</v>
      </c>
      <c r="F310" s="5">
        <f t="shared" si="58"/>
        <v>640000</v>
      </c>
      <c r="G310" s="5">
        <f t="shared" si="59"/>
        <v>-625160.82420000003</v>
      </c>
      <c r="H310" s="9">
        <f t="shared" si="60"/>
        <v>390826056114.42334</v>
      </c>
      <c r="I310" s="9">
        <f t="shared" si="61"/>
        <v>-294709.74660000001</v>
      </c>
      <c r="J310" s="9">
        <f t="shared" si="62"/>
        <v>86853834741.036224</v>
      </c>
      <c r="K310" s="9">
        <f t="shared" si="63"/>
        <v>184240988084.22916</v>
      </c>
      <c r="M310" s="9">
        <f t="shared" si="64"/>
        <v>125121.69720548324</v>
      </c>
      <c r="N310" s="9">
        <f t="shared" si="65"/>
        <v>29032087376.468285</v>
      </c>
      <c r="O310" s="9">
        <f t="shared" si="66"/>
        <v>-124321.69720548324</v>
      </c>
      <c r="P310" s="9">
        <f t="shared" si="67"/>
        <v>15455884396.051861</v>
      </c>
      <c r="Q310" s="9">
        <f t="shared" si="68"/>
        <v>2.0170210319778092E-4</v>
      </c>
      <c r="R310" s="9">
        <f t="shared" si="69"/>
        <v>-3.5184688872601518E-2</v>
      </c>
    </row>
    <row r="311" spans="1:18" x14ac:dyDescent="0.25">
      <c r="A311">
        <v>300</v>
      </c>
      <c r="B311" s="5">
        <v>3863</v>
      </c>
      <c r="C311" s="5">
        <v>810</v>
      </c>
      <c r="D311" s="5">
        <f t="shared" si="56"/>
        <v>3129030</v>
      </c>
      <c r="E311" s="5">
        <f t="shared" si="57"/>
        <v>14922769</v>
      </c>
      <c r="F311" s="5">
        <f t="shared" si="58"/>
        <v>656100</v>
      </c>
      <c r="G311" s="5">
        <f t="shared" si="59"/>
        <v>-626097.82420000003</v>
      </c>
      <c r="H311" s="9">
        <f t="shared" si="60"/>
        <v>391998485467.97412</v>
      </c>
      <c r="I311" s="9">
        <f t="shared" si="61"/>
        <v>-294699.74660000001</v>
      </c>
      <c r="J311" s="9">
        <f t="shared" si="62"/>
        <v>86847940646.104218</v>
      </c>
      <c r="K311" s="9">
        <f t="shared" si="63"/>
        <v>184510870138.55136</v>
      </c>
      <c r="M311" s="9">
        <f t="shared" si="64"/>
        <v>124866.31715589846</v>
      </c>
      <c r="N311" s="9">
        <f t="shared" si="65"/>
        <v>29119180012.444065</v>
      </c>
      <c r="O311" s="9">
        <f t="shared" si="66"/>
        <v>-124056.31715589846</v>
      </c>
      <c r="P311" s="9">
        <f t="shared" si="67"/>
        <v>15389969826.284866</v>
      </c>
      <c r="Q311" s="9">
        <f t="shared" si="68"/>
        <v>2.0170720929477888E-4</v>
      </c>
      <c r="R311" s="9">
        <f t="shared" si="69"/>
        <v>-3.5109582889160856E-2</v>
      </c>
    </row>
    <row r="312" spans="1:18" x14ac:dyDescent="0.25">
      <c r="A312">
        <v>301</v>
      </c>
      <c r="B312" s="5">
        <v>2604</v>
      </c>
      <c r="C312" s="5">
        <v>201</v>
      </c>
      <c r="D312" s="5">
        <f t="shared" si="56"/>
        <v>523404</v>
      </c>
      <c r="E312" s="5">
        <f t="shared" si="57"/>
        <v>6780816</v>
      </c>
      <c r="F312" s="5">
        <f t="shared" si="58"/>
        <v>40401</v>
      </c>
      <c r="G312" s="5">
        <f t="shared" si="59"/>
        <v>-627356.82420000003</v>
      </c>
      <c r="H312" s="9">
        <f t="shared" si="60"/>
        <v>393576584870.30975</v>
      </c>
      <c r="I312" s="9">
        <f t="shared" si="61"/>
        <v>-295308.74660000001</v>
      </c>
      <c r="J312" s="9">
        <f t="shared" si="62"/>
        <v>87207255818.463013</v>
      </c>
      <c r="K312" s="9">
        <f t="shared" si="63"/>
        <v>185263957425.45856</v>
      </c>
      <c r="M312" s="9">
        <f t="shared" si="64"/>
        <v>124523.1757659014</v>
      </c>
      <c r="N312" s="9">
        <f t="shared" si="65"/>
        <v>29236407405.604225</v>
      </c>
      <c r="O312" s="9">
        <f t="shared" si="66"/>
        <v>-124322.1757659014</v>
      </c>
      <c r="P312" s="9">
        <f t="shared" si="67"/>
        <v>15456003387.167681</v>
      </c>
      <c r="Q312" s="9">
        <f t="shared" si="68"/>
        <v>2.0171408214267913E-4</v>
      </c>
      <c r="R312" s="9">
        <f t="shared" si="69"/>
        <v>-3.5184824522326838E-2</v>
      </c>
    </row>
    <row r="313" spans="1:18" x14ac:dyDescent="0.25">
      <c r="A313">
        <v>302</v>
      </c>
      <c r="B313" s="5">
        <v>1529</v>
      </c>
      <c r="C313" s="5">
        <v>340</v>
      </c>
      <c r="D313" s="5">
        <f t="shared" si="56"/>
        <v>519860</v>
      </c>
      <c r="E313" s="5">
        <f t="shared" si="57"/>
        <v>2337841</v>
      </c>
      <c r="F313" s="5">
        <f t="shared" si="58"/>
        <v>115600</v>
      </c>
      <c r="G313" s="5">
        <f t="shared" si="59"/>
        <v>-628431.82420000003</v>
      </c>
      <c r="H313" s="9">
        <f t="shared" si="60"/>
        <v>394926557667.33972</v>
      </c>
      <c r="I313" s="9">
        <f t="shared" si="61"/>
        <v>-295169.74660000001</v>
      </c>
      <c r="J313" s="9">
        <f t="shared" si="62"/>
        <v>87125179307.908218</v>
      </c>
      <c r="K313" s="9">
        <f t="shared" si="63"/>
        <v>185494062304.48978</v>
      </c>
      <c r="M313" s="9">
        <f t="shared" si="64"/>
        <v>124230.18371328278</v>
      </c>
      <c r="N313" s="9">
        <f t="shared" si="65"/>
        <v>29336688662.664925</v>
      </c>
      <c r="O313" s="9">
        <f t="shared" si="66"/>
        <v>-123890.18371328278</v>
      </c>
      <c r="P313" s="9">
        <f t="shared" si="67"/>
        <v>15348777620.510958</v>
      </c>
      <c r="Q313" s="9">
        <f t="shared" si="68"/>
        <v>2.0171996146668732E-4</v>
      </c>
      <c r="R313" s="9">
        <f t="shared" si="69"/>
        <v>-3.5062565145380975E-2</v>
      </c>
    </row>
    <row r="314" spans="1:18" x14ac:dyDescent="0.25">
      <c r="A314">
        <v>303</v>
      </c>
      <c r="B314" s="5">
        <v>1410</v>
      </c>
      <c r="C314" s="5">
        <v>200</v>
      </c>
      <c r="D314" s="5">
        <f t="shared" si="56"/>
        <v>282000</v>
      </c>
      <c r="E314" s="5">
        <f t="shared" si="57"/>
        <v>1988100</v>
      </c>
      <c r="F314" s="5">
        <f t="shared" si="58"/>
        <v>40000</v>
      </c>
      <c r="G314" s="5">
        <f t="shared" si="59"/>
        <v>-628550.82420000003</v>
      </c>
      <c r="H314" s="9">
        <f t="shared" si="60"/>
        <v>395076138602.49933</v>
      </c>
      <c r="I314" s="9">
        <f t="shared" si="61"/>
        <v>-295309.74660000001</v>
      </c>
      <c r="J314" s="9">
        <f t="shared" si="62"/>
        <v>87207846436.956223</v>
      </c>
      <c r="K314" s="9">
        <f t="shared" si="63"/>
        <v>185617184619.72318</v>
      </c>
      <c r="M314" s="9">
        <f t="shared" si="64"/>
        <v>124197.75017443477</v>
      </c>
      <c r="N314" s="9">
        <f t="shared" si="65"/>
        <v>29347800119.312878</v>
      </c>
      <c r="O314" s="9">
        <f t="shared" si="66"/>
        <v>-123997.75017443477</v>
      </c>
      <c r="P314" s="9">
        <f t="shared" si="67"/>
        <v>15375442048.321537</v>
      </c>
      <c r="Q314" s="9">
        <f t="shared" si="68"/>
        <v>2.0172061291298698E-4</v>
      </c>
      <c r="R314" s="9">
        <f t="shared" si="69"/>
        <v>-3.5093007891973019E-2</v>
      </c>
    </row>
    <row r="315" spans="1:18" x14ac:dyDescent="0.25">
      <c r="A315">
        <v>304</v>
      </c>
      <c r="B315" s="5">
        <v>1459</v>
      </c>
      <c r="C315" s="5">
        <v>200</v>
      </c>
      <c r="D315" s="5">
        <f t="shared" si="56"/>
        <v>291800</v>
      </c>
      <c r="E315" s="5">
        <f t="shared" si="57"/>
        <v>2128681</v>
      </c>
      <c r="F315" s="5">
        <f t="shared" si="58"/>
        <v>40000</v>
      </c>
      <c r="G315" s="5">
        <f t="shared" si="59"/>
        <v>-628501.82420000003</v>
      </c>
      <c r="H315" s="9">
        <f t="shared" si="60"/>
        <v>395014543022.72772</v>
      </c>
      <c r="I315" s="9">
        <f t="shared" si="61"/>
        <v>-295309.74660000001</v>
      </c>
      <c r="J315" s="9">
        <f t="shared" si="62"/>
        <v>87207846436.956223</v>
      </c>
      <c r="K315" s="9">
        <f t="shared" si="63"/>
        <v>185602714442.13977</v>
      </c>
      <c r="M315" s="9">
        <f t="shared" si="64"/>
        <v>124211.10516101924</v>
      </c>
      <c r="N315" s="9">
        <f t="shared" si="65"/>
        <v>29343224558.840496</v>
      </c>
      <c r="O315" s="9">
        <f t="shared" si="66"/>
        <v>-124011.10516101924</v>
      </c>
      <c r="P315" s="9">
        <f t="shared" si="67"/>
        <v>15378754203.257372</v>
      </c>
      <c r="Q315" s="9">
        <f t="shared" si="68"/>
        <v>2.0172034465545488E-4</v>
      </c>
      <c r="R315" s="9">
        <f t="shared" si="69"/>
        <v>-3.50967875255963E-2</v>
      </c>
    </row>
    <row r="316" spans="1:18" x14ac:dyDescent="0.25">
      <c r="A316">
        <v>305</v>
      </c>
      <c r="B316" s="5">
        <v>445</v>
      </c>
      <c r="C316" s="5">
        <v>5</v>
      </c>
      <c r="D316" s="5">
        <f t="shared" si="56"/>
        <v>2225</v>
      </c>
      <c r="E316" s="5">
        <f t="shared" si="57"/>
        <v>198025</v>
      </c>
      <c r="F316" s="5">
        <f t="shared" si="58"/>
        <v>25</v>
      </c>
      <c r="G316" s="5">
        <f t="shared" si="59"/>
        <v>-629515.82420000003</v>
      </c>
      <c r="H316" s="9">
        <f t="shared" si="60"/>
        <v>396290172918.20532</v>
      </c>
      <c r="I316" s="9">
        <f t="shared" si="61"/>
        <v>-295504.74660000001</v>
      </c>
      <c r="J316" s="9">
        <f t="shared" si="62"/>
        <v>87323055263.130219</v>
      </c>
      <c r="K316" s="9">
        <f t="shared" si="63"/>
        <v>186024914110.91116</v>
      </c>
      <c r="M316" s="9">
        <f t="shared" si="64"/>
        <v>123934.73870394456</v>
      </c>
      <c r="N316" s="9">
        <f t="shared" si="65"/>
        <v>29437983334.531494</v>
      </c>
      <c r="O316" s="9">
        <f t="shared" si="66"/>
        <v>-123929.73870394456</v>
      </c>
      <c r="P316" s="9">
        <f t="shared" si="67"/>
        <v>15358580135.227974</v>
      </c>
      <c r="Q316" s="9">
        <f t="shared" si="68"/>
        <v>2.017259002055271E-4</v>
      </c>
      <c r="R316" s="9">
        <f t="shared" si="69"/>
        <v>-3.5073759836523749E-2</v>
      </c>
    </row>
    <row r="317" spans="1:18" x14ac:dyDescent="0.25">
      <c r="A317">
        <v>306</v>
      </c>
      <c r="B317" s="5">
        <v>55</v>
      </c>
      <c r="C317" s="5">
        <v>1</v>
      </c>
      <c r="D317" s="5">
        <f t="shared" si="56"/>
        <v>55</v>
      </c>
      <c r="E317" s="5">
        <f t="shared" si="57"/>
        <v>3025</v>
      </c>
      <c r="F317" s="5">
        <f t="shared" si="58"/>
        <v>1</v>
      </c>
      <c r="G317" s="5">
        <f t="shared" si="59"/>
        <v>-629905.82420000003</v>
      </c>
      <c r="H317" s="9">
        <f t="shared" si="60"/>
        <v>396781347361.08136</v>
      </c>
      <c r="I317" s="9">
        <f t="shared" si="61"/>
        <v>-295508.74660000001</v>
      </c>
      <c r="J317" s="9">
        <f t="shared" si="62"/>
        <v>87325419317.103012</v>
      </c>
      <c r="K317" s="9">
        <f t="shared" si="63"/>
        <v>186142680585.38196</v>
      </c>
      <c r="M317" s="9">
        <f t="shared" si="64"/>
        <v>123828.443912762</v>
      </c>
      <c r="N317" s="9">
        <f t="shared" si="65"/>
        <v>29474469692.387043</v>
      </c>
      <c r="O317" s="9">
        <f t="shared" si="66"/>
        <v>-123827.443912762</v>
      </c>
      <c r="P317" s="9">
        <f t="shared" si="67"/>
        <v>15333235865.968218</v>
      </c>
      <c r="Q317" s="9">
        <f t="shared" si="68"/>
        <v>2.0172803934025675E-4</v>
      </c>
      <c r="R317" s="9">
        <f t="shared" si="69"/>
        <v>-3.5044809091288438E-2</v>
      </c>
    </row>
    <row r="318" spans="1:18" x14ac:dyDescent="0.25">
      <c r="A318">
        <v>307</v>
      </c>
      <c r="B318" s="5">
        <v>354625</v>
      </c>
      <c r="C318" s="5">
        <v>81900</v>
      </c>
      <c r="D318" s="5">
        <f t="shared" si="56"/>
        <v>29043787500</v>
      </c>
      <c r="E318" s="5">
        <f t="shared" si="57"/>
        <v>125758890625</v>
      </c>
      <c r="F318" s="5">
        <f t="shared" si="58"/>
        <v>6707610000</v>
      </c>
      <c r="G318" s="5">
        <f t="shared" si="59"/>
        <v>-275335.82420000003</v>
      </c>
      <c r="H318" s="9">
        <f t="shared" si="60"/>
        <v>75809816087.893326</v>
      </c>
      <c r="I318" s="9">
        <f t="shared" si="61"/>
        <v>-213609.74660000001</v>
      </c>
      <c r="J318" s="9">
        <f t="shared" si="62"/>
        <v>45629123842.51622</v>
      </c>
      <c r="K318" s="9">
        <f t="shared" si="63"/>
        <v>58814415637.26416</v>
      </c>
      <c r="M318" s="9">
        <f t="shared" si="64"/>
        <v>220466.76214251423</v>
      </c>
      <c r="N318" s="9">
        <f t="shared" si="65"/>
        <v>5631449516.2864532</v>
      </c>
      <c r="O318" s="9">
        <f t="shared" si="66"/>
        <v>-138566.76214251423</v>
      </c>
      <c r="P318" s="9">
        <f t="shared" si="67"/>
        <v>19200747570.660114</v>
      </c>
      <c r="Q318" s="9">
        <f t="shared" si="68"/>
        <v>2.0033016255791453E-4</v>
      </c>
      <c r="R318" s="9">
        <f t="shared" si="69"/>
        <v>-3.921620423938884E-2</v>
      </c>
    </row>
    <row r="319" spans="1:18" x14ac:dyDescent="0.25">
      <c r="A319">
        <v>308</v>
      </c>
      <c r="B319" s="5">
        <v>297708</v>
      </c>
      <c r="C319" s="5">
        <v>68022</v>
      </c>
      <c r="D319" s="5">
        <f t="shared" si="56"/>
        <v>20250693576</v>
      </c>
      <c r="E319" s="5">
        <f t="shared" si="57"/>
        <v>88630053264</v>
      </c>
      <c r="F319" s="5">
        <f t="shared" si="58"/>
        <v>4626992484</v>
      </c>
      <c r="G319" s="5">
        <f t="shared" si="59"/>
        <v>-332252.82420000003</v>
      </c>
      <c r="H319" s="9">
        <f t="shared" si="60"/>
        <v>110391939188.87613</v>
      </c>
      <c r="I319" s="9">
        <f t="shared" si="61"/>
        <v>-227487.74660000001</v>
      </c>
      <c r="J319" s="9">
        <f t="shared" si="62"/>
        <v>51750674853.145821</v>
      </c>
      <c r="K319" s="9">
        <f t="shared" si="63"/>
        <v>75583446278.743958</v>
      </c>
      <c r="M319" s="9">
        <f t="shared" si="64"/>
        <v>204953.99129703152</v>
      </c>
      <c r="N319" s="9">
        <f t="shared" si="65"/>
        <v>8200344818.491106</v>
      </c>
      <c r="O319" s="9">
        <f t="shared" si="66"/>
        <v>-136931.99129703152</v>
      </c>
      <c r="P319" s="9">
        <f t="shared" si="67"/>
        <v>18750370240.570316</v>
      </c>
      <c r="Q319" s="9">
        <f t="shared" si="68"/>
        <v>2.0048077263468741E-4</v>
      </c>
      <c r="R319" s="9">
        <f t="shared" si="69"/>
        <v>-3.8753545648654582E-2</v>
      </c>
    </row>
    <row r="320" spans="1:18" x14ac:dyDescent="0.25">
      <c r="A320">
        <v>309</v>
      </c>
      <c r="B320" s="5">
        <v>17334</v>
      </c>
      <c r="C320" s="5">
        <v>3740</v>
      </c>
      <c r="D320" s="5">
        <f t="shared" si="56"/>
        <v>64829160</v>
      </c>
      <c r="E320" s="5">
        <f t="shared" si="57"/>
        <v>300467556</v>
      </c>
      <c r="F320" s="5">
        <f t="shared" si="58"/>
        <v>13987600</v>
      </c>
      <c r="G320" s="5">
        <f t="shared" si="59"/>
        <v>-612626.82420000003</v>
      </c>
      <c r="H320" s="9">
        <f t="shared" si="60"/>
        <v>375311625729.37775</v>
      </c>
      <c r="I320" s="9">
        <f t="shared" si="61"/>
        <v>-291769.74660000001</v>
      </c>
      <c r="J320" s="9">
        <f t="shared" si="62"/>
        <v>85129585031.028214</v>
      </c>
      <c r="K320" s="9">
        <f t="shared" si="63"/>
        <v>178745973257.19678</v>
      </c>
      <c r="M320" s="9">
        <f t="shared" si="64"/>
        <v>128537.84826364303</v>
      </c>
      <c r="N320" s="9">
        <f t="shared" si="65"/>
        <v>27879614834.046726</v>
      </c>
      <c r="O320" s="9">
        <f t="shared" si="66"/>
        <v>-124797.84826364303</v>
      </c>
      <c r="P320" s="9">
        <f t="shared" si="67"/>
        <v>15574502931.23527</v>
      </c>
      <c r="Q320" s="9">
        <f t="shared" si="68"/>
        <v>2.0163453564142945E-4</v>
      </c>
      <c r="R320" s="9">
        <f t="shared" si="69"/>
        <v>-3.531944474257994E-2</v>
      </c>
    </row>
    <row r="321" spans="1:18" x14ac:dyDescent="0.25">
      <c r="A321">
        <v>310</v>
      </c>
      <c r="B321" s="5">
        <v>9109</v>
      </c>
      <c r="C321" s="5">
        <v>2080</v>
      </c>
      <c r="D321" s="5">
        <f t="shared" si="56"/>
        <v>18946720</v>
      </c>
      <c r="E321" s="5">
        <f t="shared" si="57"/>
        <v>82973881</v>
      </c>
      <c r="F321" s="5">
        <f t="shared" si="58"/>
        <v>4326400</v>
      </c>
      <c r="G321" s="5">
        <f t="shared" si="59"/>
        <v>-620851.82420000003</v>
      </c>
      <c r="H321" s="9">
        <f t="shared" si="60"/>
        <v>385456987612.46777</v>
      </c>
      <c r="I321" s="9">
        <f t="shared" si="61"/>
        <v>-293429.74660000001</v>
      </c>
      <c r="J321" s="9">
        <f t="shared" si="62"/>
        <v>86101016189.740219</v>
      </c>
      <c r="K321" s="9">
        <f t="shared" si="63"/>
        <v>182176393451.15378</v>
      </c>
      <c r="M321" s="9">
        <f t="shared" si="64"/>
        <v>126296.11837267732</v>
      </c>
      <c r="N321" s="9">
        <f t="shared" si="65"/>
        <v>28633251977.854584</v>
      </c>
      <c r="O321" s="9">
        <f t="shared" si="66"/>
        <v>-124216.11837267732</v>
      </c>
      <c r="P321" s="9">
        <f t="shared" si="67"/>
        <v>15429644063.574984</v>
      </c>
      <c r="Q321" s="9">
        <f t="shared" si="68"/>
        <v>2.0167872013894102E-4</v>
      </c>
      <c r="R321" s="9">
        <f t="shared" si="69"/>
        <v>-3.515480825179669E-2</v>
      </c>
    </row>
    <row r="322" spans="1:18" x14ac:dyDescent="0.25">
      <c r="A322">
        <v>311</v>
      </c>
      <c r="B322" s="5">
        <v>3380</v>
      </c>
      <c r="C322" s="5">
        <v>1000</v>
      </c>
      <c r="D322" s="5">
        <f t="shared" si="56"/>
        <v>3380000</v>
      </c>
      <c r="E322" s="5">
        <f t="shared" si="57"/>
        <v>11424400</v>
      </c>
      <c r="F322" s="5">
        <f t="shared" si="58"/>
        <v>1000000</v>
      </c>
      <c r="G322" s="5">
        <f t="shared" si="59"/>
        <v>-626580.82420000003</v>
      </c>
      <c r="H322" s="9">
        <f t="shared" si="60"/>
        <v>392603529255.15137</v>
      </c>
      <c r="I322" s="9">
        <f t="shared" si="61"/>
        <v>-294509.74660000001</v>
      </c>
      <c r="J322" s="9">
        <f t="shared" si="62"/>
        <v>86735990842.396225</v>
      </c>
      <c r="K322" s="9">
        <f t="shared" si="63"/>
        <v>184534159759.56116</v>
      </c>
      <c r="M322" s="9">
        <f t="shared" si="64"/>
        <v>124734.67514528005</v>
      </c>
      <c r="N322" s="9">
        <f t="shared" si="65"/>
        <v>29164125030.364708</v>
      </c>
      <c r="O322" s="9">
        <f t="shared" si="66"/>
        <v>-123734.67514528005</v>
      </c>
      <c r="P322" s="9">
        <f t="shared" si="67"/>
        <v>15310269833.307985</v>
      </c>
      <c r="Q322" s="9">
        <f t="shared" si="68"/>
        <v>2.0170984434673828E-4</v>
      </c>
      <c r="R322" s="9">
        <f t="shared" si="69"/>
        <v>-3.5018553980948101E-2</v>
      </c>
    </row>
    <row r="323" spans="1:18" x14ac:dyDescent="0.25">
      <c r="A323">
        <v>312</v>
      </c>
      <c r="B323" s="5">
        <v>1975</v>
      </c>
      <c r="C323" s="5">
        <v>455</v>
      </c>
      <c r="D323" s="5">
        <f t="shared" si="56"/>
        <v>898625</v>
      </c>
      <c r="E323" s="5">
        <f t="shared" si="57"/>
        <v>3900625</v>
      </c>
      <c r="F323" s="5">
        <f t="shared" si="58"/>
        <v>207025</v>
      </c>
      <c r="G323" s="5">
        <f t="shared" si="59"/>
        <v>-627985.82420000003</v>
      </c>
      <c r="H323" s="9">
        <f t="shared" si="60"/>
        <v>394366195396.15332</v>
      </c>
      <c r="I323" s="9">
        <f t="shared" si="61"/>
        <v>-295054.74660000001</v>
      </c>
      <c r="J323" s="9">
        <f t="shared" si="62"/>
        <v>87057303491.190216</v>
      </c>
      <c r="K323" s="9">
        <f t="shared" si="63"/>
        <v>185290198227.72318</v>
      </c>
      <c r="M323" s="9">
        <f t="shared" si="64"/>
        <v>124351.74134627618</v>
      </c>
      <c r="N323" s="9">
        <f t="shared" si="65"/>
        <v>29295062762.43375</v>
      </c>
      <c r="O323" s="9">
        <f t="shared" si="66"/>
        <v>-123896.74134627618</v>
      </c>
      <c r="P323" s="9">
        <f t="shared" si="67"/>
        <v>15350402516.226061</v>
      </c>
      <c r="Q323" s="9">
        <f t="shared" si="68"/>
        <v>2.0171752100910068E-4</v>
      </c>
      <c r="R323" s="9">
        <f t="shared" si="69"/>
        <v>-3.5064420999696685E-2</v>
      </c>
    </row>
    <row r="324" spans="1:18" x14ac:dyDescent="0.25">
      <c r="A324">
        <v>313</v>
      </c>
      <c r="B324" s="5">
        <v>266</v>
      </c>
      <c r="C324" s="5">
        <v>76</v>
      </c>
      <c r="D324" s="5">
        <f t="shared" si="56"/>
        <v>20216</v>
      </c>
      <c r="E324" s="5">
        <f t="shared" si="57"/>
        <v>70756</v>
      </c>
      <c r="F324" s="5">
        <f t="shared" si="58"/>
        <v>5776</v>
      </c>
      <c r="G324" s="5">
        <f t="shared" si="59"/>
        <v>-629694.82420000003</v>
      </c>
      <c r="H324" s="9">
        <f t="shared" si="60"/>
        <v>396515571624.26892</v>
      </c>
      <c r="I324" s="9">
        <f t="shared" si="61"/>
        <v>-295433.74660000001</v>
      </c>
      <c r="J324" s="9">
        <f t="shared" si="62"/>
        <v>87281098630.113022</v>
      </c>
      <c r="K324" s="9">
        <f t="shared" si="63"/>
        <v>186033101128.03436</v>
      </c>
      <c r="M324" s="9">
        <f t="shared" si="64"/>
        <v>123885.95212029923</v>
      </c>
      <c r="N324" s="9">
        <f t="shared" si="65"/>
        <v>29454726831.610577</v>
      </c>
      <c r="O324" s="9">
        <f t="shared" si="66"/>
        <v>-123809.95212029923</v>
      </c>
      <c r="P324" s="9">
        <f t="shared" si="67"/>
        <v>15328904244.030788</v>
      </c>
      <c r="Q324" s="9">
        <f t="shared" si="68"/>
        <v>2.0172688184902902E-4</v>
      </c>
      <c r="R324" s="9">
        <f t="shared" si="69"/>
        <v>-3.5039858661724724E-2</v>
      </c>
    </row>
    <row r="325" spans="1:18" x14ac:dyDescent="0.25">
      <c r="A325">
        <v>314</v>
      </c>
      <c r="B325" s="5">
        <v>49</v>
      </c>
      <c r="C325" s="5">
        <v>1</v>
      </c>
      <c r="D325" s="5">
        <f t="shared" si="56"/>
        <v>49</v>
      </c>
      <c r="E325" s="5">
        <f t="shared" si="57"/>
        <v>2401</v>
      </c>
      <c r="F325" s="5">
        <f t="shared" si="58"/>
        <v>1</v>
      </c>
      <c r="G325" s="5">
        <f t="shared" si="59"/>
        <v>-629911.82420000003</v>
      </c>
      <c r="H325" s="9">
        <f t="shared" si="60"/>
        <v>396788906266.97174</v>
      </c>
      <c r="I325" s="9">
        <f t="shared" si="61"/>
        <v>-295508.74660000001</v>
      </c>
      <c r="J325" s="9">
        <f t="shared" si="62"/>
        <v>87325419317.103012</v>
      </c>
      <c r="K325" s="9">
        <f t="shared" si="63"/>
        <v>186144453637.86157</v>
      </c>
      <c r="M325" s="9">
        <f t="shared" si="64"/>
        <v>123826.80860828227</v>
      </c>
      <c r="N325" s="9">
        <f t="shared" si="65"/>
        <v>29475031197.467999</v>
      </c>
      <c r="O325" s="9">
        <f t="shared" si="66"/>
        <v>-123825.80860828227</v>
      </c>
      <c r="P325" s="9">
        <f t="shared" si="67"/>
        <v>15332830877.494951</v>
      </c>
      <c r="Q325" s="9">
        <f t="shared" si="68"/>
        <v>2.0172807226036965E-4</v>
      </c>
      <c r="R325" s="9">
        <f t="shared" si="69"/>
        <v>-3.5044346279006724E-2</v>
      </c>
    </row>
    <row r="326" spans="1:18" x14ac:dyDescent="0.25">
      <c r="A326">
        <v>315</v>
      </c>
      <c r="B326" s="5">
        <v>3230745</v>
      </c>
      <c r="C326" s="5">
        <v>209270</v>
      </c>
      <c r="D326" s="5">
        <f t="shared" si="56"/>
        <v>676098006150</v>
      </c>
      <c r="E326" s="5">
        <f t="shared" si="57"/>
        <v>10437713255025</v>
      </c>
      <c r="F326" s="5">
        <f t="shared" si="58"/>
        <v>43793932900</v>
      </c>
      <c r="G326" s="5">
        <f t="shared" si="59"/>
        <v>2600784.1757999999</v>
      </c>
      <c r="H326" s="9">
        <f t="shared" si="60"/>
        <v>6764078329091.6846</v>
      </c>
      <c r="I326" s="9">
        <f t="shared" si="61"/>
        <v>-86239.746600000013</v>
      </c>
      <c r="J326" s="9">
        <f t="shared" si="62"/>
        <v>7437293893.6322136</v>
      </c>
      <c r="K326" s="9">
        <f t="shared" si="63"/>
        <v>-224290968282.28186</v>
      </c>
      <c r="M326" s="9">
        <f t="shared" si="64"/>
        <v>1004355.4155168973</v>
      </c>
      <c r="N326" s="9">
        <f t="shared" si="65"/>
        <v>502462182342.24371</v>
      </c>
      <c r="O326" s="9">
        <f t="shared" si="66"/>
        <v>-795085.41551689734</v>
      </c>
      <c r="P326" s="9">
        <f t="shared" si="67"/>
        <v>632160817967.67725</v>
      </c>
      <c r="Q326" s="9">
        <f t="shared" si="68"/>
        <v>2.2945852553550507E-4</v>
      </c>
      <c r="R326" s="9">
        <f t="shared" si="69"/>
        <v>-0.22502283935937942</v>
      </c>
    </row>
    <row r="327" spans="1:18" x14ac:dyDescent="0.25">
      <c r="A327">
        <v>316</v>
      </c>
      <c r="B327" s="5">
        <v>1453955</v>
      </c>
      <c r="C327" s="5">
        <v>185331</v>
      </c>
      <c r="D327" s="5">
        <f t="shared" si="56"/>
        <v>269462934105</v>
      </c>
      <c r="E327" s="5">
        <f t="shared" si="57"/>
        <v>2113985142025</v>
      </c>
      <c r="F327" s="5">
        <f t="shared" si="58"/>
        <v>34347579561</v>
      </c>
      <c r="G327" s="5">
        <f t="shared" si="59"/>
        <v>823994.17579999997</v>
      </c>
      <c r="H327" s="9">
        <f t="shared" si="60"/>
        <v>678966401752.32129</v>
      </c>
      <c r="I327" s="9">
        <f t="shared" si="61"/>
        <v>-110178.74660000001</v>
      </c>
      <c r="J327" s="9">
        <f t="shared" si="62"/>
        <v>12139356202.347015</v>
      </c>
      <c r="K327" s="9">
        <f t="shared" si="63"/>
        <v>-90786645495.344055</v>
      </c>
      <c r="M327" s="9">
        <f t="shared" si="64"/>
        <v>520089.97442644561</v>
      </c>
      <c r="N327" s="9">
        <f t="shared" si="65"/>
        <v>50436278730.578209</v>
      </c>
      <c r="O327" s="9">
        <f t="shared" si="66"/>
        <v>-334758.97442644561</v>
      </c>
      <c r="P327" s="9">
        <f t="shared" si="67"/>
        <v>112063570959.04567</v>
      </c>
      <c r="Q327" s="9">
        <f t="shared" si="68"/>
        <v>2.0295699548565941E-4</v>
      </c>
      <c r="R327" s="9">
        <f t="shared" si="69"/>
        <v>-9.4741288279240776E-2</v>
      </c>
    </row>
    <row r="328" spans="1:18" x14ac:dyDescent="0.25">
      <c r="A328">
        <v>317</v>
      </c>
      <c r="B328" s="5">
        <v>387256</v>
      </c>
      <c r="C328" s="5">
        <v>147000</v>
      </c>
      <c r="D328" s="5">
        <f t="shared" si="56"/>
        <v>56926632000</v>
      </c>
      <c r="E328" s="5">
        <f t="shared" si="57"/>
        <v>149967209536</v>
      </c>
      <c r="F328" s="5">
        <f t="shared" si="58"/>
        <v>21609000000</v>
      </c>
      <c r="G328" s="5">
        <f t="shared" si="59"/>
        <v>-242704.82420000003</v>
      </c>
      <c r="H328" s="9">
        <f t="shared" si="60"/>
        <v>58905631689.952919</v>
      </c>
      <c r="I328" s="9">
        <f t="shared" si="61"/>
        <v>-148509.74660000001</v>
      </c>
      <c r="J328" s="9">
        <f t="shared" si="62"/>
        <v>22055144835.196217</v>
      </c>
      <c r="K328" s="9">
        <f t="shared" si="63"/>
        <v>36044031940.539558</v>
      </c>
      <c r="M328" s="9">
        <f t="shared" si="64"/>
        <v>229360.36555553577</v>
      </c>
      <c r="N328" s="9">
        <f t="shared" si="65"/>
        <v>4375740612.5657253</v>
      </c>
      <c r="O328" s="9">
        <f t="shared" si="66"/>
        <v>-82360.365555535769</v>
      </c>
      <c r="P328" s="9">
        <f t="shared" si="67"/>
        <v>6783229814.4414825</v>
      </c>
      <c r="Q328" s="9">
        <f t="shared" si="68"/>
        <v>2.0025654242468782E-4</v>
      </c>
      <c r="R328" s="9">
        <f t="shared" si="69"/>
        <v>-2.3309058738195325E-2</v>
      </c>
    </row>
    <row r="329" spans="1:18" x14ac:dyDescent="0.25">
      <c r="A329">
        <v>318</v>
      </c>
      <c r="B329" s="5">
        <v>287972</v>
      </c>
      <c r="C329" s="5">
        <v>78942</v>
      </c>
      <c r="D329" s="5">
        <f t="shared" si="56"/>
        <v>22733085624</v>
      </c>
      <c r="E329" s="5">
        <f t="shared" si="57"/>
        <v>82927872784</v>
      </c>
      <c r="F329" s="5">
        <f t="shared" si="58"/>
        <v>6231839364</v>
      </c>
      <c r="G329" s="5">
        <f t="shared" si="59"/>
        <v>-341988.82420000003</v>
      </c>
      <c r="H329" s="9">
        <f t="shared" si="60"/>
        <v>116956355877.69853</v>
      </c>
      <c r="I329" s="9">
        <f t="shared" si="61"/>
        <v>-216567.74660000001</v>
      </c>
      <c r="J329" s="9">
        <f t="shared" si="62"/>
        <v>46901588867.401817</v>
      </c>
      <c r="K329" s="9">
        <f t="shared" si="63"/>
        <v>74063749019.377563</v>
      </c>
      <c r="M329" s="9">
        <f t="shared" si="64"/>
        <v>202300.43722792002</v>
      </c>
      <c r="N329" s="9">
        <f t="shared" si="65"/>
        <v>8687975353.6201191</v>
      </c>
      <c r="O329" s="9">
        <f t="shared" si="66"/>
        <v>-123358.43722792002</v>
      </c>
      <c r="P329" s="9">
        <f t="shared" si="67"/>
        <v>15217304035.314684</v>
      </c>
      <c r="Q329" s="9">
        <f t="shared" si="68"/>
        <v>2.005093616053121E-4</v>
      </c>
      <c r="R329" s="9">
        <f t="shared" si="69"/>
        <v>-3.4912052700953558E-2</v>
      </c>
    </row>
    <row r="330" spans="1:18" x14ac:dyDescent="0.25">
      <c r="A330">
        <v>319</v>
      </c>
      <c r="B330" s="5">
        <v>68035</v>
      </c>
      <c r="C330" s="5">
        <v>10885</v>
      </c>
      <c r="D330" s="5">
        <f t="shared" si="56"/>
        <v>740560975</v>
      </c>
      <c r="E330" s="5">
        <f t="shared" si="57"/>
        <v>4628761225</v>
      </c>
      <c r="F330" s="5">
        <f t="shared" si="58"/>
        <v>118483225</v>
      </c>
      <c r="G330" s="5">
        <f t="shared" si="59"/>
        <v>-561925.82420000003</v>
      </c>
      <c r="H330" s="9">
        <f t="shared" si="60"/>
        <v>315760631902.84937</v>
      </c>
      <c r="I330" s="9">
        <f t="shared" si="61"/>
        <v>-284624.74660000001</v>
      </c>
      <c r="J330" s="9">
        <f t="shared" si="62"/>
        <v>81011246377.114212</v>
      </c>
      <c r="K330" s="9">
        <f t="shared" si="63"/>
        <v>159937995320.92117</v>
      </c>
      <c r="M330" s="9">
        <f t="shared" si="64"/>
        <v>142356.44366812357</v>
      </c>
      <c r="N330" s="9">
        <f t="shared" si="65"/>
        <v>23455934198.943115</v>
      </c>
      <c r="O330" s="9">
        <f t="shared" si="66"/>
        <v>-131471.44366812357</v>
      </c>
      <c r="P330" s="9">
        <f t="shared" si="67"/>
        <v>17284740500.180588</v>
      </c>
      <c r="Q330" s="9">
        <f t="shared" si="68"/>
        <v>2.0137518257262206E-4</v>
      </c>
      <c r="R330" s="9">
        <f t="shared" si="69"/>
        <v>-3.7208155847204431E-2</v>
      </c>
    </row>
    <row r="331" spans="1:18" x14ac:dyDescent="0.25">
      <c r="A331">
        <v>320</v>
      </c>
      <c r="B331" s="5">
        <v>61249</v>
      </c>
      <c r="C331" s="5">
        <v>204</v>
      </c>
      <c r="D331" s="5">
        <f t="shared" si="56"/>
        <v>12494796</v>
      </c>
      <c r="E331" s="5">
        <f t="shared" si="57"/>
        <v>3751440001</v>
      </c>
      <c r="F331" s="5">
        <f t="shared" si="58"/>
        <v>41616</v>
      </c>
      <c r="G331" s="5">
        <f t="shared" si="59"/>
        <v>-568711.82420000003</v>
      </c>
      <c r="H331" s="9">
        <f t="shared" si="60"/>
        <v>323433138984.89172</v>
      </c>
      <c r="I331" s="9">
        <f t="shared" si="61"/>
        <v>-295305.74660000001</v>
      </c>
      <c r="J331" s="9">
        <f t="shared" si="62"/>
        <v>87205483974.983414</v>
      </c>
      <c r="K331" s="9">
        <f t="shared" si="63"/>
        <v>167943869845.62897</v>
      </c>
      <c r="M331" s="9">
        <f t="shared" si="64"/>
        <v>140506.91430154687</v>
      </c>
      <c r="N331" s="9">
        <f t="shared" si="65"/>
        <v>24025878020.542389</v>
      </c>
      <c r="O331" s="9">
        <f t="shared" si="66"/>
        <v>-140302.91430154687</v>
      </c>
      <c r="P331" s="9">
        <f t="shared" si="67"/>
        <v>19684907761.507206</v>
      </c>
      <c r="Q331" s="9">
        <f t="shared" si="68"/>
        <v>2.0140859743489909E-4</v>
      </c>
      <c r="R331" s="9">
        <f t="shared" si="69"/>
        <v>-3.9707579400772297E-2</v>
      </c>
    </row>
    <row r="332" spans="1:18" x14ac:dyDescent="0.25">
      <c r="A332">
        <v>321</v>
      </c>
      <c r="B332" s="5">
        <v>31449</v>
      </c>
      <c r="C332" s="5">
        <v>8500</v>
      </c>
      <c r="D332" s="5">
        <f t="shared" si="56"/>
        <v>267316500</v>
      </c>
      <c r="E332" s="5">
        <f t="shared" si="57"/>
        <v>989039601</v>
      </c>
      <c r="F332" s="5">
        <f t="shared" si="58"/>
        <v>72250000</v>
      </c>
      <c r="G332" s="5">
        <f t="shared" si="59"/>
        <v>-598511.82420000003</v>
      </c>
      <c r="H332" s="9">
        <f t="shared" si="60"/>
        <v>358216403707.21173</v>
      </c>
      <c r="I332" s="9">
        <f t="shared" si="61"/>
        <v>-287009.74660000001</v>
      </c>
      <c r="J332" s="9">
        <f t="shared" si="62"/>
        <v>82374594643.396225</v>
      </c>
      <c r="K332" s="9">
        <f t="shared" si="63"/>
        <v>171778727000.74576</v>
      </c>
      <c r="M332" s="9">
        <f t="shared" si="64"/>
        <v>132384.90205221216</v>
      </c>
      <c r="N332" s="9">
        <f t="shared" si="65"/>
        <v>26609714908.739952</v>
      </c>
      <c r="O332" s="9">
        <f t="shared" si="66"/>
        <v>-123884.90205221216</v>
      </c>
      <c r="P332" s="9">
        <f t="shared" si="67"/>
        <v>15347468956.4862</v>
      </c>
      <c r="Q332" s="9">
        <f t="shared" si="68"/>
        <v>2.0156008351211136E-4</v>
      </c>
      <c r="R332" s="9">
        <f t="shared" si="69"/>
        <v>-3.5061067561936103E-2</v>
      </c>
    </row>
    <row r="333" spans="1:18" x14ac:dyDescent="0.25">
      <c r="A333">
        <v>322</v>
      </c>
      <c r="B333" s="5">
        <v>19879</v>
      </c>
      <c r="C333" s="5">
        <v>4000</v>
      </c>
      <c r="D333" s="5">
        <f t="shared" ref="D333:D396" si="70">B333*C333</f>
        <v>79516000</v>
      </c>
      <c r="E333" s="5">
        <f t="shared" ref="E333:E396" si="71">POWER(B333,2)</f>
        <v>395174641</v>
      </c>
      <c r="F333" s="5">
        <f t="shared" ref="F333:F396" si="72">POWER(C333,2)</f>
        <v>16000000</v>
      </c>
      <c r="G333" s="5">
        <f t="shared" ref="G333:G396" si="73">B333-$J$5018</f>
        <v>-610081.82420000003</v>
      </c>
      <c r="H333" s="9">
        <f t="shared" ref="H333:H396" si="74">POWER(G333,2)</f>
        <v>372199832219.19977</v>
      </c>
      <c r="I333" s="9">
        <f t="shared" ref="I333:I396" si="75">C333-$J$5019</f>
        <v>-291509.74660000001</v>
      </c>
      <c r="J333" s="9">
        <f t="shared" ref="J333:J396" si="76">POWER(I333,2)</f>
        <v>84977932362.796219</v>
      </c>
      <c r="K333" s="9">
        <f t="shared" ref="K333:K396" si="77">G333*I333</f>
        <v>177844797977.80777</v>
      </c>
      <c r="M333" s="9">
        <f t="shared" ref="M333:M396" si="78">$J$5027+$J$5026*B333</f>
        <v>129231.48991379594</v>
      </c>
      <c r="N333" s="9">
        <f t="shared" ref="N333:N396" si="79">(M333-$J$5019)^2</f>
        <v>27648458646.603165</v>
      </c>
      <c r="O333" s="9">
        <f t="shared" ref="O333:O396" si="80">C333-M333</f>
        <v>-125231.48991379594</v>
      </c>
      <c r="P333" s="9">
        <f t="shared" ref="P333:P396" si="81">POWER(O333,2)</f>
        <v>15682926066.029175</v>
      </c>
      <c r="Q333" s="9">
        <f t="shared" ref="Q333:Q396" si="82">(1/$J$5017)+((H333)/$H$5012)</f>
        <v>2.016209833370177E-4</v>
      </c>
      <c r="R333" s="9">
        <f t="shared" ref="R333:R396" si="83">O333/($J$5028*SQRT(1-Q333))</f>
        <v>-3.5442170835505937E-2</v>
      </c>
    </row>
    <row r="334" spans="1:18" x14ac:dyDescent="0.25">
      <c r="A334">
        <v>323</v>
      </c>
      <c r="B334" s="5">
        <v>10205</v>
      </c>
      <c r="C334" s="5">
        <v>340</v>
      </c>
      <c r="D334" s="5">
        <f t="shared" si="70"/>
        <v>3469700</v>
      </c>
      <c r="E334" s="5">
        <f t="shared" si="71"/>
        <v>104142025</v>
      </c>
      <c r="F334" s="5">
        <f t="shared" si="72"/>
        <v>115600</v>
      </c>
      <c r="G334" s="5">
        <f t="shared" si="73"/>
        <v>-619755.82420000003</v>
      </c>
      <c r="H334" s="9">
        <f t="shared" si="74"/>
        <v>384097281629.82135</v>
      </c>
      <c r="I334" s="9">
        <f t="shared" si="75"/>
        <v>-295169.74660000001</v>
      </c>
      <c r="J334" s="9">
        <f t="shared" si="76"/>
        <v>87125179307.908218</v>
      </c>
      <c r="K334" s="9">
        <f t="shared" si="77"/>
        <v>182933169582.98816</v>
      </c>
      <c r="M334" s="9">
        <f t="shared" si="78"/>
        <v>126594.83399097501</v>
      </c>
      <c r="N334" s="9">
        <f t="shared" si="79"/>
        <v>28532247701.714561</v>
      </c>
      <c r="O334" s="9">
        <f t="shared" si="80"/>
        <v>-126254.83399097501</v>
      </c>
      <c r="P334" s="9">
        <f t="shared" si="81"/>
        <v>15940283106.088657</v>
      </c>
      <c r="Q334" s="9">
        <f t="shared" si="82"/>
        <v>2.0167279842552173E-4</v>
      </c>
      <c r="R334" s="9">
        <f t="shared" si="83"/>
        <v>-3.5731791693525736E-2</v>
      </c>
    </row>
    <row r="335" spans="1:18" x14ac:dyDescent="0.25">
      <c r="A335">
        <v>324</v>
      </c>
      <c r="B335" s="5">
        <v>549</v>
      </c>
      <c r="C335" s="5">
        <v>25</v>
      </c>
      <c r="D335" s="5">
        <f t="shared" si="70"/>
        <v>13725</v>
      </c>
      <c r="E335" s="5">
        <f t="shared" si="71"/>
        <v>301401</v>
      </c>
      <c r="F335" s="5">
        <f t="shared" si="72"/>
        <v>625</v>
      </c>
      <c r="G335" s="5">
        <f t="shared" si="73"/>
        <v>-629411.82420000003</v>
      </c>
      <c r="H335" s="9">
        <f t="shared" si="74"/>
        <v>396159244442.77173</v>
      </c>
      <c r="I335" s="9">
        <f t="shared" si="75"/>
        <v>-295484.74660000001</v>
      </c>
      <c r="J335" s="9">
        <f t="shared" si="76"/>
        <v>87311235473.26622</v>
      </c>
      <c r="K335" s="9">
        <f t="shared" si="77"/>
        <v>185981593380.78076</v>
      </c>
      <c r="M335" s="9">
        <f t="shared" si="78"/>
        <v>123963.08398159326</v>
      </c>
      <c r="N335" s="9">
        <f t="shared" si="79"/>
        <v>29428257455.513474</v>
      </c>
      <c r="O335" s="9">
        <f t="shared" si="80"/>
        <v>-123938.08398159326</v>
      </c>
      <c r="P335" s="9">
        <f t="shared" si="81"/>
        <v>15360648661.028463</v>
      </c>
      <c r="Q335" s="9">
        <f t="shared" si="82"/>
        <v>2.0172532999334901E-4</v>
      </c>
      <c r="R335" s="9">
        <f t="shared" si="83"/>
        <v>-3.5076121650786253E-2</v>
      </c>
    </row>
    <row r="336" spans="1:18" x14ac:dyDescent="0.25">
      <c r="A336">
        <v>325</v>
      </c>
      <c r="B336" s="5">
        <v>14</v>
      </c>
      <c r="C336" s="5">
        <v>2</v>
      </c>
      <c r="D336" s="5">
        <f t="shared" si="70"/>
        <v>28</v>
      </c>
      <c r="E336" s="5">
        <f t="shared" si="71"/>
        <v>196</v>
      </c>
      <c r="F336" s="5">
        <f t="shared" si="72"/>
        <v>4</v>
      </c>
      <c r="G336" s="5">
        <f t="shared" si="73"/>
        <v>-629946.82420000003</v>
      </c>
      <c r="H336" s="9">
        <f t="shared" si="74"/>
        <v>396833001319.66577</v>
      </c>
      <c r="I336" s="9">
        <f t="shared" si="75"/>
        <v>-295507.74660000001</v>
      </c>
      <c r="J336" s="9">
        <f t="shared" si="76"/>
        <v>87324828300.609818</v>
      </c>
      <c r="K336" s="9">
        <f t="shared" si="77"/>
        <v>186154166497.16837</v>
      </c>
      <c r="M336" s="9">
        <f t="shared" si="78"/>
        <v>123817.26933215049</v>
      </c>
      <c r="N336" s="9">
        <f t="shared" si="79"/>
        <v>29478306750.371025</v>
      </c>
      <c r="O336" s="9">
        <f t="shared" si="80"/>
        <v>-123815.26933215049</v>
      </c>
      <c r="P336" s="9">
        <f t="shared" si="81"/>
        <v>15330220919.792967</v>
      </c>
      <c r="Q336" s="9">
        <f t="shared" si="82"/>
        <v>2.0172826430061113E-4</v>
      </c>
      <c r="R336" s="9">
        <f t="shared" si="83"/>
        <v>-3.5041363527432354E-2</v>
      </c>
    </row>
    <row r="337" spans="1:18" x14ac:dyDescent="0.25">
      <c r="A337">
        <v>326</v>
      </c>
      <c r="B337" s="5">
        <v>5</v>
      </c>
      <c r="C337" s="5">
        <v>1</v>
      </c>
      <c r="D337" s="5">
        <f t="shared" si="70"/>
        <v>5</v>
      </c>
      <c r="E337" s="5">
        <f t="shared" si="71"/>
        <v>25</v>
      </c>
      <c r="F337" s="5">
        <f t="shared" si="72"/>
        <v>1</v>
      </c>
      <c r="G337" s="5">
        <f t="shared" si="73"/>
        <v>-629955.82420000003</v>
      </c>
      <c r="H337" s="9">
        <f t="shared" si="74"/>
        <v>396844340443.50134</v>
      </c>
      <c r="I337" s="9">
        <f t="shared" si="75"/>
        <v>-295508.74660000001</v>
      </c>
      <c r="J337" s="9">
        <f t="shared" si="76"/>
        <v>87325419317.103012</v>
      </c>
      <c r="K337" s="9">
        <f t="shared" si="77"/>
        <v>186157456022.71198</v>
      </c>
      <c r="M337" s="9">
        <f t="shared" si="78"/>
        <v>123814.81637543089</v>
      </c>
      <c r="N337" s="9">
        <f t="shared" si="79"/>
        <v>29479149064.819653</v>
      </c>
      <c r="O337" s="9">
        <f t="shared" si="80"/>
        <v>-123813.81637543089</v>
      </c>
      <c r="P337" s="9">
        <f t="shared" si="81"/>
        <v>15329861125.448919</v>
      </c>
      <c r="Q337" s="9">
        <f t="shared" si="82"/>
        <v>2.0172831368411216E-4</v>
      </c>
      <c r="R337" s="9">
        <f t="shared" si="83"/>
        <v>-3.5040952322273847E-2</v>
      </c>
    </row>
    <row r="338" spans="1:18" x14ac:dyDescent="0.25">
      <c r="A338">
        <v>327</v>
      </c>
      <c r="B338" s="5">
        <v>138</v>
      </c>
      <c r="C338" s="5">
        <v>5</v>
      </c>
      <c r="D338" s="5">
        <f t="shared" si="70"/>
        <v>690</v>
      </c>
      <c r="E338" s="5">
        <f t="shared" si="71"/>
        <v>19044</v>
      </c>
      <c r="F338" s="5">
        <f t="shared" si="72"/>
        <v>25</v>
      </c>
      <c r="G338" s="5">
        <f t="shared" si="73"/>
        <v>-629822.82420000003</v>
      </c>
      <c r="H338" s="9">
        <f t="shared" si="74"/>
        <v>396676789883.26416</v>
      </c>
      <c r="I338" s="9">
        <f t="shared" si="75"/>
        <v>-295504.74660000001</v>
      </c>
      <c r="J338" s="9">
        <f t="shared" si="76"/>
        <v>87323055263.130219</v>
      </c>
      <c r="K338" s="9">
        <f t="shared" si="77"/>
        <v>186115634068.11737</v>
      </c>
      <c r="M338" s="9">
        <f t="shared" si="78"/>
        <v>123851.06562473162</v>
      </c>
      <c r="N338" s="9">
        <f t="shared" si="79"/>
        <v>29466702754.168972</v>
      </c>
      <c r="O338" s="9">
        <f t="shared" si="80"/>
        <v>-123846.06562473162</v>
      </c>
      <c r="P338" s="9">
        <f t="shared" si="81"/>
        <v>15337847970.725332</v>
      </c>
      <c r="Q338" s="9">
        <f t="shared" si="82"/>
        <v>2.017275839775332E-4</v>
      </c>
      <c r="R338" s="9">
        <f t="shared" si="83"/>
        <v>-3.50500792747949E-2</v>
      </c>
    </row>
    <row r="339" spans="1:18" x14ac:dyDescent="0.25">
      <c r="A339">
        <v>328</v>
      </c>
      <c r="B339" s="5">
        <v>927559</v>
      </c>
      <c r="C339" s="5">
        <v>39600</v>
      </c>
      <c r="D339" s="5">
        <f t="shared" si="70"/>
        <v>36731336400</v>
      </c>
      <c r="E339" s="5">
        <f t="shared" si="71"/>
        <v>860365698481</v>
      </c>
      <c r="F339" s="5">
        <f t="shared" si="72"/>
        <v>1568160000</v>
      </c>
      <c r="G339" s="5">
        <f t="shared" si="73"/>
        <v>297598.17579999997</v>
      </c>
      <c r="H339" s="9">
        <f t="shared" si="74"/>
        <v>88564674239.487686</v>
      </c>
      <c r="I339" s="9">
        <f t="shared" si="75"/>
        <v>-255909.74660000001</v>
      </c>
      <c r="J339" s="9">
        <f t="shared" si="76"/>
        <v>65489798404.876221</v>
      </c>
      <c r="K339" s="9">
        <f t="shared" si="77"/>
        <v>-76158273757.60025</v>
      </c>
      <c r="M339" s="9">
        <f t="shared" si="78"/>
        <v>376620.35160762654</v>
      </c>
      <c r="N339" s="9">
        <f t="shared" si="79"/>
        <v>6578930244.7032089</v>
      </c>
      <c r="O339" s="9">
        <f t="shared" si="80"/>
        <v>-337020.35160762654</v>
      </c>
      <c r="P339" s="9">
        <f t="shared" si="81"/>
        <v>113582717397.72823</v>
      </c>
      <c r="Q339" s="9">
        <f t="shared" si="82"/>
        <v>2.003857117837336E-4</v>
      </c>
      <c r="R339" s="9">
        <f t="shared" si="83"/>
        <v>-9.5381165759241035E-2</v>
      </c>
    </row>
    <row r="340" spans="1:18" x14ac:dyDescent="0.25">
      <c r="A340">
        <v>329</v>
      </c>
      <c r="B340" s="5">
        <v>2872</v>
      </c>
      <c r="C340" s="5">
        <v>180</v>
      </c>
      <c r="D340" s="5">
        <f t="shared" si="70"/>
        <v>516960</v>
      </c>
      <c r="E340" s="5">
        <f t="shared" si="71"/>
        <v>8248384</v>
      </c>
      <c r="F340" s="5">
        <f t="shared" si="72"/>
        <v>32400</v>
      </c>
      <c r="G340" s="5">
        <f t="shared" si="73"/>
        <v>-627088.82420000003</v>
      </c>
      <c r="H340" s="9">
        <f t="shared" si="74"/>
        <v>393240393436.53857</v>
      </c>
      <c r="I340" s="9">
        <f t="shared" si="75"/>
        <v>-295329.74660000001</v>
      </c>
      <c r="J340" s="9">
        <f t="shared" si="76"/>
        <v>87219659226.820221</v>
      </c>
      <c r="K340" s="9">
        <f t="shared" si="77"/>
        <v>185197983546.67798</v>
      </c>
      <c r="M340" s="9">
        <f t="shared" si="78"/>
        <v>124596.21936599609</v>
      </c>
      <c r="N340" s="9">
        <f t="shared" si="79"/>
        <v>29211433791.568607</v>
      </c>
      <c r="O340" s="9">
        <f t="shared" si="80"/>
        <v>-124416.21936599609</v>
      </c>
      <c r="P340" s="9">
        <f t="shared" si="81"/>
        <v>15479395641.327662</v>
      </c>
      <c r="Q340" s="9">
        <f t="shared" si="82"/>
        <v>2.0171261798105139E-4</v>
      </c>
      <c r="R340" s="9">
        <f t="shared" si="83"/>
        <v>-3.5211440082592083E-2</v>
      </c>
    </row>
    <row r="341" spans="1:18" x14ac:dyDescent="0.25">
      <c r="A341">
        <v>330</v>
      </c>
      <c r="B341" s="5">
        <v>1089</v>
      </c>
      <c r="C341" s="5">
        <v>5</v>
      </c>
      <c r="D341" s="5">
        <f t="shared" si="70"/>
        <v>5445</v>
      </c>
      <c r="E341" s="5">
        <f t="shared" si="71"/>
        <v>1185921</v>
      </c>
      <c r="F341" s="5">
        <f t="shared" si="72"/>
        <v>25</v>
      </c>
      <c r="G341" s="5">
        <f t="shared" si="73"/>
        <v>-628871.82420000003</v>
      </c>
      <c r="H341" s="9">
        <f t="shared" si="74"/>
        <v>395479771272.63574</v>
      </c>
      <c r="I341" s="9">
        <f t="shared" si="75"/>
        <v>-295504.74660000001</v>
      </c>
      <c r="J341" s="9">
        <f t="shared" si="76"/>
        <v>87323055263.130219</v>
      </c>
      <c r="K341" s="9">
        <f t="shared" si="77"/>
        <v>185834609054.10077</v>
      </c>
      <c r="M341" s="9">
        <f t="shared" si="78"/>
        <v>124110.26138476911</v>
      </c>
      <c r="N341" s="9">
        <f t="shared" si="79"/>
        <v>29377783532.046158</v>
      </c>
      <c r="O341" s="9">
        <f t="shared" si="80"/>
        <v>-124105.26138476911</v>
      </c>
      <c r="P341" s="9">
        <f t="shared" si="81"/>
        <v>15402115903.381863</v>
      </c>
      <c r="Q341" s="9">
        <f t="shared" si="82"/>
        <v>2.0172237079081476E-4</v>
      </c>
      <c r="R341" s="9">
        <f t="shared" si="83"/>
        <v>-3.5123435021305459E-2</v>
      </c>
    </row>
    <row r="342" spans="1:18" x14ac:dyDescent="0.25">
      <c r="A342">
        <v>331</v>
      </c>
      <c r="B342" s="5">
        <v>676</v>
      </c>
      <c r="C342" s="5">
        <v>3</v>
      </c>
      <c r="D342" s="5">
        <f t="shared" si="70"/>
        <v>2028</v>
      </c>
      <c r="E342" s="5">
        <f t="shared" si="71"/>
        <v>456976</v>
      </c>
      <c r="F342" s="5">
        <f t="shared" si="72"/>
        <v>9</v>
      </c>
      <c r="G342" s="5">
        <f t="shared" si="73"/>
        <v>-629284.82420000003</v>
      </c>
      <c r="H342" s="9">
        <f t="shared" si="74"/>
        <v>395999389968.42493</v>
      </c>
      <c r="I342" s="9">
        <f t="shared" si="75"/>
        <v>-295506.74660000001</v>
      </c>
      <c r="J342" s="9">
        <f t="shared" si="76"/>
        <v>87324237286.116623</v>
      </c>
      <c r="K342" s="9">
        <f t="shared" si="77"/>
        <v>185957911084.09497</v>
      </c>
      <c r="M342" s="9">
        <f t="shared" si="78"/>
        <v>123997.69792641424</v>
      </c>
      <c r="N342" s="9">
        <f t="shared" si="79"/>
        <v>29416382840.210449</v>
      </c>
      <c r="O342" s="9">
        <f t="shared" si="80"/>
        <v>-123994.69792641424</v>
      </c>
      <c r="P342" s="9">
        <f t="shared" si="81"/>
        <v>15374685113.862717</v>
      </c>
      <c r="Q342" s="9">
        <f t="shared" si="82"/>
        <v>2.0172463380432141E-4</v>
      </c>
      <c r="R342" s="9">
        <f t="shared" si="83"/>
        <v>-3.5092144135866067E-2</v>
      </c>
    </row>
    <row r="343" spans="1:18" x14ac:dyDescent="0.25">
      <c r="A343">
        <v>332</v>
      </c>
      <c r="B343" s="5">
        <v>375</v>
      </c>
      <c r="C343" s="5">
        <v>18</v>
      </c>
      <c r="D343" s="5">
        <f t="shared" si="70"/>
        <v>6750</v>
      </c>
      <c r="E343" s="5">
        <f t="shared" si="71"/>
        <v>140625</v>
      </c>
      <c r="F343" s="5">
        <f t="shared" si="72"/>
        <v>324</v>
      </c>
      <c r="G343" s="5">
        <f t="shared" si="73"/>
        <v>-629585.82420000003</v>
      </c>
      <c r="H343" s="9">
        <f t="shared" si="74"/>
        <v>396378310033.59332</v>
      </c>
      <c r="I343" s="9">
        <f t="shared" si="75"/>
        <v>-295491.74660000001</v>
      </c>
      <c r="J343" s="9">
        <f t="shared" si="76"/>
        <v>87315372308.718613</v>
      </c>
      <c r="K343" s="9">
        <f t="shared" si="77"/>
        <v>186037414827.45856</v>
      </c>
      <c r="M343" s="9">
        <f t="shared" si="78"/>
        <v>123915.66015168102</v>
      </c>
      <c r="N343" s="9">
        <f t="shared" si="79"/>
        <v>29444530504.033173</v>
      </c>
      <c r="O343" s="9">
        <f t="shared" si="80"/>
        <v>-123897.66015168102</v>
      </c>
      <c r="P343" s="9">
        <f t="shared" si="81"/>
        <v>15350630191.061447</v>
      </c>
      <c r="Q343" s="9">
        <f t="shared" si="82"/>
        <v>2.0172628405523108E-4</v>
      </c>
      <c r="R343" s="9">
        <f t="shared" si="83"/>
        <v>-3.5064681187479761E-2</v>
      </c>
    </row>
    <row r="344" spans="1:18" x14ac:dyDescent="0.25">
      <c r="A344">
        <v>333</v>
      </c>
      <c r="B344" s="5">
        <v>326</v>
      </c>
      <c r="C344" s="5">
        <v>26</v>
      </c>
      <c r="D344" s="5">
        <f t="shared" si="70"/>
        <v>8476</v>
      </c>
      <c r="E344" s="5">
        <f t="shared" si="71"/>
        <v>106276</v>
      </c>
      <c r="F344" s="5">
        <f t="shared" si="72"/>
        <v>676</v>
      </c>
      <c r="G344" s="5">
        <f t="shared" si="73"/>
        <v>-629634.82420000003</v>
      </c>
      <c r="H344" s="9">
        <f t="shared" si="74"/>
        <v>396440011845.36493</v>
      </c>
      <c r="I344" s="9">
        <f t="shared" si="75"/>
        <v>-295483.74660000001</v>
      </c>
      <c r="J344" s="9">
        <f t="shared" si="76"/>
        <v>87310644504.773026</v>
      </c>
      <c r="K344" s="9">
        <f t="shared" si="77"/>
        <v>186046856844.44836</v>
      </c>
      <c r="M344" s="9">
        <f t="shared" si="78"/>
        <v>123902.30516509655</v>
      </c>
      <c r="N344" s="9">
        <f t="shared" si="79"/>
        <v>29449113955.833828</v>
      </c>
      <c r="O344" s="9">
        <f t="shared" si="80"/>
        <v>-123876.30516509655</v>
      </c>
      <c r="P344" s="9">
        <f t="shared" si="81"/>
        <v>15345338981.356127</v>
      </c>
      <c r="Q344" s="9">
        <f t="shared" si="82"/>
        <v>2.017265527754187E-4</v>
      </c>
      <c r="R344" s="9">
        <f t="shared" si="83"/>
        <v>-3.5058637447737663E-2</v>
      </c>
    </row>
    <row r="345" spans="1:18" x14ac:dyDescent="0.25">
      <c r="A345">
        <v>334</v>
      </c>
      <c r="B345" s="5">
        <v>5</v>
      </c>
      <c r="C345" s="5">
        <v>0</v>
      </c>
      <c r="D345" s="5">
        <f t="shared" si="70"/>
        <v>0</v>
      </c>
      <c r="E345" s="5">
        <f t="shared" si="71"/>
        <v>25</v>
      </c>
      <c r="F345" s="5">
        <f t="shared" si="72"/>
        <v>0</v>
      </c>
      <c r="G345" s="5">
        <f t="shared" si="73"/>
        <v>-629955.82420000003</v>
      </c>
      <c r="H345" s="9">
        <f t="shared" si="74"/>
        <v>396844340443.50134</v>
      </c>
      <c r="I345" s="9">
        <f t="shared" si="75"/>
        <v>-295509.74660000001</v>
      </c>
      <c r="J345" s="9">
        <f t="shared" si="76"/>
        <v>87326010335.596222</v>
      </c>
      <c r="K345" s="9">
        <f t="shared" si="77"/>
        <v>186158085978.53616</v>
      </c>
      <c r="M345" s="9">
        <f t="shared" si="78"/>
        <v>123814.81637543089</v>
      </c>
      <c r="N345" s="9">
        <f t="shared" si="79"/>
        <v>29479149064.819653</v>
      </c>
      <c r="O345" s="9">
        <f t="shared" si="80"/>
        <v>-123814.81637543089</v>
      </c>
      <c r="P345" s="9">
        <f t="shared" si="81"/>
        <v>15330108754.081669</v>
      </c>
      <c r="Q345" s="9">
        <f t="shared" si="82"/>
        <v>2.0172831368411216E-4</v>
      </c>
      <c r="R345" s="9">
        <f t="shared" si="83"/>
        <v>-3.5041235335538018E-2</v>
      </c>
    </row>
    <row r="346" spans="1:18" x14ac:dyDescent="0.25">
      <c r="A346">
        <v>335</v>
      </c>
      <c r="B346" s="5">
        <v>500735</v>
      </c>
      <c r="C346" s="5">
        <v>30400</v>
      </c>
      <c r="D346" s="5">
        <f t="shared" si="70"/>
        <v>15222344000</v>
      </c>
      <c r="E346" s="5">
        <f t="shared" si="71"/>
        <v>250735540225</v>
      </c>
      <c r="F346" s="5">
        <f t="shared" si="72"/>
        <v>924160000</v>
      </c>
      <c r="G346" s="5">
        <f t="shared" si="73"/>
        <v>-129225.82420000003</v>
      </c>
      <c r="H346" s="9">
        <f t="shared" si="74"/>
        <v>16699313640.169313</v>
      </c>
      <c r="I346" s="9">
        <f t="shared" si="75"/>
        <v>-265109.74660000001</v>
      </c>
      <c r="J346" s="9">
        <f t="shared" si="76"/>
        <v>70283177742.316223</v>
      </c>
      <c r="K346" s="9">
        <f t="shared" si="77"/>
        <v>34259025507.838158</v>
      </c>
      <c r="M346" s="9">
        <f t="shared" si="78"/>
        <v>260289.15173145043</v>
      </c>
      <c r="N346" s="9">
        <f t="shared" si="79"/>
        <v>1240490302.8945012</v>
      </c>
      <c r="O346" s="9">
        <f t="shared" si="80"/>
        <v>-229889.15173145043</v>
      </c>
      <c r="P346" s="9">
        <f t="shared" si="81"/>
        <v>52849022083.80584</v>
      </c>
      <c r="Q346" s="9">
        <f t="shared" si="82"/>
        <v>2.0007272789186644E-4</v>
      </c>
      <c r="R346" s="9">
        <f t="shared" si="83"/>
        <v>-6.5061625361356484E-2</v>
      </c>
    </row>
    <row r="347" spans="1:18" x14ac:dyDescent="0.25">
      <c r="A347">
        <v>336</v>
      </c>
      <c r="B347" s="5">
        <v>102775</v>
      </c>
      <c r="C347" s="5">
        <v>5001</v>
      </c>
      <c r="D347" s="5">
        <f t="shared" si="70"/>
        <v>513977775</v>
      </c>
      <c r="E347" s="5">
        <f t="shared" si="71"/>
        <v>10562700625</v>
      </c>
      <c r="F347" s="5">
        <f t="shared" si="72"/>
        <v>25010001</v>
      </c>
      <c r="G347" s="5">
        <f t="shared" si="73"/>
        <v>-527185.82420000003</v>
      </c>
      <c r="H347" s="9">
        <f t="shared" si="74"/>
        <v>277924893237.43335</v>
      </c>
      <c r="I347" s="9">
        <f t="shared" si="75"/>
        <v>-290508.74660000001</v>
      </c>
      <c r="J347" s="9">
        <f t="shared" si="76"/>
        <v>84395331851.103012</v>
      </c>
      <c r="K347" s="9">
        <f t="shared" si="77"/>
        <v>153152093013.62997</v>
      </c>
      <c r="M347" s="9">
        <f t="shared" si="78"/>
        <v>151824.85660577085</v>
      </c>
      <c r="N347" s="9">
        <f t="shared" si="79"/>
        <v>20645347612.653736</v>
      </c>
      <c r="O347" s="9">
        <f t="shared" si="80"/>
        <v>-146823.85660577085</v>
      </c>
      <c r="P347" s="9">
        <f t="shared" si="81"/>
        <v>21557244868.591961</v>
      </c>
      <c r="Q347" s="9">
        <f t="shared" si="82"/>
        <v>2.0121040253617036E-4</v>
      </c>
      <c r="R347" s="9">
        <f t="shared" si="83"/>
        <v>-4.1553088154068156E-2</v>
      </c>
    </row>
    <row r="348" spans="1:18" x14ac:dyDescent="0.25">
      <c r="A348">
        <v>337</v>
      </c>
      <c r="B348" s="5">
        <v>51870</v>
      </c>
      <c r="C348" s="5">
        <v>2500</v>
      </c>
      <c r="D348" s="5">
        <f t="shared" si="70"/>
        <v>129675000</v>
      </c>
      <c r="E348" s="5">
        <f t="shared" si="71"/>
        <v>2690496900</v>
      </c>
      <c r="F348" s="5">
        <f t="shared" si="72"/>
        <v>6250000</v>
      </c>
      <c r="G348" s="5">
        <f t="shared" si="73"/>
        <v>-578090.82420000003</v>
      </c>
      <c r="H348" s="9">
        <f t="shared" si="74"/>
        <v>334189001024.23535</v>
      </c>
      <c r="I348" s="9">
        <f t="shared" si="75"/>
        <v>-293009.74660000001</v>
      </c>
      <c r="J348" s="9">
        <f t="shared" si="76"/>
        <v>85854711602.596222</v>
      </c>
      <c r="K348" s="9">
        <f t="shared" si="77"/>
        <v>169386245910.62717</v>
      </c>
      <c r="M348" s="9">
        <f t="shared" si="78"/>
        <v>137950.66084897943</v>
      </c>
      <c r="N348" s="9">
        <f t="shared" si="79"/>
        <v>24824865502.697456</v>
      </c>
      <c r="O348" s="9">
        <f t="shared" si="80"/>
        <v>-135450.66084897943</v>
      </c>
      <c r="P348" s="9">
        <f t="shared" si="81"/>
        <v>18346881524.425251</v>
      </c>
      <c r="Q348" s="9">
        <f t="shared" si="82"/>
        <v>2.0145544074763537E-4</v>
      </c>
      <c r="R348" s="9">
        <f t="shared" si="83"/>
        <v>-3.8334328430164828E-2</v>
      </c>
    </row>
    <row r="349" spans="1:18" x14ac:dyDescent="0.25">
      <c r="A349">
        <v>338</v>
      </c>
      <c r="B349" s="5">
        <v>34079</v>
      </c>
      <c r="C349" s="5">
        <v>2000</v>
      </c>
      <c r="D349" s="5">
        <f t="shared" si="70"/>
        <v>68158000</v>
      </c>
      <c r="E349" s="5">
        <f t="shared" si="71"/>
        <v>1161378241</v>
      </c>
      <c r="F349" s="5">
        <f t="shared" si="72"/>
        <v>4000000</v>
      </c>
      <c r="G349" s="5">
        <f t="shared" si="73"/>
        <v>-595881.82420000003</v>
      </c>
      <c r="H349" s="9">
        <f t="shared" si="74"/>
        <v>355075148411.91974</v>
      </c>
      <c r="I349" s="9">
        <f t="shared" si="75"/>
        <v>-293509.74660000001</v>
      </c>
      <c r="J349" s="9">
        <f t="shared" si="76"/>
        <v>86147971349.196213</v>
      </c>
      <c r="K349" s="9">
        <f t="shared" si="77"/>
        <v>174897123224.48776</v>
      </c>
      <c r="M349" s="9">
        <f t="shared" si="78"/>
        <v>133101.71051582793</v>
      </c>
      <c r="N349" s="9">
        <f t="shared" si="79"/>
        <v>26376370184.717743</v>
      </c>
      <c r="O349" s="9">
        <f t="shared" si="80"/>
        <v>-131101.71051582793</v>
      </c>
      <c r="P349" s="9">
        <f t="shared" si="81"/>
        <v>17187658500.175949</v>
      </c>
      <c r="Q349" s="9">
        <f t="shared" si="82"/>
        <v>2.0154640289742483E-4</v>
      </c>
      <c r="R349" s="9">
        <f t="shared" si="83"/>
        <v>-3.7103519656457529E-2</v>
      </c>
    </row>
    <row r="350" spans="1:18" x14ac:dyDescent="0.25">
      <c r="A350">
        <v>339</v>
      </c>
      <c r="B350" s="5">
        <v>20159</v>
      </c>
      <c r="C350" s="5">
        <v>1000</v>
      </c>
      <c r="D350" s="5">
        <f t="shared" si="70"/>
        <v>20159000</v>
      </c>
      <c r="E350" s="5">
        <f t="shared" si="71"/>
        <v>406385281</v>
      </c>
      <c r="F350" s="5">
        <f t="shared" si="72"/>
        <v>1000000</v>
      </c>
      <c r="G350" s="5">
        <f t="shared" si="73"/>
        <v>-609801.82420000003</v>
      </c>
      <c r="H350" s="9">
        <f t="shared" si="74"/>
        <v>371858264797.64777</v>
      </c>
      <c r="I350" s="9">
        <f t="shared" si="75"/>
        <v>-294509.74660000001</v>
      </c>
      <c r="J350" s="9">
        <f t="shared" si="76"/>
        <v>86735990842.396225</v>
      </c>
      <c r="K350" s="9">
        <f t="shared" si="77"/>
        <v>179592580721.35977</v>
      </c>
      <c r="M350" s="9">
        <f t="shared" si="78"/>
        <v>129307.8041228501</v>
      </c>
      <c r="N350" s="9">
        <f t="shared" si="79"/>
        <v>27623085683.177849</v>
      </c>
      <c r="O350" s="9">
        <f t="shared" si="80"/>
        <v>-128307.8041228501</v>
      </c>
      <c r="P350" s="9">
        <f t="shared" si="81"/>
        <v>16462892598.827667</v>
      </c>
      <c r="Q350" s="9">
        <f t="shared" si="82"/>
        <v>2.0161949576219664E-4</v>
      </c>
      <c r="R350" s="9">
        <f t="shared" si="83"/>
        <v>-3.6312808487688975E-2</v>
      </c>
    </row>
    <row r="351" spans="1:18" x14ac:dyDescent="0.25">
      <c r="A351">
        <v>340</v>
      </c>
      <c r="B351" s="5">
        <v>3366</v>
      </c>
      <c r="C351" s="5">
        <v>134</v>
      </c>
      <c r="D351" s="5">
        <f t="shared" si="70"/>
        <v>451044</v>
      </c>
      <c r="E351" s="5">
        <f t="shared" si="71"/>
        <v>11329956</v>
      </c>
      <c r="F351" s="5">
        <f t="shared" si="72"/>
        <v>17956</v>
      </c>
      <c r="G351" s="5">
        <f t="shared" si="73"/>
        <v>-626594.82420000003</v>
      </c>
      <c r="H351" s="9">
        <f t="shared" si="74"/>
        <v>392621073714.22894</v>
      </c>
      <c r="I351" s="9">
        <f t="shared" si="75"/>
        <v>-295375.74660000001</v>
      </c>
      <c r="J351" s="9">
        <f t="shared" si="76"/>
        <v>87246831679.507416</v>
      </c>
      <c r="K351" s="9">
        <f t="shared" si="77"/>
        <v>185080914013.77075</v>
      </c>
      <c r="M351" s="9">
        <f t="shared" si="78"/>
        <v>124730.85943482735</v>
      </c>
      <c r="N351" s="9">
        <f t="shared" si="79"/>
        <v>29165428301.374779</v>
      </c>
      <c r="O351" s="9">
        <f t="shared" si="80"/>
        <v>-124596.85943482735</v>
      </c>
      <c r="P351" s="9">
        <f t="shared" si="81"/>
        <v>15524377381.022125</v>
      </c>
      <c r="Q351" s="9">
        <f t="shared" si="82"/>
        <v>2.0170992075535903E-4</v>
      </c>
      <c r="R351" s="9">
        <f t="shared" si="83"/>
        <v>-3.5262563570146233E-2</v>
      </c>
    </row>
    <row r="352" spans="1:18" x14ac:dyDescent="0.25">
      <c r="A352">
        <v>341</v>
      </c>
      <c r="B352" s="5">
        <v>3256</v>
      </c>
      <c r="C352" s="5">
        <v>124</v>
      </c>
      <c r="D352" s="5">
        <f t="shared" si="70"/>
        <v>403744</v>
      </c>
      <c r="E352" s="5">
        <f t="shared" si="71"/>
        <v>10601536</v>
      </c>
      <c r="F352" s="5">
        <f t="shared" si="72"/>
        <v>15376</v>
      </c>
      <c r="G352" s="5">
        <f t="shared" si="73"/>
        <v>-626704.82420000003</v>
      </c>
      <c r="H352" s="9">
        <f t="shared" si="74"/>
        <v>392758936675.55292</v>
      </c>
      <c r="I352" s="9">
        <f t="shared" si="75"/>
        <v>-295385.74660000001</v>
      </c>
      <c r="J352" s="9">
        <f t="shared" si="76"/>
        <v>87252739294.439423</v>
      </c>
      <c r="K352" s="9">
        <f t="shared" si="77"/>
        <v>185119672394.13876</v>
      </c>
      <c r="M352" s="9">
        <f t="shared" si="78"/>
        <v>124700.87885269892</v>
      </c>
      <c r="N352" s="9">
        <f t="shared" si="79"/>
        <v>29175669301.114994</v>
      </c>
      <c r="O352" s="9">
        <f t="shared" si="80"/>
        <v>-124576.87885269892</v>
      </c>
      <c r="P352" s="9">
        <f t="shared" si="81"/>
        <v>15519398744.680023</v>
      </c>
      <c r="Q352" s="9">
        <f t="shared" si="82"/>
        <v>2.017105211682119E-4</v>
      </c>
      <c r="R352" s="9">
        <f t="shared" si="83"/>
        <v>-3.5256908811016473E-2</v>
      </c>
    </row>
    <row r="353" spans="1:18" x14ac:dyDescent="0.25">
      <c r="A353">
        <v>342</v>
      </c>
      <c r="B353" s="5">
        <v>902</v>
      </c>
      <c r="C353" s="5">
        <v>19</v>
      </c>
      <c r="D353" s="5">
        <f t="shared" si="70"/>
        <v>17138</v>
      </c>
      <c r="E353" s="5">
        <f t="shared" si="71"/>
        <v>813604</v>
      </c>
      <c r="F353" s="5">
        <f t="shared" si="72"/>
        <v>361</v>
      </c>
      <c r="G353" s="5">
        <f t="shared" si="73"/>
        <v>-629058.82420000003</v>
      </c>
      <c r="H353" s="9">
        <f t="shared" si="74"/>
        <v>395715004303.88654</v>
      </c>
      <c r="I353" s="9">
        <f t="shared" si="75"/>
        <v>-295490.74660000001</v>
      </c>
      <c r="J353" s="9">
        <f t="shared" si="76"/>
        <v>87314781326.225418</v>
      </c>
      <c r="K353" s="9">
        <f t="shared" si="77"/>
        <v>185881061618.17618</v>
      </c>
      <c r="M353" s="9">
        <f t="shared" si="78"/>
        <v>124059.29439515081</v>
      </c>
      <c r="N353" s="9">
        <f t="shared" si="79"/>
        <v>29395257561.247288</v>
      </c>
      <c r="O353" s="9">
        <f t="shared" si="80"/>
        <v>-124040.29439515081</v>
      </c>
      <c r="P353" s="9">
        <f t="shared" si="81"/>
        <v>15385994633.635681</v>
      </c>
      <c r="Q353" s="9">
        <f t="shared" si="82"/>
        <v>2.0172339526420505E-4</v>
      </c>
      <c r="R353" s="9">
        <f t="shared" si="83"/>
        <v>-3.5105048519550382E-2</v>
      </c>
    </row>
    <row r="354" spans="1:18" x14ac:dyDescent="0.25">
      <c r="A354">
        <v>343</v>
      </c>
      <c r="B354" s="5">
        <v>510</v>
      </c>
      <c r="C354" s="5">
        <v>228</v>
      </c>
      <c r="D354" s="5">
        <f t="shared" si="70"/>
        <v>116280</v>
      </c>
      <c r="E354" s="5">
        <f t="shared" si="71"/>
        <v>260100</v>
      </c>
      <c r="F354" s="5">
        <f t="shared" si="72"/>
        <v>51984</v>
      </c>
      <c r="G354" s="5">
        <f t="shared" si="73"/>
        <v>-629450.82420000003</v>
      </c>
      <c r="H354" s="9">
        <f t="shared" si="74"/>
        <v>396208340086.05933</v>
      </c>
      <c r="I354" s="9">
        <f t="shared" si="75"/>
        <v>-295281.74660000001</v>
      </c>
      <c r="J354" s="9">
        <f t="shared" si="76"/>
        <v>87191309875.146622</v>
      </c>
      <c r="K354" s="9">
        <f t="shared" si="77"/>
        <v>185865338768.58557</v>
      </c>
      <c r="M354" s="9">
        <f t="shared" si="78"/>
        <v>123952.454502475</v>
      </c>
      <c r="N354" s="9">
        <f t="shared" si="79"/>
        <v>29431904471.835526</v>
      </c>
      <c r="O354" s="9">
        <f t="shared" si="80"/>
        <v>-123724.454502475</v>
      </c>
      <c r="P354" s="9">
        <f t="shared" si="81"/>
        <v>15307740641.935005</v>
      </c>
      <c r="Q354" s="9">
        <f t="shared" si="82"/>
        <v>2.0172554381187551E-4</v>
      </c>
      <c r="R354" s="9">
        <f t="shared" si="83"/>
        <v>-3.5015661678411636E-2</v>
      </c>
    </row>
    <row r="355" spans="1:18" x14ac:dyDescent="0.25">
      <c r="A355">
        <v>344</v>
      </c>
      <c r="B355" s="5">
        <v>365</v>
      </c>
      <c r="C355" s="5">
        <v>2</v>
      </c>
      <c r="D355" s="5">
        <f t="shared" si="70"/>
        <v>730</v>
      </c>
      <c r="E355" s="5">
        <f t="shared" si="71"/>
        <v>133225</v>
      </c>
      <c r="F355" s="5">
        <f t="shared" si="72"/>
        <v>4</v>
      </c>
      <c r="G355" s="5">
        <f t="shared" si="73"/>
        <v>-629595.82420000003</v>
      </c>
      <c r="H355" s="9">
        <f t="shared" si="74"/>
        <v>396390901850.07733</v>
      </c>
      <c r="I355" s="9">
        <f t="shared" si="75"/>
        <v>-295507.74660000001</v>
      </c>
      <c r="J355" s="9">
        <f t="shared" si="76"/>
        <v>87324828300.609818</v>
      </c>
      <c r="K355" s="9">
        <f t="shared" si="77"/>
        <v>186050443278.11176</v>
      </c>
      <c r="M355" s="9">
        <f t="shared" si="78"/>
        <v>123912.93464421481</v>
      </c>
      <c r="N355" s="9">
        <f t="shared" si="79"/>
        <v>29445465873.389107</v>
      </c>
      <c r="O355" s="9">
        <f t="shared" si="80"/>
        <v>-123910.93464421481</v>
      </c>
      <c r="P355" s="9">
        <f t="shared" si="81"/>
        <v>15353919724.402874</v>
      </c>
      <c r="Q355" s="9">
        <f t="shared" si="82"/>
        <v>2.0172633889438719E-4</v>
      </c>
      <c r="R355" s="9">
        <f t="shared" si="83"/>
        <v>-3.5068438045899944E-2</v>
      </c>
    </row>
    <row r="356" spans="1:18" x14ac:dyDescent="0.25">
      <c r="A356">
        <v>345</v>
      </c>
      <c r="B356" s="5">
        <v>313</v>
      </c>
      <c r="C356" s="5">
        <v>0</v>
      </c>
      <c r="D356" s="5">
        <f t="shared" si="70"/>
        <v>0</v>
      </c>
      <c r="E356" s="5">
        <f t="shared" si="71"/>
        <v>97969</v>
      </c>
      <c r="F356" s="5">
        <f t="shared" si="72"/>
        <v>0</v>
      </c>
      <c r="G356" s="5">
        <f t="shared" si="73"/>
        <v>-629647.82420000003</v>
      </c>
      <c r="H356" s="9">
        <f t="shared" si="74"/>
        <v>396456382519.79413</v>
      </c>
      <c r="I356" s="9">
        <f t="shared" si="75"/>
        <v>-295509.74660000001</v>
      </c>
      <c r="J356" s="9">
        <f t="shared" si="76"/>
        <v>87326010335.596222</v>
      </c>
      <c r="K356" s="9">
        <f t="shared" si="77"/>
        <v>186067068976.58337</v>
      </c>
      <c r="M356" s="9">
        <f t="shared" si="78"/>
        <v>123898.76200539047</v>
      </c>
      <c r="N356" s="9">
        <f t="shared" si="79"/>
        <v>29450330033.531311</v>
      </c>
      <c r="O356" s="9">
        <f t="shared" si="80"/>
        <v>-123898.76200539047</v>
      </c>
      <c r="P356" s="9">
        <f t="shared" si="81"/>
        <v>15350903226.46839</v>
      </c>
      <c r="Q356" s="9">
        <f t="shared" si="82"/>
        <v>2.0172662407203995E-4</v>
      </c>
      <c r="R356" s="9">
        <f t="shared" si="83"/>
        <v>-3.5064993032656942E-2</v>
      </c>
    </row>
    <row r="357" spans="1:18" x14ac:dyDescent="0.25">
      <c r="A357">
        <v>346</v>
      </c>
      <c r="B357" s="5">
        <v>294</v>
      </c>
      <c r="C357" s="5">
        <v>7</v>
      </c>
      <c r="D357" s="5">
        <f t="shared" si="70"/>
        <v>2058</v>
      </c>
      <c r="E357" s="5">
        <f t="shared" si="71"/>
        <v>86436</v>
      </c>
      <c r="F357" s="5">
        <f t="shared" si="72"/>
        <v>49</v>
      </c>
      <c r="G357" s="5">
        <f t="shared" si="73"/>
        <v>-629666.82420000003</v>
      </c>
      <c r="H357" s="9">
        <f t="shared" si="74"/>
        <v>396480309498.11377</v>
      </c>
      <c r="I357" s="9">
        <f t="shared" si="75"/>
        <v>-295502.74660000001</v>
      </c>
      <c r="J357" s="9">
        <f t="shared" si="76"/>
        <v>87321873248.143814</v>
      </c>
      <c r="K357" s="9">
        <f t="shared" si="77"/>
        <v>186068275993.99936</v>
      </c>
      <c r="M357" s="9">
        <f t="shared" si="78"/>
        <v>123893.58354120464</v>
      </c>
      <c r="N357" s="9">
        <f t="shared" si="79"/>
        <v>29452107423.023045</v>
      </c>
      <c r="O357" s="9">
        <f t="shared" si="80"/>
        <v>-123886.58354120464</v>
      </c>
      <c r="P357" s="9">
        <f t="shared" si="81"/>
        <v>15347885581.511877</v>
      </c>
      <c r="Q357" s="9">
        <f t="shared" si="82"/>
        <v>2.0172672827744199E-4</v>
      </c>
      <c r="R357" s="9">
        <f t="shared" si="83"/>
        <v>-3.5061546367585163E-2</v>
      </c>
    </row>
    <row r="358" spans="1:18" x14ac:dyDescent="0.25">
      <c r="A358">
        <v>347</v>
      </c>
      <c r="B358" s="5">
        <v>259</v>
      </c>
      <c r="C358" s="5">
        <v>10</v>
      </c>
      <c r="D358" s="5">
        <f t="shared" si="70"/>
        <v>2590</v>
      </c>
      <c r="E358" s="5">
        <f t="shared" si="71"/>
        <v>67081</v>
      </c>
      <c r="F358" s="5">
        <f t="shared" si="72"/>
        <v>100</v>
      </c>
      <c r="G358" s="5">
        <f t="shared" si="73"/>
        <v>-629701.82420000003</v>
      </c>
      <c r="H358" s="9">
        <f t="shared" si="74"/>
        <v>396524387400.80774</v>
      </c>
      <c r="I358" s="9">
        <f t="shared" si="75"/>
        <v>-295499.74660000001</v>
      </c>
      <c r="J358" s="9">
        <f t="shared" si="76"/>
        <v>87320100240.664215</v>
      </c>
      <c r="K358" s="9">
        <f t="shared" si="77"/>
        <v>186076729484.65778</v>
      </c>
      <c r="M358" s="9">
        <f t="shared" si="78"/>
        <v>123884.04426507288</v>
      </c>
      <c r="N358" s="9">
        <f t="shared" si="79"/>
        <v>29455381701.957012</v>
      </c>
      <c r="O358" s="9">
        <f t="shared" si="80"/>
        <v>-123874.04426507288</v>
      </c>
      <c r="P358" s="9">
        <f t="shared" si="81"/>
        <v>15344778842.585236</v>
      </c>
      <c r="Q358" s="9">
        <f t="shared" si="82"/>
        <v>2.0172692024299278E-4</v>
      </c>
      <c r="R358" s="9">
        <f t="shared" si="83"/>
        <v>-3.5057997589485197E-2</v>
      </c>
    </row>
    <row r="359" spans="1:18" x14ac:dyDescent="0.25">
      <c r="A359">
        <v>348</v>
      </c>
      <c r="B359" s="5">
        <v>225</v>
      </c>
      <c r="C359" s="5">
        <v>0</v>
      </c>
      <c r="D359" s="5">
        <f t="shared" si="70"/>
        <v>0</v>
      </c>
      <c r="E359" s="5">
        <f t="shared" si="71"/>
        <v>50625</v>
      </c>
      <c r="F359" s="5">
        <f t="shared" si="72"/>
        <v>0</v>
      </c>
      <c r="G359" s="5">
        <f t="shared" si="73"/>
        <v>-629735.82420000003</v>
      </c>
      <c r="H359" s="9">
        <f t="shared" si="74"/>
        <v>396567208280.85333</v>
      </c>
      <c r="I359" s="9">
        <f t="shared" si="75"/>
        <v>-295509.74660000001</v>
      </c>
      <c r="J359" s="9">
        <f t="shared" si="76"/>
        <v>87326010335.596222</v>
      </c>
      <c r="K359" s="9">
        <f t="shared" si="77"/>
        <v>186093073834.28418</v>
      </c>
      <c r="M359" s="9">
        <f t="shared" si="78"/>
        <v>123874.77753968773</v>
      </c>
      <c r="N359" s="9">
        <f t="shared" si="79"/>
        <v>29458562604.334354</v>
      </c>
      <c r="O359" s="9">
        <f t="shared" si="80"/>
        <v>-123874.77753968773</v>
      </c>
      <c r="P359" s="9">
        <f t="shared" si="81"/>
        <v>15344960510.507122</v>
      </c>
      <c r="Q359" s="9">
        <f t="shared" si="82"/>
        <v>2.0172710673403073E-4</v>
      </c>
      <c r="R359" s="9">
        <f t="shared" si="83"/>
        <v>-3.5058205119197008E-2</v>
      </c>
    </row>
    <row r="360" spans="1:18" x14ac:dyDescent="0.25">
      <c r="A360">
        <v>349</v>
      </c>
      <c r="B360" s="5">
        <v>207</v>
      </c>
      <c r="C360" s="5">
        <v>5</v>
      </c>
      <c r="D360" s="5">
        <f t="shared" si="70"/>
        <v>1035</v>
      </c>
      <c r="E360" s="5">
        <f t="shared" si="71"/>
        <v>42849</v>
      </c>
      <c r="F360" s="5">
        <f t="shared" si="72"/>
        <v>25</v>
      </c>
      <c r="G360" s="5">
        <f t="shared" si="73"/>
        <v>-629753.82420000003</v>
      </c>
      <c r="H360" s="9">
        <f t="shared" si="74"/>
        <v>396589879094.52454</v>
      </c>
      <c r="I360" s="9">
        <f t="shared" si="75"/>
        <v>-295504.74660000001</v>
      </c>
      <c r="J360" s="9">
        <f t="shared" si="76"/>
        <v>87323055263.130219</v>
      </c>
      <c r="K360" s="9">
        <f t="shared" si="77"/>
        <v>186095244240.60196</v>
      </c>
      <c r="M360" s="9">
        <f t="shared" si="78"/>
        <v>123869.87162624854</v>
      </c>
      <c r="N360" s="9">
        <f t="shared" si="79"/>
        <v>29460246681.005043</v>
      </c>
      <c r="O360" s="9">
        <f t="shared" si="80"/>
        <v>-123864.87162624854</v>
      </c>
      <c r="P360" s="9">
        <f t="shared" si="81"/>
        <v>15342506422.98703</v>
      </c>
      <c r="Q360" s="9">
        <f t="shared" si="82"/>
        <v>2.0172720546865664E-4</v>
      </c>
      <c r="R360" s="9">
        <f t="shared" si="83"/>
        <v>-3.5055401616032593E-2</v>
      </c>
    </row>
    <row r="361" spans="1:18" x14ac:dyDescent="0.25">
      <c r="A361">
        <v>350</v>
      </c>
      <c r="B361" s="5">
        <v>152</v>
      </c>
      <c r="C361" s="5">
        <v>0</v>
      </c>
      <c r="D361" s="5">
        <f t="shared" si="70"/>
        <v>0</v>
      </c>
      <c r="E361" s="5">
        <f t="shared" si="71"/>
        <v>23104</v>
      </c>
      <c r="F361" s="5">
        <f t="shared" si="72"/>
        <v>0</v>
      </c>
      <c r="G361" s="5">
        <f t="shared" si="73"/>
        <v>-629808.82420000003</v>
      </c>
      <c r="H361" s="9">
        <f t="shared" si="74"/>
        <v>396659155040.18652</v>
      </c>
      <c r="I361" s="9">
        <f t="shared" si="75"/>
        <v>-295509.74660000001</v>
      </c>
      <c r="J361" s="9">
        <f t="shared" si="76"/>
        <v>87326010335.596222</v>
      </c>
      <c r="K361" s="9">
        <f t="shared" si="77"/>
        <v>186114646045.78598</v>
      </c>
      <c r="M361" s="9">
        <f t="shared" si="78"/>
        <v>123854.88133518433</v>
      </c>
      <c r="N361" s="9">
        <f t="shared" si="79"/>
        <v>29465392769.082027</v>
      </c>
      <c r="O361" s="9">
        <f t="shared" si="80"/>
        <v>-123854.88133518433</v>
      </c>
      <c r="P361" s="9">
        <f t="shared" si="81"/>
        <v>15340031630.552591</v>
      </c>
      <c r="Q361" s="9">
        <f t="shared" si="82"/>
        <v>2.0172750717527724E-4</v>
      </c>
      <c r="R361" s="9">
        <f t="shared" si="83"/>
        <v>-3.5052574236438892E-2</v>
      </c>
    </row>
    <row r="362" spans="1:18" x14ac:dyDescent="0.25">
      <c r="A362">
        <v>351</v>
      </c>
      <c r="B362" s="5">
        <v>99</v>
      </c>
      <c r="C362" s="5">
        <v>2</v>
      </c>
      <c r="D362" s="5">
        <f t="shared" si="70"/>
        <v>198</v>
      </c>
      <c r="E362" s="5">
        <f t="shared" si="71"/>
        <v>9801</v>
      </c>
      <c r="F362" s="5">
        <f t="shared" si="72"/>
        <v>4</v>
      </c>
      <c r="G362" s="5">
        <f t="shared" si="73"/>
        <v>-629861.82420000003</v>
      </c>
      <c r="H362" s="9">
        <f t="shared" si="74"/>
        <v>396725917584.55176</v>
      </c>
      <c r="I362" s="9">
        <f t="shared" si="75"/>
        <v>-295507.74660000001</v>
      </c>
      <c r="J362" s="9">
        <f t="shared" si="76"/>
        <v>87324828300.609818</v>
      </c>
      <c r="K362" s="9">
        <f t="shared" si="77"/>
        <v>186129048338.70737</v>
      </c>
      <c r="M362" s="9">
        <f t="shared" si="78"/>
        <v>123840.43614561336</v>
      </c>
      <c r="N362" s="9">
        <f t="shared" si="79"/>
        <v>29470352151.884583</v>
      </c>
      <c r="O362" s="9">
        <f t="shared" si="80"/>
        <v>-123838.43614561336</v>
      </c>
      <c r="P362" s="9">
        <f t="shared" si="81"/>
        <v>15335958266.991158</v>
      </c>
      <c r="Q362" s="9">
        <f t="shared" si="82"/>
        <v>2.0172779793567686E-4</v>
      </c>
      <c r="R362" s="9">
        <f t="shared" si="83"/>
        <v>-3.5047920034756624E-2</v>
      </c>
    </row>
    <row r="363" spans="1:18" x14ac:dyDescent="0.25">
      <c r="A363">
        <v>352</v>
      </c>
      <c r="B363" s="5">
        <v>26</v>
      </c>
      <c r="C363" s="5">
        <v>1</v>
      </c>
      <c r="D363" s="5">
        <f t="shared" si="70"/>
        <v>26</v>
      </c>
      <c r="E363" s="5">
        <f t="shared" si="71"/>
        <v>676</v>
      </c>
      <c r="F363" s="5">
        <f t="shared" si="72"/>
        <v>1</v>
      </c>
      <c r="G363" s="5">
        <f t="shared" si="73"/>
        <v>-629934.82420000003</v>
      </c>
      <c r="H363" s="9">
        <f t="shared" si="74"/>
        <v>396817882739.88495</v>
      </c>
      <c r="I363" s="9">
        <f t="shared" si="75"/>
        <v>-295508.74660000001</v>
      </c>
      <c r="J363" s="9">
        <f t="shared" si="76"/>
        <v>87325419317.103012</v>
      </c>
      <c r="K363" s="9">
        <f t="shared" si="77"/>
        <v>186151250339.03336</v>
      </c>
      <c r="M363" s="9">
        <f t="shared" si="78"/>
        <v>123820.53994110996</v>
      </c>
      <c r="N363" s="9">
        <f t="shared" si="79"/>
        <v>29477183683.159061</v>
      </c>
      <c r="O363" s="9">
        <f t="shared" si="80"/>
        <v>-123819.53994110996</v>
      </c>
      <c r="P363" s="9">
        <f t="shared" si="81"/>
        <v>15331278471.228127</v>
      </c>
      <c r="Q363" s="9">
        <f t="shared" si="82"/>
        <v>2.017281984570406E-4</v>
      </c>
      <c r="R363" s="9">
        <f t="shared" si="83"/>
        <v>-3.5042572165260057E-2</v>
      </c>
    </row>
    <row r="364" spans="1:18" x14ac:dyDescent="0.25">
      <c r="A364">
        <v>353</v>
      </c>
      <c r="B364" s="5">
        <v>331503</v>
      </c>
      <c r="C364" s="5">
        <v>160000</v>
      </c>
      <c r="D364" s="5">
        <f t="shared" si="70"/>
        <v>53040480000</v>
      </c>
      <c r="E364" s="5">
        <f t="shared" si="71"/>
        <v>109894239009</v>
      </c>
      <c r="F364" s="5">
        <f t="shared" si="72"/>
        <v>25600000000</v>
      </c>
      <c r="G364" s="5">
        <f t="shared" si="73"/>
        <v>-298457.82420000003</v>
      </c>
      <c r="H364" s="9">
        <f t="shared" si="74"/>
        <v>89077072826.19812</v>
      </c>
      <c r="I364" s="9">
        <f t="shared" si="75"/>
        <v>-135509.74660000001</v>
      </c>
      <c r="J364" s="9">
        <f t="shared" si="76"/>
        <v>18362891423.596214</v>
      </c>
      <c r="K364" s="9">
        <f t="shared" si="77"/>
        <v>40443944128.129356</v>
      </c>
      <c r="M364" s="9">
        <f t="shared" si="78"/>
        <v>214164.84377912103</v>
      </c>
      <c r="N364" s="9">
        <f t="shared" si="79"/>
        <v>6616993214.9382458</v>
      </c>
      <c r="O364" s="9">
        <f t="shared" si="80"/>
        <v>-54164.843779121031</v>
      </c>
      <c r="P364" s="9">
        <f t="shared" si="81"/>
        <v>2933830301.6165862</v>
      </c>
      <c r="Q364" s="9">
        <f t="shared" si="82"/>
        <v>2.0038794335263576E-4</v>
      </c>
      <c r="R364" s="9">
        <f t="shared" si="83"/>
        <v>-1.5329358965835425E-2</v>
      </c>
    </row>
    <row r="365" spans="1:18" x14ac:dyDescent="0.25">
      <c r="A365">
        <v>354</v>
      </c>
      <c r="B365" s="5">
        <v>181404</v>
      </c>
      <c r="C365" s="5">
        <v>86460</v>
      </c>
      <c r="D365" s="5">
        <f t="shared" si="70"/>
        <v>15684189840</v>
      </c>
      <c r="E365" s="5">
        <f t="shared" si="71"/>
        <v>32907411216</v>
      </c>
      <c r="F365" s="5">
        <f t="shared" si="72"/>
        <v>7475331600</v>
      </c>
      <c r="G365" s="5">
        <f t="shared" si="73"/>
        <v>-448556.82420000003</v>
      </c>
      <c r="H365" s="9">
        <f t="shared" si="74"/>
        <v>201203224536.38974</v>
      </c>
      <c r="I365" s="9">
        <f t="shared" si="75"/>
        <v>-209049.74660000001</v>
      </c>
      <c r="J365" s="9">
        <f t="shared" si="76"/>
        <v>43701796553.524216</v>
      </c>
      <c r="K365" s="9">
        <f t="shared" si="77"/>
        <v>93770690434.710754</v>
      </c>
      <c r="M365" s="9">
        <f t="shared" si="78"/>
        <v>173255.2492619098</v>
      </c>
      <c r="N365" s="9">
        <f t="shared" si="79"/>
        <v>14946162119.389107</v>
      </c>
      <c r="O365" s="9">
        <f t="shared" si="80"/>
        <v>-86795.249261909805</v>
      </c>
      <c r="P365" s="9">
        <f t="shared" si="81"/>
        <v>7533415294.4370546</v>
      </c>
      <c r="Q365" s="9">
        <f t="shared" si="82"/>
        <v>2.0087626873011496E-4</v>
      </c>
      <c r="R365" s="9">
        <f t="shared" si="83"/>
        <v>-2.4564196341416072E-2</v>
      </c>
    </row>
    <row r="366" spans="1:18" x14ac:dyDescent="0.25">
      <c r="A366">
        <v>355</v>
      </c>
      <c r="B366" s="5">
        <v>98497</v>
      </c>
      <c r="C366" s="5">
        <v>56690</v>
      </c>
      <c r="D366" s="5">
        <f t="shared" si="70"/>
        <v>5583794930</v>
      </c>
      <c r="E366" s="5">
        <f t="shared" si="71"/>
        <v>9701659009</v>
      </c>
      <c r="F366" s="5">
        <f t="shared" si="72"/>
        <v>3213756100</v>
      </c>
      <c r="G366" s="5">
        <f t="shared" si="73"/>
        <v>-531463.82420000003</v>
      </c>
      <c r="H366" s="9">
        <f t="shared" si="74"/>
        <v>282453796433.28851</v>
      </c>
      <c r="I366" s="9">
        <f t="shared" si="75"/>
        <v>-238819.74660000001</v>
      </c>
      <c r="J366" s="9">
        <f t="shared" si="76"/>
        <v>57034871366.088219</v>
      </c>
      <c r="K366" s="9">
        <f t="shared" si="77"/>
        <v>126924055822.51096</v>
      </c>
      <c r="M366" s="9">
        <f t="shared" si="78"/>
        <v>150658.88451172208</v>
      </c>
      <c r="N366" s="9">
        <f t="shared" si="79"/>
        <v>20981772247.717316</v>
      </c>
      <c r="O366" s="9">
        <f t="shared" si="80"/>
        <v>-93968.884511722077</v>
      </c>
      <c r="P366" s="9">
        <f t="shared" si="81"/>
        <v>8830151256.3773613</v>
      </c>
      <c r="Q366" s="9">
        <f t="shared" si="82"/>
        <v>2.0123012655531264E-4</v>
      </c>
      <c r="R366" s="9">
        <f t="shared" si="83"/>
        <v>-2.6594434110631292E-2</v>
      </c>
    </row>
    <row r="367" spans="1:18" x14ac:dyDescent="0.25">
      <c r="A367">
        <v>356</v>
      </c>
      <c r="B367" s="5">
        <v>4247</v>
      </c>
      <c r="C367" s="5">
        <v>1948</v>
      </c>
      <c r="D367" s="5">
        <f t="shared" si="70"/>
        <v>8273156</v>
      </c>
      <c r="E367" s="5">
        <f t="shared" si="71"/>
        <v>18037009</v>
      </c>
      <c r="F367" s="5">
        <f t="shared" si="72"/>
        <v>3794704</v>
      </c>
      <c r="G367" s="5">
        <f t="shared" si="73"/>
        <v>-625713.82420000003</v>
      </c>
      <c r="H367" s="9">
        <f t="shared" si="74"/>
        <v>391517789794.98853</v>
      </c>
      <c r="I367" s="9">
        <f t="shared" si="75"/>
        <v>-293561.74660000001</v>
      </c>
      <c r="J367" s="9">
        <f t="shared" si="76"/>
        <v>86178499066.842621</v>
      </c>
      <c r="K367" s="9">
        <f t="shared" si="77"/>
        <v>183685643103.91736</v>
      </c>
      <c r="M367" s="9">
        <f t="shared" si="78"/>
        <v>124970.97664260129</v>
      </c>
      <c r="N367" s="9">
        <f t="shared" si="79"/>
        <v>29083472058.582554</v>
      </c>
      <c r="O367" s="9">
        <f t="shared" si="80"/>
        <v>-123022.97664260129</v>
      </c>
      <c r="P367" s="9">
        <f t="shared" si="81"/>
        <v>15134652782.006023</v>
      </c>
      <c r="Q367" s="9">
        <f t="shared" si="82"/>
        <v>2.0170511579658615E-4</v>
      </c>
      <c r="R367" s="9">
        <f t="shared" si="83"/>
        <v>-3.4817133784123641E-2</v>
      </c>
    </row>
    <row r="368" spans="1:18" x14ac:dyDescent="0.25">
      <c r="A368">
        <v>357</v>
      </c>
      <c r="B368" s="5">
        <v>443</v>
      </c>
      <c r="C368" s="5">
        <v>190</v>
      </c>
      <c r="D368" s="5">
        <f t="shared" si="70"/>
        <v>84170</v>
      </c>
      <c r="E368" s="5">
        <f t="shared" si="71"/>
        <v>196249</v>
      </c>
      <c r="F368" s="5">
        <f t="shared" si="72"/>
        <v>36100</v>
      </c>
      <c r="G368" s="5">
        <f t="shared" si="73"/>
        <v>-629517.82420000003</v>
      </c>
      <c r="H368" s="9">
        <f t="shared" si="74"/>
        <v>396292690985.50214</v>
      </c>
      <c r="I368" s="9">
        <f t="shared" si="75"/>
        <v>-295319.74660000001</v>
      </c>
      <c r="J368" s="9">
        <f t="shared" si="76"/>
        <v>87213752731.888214</v>
      </c>
      <c r="K368" s="9">
        <f t="shared" si="77"/>
        <v>185909044322.92737</v>
      </c>
      <c r="M368" s="9">
        <f t="shared" si="78"/>
        <v>123934.19360245133</v>
      </c>
      <c r="N368" s="9">
        <f t="shared" si="79"/>
        <v>29438170386.414639</v>
      </c>
      <c r="O368" s="9">
        <f t="shared" si="80"/>
        <v>-123744.19360245133</v>
      </c>
      <c r="P368" s="9">
        <f t="shared" si="81"/>
        <v>15312625450.320955</v>
      </c>
      <c r="Q368" s="9">
        <f t="shared" si="82"/>
        <v>2.017259111720692E-4</v>
      </c>
      <c r="R368" s="9">
        <f t="shared" si="83"/>
        <v>-3.5021248111954069E-2</v>
      </c>
    </row>
    <row r="369" spans="1:18" x14ac:dyDescent="0.25">
      <c r="A369">
        <v>358</v>
      </c>
      <c r="B369" s="5">
        <v>1414</v>
      </c>
      <c r="C369" s="5">
        <v>216</v>
      </c>
      <c r="D369" s="5">
        <f t="shared" si="70"/>
        <v>305424</v>
      </c>
      <c r="E369" s="5">
        <f t="shared" si="71"/>
        <v>1999396</v>
      </c>
      <c r="F369" s="5">
        <f t="shared" si="72"/>
        <v>46656</v>
      </c>
      <c r="G369" s="5">
        <f t="shared" si="73"/>
        <v>-628546.82420000003</v>
      </c>
      <c r="H369" s="9">
        <f t="shared" si="74"/>
        <v>395071110211.90576</v>
      </c>
      <c r="I369" s="9">
        <f t="shared" si="75"/>
        <v>-295293.74660000001</v>
      </c>
      <c r="J369" s="9">
        <f t="shared" si="76"/>
        <v>87198396781.065018</v>
      </c>
      <c r="K369" s="9">
        <f t="shared" si="77"/>
        <v>185605946631.54956</v>
      </c>
      <c r="M369" s="9">
        <f t="shared" si="78"/>
        <v>124198.84037742125</v>
      </c>
      <c r="N369" s="9">
        <f t="shared" si="79"/>
        <v>29347426590.801182</v>
      </c>
      <c r="O369" s="9">
        <f t="shared" si="80"/>
        <v>-123982.84037742125</v>
      </c>
      <c r="P369" s="9">
        <f t="shared" si="81"/>
        <v>15371744708.053118</v>
      </c>
      <c r="Q369" s="9">
        <f t="shared" si="82"/>
        <v>2.01720591013629E-4</v>
      </c>
      <c r="R369" s="9">
        <f t="shared" si="83"/>
        <v>-3.5088788221284008E-2</v>
      </c>
    </row>
    <row r="370" spans="1:18" x14ac:dyDescent="0.25">
      <c r="A370">
        <v>359</v>
      </c>
      <c r="B370" s="5">
        <v>15</v>
      </c>
      <c r="C370" s="5">
        <v>1</v>
      </c>
      <c r="D370" s="5">
        <f t="shared" si="70"/>
        <v>15</v>
      </c>
      <c r="E370" s="5">
        <f t="shared" si="71"/>
        <v>225</v>
      </c>
      <c r="F370" s="5">
        <f t="shared" si="72"/>
        <v>1</v>
      </c>
      <c r="G370" s="5">
        <f t="shared" si="73"/>
        <v>-629945.82420000003</v>
      </c>
      <c r="H370" s="9">
        <f t="shared" si="74"/>
        <v>396831741427.01733</v>
      </c>
      <c r="I370" s="9">
        <f t="shared" si="75"/>
        <v>-295508.74660000001</v>
      </c>
      <c r="J370" s="9">
        <f t="shared" si="76"/>
        <v>87325419317.103012</v>
      </c>
      <c r="K370" s="9">
        <f t="shared" si="77"/>
        <v>186154500935.24597</v>
      </c>
      <c r="M370" s="9">
        <f t="shared" si="78"/>
        <v>123817.54188289712</v>
      </c>
      <c r="N370" s="9">
        <f t="shared" si="79"/>
        <v>29478213160.619572</v>
      </c>
      <c r="O370" s="9">
        <f t="shared" si="80"/>
        <v>-123816.54188289712</v>
      </c>
      <c r="P370" s="9">
        <f t="shared" si="81"/>
        <v>15330536043.839216</v>
      </c>
      <c r="Q370" s="9">
        <f t="shared" si="82"/>
        <v>2.0172825881359903E-4</v>
      </c>
      <c r="R370" s="9">
        <f t="shared" si="83"/>
        <v>-3.5041723676076816E-2</v>
      </c>
    </row>
    <row r="371" spans="1:18" x14ac:dyDescent="0.25">
      <c r="A371">
        <v>360</v>
      </c>
      <c r="B371" s="5">
        <v>23927</v>
      </c>
      <c r="C371" s="5">
        <v>15995</v>
      </c>
      <c r="D371" s="5">
        <f t="shared" si="70"/>
        <v>382712365</v>
      </c>
      <c r="E371" s="5">
        <f t="shared" si="71"/>
        <v>572501329</v>
      </c>
      <c r="F371" s="5">
        <f t="shared" si="72"/>
        <v>255840025</v>
      </c>
      <c r="G371" s="5">
        <f t="shared" si="73"/>
        <v>-606033.82420000003</v>
      </c>
      <c r="H371" s="9">
        <f t="shared" si="74"/>
        <v>367276996074.47656</v>
      </c>
      <c r="I371" s="9">
        <f t="shared" si="75"/>
        <v>-279514.74660000001</v>
      </c>
      <c r="J371" s="9">
        <f t="shared" si="76"/>
        <v>78128493566.862213</v>
      </c>
      <c r="K371" s="9">
        <f t="shared" si="77"/>
        <v>169395390802.29196</v>
      </c>
      <c r="M371" s="9">
        <f t="shared" si="78"/>
        <v>130334.77533612169</v>
      </c>
      <c r="N371" s="9">
        <f t="shared" si="79"/>
        <v>27282771132.023033</v>
      </c>
      <c r="O371" s="9">
        <f t="shared" si="80"/>
        <v>-114339.77533612169</v>
      </c>
      <c r="P371" s="9">
        <f t="shared" si="81"/>
        <v>13073584223.914782</v>
      </c>
      <c r="Q371" s="9">
        <f t="shared" si="82"/>
        <v>2.0159954368371671E-4</v>
      </c>
      <c r="R371" s="9">
        <f t="shared" si="83"/>
        <v>-3.2359670958921019E-2</v>
      </c>
    </row>
    <row r="372" spans="1:18" x14ac:dyDescent="0.25">
      <c r="A372">
        <v>361</v>
      </c>
      <c r="B372" s="5">
        <v>58175</v>
      </c>
      <c r="C372" s="5">
        <v>249</v>
      </c>
      <c r="D372" s="5">
        <f t="shared" si="70"/>
        <v>14485575</v>
      </c>
      <c r="E372" s="5">
        <f t="shared" si="71"/>
        <v>3384330625</v>
      </c>
      <c r="F372" s="5">
        <f t="shared" si="72"/>
        <v>62001</v>
      </c>
      <c r="G372" s="5">
        <f t="shared" si="73"/>
        <v>-571785.82420000003</v>
      </c>
      <c r="H372" s="9">
        <f t="shared" si="74"/>
        <v>326939028756.07336</v>
      </c>
      <c r="I372" s="9">
        <f t="shared" si="75"/>
        <v>-295260.74660000001</v>
      </c>
      <c r="J372" s="9">
        <f t="shared" si="76"/>
        <v>87178908482.789413</v>
      </c>
      <c r="K372" s="9">
        <f t="shared" si="77"/>
        <v>168825909348.58838</v>
      </c>
      <c r="M372" s="9">
        <f t="shared" si="78"/>
        <v>139669.09330643094</v>
      </c>
      <c r="N372" s="9">
        <f t="shared" si="79"/>
        <v>24286309218.966404</v>
      </c>
      <c r="O372" s="9">
        <f t="shared" si="80"/>
        <v>-139420.09330643094</v>
      </c>
      <c r="P372" s="9">
        <f t="shared" si="81"/>
        <v>19437962417.57391</v>
      </c>
      <c r="Q372" s="9">
        <f t="shared" si="82"/>
        <v>2.0142386608471718E-4</v>
      </c>
      <c r="R372" s="9">
        <f t="shared" si="83"/>
        <v>-3.9457729690505455E-2</v>
      </c>
    </row>
    <row r="373" spans="1:18" x14ac:dyDescent="0.25">
      <c r="A373">
        <v>362</v>
      </c>
      <c r="B373" s="5">
        <v>3479</v>
      </c>
      <c r="C373" s="5">
        <v>700</v>
      </c>
      <c r="D373" s="5">
        <f t="shared" si="70"/>
        <v>2435300</v>
      </c>
      <c r="E373" s="5">
        <f t="shared" si="71"/>
        <v>12103441</v>
      </c>
      <c r="F373" s="5">
        <f t="shared" si="72"/>
        <v>490000</v>
      </c>
      <c r="G373" s="5">
        <f t="shared" si="73"/>
        <v>-626481.82420000003</v>
      </c>
      <c r="H373" s="9">
        <f t="shared" si="74"/>
        <v>392479476052.95972</v>
      </c>
      <c r="I373" s="9">
        <f t="shared" si="75"/>
        <v>-294809.74660000001</v>
      </c>
      <c r="J373" s="9">
        <f t="shared" si="76"/>
        <v>86912786690.356216</v>
      </c>
      <c r="K373" s="9">
        <f t="shared" si="77"/>
        <v>184692947841.90778</v>
      </c>
      <c r="M373" s="9">
        <f t="shared" si="78"/>
        <v>124761.65766919563</v>
      </c>
      <c r="N373" s="9">
        <f t="shared" si="79"/>
        <v>29154909873.521889</v>
      </c>
      <c r="O373" s="9">
        <f t="shared" si="80"/>
        <v>-124061.65766919563</v>
      </c>
      <c r="P373" s="9">
        <f t="shared" si="81"/>
        <v>15391294903.628687</v>
      </c>
      <c r="Q373" s="9">
        <f t="shared" si="82"/>
        <v>2.0170930407735542E-4</v>
      </c>
      <c r="R373" s="9">
        <f t="shared" si="83"/>
        <v>-3.5111094362027979E-2</v>
      </c>
    </row>
    <row r="374" spans="1:18" x14ac:dyDescent="0.25">
      <c r="A374">
        <v>363</v>
      </c>
      <c r="B374" s="5">
        <v>10000</v>
      </c>
      <c r="C374" s="5">
        <v>1000</v>
      </c>
      <c r="D374" s="5">
        <f t="shared" si="70"/>
        <v>10000000</v>
      </c>
      <c r="E374" s="5">
        <f t="shared" si="71"/>
        <v>100000000</v>
      </c>
      <c r="F374" s="5">
        <f t="shared" si="72"/>
        <v>1000000</v>
      </c>
      <c r="G374" s="5">
        <f t="shared" si="73"/>
        <v>-619960.82420000003</v>
      </c>
      <c r="H374" s="9">
        <f t="shared" si="74"/>
        <v>384351423542.74335</v>
      </c>
      <c r="I374" s="9">
        <f t="shared" si="75"/>
        <v>-294509.74660000001</v>
      </c>
      <c r="J374" s="9">
        <f t="shared" si="76"/>
        <v>86735990842.396225</v>
      </c>
      <c r="K374" s="9">
        <f t="shared" si="77"/>
        <v>182584505237.06915</v>
      </c>
      <c r="M374" s="9">
        <f t="shared" si="78"/>
        <v>126538.9610879175</v>
      </c>
      <c r="N374" s="9">
        <f t="shared" si="79"/>
        <v>28551126356.570194</v>
      </c>
      <c r="O374" s="9">
        <f t="shared" si="80"/>
        <v>-125538.9610879175</v>
      </c>
      <c r="P374" s="9">
        <f t="shared" si="81"/>
        <v>15760030751.033665</v>
      </c>
      <c r="Q374" s="9">
        <f t="shared" si="82"/>
        <v>2.0167390524978768E-4</v>
      </c>
      <c r="R374" s="9">
        <f t="shared" si="83"/>
        <v>-3.5529190191788705E-2</v>
      </c>
    </row>
    <row r="375" spans="1:18" x14ac:dyDescent="0.25">
      <c r="A375">
        <v>364</v>
      </c>
      <c r="B375" s="5">
        <v>43</v>
      </c>
      <c r="C375" s="5">
        <v>1</v>
      </c>
      <c r="D375" s="5">
        <f t="shared" si="70"/>
        <v>43</v>
      </c>
      <c r="E375" s="5">
        <f t="shared" si="71"/>
        <v>1849</v>
      </c>
      <c r="F375" s="5">
        <f t="shared" si="72"/>
        <v>1</v>
      </c>
      <c r="G375" s="5">
        <f t="shared" si="73"/>
        <v>-629917.82420000003</v>
      </c>
      <c r="H375" s="9">
        <f t="shared" si="74"/>
        <v>396796465244.86212</v>
      </c>
      <c r="I375" s="9">
        <f t="shared" si="75"/>
        <v>-295508.74660000001</v>
      </c>
      <c r="J375" s="9">
        <f t="shared" si="76"/>
        <v>87325419317.103012</v>
      </c>
      <c r="K375" s="9">
        <f t="shared" si="77"/>
        <v>186146226690.34116</v>
      </c>
      <c r="M375" s="9">
        <f t="shared" si="78"/>
        <v>123825.17330380253</v>
      </c>
      <c r="N375" s="9">
        <f t="shared" si="79"/>
        <v>29475592707.897408</v>
      </c>
      <c r="O375" s="9">
        <f t="shared" si="80"/>
        <v>-123824.17330380253</v>
      </c>
      <c r="P375" s="9">
        <f t="shared" si="81"/>
        <v>15332425894.370123</v>
      </c>
      <c r="Q375" s="9">
        <f t="shared" si="82"/>
        <v>2.017281051807961E-4</v>
      </c>
      <c r="R375" s="9">
        <f t="shared" si="83"/>
        <v>-3.5043883466724997E-2</v>
      </c>
    </row>
    <row r="376" spans="1:18" x14ac:dyDescent="0.25">
      <c r="A376">
        <v>365</v>
      </c>
      <c r="B376" s="5">
        <v>290</v>
      </c>
      <c r="C376" s="5">
        <v>50</v>
      </c>
      <c r="D376" s="5">
        <f t="shared" si="70"/>
        <v>14500</v>
      </c>
      <c r="E376" s="5">
        <f t="shared" si="71"/>
        <v>84100</v>
      </c>
      <c r="F376" s="5">
        <f t="shared" si="72"/>
        <v>2500</v>
      </c>
      <c r="G376" s="5">
        <f t="shared" si="73"/>
        <v>-629670.82420000003</v>
      </c>
      <c r="H376" s="9">
        <f t="shared" si="74"/>
        <v>396485346848.70734</v>
      </c>
      <c r="I376" s="9">
        <f t="shared" si="75"/>
        <v>-295459.74660000001</v>
      </c>
      <c r="J376" s="9">
        <f t="shared" si="76"/>
        <v>87296461860.936218</v>
      </c>
      <c r="K376" s="9">
        <f t="shared" si="77"/>
        <v>186042382159.54517</v>
      </c>
      <c r="M376" s="9">
        <f t="shared" si="78"/>
        <v>123892.49333821816</v>
      </c>
      <c r="N376" s="9">
        <f t="shared" si="79"/>
        <v>29452481617.118572</v>
      </c>
      <c r="O376" s="9">
        <f t="shared" si="80"/>
        <v>-123842.49333821816</v>
      </c>
      <c r="P376" s="9">
        <f t="shared" si="81"/>
        <v>15336963156.22661</v>
      </c>
      <c r="Q376" s="9">
        <f t="shared" si="82"/>
        <v>2.0172675021582205E-4</v>
      </c>
      <c r="R376" s="9">
        <f t="shared" si="83"/>
        <v>-3.5049068255714286E-2</v>
      </c>
    </row>
    <row r="377" spans="1:18" x14ac:dyDescent="0.25">
      <c r="A377">
        <v>366</v>
      </c>
      <c r="B377" s="5">
        <v>36</v>
      </c>
      <c r="C377" s="5">
        <v>2</v>
      </c>
      <c r="D377" s="5">
        <f t="shared" si="70"/>
        <v>72</v>
      </c>
      <c r="E377" s="5">
        <f t="shared" si="71"/>
        <v>1296</v>
      </c>
      <c r="F377" s="5">
        <f t="shared" si="72"/>
        <v>4</v>
      </c>
      <c r="G377" s="5">
        <f t="shared" si="73"/>
        <v>-629924.82420000003</v>
      </c>
      <c r="H377" s="9">
        <f t="shared" si="74"/>
        <v>396805284143.40094</v>
      </c>
      <c r="I377" s="9">
        <f t="shared" si="75"/>
        <v>-295507.74660000001</v>
      </c>
      <c r="J377" s="9">
        <f t="shared" si="76"/>
        <v>87324828300.609818</v>
      </c>
      <c r="K377" s="9">
        <f t="shared" si="77"/>
        <v>186147665326.74316</v>
      </c>
      <c r="M377" s="9">
        <f t="shared" si="78"/>
        <v>123823.26544857617</v>
      </c>
      <c r="N377" s="9">
        <f t="shared" si="79"/>
        <v>29476247810.158207</v>
      </c>
      <c r="O377" s="9">
        <f t="shared" si="80"/>
        <v>-123821.26544857617</v>
      </c>
      <c r="P377" s="9">
        <f t="shared" si="81"/>
        <v>15331705777.286764</v>
      </c>
      <c r="Q377" s="9">
        <f t="shared" si="82"/>
        <v>2.0172814358835662E-4</v>
      </c>
      <c r="R377" s="9">
        <f t="shared" si="83"/>
        <v>-3.5043060505798827E-2</v>
      </c>
    </row>
    <row r="378" spans="1:18" x14ac:dyDescent="0.25">
      <c r="A378">
        <v>367</v>
      </c>
      <c r="B378" s="5">
        <v>1</v>
      </c>
      <c r="C378" s="5">
        <v>2</v>
      </c>
      <c r="D378" s="5">
        <f t="shared" si="70"/>
        <v>2</v>
      </c>
      <c r="E378" s="5">
        <f t="shared" si="71"/>
        <v>1</v>
      </c>
      <c r="F378" s="5">
        <f t="shared" si="72"/>
        <v>4</v>
      </c>
      <c r="G378" s="5">
        <f t="shared" si="73"/>
        <v>-629959.82420000003</v>
      </c>
      <c r="H378" s="9">
        <f t="shared" si="74"/>
        <v>396849380106.09497</v>
      </c>
      <c r="I378" s="9">
        <f t="shared" si="75"/>
        <v>-295507.74660000001</v>
      </c>
      <c r="J378" s="9">
        <f t="shared" si="76"/>
        <v>87324828300.609818</v>
      </c>
      <c r="K378" s="9">
        <f t="shared" si="77"/>
        <v>186158008097.87418</v>
      </c>
      <c r="M378" s="9">
        <f t="shared" si="78"/>
        <v>123813.72617244441</v>
      </c>
      <c r="N378" s="9">
        <f t="shared" si="79"/>
        <v>29479523430.659592</v>
      </c>
      <c r="O378" s="9">
        <f t="shared" si="80"/>
        <v>-123811.72617244441</v>
      </c>
      <c r="P378" s="9">
        <f t="shared" si="81"/>
        <v>15329343537.800356</v>
      </c>
      <c r="Q378" s="9">
        <f t="shared" si="82"/>
        <v>2.017283356325613E-4</v>
      </c>
      <c r="R378" s="9">
        <f t="shared" si="83"/>
        <v>-3.5040360767488475E-2</v>
      </c>
    </row>
    <row r="379" spans="1:18" x14ac:dyDescent="0.25">
      <c r="A379">
        <v>368</v>
      </c>
      <c r="B379" s="5">
        <v>1153282</v>
      </c>
      <c r="C379" s="5">
        <v>547646</v>
      </c>
      <c r="D379" s="5">
        <f t="shared" si="70"/>
        <v>631590274172</v>
      </c>
      <c r="E379" s="5">
        <f t="shared" si="71"/>
        <v>1330059371524</v>
      </c>
      <c r="F379" s="5">
        <f t="shared" si="72"/>
        <v>299916141316</v>
      </c>
      <c r="G379" s="5">
        <f t="shared" si="73"/>
        <v>523321.17579999997</v>
      </c>
      <c r="H379" s="9">
        <f t="shared" si="74"/>
        <v>273865053040.69446</v>
      </c>
      <c r="I379" s="9">
        <f t="shared" si="75"/>
        <v>252136.25339999999</v>
      </c>
      <c r="J379" s="9">
        <f t="shared" si="76"/>
        <v>63572690278.589005</v>
      </c>
      <c r="K379" s="9">
        <f t="shared" si="77"/>
        <v>131948240591.09473</v>
      </c>
      <c r="M379" s="9">
        <f t="shared" si="78"/>
        <v>438141.32378737774</v>
      </c>
      <c r="N379" s="9">
        <f t="shared" si="79"/>
        <v>20343766810.958889</v>
      </c>
      <c r="O379" s="9">
        <f t="shared" si="80"/>
        <v>109504.67621262226</v>
      </c>
      <c r="P379" s="9">
        <f t="shared" si="81"/>
        <v>11991274112.43124</v>
      </c>
      <c r="Q379" s="9">
        <f t="shared" si="82"/>
        <v>2.0119272135326753E-4</v>
      </c>
      <c r="R379" s="9">
        <f t="shared" si="83"/>
        <v>3.0991267556255395E-2</v>
      </c>
    </row>
    <row r="380" spans="1:18" x14ac:dyDescent="0.25">
      <c r="A380">
        <v>369</v>
      </c>
      <c r="B380" s="5">
        <v>127979</v>
      </c>
      <c r="C380" s="5">
        <v>59250</v>
      </c>
      <c r="D380" s="5">
        <f t="shared" si="70"/>
        <v>7582755750</v>
      </c>
      <c r="E380" s="5">
        <f t="shared" si="71"/>
        <v>16378624441</v>
      </c>
      <c r="F380" s="5">
        <f t="shared" si="72"/>
        <v>3510562500</v>
      </c>
      <c r="G380" s="5">
        <f t="shared" si="73"/>
        <v>-501981.82420000003</v>
      </c>
      <c r="H380" s="9">
        <f t="shared" si="74"/>
        <v>251985751827.15973</v>
      </c>
      <c r="I380" s="9">
        <f t="shared" si="75"/>
        <v>-236259.74660000001</v>
      </c>
      <c r="J380" s="9">
        <f t="shared" si="76"/>
        <v>55818667863.496216</v>
      </c>
      <c r="K380" s="9">
        <f t="shared" si="77"/>
        <v>118598098583.29776</v>
      </c>
      <c r="M380" s="9">
        <f t="shared" si="78"/>
        <v>158694.22562363101</v>
      </c>
      <c r="N380" s="9">
        <f t="shared" si="79"/>
        <v>18718486780.035267</v>
      </c>
      <c r="O380" s="9">
        <f t="shared" si="80"/>
        <v>-99444.225623631006</v>
      </c>
      <c r="P380" s="9">
        <f t="shared" si="81"/>
        <v>9889154009.8836288</v>
      </c>
      <c r="Q380" s="9">
        <f t="shared" si="82"/>
        <v>2.010974338769641E-4</v>
      </c>
      <c r="R380" s="9">
        <f t="shared" si="83"/>
        <v>-2.8144026017479225E-2</v>
      </c>
    </row>
    <row r="381" spans="1:18" x14ac:dyDescent="0.25">
      <c r="A381">
        <v>370</v>
      </c>
      <c r="B381" s="5">
        <v>114018</v>
      </c>
      <c r="C381" s="5">
        <v>56250</v>
      </c>
      <c r="D381" s="5">
        <f t="shared" si="70"/>
        <v>6413512500</v>
      </c>
      <c r="E381" s="5">
        <f t="shared" si="71"/>
        <v>13000104324</v>
      </c>
      <c r="F381" s="5">
        <f t="shared" si="72"/>
        <v>3164062500</v>
      </c>
      <c r="G381" s="5">
        <f t="shared" si="73"/>
        <v>-515942.82420000003</v>
      </c>
      <c r="H381" s="9">
        <f t="shared" si="74"/>
        <v>266196997843.47214</v>
      </c>
      <c r="I381" s="9">
        <f t="shared" si="75"/>
        <v>-239259.74660000001</v>
      </c>
      <c r="J381" s="9">
        <f t="shared" si="76"/>
        <v>57245226343.096214</v>
      </c>
      <c r="K381" s="9">
        <f t="shared" si="77"/>
        <v>123444349378.18036</v>
      </c>
      <c r="M381" s="9">
        <f t="shared" si="78"/>
        <v>154889.14465004168</v>
      </c>
      <c r="N381" s="9">
        <f t="shared" si="79"/>
        <v>19774153692.768627</v>
      </c>
      <c r="O381" s="9">
        <f t="shared" si="80"/>
        <v>-98639.144650041679</v>
      </c>
      <c r="P381" s="9">
        <f t="shared" si="81"/>
        <v>9729680857.2918453</v>
      </c>
      <c r="Q381" s="9">
        <f t="shared" si="82"/>
        <v>2.0115932587958362E-4</v>
      </c>
      <c r="R381" s="9">
        <f t="shared" si="83"/>
        <v>-2.7916178359174051E-2</v>
      </c>
    </row>
    <row r="382" spans="1:18" x14ac:dyDescent="0.25">
      <c r="A382">
        <v>371</v>
      </c>
      <c r="B382" s="5">
        <v>38006</v>
      </c>
      <c r="C382" s="5">
        <v>18750</v>
      </c>
      <c r="D382" s="5">
        <f t="shared" si="70"/>
        <v>712612500</v>
      </c>
      <c r="E382" s="5">
        <f t="shared" si="71"/>
        <v>1444456036</v>
      </c>
      <c r="F382" s="5">
        <f t="shared" si="72"/>
        <v>351562500</v>
      </c>
      <c r="G382" s="5">
        <f t="shared" si="73"/>
        <v>-591954.82420000003</v>
      </c>
      <c r="H382" s="9">
        <f t="shared" si="74"/>
        <v>350410513893.65295</v>
      </c>
      <c r="I382" s="9">
        <f t="shared" si="75"/>
        <v>-276759.74660000001</v>
      </c>
      <c r="J382" s="9">
        <f t="shared" si="76"/>
        <v>76595957338.096222</v>
      </c>
      <c r="K382" s="9">
        <f t="shared" si="77"/>
        <v>163829267144.23956</v>
      </c>
      <c r="M382" s="9">
        <f t="shared" si="78"/>
        <v>134172.01729781242</v>
      </c>
      <c r="N382" s="9">
        <f t="shared" si="79"/>
        <v>26029862896.385963</v>
      </c>
      <c r="O382" s="9">
        <f t="shared" si="80"/>
        <v>-115422.01729781242</v>
      </c>
      <c r="P382" s="9">
        <f t="shared" si="81"/>
        <v>13322242077.096508</v>
      </c>
      <c r="Q382" s="9">
        <f t="shared" si="82"/>
        <v>2.0152608774902107E-4</v>
      </c>
      <c r="R382" s="9">
        <f t="shared" si="83"/>
        <v>-3.2665958569404852E-2</v>
      </c>
    </row>
    <row r="383" spans="1:18" x14ac:dyDescent="0.25">
      <c r="A383">
        <v>372</v>
      </c>
      <c r="B383" s="5">
        <v>13999</v>
      </c>
      <c r="C383" s="5">
        <v>6000</v>
      </c>
      <c r="D383" s="5">
        <f t="shared" si="70"/>
        <v>83994000</v>
      </c>
      <c r="E383" s="5">
        <f t="shared" si="71"/>
        <v>195972001</v>
      </c>
      <c r="F383" s="5">
        <f t="shared" si="72"/>
        <v>36000000</v>
      </c>
      <c r="G383" s="5">
        <f t="shared" si="73"/>
        <v>-615961.82420000003</v>
      </c>
      <c r="H383" s="9">
        <f t="shared" si="74"/>
        <v>379408968871.79175</v>
      </c>
      <c r="I383" s="9">
        <f t="shared" si="75"/>
        <v>-289509.74660000001</v>
      </c>
      <c r="J383" s="9">
        <f t="shared" si="76"/>
        <v>83815893376.396225</v>
      </c>
      <c r="K383" s="9">
        <f t="shared" si="77"/>
        <v>178326951639.41577</v>
      </c>
      <c r="M383" s="9">
        <f t="shared" si="78"/>
        <v>127628.89152365876</v>
      </c>
      <c r="N383" s="9">
        <f t="shared" si="79"/>
        <v>28183981501.163494</v>
      </c>
      <c r="O383" s="9">
        <f t="shared" si="80"/>
        <v>-121628.89152365876</v>
      </c>
      <c r="P383" s="9">
        <f t="shared" si="81"/>
        <v>14793587253.273951</v>
      </c>
      <c r="Q383" s="9">
        <f t="shared" si="82"/>
        <v>2.0165238015500779E-4</v>
      </c>
      <c r="R383" s="9">
        <f t="shared" si="83"/>
        <v>-3.4422588300820539E-2</v>
      </c>
    </row>
    <row r="384" spans="1:18" x14ac:dyDescent="0.25">
      <c r="A384">
        <v>373</v>
      </c>
      <c r="B384" s="5">
        <v>11749</v>
      </c>
      <c r="C384" s="5">
        <v>5000</v>
      </c>
      <c r="D384" s="5">
        <f t="shared" si="70"/>
        <v>58745000</v>
      </c>
      <c r="E384" s="5">
        <f t="shared" si="71"/>
        <v>138039001</v>
      </c>
      <c r="F384" s="5">
        <f t="shared" si="72"/>
        <v>25000000</v>
      </c>
      <c r="G384" s="5">
        <f t="shared" si="73"/>
        <v>-618211.82420000003</v>
      </c>
      <c r="H384" s="9">
        <f t="shared" si="74"/>
        <v>382185859580.69177</v>
      </c>
      <c r="I384" s="9">
        <f t="shared" si="75"/>
        <v>-290509.74660000001</v>
      </c>
      <c r="J384" s="9">
        <f t="shared" si="76"/>
        <v>84395912869.596222</v>
      </c>
      <c r="K384" s="9">
        <f t="shared" si="77"/>
        <v>179596560393.46576</v>
      </c>
      <c r="M384" s="9">
        <f t="shared" si="78"/>
        <v>127015.65234375933</v>
      </c>
      <c r="N384" s="9">
        <f t="shared" si="79"/>
        <v>28390259799.230927</v>
      </c>
      <c r="O384" s="9">
        <f t="shared" si="80"/>
        <v>-122015.65234375933</v>
      </c>
      <c r="P384" s="9">
        <f t="shared" si="81"/>
        <v>14887819416.87314</v>
      </c>
      <c r="Q384" s="9">
        <f t="shared" si="82"/>
        <v>2.0166447390997005E-4</v>
      </c>
      <c r="R384" s="9">
        <f t="shared" si="83"/>
        <v>-3.4532046947668441E-2</v>
      </c>
    </row>
    <row r="385" spans="1:18" x14ac:dyDescent="0.25">
      <c r="A385">
        <v>374</v>
      </c>
      <c r="B385" s="5">
        <v>7448</v>
      </c>
      <c r="C385" s="5">
        <v>392</v>
      </c>
      <c r="D385" s="5">
        <f t="shared" si="70"/>
        <v>2919616</v>
      </c>
      <c r="E385" s="5">
        <f t="shared" si="71"/>
        <v>55472704</v>
      </c>
      <c r="F385" s="5">
        <f t="shared" si="72"/>
        <v>153664</v>
      </c>
      <c r="G385" s="5">
        <f t="shared" si="73"/>
        <v>-622512.82420000003</v>
      </c>
      <c r="H385" s="9">
        <f t="shared" si="74"/>
        <v>387522216293.46014</v>
      </c>
      <c r="I385" s="9">
        <f t="shared" si="75"/>
        <v>-295117.74660000001</v>
      </c>
      <c r="J385" s="9">
        <f t="shared" si="76"/>
        <v>87094484358.261826</v>
      </c>
      <c r="K385" s="9">
        <f t="shared" si="77"/>
        <v>183714581907.50595</v>
      </c>
      <c r="M385" s="9">
        <f t="shared" si="78"/>
        <v>125843.41158253823</v>
      </c>
      <c r="N385" s="9">
        <f t="shared" si="79"/>
        <v>28786665238.257584</v>
      </c>
      <c r="O385" s="9">
        <f t="shared" si="80"/>
        <v>-125451.41158253823</v>
      </c>
      <c r="P385" s="9">
        <f t="shared" si="81"/>
        <v>15738056668.051407</v>
      </c>
      <c r="Q385" s="9">
        <f t="shared" si="82"/>
        <v>2.0168771450430401E-4</v>
      </c>
      <c r="R385" s="9">
        <f t="shared" si="83"/>
        <v>-3.5504412766362861E-2</v>
      </c>
    </row>
    <row r="386" spans="1:18" x14ac:dyDescent="0.25">
      <c r="A386">
        <v>375</v>
      </c>
      <c r="B386" s="5">
        <v>4360</v>
      </c>
      <c r="C386" s="5">
        <v>128</v>
      </c>
      <c r="D386" s="5">
        <f t="shared" si="70"/>
        <v>558080</v>
      </c>
      <c r="E386" s="5">
        <f t="shared" si="71"/>
        <v>19009600</v>
      </c>
      <c r="F386" s="5">
        <f t="shared" si="72"/>
        <v>16384</v>
      </c>
      <c r="G386" s="5">
        <f t="shared" si="73"/>
        <v>-625600.82420000003</v>
      </c>
      <c r="H386" s="9">
        <f t="shared" si="74"/>
        <v>391376391239.71936</v>
      </c>
      <c r="I386" s="9">
        <f t="shared" si="75"/>
        <v>-295381.74660000001</v>
      </c>
      <c r="J386" s="9">
        <f t="shared" si="76"/>
        <v>87250376224.466614</v>
      </c>
      <c r="K386" s="9">
        <f t="shared" si="77"/>
        <v>184791064126.59555</v>
      </c>
      <c r="M386" s="9">
        <f t="shared" si="78"/>
        <v>125001.77487696958</v>
      </c>
      <c r="N386" s="9">
        <f t="shared" si="79"/>
        <v>29072968421.101746</v>
      </c>
      <c r="O386" s="9">
        <f t="shared" si="80"/>
        <v>-124873.77487696958</v>
      </c>
      <c r="P386" s="9">
        <f t="shared" si="81"/>
        <v>15593459652.024078</v>
      </c>
      <c r="Q386" s="9">
        <f t="shared" si="82"/>
        <v>2.0170449998571755E-4</v>
      </c>
      <c r="R386" s="9">
        <f t="shared" si="83"/>
        <v>-3.5340934216799409E-2</v>
      </c>
    </row>
    <row r="387" spans="1:18" x14ac:dyDescent="0.25">
      <c r="A387">
        <v>376</v>
      </c>
      <c r="B387" s="5">
        <v>2240</v>
      </c>
      <c r="C387" s="5">
        <v>200</v>
      </c>
      <c r="D387" s="5">
        <f t="shared" si="70"/>
        <v>448000</v>
      </c>
      <c r="E387" s="5">
        <f t="shared" si="71"/>
        <v>5017600</v>
      </c>
      <c r="F387" s="5">
        <f t="shared" si="72"/>
        <v>40000</v>
      </c>
      <c r="G387" s="5">
        <f t="shared" si="73"/>
        <v>-627720.82420000003</v>
      </c>
      <c r="H387" s="9">
        <f t="shared" si="74"/>
        <v>394033433134.32733</v>
      </c>
      <c r="I387" s="9">
        <f t="shared" si="75"/>
        <v>-295309.74660000001</v>
      </c>
      <c r="J387" s="9">
        <f t="shared" si="76"/>
        <v>87207846436.956223</v>
      </c>
      <c r="K387" s="9">
        <f t="shared" si="77"/>
        <v>185372077530.04517</v>
      </c>
      <c r="M387" s="9">
        <f t="shared" si="78"/>
        <v>124423.967294131</v>
      </c>
      <c r="N387" s="9">
        <f t="shared" si="79"/>
        <v>29270343880.696518</v>
      </c>
      <c r="O387" s="9">
        <f t="shared" si="80"/>
        <v>-124223.967294131</v>
      </c>
      <c r="P387" s="9">
        <f t="shared" si="81"/>
        <v>15431594050.293327</v>
      </c>
      <c r="Q387" s="9">
        <f t="shared" si="82"/>
        <v>2.0171607178200569E-4</v>
      </c>
      <c r="R387" s="9">
        <f t="shared" si="83"/>
        <v>-3.5157030257341321E-2</v>
      </c>
    </row>
    <row r="388" spans="1:18" x14ac:dyDescent="0.25">
      <c r="A388">
        <v>377</v>
      </c>
      <c r="B388" s="5">
        <v>542</v>
      </c>
      <c r="C388" s="5">
        <v>35</v>
      </c>
      <c r="D388" s="5">
        <f t="shared" si="70"/>
        <v>18970</v>
      </c>
      <c r="E388" s="5">
        <f t="shared" si="71"/>
        <v>293764</v>
      </c>
      <c r="F388" s="5">
        <f t="shared" si="72"/>
        <v>1225</v>
      </c>
      <c r="G388" s="5">
        <f t="shared" si="73"/>
        <v>-629418.82420000003</v>
      </c>
      <c r="H388" s="9">
        <f t="shared" si="74"/>
        <v>396168056257.31055</v>
      </c>
      <c r="I388" s="9">
        <f t="shared" si="75"/>
        <v>-295474.74660000001</v>
      </c>
      <c r="J388" s="9">
        <f t="shared" si="76"/>
        <v>87305325878.334213</v>
      </c>
      <c r="K388" s="9">
        <f t="shared" si="77"/>
        <v>185977367585.76495</v>
      </c>
      <c r="M388" s="9">
        <f t="shared" si="78"/>
        <v>123961.17612636689</v>
      </c>
      <c r="N388" s="9">
        <f t="shared" si="79"/>
        <v>29428912031.54707</v>
      </c>
      <c r="O388" s="9">
        <f t="shared" si="80"/>
        <v>-123926.17612636689</v>
      </c>
      <c r="P388" s="9">
        <f t="shared" si="81"/>
        <v>15357697129.303307</v>
      </c>
      <c r="Q388" s="9">
        <f t="shared" si="82"/>
        <v>2.0172536837005769E-4</v>
      </c>
      <c r="R388" s="9">
        <f t="shared" si="83"/>
        <v>-3.5072751570487483E-2</v>
      </c>
    </row>
    <row r="389" spans="1:18" x14ac:dyDescent="0.25">
      <c r="A389">
        <v>378</v>
      </c>
      <c r="B389" s="5">
        <v>282</v>
      </c>
      <c r="C389" s="5">
        <v>25</v>
      </c>
      <c r="D389" s="5">
        <f t="shared" si="70"/>
        <v>7050</v>
      </c>
      <c r="E389" s="5">
        <f t="shared" si="71"/>
        <v>79524</v>
      </c>
      <c r="F389" s="5">
        <f t="shared" si="72"/>
        <v>625</v>
      </c>
      <c r="G389" s="5">
        <f t="shared" si="73"/>
        <v>-629678.82420000003</v>
      </c>
      <c r="H389" s="9">
        <f t="shared" si="74"/>
        <v>396495421645.89453</v>
      </c>
      <c r="I389" s="9">
        <f t="shared" si="75"/>
        <v>-295484.74660000001</v>
      </c>
      <c r="J389" s="9">
        <f t="shared" si="76"/>
        <v>87311235473.26622</v>
      </c>
      <c r="K389" s="9">
        <f t="shared" si="77"/>
        <v>186060487808.12296</v>
      </c>
      <c r="M389" s="9">
        <f t="shared" si="78"/>
        <v>123890.31293224519</v>
      </c>
      <c r="N389" s="9">
        <f t="shared" si="79"/>
        <v>29453230012.440895</v>
      </c>
      <c r="O389" s="9">
        <f t="shared" si="80"/>
        <v>-123865.31293224519</v>
      </c>
      <c r="P389" s="9">
        <f t="shared" si="81"/>
        <v>15342615747.803026</v>
      </c>
      <c r="Q389" s="9">
        <f t="shared" si="82"/>
        <v>2.0172679409300026E-4</v>
      </c>
      <c r="R389" s="9">
        <f t="shared" si="83"/>
        <v>-3.5055526504271184E-2</v>
      </c>
    </row>
    <row r="390" spans="1:18" x14ac:dyDescent="0.25">
      <c r="A390">
        <v>379</v>
      </c>
      <c r="B390" s="5">
        <v>81</v>
      </c>
      <c r="C390" s="5">
        <v>1</v>
      </c>
      <c r="D390" s="5">
        <f t="shared" si="70"/>
        <v>81</v>
      </c>
      <c r="E390" s="5">
        <f t="shared" si="71"/>
        <v>6561</v>
      </c>
      <c r="F390" s="5">
        <f t="shared" si="72"/>
        <v>1</v>
      </c>
      <c r="G390" s="5">
        <f t="shared" si="73"/>
        <v>-629879.82420000003</v>
      </c>
      <c r="H390" s="9">
        <f t="shared" si="74"/>
        <v>396748592934.22296</v>
      </c>
      <c r="I390" s="9">
        <f t="shared" si="75"/>
        <v>-295508.74660000001</v>
      </c>
      <c r="J390" s="9">
        <f t="shared" si="76"/>
        <v>87325419317.103012</v>
      </c>
      <c r="K390" s="9">
        <f t="shared" si="77"/>
        <v>186134997357.97037</v>
      </c>
      <c r="M390" s="9">
        <f t="shared" si="78"/>
        <v>123835.53023217416</v>
      </c>
      <c r="N390" s="9">
        <f t="shared" si="79"/>
        <v>29472036565.507092</v>
      </c>
      <c r="O390" s="9">
        <f t="shared" si="80"/>
        <v>-123834.53023217416</v>
      </c>
      <c r="P390" s="9">
        <f t="shared" si="81"/>
        <v>15334990877.823257</v>
      </c>
      <c r="Q390" s="9">
        <f t="shared" si="82"/>
        <v>2.017278966900577E-4</v>
      </c>
      <c r="R390" s="9">
        <f t="shared" si="83"/>
        <v>-3.5046814611175765E-2</v>
      </c>
    </row>
    <row r="391" spans="1:18" x14ac:dyDescent="0.25">
      <c r="A391">
        <v>380</v>
      </c>
      <c r="B391" s="5">
        <v>12346</v>
      </c>
      <c r="C391" s="5">
        <v>1531</v>
      </c>
      <c r="D391" s="5">
        <f t="shared" si="70"/>
        <v>18901726</v>
      </c>
      <c r="E391" s="5">
        <f t="shared" si="71"/>
        <v>152423716</v>
      </c>
      <c r="F391" s="5">
        <f t="shared" si="72"/>
        <v>2343961</v>
      </c>
      <c r="G391" s="5">
        <f t="shared" si="73"/>
        <v>-617614.82420000003</v>
      </c>
      <c r="H391" s="9">
        <f t="shared" si="74"/>
        <v>381448071071.59692</v>
      </c>
      <c r="I391" s="9">
        <f t="shared" si="75"/>
        <v>-293978.74660000001</v>
      </c>
      <c r="J391" s="9">
        <f t="shared" si="76"/>
        <v>86423503452.507019</v>
      </c>
      <c r="K391" s="9">
        <f t="shared" si="77"/>
        <v>181565631899.89536</v>
      </c>
      <c r="M391" s="9">
        <f t="shared" si="78"/>
        <v>127178.36513949264</v>
      </c>
      <c r="N391" s="9">
        <f t="shared" si="79"/>
        <v>28335453984.402843</v>
      </c>
      <c r="O391" s="9">
        <f t="shared" si="80"/>
        <v>-125647.36513949264</v>
      </c>
      <c r="P391" s="9">
        <f t="shared" si="81"/>
        <v>15787260366.49699</v>
      </c>
      <c r="Q391" s="9">
        <f t="shared" si="82"/>
        <v>2.0166126073582012E-4</v>
      </c>
      <c r="R391" s="9">
        <f t="shared" si="83"/>
        <v>-3.5559869750575922E-2</v>
      </c>
    </row>
    <row r="392" spans="1:18" x14ac:dyDescent="0.25">
      <c r="A392">
        <v>381</v>
      </c>
      <c r="B392" s="5">
        <v>5790</v>
      </c>
      <c r="C392" s="5">
        <v>499</v>
      </c>
      <c r="D392" s="5">
        <f t="shared" si="70"/>
        <v>2889210</v>
      </c>
      <c r="E392" s="5">
        <f t="shared" si="71"/>
        <v>33524100</v>
      </c>
      <c r="F392" s="5">
        <f t="shared" si="72"/>
        <v>249001</v>
      </c>
      <c r="G392" s="5">
        <f t="shared" si="73"/>
        <v>-624170.82420000003</v>
      </c>
      <c r="H392" s="9">
        <f t="shared" si="74"/>
        <v>389589217782.50732</v>
      </c>
      <c r="I392" s="9">
        <f t="shared" si="75"/>
        <v>-295010.74660000001</v>
      </c>
      <c r="J392" s="9">
        <f t="shared" si="76"/>
        <v>87031340609.489426</v>
      </c>
      <c r="K392" s="9">
        <f t="shared" si="77"/>
        <v>184137100853.17935</v>
      </c>
      <c r="M392" s="9">
        <f t="shared" si="78"/>
        <v>125391.52244463901</v>
      </c>
      <c r="N392" s="9">
        <f t="shared" si="79"/>
        <v>28940210189.773655</v>
      </c>
      <c r="O392" s="9">
        <f t="shared" si="80"/>
        <v>-124892.52244463901</v>
      </c>
      <c r="P392" s="9">
        <f t="shared" si="81"/>
        <v>15598142162.584658</v>
      </c>
      <c r="Q392" s="9">
        <f t="shared" si="82"/>
        <v>2.0169671659049884E-4</v>
      </c>
      <c r="R392" s="9">
        <f t="shared" si="83"/>
        <v>-3.5346239889473045E-2</v>
      </c>
    </row>
    <row r="393" spans="1:18" x14ac:dyDescent="0.25">
      <c r="A393">
        <v>382</v>
      </c>
      <c r="B393" s="5">
        <v>3200</v>
      </c>
      <c r="C393" s="5">
        <v>310</v>
      </c>
      <c r="D393" s="5">
        <f t="shared" si="70"/>
        <v>992000</v>
      </c>
      <c r="E393" s="5">
        <f t="shared" si="71"/>
        <v>10240000</v>
      </c>
      <c r="F393" s="5">
        <f t="shared" si="72"/>
        <v>96100</v>
      </c>
      <c r="G393" s="5">
        <f t="shared" si="73"/>
        <v>-626760.82420000003</v>
      </c>
      <c r="H393" s="9">
        <f t="shared" si="74"/>
        <v>392829130751.86334</v>
      </c>
      <c r="I393" s="9">
        <f t="shared" si="75"/>
        <v>-295199.74660000001</v>
      </c>
      <c r="J393" s="9">
        <f t="shared" si="76"/>
        <v>87142890392.704224</v>
      </c>
      <c r="K393" s="9">
        <f t="shared" si="77"/>
        <v>185019636482.64716</v>
      </c>
      <c r="M393" s="9">
        <f t="shared" si="78"/>
        <v>124685.61601088809</v>
      </c>
      <c r="N393" s="9">
        <f t="shared" si="79"/>
        <v>29180883591.52597</v>
      </c>
      <c r="O393" s="9">
        <f t="shared" si="80"/>
        <v>-124375.61601088809</v>
      </c>
      <c r="P393" s="9">
        <f t="shared" si="81"/>
        <v>15469293858.087881</v>
      </c>
      <c r="Q393" s="9">
        <f t="shared" si="82"/>
        <v>2.017108268734224E-4</v>
      </c>
      <c r="R393" s="9">
        <f t="shared" si="83"/>
        <v>-3.5199948763086936E-2</v>
      </c>
    </row>
    <row r="394" spans="1:18" x14ac:dyDescent="0.25">
      <c r="A394">
        <v>383</v>
      </c>
      <c r="B394" s="5">
        <v>1090</v>
      </c>
      <c r="C394" s="5">
        <v>95</v>
      </c>
      <c r="D394" s="5">
        <f t="shared" si="70"/>
        <v>103550</v>
      </c>
      <c r="E394" s="5">
        <f t="shared" si="71"/>
        <v>1188100</v>
      </c>
      <c r="F394" s="5">
        <f t="shared" si="72"/>
        <v>9025</v>
      </c>
      <c r="G394" s="5">
        <f t="shared" si="73"/>
        <v>-628870.82420000003</v>
      </c>
      <c r="H394" s="9">
        <f t="shared" si="74"/>
        <v>395478513529.98737</v>
      </c>
      <c r="I394" s="9">
        <f t="shared" si="75"/>
        <v>-295414.74660000001</v>
      </c>
      <c r="J394" s="9">
        <f t="shared" si="76"/>
        <v>87269872508.742218</v>
      </c>
      <c r="K394" s="9">
        <f t="shared" si="77"/>
        <v>185777715175.17618</v>
      </c>
      <c r="M394" s="9">
        <f t="shared" si="78"/>
        <v>124110.53393551573</v>
      </c>
      <c r="N394" s="9">
        <f t="shared" si="79"/>
        <v>29377690102.005108</v>
      </c>
      <c r="O394" s="9">
        <f t="shared" si="80"/>
        <v>-124015.53393551573</v>
      </c>
      <c r="P394" s="9">
        <f t="shared" si="81"/>
        <v>15379852657.311054</v>
      </c>
      <c r="Q394" s="9">
        <f t="shared" si="82"/>
        <v>2.0172236531316621E-4</v>
      </c>
      <c r="R394" s="9">
        <f t="shared" si="83"/>
        <v>-3.5098040962985563E-2</v>
      </c>
    </row>
    <row r="395" spans="1:18" x14ac:dyDescent="0.25">
      <c r="A395">
        <v>384</v>
      </c>
      <c r="B395" s="5">
        <v>272</v>
      </c>
      <c r="C395" s="5">
        <v>25</v>
      </c>
      <c r="D395" s="5">
        <f t="shared" si="70"/>
        <v>6800</v>
      </c>
      <c r="E395" s="5">
        <f t="shared" si="71"/>
        <v>73984</v>
      </c>
      <c r="F395" s="5">
        <f t="shared" si="72"/>
        <v>625</v>
      </c>
      <c r="G395" s="5">
        <f t="shared" si="73"/>
        <v>-629688.82420000003</v>
      </c>
      <c r="H395" s="9">
        <f t="shared" si="74"/>
        <v>396508015322.37854</v>
      </c>
      <c r="I395" s="9">
        <f t="shared" si="75"/>
        <v>-295484.74660000001</v>
      </c>
      <c r="J395" s="9">
        <f t="shared" si="76"/>
        <v>87311235473.26622</v>
      </c>
      <c r="K395" s="9">
        <f t="shared" si="77"/>
        <v>186063442655.58896</v>
      </c>
      <c r="M395" s="9">
        <f t="shared" si="78"/>
        <v>123887.58742477896</v>
      </c>
      <c r="N395" s="9">
        <f t="shared" si="79"/>
        <v>29454165519.964912</v>
      </c>
      <c r="O395" s="9">
        <f t="shared" si="80"/>
        <v>-123862.58742477896</v>
      </c>
      <c r="P395" s="9">
        <f t="shared" si="81"/>
        <v>15341940563.561012</v>
      </c>
      <c r="Q395" s="9">
        <f t="shared" si="82"/>
        <v>2.0172684894025693E-4</v>
      </c>
      <c r="R395" s="9">
        <f t="shared" si="83"/>
        <v>-3.5054755150468749E-2</v>
      </c>
    </row>
    <row r="396" spans="1:18" x14ac:dyDescent="0.25">
      <c r="A396">
        <v>385</v>
      </c>
      <c r="B396" s="5">
        <v>136</v>
      </c>
      <c r="C396" s="5">
        <v>10</v>
      </c>
      <c r="D396" s="5">
        <f t="shared" si="70"/>
        <v>1360</v>
      </c>
      <c r="E396" s="5">
        <f t="shared" si="71"/>
        <v>18496</v>
      </c>
      <c r="F396" s="5">
        <f t="shared" si="72"/>
        <v>100</v>
      </c>
      <c r="G396" s="5">
        <f t="shared" si="73"/>
        <v>-629824.82420000003</v>
      </c>
      <c r="H396" s="9">
        <f t="shared" si="74"/>
        <v>396679309178.56097</v>
      </c>
      <c r="I396" s="9">
        <f t="shared" si="75"/>
        <v>-295499.74660000001</v>
      </c>
      <c r="J396" s="9">
        <f t="shared" si="76"/>
        <v>87320100240.664215</v>
      </c>
      <c r="K396" s="9">
        <f t="shared" si="77"/>
        <v>186113075953.48956</v>
      </c>
      <c r="M396" s="9">
        <f t="shared" si="78"/>
        <v>123850.52052323837</v>
      </c>
      <c r="N396" s="9">
        <f t="shared" si="79"/>
        <v>29466889897.272762</v>
      </c>
      <c r="O396" s="9">
        <f t="shared" si="80"/>
        <v>-123840.52052323837</v>
      </c>
      <c r="P396" s="9">
        <f t="shared" si="81"/>
        <v>15336474523.466625</v>
      </c>
      <c r="Q396" s="9">
        <f t="shared" si="82"/>
        <v>2.0172759494942343E-4</v>
      </c>
      <c r="R396" s="9">
        <f t="shared" si="83"/>
        <v>-3.5048509937714002E-2</v>
      </c>
    </row>
    <row r="397" spans="1:18" x14ac:dyDescent="0.25">
      <c r="A397">
        <v>386</v>
      </c>
      <c r="B397" s="5">
        <v>5052928</v>
      </c>
      <c r="C397" s="5">
        <v>3155120</v>
      </c>
      <c r="D397" s="5">
        <f t="shared" ref="D397:D460" si="84">B397*C397</f>
        <v>15942594191360</v>
      </c>
      <c r="E397" s="5">
        <f t="shared" ref="E397:E460" si="85">POWER(B397,2)</f>
        <v>25532081373184</v>
      </c>
      <c r="F397" s="5">
        <f t="shared" ref="F397:F460" si="86">POWER(C397,2)</f>
        <v>9954782214400</v>
      </c>
      <c r="G397" s="5">
        <f t="shared" ref="G397:G460" si="87">B397-$J$5018</f>
        <v>4422967.1758000003</v>
      </c>
      <c r="H397" s="9">
        <f t="shared" ref="H397:H460" si="88">POWER(G397,2)</f>
        <v>19562638638204.23</v>
      </c>
      <c r="I397" s="9">
        <f t="shared" ref="I397:I460" si="89">C397-$J$5019</f>
        <v>2859610.2533999998</v>
      </c>
      <c r="J397" s="9">
        <f t="shared" ref="J397:J460" si="90">POWER(I397,2)</f>
        <v>8177370801350.4111</v>
      </c>
      <c r="K397" s="9">
        <f t="shared" ref="K397:K460" si="91">G397*I397</f>
        <v>12647962286369.32</v>
      </c>
      <c r="M397" s="9">
        <f t="shared" ref="M397:M460" si="92">$J$5027+$J$5026*B397</f>
        <v>1500992.7526487606</v>
      </c>
      <c r="N397" s="9">
        <f t="shared" ref="N397:N460" si="93">(M397-$J$5019)^2</f>
        <v>1453189277872.3562</v>
      </c>
      <c r="O397" s="9">
        <f t="shared" ref="O397:O460" si="94">C397-M397</f>
        <v>1654127.2473512394</v>
      </c>
      <c r="P397" s="9">
        <f t="shared" ref="P397:P460" si="95">POWER(O397,2)</f>
        <v>2736136950429.7886</v>
      </c>
      <c r="Q397" s="9">
        <f t="shared" ref="Q397:Q460" si="96">(1/$J$5017)+((H397)/$H$5012)</f>
        <v>2.8519808048154056E-4</v>
      </c>
      <c r="R397" s="9">
        <f t="shared" ref="R397:R460" si="97">O397/($J$5028*SQRT(1-Q397))</f>
        <v>0.46815949456443356</v>
      </c>
    </row>
    <row r="398" spans="1:18" x14ac:dyDescent="0.25">
      <c r="A398">
        <v>387</v>
      </c>
      <c r="B398" s="5">
        <v>2398197</v>
      </c>
      <c r="C398" s="5">
        <v>1242233</v>
      </c>
      <c r="D398" s="5">
        <f t="shared" si="84"/>
        <v>2979119453901</v>
      </c>
      <c r="E398" s="5">
        <f t="shared" si="85"/>
        <v>5751348850809</v>
      </c>
      <c r="F398" s="5">
        <f t="shared" si="86"/>
        <v>1543142826289</v>
      </c>
      <c r="G398" s="5">
        <f t="shared" si="87"/>
        <v>1768236.1757999999</v>
      </c>
      <c r="H398" s="9">
        <f t="shared" si="88"/>
        <v>3126659173407.8081</v>
      </c>
      <c r="I398" s="9">
        <f t="shared" si="89"/>
        <v>946723.25340000005</v>
      </c>
      <c r="J398" s="9">
        <f t="shared" si="90"/>
        <v>896284918528.28064</v>
      </c>
      <c r="K398" s="9">
        <f t="shared" si="91"/>
        <v>1674030305132.9502</v>
      </c>
      <c r="M398" s="9">
        <f t="shared" si="92"/>
        <v>777443.8365182688</v>
      </c>
      <c r="N398" s="9">
        <f t="shared" si="93"/>
        <v>232260467025.34998</v>
      </c>
      <c r="O398" s="9">
        <f t="shared" si="94"/>
        <v>464789.1634817312</v>
      </c>
      <c r="P398" s="9">
        <f t="shared" si="95"/>
        <v>216028966490.04745</v>
      </c>
      <c r="Q398" s="9">
        <f t="shared" si="96"/>
        <v>2.1361704649464398E-4</v>
      </c>
      <c r="R398" s="9">
        <f t="shared" si="97"/>
        <v>0.13154228040536148</v>
      </c>
    </row>
    <row r="399" spans="1:18" x14ac:dyDescent="0.25">
      <c r="A399">
        <v>388</v>
      </c>
      <c r="B399" s="5">
        <v>1429369</v>
      </c>
      <c r="C399" s="5">
        <v>976320</v>
      </c>
      <c r="D399" s="5">
        <f t="shared" si="84"/>
        <v>1395521542080</v>
      </c>
      <c r="E399" s="5">
        <f t="shared" si="85"/>
        <v>2043095738161</v>
      </c>
      <c r="F399" s="5">
        <f t="shared" si="86"/>
        <v>953200742400</v>
      </c>
      <c r="G399" s="5">
        <f t="shared" si="87"/>
        <v>799408.17579999997</v>
      </c>
      <c r="H399" s="9">
        <f t="shared" si="88"/>
        <v>639053431535.88367</v>
      </c>
      <c r="I399" s="9">
        <f t="shared" si="89"/>
        <v>680810.25340000005</v>
      </c>
      <c r="J399" s="9">
        <f t="shared" si="90"/>
        <v>463502601134.57227</v>
      </c>
      <c r="K399" s="9">
        <f t="shared" si="91"/>
        <v>544245282736.42975</v>
      </c>
      <c r="M399" s="9">
        <f t="shared" si="92"/>
        <v>513389.04176999786</v>
      </c>
      <c r="N399" s="9">
        <f t="shared" si="93"/>
        <v>47471387263.775047</v>
      </c>
      <c r="O399" s="9">
        <f t="shared" si="94"/>
        <v>462930.95823000214</v>
      </c>
      <c r="P399" s="9">
        <f t="shared" si="95"/>
        <v>214305072087.74799</v>
      </c>
      <c r="Q399" s="9">
        <f t="shared" si="96"/>
        <v>2.027831688096344E-4</v>
      </c>
      <c r="R399" s="9">
        <f t="shared" si="97"/>
        <v>0.13101567069119277</v>
      </c>
    </row>
    <row r="400" spans="1:18" x14ac:dyDescent="0.25">
      <c r="A400">
        <v>389</v>
      </c>
      <c r="B400" s="5">
        <v>773611</v>
      </c>
      <c r="C400" s="5">
        <v>499970</v>
      </c>
      <c r="D400" s="5">
        <f t="shared" si="84"/>
        <v>386782291670</v>
      </c>
      <c r="E400" s="5">
        <f t="shared" si="85"/>
        <v>598473979321</v>
      </c>
      <c r="F400" s="5">
        <f t="shared" si="86"/>
        <v>249970000900</v>
      </c>
      <c r="G400" s="5">
        <f t="shared" si="87"/>
        <v>143650.17579999997</v>
      </c>
      <c r="H400" s="9">
        <f t="shared" si="88"/>
        <v>20635373007.370895</v>
      </c>
      <c r="I400" s="9">
        <f t="shared" si="89"/>
        <v>204460.25339999999</v>
      </c>
      <c r="J400" s="9">
        <f t="shared" si="90"/>
        <v>41803995220.392204</v>
      </c>
      <c r="K400" s="9">
        <f t="shared" si="91"/>
        <v>29370751345.022541</v>
      </c>
      <c r="M400" s="9">
        <f t="shared" si="92"/>
        <v>334661.70926666737</v>
      </c>
      <c r="N400" s="9">
        <f t="shared" si="93"/>
        <v>1532876180.6521146</v>
      </c>
      <c r="O400" s="9">
        <f t="shared" si="94"/>
        <v>165308.29073333263</v>
      </c>
      <c r="P400" s="9">
        <f t="shared" si="95"/>
        <v>27326830985.176025</v>
      </c>
      <c r="Q400" s="9">
        <f t="shared" si="96"/>
        <v>2.0008986999160816E-4</v>
      </c>
      <c r="R400" s="9">
        <f t="shared" si="97"/>
        <v>4.6784400620975122E-2</v>
      </c>
    </row>
    <row r="401" spans="1:18" x14ac:dyDescent="0.25">
      <c r="A401">
        <v>390</v>
      </c>
      <c r="B401" s="5">
        <v>516487</v>
      </c>
      <c r="C401" s="5">
        <v>354102</v>
      </c>
      <c r="D401" s="5">
        <f t="shared" si="84"/>
        <v>182889079674</v>
      </c>
      <c r="E401" s="5">
        <f t="shared" si="85"/>
        <v>266758821169</v>
      </c>
      <c r="F401" s="5">
        <f t="shared" si="86"/>
        <v>125388226404</v>
      </c>
      <c r="G401" s="5">
        <f t="shared" si="87"/>
        <v>-113473.82420000003</v>
      </c>
      <c r="H401" s="9">
        <f t="shared" si="88"/>
        <v>12876308778.572514</v>
      </c>
      <c r="I401" s="9">
        <f t="shared" si="89"/>
        <v>58592.253399999987</v>
      </c>
      <c r="J401" s="9">
        <f t="shared" si="90"/>
        <v>3433052158.48981</v>
      </c>
      <c r="K401" s="9">
        <f t="shared" si="91"/>
        <v>-6648687061.7934523</v>
      </c>
      <c r="M401" s="9">
        <f t="shared" si="92"/>
        <v>264582.37109223974</v>
      </c>
      <c r="N401" s="9">
        <f t="shared" si="93"/>
        <v>956502555.79800975</v>
      </c>
      <c r="O401" s="9">
        <f t="shared" si="94"/>
        <v>89519.628907760256</v>
      </c>
      <c r="P401" s="9">
        <f t="shared" si="95"/>
        <v>8013763959.7831059</v>
      </c>
      <c r="Q401" s="9">
        <f t="shared" si="96"/>
        <v>2.0005607816061581E-4</v>
      </c>
      <c r="R401" s="9">
        <f t="shared" si="97"/>
        <v>2.5335221197353253E-2</v>
      </c>
    </row>
    <row r="402" spans="1:18" x14ac:dyDescent="0.25">
      <c r="A402">
        <v>391</v>
      </c>
      <c r="B402" s="5">
        <v>91922</v>
      </c>
      <c r="C402" s="5">
        <v>60100</v>
      </c>
      <c r="D402" s="5">
        <f t="shared" si="84"/>
        <v>5524512200</v>
      </c>
      <c r="E402" s="5">
        <f t="shared" si="85"/>
        <v>8449654084</v>
      </c>
      <c r="F402" s="5">
        <f t="shared" si="86"/>
        <v>3612010000</v>
      </c>
      <c r="G402" s="5">
        <f t="shared" si="87"/>
        <v>-538038.82420000003</v>
      </c>
      <c r="H402" s="9">
        <f t="shared" si="88"/>
        <v>289485776346.51855</v>
      </c>
      <c r="I402" s="9">
        <f t="shared" si="89"/>
        <v>-235409.74660000001</v>
      </c>
      <c r="J402" s="9">
        <f t="shared" si="90"/>
        <v>55417748794.276215</v>
      </c>
      <c r="K402" s="9">
        <f t="shared" si="91"/>
        <v>126659583265.88396</v>
      </c>
      <c r="M402" s="9">
        <f t="shared" si="92"/>
        <v>148866.86335268262</v>
      </c>
      <c r="N402" s="9">
        <f t="shared" si="93"/>
        <v>21504135207.086361</v>
      </c>
      <c r="O402" s="9">
        <f t="shared" si="94"/>
        <v>-88766.863352682616</v>
      </c>
      <c r="P402" s="9">
        <f t="shared" si="95"/>
        <v>7879556029.4738283</v>
      </c>
      <c r="Q402" s="9">
        <f t="shared" si="96"/>
        <v>2.0126075183044407E-4</v>
      </c>
      <c r="R402" s="9">
        <f t="shared" si="97"/>
        <v>-2.5122193873672448E-2</v>
      </c>
    </row>
    <row r="403" spans="1:18" x14ac:dyDescent="0.25">
      <c r="A403">
        <v>392</v>
      </c>
      <c r="B403" s="5">
        <v>82650</v>
      </c>
      <c r="C403" s="5">
        <v>60360</v>
      </c>
      <c r="D403" s="5">
        <f t="shared" si="84"/>
        <v>4988754000</v>
      </c>
      <c r="E403" s="5">
        <f t="shared" si="85"/>
        <v>6831022500</v>
      </c>
      <c r="F403" s="5">
        <f t="shared" si="86"/>
        <v>3643329600</v>
      </c>
      <c r="G403" s="5">
        <f t="shared" si="87"/>
        <v>-547310.82420000003</v>
      </c>
      <c r="H403" s="9">
        <f t="shared" si="88"/>
        <v>299549138286.48334</v>
      </c>
      <c r="I403" s="9">
        <f t="shared" si="89"/>
        <v>-235149.74660000001</v>
      </c>
      <c r="J403" s="9">
        <f t="shared" si="90"/>
        <v>55295403326.04422</v>
      </c>
      <c r="K403" s="9">
        <f t="shared" si="91"/>
        <v>128700001622.06717</v>
      </c>
      <c r="M403" s="9">
        <f t="shared" si="92"/>
        <v>146339.7728300037</v>
      </c>
      <c r="N403" s="9">
        <f t="shared" si="93"/>
        <v>22251681074.541389</v>
      </c>
      <c r="O403" s="9">
        <f t="shared" si="94"/>
        <v>-85979.772830003698</v>
      </c>
      <c r="P403" s="9">
        <f t="shared" si="95"/>
        <v>7392521335.8990421</v>
      </c>
      <c r="Q403" s="9">
        <f t="shared" si="96"/>
        <v>2.0130457920651193E-4</v>
      </c>
      <c r="R403" s="9">
        <f t="shared" si="97"/>
        <v>-2.4333411005081979E-2</v>
      </c>
    </row>
    <row r="404" spans="1:18" x14ac:dyDescent="0.25">
      <c r="A404">
        <v>393</v>
      </c>
      <c r="B404" s="5">
        <v>71267</v>
      </c>
      <c r="C404" s="5">
        <v>39910</v>
      </c>
      <c r="D404" s="5">
        <f t="shared" si="84"/>
        <v>2844265970</v>
      </c>
      <c r="E404" s="5">
        <f t="shared" si="85"/>
        <v>5078985289</v>
      </c>
      <c r="F404" s="5">
        <f t="shared" si="86"/>
        <v>1592808100</v>
      </c>
      <c r="G404" s="5">
        <f t="shared" si="87"/>
        <v>-558693.82420000003</v>
      </c>
      <c r="H404" s="9">
        <f t="shared" si="88"/>
        <v>312138789199.22052</v>
      </c>
      <c r="I404" s="9">
        <f t="shared" si="89"/>
        <v>-255599.74660000001</v>
      </c>
      <c r="J404" s="9">
        <f t="shared" si="90"/>
        <v>65331230461.984215</v>
      </c>
      <c r="K404" s="9">
        <f t="shared" si="91"/>
        <v>142801999892.50497</v>
      </c>
      <c r="M404" s="9">
        <f t="shared" si="92"/>
        <v>143237.32768120579</v>
      </c>
      <c r="N404" s="9">
        <f t="shared" si="93"/>
        <v>23186889563.38076</v>
      </c>
      <c r="O404" s="9">
        <f t="shared" si="94"/>
        <v>-103327.32768120579</v>
      </c>
      <c r="P404" s="9">
        <f t="shared" si="95"/>
        <v>10676536645.739277</v>
      </c>
      <c r="Q404" s="9">
        <f t="shared" si="96"/>
        <v>2.0135940893125075E-4</v>
      </c>
      <c r="R404" s="9">
        <f t="shared" si="97"/>
        <v>-2.9242998890425191E-2</v>
      </c>
    </row>
    <row r="405" spans="1:18" x14ac:dyDescent="0.25">
      <c r="A405">
        <v>394</v>
      </c>
      <c r="B405" s="5">
        <v>52967</v>
      </c>
      <c r="C405" s="5">
        <v>40280</v>
      </c>
      <c r="D405" s="5">
        <f t="shared" si="84"/>
        <v>2133510760</v>
      </c>
      <c r="E405" s="5">
        <f t="shared" si="85"/>
        <v>2805503089</v>
      </c>
      <c r="F405" s="5">
        <f t="shared" si="86"/>
        <v>1622478400</v>
      </c>
      <c r="G405" s="5">
        <f t="shared" si="87"/>
        <v>-576993.82420000003</v>
      </c>
      <c r="H405" s="9">
        <f t="shared" si="88"/>
        <v>332921873164.94055</v>
      </c>
      <c r="I405" s="9">
        <f t="shared" si="89"/>
        <v>-255229.74660000001</v>
      </c>
      <c r="J405" s="9">
        <f t="shared" si="90"/>
        <v>65142223549.500221</v>
      </c>
      <c r="K405" s="9">
        <f t="shared" si="91"/>
        <v>147265987540.33096</v>
      </c>
      <c r="M405" s="9">
        <f t="shared" si="92"/>
        <v>138249.64901802372</v>
      </c>
      <c r="N405" s="9">
        <f t="shared" si="93"/>
        <v>24730738291.492706</v>
      </c>
      <c r="O405" s="9">
        <f t="shared" si="94"/>
        <v>-97969.649018023716</v>
      </c>
      <c r="P405" s="9">
        <f t="shared" si="95"/>
        <v>9598052128.714756</v>
      </c>
      <c r="Q405" s="9">
        <f t="shared" si="96"/>
        <v>2.0144992222514293E-4</v>
      </c>
      <c r="R405" s="9">
        <f t="shared" si="97"/>
        <v>-2.7726706298372567E-2</v>
      </c>
    </row>
    <row r="406" spans="1:18" x14ac:dyDescent="0.25">
      <c r="A406">
        <v>395</v>
      </c>
      <c r="B406" s="5">
        <v>26846</v>
      </c>
      <c r="C406" s="5">
        <v>19960</v>
      </c>
      <c r="D406" s="5">
        <f t="shared" si="84"/>
        <v>535846160</v>
      </c>
      <c r="E406" s="5">
        <f t="shared" si="85"/>
        <v>720707716</v>
      </c>
      <c r="F406" s="5">
        <f t="shared" si="86"/>
        <v>398401600</v>
      </c>
      <c r="G406" s="5">
        <f t="shared" si="87"/>
        <v>-603114.82420000003</v>
      </c>
      <c r="H406" s="9">
        <f t="shared" si="88"/>
        <v>363747491169.79694</v>
      </c>
      <c r="I406" s="9">
        <f t="shared" si="89"/>
        <v>-275549.74660000001</v>
      </c>
      <c r="J406" s="9">
        <f t="shared" si="90"/>
        <v>75927662851.324219</v>
      </c>
      <c r="K406" s="9">
        <f t="shared" si="91"/>
        <v>166188136979.01355</v>
      </c>
      <c r="M406" s="9">
        <f t="shared" si="92"/>
        <v>131130.35096551123</v>
      </c>
      <c r="N406" s="9">
        <f t="shared" si="93"/>
        <v>27020585709.15979</v>
      </c>
      <c r="O406" s="9">
        <f t="shared" si="94"/>
        <v>-111170.35096551123</v>
      </c>
      <c r="P406" s="9">
        <f t="shared" si="95"/>
        <v>12358846933.794943</v>
      </c>
      <c r="Q406" s="9">
        <f t="shared" si="96"/>
        <v>2.0158417218662521E-4</v>
      </c>
      <c r="R406" s="9">
        <f t="shared" si="97"/>
        <v>-3.1462681638142621E-2</v>
      </c>
    </row>
    <row r="407" spans="1:18" x14ac:dyDescent="0.25">
      <c r="A407">
        <v>396</v>
      </c>
      <c r="B407" s="5">
        <v>32388</v>
      </c>
      <c r="C407" s="5">
        <v>15000</v>
      </c>
      <c r="D407" s="5">
        <f t="shared" si="84"/>
        <v>485820000</v>
      </c>
      <c r="E407" s="5">
        <f t="shared" si="85"/>
        <v>1048982544</v>
      </c>
      <c r="F407" s="5">
        <f t="shared" si="86"/>
        <v>225000000</v>
      </c>
      <c r="G407" s="5">
        <f t="shared" si="87"/>
        <v>-597572.82420000003</v>
      </c>
      <c r="H407" s="9">
        <f t="shared" si="88"/>
        <v>357093280222.36414</v>
      </c>
      <c r="I407" s="9">
        <f t="shared" si="89"/>
        <v>-280509.74660000001</v>
      </c>
      <c r="J407" s="9">
        <f t="shared" si="90"/>
        <v>78685717937.596222</v>
      </c>
      <c r="K407" s="9">
        <f t="shared" si="91"/>
        <v>167625001491.38837</v>
      </c>
      <c r="M407" s="9">
        <f t="shared" si="92"/>
        <v>132640.82720329019</v>
      </c>
      <c r="N407" s="9">
        <f t="shared" si="93"/>
        <v>26526284905.451962</v>
      </c>
      <c r="O407" s="9">
        <f t="shared" si="94"/>
        <v>-117640.82720329019</v>
      </c>
      <c r="P407" s="9">
        <f t="shared" si="95"/>
        <v>13839364225.074381</v>
      </c>
      <c r="Q407" s="9">
        <f t="shared" si="96"/>
        <v>2.0155519214920157E-4</v>
      </c>
      <c r="R407" s="9">
        <f t="shared" si="97"/>
        <v>-3.3293911624426499E-2</v>
      </c>
    </row>
    <row r="408" spans="1:18" x14ac:dyDescent="0.25">
      <c r="A408">
        <v>397</v>
      </c>
      <c r="B408" s="5">
        <v>96047</v>
      </c>
      <c r="C408" s="5">
        <v>40020</v>
      </c>
      <c r="D408" s="5">
        <f t="shared" si="84"/>
        <v>3843800940</v>
      </c>
      <c r="E408" s="5">
        <f t="shared" si="85"/>
        <v>9225026209</v>
      </c>
      <c r="F408" s="5">
        <f t="shared" si="86"/>
        <v>1601600400</v>
      </c>
      <c r="G408" s="5">
        <f t="shared" si="87"/>
        <v>-533913.82420000003</v>
      </c>
      <c r="H408" s="9">
        <f t="shared" si="88"/>
        <v>285063971671.86853</v>
      </c>
      <c r="I408" s="9">
        <f t="shared" si="89"/>
        <v>-255489.74660000001</v>
      </c>
      <c r="J408" s="9">
        <f t="shared" si="90"/>
        <v>65275010617.732216</v>
      </c>
      <c r="K408" s="9">
        <f t="shared" si="91"/>
        <v>136409507651.09496</v>
      </c>
      <c r="M408" s="9">
        <f t="shared" si="92"/>
        <v>149991.13518249823</v>
      </c>
      <c r="N408" s="9">
        <f t="shared" si="93"/>
        <v>21175666268.87788</v>
      </c>
      <c r="O408" s="9">
        <f t="shared" si="94"/>
        <v>-109971.13518249823</v>
      </c>
      <c r="P408" s="9">
        <f t="shared" si="95"/>
        <v>12093650573.327299</v>
      </c>
      <c r="Q408" s="9">
        <f t="shared" si="96"/>
        <v>2.0124149424063158E-4</v>
      </c>
      <c r="R408" s="9">
        <f t="shared" si="97"/>
        <v>-3.1123282355702254E-2</v>
      </c>
    </row>
    <row r="409" spans="1:18" x14ac:dyDescent="0.25">
      <c r="A409">
        <v>398</v>
      </c>
      <c r="B409" s="5">
        <v>27656</v>
      </c>
      <c r="C409" s="5">
        <v>11501</v>
      </c>
      <c r="D409" s="5">
        <f t="shared" si="84"/>
        <v>318071656</v>
      </c>
      <c r="E409" s="5">
        <f t="shared" si="85"/>
        <v>764854336</v>
      </c>
      <c r="F409" s="5">
        <f t="shared" si="86"/>
        <v>132273001</v>
      </c>
      <c r="G409" s="5">
        <f t="shared" si="87"/>
        <v>-602304.82420000003</v>
      </c>
      <c r="H409" s="9">
        <f t="shared" si="88"/>
        <v>362771101254.59296</v>
      </c>
      <c r="I409" s="9">
        <f t="shared" si="89"/>
        <v>-284008.74660000001</v>
      </c>
      <c r="J409" s="9">
        <f t="shared" si="90"/>
        <v>80660968145.303024</v>
      </c>
      <c r="K409" s="9">
        <f t="shared" si="91"/>
        <v>171059838192.17535</v>
      </c>
      <c r="M409" s="9">
        <f t="shared" si="92"/>
        <v>131351.11707027501</v>
      </c>
      <c r="N409" s="9">
        <f t="shared" si="93"/>
        <v>26948055649.077503</v>
      </c>
      <c r="O409" s="9">
        <f t="shared" si="94"/>
        <v>-119850.11707027501</v>
      </c>
      <c r="P409" s="9">
        <f t="shared" si="95"/>
        <v>14364050561.758625</v>
      </c>
      <c r="Q409" s="9">
        <f t="shared" si="96"/>
        <v>2.0157991986933228E-4</v>
      </c>
      <c r="R409" s="9">
        <f t="shared" si="97"/>
        <v>-3.391917032651149E-2</v>
      </c>
    </row>
    <row r="410" spans="1:18" x14ac:dyDescent="0.25">
      <c r="A410">
        <v>399</v>
      </c>
      <c r="B410" s="5">
        <v>14878</v>
      </c>
      <c r="C410" s="5">
        <v>3629</v>
      </c>
      <c r="D410" s="5">
        <f t="shared" si="84"/>
        <v>53992262</v>
      </c>
      <c r="E410" s="5">
        <f t="shared" si="85"/>
        <v>221354884</v>
      </c>
      <c r="F410" s="5">
        <f t="shared" si="86"/>
        <v>13169641</v>
      </c>
      <c r="G410" s="5">
        <f t="shared" si="87"/>
        <v>-615082.82420000003</v>
      </c>
      <c r="H410" s="9">
        <f t="shared" si="88"/>
        <v>378326880625.84814</v>
      </c>
      <c r="I410" s="9">
        <f t="shared" si="89"/>
        <v>-291880.74660000001</v>
      </c>
      <c r="J410" s="9">
        <f t="shared" si="90"/>
        <v>85194370235.773422</v>
      </c>
      <c r="K410" s="9">
        <f t="shared" si="91"/>
        <v>179530833948.33255</v>
      </c>
      <c r="M410" s="9">
        <f t="shared" si="92"/>
        <v>127868.46362993948</v>
      </c>
      <c r="N410" s="9">
        <f t="shared" si="93"/>
        <v>28103599755.847908</v>
      </c>
      <c r="O410" s="9">
        <f t="shared" si="94"/>
        <v>-124239.46362993948</v>
      </c>
      <c r="P410" s="9">
        <f t="shared" si="95"/>
        <v>15435444323.055054</v>
      </c>
      <c r="Q410" s="9">
        <f t="shared" si="96"/>
        <v>2.0164766750641416E-4</v>
      </c>
      <c r="R410" s="9">
        <f t="shared" si="97"/>
        <v>-3.5161414723056207E-2</v>
      </c>
    </row>
    <row r="411" spans="1:18" x14ac:dyDescent="0.25">
      <c r="A411">
        <v>400</v>
      </c>
      <c r="B411" s="5">
        <v>3078358</v>
      </c>
      <c r="C411" s="5">
        <v>2855083</v>
      </c>
      <c r="D411" s="5">
        <f t="shared" si="84"/>
        <v>8788967593714</v>
      </c>
      <c r="E411" s="5">
        <f t="shared" si="85"/>
        <v>9476287976164</v>
      </c>
      <c r="F411" s="5">
        <f t="shared" si="86"/>
        <v>8151498936889</v>
      </c>
      <c r="G411" s="5">
        <f t="shared" si="87"/>
        <v>2448397.1757999999</v>
      </c>
      <c r="H411" s="9">
        <f t="shared" si="88"/>
        <v>5994648730465.415</v>
      </c>
      <c r="I411" s="9">
        <f t="shared" si="89"/>
        <v>2559573.2533999998</v>
      </c>
      <c r="J411" s="9">
        <f t="shared" si="90"/>
        <v>6551415239520.6592</v>
      </c>
      <c r="K411" s="9">
        <f t="shared" si="91"/>
        <v>6266851924877.7773</v>
      </c>
      <c r="M411" s="9">
        <f t="shared" si="92"/>
        <v>962822.2248914151</v>
      </c>
      <c r="N411" s="9">
        <f t="shared" si="93"/>
        <v>445305943683.43042</v>
      </c>
      <c r="O411" s="9">
        <f t="shared" si="94"/>
        <v>1892260.7751085849</v>
      </c>
      <c r="P411" s="9">
        <f t="shared" si="95"/>
        <v>3580650841014.5425</v>
      </c>
      <c r="Q411" s="9">
        <f t="shared" si="96"/>
        <v>2.2610754992935045E-4</v>
      </c>
      <c r="R411" s="9">
        <f t="shared" si="97"/>
        <v>0.53554142803471139</v>
      </c>
    </row>
    <row r="412" spans="1:18" x14ac:dyDescent="0.25">
      <c r="A412">
        <v>401</v>
      </c>
      <c r="B412" s="5">
        <v>602183</v>
      </c>
      <c r="C412" s="5">
        <v>559000</v>
      </c>
      <c r="D412" s="5">
        <f t="shared" si="84"/>
        <v>336620297000</v>
      </c>
      <c r="E412" s="5">
        <f t="shared" si="85"/>
        <v>362624365489</v>
      </c>
      <c r="F412" s="5">
        <f t="shared" si="86"/>
        <v>312481000000</v>
      </c>
      <c r="G412" s="5">
        <f t="shared" si="87"/>
        <v>-27777.824200000032</v>
      </c>
      <c r="H412" s="9">
        <f t="shared" si="88"/>
        <v>771607517.28610742</v>
      </c>
      <c r="I412" s="9">
        <f t="shared" si="89"/>
        <v>263490.25339999999</v>
      </c>
      <c r="J412" s="9">
        <f t="shared" si="90"/>
        <v>69427113636.796204</v>
      </c>
      <c r="K412" s="9">
        <f t="shared" si="91"/>
        <v>-7319185937.3586607</v>
      </c>
      <c r="M412" s="9">
        <f t="shared" si="92"/>
        <v>287938.87987475615</v>
      </c>
      <c r="N412" s="9">
        <f t="shared" si="93"/>
        <v>57318022.971404701</v>
      </c>
      <c r="O412" s="9">
        <f t="shared" si="94"/>
        <v>271061.12012524385</v>
      </c>
      <c r="P412" s="9">
        <f t="shared" si="95"/>
        <v>73474130843.55188</v>
      </c>
      <c r="Q412" s="9">
        <f t="shared" si="96"/>
        <v>2.0000336046075245E-4</v>
      </c>
      <c r="R412" s="9">
        <f t="shared" si="97"/>
        <v>7.6713826220153922E-2</v>
      </c>
    </row>
    <row r="413" spans="1:18" x14ac:dyDescent="0.25">
      <c r="A413">
        <v>402</v>
      </c>
      <c r="B413" s="5">
        <v>232962</v>
      </c>
      <c r="C413" s="5">
        <v>204000</v>
      </c>
      <c r="D413" s="5">
        <f t="shared" si="84"/>
        <v>47524248000</v>
      </c>
      <c r="E413" s="5">
        <f t="shared" si="85"/>
        <v>54271293444</v>
      </c>
      <c r="F413" s="5">
        <f t="shared" si="86"/>
        <v>41616000000</v>
      </c>
      <c r="G413" s="5">
        <f t="shared" si="87"/>
        <v>-396998.82420000003</v>
      </c>
      <c r="H413" s="9">
        <f t="shared" si="88"/>
        <v>157608066416.18253</v>
      </c>
      <c r="I413" s="9">
        <f t="shared" si="89"/>
        <v>-91509.746600000013</v>
      </c>
      <c r="J413" s="9">
        <f t="shared" si="90"/>
        <v>8374033722.7962141</v>
      </c>
      <c r="K413" s="9">
        <f t="shared" si="91"/>
        <v>36329261803.039955</v>
      </c>
      <c r="M413" s="9">
        <f t="shared" si="92"/>
        <v>187307.42065624538</v>
      </c>
      <c r="N413" s="9">
        <f t="shared" si="93"/>
        <v>11707743339.638517</v>
      </c>
      <c r="O413" s="9">
        <f t="shared" si="94"/>
        <v>16692.579343754624</v>
      </c>
      <c r="P413" s="9">
        <f t="shared" si="95"/>
        <v>278642205.14754355</v>
      </c>
      <c r="Q413" s="9">
        <f t="shared" si="96"/>
        <v>2.0068640560076811E-4</v>
      </c>
      <c r="R413" s="9">
        <f t="shared" si="97"/>
        <v>4.724218905965704E-3</v>
      </c>
    </row>
    <row r="414" spans="1:18" x14ac:dyDescent="0.25">
      <c r="A414">
        <v>403</v>
      </c>
      <c r="B414" s="5">
        <v>150996</v>
      </c>
      <c r="C414" s="5">
        <v>140000</v>
      </c>
      <c r="D414" s="5">
        <f t="shared" si="84"/>
        <v>21139440000</v>
      </c>
      <c r="E414" s="5">
        <f t="shared" si="85"/>
        <v>22799792016</v>
      </c>
      <c r="F414" s="5">
        <f t="shared" si="86"/>
        <v>19600000000</v>
      </c>
      <c r="G414" s="5">
        <f t="shared" si="87"/>
        <v>-478964.82420000003</v>
      </c>
      <c r="H414" s="9">
        <f t="shared" si="88"/>
        <v>229407302820.93695</v>
      </c>
      <c r="I414" s="9">
        <f t="shared" si="89"/>
        <v>-155509.74660000001</v>
      </c>
      <c r="J414" s="9">
        <f t="shared" si="90"/>
        <v>24183281287.596214</v>
      </c>
      <c r="K414" s="9">
        <f t="shared" si="91"/>
        <v>74483698441.655563</v>
      </c>
      <c r="M414" s="9">
        <f t="shared" si="92"/>
        <v>164967.52615862893</v>
      </c>
      <c r="N414" s="9">
        <f t="shared" si="93"/>
        <v>17041271317.763523</v>
      </c>
      <c r="O414" s="9">
        <f t="shared" si="94"/>
        <v>-24967.526158628927</v>
      </c>
      <c r="P414" s="9">
        <f t="shared" si="95"/>
        <v>623377362.48181975</v>
      </c>
      <c r="Q414" s="9">
        <f t="shared" si="96"/>
        <v>2.0099910151234003E-4</v>
      </c>
      <c r="R414" s="9">
        <f t="shared" si="97"/>
        <v>-7.0661384996314608E-3</v>
      </c>
    </row>
    <row r="415" spans="1:18" x14ac:dyDescent="0.25">
      <c r="A415">
        <v>404</v>
      </c>
      <c r="B415" s="5">
        <v>77040</v>
      </c>
      <c r="C415" s="5">
        <v>72000</v>
      </c>
      <c r="D415" s="5">
        <f t="shared" si="84"/>
        <v>5546880000</v>
      </c>
      <c r="E415" s="5">
        <f t="shared" si="85"/>
        <v>5935161600</v>
      </c>
      <c r="F415" s="5">
        <f t="shared" si="86"/>
        <v>5184000000</v>
      </c>
      <c r="G415" s="5">
        <f t="shared" si="87"/>
        <v>-552920.82420000003</v>
      </c>
      <c r="H415" s="9">
        <f t="shared" si="88"/>
        <v>305721437834.00732</v>
      </c>
      <c r="I415" s="9">
        <f t="shared" si="89"/>
        <v>-223509.74660000001</v>
      </c>
      <c r="J415" s="9">
        <f t="shared" si="90"/>
        <v>49956606825.19622</v>
      </c>
      <c r="K415" s="9">
        <f t="shared" si="91"/>
        <v>123583193306.80516</v>
      </c>
      <c r="M415" s="9">
        <f t="shared" si="92"/>
        <v>144810.76314145443</v>
      </c>
      <c r="N415" s="9">
        <f t="shared" si="93"/>
        <v>22710183615.438995</v>
      </c>
      <c r="O415" s="9">
        <f t="shared" si="94"/>
        <v>-72810.76314145443</v>
      </c>
      <c r="P415" s="9">
        <f t="shared" si="95"/>
        <v>5301407229.2409792</v>
      </c>
      <c r="Q415" s="9">
        <f t="shared" si="96"/>
        <v>2.0133146045107876E-4</v>
      </c>
      <c r="R415" s="9">
        <f t="shared" si="97"/>
        <v>-2.06064076539921E-2</v>
      </c>
    </row>
    <row r="416" spans="1:18" x14ac:dyDescent="0.25">
      <c r="A416">
        <v>405</v>
      </c>
      <c r="B416" s="5">
        <v>72094</v>
      </c>
      <c r="C416" s="5">
        <v>66000</v>
      </c>
      <c r="D416" s="5">
        <f t="shared" si="84"/>
        <v>4758204000</v>
      </c>
      <c r="E416" s="5">
        <f t="shared" si="85"/>
        <v>5197544836</v>
      </c>
      <c r="F416" s="5">
        <f t="shared" si="86"/>
        <v>4356000000</v>
      </c>
      <c r="G416" s="5">
        <f t="shared" si="87"/>
        <v>-557866.82420000003</v>
      </c>
      <c r="H416" s="9">
        <f t="shared" si="88"/>
        <v>311215393542.99371</v>
      </c>
      <c r="I416" s="9">
        <f t="shared" si="89"/>
        <v>-229509.74660000001</v>
      </c>
      <c r="J416" s="9">
        <f t="shared" si="90"/>
        <v>52674723784.396217</v>
      </c>
      <c r="K416" s="9">
        <f t="shared" si="91"/>
        <v>128035873458.68877</v>
      </c>
      <c r="M416" s="9">
        <f t="shared" si="92"/>
        <v>143462.72714866215</v>
      </c>
      <c r="N416" s="9">
        <f t="shared" si="93"/>
        <v>23118296124.035515</v>
      </c>
      <c r="O416" s="9">
        <f t="shared" si="94"/>
        <v>-77462.727148662147</v>
      </c>
      <c r="P416" s="9">
        <f t="shared" si="95"/>
        <v>6000474097.3080797</v>
      </c>
      <c r="Q416" s="9">
        <f t="shared" si="96"/>
        <v>2.0135538741151149E-4</v>
      </c>
      <c r="R416" s="9">
        <f t="shared" si="97"/>
        <v>-2.1922975173526003E-2</v>
      </c>
    </row>
    <row r="417" spans="1:18" x14ac:dyDescent="0.25">
      <c r="A417">
        <v>406</v>
      </c>
      <c r="B417" s="5">
        <v>49920</v>
      </c>
      <c r="C417" s="5">
        <v>48000</v>
      </c>
      <c r="D417" s="5">
        <f t="shared" si="84"/>
        <v>2396160000</v>
      </c>
      <c r="E417" s="5">
        <f t="shared" si="85"/>
        <v>2492006400</v>
      </c>
      <c r="F417" s="5">
        <f t="shared" si="86"/>
        <v>2304000000</v>
      </c>
      <c r="G417" s="5">
        <f t="shared" si="87"/>
        <v>-580040.82420000003</v>
      </c>
      <c r="H417" s="9">
        <f t="shared" si="88"/>
        <v>336447357738.61536</v>
      </c>
      <c r="I417" s="9">
        <f t="shared" si="89"/>
        <v>-247509.74660000001</v>
      </c>
      <c r="J417" s="9">
        <f t="shared" si="90"/>
        <v>61261074661.996216</v>
      </c>
      <c r="K417" s="9">
        <f t="shared" si="91"/>
        <v>143565757415.39716</v>
      </c>
      <c r="M417" s="9">
        <f t="shared" si="92"/>
        <v>137419.18689306657</v>
      </c>
      <c r="N417" s="9">
        <f t="shared" si="93"/>
        <v>24992625068.451488</v>
      </c>
      <c r="O417" s="9">
        <f t="shared" si="94"/>
        <v>-89419.186893066566</v>
      </c>
      <c r="P417" s="9">
        <f t="shared" si="95"/>
        <v>7995790984.6171675</v>
      </c>
      <c r="Q417" s="9">
        <f t="shared" si="96"/>
        <v>2.0146527621311966E-4</v>
      </c>
      <c r="R417" s="9">
        <f t="shared" si="97"/>
        <v>-2.5306812633416935E-2</v>
      </c>
    </row>
    <row r="418" spans="1:18" x14ac:dyDescent="0.25">
      <c r="A418">
        <v>407</v>
      </c>
      <c r="B418" s="5">
        <v>253</v>
      </c>
      <c r="C418" s="5">
        <v>5</v>
      </c>
      <c r="D418" s="5">
        <f t="shared" si="84"/>
        <v>1265</v>
      </c>
      <c r="E418" s="5">
        <f t="shared" si="85"/>
        <v>64009</v>
      </c>
      <c r="F418" s="5">
        <f t="shared" si="86"/>
        <v>25</v>
      </c>
      <c r="G418" s="5">
        <f t="shared" si="87"/>
        <v>-629707.82420000003</v>
      </c>
      <c r="H418" s="9">
        <f t="shared" si="88"/>
        <v>396531943858.69812</v>
      </c>
      <c r="I418" s="9">
        <f t="shared" si="89"/>
        <v>-295504.74660000001</v>
      </c>
      <c r="J418" s="9">
        <f t="shared" si="90"/>
        <v>87323055263.130219</v>
      </c>
      <c r="K418" s="9">
        <f t="shared" si="91"/>
        <v>186081651022.25836</v>
      </c>
      <c r="M418" s="9">
        <f t="shared" si="92"/>
        <v>123882.40896059315</v>
      </c>
      <c r="N418" s="9">
        <f t="shared" si="93"/>
        <v>29455943025.19096</v>
      </c>
      <c r="O418" s="9">
        <f t="shared" si="94"/>
        <v>-123877.40896059315</v>
      </c>
      <c r="P418" s="9">
        <f t="shared" si="95"/>
        <v>15345612450.790045</v>
      </c>
      <c r="Q418" s="9">
        <f t="shared" si="96"/>
        <v>2.0172695315244429E-4</v>
      </c>
      <c r="R418" s="9">
        <f t="shared" si="97"/>
        <v>-3.5058949843523673E-2</v>
      </c>
    </row>
    <row r="419" spans="1:18" x14ac:dyDescent="0.25">
      <c r="A419">
        <v>408</v>
      </c>
      <c r="B419" s="5">
        <v>121086889</v>
      </c>
      <c r="C419" s="5">
        <v>143889500</v>
      </c>
      <c r="D419" s="5">
        <f t="shared" si="84"/>
        <v>1.74231319147655E+16</v>
      </c>
      <c r="E419" s="5">
        <f t="shared" si="85"/>
        <v>1.466203468769832E+16</v>
      </c>
      <c r="F419" s="5">
        <f t="shared" si="86"/>
        <v>2.070418821025E+16</v>
      </c>
      <c r="G419" s="5">
        <f t="shared" si="87"/>
        <v>120456928.1758</v>
      </c>
      <c r="H419" s="9">
        <f t="shared" si="88"/>
        <v>1.4509871545549838E+16</v>
      </c>
      <c r="I419" s="9">
        <f t="shared" si="89"/>
        <v>143593990.2534</v>
      </c>
      <c r="J419" s="9">
        <f t="shared" si="90"/>
        <v>2.0619234036893532E+16</v>
      </c>
      <c r="K419" s="9">
        <f t="shared" si="91"/>
        <v>1.7296890970430328E+16</v>
      </c>
      <c r="M419" s="9">
        <f t="shared" si="92"/>
        <v>33126135.456703421</v>
      </c>
      <c r="N419" s="9">
        <f t="shared" si="93"/>
        <v>1077849984516903.9</v>
      </c>
      <c r="O419" s="9">
        <f t="shared" si="94"/>
        <v>110763364.54329658</v>
      </c>
      <c r="P419" s="9">
        <f t="shared" si="95"/>
        <v>1.226852292495121E+16</v>
      </c>
      <c r="Q419" s="9">
        <f t="shared" si="96"/>
        <v>6.3392559376951679E-2</v>
      </c>
      <c r="R419" s="9">
        <f t="shared" si="97"/>
        <v>32.387715731418787</v>
      </c>
    </row>
    <row r="420" spans="1:18" x14ac:dyDescent="0.25">
      <c r="A420">
        <v>409</v>
      </c>
      <c r="B420" s="5">
        <v>117344004</v>
      </c>
      <c r="C420" s="5">
        <v>124209397</v>
      </c>
      <c r="D420" s="5">
        <f t="shared" si="84"/>
        <v>1.4575227978405588E+16</v>
      </c>
      <c r="E420" s="5">
        <f t="shared" si="85"/>
        <v>1.3769615274752016E+16</v>
      </c>
      <c r="F420" s="5">
        <f t="shared" si="86"/>
        <v>1.5427974303103608E+16</v>
      </c>
      <c r="G420" s="5">
        <f t="shared" si="87"/>
        <v>116714043.1758</v>
      </c>
      <c r="H420" s="9">
        <f t="shared" si="88"/>
        <v>1.3622167874442506E+16</v>
      </c>
      <c r="I420" s="9">
        <f t="shared" si="89"/>
        <v>123913887.2534</v>
      </c>
      <c r="J420" s="9">
        <f t="shared" si="90"/>
        <v>1.5354651454248326E+16</v>
      </c>
      <c r="K420" s="9">
        <f t="shared" si="91"/>
        <v>1.446249078697454E+16</v>
      </c>
      <c r="M420" s="9">
        <f t="shared" si="92"/>
        <v>32106009.355433248</v>
      </c>
      <c r="N420" s="9">
        <f t="shared" si="93"/>
        <v>1011907885363580.4</v>
      </c>
      <c r="O420" s="9">
        <f t="shared" si="94"/>
        <v>92103387.644566745</v>
      </c>
      <c r="P420" s="9">
        <f t="shared" si="95"/>
        <v>8483034015605330</v>
      </c>
      <c r="Q420" s="9">
        <f t="shared" si="96"/>
        <v>5.9526483321799231E-2</v>
      </c>
      <c r="R420" s="9">
        <f t="shared" si="97"/>
        <v>26.876041323956088</v>
      </c>
    </row>
    <row r="421" spans="1:18" x14ac:dyDescent="0.25">
      <c r="A421">
        <v>410</v>
      </c>
      <c r="B421" s="5">
        <v>31616624</v>
      </c>
      <c r="C421" s="5">
        <v>39625500</v>
      </c>
      <c r="D421" s="5">
        <f t="shared" si="84"/>
        <v>1252824534312000</v>
      </c>
      <c r="E421" s="5">
        <f t="shared" si="85"/>
        <v>999610913157376</v>
      </c>
      <c r="F421" s="5">
        <f t="shared" si="86"/>
        <v>1570180250250000</v>
      </c>
      <c r="G421" s="5">
        <f t="shared" si="87"/>
        <v>30986663.175799999</v>
      </c>
      <c r="H421" s="9">
        <f t="shared" si="88"/>
        <v>960173294770479.75</v>
      </c>
      <c r="I421" s="9">
        <f t="shared" si="89"/>
        <v>39329990.253399998</v>
      </c>
      <c r="J421" s="9">
        <f t="shared" si="90"/>
        <v>1546848133332538.8</v>
      </c>
      <c r="K421" s="9">
        <f t="shared" si="91"/>
        <v>1218705160689602.5</v>
      </c>
      <c r="M421" s="9">
        <f t="shared" si="92"/>
        <v>8740947.9304878246</v>
      </c>
      <c r="N421" s="9">
        <f t="shared" si="93"/>
        <v>71325426117870.469</v>
      </c>
      <c r="O421" s="9">
        <f t="shared" si="94"/>
        <v>30884552.069512174</v>
      </c>
      <c r="P421" s="9">
        <f t="shared" si="95"/>
        <v>953855556534408.63</v>
      </c>
      <c r="Q421" s="9">
        <f t="shared" si="96"/>
        <v>4.3816915988175009E-3</v>
      </c>
      <c r="R421" s="9">
        <f t="shared" si="97"/>
        <v>8.7590670544770397</v>
      </c>
    </row>
    <row r="422" spans="1:18" x14ac:dyDescent="0.25">
      <c r="A422">
        <v>411</v>
      </c>
      <c r="B422" s="5">
        <v>29698853</v>
      </c>
      <c r="C422" s="5">
        <v>42714000</v>
      </c>
      <c r="D422" s="5">
        <f t="shared" si="84"/>
        <v>1268556807042000</v>
      </c>
      <c r="E422" s="5">
        <f t="shared" si="85"/>
        <v>882021869515609</v>
      </c>
      <c r="F422" s="5">
        <f t="shared" si="86"/>
        <v>1824485796000000</v>
      </c>
      <c r="G422" s="5">
        <f t="shared" si="87"/>
        <v>29068892.175799999</v>
      </c>
      <c r="H422" s="9">
        <f t="shared" si="88"/>
        <v>845000492328286.38</v>
      </c>
      <c r="I422" s="9">
        <f t="shared" si="89"/>
        <v>42418490.253399998</v>
      </c>
      <c r="J422" s="9">
        <f t="shared" si="90"/>
        <v>1799328315377790.5</v>
      </c>
      <c r="K422" s="9">
        <f t="shared" si="91"/>
        <v>1233058519436307.8</v>
      </c>
      <c r="M422" s="9">
        <f t="shared" si="92"/>
        <v>8218258.0125878602</v>
      </c>
      <c r="N422" s="9">
        <f t="shared" si="93"/>
        <v>62769940086213.641</v>
      </c>
      <c r="O422" s="9">
        <f t="shared" si="94"/>
        <v>34495741.98741214</v>
      </c>
      <c r="P422" s="9">
        <f t="shared" si="95"/>
        <v>1189956215262108.8</v>
      </c>
      <c r="Q422" s="9">
        <f t="shared" si="96"/>
        <v>3.8800976230134628E-3</v>
      </c>
      <c r="R422" s="9">
        <f t="shared" si="97"/>
        <v>9.780761375139015</v>
      </c>
    </row>
    <row r="423" spans="1:18" x14ac:dyDescent="0.25">
      <c r="A423">
        <v>412</v>
      </c>
      <c r="B423" s="5">
        <v>28776326</v>
      </c>
      <c r="C423" s="5">
        <v>34100000</v>
      </c>
      <c r="D423" s="5">
        <f t="shared" si="84"/>
        <v>981272716600000</v>
      </c>
      <c r="E423" s="5">
        <f t="shared" si="85"/>
        <v>828076938058276</v>
      </c>
      <c r="F423" s="5">
        <f t="shared" si="86"/>
        <v>1162810000000000</v>
      </c>
      <c r="G423" s="5">
        <f t="shared" si="87"/>
        <v>28146365.175799999</v>
      </c>
      <c r="H423" s="9">
        <f t="shared" si="88"/>
        <v>792217872609486.88</v>
      </c>
      <c r="I423" s="9">
        <f t="shared" si="89"/>
        <v>33804490.253399998</v>
      </c>
      <c r="J423" s="9">
        <f t="shared" si="90"/>
        <v>1142743561292215.5</v>
      </c>
      <c r="K423" s="9">
        <f t="shared" si="91"/>
        <v>951473527253968.25</v>
      </c>
      <c r="M423" s="9">
        <f t="shared" si="92"/>
        <v>7966822.5899589332</v>
      </c>
      <c r="N423" s="9">
        <f t="shared" si="93"/>
        <v>58849040740683.719</v>
      </c>
      <c r="O423" s="9">
        <f t="shared" si="94"/>
        <v>26133177.410041068</v>
      </c>
      <c r="P423" s="9">
        <f t="shared" si="95"/>
        <v>682942961544680.75</v>
      </c>
      <c r="Q423" s="9">
        <f t="shared" si="96"/>
        <v>3.6502217884700288E-3</v>
      </c>
      <c r="R423" s="9">
        <f t="shared" si="97"/>
        <v>7.4088240971662671</v>
      </c>
    </row>
    <row r="424" spans="1:18" x14ac:dyDescent="0.25">
      <c r="A424">
        <v>413</v>
      </c>
      <c r="B424" s="5">
        <v>13879553</v>
      </c>
      <c r="C424" s="5">
        <v>18096000</v>
      </c>
      <c r="D424" s="5">
        <f t="shared" si="84"/>
        <v>251164391088000</v>
      </c>
      <c r="E424" s="5">
        <f t="shared" si="85"/>
        <v>192641991479809</v>
      </c>
      <c r="F424" s="5">
        <f t="shared" si="86"/>
        <v>327465216000000</v>
      </c>
      <c r="G424" s="5">
        <f t="shared" si="87"/>
        <v>13249592.175799999</v>
      </c>
      <c r="H424" s="9">
        <f t="shared" si="88"/>
        <v>175551692825020.56</v>
      </c>
      <c r="I424" s="9">
        <f t="shared" si="89"/>
        <v>17800490.253400002</v>
      </c>
      <c r="J424" s="9">
        <f t="shared" si="90"/>
        <v>316857453261388.44</v>
      </c>
      <c r="K424" s="9">
        <f t="shared" si="91"/>
        <v>235849236386852.81</v>
      </c>
      <c r="M424" s="9">
        <f t="shared" si="92"/>
        <v>3906695.9865509151</v>
      </c>
      <c r="N424" s="9">
        <f t="shared" si="93"/>
        <v>13040666059610.826</v>
      </c>
      <c r="O424" s="9">
        <f t="shared" si="94"/>
        <v>14189304.013449084</v>
      </c>
      <c r="P424" s="9">
        <f t="shared" si="95"/>
        <v>201336348386082.28</v>
      </c>
      <c r="Q424" s="9">
        <f t="shared" si="96"/>
        <v>9.6455265215437947E-4</v>
      </c>
      <c r="R424" s="9">
        <f t="shared" si="97"/>
        <v>4.0172940916574973</v>
      </c>
    </row>
    <row r="425" spans="1:18" x14ac:dyDescent="0.25">
      <c r="A425">
        <v>414</v>
      </c>
      <c r="B425" s="5">
        <v>1420997</v>
      </c>
      <c r="C425" s="5">
        <v>1760000</v>
      </c>
      <c r="D425" s="5">
        <f t="shared" si="84"/>
        <v>2500954720000</v>
      </c>
      <c r="E425" s="5">
        <f t="shared" si="85"/>
        <v>2019232474009</v>
      </c>
      <c r="F425" s="5">
        <f t="shared" si="86"/>
        <v>3097600000000</v>
      </c>
      <c r="G425" s="5">
        <f t="shared" si="87"/>
        <v>791036.17579999997</v>
      </c>
      <c r="H425" s="9">
        <f t="shared" si="88"/>
        <v>625738231424.28845</v>
      </c>
      <c r="I425" s="9">
        <f t="shared" si="89"/>
        <v>1464490.2534</v>
      </c>
      <c r="J425" s="9">
        <f t="shared" si="90"/>
        <v>2144731702303.5964</v>
      </c>
      <c r="K425" s="9">
        <f t="shared" si="91"/>
        <v>1158464769545.9089</v>
      </c>
      <c r="M425" s="9">
        <f t="shared" si="92"/>
        <v>511107.2469192787</v>
      </c>
      <c r="N425" s="9">
        <f t="shared" si="93"/>
        <v>46482282143.921371</v>
      </c>
      <c r="O425" s="9">
        <f t="shared" si="94"/>
        <v>1248892.7530807212</v>
      </c>
      <c r="P425" s="9">
        <f t="shared" si="95"/>
        <v>1559733108697.5435</v>
      </c>
      <c r="Q425" s="9">
        <f t="shared" si="96"/>
        <v>2.0272517921468683E-4</v>
      </c>
      <c r="R425" s="9">
        <f t="shared" si="97"/>
        <v>0.35345339086120037</v>
      </c>
    </row>
    <row r="426" spans="1:18" x14ac:dyDescent="0.25">
      <c r="A426">
        <v>415</v>
      </c>
      <c r="B426" s="5">
        <v>1067636</v>
      </c>
      <c r="C426" s="5">
        <v>1430000</v>
      </c>
      <c r="D426" s="5">
        <f t="shared" si="84"/>
        <v>1526719480000</v>
      </c>
      <c r="E426" s="5">
        <f t="shared" si="85"/>
        <v>1139846628496</v>
      </c>
      <c r="F426" s="5">
        <f t="shared" si="86"/>
        <v>2044900000000</v>
      </c>
      <c r="G426" s="5">
        <f t="shared" si="87"/>
        <v>437675.17579999997</v>
      </c>
      <c r="H426" s="9">
        <f t="shared" si="88"/>
        <v>191559559511.56088</v>
      </c>
      <c r="I426" s="9">
        <f t="shared" si="89"/>
        <v>1134490.2534</v>
      </c>
      <c r="J426" s="9">
        <f t="shared" si="90"/>
        <v>1287068135059.5964</v>
      </c>
      <c r="K426" s="9">
        <f t="shared" si="91"/>
        <v>496538221100.23151</v>
      </c>
      <c r="M426" s="9">
        <f t="shared" si="92"/>
        <v>414798.44254219241</v>
      </c>
      <c r="N426" s="9">
        <f t="shared" si="93"/>
        <v>14229792979.588829</v>
      </c>
      <c r="O426" s="9">
        <f t="shared" si="94"/>
        <v>1015201.5574578076</v>
      </c>
      <c r="P426" s="9">
        <f t="shared" si="95"/>
        <v>1030634202264.7582</v>
      </c>
      <c r="Q426" s="9">
        <f t="shared" si="96"/>
        <v>2.0083426919395228E-4</v>
      </c>
      <c r="R426" s="9">
        <f t="shared" si="97"/>
        <v>0.28731537810859931</v>
      </c>
    </row>
    <row r="427" spans="1:18" x14ac:dyDescent="0.25">
      <c r="A427">
        <v>416</v>
      </c>
      <c r="B427" s="5">
        <v>30</v>
      </c>
      <c r="C427" s="5">
        <v>3</v>
      </c>
      <c r="D427" s="5">
        <f t="shared" si="84"/>
        <v>90</v>
      </c>
      <c r="E427" s="5">
        <f t="shared" si="85"/>
        <v>900</v>
      </c>
      <c r="F427" s="5">
        <f t="shared" si="86"/>
        <v>9</v>
      </c>
      <c r="G427" s="5">
        <f t="shared" si="87"/>
        <v>-629930.82420000003</v>
      </c>
      <c r="H427" s="9">
        <f t="shared" si="88"/>
        <v>396812843277.29132</v>
      </c>
      <c r="I427" s="9">
        <f t="shared" si="89"/>
        <v>-295506.74660000001</v>
      </c>
      <c r="J427" s="9">
        <f t="shared" si="90"/>
        <v>87324237286.116623</v>
      </c>
      <c r="K427" s="9">
        <f t="shared" si="91"/>
        <v>186148808442.39856</v>
      </c>
      <c r="M427" s="9">
        <f t="shared" si="92"/>
        <v>123821.63014409645</v>
      </c>
      <c r="N427" s="9">
        <f t="shared" si="93"/>
        <v>29476809332.175907</v>
      </c>
      <c r="O427" s="9">
        <f t="shared" si="94"/>
        <v>-123818.63014409645</v>
      </c>
      <c r="P427" s="9">
        <f t="shared" si="95"/>
        <v>15331053170.76055</v>
      </c>
      <c r="Q427" s="9">
        <f t="shared" si="96"/>
        <v>2.0172817650946249E-4</v>
      </c>
      <c r="R427" s="9">
        <f t="shared" si="97"/>
        <v>-3.5042314680252915E-2</v>
      </c>
    </row>
    <row r="428" spans="1:18" x14ac:dyDescent="0.25">
      <c r="A428">
        <v>417</v>
      </c>
      <c r="B428" s="5">
        <v>4228718</v>
      </c>
      <c r="C428" s="5">
        <v>1686634</v>
      </c>
      <c r="D428" s="5">
        <f t="shared" si="84"/>
        <v>7132299555212</v>
      </c>
      <c r="E428" s="5">
        <f t="shared" si="85"/>
        <v>17882055923524</v>
      </c>
      <c r="F428" s="5">
        <f t="shared" si="86"/>
        <v>2844734249956</v>
      </c>
      <c r="G428" s="5">
        <f t="shared" si="87"/>
        <v>3598757.1757999999</v>
      </c>
      <c r="H428" s="9">
        <f t="shared" si="88"/>
        <v>12951053210371.99</v>
      </c>
      <c r="I428" s="9">
        <f t="shared" si="89"/>
        <v>1391124.2534</v>
      </c>
      <c r="J428" s="9">
        <f t="shared" si="90"/>
        <v>1935226688397.7075</v>
      </c>
      <c r="K428" s="9">
        <f t="shared" si="91"/>
        <v>5006318389352.668</v>
      </c>
      <c r="M428" s="9">
        <f t="shared" si="92"/>
        <v>1276353.7017754659</v>
      </c>
      <c r="N428" s="9">
        <f t="shared" si="93"/>
        <v>962054864404.25134</v>
      </c>
      <c r="O428" s="9">
        <f t="shared" si="94"/>
        <v>410280.29822453414</v>
      </c>
      <c r="P428" s="9">
        <f t="shared" si="95"/>
        <v>168329923111.21268</v>
      </c>
      <c r="Q428" s="9">
        <f t="shared" si="96"/>
        <v>2.5640368327323329E-4</v>
      </c>
      <c r="R428" s="9">
        <f t="shared" si="97"/>
        <v>0.11611794150647105</v>
      </c>
    </row>
    <row r="429" spans="1:18" x14ac:dyDescent="0.25">
      <c r="A429">
        <v>418</v>
      </c>
      <c r="B429" s="5">
        <v>834817</v>
      </c>
      <c r="C429" s="5">
        <v>385790</v>
      </c>
      <c r="D429" s="5">
        <f t="shared" si="84"/>
        <v>322064050430</v>
      </c>
      <c r="E429" s="5">
        <f t="shared" si="85"/>
        <v>696919423489</v>
      </c>
      <c r="F429" s="5">
        <f t="shared" si="86"/>
        <v>148833924100</v>
      </c>
      <c r="G429" s="5">
        <f t="shared" si="87"/>
        <v>204856.17579999997</v>
      </c>
      <c r="H429" s="9">
        <f t="shared" si="88"/>
        <v>41966052763.40049</v>
      </c>
      <c r="I429" s="9">
        <f t="shared" si="89"/>
        <v>90280.253399999987</v>
      </c>
      <c r="J429" s="9">
        <f t="shared" si="90"/>
        <v>8150524153.9682093</v>
      </c>
      <c r="K429" s="9">
        <f t="shared" si="91"/>
        <v>18494467461.778942</v>
      </c>
      <c r="M429" s="9">
        <f t="shared" si="92"/>
        <v>351343.45026441175</v>
      </c>
      <c r="N429" s="9">
        <f t="shared" si="93"/>
        <v>3117402464.885344</v>
      </c>
      <c r="O429" s="9">
        <f t="shared" si="94"/>
        <v>34446.549735588254</v>
      </c>
      <c r="P429" s="9">
        <f t="shared" si="95"/>
        <v>1186564788.6863554</v>
      </c>
      <c r="Q429" s="9">
        <f t="shared" si="96"/>
        <v>2.0018276814324251E-4</v>
      </c>
      <c r="R429" s="9">
        <f t="shared" si="97"/>
        <v>9.7488229450651814E-3</v>
      </c>
    </row>
    <row r="430" spans="1:18" x14ac:dyDescent="0.25">
      <c r="A430">
        <v>419</v>
      </c>
      <c r="B430" s="5">
        <v>493367</v>
      </c>
      <c r="C430" s="5">
        <v>226670</v>
      </c>
      <c r="D430" s="5">
        <f t="shared" si="84"/>
        <v>111831497890</v>
      </c>
      <c r="E430" s="5">
        <f t="shared" si="85"/>
        <v>243410996689</v>
      </c>
      <c r="F430" s="5">
        <f t="shared" si="86"/>
        <v>51379288900</v>
      </c>
      <c r="G430" s="5">
        <f t="shared" si="87"/>
        <v>-136593.82420000003</v>
      </c>
      <c r="H430" s="9">
        <f t="shared" si="88"/>
        <v>18657872809.580513</v>
      </c>
      <c r="I430" s="9">
        <f t="shared" si="89"/>
        <v>-68839.746600000013</v>
      </c>
      <c r="J430" s="9">
        <f t="shared" si="90"/>
        <v>4738910711.9522133</v>
      </c>
      <c r="K430" s="9">
        <f t="shared" si="91"/>
        <v>9403084245.0529518</v>
      </c>
      <c r="M430" s="9">
        <f t="shared" si="92"/>
        <v>258280.99783033974</v>
      </c>
      <c r="N430" s="9">
        <f t="shared" si="93"/>
        <v>1385979734.9544816</v>
      </c>
      <c r="O430" s="9">
        <f t="shared" si="94"/>
        <v>-31610.997830339737</v>
      </c>
      <c r="P430" s="9">
        <f t="shared" si="95"/>
        <v>999255183.8297435</v>
      </c>
      <c r="Q430" s="9">
        <f t="shared" si="96"/>
        <v>2.0008125769629772E-4</v>
      </c>
      <c r="R430" s="9">
        <f t="shared" si="97"/>
        <v>-8.9463243107355053E-3</v>
      </c>
    </row>
    <row r="431" spans="1:18" x14ac:dyDescent="0.25">
      <c r="A431">
        <v>420</v>
      </c>
      <c r="B431" s="5">
        <v>222072</v>
      </c>
      <c r="C431" s="5">
        <v>100490</v>
      </c>
      <c r="D431" s="5">
        <f t="shared" si="84"/>
        <v>22316015280</v>
      </c>
      <c r="E431" s="5">
        <f t="shared" si="85"/>
        <v>49315973184</v>
      </c>
      <c r="F431" s="5">
        <f t="shared" si="86"/>
        <v>10098240100</v>
      </c>
      <c r="G431" s="5">
        <f t="shared" si="87"/>
        <v>-407888.82420000003</v>
      </c>
      <c r="H431" s="9">
        <f t="shared" si="88"/>
        <v>166373292907.25854</v>
      </c>
      <c r="I431" s="9">
        <f t="shared" si="89"/>
        <v>-195019.74660000001</v>
      </c>
      <c r="J431" s="9">
        <f t="shared" si="90"/>
        <v>38032701563.928215</v>
      </c>
      <c r="K431" s="9">
        <f t="shared" si="91"/>
        <v>79546375136.455963</v>
      </c>
      <c r="M431" s="9">
        <f t="shared" si="92"/>
        <v>184339.34302553214</v>
      </c>
      <c r="N431" s="9">
        <f t="shared" si="93"/>
        <v>12358858630.910059</v>
      </c>
      <c r="O431" s="9">
        <f t="shared" si="94"/>
        <v>-83849.343025532144</v>
      </c>
      <c r="P431" s="9">
        <f t="shared" si="95"/>
        <v>7030712325.8133564</v>
      </c>
      <c r="Q431" s="9">
        <f t="shared" si="96"/>
        <v>2.0072457941186983E-4</v>
      </c>
      <c r="R431" s="9">
        <f t="shared" si="97"/>
        <v>-2.3730464356576608E-2</v>
      </c>
    </row>
    <row r="432" spans="1:18" x14ac:dyDescent="0.25">
      <c r="A432">
        <v>421</v>
      </c>
      <c r="B432" s="5">
        <v>41895</v>
      </c>
      <c r="C432" s="5">
        <v>19950</v>
      </c>
      <c r="D432" s="5">
        <f t="shared" si="84"/>
        <v>835805250</v>
      </c>
      <c r="E432" s="5">
        <f t="shared" si="85"/>
        <v>1755191025</v>
      </c>
      <c r="F432" s="5">
        <f t="shared" si="86"/>
        <v>398002500</v>
      </c>
      <c r="G432" s="5">
        <f t="shared" si="87"/>
        <v>-588065.82420000003</v>
      </c>
      <c r="H432" s="9">
        <f t="shared" si="88"/>
        <v>345821413592.02533</v>
      </c>
      <c r="I432" s="9">
        <f t="shared" si="89"/>
        <v>-275559.74660000001</v>
      </c>
      <c r="J432" s="9">
        <f t="shared" si="90"/>
        <v>75933173946.256226</v>
      </c>
      <c r="K432" s="9">
        <f t="shared" si="91"/>
        <v>162047269500.67215</v>
      </c>
      <c r="M432" s="9">
        <f t="shared" si="92"/>
        <v>135231.96715142525</v>
      </c>
      <c r="N432" s="9">
        <f t="shared" si="93"/>
        <v>25688966584.965973</v>
      </c>
      <c r="O432" s="9">
        <f t="shared" si="94"/>
        <v>-115281.96715142525</v>
      </c>
      <c r="P432" s="9">
        <f t="shared" si="95"/>
        <v>13289931950.302292</v>
      </c>
      <c r="Q432" s="9">
        <f t="shared" si="96"/>
        <v>2.0150610156290032E-4</v>
      </c>
      <c r="R432" s="9">
        <f t="shared" si="97"/>
        <v>-3.2626322198232686E-2</v>
      </c>
    </row>
    <row r="433" spans="1:18" x14ac:dyDescent="0.25">
      <c r="A433">
        <v>422</v>
      </c>
      <c r="B433" s="5">
        <v>2049</v>
      </c>
      <c r="C433" s="5">
        <v>1000</v>
      </c>
      <c r="D433" s="5">
        <f t="shared" si="84"/>
        <v>2049000</v>
      </c>
      <c r="E433" s="5">
        <f t="shared" si="85"/>
        <v>4198401</v>
      </c>
      <c r="F433" s="5">
        <f t="shared" si="86"/>
        <v>1000000</v>
      </c>
      <c r="G433" s="5">
        <f t="shared" si="87"/>
        <v>-627911.82420000003</v>
      </c>
      <c r="H433" s="9">
        <f t="shared" si="88"/>
        <v>394273258970.17175</v>
      </c>
      <c r="I433" s="9">
        <f t="shared" si="89"/>
        <v>-294509.74660000001</v>
      </c>
      <c r="J433" s="9">
        <f t="shared" si="90"/>
        <v>86735990842.396225</v>
      </c>
      <c r="K433" s="9">
        <f t="shared" si="91"/>
        <v>184926152232.28577</v>
      </c>
      <c r="M433" s="9">
        <f t="shared" si="92"/>
        <v>124371.9101015262</v>
      </c>
      <c r="N433" s="9">
        <f t="shared" si="93"/>
        <v>29288159081.378361</v>
      </c>
      <c r="O433" s="9">
        <f t="shared" si="94"/>
        <v>-123371.9101015262</v>
      </c>
      <c r="P433" s="9">
        <f t="shared" si="95"/>
        <v>15220628202.099062</v>
      </c>
      <c r="Q433" s="9">
        <f t="shared" si="96"/>
        <v>2.0171711625771479E-4</v>
      </c>
      <c r="R433" s="9">
        <f t="shared" si="97"/>
        <v>-3.4915886789713545E-2</v>
      </c>
    </row>
    <row r="434" spans="1:18" x14ac:dyDescent="0.25">
      <c r="A434">
        <v>423</v>
      </c>
      <c r="B434" s="5">
        <v>1231</v>
      </c>
      <c r="C434" s="5">
        <v>522</v>
      </c>
      <c r="D434" s="5">
        <f t="shared" si="84"/>
        <v>642582</v>
      </c>
      <c r="E434" s="5">
        <f t="shared" si="85"/>
        <v>1515361</v>
      </c>
      <c r="F434" s="5">
        <f t="shared" si="86"/>
        <v>272484</v>
      </c>
      <c r="G434" s="5">
        <f t="shared" si="87"/>
        <v>-628729.82420000003</v>
      </c>
      <c r="H434" s="9">
        <f t="shared" si="88"/>
        <v>395301191838.56293</v>
      </c>
      <c r="I434" s="9">
        <f t="shared" si="89"/>
        <v>-294987.74660000001</v>
      </c>
      <c r="J434" s="9">
        <f t="shared" si="90"/>
        <v>87017770644.145813</v>
      </c>
      <c r="K434" s="9">
        <f t="shared" si="91"/>
        <v>185467594060.97217</v>
      </c>
      <c r="M434" s="9">
        <f t="shared" si="92"/>
        <v>124148.96359078943</v>
      </c>
      <c r="N434" s="9">
        <f t="shared" si="93"/>
        <v>29364517953.529762</v>
      </c>
      <c r="O434" s="9">
        <f t="shared" si="94"/>
        <v>-123626.96359078943</v>
      </c>
      <c r="P434" s="9">
        <f t="shared" si="95"/>
        <v>15283626126.678375</v>
      </c>
      <c r="Q434" s="9">
        <f t="shared" si="96"/>
        <v>2.017215930519178E-4</v>
      </c>
      <c r="R434" s="9">
        <f t="shared" si="97"/>
        <v>-3.4988070388177729E-2</v>
      </c>
    </row>
    <row r="435" spans="1:18" x14ac:dyDescent="0.25">
      <c r="A435">
        <v>424</v>
      </c>
      <c r="B435" s="5">
        <v>1</v>
      </c>
      <c r="C435" s="5">
        <v>2</v>
      </c>
      <c r="D435" s="5">
        <f t="shared" si="84"/>
        <v>2</v>
      </c>
      <c r="E435" s="5">
        <f t="shared" si="85"/>
        <v>1</v>
      </c>
      <c r="F435" s="5">
        <f t="shared" si="86"/>
        <v>4</v>
      </c>
      <c r="G435" s="5">
        <f t="shared" si="87"/>
        <v>-629959.82420000003</v>
      </c>
      <c r="H435" s="9">
        <f t="shared" si="88"/>
        <v>396849380106.09497</v>
      </c>
      <c r="I435" s="9">
        <f t="shared" si="89"/>
        <v>-295507.74660000001</v>
      </c>
      <c r="J435" s="9">
        <f t="shared" si="90"/>
        <v>87324828300.609818</v>
      </c>
      <c r="K435" s="9">
        <f t="shared" si="91"/>
        <v>186158008097.87418</v>
      </c>
      <c r="M435" s="9">
        <f t="shared" si="92"/>
        <v>123813.72617244441</v>
      </c>
      <c r="N435" s="9">
        <f t="shared" si="93"/>
        <v>29479523430.659592</v>
      </c>
      <c r="O435" s="9">
        <f t="shared" si="94"/>
        <v>-123811.72617244441</v>
      </c>
      <c r="P435" s="9">
        <f t="shared" si="95"/>
        <v>15329343537.800356</v>
      </c>
      <c r="Q435" s="9">
        <f t="shared" si="96"/>
        <v>2.017283356325613E-4</v>
      </c>
      <c r="R435" s="9">
        <f t="shared" si="97"/>
        <v>-3.5040360767488475E-2</v>
      </c>
    </row>
    <row r="436" spans="1:18" x14ac:dyDescent="0.25">
      <c r="A436">
        <v>425</v>
      </c>
      <c r="B436" s="5">
        <v>57829</v>
      </c>
      <c r="C436" s="5">
        <v>25956</v>
      </c>
      <c r="D436" s="5">
        <f t="shared" si="84"/>
        <v>1501009524</v>
      </c>
      <c r="E436" s="5">
        <f t="shared" si="85"/>
        <v>3344193241</v>
      </c>
      <c r="F436" s="5">
        <f t="shared" si="86"/>
        <v>673713936</v>
      </c>
      <c r="G436" s="5">
        <f t="shared" si="87"/>
        <v>-572131.82420000003</v>
      </c>
      <c r="H436" s="9">
        <f t="shared" si="88"/>
        <v>327334824262.41974</v>
      </c>
      <c r="I436" s="9">
        <f t="shared" si="89"/>
        <v>-269553.74660000001</v>
      </c>
      <c r="J436" s="9">
        <f t="shared" si="90"/>
        <v>72659222306.097015</v>
      </c>
      <c r="K436" s="9">
        <f t="shared" si="91"/>
        <v>154220276762.20258</v>
      </c>
      <c r="M436" s="9">
        <f t="shared" si="92"/>
        <v>139574.79074809974</v>
      </c>
      <c r="N436" s="9">
        <f t="shared" si="93"/>
        <v>24315710456.534088</v>
      </c>
      <c r="O436" s="9">
        <f t="shared" si="94"/>
        <v>-113618.79074809974</v>
      </c>
      <c r="P436" s="9">
        <f t="shared" si="95"/>
        <v>12909229611.060474</v>
      </c>
      <c r="Q436" s="9">
        <f t="shared" si="96"/>
        <v>2.0142558983057927E-4</v>
      </c>
      <c r="R436" s="9">
        <f t="shared" si="97"/>
        <v>-3.2155619973025122E-2</v>
      </c>
    </row>
    <row r="437" spans="1:18" x14ac:dyDescent="0.25">
      <c r="A437">
        <v>426</v>
      </c>
      <c r="B437" s="5">
        <v>2388</v>
      </c>
      <c r="C437" s="5">
        <v>33</v>
      </c>
      <c r="D437" s="5">
        <f t="shared" si="84"/>
        <v>78804</v>
      </c>
      <c r="E437" s="5">
        <f t="shared" si="85"/>
        <v>5702544</v>
      </c>
      <c r="F437" s="5">
        <f t="shared" si="86"/>
        <v>1089</v>
      </c>
      <c r="G437" s="5">
        <f t="shared" si="87"/>
        <v>-627572.82420000003</v>
      </c>
      <c r="H437" s="9">
        <f t="shared" si="88"/>
        <v>393847649674.36414</v>
      </c>
      <c r="I437" s="9">
        <f t="shared" si="89"/>
        <v>-295476.74660000001</v>
      </c>
      <c r="J437" s="9">
        <f t="shared" si="90"/>
        <v>87306507781.320618</v>
      </c>
      <c r="K437" s="9">
        <f t="shared" si="91"/>
        <v>185433176349.18976</v>
      </c>
      <c r="M437" s="9">
        <f t="shared" si="92"/>
        <v>124464.30480463106</v>
      </c>
      <c r="N437" s="9">
        <f t="shared" si="93"/>
        <v>29256543158.972954</v>
      </c>
      <c r="O437" s="9">
        <f t="shared" si="94"/>
        <v>-124431.30480463106</v>
      </c>
      <c r="P437" s="9">
        <f t="shared" si="95"/>
        <v>15483149615.382999</v>
      </c>
      <c r="Q437" s="9">
        <f t="shared" si="96"/>
        <v>2.0171526266854882E-4</v>
      </c>
      <c r="R437" s="9">
        <f t="shared" si="97"/>
        <v>-3.521570950836482E-2</v>
      </c>
    </row>
    <row r="438" spans="1:18" x14ac:dyDescent="0.25">
      <c r="A438">
        <v>427</v>
      </c>
      <c r="B438" s="5">
        <v>1542</v>
      </c>
      <c r="C438" s="5">
        <v>17</v>
      </c>
      <c r="D438" s="5">
        <f t="shared" si="84"/>
        <v>26214</v>
      </c>
      <c r="E438" s="5">
        <f t="shared" si="85"/>
        <v>2377764</v>
      </c>
      <c r="F438" s="5">
        <f t="shared" si="86"/>
        <v>289</v>
      </c>
      <c r="G438" s="5">
        <f t="shared" si="87"/>
        <v>-628418.82420000003</v>
      </c>
      <c r="H438" s="9">
        <f t="shared" si="88"/>
        <v>394910218608.91052</v>
      </c>
      <c r="I438" s="9">
        <f t="shared" si="89"/>
        <v>-295492.74660000001</v>
      </c>
      <c r="J438" s="9">
        <f t="shared" si="90"/>
        <v>87315963293.211823</v>
      </c>
      <c r="K438" s="9">
        <f t="shared" si="91"/>
        <v>185693204378.00058</v>
      </c>
      <c r="M438" s="9">
        <f t="shared" si="92"/>
        <v>124233.72687298886</v>
      </c>
      <c r="N438" s="9">
        <f t="shared" si="93"/>
        <v>29335474933.527515</v>
      </c>
      <c r="O438" s="9">
        <f t="shared" si="94"/>
        <v>-124216.72687298886</v>
      </c>
      <c r="P438" s="9">
        <f t="shared" si="95"/>
        <v>15429795235.038713</v>
      </c>
      <c r="Q438" s="9">
        <f t="shared" si="96"/>
        <v>2.0171989030775826E-4</v>
      </c>
      <c r="R438" s="9">
        <f t="shared" si="97"/>
        <v>-3.5154981189266077E-2</v>
      </c>
    </row>
    <row r="439" spans="1:18" x14ac:dyDescent="0.25">
      <c r="A439">
        <v>428</v>
      </c>
      <c r="B439" s="5">
        <v>941</v>
      </c>
      <c r="C439" s="5">
        <v>15</v>
      </c>
      <c r="D439" s="5">
        <f t="shared" si="84"/>
        <v>14115</v>
      </c>
      <c r="E439" s="5">
        <f t="shared" si="85"/>
        <v>885481</v>
      </c>
      <c r="F439" s="5">
        <f t="shared" si="86"/>
        <v>225</v>
      </c>
      <c r="G439" s="5">
        <f t="shared" si="87"/>
        <v>-629019.82420000003</v>
      </c>
      <c r="H439" s="9">
        <f t="shared" si="88"/>
        <v>395665939236.59894</v>
      </c>
      <c r="I439" s="9">
        <f t="shared" si="89"/>
        <v>-295494.74660000001</v>
      </c>
      <c r="J439" s="9">
        <f t="shared" si="90"/>
        <v>87317145268.198227</v>
      </c>
      <c r="K439" s="9">
        <f t="shared" si="91"/>
        <v>185872053558.35556</v>
      </c>
      <c r="M439" s="9">
        <f t="shared" si="92"/>
        <v>124069.92387426906</v>
      </c>
      <c r="N439" s="9">
        <f t="shared" si="93"/>
        <v>29391612816.230053</v>
      </c>
      <c r="O439" s="9">
        <f t="shared" si="94"/>
        <v>-124054.92387426906</v>
      </c>
      <c r="P439" s="9">
        <f t="shared" si="95"/>
        <v>15389624137.450693</v>
      </c>
      <c r="Q439" s="9">
        <f t="shared" si="96"/>
        <v>2.0172318157884138E-4</v>
      </c>
      <c r="R439" s="9">
        <f t="shared" si="97"/>
        <v>-3.5109188852426712E-2</v>
      </c>
    </row>
    <row r="440" spans="1:18" x14ac:dyDescent="0.25">
      <c r="A440">
        <v>429</v>
      </c>
      <c r="B440" s="5">
        <v>437</v>
      </c>
      <c r="C440" s="5">
        <v>0</v>
      </c>
      <c r="D440" s="5">
        <f t="shared" si="84"/>
        <v>0</v>
      </c>
      <c r="E440" s="5">
        <f t="shared" si="85"/>
        <v>190969</v>
      </c>
      <c r="F440" s="5">
        <f t="shared" si="86"/>
        <v>0</v>
      </c>
      <c r="G440" s="5">
        <f t="shared" si="87"/>
        <v>-629523.82420000003</v>
      </c>
      <c r="H440" s="9">
        <f t="shared" si="88"/>
        <v>396300245235.39252</v>
      </c>
      <c r="I440" s="9">
        <f t="shared" si="89"/>
        <v>-295509.74660000001</v>
      </c>
      <c r="J440" s="9">
        <f t="shared" si="90"/>
        <v>87326010335.596222</v>
      </c>
      <c r="K440" s="9">
        <f t="shared" si="91"/>
        <v>186030425768.00497</v>
      </c>
      <c r="M440" s="9">
        <f t="shared" si="92"/>
        <v>123932.55829797158</v>
      </c>
      <c r="N440" s="9">
        <f t="shared" si="93"/>
        <v>29438731545.629723</v>
      </c>
      <c r="O440" s="9">
        <f t="shared" si="94"/>
        <v>-123932.55829797158</v>
      </c>
      <c r="P440" s="9">
        <f t="shared" si="95"/>
        <v>15359279006.280125</v>
      </c>
      <c r="Q440" s="9">
        <f t="shared" si="96"/>
        <v>2.0172594407190454E-4</v>
      </c>
      <c r="R440" s="9">
        <f t="shared" si="97"/>
        <v>-3.5074557819801469E-2</v>
      </c>
    </row>
    <row r="441" spans="1:18" x14ac:dyDescent="0.25">
      <c r="A441">
        <v>430</v>
      </c>
      <c r="B441" s="5">
        <v>68</v>
      </c>
      <c r="C441" s="5">
        <v>0</v>
      </c>
      <c r="D441" s="5">
        <f t="shared" si="84"/>
        <v>0</v>
      </c>
      <c r="E441" s="5">
        <f t="shared" si="85"/>
        <v>4624</v>
      </c>
      <c r="F441" s="5">
        <f t="shared" si="86"/>
        <v>0</v>
      </c>
      <c r="G441" s="5">
        <f t="shared" si="87"/>
        <v>-629892.82420000003</v>
      </c>
      <c r="H441" s="9">
        <f t="shared" si="88"/>
        <v>396764969978.65216</v>
      </c>
      <c r="I441" s="9">
        <f t="shared" si="89"/>
        <v>-295509.74660000001</v>
      </c>
      <c r="J441" s="9">
        <f t="shared" si="90"/>
        <v>87326010335.596222</v>
      </c>
      <c r="K441" s="9">
        <f t="shared" si="91"/>
        <v>186139468864.50037</v>
      </c>
      <c r="M441" s="9">
        <f t="shared" si="92"/>
        <v>123831.98707246808</v>
      </c>
      <c r="N441" s="9">
        <f t="shared" si="93"/>
        <v>29473253116.393078</v>
      </c>
      <c r="O441" s="9">
        <f t="shared" si="94"/>
        <v>-123831.98707246808</v>
      </c>
      <c r="P441" s="9">
        <f t="shared" si="95"/>
        <v>15334361022.315903</v>
      </c>
      <c r="Q441" s="9">
        <f t="shared" si="96"/>
        <v>2.0172796801442121E-4</v>
      </c>
      <c r="R441" s="9">
        <f t="shared" si="97"/>
        <v>-3.5046094864496252E-2</v>
      </c>
    </row>
    <row r="442" spans="1:18" x14ac:dyDescent="0.25">
      <c r="A442">
        <v>431</v>
      </c>
      <c r="B442" s="5">
        <v>61</v>
      </c>
      <c r="C442" s="5">
        <v>0</v>
      </c>
      <c r="D442" s="5">
        <f t="shared" si="84"/>
        <v>0</v>
      </c>
      <c r="E442" s="5">
        <f t="shared" si="85"/>
        <v>3721</v>
      </c>
      <c r="F442" s="5">
        <f t="shared" si="86"/>
        <v>0</v>
      </c>
      <c r="G442" s="5">
        <f t="shared" si="87"/>
        <v>-629899.82420000003</v>
      </c>
      <c r="H442" s="9">
        <f t="shared" si="88"/>
        <v>396773788527.19092</v>
      </c>
      <c r="I442" s="9">
        <f t="shared" si="89"/>
        <v>-295509.74660000001</v>
      </c>
      <c r="J442" s="9">
        <f t="shared" si="90"/>
        <v>87326010335.596222</v>
      </c>
      <c r="K442" s="9">
        <f t="shared" si="91"/>
        <v>186141537432.72656</v>
      </c>
      <c r="M442" s="9">
        <f t="shared" si="92"/>
        <v>123830.07921724173</v>
      </c>
      <c r="N442" s="9">
        <f t="shared" si="93"/>
        <v>29473908192.654518</v>
      </c>
      <c r="O442" s="9">
        <f t="shared" si="94"/>
        <v>-123830.07921724173</v>
      </c>
      <c r="P442" s="9">
        <f t="shared" si="95"/>
        <v>15333888518.948362</v>
      </c>
      <c r="Q442" s="9">
        <f t="shared" si="96"/>
        <v>2.0172800642045743E-4</v>
      </c>
      <c r="R442" s="9">
        <f t="shared" si="97"/>
        <v>-3.5045554916834282E-2</v>
      </c>
    </row>
    <row r="443" spans="1:18" x14ac:dyDescent="0.25">
      <c r="A443">
        <v>432</v>
      </c>
      <c r="B443" s="5">
        <v>24</v>
      </c>
      <c r="C443" s="5">
        <v>0</v>
      </c>
      <c r="D443" s="5">
        <f t="shared" si="84"/>
        <v>0</v>
      </c>
      <c r="E443" s="5">
        <f t="shared" si="85"/>
        <v>576</v>
      </c>
      <c r="F443" s="5">
        <f t="shared" si="86"/>
        <v>0</v>
      </c>
      <c r="G443" s="5">
        <f t="shared" si="87"/>
        <v>-629936.82420000003</v>
      </c>
      <c r="H443" s="9">
        <f t="shared" si="88"/>
        <v>396820402483.18176</v>
      </c>
      <c r="I443" s="9">
        <f t="shared" si="89"/>
        <v>-295509.74660000001</v>
      </c>
      <c r="J443" s="9">
        <f t="shared" si="90"/>
        <v>87326010335.596222</v>
      </c>
      <c r="K443" s="9">
        <f t="shared" si="91"/>
        <v>186152471293.35077</v>
      </c>
      <c r="M443" s="9">
        <f t="shared" si="92"/>
        <v>123819.99483961672</v>
      </c>
      <c r="N443" s="9">
        <f t="shared" si="93"/>
        <v>29477370859.542046</v>
      </c>
      <c r="O443" s="9">
        <f t="shared" si="94"/>
        <v>-123819.99483961672</v>
      </c>
      <c r="P443" s="9">
        <f t="shared" si="95"/>
        <v>15331391122.08271</v>
      </c>
      <c r="Q443" s="9">
        <f t="shared" si="96"/>
        <v>2.0172820943088193E-4</v>
      </c>
      <c r="R443" s="9">
        <f t="shared" si="97"/>
        <v>-3.5042700907763631E-2</v>
      </c>
    </row>
    <row r="444" spans="1:18" x14ac:dyDescent="0.25">
      <c r="A444">
        <v>433</v>
      </c>
      <c r="B444" s="5">
        <v>183013</v>
      </c>
      <c r="C444" s="5">
        <v>26004</v>
      </c>
      <c r="D444" s="5">
        <f t="shared" si="84"/>
        <v>4759070052</v>
      </c>
      <c r="E444" s="5">
        <f t="shared" si="85"/>
        <v>33493758169</v>
      </c>
      <c r="F444" s="5">
        <f t="shared" si="86"/>
        <v>676208016</v>
      </c>
      <c r="G444" s="5">
        <f t="shared" si="87"/>
        <v>-446947.82420000003</v>
      </c>
      <c r="H444" s="9">
        <f t="shared" si="88"/>
        <v>199762357557.11414</v>
      </c>
      <c r="I444" s="9">
        <f t="shared" si="89"/>
        <v>-269505.74660000001</v>
      </c>
      <c r="J444" s="9">
        <f t="shared" si="90"/>
        <v>72633347450.423416</v>
      </c>
      <c r="K444" s="9">
        <f t="shared" si="91"/>
        <v>120455007052.26656</v>
      </c>
      <c r="M444" s="9">
        <f t="shared" si="92"/>
        <v>173693.78341322456</v>
      </c>
      <c r="N444" s="9">
        <f t="shared" si="93"/>
        <v>14839128887.121832</v>
      </c>
      <c r="O444" s="9">
        <f t="shared" si="94"/>
        <v>-147689.78341322456</v>
      </c>
      <c r="P444" s="9">
        <f t="shared" si="95"/>
        <v>21812272124.64518</v>
      </c>
      <c r="Q444" s="9">
        <f t="shared" si="96"/>
        <v>2.0086999354898351E-4</v>
      </c>
      <c r="R444" s="9">
        <f t="shared" si="97"/>
        <v>-4.1798149747242809E-2</v>
      </c>
    </row>
    <row r="445" spans="1:18" x14ac:dyDescent="0.25">
      <c r="A445">
        <v>434</v>
      </c>
      <c r="B445" s="5">
        <v>149234</v>
      </c>
      <c r="C445" s="5">
        <v>93600</v>
      </c>
      <c r="D445" s="5">
        <f t="shared" si="84"/>
        <v>13968302400</v>
      </c>
      <c r="E445" s="5">
        <f t="shared" si="85"/>
        <v>22270786756</v>
      </c>
      <c r="F445" s="5">
        <f t="shared" si="86"/>
        <v>8760960000</v>
      </c>
      <c r="G445" s="5">
        <f t="shared" si="87"/>
        <v>-480726.82420000003</v>
      </c>
      <c r="H445" s="9">
        <f t="shared" si="88"/>
        <v>231098279505.41772</v>
      </c>
      <c r="I445" s="9">
        <f t="shared" si="89"/>
        <v>-201909.74660000001</v>
      </c>
      <c r="J445" s="9">
        <f t="shared" si="90"/>
        <v>40767545772.076218</v>
      </c>
      <c r="K445" s="9">
        <f t="shared" si="91"/>
        <v>97063431258.044754</v>
      </c>
      <c r="M445" s="9">
        <f t="shared" si="92"/>
        <v>164487.291743081</v>
      </c>
      <c r="N445" s="9">
        <f t="shared" si="93"/>
        <v>17166883676.733379</v>
      </c>
      <c r="O445" s="9">
        <f t="shared" si="94"/>
        <v>-70887.291743081005</v>
      </c>
      <c r="P445" s="9">
        <f t="shared" si="95"/>
        <v>5025008130.6686802</v>
      </c>
      <c r="Q445" s="9">
        <f t="shared" si="96"/>
        <v>2.0100646595689792E-4</v>
      </c>
      <c r="R445" s="9">
        <f t="shared" si="97"/>
        <v>-2.006203658234967E-2</v>
      </c>
    </row>
    <row r="446" spans="1:18" x14ac:dyDescent="0.25">
      <c r="A446">
        <v>435</v>
      </c>
      <c r="B446" s="5">
        <v>47400</v>
      </c>
      <c r="C446" s="5">
        <v>6000</v>
      </c>
      <c r="D446" s="5">
        <f t="shared" si="84"/>
        <v>284400000</v>
      </c>
      <c r="E446" s="5">
        <f t="shared" si="85"/>
        <v>2246760000</v>
      </c>
      <c r="F446" s="5">
        <f t="shared" si="86"/>
        <v>36000000</v>
      </c>
      <c r="G446" s="5">
        <f t="shared" si="87"/>
        <v>-582560.82420000003</v>
      </c>
      <c r="H446" s="9">
        <f t="shared" si="88"/>
        <v>339377113892.58331</v>
      </c>
      <c r="I446" s="9">
        <f t="shared" si="89"/>
        <v>-289509.74660000001</v>
      </c>
      <c r="J446" s="9">
        <f t="shared" si="90"/>
        <v>83815893376.396225</v>
      </c>
      <c r="K446" s="9">
        <f t="shared" si="91"/>
        <v>168657036593.22916</v>
      </c>
      <c r="M446" s="9">
        <f t="shared" si="92"/>
        <v>136732.35901157922</v>
      </c>
      <c r="N446" s="9">
        <f t="shared" si="93"/>
        <v>25210258809.403603</v>
      </c>
      <c r="O446" s="9">
        <f t="shared" si="94"/>
        <v>-130732.35901157922</v>
      </c>
      <c r="P446" s="9">
        <f t="shared" si="95"/>
        <v>17090949692.732437</v>
      </c>
      <c r="Q446" s="9">
        <f t="shared" si="96"/>
        <v>2.0147803571889052E-4</v>
      </c>
      <c r="R446" s="9">
        <f t="shared" si="97"/>
        <v>-3.6998987026108952E-2</v>
      </c>
    </row>
    <row r="447" spans="1:18" x14ac:dyDescent="0.25">
      <c r="A447">
        <v>436</v>
      </c>
      <c r="B447" s="5">
        <v>6305</v>
      </c>
      <c r="C447" s="5">
        <v>2020</v>
      </c>
      <c r="D447" s="5">
        <f t="shared" si="84"/>
        <v>12736100</v>
      </c>
      <c r="E447" s="5">
        <f t="shared" si="85"/>
        <v>39753025</v>
      </c>
      <c r="F447" s="5">
        <f t="shared" si="86"/>
        <v>4080400</v>
      </c>
      <c r="G447" s="5">
        <f t="shared" si="87"/>
        <v>-623655.82420000003</v>
      </c>
      <c r="H447" s="9">
        <f t="shared" si="88"/>
        <v>388946587058.58136</v>
      </c>
      <c r="I447" s="9">
        <f t="shared" si="89"/>
        <v>-293489.74660000001</v>
      </c>
      <c r="J447" s="9">
        <f t="shared" si="90"/>
        <v>86136231359.332214</v>
      </c>
      <c r="K447" s="9">
        <f t="shared" si="91"/>
        <v>183036589810.07217</v>
      </c>
      <c r="M447" s="9">
        <f t="shared" si="92"/>
        <v>125531.88607914932</v>
      </c>
      <c r="N447" s="9">
        <f t="shared" si="93"/>
        <v>28892473067.245773</v>
      </c>
      <c r="O447" s="9">
        <f t="shared" si="94"/>
        <v>-123511.88607914932</v>
      </c>
      <c r="P447" s="9">
        <f t="shared" si="95"/>
        <v>15255186002.82876</v>
      </c>
      <c r="Q447" s="9">
        <f t="shared" si="96"/>
        <v>2.0169391784207079E-4</v>
      </c>
      <c r="R447" s="9">
        <f t="shared" si="97"/>
        <v>-3.4955501442286874E-2</v>
      </c>
    </row>
    <row r="448" spans="1:18" x14ac:dyDescent="0.25">
      <c r="A448">
        <v>437</v>
      </c>
      <c r="B448" s="5">
        <v>2788</v>
      </c>
      <c r="C448" s="5">
        <v>696</v>
      </c>
      <c r="D448" s="5">
        <f t="shared" si="84"/>
        <v>1940448</v>
      </c>
      <c r="E448" s="5">
        <f t="shared" si="85"/>
        <v>7772944</v>
      </c>
      <c r="F448" s="5">
        <f t="shared" si="86"/>
        <v>484416</v>
      </c>
      <c r="G448" s="5">
        <f t="shared" si="87"/>
        <v>-627172.82420000003</v>
      </c>
      <c r="H448" s="9">
        <f t="shared" si="88"/>
        <v>393345751415.00415</v>
      </c>
      <c r="I448" s="9">
        <f t="shared" si="89"/>
        <v>-294813.74660000001</v>
      </c>
      <c r="J448" s="9">
        <f t="shared" si="90"/>
        <v>86915145184.329025</v>
      </c>
      <c r="K448" s="9">
        <f t="shared" si="91"/>
        <v>184899170068.10516</v>
      </c>
      <c r="M448" s="9">
        <f t="shared" si="92"/>
        <v>124573.32510327984</v>
      </c>
      <c r="N448" s="9">
        <f t="shared" si="93"/>
        <v>29219260194.104378</v>
      </c>
      <c r="O448" s="9">
        <f t="shared" si="94"/>
        <v>-123877.32510327984</v>
      </c>
      <c r="P448" s="9">
        <f t="shared" si="95"/>
        <v>15345591674.743687</v>
      </c>
      <c r="Q448" s="9">
        <f t="shared" si="96"/>
        <v>2.0171307683006939E-4</v>
      </c>
      <c r="R448" s="9">
        <f t="shared" si="97"/>
        <v>-3.5058925867498168E-2</v>
      </c>
    </row>
    <row r="449" spans="1:18" x14ac:dyDescent="0.25">
      <c r="A449">
        <v>438</v>
      </c>
      <c r="B449" s="5">
        <v>1094</v>
      </c>
      <c r="C449" s="5">
        <v>97</v>
      </c>
      <c r="D449" s="5">
        <f t="shared" si="84"/>
        <v>106118</v>
      </c>
      <c r="E449" s="5">
        <f t="shared" si="85"/>
        <v>1196836</v>
      </c>
      <c r="F449" s="5">
        <f t="shared" si="86"/>
        <v>9409</v>
      </c>
      <c r="G449" s="5">
        <f t="shared" si="87"/>
        <v>-628866.82420000003</v>
      </c>
      <c r="H449" s="9">
        <f t="shared" si="88"/>
        <v>395473482579.39374</v>
      </c>
      <c r="I449" s="9">
        <f t="shared" si="89"/>
        <v>-295412.74660000001</v>
      </c>
      <c r="J449" s="9">
        <f t="shared" si="90"/>
        <v>87268690853.755814</v>
      </c>
      <c r="K449" s="9">
        <f t="shared" si="91"/>
        <v>185775275782.54135</v>
      </c>
      <c r="M449" s="9">
        <f t="shared" si="92"/>
        <v>124111.62413850223</v>
      </c>
      <c r="N449" s="9">
        <f t="shared" si="93"/>
        <v>29377316383.326591</v>
      </c>
      <c r="O449" s="9">
        <f t="shared" si="94"/>
        <v>-124014.62413850223</v>
      </c>
      <c r="P449" s="9">
        <f t="shared" si="95"/>
        <v>15379627000.21398</v>
      </c>
      <c r="Q449" s="9">
        <f t="shared" si="96"/>
        <v>2.0172234340265908E-4</v>
      </c>
      <c r="R449" s="9">
        <f t="shared" si="97"/>
        <v>-3.5097783477979219E-2</v>
      </c>
    </row>
    <row r="450" spans="1:18" x14ac:dyDescent="0.25">
      <c r="A450">
        <v>439</v>
      </c>
      <c r="B450" s="5">
        <v>1019</v>
      </c>
      <c r="C450" s="5">
        <v>100</v>
      </c>
      <c r="D450" s="5">
        <f t="shared" si="84"/>
        <v>101900</v>
      </c>
      <c r="E450" s="5">
        <f t="shared" si="85"/>
        <v>1038361</v>
      </c>
      <c r="F450" s="5">
        <f t="shared" si="86"/>
        <v>10000</v>
      </c>
      <c r="G450" s="5">
        <f t="shared" si="87"/>
        <v>-628941.82420000003</v>
      </c>
      <c r="H450" s="9">
        <f t="shared" si="88"/>
        <v>395567818228.02374</v>
      </c>
      <c r="I450" s="9">
        <f t="shared" si="89"/>
        <v>-295409.74660000001</v>
      </c>
      <c r="J450" s="9">
        <f t="shared" si="90"/>
        <v>87266918386.276215</v>
      </c>
      <c r="K450" s="9">
        <f t="shared" si="91"/>
        <v>185795544913.06375</v>
      </c>
      <c r="M450" s="9">
        <f t="shared" si="92"/>
        <v>124091.18283250557</v>
      </c>
      <c r="N450" s="9">
        <f t="shared" si="93"/>
        <v>29384324004.110565</v>
      </c>
      <c r="O450" s="9">
        <f t="shared" si="94"/>
        <v>-123991.18283250557</v>
      </c>
      <c r="P450" s="9">
        <f t="shared" si="95"/>
        <v>15373813420.203823</v>
      </c>
      <c r="Q450" s="9">
        <f t="shared" si="96"/>
        <v>2.0172275424785909E-4</v>
      </c>
      <c r="R450" s="9">
        <f t="shared" si="97"/>
        <v>-3.5091149284682377E-2</v>
      </c>
    </row>
    <row r="451" spans="1:18" x14ac:dyDescent="0.25">
      <c r="A451">
        <v>440</v>
      </c>
      <c r="B451" s="5">
        <v>260</v>
      </c>
      <c r="C451" s="5">
        <v>4</v>
      </c>
      <c r="D451" s="5">
        <f t="shared" si="84"/>
        <v>1040</v>
      </c>
      <c r="E451" s="5">
        <f t="shared" si="85"/>
        <v>67600</v>
      </c>
      <c r="F451" s="5">
        <f t="shared" si="86"/>
        <v>16</v>
      </c>
      <c r="G451" s="5">
        <f t="shared" si="87"/>
        <v>-629700.82420000003</v>
      </c>
      <c r="H451" s="9">
        <f t="shared" si="88"/>
        <v>396523127998.15936</v>
      </c>
      <c r="I451" s="9">
        <f t="shared" si="89"/>
        <v>-295505.74660000001</v>
      </c>
      <c r="J451" s="9">
        <f t="shared" si="90"/>
        <v>87323646273.623413</v>
      </c>
      <c r="K451" s="9">
        <f t="shared" si="91"/>
        <v>186080212189.85635</v>
      </c>
      <c r="M451" s="9">
        <f t="shared" si="92"/>
        <v>123884.3168158195</v>
      </c>
      <c r="N451" s="9">
        <f t="shared" si="93"/>
        <v>29455288148.604675</v>
      </c>
      <c r="O451" s="9">
        <f t="shared" si="94"/>
        <v>-123880.3168158195</v>
      </c>
      <c r="P451" s="9">
        <f t="shared" si="95"/>
        <v>15346332894.387812</v>
      </c>
      <c r="Q451" s="9">
        <f t="shared" si="96"/>
        <v>2.0172691475811469E-4</v>
      </c>
      <c r="R451" s="9">
        <f t="shared" si="97"/>
        <v>-3.5059772804449281E-2</v>
      </c>
    </row>
    <row r="452" spans="1:18" x14ac:dyDescent="0.25">
      <c r="A452">
        <v>441</v>
      </c>
      <c r="B452" s="5">
        <v>173</v>
      </c>
      <c r="C452" s="5">
        <v>2</v>
      </c>
      <c r="D452" s="5">
        <f t="shared" si="84"/>
        <v>346</v>
      </c>
      <c r="E452" s="5">
        <f t="shared" si="85"/>
        <v>29929</v>
      </c>
      <c r="F452" s="5">
        <f t="shared" si="86"/>
        <v>4</v>
      </c>
      <c r="G452" s="5">
        <f t="shared" si="87"/>
        <v>-629787.82420000003</v>
      </c>
      <c r="H452" s="9">
        <f t="shared" si="88"/>
        <v>396632703510.57013</v>
      </c>
      <c r="I452" s="9">
        <f t="shared" si="89"/>
        <v>-295507.74660000001</v>
      </c>
      <c r="J452" s="9">
        <f t="shared" si="90"/>
        <v>87324828300.609818</v>
      </c>
      <c r="K452" s="9">
        <f t="shared" si="91"/>
        <v>186107180765.45895</v>
      </c>
      <c r="M452" s="9">
        <f t="shared" si="92"/>
        <v>123860.60490086339</v>
      </c>
      <c r="N452" s="9">
        <f t="shared" si="93"/>
        <v>29463427846.050289</v>
      </c>
      <c r="O452" s="9">
        <f t="shared" si="94"/>
        <v>-123858.60490086339</v>
      </c>
      <c r="P452" s="9">
        <f t="shared" si="95"/>
        <v>15340954007.98818</v>
      </c>
      <c r="Q452" s="9">
        <f t="shared" si="96"/>
        <v>2.0172739197509435E-4</v>
      </c>
      <c r="R452" s="9">
        <f t="shared" si="97"/>
        <v>-3.5053628052896156E-2</v>
      </c>
    </row>
    <row r="453" spans="1:18" x14ac:dyDescent="0.25">
      <c r="A453">
        <v>442</v>
      </c>
      <c r="B453" s="5">
        <v>171</v>
      </c>
      <c r="C453" s="5">
        <v>12</v>
      </c>
      <c r="D453" s="5">
        <f t="shared" si="84"/>
        <v>2052</v>
      </c>
      <c r="E453" s="5">
        <f t="shared" si="85"/>
        <v>29241</v>
      </c>
      <c r="F453" s="5">
        <f t="shared" si="86"/>
        <v>144</v>
      </c>
      <c r="G453" s="5">
        <f t="shared" si="87"/>
        <v>-629789.82420000003</v>
      </c>
      <c r="H453" s="9">
        <f t="shared" si="88"/>
        <v>396635222665.86694</v>
      </c>
      <c r="I453" s="9">
        <f t="shared" si="89"/>
        <v>-295497.74660000001</v>
      </c>
      <c r="J453" s="9">
        <f t="shared" si="90"/>
        <v>87318918245.677826</v>
      </c>
      <c r="K453" s="9">
        <f t="shared" si="91"/>
        <v>186101473882.71017</v>
      </c>
      <c r="M453" s="9">
        <f t="shared" si="92"/>
        <v>123860.05979937014</v>
      </c>
      <c r="N453" s="9">
        <f t="shared" si="93"/>
        <v>29463614978.754333</v>
      </c>
      <c r="O453" s="9">
        <f t="shared" si="94"/>
        <v>-123848.05979937014</v>
      </c>
      <c r="P453" s="9">
        <f t="shared" si="95"/>
        <v>15338341916.068361</v>
      </c>
      <c r="Q453" s="9">
        <f t="shared" si="96"/>
        <v>2.0172740294637485E-4</v>
      </c>
      <c r="R453" s="9">
        <f t="shared" si="97"/>
        <v>-3.50506436494952E-2</v>
      </c>
    </row>
    <row r="454" spans="1:18" x14ac:dyDescent="0.25">
      <c r="A454">
        <v>443</v>
      </c>
      <c r="B454" s="5">
        <v>152</v>
      </c>
      <c r="C454" s="5">
        <v>5</v>
      </c>
      <c r="D454" s="5">
        <f t="shared" si="84"/>
        <v>760</v>
      </c>
      <c r="E454" s="5">
        <f t="shared" si="85"/>
        <v>23104</v>
      </c>
      <c r="F454" s="5">
        <f t="shared" si="86"/>
        <v>25</v>
      </c>
      <c r="G454" s="5">
        <f t="shared" si="87"/>
        <v>-629808.82420000003</v>
      </c>
      <c r="H454" s="9">
        <f t="shared" si="88"/>
        <v>396659155040.18652</v>
      </c>
      <c r="I454" s="9">
        <f t="shared" si="89"/>
        <v>-295504.74660000001</v>
      </c>
      <c r="J454" s="9">
        <f t="shared" si="90"/>
        <v>87323055263.130219</v>
      </c>
      <c r="K454" s="9">
        <f t="shared" si="91"/>
        <v>186111497001.66498</v>
      </c>
      <c r="M454" s="9">
        <f t="shared" si="92"/>
        <v>123854.88133518433</v>
      </c>
      <c r="N454" s="9">
        <f t="shared" si="93"/>
        <v>29465392769.082027</v>
      </c>
      <c r="O454" s="9">
        <f t="shared" si="94"/>
        <v>-123849.88133518433</v>
      </c>
      <c r="P454" s="9">
        <f t="shared" si="95"/>
        <v>15338793106.739239</v>
      </c>
      <c r="Q454" s="9">
        <f t="shared" si="96"/>
        <v>2.0172750717527724E-4</v>
      </c>
      <c r="R454" s="9">
        <f t="shared" si="97"/>
        <v>-3.5051159170118591E-2</v>
      </c>
    </row>
    <row r="455" spans="1:18" x14ac:dyDescent="0.25">
      <c r="A455">
        <v>444</v>
      </c>
      <c r="B455" s="5">
        <v>11</v>
      </c>
      <c r="C455" s="5">
        <v>8</v>
      </c>
      <c r="D455" s="5">
        <f t="shared" si="84"/>
        <v>88</v>
      </c>
      <c r="E455" s="5">
        <f t="shared" si="85"/>
        <v>121</v>
      </c>
      <c r="F455" s="5">
        <f t="shared" si="86"/>
        <v>64</v>
      </c>
      <c r="G455" s="5">
        <f t="shared" si="87"/>
        <v>-629949.82420000003</v>
      </c>
      <c r="H455" s="9">
        <f t="shared" si="88"/>
        <v>396836781009.61096</v>
      </c>
      <c r="I455" s="9">
        <f t="shared" si="89"/>
        <v>-295501.74660000001</v>
      </c>
      <c r="J455" s="9">
        <f t="shared" si="90"/>
        <v>87321282243.65062</v>
      </c>
      <c r="K455" s="9">
        <f t="shared" si="91"/>
        <v>186151273321.46295</v>
      </c>
      <c r="M455" s="9">
        <f t="shared" si="92"/>
        <v>123816.45167991063</v>
      </c>
      <c r="N455" s="9">
        <f t="shared" si="93"/>
        <v>29478587520.516785</v>
      </c>
      <c r="O455" s="9">
        <f t="shared" si="94"/>
        <v>-123808.45167991063</v>
      </c>
      <c r="P455" s="9">
        <f t="shared" si="95"/>
        <v>15328532707.376766</v>
      </c>
      <c r="Q455" s="9">
        <f t="shared" si="96"/>
        <v>2.0172828076169975E-4</v>
      </c>
      <c r="R455" s="9">
        <f t="shared" si="97"/>
        <v>-3.5039434041706445E-2</v>
      </c>
    </row>
    <row r="456" spans="1:18" x14ac:dyDescent="0.25">
      <c r="A456">
        <v>445</v>
      </c>
      <c r="B456" s="5">
        <v>1</v>
      </c>
      <c r="C456" s="5">
        <v>0</v>
      </c>
      <c r="D456" s="5">
        <f t="shared" si="84"/>
        <v>0</v>
      </c>
      <c r="E456" s="5">
        <f t="shared" si="85"/>
        <v>1</v>
      </c>
      <c r="F456" s="5">
        <f t="shared" si="86"/>
        <v>0</v>
      </c>
      <c r="G456" s="5">
        <f t="shared" si="87"/>
        <v>-629959.82420000003</v>
      </c>
      <c r="H456" s="9">
        <f t="shared" si="88"/>
        <v>396849380106.09497</v>
      </c>
      <c r="I456" s="9">
        <f t="shared" si="89"/>
        <v>-295509.74660000001</v>
      </c>
      <c r="J456" s="9">
        <f t="shared" si="90"/>
        <v>87326010335.596222</v>
      </c>
      <c r="K456" s="9">
        <f t="shared" si="91"/>
        <v>186159268017.52255</v>
      </c>
      <c r="M456" s="9">
        <f t="shared" si="92"/>
        <v>123813.72617244441</v>
      </c>
      <c r="N456" s="9">
        <f t="shared" si="93"/>
        <v>29479523430.659592</v>
      </c>
      <c r="O456" s="9">
        <f t="shared" si="94"/>
        <v>-123813.72617244441</v>
      </c>
      <c r="P456" s="9">
        <f t="shared" si="95"/>
        <v>15329838788.705046</v>
      </c>
      <c r="Q456" s="9">
        <f t="shared" si="96"/>
        <v>2.017283356325613E-4</v>
      </c>
      <c r="R456" s="9">
        <f t="shared" si="97"/>
        <v>-3.5040926794016831E-2</v>
      </c>
    </row>
    <row r="457" spans="1:18" x14ac:dyDescent="0.25">
      <c r="A457">
        <v>446</v>
      </c>
      <c r="B457" s="5">
        <v>72964</v>
      </c>
      <c r="C457" s="5">
        <v>39440</v>
      </c>
      <c r="D457" s="5">
        <f t="shared" si="84"/>
        <v>2877700160</v>
      </c>
      <c r="E457" s="5">
        <f t="shared" si="85"/>
        <v>5323745296</v>
      </c>
      <c r="F457" s="5">
        <f t="shared" si="86"/>
        <v>1555513600</v>
      </c>
      <c r="G457" s="5">
        <f t="shared" si="87"/>
        <v>-556996.82420000003</v>
      </c>
      <c r="H457" s="9">
        <f t="shared" si="88"/>
        <v>310245462168.88574</v>
      </c>
      <c r="I457" s="9">
        <f t="shared" si="89"/>
        <v>-256069.74660000001</v>
      </c>
      <c r="J457" s="9">
        <f t="shared" si="90"/>
        <v>65571715123.788216</v>
      </c>
      <c r="K457" s="9">
        <f t="shared" si="91"/>
        <v>142630035629.89877</v>
      </c>
      <c r="M457" s="9">
        <f t="shared" si="92"/>
        <v>143699.84629822327</v>
      </c>
      <c r="N457" s="9">
        <f t="shared" si="93"/>
        <v>23046245829.635395</v>
      </c>
      <c r="O457" s="9">
        <f t="shared" si="94"/>
        <v>-104259.84629822327</v>
      </c>
      <c r="P457" s="9">
        <f t="shared" si="95"/>
        <v>10870115550.129141</v>
      </c>
      <c r="Q457" s="9">
        <f t="shared" si="96"/>
        <v>2.0135116322208586E-4</v>
      </c>
      <c r="R457" s="9">
        <f t="shared" si="97"/>
        <v>-2.9506913857763706E-2</v>
      </c>
    </row>
    <row r="458" spans="1:18" x14ac:dyDescent="0.25">
      <c r="A458">
        <v>447</v>
      </c>
      <c r="B458" s="5">
        <v>21770</v>
      </c>
      <c r="C458" s="5">
        <v>3352</v>
      </c>
      <c r="D458" s="5">
        <f t="shared" si="84"/>
        <v>72973040</v>
      </c>
      <c r="E458" s="5">
        <f t="shared" si="85"/>
        <v>473932900</v>
      </c>
      <c r="F458" s="5">
        <f t="shared" si="86"/>
        <v>11235904</v>
      </c>
      <c r="G458" s="5">
        <f t="shared" si="87"/>
        <v>-608190.82420000003</v>
      </c>
      <c r="H458" s="9">
        <f t="shared" si="88"/>
        <v>369896078641.07532</v>
      </c>
      <c r="I458" s="9">
        <f t="shared" si="89"/>
        <v>-292157.74660000001</v>
      </c>
      <c r="J458" s="9">
        <f t="shared" si="90"/>
        <v>85356148898.389816</v>
      </c>
      <c r="K458" s="9">
        <f t="shared" si="91"/>
        <v>177687660701.06876</v>
      </c>
      <c r="M458" s="9">
        <f t="shared" si="92"/>
        <v>129746.8833756581</v>
      </c>
      <c r="N458" s="9">
        <f t="shared" si="93"/>
        <v>27477326824.331886</v>
      </c>
      <c r="O458" s="9">
        <f t="shared" si="94"/>
        <v>-126394.8833756581</v>
      </c>
      <c r="P458" s="9">
        <f t="shared" si="95"/>
        <v>15975666543.546213</v>
      </c>
      <c r="Q458" s="9">
        <f t="shared" si="96"/>
        <v>2.0161095016171918E-4</v>
      </c>
      <c r="R458" s="9">
        <f t="shared" si="97"/>
        <v>-3.577142641950664E-2</v>
      </c>
    </row>
    <row r="459" spans="1:18" x14ac:dyDescent="0.25">
      <c r="A459">
        <v>448</v>
      </c>
      <c r="B459" s="5">
        <v>1869</v>
      </c>
      <c r="C459" s="5">
        <v>44</v>
      </c>
      <c r="D459" s="5">
        <f t="shared" si="84"/>
        <v>82236</v>
      </c>
      <c r="E459" s="5">
        <f t="shared" si="85"/>
        <v>3493161</v>
      </c>
      <c r="F459" s="5">
        <f t="shared" si="86"/>
        <v>1936</v>
      </c>
      <c r="G459" s="5">
        <f t="shared" si="87"/>
        <v>-628091.82420000003</v>
      </c>
      <c r="H459" s="9">
        <f t="shared" si="88"/>
        <v>394499339626.88373</v>
      </c>
      <c r="I459" s="9">
        <f t="shared" si="89"/>
        <v>-295465.74660000001</v>
      </c>
      <c r="J459" s="9">
        <f t="shared" si="90"/>
        <v>87300007413.895416</v>
      </c>
      <c r="K459" s="9">
        <f t="shared" si="91"/>
        <v>185579619770.60898</v>
      </c>
      <c r="M459" s="9">
        <f t="shared" si="92"/>
        <v>124322.85096713425</v>
      </c>
      <c r="N459" s="9">
        <f t="shared" si="93"/>
        <v>29304953236.417683</v>
      </c>
      <c r="O459" s="9">
        <f t="shared" si="94"/>
        <v>-124278.85096713425</v>
      </c>
      <c r="P459" s="9">
        <f t="shared" si="95"/>
        <v>15445232797.711164</v>
      </c>
      <c r="Q459" s="9">
        <f t="shared" si="96"/>
        <v>2.0171810087120902E-4</v>
      </c>
      <c r="R459" s="9">
        <f t="shared" si="97"/>
        <v>-3.5172563100384073E-2</v>
      </c>
    </row>
    <row r="460" spans="1:18" x14ac:dyDescent="0.25">
      <c r="A460">
        <v>449</v>
      </c>
      <c r="B460" s="5">
        <v>629</v>
      </c>
      <c r="C460" s="5">
        <v>15</v>
      </c>
      <c r="D460" s="5">
        <f t="shared" si="84"/>
        <v>9435</v>
      </c>
      <c r="E460" s="5">
        <f t="shared" si="85"/>
        <v>395641</v>
      </c>
      <c r="F460" s="5">
        <f t="shared" si="86"/>
        <v>225</v>
      </c>
      <c r="G460" s="5">
        <f t="shared" si="87"/>
        <v>-629331.82420000003</v>
      </c>
      <c r="H460" s="9">
        <f t="shared" si="88"/>
        <v>396058544950.89972</v>
      </c>
      <c r="I460" s="9">
        <f t="shared" si="89"/>
        <v>-295494.74660000001</v>
      </c>
      <c r="J460" s="9">
        <f t="shared" si="90"/>
        <v>87317145268.198227</v>
      </c>
      <c r="K460" s="9">
        <f t="shared" si="91"/>
        <v>185964247919.29477</v>
      </c>
      <c r="M460" s="9">
        <f t="shared" si="92"/>
        <v>123984.88804132301</v>
      </c>
      <c r="N460" s="9">
        <f t="shared" si="93"/>
        <v>29420777103.574158</v>
      </c>
      <c r="O460" s="9">
        <f t="shared" si="94"/>
        <v>-123969.88804132301</v>
      </c>
      <c r="P460" s="9">
        <f t="shared" si="95"/>
        <v>15368533140.978161</v>
      </c>
      <c r="Q460" s="9">
        <f t="shared" si="96"/>
        <v>2.0172489143270431E-4</v>
      </c>
      <c r="R460" s="9">
        <f t="shared" si="97"/>
        <v>-3.5085122613835909E-2</v>
      </c>
    </row>
    <row r="461" spans="1:18" x14ac:dyDescent="0.25">
      <c r="A461">
        <v>450</v>
      </c>
      <c r="B461" s="5">
        <v>291</v>
      </c>
      <c r="C461" s="5">
        <v>9</v>
      </c>
      <c r="D461" s="5">
        <f t="shared" ref="D461:D524" si="98">B461*C461</f>
        <v>2619</v>
      </c>
      <c r="E461" s="5">
        <f t="shared" ref="E461:E524" si="99">POWER(B461,2)</f>
        <v>84681</v>
      </c>
      <c r="F461" s="5">
        <f t="shared" ref="F461:F524" si="100">POWER(C461,2)</f>
        <v>81</v>
      </c>
      <c r="G461" s="5">
        <f t="shared" ref="G461:G524" si="101">B461-$J$5018</f>
        <v>-629669.82420000003</v>
      </c>
      <c r="H461" s="9">
        <f t="shared" ref="H461:H524" si="102">POWER(G461,2)</f>
        <v>396484087508.05896</v>
      </c>
      <c r="I461" s="9">
        <f t="shared" ref="I461:I524" si="103">C461-$J$5019</f>
        <v>-295500.74660000001</v>
      </c>
      <c r="J461" s="9">
        <f t="shared" ref="J461:J524" si="104">POWER(I461,2)</f>
        <v>87320691241.157425</v>
      </c>
      <c r="K461" s="9">
        <f t="shared" ref="K461:K524" si="105">G461*I461</f>
        <v>186067903162.59076</v>
      </c>
      <c r="M461" s="9">
        <f t="shared" ref="M461:M524" si="106">$J$5027+$J$5026*B461</f>
        <v>123892.76588896479</v>
      </c>
      <c r="N461" s="9">
        <f t="shared" ref="N461:N524" si="107">(M461-$J$5019)^2</f>
        <v>29452388068.371838</v>
      </c>
      <c r="O461" s="9">
        <f t="shared" ref="O461:O524" si="108">C461-M461</f>
        <v>-123883.76588896479</v>
      </c>
      <c r="P461" s="9">
        <f t="shared" ref="P461:P524" si="109">POWER(O461,2)</f>
        <v>15347187450.831835</v>
      </c>
      <c r="Q461" s="9">
        <f t="shared" ref="Q461:Q524" si="110">(1/$J$5017)+((H461)/$H$5012)</f>
        <v>2.0172674473121398E-4</v>
      </c>
      <c r="R461" s="9">
        <f t="shared" ref="R461:R524" si="111">O461/($J$5028*SQRT(1-Q461))</f>
        <v>-3.5060748934916591E-2</v>
      </c>
    </row>
    <row r="462" spans="1:18" x14ac:dyDescent="0.25">
      <c r="A462">
        <v>451</v>
      </c>
      <c r="B462" s="5">
        <v>43</v>
      </c>
      <c r="C462" s="5">
        <v>1</v>
      </c>
      <c r="D462" s="5">
        <f t="shared" si="98"/>
        <v>43</v>
      </c>
      <c r="E462" s="5">
        <f t="shared" si="99"/>
        <v>1849</v>
      </c>
      <c r="F462" s="5">
        <f t="shared" si="100"/>
        <v>1</v>
      </c>
      <c r="G462" s="5">
        <f t="shared" si="101"/>
        <v>-629917.82420000003</v>
      </c>
      <c r="H462" s="9">
        <f t="shared" si="102"/>
        <v>396796465244.86212</v>
      </c>
      <c r="I462" s="9">
        <f t="shared" si="103"/>
        <v>-295508.74660000001</v>
      </c>
      <c r="J462" s="9">
        <f t="shared" si="104"/>
        <v>87325419317.103012</v>
      </c>
      <c r="K462" s="9">
        <f t="shared" si="105"/>
        <v>186146226690.34116</v>
      </c>
      <c r="M462" s="9">
        <f t="shared" si="106"/>
        <v>123825.17330380253</v>
      </c>
      <c r="N462" s="9">
        <f t="shared" si="107"/>
        <v>29475592707.897408</v>
      </c>
      <c r="O462" s="9">
        <f t="shared" si="108"/>
        <v>-123824.17330380253</v>
      </c>
      <c r="P462" s="9">
        <f t="shared" si="109"/>
        <v>15332425894.370123</v>
      </c>
      <c r="Q462" s="9">
        <f t="shared" si="110"/>
        <v>2.017281051807961E-4</v>
      </c>
      <c r="R462" s="9">
        <f t="shared" si="111"/>
        <v>-3.5043883466724997E-2</v>
      </c>
    </row>
    <row r="463" spans="1:18" x14ac:dyDescent="0.25">
      <c r="A463">
        <v>452</v>
      </c>
      <c r="B463" s="5">
        <v>42</v>
      </c>
      <c r="C463" s="5">
        <v>1</v>
      </c>
      <c r="D463" s="5">
        <f t="shared" si="98"/>
        <v>42</v>
      </c>
      <c r="E463" s="5">
        <f t="shared" si="99"/>
        <v>1764</v>
      </c>
      <c r="F463" s="5">
        <f t="shared" si="100"/>
        <v>1</v>
      </c>
      <c r="G463" s="5">
        <f t="shared" si="101"/>
        <v>-629918.82420000003</v>
      </c>
      <c r="H463" s="9">
        <f t="shared" si="102"/>
        <v>396797725081.51056</v>
      </c>
      <c r="I463" s="9">
        <f t="shared" si="103"/>
        <v>-295508.74660000001</v>
      </c>
      <c r="J463" s="9">
        <f t="shared" si="104"/>
        <v>87325419317.103012</v>
      </c>
      <c r="K463" s="9">
        <f t="shared" si="105"/>
        <v>186146522199.08777</v>
      </c>
      <c r="M463" s="9">
        <f t="shared" si="106"/>
        <v>123824.9007530559</v>
      </c>
      <c r="N463" s="9">
        <f t="shared" si="107"/>
        <v>29475686293.488964</v>
      </c>
      <c r="O463" s="9">
        <f t="shared" si="108"/>
        <v>-123823.9007530559</v>
      </c>
      <c r="P463" s="9">
        <f t="shared" si="109"/>
        <v>15332358397.702639</v>
      </c>
      <c r="Q463" s="9">
        <f t="shared" si="110"/>
        <v>2.0172811066756434E-4</v>
      </c>
      <c r="R463" s="9">
        <f t="shared" si="111"/>
        <v>-3.5043806331344712E-2</v>
      </c>
    </row>
    <row r="464" spans="1:18" x14ac:dyDescent="0.25">
      <c r="A464">
        <v>453</v>
      </c>
      <c r="B464" s="5">
        <v>3399</v>
      </c>
      <c r="C464" s="5">
        <v>77</v>
      </c>
      <c r="D464" s="5">
        <f t="shared" si="98"/>
        <v>261723</v>
      </c>
      <c r="E464" s="5">
        <f t="shared" si="99"/>
        <v>11553201</v>
      </c>
      <c r="F464" s="5">
        <f t="shared" si="100"/>
        <v>5929</v>
      </c>
      <c r="G464" s="5">
        <f t="shared" si="101"/>
        <v>-626561.82420000003</v>
      </c>
      <c r="H464" s="9">
        <f t="shared" si="102"/>
        <v>392579719544.83173</v>
      </c>
      <c r="I464" s="9">
        <f t="shared" si="103"/>
        <v>-295432.74660000001</v>
      </c>
      <c r="J464" s="9">
        <f t="shared" si="104"/>
        <v>87280507763.619812</v>
      </c>
      <c r="K464" s="9">
        <f t="shared" si="105"/>
        <v>185106880638.11237</v>
      </c>
      <c r="M464" s="9">
        <f t="shared" si="106"/>
        <v>124739.85360946586</v>
      </c>
      <c r="N464" s="9">
        <f t="shared" si="107"/>
        <v>29162356351.998478</v>
      </c>
      <c r="O464" s="9">
        <f t="shared" si="108"/>
        <v>-124662.85360946586</v>
      </c>
      <c r="P464" s="9">
        <f t="shared" si="109"/>
        <v>15540827070.055117</v>
      </c>
      <c r="Q464" s="9">
        <f t="shared" si="110"/>
        <v>2.017097406520551E-4</v>
      </c>
      <c r="R464" s="9">
        <f t="shared" si="111"/>
        <v>-3.5281240793577584E-2</v>
      </c>
    </row>
    <row r="465" spans="1:18" x14ac:dyDescent="0.25">
      <c r="A465">
        <v>454</v>
      </c>
      <c r="B465" s="5">
        <v>1056</v>
      </c>
      <c r="C465" s="5">
        <v>14</v>
      </c>
      <c r="D465" s="5">
        <f t="shared" si="98"/>
        <v>14784</v>
      </c>
      <c r="E465" s="5">
        <f t="shared" si="99"/>
        <v>1115136</v>
      </c>
      <c r="F465" s="5">
        <f t="shared" si="100"/>
        <v>196</v>
      </c>
      <c r="G465" s="5">
        <f t="shared" si="101"/>
        <v>-628904.82420000003</v>
      </c>
      <c r="H465" s="9">
        <f t="shared" si="102"/>
        <v>395521277902.03296</v>
      </c>
      <c r="I465" s="9">
        <f t="shared" si="103"/>
        <v>-295495.74660000001</v>
      </c>
      <c r="J465" s="9">
        <f t="shared" si="104"/>
        <v>87317736258.691422</v>
      </c>
      <c r="K465" s="9">
        <f t="shared" si="105"/>
        <v>185838700567.32077</v>
      </c>
      <c r="M465" s="9">
        <f t="shared" si="106"/>
        <v>124101.26721013059</v>
      </c>
      <c r="N465" s="9">
        <f t="shared" si="107"/>
        <v>29380866806.747295</v>
      </c>
      <c r="O465" s="9">
        <f t="shared" si="108"/>
        <v>-124087.26721013059</v>
      </c>
      <c r="P465" s="9">
        <f t="shared" si="109"/>
        <v>15397649883.67835</v>
      </c>
      <c r="Q465" s="9">
        <f t="shared" si="110"/>
        <v>2.0172255155810376E-4</v>
      </c>
      <c r="R465" s="9">
        <f t="shared" si="111"/>
        <v>-3.5118342434394795E-2</v>
      </c>
    </row>
    <row r="466" spans="1:18" x14ac:dyDescent="0.25">
      <c r="A466">
        <v>455</v>
      </c>
      <c r="B466" s="5">
        <v>907</v>
      </c>
      <c r="C466" s="5">
        <v>22</v>
      </c>
      <c r="D466" s="5">
        <f t="shared" si="98"/>
        <v>19954</v>
      </c>
      <c r="E466" s="5">
        <f t="shared" si="99"/>
        <v>822649</v>
      </c>
      <c r="F466" s="5">
        <f t="shared" si="100"/>
        <v>484</v>
      </c>
      <c r="G466" s="5">
        <f t="shared" si="101"/>
        <v>-629053.82420000003</v>
      </c>
      <c r="H466" s="9">
        <f t="shared" si="102"/>
        <v>395708713740.64453</v>
      </c>
      <c r="I466" s="9">
        <f t="shared" si="103"/>
        <v>-295487.74660000001</v>
      </c>
      <c r="J466" s="9">
        <f t="shared" si="104"/>
        <v>87313008390.745819</v>
      </c>
      <c r="K466" s="9">
        <f t="shared" si="105"/>
        <v>185877697002.97055</v>
      </c>
      <c r="M466" s="9">
        <f t="shared" si="106"/>
        <v>124060.65714888391</v>
      </c>
      <c r="N466" s="9">
        <f t="shared" si="107"/>
        <v>29394790273.61681</v>
      </c>
      <c r="O466" s="9">
        <f t="shared" si="108"/>
        <v>-124038.65714888391</v>
      </c>
      <c r="P466" s="9">
        <f t="shared" si="109"/>
        <v>15385588467.29837</v>
      </c>
      <c r="Q466" s="9">
        <f t="shared" si="110"/>
        <v>2.0172336786790523E-4</v>
      </c>
      <c r="R466" s="9">
        <f t="shared" si="111"/>
        <v>-3.5104585156660303E-2</v>
      </c>
    </row>
    <row r="467" spans="1:18" x14ac:dyDescent="0.25">
      <c r="A467">
        <v>456</v>
      </c>
      <c r="B467" s="5">
        <v>770</v>
      </c>
      <c r="C467" s="5">
        <v>60</v>
      </c>
      <c r="D467" s="5">
        <f t="shared" si="98"/>
        <v>46200</v>
      </c>
      <c r="E467" s="5">
        <f t="shared" si="99"/>
        <v>592900</v>
      </c>
      <c r="F467" s="5">
        <f t="shared" si="100"/>
        <v>3600</v>
      </c>
      <c r="G467" s="5">
        <f t="shared" si="101"/>
        <v>-629190.82420000003</v>
      </c>
      <c r="H467" s="9">
        <f t="shared" si="102"/>
        <v>395881093257.47534</v>
      </c>
      <c r="I467" s="9">
        <f t="shared" si="103"/>
        <v>-295449.74660000001</v>
      </c>
      <c r="J467" s="9">
        <f t="shared" si="104"/>
        <v>87290552766.004227</v>
      </c>
      <c r="K467" s="9">
        <f t="shared" si="105"/>
        <v>185894269572.93515</v>
      </c>
      <c r="M467" s="9">
        <f t="shared" si="106"/>
        <v>124023.3176965967</v>
      </c>
      <c r="N467" s="9">
        <f t="shared" si="107"/>
        <v>29407595298.042</v>
      </c>
      <c r="O467" s="9">
        <f t="shared" si="108"/>
        <v>-123963.3176965967</v>
      </c>
      <c r="P467" s="9">
        <f t="shared" si="109"/>
        <v>15366904134.347364</v>
      </c>
      <c r="Q467" s="9">
        <f t="shared" si="110"/>
        <v>2.0172411860527864E-4</v>
      </c>
      <c r="R467" s="9">
        <f t="shared" si="111"/>
        <v>-3.5083263105571957E-2</v>
      </c>
    </row>
    <row r="468" spans="1:18" x14ac:dyDescent="0.25">
      <c r="A468">
        <v>457</v>
      </c>
      <c r="B468" s="5">
        <v>549</v>
      </c>
      <c r="C468" s="5">
        <v>15</v>
      </c>
      <c r="D468" s="5">
        <f t="shared" si="98"/>
        <v>8235</v>
      </c>
      <c r="E468" s="5">
        <f t="shared" si="99"/>
        <v>301401</v>
      </c>
      <c r="F468" s="5">
        <f t="shared" si="100"/>
        <v>225</v>
      </c>
      <c r="G468" s="5">
        <f t="shared" si="101"/>
        <v>-629411.82420000003</v>
      </c>
      <c r="H468" s="9">
        <f t="shared" si="102"/>
        <v>396159244442.77173</v>
      </c>
      <c r="I468" s="9">
        <f t="shared" si="103"/>
        <v>-295494.74660000001</v>
      </c>
      <c r="J468" s="9">
        <f t="shared" si="104"/>
        <v>87317145268.198227</v>
      </c>
      <c r="K468" s="9">
        <f t="shared" si="105"/>
        <v>185987887499.02277</v>
      </c>
      <c r="M468" s="9">
        <f t="shared" si="106"/>
        <v>123963.08398159326</v>
      </c>
      <c r="N468" s="9">
        <f t="shared" si="107"/>
        <v>29428257455.513474</v>
      </c>
      <c r="O468" s="9">
        <f t="shared" si="108"/>
        <v>-123948.08398159326</v>
      </c>
      <c r="P468" s="9">
        <f t="shared" si="109"/>
        <v>15363127522.708096</v>
      </c>
      <c r="Q468" s="9">
        <f t="shared" si="110"/>
        <v>2.0172532999334901E-4</v>
      </c>
      <c r="R468" s="9">
        <f t="shared" si="111"/>
        <v>-3.5078951783423774E-2</v>
      </c>
    </row>
    <row r="469" spans="1:18" x14ac:dyDescent="0.25">
      <c r="A469">
        <v>458</v>
      </c>
      <c r="B469" s="5">
        <v>351</v>
      </c>
      <c r="C469" s="5">
        <v>10</v>
      </c>
      <c r="D469" s="5">
        <f t="shared" si="98"/>
        <v>3510</v>
      </c>
      <c r="E469" s="5">
        <f t="shared" si="99"/>
        <v>123201</v>
      </c>
      <c r="F469" s="5">
        <f t="shared" si="100"/>
        <v>100</v>
      </c>
      <c r="G469" s="5">
        <f t="shared" si="101"/>
        <v>-629609.82420000003</v>
      </c>
      <c r="H469" s="9">
        <f t="shared" si="102"/>
        <v>396408530729.15497</v>
      </c>
      <c r="I469" s="9">
        <f t="shared" si="103"/>
        <v>-295499.74660000001</v>
      </c>
      <c r="J469" s="9">
        <f t="shared" si="104"/>
        <v>87320100240.664215</v>
      </c>
      <c r="K469" s="9">
        <f t="shared" si="105"/>
        <v>186049543507.97055</v>
      </c>
      <c r="M469" s="9">
        <f t="shared" si="106"/>
        <v>123909.1189337621</v>
      </c>
      <c r="N469" s="9">
        <f t="shared" si="107"/>
        <v>29446775415.446815</v>
      </c>
      <c r="O469" s="9">
        <f t="shared" si="108"/>
        <v>-123899.1189337621</v>
      </c>
      <c r="P469" s="9">
        <f t="shared" si="109"/>
        <v>15350991672.562527</v>
      </c>
      <c r="Q469" s="9">
        <f t="shared" si="110"/>
        <v>2.0172641567066905E-4</v>
      </c>
      <c r="R469" s="9">
        <f t="shared" si="111"/>
        <v>-3.5065094044465846E-2</v>
      </c>
    </row>
    <row r="470" spans="1:18" x14ac:dyDescent="0.25">
      <c r="A470">
        <v>459</v>
      </c>
      <c r="B470" s="5">
        <v>242</v>
      </c>
      <c r="C470" s="5">
        <v>7</v>
      </c>
      <c r="D470" s="5">
        <f t="shared" si="98"/>
        <v>1694</v>
      </c>
      <c r="E470" s="5">
        <f t="shared" si="99"/>
        <v>58564</v>
      </c>
      <c r="F470" s="5">
        <f t="shared" si="100"/>
        <v>49</v>
      </c>
      <c r="G470" s="5">
        <f t="shared" si="101"/>
        <v>-629718.82420000003</v>
      </c>
      <c r="H470" s="9">
        <f t="shared" si="102"/>
        <v>396545797551.83057</v>
      </c>
      <c r="I470" s="9">
        <f t="shared" si="103"/>
        <v>-295502.74660000001</v>
      </c>
      <c r="J470" s="9">
        <f t="shared" si="104"/>
        <v>87321873248.143814</v>
      </c>
      <c r="K470" s="9">
        <f t="shared" si="105"/>
        <v>186083642136.82257</v>
      </c>
      <c r="M470" s="9">
        <f t="shared" si="106"/>
        <v>123879.4109023803</v>
      </c>
      <c r="N470" s="9">
        <f t="shared" si="107"/>
        <v>29456972131.677635</v>
      </c>
      <c r="O470" s="9">
        <f t="shared" si="108"/>
        <v>-123872.4109023803</v>
      </c>
      <c r="P470" s="9">
        <f t="shared" si="109"/>
        <v>15344374182.768147</v>
      </c>
      <c r="Q470" s="9">
        <f t="shared" si="110"/>
        <v>2.0172701348725313E-4</v>
      </c>
      <c r="R470" s="9">
        <f t="shared" si="111"/>
        <v>-3.5057535327813097E-2</v>
      </c>
    </row>
    <row r="471" spans="1:18" x14ac:dyDescent="0.25">
      <c r="A471">
        <v>460</v>
      </c>
      <c r="B471" s="5">
        <v>191</v>
      </c>
      <c r="C471" s="5">
        <v>5</v>
      </c>
      <c r="D471" s="5">
        <f t="shared" si="98"/>
        <v>955</v>
      </c>
      <c r="E471" s="5">
        <f t="shared" si="99"/>
        <v>36481</v>
      </c>
      <c r="F471" s="5">
        <f t="shared" si="100"/>
        <v>25</v>
      </c>
      <c r="G471" s="5">
        <f t="shared" si="101"/>
        <v>-629769.82420000003</v>
      </c>
      <c r="H471" s="9">
        <f t="shared" si="102"/>
        <v>396610031472.89893</v>
      </c>
      <c r="I471" s="9">
        <f t="shared" si="103"/>
        <v>-295504.74660000001</v>
      </c>
      <c r="J471" s="9">
        <f t="shared" si="104"/>
        <v>87323055263.130219</v>
      </c>
      <c r="K471" s="9">
        <f t="shared" si="105"/>
        <v>186099972316.54758</v>
      </c>
      <c r="M471" s="9">
        <f t="shared" si="106"/>
        <v>123865.51081430259</v>
      </c>
      <c r="N471" s="9">
        <f t="shared" si="107"/>
        <v>29461743678.456089</v>
      </c>
      <c r="O471" s="9">
        <f t="shared" si="108"/>
        <v>-123860.51081430259</v>
      </c>
      <c r="P471" s="9">
        <f t="shared" si="109"/>
        <v>15341426139.179968</v>
      </c>
      <c r="Q471" s="9">
        <f t="shared" si="110"/>
        <v>2.0172729323513774E-4</v>
      </c>
      <c r="R471" s="9">
        <f t="shared" si="111"/>
        <v>-3.5054167449948603E-2</v>
      </c>
    </row>
    <row r="472" spans="1:18" x14ac:dyDescent="0.25">
      <c r="A472">
        <v>461</v>
      </c>
      <c r="B472" s="5">
        <v>139</v>
      </c>
      <c r="C472" s="5">
        <v>4</v>
      </c>
      <c r="D472" s="5">
        <f t="shared" si="98"/>
        <v>556</v>
      </c>
      <c r="E472" s="5">
        <f t="shared" si="99"/>
        <v>19321</v>
      </c>
      <c r="F472" s="5">
        <f t="shared" si="100"/>
        <v>16</v>
      </c>
      <c r="G472" s="5">
        <f t="shared" si="101"/>
        <v>-629821.82420000003</v>
      </c>
      <c r="H472" s="9">
        <f t="shared" si="102"/>
        <v>396675530238.61572</v>
      </c>
      <c r="I472" s="9">
        <f t="shared" si="103"/>
        <v>-295505.74660000001</v>
      </c>
      <c r="J472" s="9">
        <f t="shared" si="104"/>
        <v>87323646273.623413</v>
      </c>
      <c r="K472" s="9">
        <f t="shared" si="105"/>
        <v>186115968385.19498</v>
      </c>
      <c r="M472" s="9">
        <f t="shared" si="106"/>
        <v>123851.33817547825</v>
      </c>
      <c r="N472" s="9">
        <f t="shared" si="107"/>
        <v>29466609182.839924</v>
      </c>
      <c r="O472" s="9">
        <f t="shared" si="108"/>
        <v>-123847.33817547825</v>
      </c>
      <c r="P472" s="9">
        <f t="shared" si="109"/>
        <v>15338163173.151272</v>
      </c>
      <c r="Q472" s="9">
        <f t="shared" si="110"/>
        <v>2.0172757849160115E-4</v>
      </c>
      <c r="R472" s="9">
        <f t="shared" si="111"/>
        <v>-3.5050439423439231E-2</v>
      </c>
    </row>
    <row r="473" spans="1:18" x14ac:dyDescent="0.25">
      <c r="A473">
        <v>462</v>
      </c>
      <c r="B473" s="5">
        <v>102</v>
      </c>
      <c r="C473" s="5">
        <v>3</v>
      </c>
      <c r="D473" s="5">
        <f t="shared" si="98"/>
        <v>306</v>
      </c>
      <c r="E473" s="5">
        <f t="shared" si="99"/>
        <v>10404</v>
      </c>
      <c r="F473" s="5">
        <f t="shared" si="100"/>
        <v>9</v>
      </c>
      <c r="G473" s="5">
        <f t="shared" si="101"/>
        <v>-629858.82420000003</v>
      </c>
      <c r="H473" s="9">
        <f t="shared" si="102"/>
        <v>396722138422.60657</v>
      </c>
      <c r="I473" s="9">
        <f t="shared" si="103"/>
        <v>-295506.74660000001</v>
      </c>
      <c r="J473" s="9">
        <f t="shared" si="104"/>
        <v>87324237286.116623</v>
      </c>
      <c r="K473" s="9">
        <f t="shared" si="105"/>
        <v>186127531956.64337</v>
      </c>
      <c r="M473" s="9">
        <f t="shared" si="106"/>
        <v>123841.25379785323</v>
      </c>
      <c r="N473" s="9">
        <f t="shared" si="107"/>
        <v>29470071420.960716</v>
      </c>
      <c r="O473" s="9">
        <f t="shared" si="108"/>
        <v>-123838.25379785323</v>
      </c>
      <c r="P473" s="9">
        <f t="shared" si="109"/>
        <v>15335913103.701511</v>
      </c>
      <c r="Q473" s="9">
        <f t="shared" si="110"/>
        <v>2.0172778147688777E-4</v>
      </c>
      <c r="R473" s="9">
        <f t="shared" si="111"/>
        <v>-3.5047868427633348E-2</v>
      </c>
    </row>
    <row r="474" spans="1:18" x14ac:dyDescent="0.25">
      <c r="A474">
        <v>463</v>
      </c>
      <c r="B474" s="5">
        <v>292012</v>
      </c>
      <c r="C474" s="5">
        <v>208137</v>
      </c>
      <c r="D474" s="5">
        <f t="shared" si="98"/>
        <v>60778501644</v>
      </c>
      <c r="E474" s="5">
        <f t="shared" si="99"/>
        <v>85271008144</v>
      </c>
      <c r="F474" s="5">
        <f t="shared" si="100"/>
        <v>43321010769</v>
      </c>
      <c r="G474" s="5">
        <f t="shared" si="101"/>
        <v>-337948.82420000003</v>
      </c>
      <c r="H474" s="9">
        <f t="shared" si="102"/>
        <v>114209407778.16252</v>
      </c>
      <c r="I474" s="9">
        <f t="shared" si="103"/>
        <v>-87372.746600000013</v>
      </c>
      <c r="J474" s="9">
        <f t="shared" si="104"/>
        <v>7633996848.4278135</v>
      </c>
      <c r="K474" s="9">
        <f t="shared" si="105"/>
        <v>29527516980.594555</v>
      </c>
      <c r="M474" s="9">
        <f t="shared" si="106"/>
        <v>203401.54224427277</v>
      </c>
      <c r="N474" s="9">
        <f t="shared" si="107"/>
        <v>8483921309.6364107</v>
      </c>
      <c r="O474" s="9">
        <f t="shared" si="108"/>
        <v>4735.4577557272278</v>
      </c>
      <c r="P474" s="9">
        <f t="shared" si="109"/>
        <v>22424560.156277154</v>
      </c>
      <c r="Q474" s="9">
        <f t="shared" si="110"/>
        <v>2.0049739825468281E-4</v>
      </c>
      <c r="R474" s="9">
        <f t="shared" si="111"/>
        <v>1.3401965318068558E-3</v>
      </c>
    </row>
    <row r="475" spans="1:18" x14ac:dyDescent="0.25">
      <c r="A475">
        <v>464</v>
      </c>
      <c r="B475" s="5">
        <v>252575</v>
      </c>
      <c r="C475" s="5">
        <v>280231</v>
      </c>
      <c r="D475" s="5">
        <f t="shared" si="98"/>
        <v>70779344825</v>
      </c>
      <c r="E475" s="5">
        <f t="shared" si="99"/>
        <v>63794130625</v>
      </c>
      <c r="F475" s="5">
        <f t="shared" si="100"/>
        <v>78529413361</v>
      </c>
      <c r="G475" s="5">
        <f t="shared" si="101"/>
        <v>-377385.82420000003</v>
      </c>
      <c r="H475" s="9">
        <f t="shared" si="102"/>
        <v>142420060307.11334</v>
      </c>
      <c r="I475" s="9">
        <f t="shared" si="103"/>
        <v>-15278.746600000013</v>
      </c>
      <c r="J475" s="9">
        <f t="shared" si="104"/>
        <v>233440097.66701195</v>
      </c>
      <c r="K475" s="9">
        <f t="shared" si="105"/>
        <v>5765982378.3839531</v>
      </c>
      <c r="M475" s="9">
        <f t="shared" si="106"/>
        <v>192652.95844974212</v>
      </c>
      <c r="N475" s="9">
        <f t="shared" si="107"/>
        <v>10579518868.587032</v>
      </c>
      <c r="O475" s="9">
        <f t="shared" si="108"/>
        <v>87578.041550257884</v>
      </c>
      <c r="P475" s="9">
        <f t="shared" si="109"/>
        <v>7669913361.7786961</v>
      </c>
      <c r="Q475" s="9">
        <f t="shared" si="110"/>
        <v>2.0062025966867961E-4</v>
      </c>
      <c r="R475" s="9">
        <f t="shared" si="111"/>
        <v>2.4785733674388136E-2</v>
      </c>
    </row>
    <row r="476" spans="1:18" x14ac:dyDescent="0.25">
      <c r="A476">
        <v>465</v>
      </c>
      <c r="B476" s="5">
        <v>62400</v>
      </c>
      <c r="C476" s="5">
        <v>60000</v>
      </c>
      <c r="D476" s="5">
        <f t="shared" si="98"/>
        <v>3744000000</v>
      </c>
      <c r="E476" s="5">
        <f t="shared" si="99"/>
        <v>3893760000</v>
      </c>
      <c r="F476" s="5">
        <f t="shared" si="100"/>
        <v>3600000000</v>
      </c>
      <c r="G476" s="5">
        <f t="shared" si="101"/>
        <v>-567560.82420000003</v>
      </c>
      <c r="H476" s="9">
        <f t="shared" si="102"/>
        <v>322125289166.58331</v>
      </c>
      <c r="I476" s="9">
        <f t="shared" si="103"/>
        <v>-235509.74660000001</v>
      </c>
      <c r="J476" s="9">
        <f t="shared" si="104"/>
        <v>55464840743.596214</v>
      </c>
      <c r="K476" s="9">
        <f t="shared" si="105"/>
        <v>133666105887.42917</v>
      </c>
      <c r="M476" s="9">
        <f t="shared" si="106"/>
        <v>140820.62021090876</v>
      </c>
      <c r="N476" s="9">
        <f t="shared" si="107"/>
        <v>23928725823.020248</v>
      </c>
      <c r="O476" s="9">
        <f t="shared" si="108"/>
        <v>-80820.620210908761</v>
      </c>
      <c r="P476" s="9">
        <f t="shared" si="109"/>
        <v>6531972651.2759533</v>
      </c>
      <c r="Q476" s="9">
        <f t="shared" si="110"/>
        <v>2.0140290156246907E-4</v>
      </c>
      <c r="R476" s="9">
        <f t="shared" si="111"/>
        <v>-2.2873303816095623E-2</v>
      </c>
    </row>
    <row r="477" spans="1:18" x14ac:dyDescent="0.25">
      <c r="A477">
        <v>466</v>
      </c>
      <c r="B477" s="5">
        <v>20800</v>
      </c>
      <c r="C477" s="5">
        <v>20000</v>
      </c>
      <c r="D477" s="5">
        <f t="shared" si="98"/>
        <v>416000000</v>
      </c>
      <c r="E477" s="5">
        <f t="shared" si="99"/>
        <v>432640000</v>
      </c>
      <c r="F477" s="5">
        <f t="shared" si="100"/>
        <v>400000000</v>
      </c>
      <c r="G477" s="5">
        <f t="shared" si="101"/>
        <v>-609160.82420000003</v>
      </c>
      <c r="H477" s="9">
        <f t="shared" si="102"/>
        <v>371076909740.02332</v>
      </c>
      <c r="I477" s="9">
        <f t="shared" si="103"/>
        <v>-275509.74660000001</v>
      </c>
      <c r="J477" s="9">
        <f t="shared" si="104"/>
        <v>75905620471.596222</v>
      </c>
      <c r="K477" s="9">
        <f t="shared" si="105"/>
        <v>167829744313.98917</v>
      </c>
      <c r="M477" s="9">
        <f t="shared" si="106"/>
        <v>129482.50915143479</v>
      </c>
      <c r="N477" s="9">
        <f t="shared" si="107"/>
        <v>27565043574.802258</v>
      </c>
      <c r="O477" s="9">
        <f t="shared" si="108"/>
        <v>-109482.50915143479</v>
      </c>
      <c r="P477" s="9">
        <f t="shared" si="109"/>
        <v>11986419810.094002</v>
      </c>
      <c r="Q477" s="9">
        <f t="shared" si="110"/>
        <v>2.0161609284951625E-4</v>
      </c>
      <c r="R477" s="9">
        <f t="shared" si="111"/>
        <v>-3.0985000545995581E-2</v>
      </c>
    </row>
    <row r="478" spans="1:18" x14ac:dyDescent="0.25">
      <c r="A478">
        <v>467</v>
      </c>
      <c r="B478" s="5">
        <v>8970</v>
      </c>
      <c r="C478" s="5">
        <v>3300</v>
      </c>
      <c r="D478" s="5">
        <f t="shared" si="98"/>
        <v>29601000</v>
      </c>
      <c r="E478" s="5">
        <f t="shared" si="99"/>
        <v>80460900</v>
      </c>
      <c r="F478" s="5">
        <f t="shared" si="100"/>
        <v>10890000</v>
      </c>
      <c r="G478" s="5">
        <f t="shared" si="101"/>
        <v>-620990.82420000003</v>
      </c>
      <c r="H478" s="9">
        <f t="shared" si="102"/>
        <v>385629603740.59534</v>
      </c>
      <c r="I478" s="9">
        <f t="shared" si="103"/>
        <v>-292209.74660000001</v>
      </c>
      <c r="J478" s="9">
        <f t="shared" si="104"/>
        <v>85386536008.036224</v>
      </c>
      <c r="K478" s="9">
        <f t="shared" si="105"/>
        <v>181459571380.40717</v>
      </c>
      <c r="M478" s="9">
        <f t="shared" si="106"/>
        <v>126258.23381889687</v>
      </c>
      <c r="N478" s="9">
        <f t="shared" si="107"/>
        <v>28646074578.691921</v>
      </c>
      <c r="O478" s="9">
        <f t="shared" si="108"/>
        <v>-122958.23381889687</v>
      </c>
      <c r="P478" s="9">
        <f t="shared" si="109"/>
        <v>15118727263.862514</v>
      </c>
      <c r="Q478" s="9">
        <f t="shared" si="110"/>
        <v>2.0167947190679038E-4</v>
      </c>
      <c r="R478" s="9">
        <f t="shared" si="111"/>
        <v>-3.4798810260189328E-2</v>
      </c>
    </row>
    <row r="479" spans="1:18" x14ac:dyDescent="0.25">
      <c r="A479">
        <v>468</v>
      </c>
      <c r="B479" s="5">
        <v>6395</v>
      </c>
      <c r="C479" s="5">
        <v>3100</v>
      </c>
      <c r="D479" s="5">
        <f t="shared" si="98"/>
        <v>19824500</v>
      </c>
      <c r="E479" s="5">
        <f t="shared" si="99"/>
        <v>40896025</v>
      </c>
      <c r="F479" s="5">
        <f t="shared" si="100"/>
        <v>9610000</v>
      </c>
      <c r="G479" s="5">
        <f t="shared" si="101"/>
        <v>-623565.82420000003</v>
      </c>
      <c r="H479" s="9">
        <f t="shared" si="102"/>
        <v>388834337110.22534</v>
      </c>
      <c r="I479" s="9">
        <f t="shared" si="103"/>
        <v>-292409.74660000001</v>
      </c>
      <c r="J479" s="9">
        <f t="shared" si="104"/>
        <v>85503459906.676224</v>
      </c>
      <c r="K479" s="9">
        <f t="shared" si="105"/>
        <v>182336724642.74216</v>
      </c>
      <c r="M479" s="9">
        <f t="shared" si="106"/>
        <v>125556.4156463453</v>
      </c>
      <c r="N479" s="9">
        <f t="shared" si="107"/>
        <v>28884134702.242489</v>
      </c>
      <c r="O479" s="9">
        <f t="shared" si="108"/>
        <v>-122456.4156463453</v>
      </c>
      <c r="P479" s="9">
        <f t="shared" si="109"/>
        <v>14995573732.950481</v>
      </c>
      <c r="Q479" s="9">
        <f t="shared" si="110"/>
        <v>2.0169342897754128E-4</v>
      </c>
      <c r="R479" s="9">
        <f t="shared" si="111"/>
        <v>-3.4656789306524993E-2</v>
      </c>
    </row>
    <row r="480" spans="1:18" x14ac:dyDescent="0.25">
      <c r="A480">
        <v>469</v>
      </c>
      <c r="B480" s="5">
        <v>3075</v>
      </c>
      <c r="C480" s="5">
        <v>203</v>
      </c>
      <c r="D480" s="5">
        <f t="shared" si="98"/>
        <v>624225</v>
      </c>
      <c r="E480" s="5">
        <f t="shared" si="99"/>
        <v>9455625</v>
      </c>
      <c r="F480" s="5">
        <f t="shared" si="100"/>
        <v>41209</v>
      </c>
      <c r="G480" s="5">
        <f t="shared" si="101"/>
        <v>-626885.82420000003</v>
      </c>
      <c r="H480" s="9">
        <f t="shared" si="102"/>
        <v>392985836582.91333</v>
      </c>
      <c r="I480" s="9">
        <f t="shared" si="103"/>
        <v>-295306.74660000001</v>
      </c>
      <c r="J480" s="9">
        <f t="shared" si="104"/>
        <v>87206074587.476624</v>
      </c>
      <c r="K480" s="9">
        <f t="shared" si="105"/>
        <v>185123613234.16156</v>
      </c>
      <c r="M480" s="9">
        <f t="shared" si="106"/>
        <v>124651.54716756035</v>
      </c>
      <c r="N480" s="9">
        <f t="shared" si="107"/>
        <v>29192524313.295326</v>
      </c>
      <c r="O480" s="9">
        <f t="shared" si="108"/>
        <v>-124448.54716756035</v>
      </c>
      <c r="P480" s="9">
        <f t="shared" si="109"/>
        <v>15487440892.116493</v>
      </c>
      <c r="Q480" s="9">
        <f t="shared" si="110"/>
        <v>2.0171150934965949E-4</v>
      </c>
      <c r="R480" s="9">
        <f t="shared" si="111"/>
        <v>-3.522058925963728E-2</v>
      </c>
    </row>
    <row r="481" spans="1:18" x14ac:dyDescent="0.25">
      <c r="A481">
        <v>470</v>
      </c>
      <c r="B481" s="5">
        <v>2875</v>
      </c>
      <c r="C481" s="5">
        <v>1764</v>
      </c>
      <c r="D481" s="5">
        <f t="shared" si="98"/>
        <v>5071500</v>
      </c>
      <c r="E481" s="5">
        <f t="shared" si="99"/>
        <v>8265625</v>
      </c>
      <c r="F481" s="5">
        <f t="shared" si="100"/>
        <v>3111696</v>
      </c>
      <c r="G481" s="5">
        <f t="shared" si="101"/>
        <v>-627085.82420000003</v>
      </c>
      <c r="H481" s="9">
        <f t="shared" si="102"/>
        <v>393236630912.59332</v>
      </c>
      <c r="I481" s="9">
        <f t="shared" si="103"/>
        <v>-293745.74660000001</v>
      </c>
      <c r="J481" s="9">
        <f t="shared" si="104"/>
        <v>86286563645.591415</v>
      </c>
      <c r="K481" s="9">
        <f t="shared" si="105"/>
        <v>184203793611.90536</v>
      </c>
      <c r="M481" s="9">
        <f t="shared" si="106"/>
        <v>124597.03701823595</v>
      </c>
      <c r="N481" s="9">
        <f t="shared" si="107"/>
        <v>29211154296.580425</v>
      </c>
      <c r="O481" s="9">
        <f t="shared" si="108"/>
        <v>-122833.03701823595</v>
      </c>
      <c r="P481" s="9">
        <f t="shared" si="109"/>
        <v>15087954983.123323</v>
      </c>
      <c r="Q481" s="9">
        <f t="shared" si="110"/>
        <v>2.0171260159472314E-4</v>
      </c>
      <c r="R481" s="9">
        <f t="shared" si="111"/>
        <v>-3.4763378481801693E-2</v>
      </c>
    </row>
    <row r="482" spans="1:18" x14ac:dyDescent="0.25">
      <c r="A482">
        <v>471</v>
      </c>
      <c r="B482" s="5">
        <v>1818</v>
      </c>
      <c r="C482" s="5">
        <v>100</v>
      </c>
      <c r="D482" s="5">
        <f t="shared" si="98"/>
        <v>181800</v>
      </c>
      <c r="E482" s="5">
        <f t="shared" si="99"/>
        <v>3305124</v>
      </c>
      <c r="F482" s="5">
        <f t="shared" si="100"/>
        <v>10000</v>
      </c>
      <c r="G482" s="5">
        <f t="shared" si="101"/>
        <v>-628142.82420000003</v>
      </c>
      <c r="H482" s="9">
        <f t="shared" si="102"/>
        <v>394563407593.95215</v>
      </c>
      <c r="I482" s="9">
        <f t="shared" si="103"/>
        <v>-295409.74660000001</v>
      </c>
      <c r="J482" s="9">
        <f t="shared" si="104"/>
        <v>87266918386.276215</v>
      </c>
      <c r="K482" s="9">
        <f t="shared" si="105"/>
        <v>185559512525.53036</v>
      </c>
      <c r="M482" s="9">
        <f t="shared" si="106"/>
        <v>124308.95087905653</v>
      </c>
      <c r="N482" s="9">
        <f t="shared" si="107"/>
        <v>29309712455.484219</v>
      </c>
      <c r="O482" s="9">
        <f t="shared" si="108"/>
        <v>-124208.95087905653</v>
      </c>
      <c r="P482" s="9">
        <f t="shared" si="109"/>
        <v>15427863478.475878</v>
      </c>
      <c r="Q482" s="9">
        <f t="shared" si="110"/>
        <v>2.0171837989634033E-4</v>
      </c>
      <c r="R482" s="9">
        <f t="shared" si="111"/>
        <v>-3.5152780453297429E-2</v>
      </c>
    </row>
    <row r="483" spans="1:18" x14ac:dyDescent="0.25">
      <c r="A483">
        <v>472</v>
      </c>
      <c r="B483" s="5">
        <v>1042</v>
      </c>
      <c r="C483" s="5">
        <v>38</v>
      </c>
      <c r="D483" s="5">
        <f t="shared" si="98"/>
        <v>39596</v>
      </c>
      <c r="E483" s="5">
        <f t="shared" si="99"/>
        <v>1085764</v>
      </c>
      <c r="F483" s="5">
        <f t="shared" si="100"/>
        <v>1444</v>
      </c>
      <c r="G483" s="5">
        <f t="shared" si="101"/>
        <v>-628918.82420000003</v>
      </c>
      <c r="H483" s="9">
        <f t="shared" si="102"/>
        <v>395538887433.11053</v>
      </c>
      <c r="I483" s="9">
        <f t="shared" si="103"/>
        <v>-295471.74660000001</v>
      </c>
      <c r="J483" s="9">
        <f t="shared" si="104"/>
        <v>87303553038.854614</v>
      </c>
      <c r="K483" s="9">
        <f t="shared" si="105"/>
        <v>185827743455.99237</v>
      </c>
      <c r="M483" s="9">
        <f t="shared" si="106"/>
        <v>124097.45149967787</v>
      </c>
      <c r="N483" s="9">
        <f t="shared" si="107"/>
        <v>29382174911.559921</v>
      </c>
      <c r="O483" s="9">
        <f t="shared" si="108"/>
        <v>-124059.45149967787</v>
      </c>
      <c r="P483" s="9">
        <f t="shared" si="109"/>
        <v>15390747506.400927</v>
      </c>
      <c r="Q483" s="9">
        <f t="shared" si="110"/>
        <v>2.0172262825012233E-4</v>
      </c>
      <c r="R483" s="9">
        <f t="shared" si="111"/>
        <v>-3.5110470220753545E-2</v>
      </c>
    </row>
    <row r="484" spans="1:18" x14ac:dyDescent="0.25">
      <c r="A484">
        <v>473</v>
      </c>
      <c r="B484" s="5">
        <v>599</v>
      </c>
      <c r="C484" s="5">
        <v>12</v>
      </c>
      <c r="D484" s="5">
        <f t="shared" si="98"/>
        <v>7188</v>
      </c>
      <c r="E484" s="5">
        <f t="shared" si="99"/>
        <v>358801</v>
      </c>
      <c r="F484" s="5">
        <f t="shared" si="100"/>
        <v>144</v>
      </c>
      <c r="G484" s="5">
        <f t="shared" si="101"/>
        <v>-629361.82420000003</v>
      </c>
      <c r="H484" s="9">
        <f t="shared" si="102"/>
        <v>396096305760.35175</v>
      </c>
      <c r="I484" s="9">
        <f t="shared" si="103"/>
        <v>-295497.74660000001</v>
      </c>
      <c r="J484" s="9">
        <f t="shared" si="104"/>
        <v>87318918245.677826</v>
      </c>
      <c r="K484" s="9">
        <f t="shared" si="105"/>
        <v>185975000847.16537</v>
      </c>
      <c r="M484" s="9">
        <f t="shared" si="106"/>
        <v>123976.71151892435</v>
      </c>
      <c r="N484" s="9">
        <f t="shared" si="107"/>
        <v>29423582124.125538</v>
      </c>
      <c r="O484" s="9">
        <f t="shared" si="108"/>
        <v>-123964.71151892435</v>
      </c>
      <c r="P484" s="9">
        <f t="shared" si="109"/>
        <v>15367249701.970135</v>
      </c>
      <c r="Q484" s="9">
        <f t="shared" si="110"/>
        <v>2.0172505588641335E-4</v>
      </c>
      <c r="R484" s="9">
        <f t="shared" si="111"/>
        <v>-3.5083657592222699E-2</v>
      </c>
    </row>
    <row r="485" spans="1:18" x14ac:dyDescent="0.25">
      <c r="A485">
        <v>474</v>
      </c>
      <c r="B485" s="5">
        <v>331</v>
      </c>
      <c r="C485" s="5">
        <v>80</v>
      </c>
      <c r="D485" s="5">
        <f t="shared" si="98"/>
        <v>26480</v>
      </c>
      <c r="E485" s="5">
        <f t="shared" si="99"/>
        <v>109561</v>
      </c>
      <c r="F485" s="5">
        <f t="shared" si="100"/>
        <v>6400</v>
      </c>
      <c r="G485" s="5">
        <f t="shared" si="101"/>
        <v>-629629.82420000003</v>
      </c>
      <c r="H485" s="9">
        <f t="shared" si="102"/>
        <v>396433715522.12292</v>
      </c>
      <c r="I485" s="9">
        <f t="shared" si="103"/>
        <v>-295429.74660000001</v>
      </c>
      <c r="J485" s="9">
        <f t="shared" si="104"/>
        <v>87278735176.140213</v>
      </c>
      <c r="K485" s="9">
        <f t="shared" si="105"/>
        <v>186011379415.20856</v>
      </c>
      <c r="M485" s="9">
        <f t="shared" si="106"/>
        <v>123903.66791882965</v>
      </c>
      <c r="N485" s="9">
        <f t="shared" si="107"/>
        <v>29448646240.328033</v>
      </c>
      <c r="O485" s="9">
        <f t="shared" si="108"/>
        <v>-123823.66791882965</v>
      </c>
      <c r="P485" s="9">
        <f t="shared" si="109"/>
        <v>15332300736.872604</v>
      </c>
      <c r="Q485" s="9">
        <f t="shared" si="110"/>
        <v>2.0172652535403325E-4</v>
      </c>
      <c r="R485" s="9">
        <f t="shared" si="111"/>
        <v>-3.5043740408387071E-2</v>
      </c>
    </row>
    <row r="486" spans="1:18" x14ac:dyDescent="0.25">
      <c r="A486">
        <v>475</v>
      </c>
      <c r="B486" s="5">
        <v>293</v>
      </c>
      <c r="C486" s="5">
        <v>7</v>
      </c>
      <c r="D486" s="5">
        <f t="shared" si="98"/>
        <v>2051</v>
      </c>
      <c r="E486" s="5">
        <f t="shared" si="99"/>
        <v>85849</v>
      </c>
      <c r="F486" s="5">
        <f t="shared" si="100"/>
        <v>49</v>
      </c>
      <c r="G486" s="5">
        <f t="shared" si="101"/>
        <v>-629667.82420000003</v>
      </c>
      <c r="H486" s="9">
        <f t="shared" si="102"/>
        <v>396481568832.76215</v>
      </c>
      <c r="I486" s="9">
        <f t="shared" si="103"/>
        <v>-295502.74660000001</v>
      </c>
      <c r="J486" s="9">
        <f t="shared" si="104"/>
        <v>87321873248.143814</v>
      </c>
      <c r="K486" s="9">
        <f t="shared" si="105"/>
        <v>186068571496.74597</v>
      </c>
      <c r="M486" s="9">
        <f t="shared" si="106"/>
        <v>123893.31099045802</v>
      </c>
      <c r="N486" s="9">
        <f t="shared" si="107"/>
        <v>29452200971.324078</v>
      </c>
      <c r="O486" s="9">
        <f t="shared" si="108"/>
        <v>-123886.31099045802</v>
      </c>
      <c r="P486" s="9">
        <f t="shared" si="109"/>
        <v>15347818050.82448</v>
      </c>
      <c r="Q486" s="9">
        <f t="shared" si="110"/>
        <v>2.0172673376202393E-4</v>
      </c>
      <c r="R486" s="9">
        <f t="shared" si="111"/>
        <v>-3.5061469232204941E-2</v>
      </c>
    </row>
    <row r="487" spans="1:18" x14ac:dyDescent="0.25">
      <c r="A487">
        <v>476</v>
      </c>
      <c r="B487" s="5">
        <v>128</v>
      </c>
      <c r="C487" s="5">
        <v>125</v>
      </c>
      <c r="D487" s="5">
        <f t="shared" si="98"/>
        <v>16000</v>
      </c>
      <c r="E487" s="5">
        <f t="shared" si="99"/>
        <v>16384</v>
      </c>
      <c r="F487" s="5">
        <f t="shared" si="100"/>
        <v>15625</v>
      </c>
      <c r="G487" s="5">
        <f t="shared" si="101"/>
        <v>-629832.82420000003</v>
      </c>
      <c r="H487" s="9">
        <f t="shared" si="102"/>
        <v>396689386439.74817</v>
      </c>
      <c r="I487" s="9">
        <f t="shared" si="103"/>
        <v>-295384.74660000001</v>
      </c>
      <c r="J487" s="9">
        <f t="shared" si="104"/>
        <v>87252148523.946213</v>
      </c>
      <c r="K487" s="9">
        <f t="shared" si="105"/>
        <v>186043009176.67935</v>
      </c>
      <c r="M487" s="9">
        <f t="shared" si="106"/>
        <v>123848.3401172654</v>
      </c>
      <c r="N487" s="9">
        <f t="shared" si="107"/>
        <v>29467638475.630638</v>
      </c>
      <c r="O487" s="9">
        <f t="shared" si="108"/>
        <v>-123723.3401172654</v>
      </c>
      <c r="P487" s="9">
        <f t="shared" si="109"/>
        <v>15307464889.772533</v>
      </c>
      <c r="Q487" s="9">
        <f t="shared" si="110"/>
        <v>2.0172763883733269E-4</v>
      </c>
      <c r="R487" s="9">
        <f t="shared" si="111"/>
        <v>-3.5015346329302775E-2</v>
      </c>
    </row>
    <row r="488" spans="1:18" x14ac:dyDescent="0.25">
      <c r="A488">
        <v>477</v>
      </c>
      <c r="B488" s="5">
        <v>119</v>
      </c>
      <c r="C488" s="5">
        <v>300</v>
      </c>
      <c r="D488" s="5">
        <f t="shared" si="98"/>
        <v>35700</v>
      </c>
      <c r="E488" s="5">
        <f t="shared" si="99"/>
        <v>14161</v>
      </c>
      <c r="F488" s="5">
        <f t="shared" si="100"/>
        <v>90000</v>
      </c>
      <c r="G488" s="5">
        <f t="shared" si="101"/>
        <v>-629841.82420000003</v>
      </c>
      <c r="H488" s="9">
        <f t="shared" si="102"/>
        <v>396700723511.58374</v>
      </c>
      <c r="I488" s="9">
        <f t="shared" si="103"/>
        <v>-295209.74660000001</v>
      </c>
      <c r="J488" s="9">
        <f t="shared" si="104"/>
        <v>87148794487.636215</v>
      </c>
      <c r="K488" s="9">
        <f t="shared" si="105"/>
        <v>185935445320.16376</v>
      </c>
      <c r="M488" s="9">
        <f t="shared" si="106"/>
        <v>123845.8871605458</v>
      </c>
      <c r="N488" s="9">
        <f t="shared" si="107"/>
        <v>29468480637.648693</v>
      </c>
      <c r="O488" s="9">
        <f t="shared" si="108"/>
        <v>-123545.8871605458</v>
      </c>
      <c r="P488" s="9">
        <f t="shared" si="109"/>
        <v>15263586234.286314</v>
      </c>
      <c r="Q488" s="9">
        <f t="shared" si="110"/>
        <v>2.0172768821189696E-4</v>
      </c>
      <c r="R488" s="9">
        <f t="shared" si="111"/>
        <v>-3.4965124789664528E-2</v>
      </c>
    </row>
    <row r="489" spans="1:18" x14ac:dyDescent="0.25">
      <c r="A489">
        <v>478</v>
      </c>
      <c r="B489" s="5">
        <v>76</v>
      </c>
      <c r="C489" s="5">
        <v>4</v>
      </c>
      <c r="D489" s="5">
        <f t="shared" si="98"/>
        <v>304</v>
      </c>
      <c r="E489" s="5">
        <f t="shared" si="99"/>
        <v>5776</v>
      </c>
      <c r="F489" s="5">
        <f t="shared" si="100"/>
        <v>16</v>
      </c>
      <c r="G489" s="5">
        <f t="shared" si="101"/>
        <v>-629884.82420000003</v>
      </c>
      <c r="H489" s="9">
        <f t="shared" si="102"/>
        <v>396754891757.46497</v>
      </c>
      <c r="I489" s="9">
        <f t="shared" si="103"/>
        <v>-295505.74660000001</v>
      </c>
      <c r="J489" s="9">
        <f t="shared" si="104"/>
        <v>87323646273.623413</v>
      </c>
      <c r="K489" s="9">
        <f t="shared" si="105"/>
        <v>186134585247.23077</v>
      </c>
      <c r="M489" s="9">
        <f t="shared" si="106"/>
        <v>123834.16747844106</v>
      </c>
      <c r="N489" s="9">
        <f t="shared" si="107"/>
        <v>29472504466.722649</v>
      </c>
      <c r="O489" s="9">
        <f t="shared" si="108"/>
        <v>-123830.16747844106</v>
      </c>
      <c r="P489" s="9">
        <f t="shared" si="109"/>
        <v>15333910377.738762</v>
      </c>
      <c r="Q489" s="9">
        <f t="shared" si="110"/>
        <v>2.01727924122331E-4</v>
      </c>
      <c r="R489" s="9">
        <f t="shared" si="111"/>
        <v>-3.504557989448201E-2</v>
      </c>
    </row>
    <row r="490" spans="1:18" x14ac:dyDescent="0.25">
      <c r="A490">
        <v>479</v>
      </c>
      <c r="B490" s="5">
        <v>59</v>
      </c>
      <c r="C490" s="5">
        <v>3</v>
      </c>
      <c r="D490" s="5">
        <f t="shared" si="98"/>
        <v>177</v>
      </c>
      <c r="E490" s="5">
        <f t="shared" si="99"/>
        <v>3481</v>
      </c>
      <c r="F490" s="5">
        <f t="shared" si="100"/>
        <v>9</v>
      </c>
      <c r="G490" s="5">
        <f t="shared" si="101"/>
        <v>-629901.82420000003</v>
      </c>
      <c r="H490" s="9">
        <f t="shared" si="102"/>
        <v>396776308130.48773</v>
      </c>
      <c r="I490" s="9">
        <f t="shared" si="103"/>
        <v>-295506.74660000001</v>
      </c>
      <c r="J490" s="9">
        <f t="shared" si="104"/>
        <v>87324237286.116623</v>
      </c>
      <c r="K490" s="9">
        <f t="shared" si="105"/>
        <v>186140238746.74716</v>
      </c>
      <c r="M490" s="9">
        <f t="shared" si="106"/>
        <v>123829.53411574848</v>
      </c>
      <c r="N490" s="9">
        <f t="shared" si="107"/>
        <v>29474095358.637756</v>
      </c>
      <c r="O490" s="9">
        <f t="shared" si="108"/>
        <v>-123826.53411574848</v>
      </c>
      <c r="P490" s="9">
        <f t="shared" si="109"/>
        <v>15333010551.118622</v>
      </c>
      <c r="Q490" s="9">
        <f t="shared" si="110"/>
        <v>2.0172801739368903E-4</v>
      </c>
      <c r="R490" s="9">
        <f t="shared" si="111"/>
        <v>-3.5044551606281317E-2</v>
      </c>
    </row>
    <row r="491" spans="1:18" x14ac:dyDescent="0.25">
      <c r="A491">
        <v>480</v>
      </c>
      <c r="B491" s="5">
        <v>49</v>
      </c>
      <c r="C491" s="5">
        <v>2</v>
      </c>
      <c r="D491" s="5">
        <f t="shared" si="98"/>
        <v>98</v>
      </c>
      <c r="E491" s="5">
        <f t="shared" si="99"/>
        <v>2401</v>
      </c>
      <c r="F491" s="5">
        <f t="shared" si="100"/>
        <v>4</v>
      </c>
      <c r="G491" s="5">
        <f t="shared" si="101"/>
        <v>-629911.82420000003</v>
      </c>
      <c r="H491" s="9">
        <f t="shared" si="102"/>
        <v>396788906266.97174</v>
      </c>
      <c r="I491" s="9">
        <f t="shared" si="103"/>
        <v>-295507.74660000001</v>
      </c>
      <c r="J491" s="9">
        <f t="shared" si="104"/>
        <v>87324828300.609818</v>
      </c>
      <c r="K491" s="9">
        <f t="shared" si="105"/>
        <v>186143823726.03735</v>
      </c>
      <c r="M491" s="9">
        <f t="shared" si="106"/>
        <v>123826.80860828227</v>
      </c>
      <c r="N491" s="9">
        <f t="shared" si="107"/>
        <v>29475031197.467999</v>
      </c>
      <c r="O491" s="9">
        <f t="shared" si="108"/>
        <v>-123824.80860828227</v>
      </c>
      <c r="P491" s="9">
        <f t="shared" si="109"/>
        <v>15332583226.877735</v>
      </c>
      <c r="Q491" s="9">
        <f t="shared" si="110"/>
        <v>2.0172807226036965E-4</v>
      </c>
      <c r="R491" s="9">
        <f t="shared" si="111"/>
        <v>-3.5044063265742588E-2</v>
      </c>
    </row>
    <row r="492" spans="1:18" x14ac:dyDescent="0.25">
      <c r="A492">
        <v>481</v>
      </c>
      <c r="B492" s="5">
        <v>6566</v>
      </c>
      <c r="C492" s="5">
        <v>19600</v>
      </c>
      <c r="D492" s="5">
        <f t="shared" si="98"/>
        <v>128693600</v>
      </c>
      <c r="E492" s="5">
        <f t="shared" si="99"/>
        <v>43112356</v>
      </c>
      <c r="F492" s="5">
        <f t="shared" si="100"/>
        <v>384160000</v>
      </c>
      <c r="G492" s="5">
        <f t="shared" si="101"/>
        <v>-623394.82420000003</v>
      </c>
      <c r="H492" s="9">
        <f t="shared" si="102"/>
        <v>388621106839.34894</v>
      </c>
      <c r="I492" s="9">
        <f t="shared" si="103"/>
        <v>-275909.74660000001</v>
      </c>
      <c r="J492" s="9">
        <f t="shared" si="104"/>
        <v>76126188268.876221</v>
      </c>
      <c r="K492" s="9">
        <f t="shared" si="105"/>
        <v>172000707976.77356</v>
      </c>
      <c r="M492" s="9">
        <f t="shared" si="106"/>
        <v>125603.02182401765</v>
      </c>
      <c r="N492" s="9">
        <f t="shared" si="107"/>
        <v>28868295124.101425</v>
      </c>
      <c r="O492" s="9">
        <f t="shared" si="108"/>
        <v>-106003.02182401765</v>
      </c>
      <c r="P492" s="9">
        <f t="shared" si="109"/>
        <v>11236640635.823162</v>
      </c>
      <c r="Q492" s="9">
        <f t="shared" si="110"/>
        <v>2.0169250032930954E-4</v>
      </c>
      <c r="R492" s="9">
        <f t="shared" si="111"/>
        <v>-3.0000260681429219E-2</v>
      </c>
    </row>
    <row r="493" spans="1:18" x14ac:dyDescent="0.25">
      <c r="A493">
        <v>482</v>
      </c>
      <c r="B493" s="5">
        <v>4364</v>
      </c>
      <c r="C493" s="5">
        <v>3014</v>
      </c>
      <c r="D493" s="5">
        <f t="shared" si="98"/>
        <v>13153096</v>
      </c>
      <c r="E493" s="5">
        <f t="shared" si="99"/>
        <v>19044496</v>
      </c>
      <c r="F493" s="5">
        <f t="shared" si="100"/>
        <v>9084196</v>
      </c>
      <c r="G493" s="5">
        <f t="shared" si="101"/>
        <v>-625596.82420000003</v>
      </c>
      <c r="H493" s="9">
        <f t="shared" si="102"/>
        <v>391371386449.12573</v>
      </c>
      <c r="I493" s="9">
        <f t="shared" si="103"/>
        <v>-292495.74660000001</v>
      </c>
      <c r="J493" s="9">
        <f t="shared" si="104"/>
        <v>85553761779.091415</v>
      </c>
      <c r="K493" s="9">
        <f t="shared" si="105"/>
        <v>182984410164.96796</v>
      </c>
      <c r="M493" s="9">
        <f t="shared" si="106"/>
        <v>125002.86507995607</v>
      </c>
      <c r="N493" s="9">
        <f t="shared" si="107"/>
        <v>29072596645.690304</v>
      </c>
      <c r="O493" s="9">
        <f t="shared" si="108"/>
        <v>-121988.86507995607</v>
      </c>
      <c r="P493" s="9">
        <f t="shared" si="109"/>
        <v>14881283203.495726</v>
      </c>
      <c r="Q493" s="9">
        <f t="shared" si="110"/>
        <v>2.0170447818914093E-4</v>
      </c>
      <c r="R493" s="9">
        <f t="shared" si="111"/>
        <v>-3.4524466487645719E-2</v>
      </c>
    </row>
    <row r="494" spans="1:18" x14ac:dyDescent="0.25">
      <c r="A494">
        <v>483</v>
      </c>
      <c r="B494" s="5">
        <v>3827</v>
      </c>
      <c r="C494" s="5">
        <v>902</v>
      </c>
      <c r="D494" s="5">
        <f t="shared" si="98"/>
        <v>3451954</v>
      </c>
      <c r="E494" s="5">
        <f t="shared" si="99"/>
        <v>14645929</v>
      </c>
      <c r="F494" s="5">
        <f t="shared" si="100"/>
        <v>813604</v>
      </c>
      <c r="G494" s="5">
        <f t="shared" si="101"/>
        <v>-626133.82420000003</v>
      </c>
      <c r="H494" s="9">
        <f t="shared" si="102"/>
        <v>392043565807.31653</v>
      </c>
      <c r="I494" s="9">
        <f t="shared" si="103"/>
        <v>-294607.74660000001</v>
      </c>
      <c r="J494" s="9">
        <f t="shared" si="104"/>
        <v>86793724356.729813</v>
      </c>
      <c r="K494" s="9">
        <f t="shared" si="105"/>
        <v>184463875017.60257</v>
      </c>
      <c r="M494" s="9">
        <f t="shared" si="106"/>
        <v>124856.50532902007</v>
      </c>
      <c r="N494" s="9">
        <f t="shared" si="107"/>
        <v>29122528756.291286</v>
      </c>
      <c r="O494" s="9">
        <f t="shared" si="108"/>
        <v>-123954.50532902007</v>
      </c>
      <c r="P494" s="9">
        <f t="shared" si="109"/>
        <v>15364719391.362066</v>
      </c>
      <c r="Q494" s="9">
        <f t="shared" si="110"/>
        <v>2.0170740562608421E-4</v>
      </c>
      <c r="R494" s="9">
        <f t="shared" si="111"/>
        <v>-3.5080768795453E-2</v>
      </c>
    </row>
    <row r="495" spans="1:18" x14ac:dyDescent="0.25">
      <c r="A495">
        <v>484</v>
      </c>
      <c r="B495" s="5">
        <v>2720</v>
      </c>
      <c r="C495" s="5">
        <v>1600</v>
      </c>
      <c r="D495" s="5">
        <f t="shared" si="98"/>
        <v>4352000</v>
      </c>
      <c r="E495" s="5">
        <f t="shared" si="99"/>
        <v>7398400</v>
      </c>
      <c r="F495" s="5">
        <f t="shared" si="100"/>
        <v>2560000</v>
      </c>
      <c r="G495" s="5">
        <f t="shared" si="101"/>
        <v>-627240.82420000003</v>
      </c>
      <c r="H495" s="9">
        <f t="shared" si="102"/>
        <v>393431051543.09534</v>
      </c>
      <c r="I495" s="9">
        <f t="shared" si="103"/>
        <v>-293909.74660000001</v>
      </c>
      <c r="J495" s="9">
        <f t="shared" si="104"/>
        <v>86382939146.476227</v>
      </c>
      <c r="K495" s="9">
        <f t="shared" si="105"/>
        <v>184352191697.79718</v>
      </c>
      <c r="M495" s="9">
        <f t="shared" si="106"/>
        <v>124554.79165250955</v>
      </c>
      <c r="N495" s="9">
        <f t="shared" si="107"/>
        <v>29225596621.098499</v>
      </c>
      <c r="O495" s="9">
        <f t="shared" si="108"/>
        <v>-122954.79165250955</v>
      </c>
      <c r="P495" s="9">
        <f t="shared" si="109"/>
        <v>15117880790.312033</v>
      </c>
      <c r="Q495" s="9">
        <f t="shared" si="110"/>
        <v>2.0171344832428919E-4</v>
      </c>
      <c r="R495" s="9">
        <f t="shared" si="111"/>
        <v>-3.4797836672740189E-2</v>
      </c>
    </row>
    <row r="496" spans="1:18" x14ac:dyDescent="0.25">
      <c r="A496">
        <v>485</v>
      </c>
      <c r="B496" s="5">
        <v>1969</v>
      </c>
      <c r="C496" s="5">
        <v>122</v>
      </c>
      <c r="D496" s="5">
        <f t="shared" si="98"/>
        <v>240218</v>
      </c>
      <c r="E496" s="5">
        <f t="shared" si="99"/>
        <v>3876961</v>
      </c>
      <c r="F496" s="5">
        <f t="shared" si="100"/>
        <v>14884</v>
      </c>
      <c r="G496" s="5">
        <f t="shared" si="101"/>
        <v>-627991.82420000003</v>
      </c>
      <c r="H496" s="9">
        <f t="shared" si="102"/>
        <v>394373731262.04376</v>
      </c>
      <c r="I496" s="9">
        <f t="shared" si="103"/>
        <v>-295387.74660000001</v>
      </c>
      <c r="J496" s="9">
        <f t="shared" si="104"/>
        <v>87253920841.425812</v>
      </c>
      <c r="K496" s="9">
        <f t="shared" si="105"/>
        <v>185501089833.66138</v>
      </c>
      <c r="M496" s="9">
        <f t="shared" si="106"/>
        <v>124350.10604179645</v>
      </c>
      <c r="N496" s="9">
        <f t="shared" si="107"/>
        <v>29295622556.013443</v>
      </c>
      <c r="O496" s="9">
        <f t="shared" si="108"/>
        <v>-124228.10604179645</v>
      </c>
      <c r="P496" s="9">
        <f t="shared" si="109"/>
        <v>15432622330.731823</v>
      </c>
      <c r="Q496" s="9">
        <f t="shared" si="110"/>
        <v>2.017175538288711E-4</v>
      </c>
      <c r="R496" s="9">
        <f t="shared" si="111"/>
        <v>-3.515820160387885E-2</v>
      </c>
    </row>
    <row r="497" spans="1:18" x14ac:dyDescent="0.25">
      <c r="A497">
        <v>486</v>
      </c>
      <c r="B497" s="5">
        <v>1926</v>
      </c>
      <c r="C497" s="5">
        <v>1250</v>
      </c>
      <c r="D497" s="5">
        <f t="shared" si="98"/>
        <v>2407500</v>
      </c>
      <c r="E497" s="5">
        <f t="shared" si="99"/>
        <v>3709476</v>
      </c>
      <c r="F497" s="5">
        <f t="shared" si="100"/>
        <v>1562500</v>
      </c>
      <c r="G497" s="5">
        <f t="shared" si="101"/>
        <v>-628034.82420000003</v>
      </c>
      <c r="H497" s="9">
        <f t="shared" si="102"/>
        <v>394427740407.92493</v>
      </c>
      <c r="I497" s="9">
        <f t="shared" si="103"/>
        <v>-294259.74660000001</v>
      </c>
      <c r="J497" s="9">
        <f t="shared" si="104"/>
        <v>86588798469.096222</v>
      </c>
      <c r="K497" s="9">
        <f t="shared" si="105"/>
        <v>184805368225.06757</v>
      </c>
      <c r="M497" s="9">
        <f t="shared" si="106"/>
        <v>124338.38635969171</v>
      </c>
      <c r="N497" s="9">
        <f t="shared" si="107"/>
        <v>29299634566.517399</v>
      </c>
      <c r="O497" s="9">
        <f t="shared" si="108"/>
        <v>-123088.38635969171</v>
      </c>
      <c r="P497" s="9">
        <f t="shared" si="109"/>
        <v>15150750856.63274</v>
      </c>
      <c r="Q497" s="9">
        <f t="shared" si="110"/>
        <v>2.0171778904640194E-4</v>
      </c>
      <c r="R497" s="9">
        <f t="shared" si="111"/>
        <v>-3.4835645822236305E-2</v>
      </c>
    </row>
    <row r="498" spans="1:18" x14ac:dyDescent="0.25">
      <c r="A498">
        <v>487</v>
      </c>
      <c r="B498" s="5">
        <v>1666</v>
      </c>
      <c r="C498" s="5">
        <v>75</v>
      </c>
      <c r="D498" s="5">
        <f t="shared" si="98"/>
        <v>124950</v>
      </c>
      <c r="E498" s="5">
        <f t="shared" si="99"/>
        <v>2775556</v>
      </c>
      <c r="F498" s="5">
        <f t="shared" si="100"/>
        <v>5625</v>
      </c>
      <c r="G498" s="5">
        <f t="shared" si="101"/>
        <v>-628294.82420000003</v>
      </c>
      <c r="H498" s="9">
        <f t="shared" si="102"/>
        <v>394754386116.50897</v>
      </c>
      <c r="I498" s="9">
        <f t="shared" si="103"/>
        <v>-295434.74660000001</v>
      </c>
      <c r="J498" s="9">
        <f t="shared" si="104"/>
        <v>87281689498.606216</v>
      </c>
      <c r="K498" s="9">
        <f t="shared" si="105"/>
        <v>185620122177.61856</v>
      </c>
      <c r="M498" s="9">
        <f t="shared" si="106"/>
        <v>124267.52316556999</v>
      </c>
      <c r="N498" s="9">
        <f t="shared" si="107"/>
        <v>29323899086.767254</v>
      </c>
      <c r="O498" s="9">
        <f t="shared" si="108"/>
        <v>-124192.52316556999</v>
      </c>
      <c r="P498" s="9">
        <f t="shared" si="109"/>
        <v>15423782810.230639</v>
      </c>
      <c r="Q498" s="9">
        <f t="shared" si="110"/>
        <v>2.017192116350355E-4</v>
      </c>
      <c r="R498" s="9">
        <f t="shared" si="111"/>
        <v>-3.5148131207123755E-2</v>
      </c>
    </row>
    <row r="499" spans="1:18" x14ac:dyDescent="0.25">
      <c r="A499">
        <v>488</v>
      </c>
      <c r="B499" s="5">
        <v>259</v>
      </c>
      <c r="C499" s="5">
        <v>13</v>
      </c>
      <c r="D499" s="5">
        <f t="shared" si="98"/>
        <v>3367</v>
      </c>
      <c r="E499" s="5">
        <f t="shared" si="99"/>
        <v>67081</v>
      </c>
      <c r="F499" s="5">
        <f t="shared" si="100"/>
        <v>169</v>
      </c>
      <c r="G499" s="5">
        <f t="shared" si="101"/>
        <v>-629701.82420000003</v>
      </c>
      <c r="H499" s="9">
        <f t="shared" si="102"/>
        <v>396524387400.80774</v>
      </c>
      <c r="I499" s="9">
        <f t="shared" si="103"/>
        <v>-295496.74660000001</v>
      </c>
      <c r="J499" s="9">
        <f t="shared" si="104"/>
        <v>87318327251.184616</v>
      </c>
      <c r="K499" s="9">
        <f t="shared" si="105"/>
        <v>186074840379.18518</v>
      </c>
      <c r="M499" s="9">
        <f t="shared" si="106"/>
        <v>123884.04426507288</v>
      </c>
      <c r="N499" s="9">
        <f t="shared" si="107"/>
        <v>29455381701.957012</v>
      </c>
      <c r="O499" s="9">
        <f t="shared" si="108"/>
        <v>-123871.04426507288</v>
      </c>
      <c r="P499" s="9">
        <f t="shared" si="109"/>
        <v>15344035607.319645</v>
      </c>
      <c r="Q499" s="9">
        <f t="shared" si="110"/>
        <v>2.0172692024299278E-4</v>
      </c>
      <c r="R499" s="9">
        <f t="shared" si="111"/>
        <v>-3.5057148549693266E-2</v>
      </c>
    </row>
    <row r="500" spans="1:18" x14ac:dyDescent="0.25">
      <c r="A500">
        <v>489</v>
      </c>
      <c r="B500" s="5">
        <v>206</v>
      </c>
      <c r="C500" s="5">
        <v>5</v>
      </c>
      <c r="D500" s="5">
        <f t="shared" si="98"/>
        <v>1030</v>
      </c>
      <c r="E500" s="5">
        <f t="shared" si="99"/>
        <v>42436</v>
      </c>
      <c r="F500" s="5">
        <f t="shared" si="100"/>
        <v>25</v>
      </c>
      <c r="G500" s="5">
        <f t="shared" si="101"/>
        <v>-629754.82420000003</v>
      </c>
      <c r="H500" s="9">
        <f t="shared" si="102"/>
        <v>396591138603.17297</v>
      </c>
      <c r="I500" s="9">
        <f t="shared" si="103"/>
        <v>-295504.74660000001</v>
      </c>
      <c r="J500" s="9">
        <f t="shared" si="104"/>
        <v>87323055263.130219</v>
      </c>
      <c r="K500" s="9">
        <f t="shared" si="105"/>
        <v>186095539745.34857</v>
      </c>
      <c r="M500" s="9">
        <f t="shared" si="106"/>
        <v>123869.59907550192</v>
      </c>
      <c r="N500" s="9">
        <f t="shared" si="107"/>
        <v>29460340242.231476</v>
      </c>
      <c r="O500" s="9">
        <f t="shared" si="108"/>
        <v>-123864.59907550192</v>
      </c>
      <c r="P500" s="9">
        <f t="shared" si="109"/>
        <v>15342438904.13483</v>
      </c>
      <c r="Q500" s="9">
        <f t="shared" si="110"/>
        <v>2.0172721095399637E-4</v>
      </c>
      <c r="R500" s="9">
        <f t="shared" si="111"/>
        <v>-3.5055324480652343E-2</v>
      </c>
    </row>
    <row r="501" spans="1:18" x14ac:dyDescent="0.25">
      <c r="A501">
        <v>490</v>
      </c>
      <c r="B501" s="5">
        <v>157</v>
      </c>
      <c r="C501" s="5">
        <v>13</v>
      </c>
      <c r="D501" s="5">
        <f t="shared" si="98"/>
        <v>2041</v>
      </c>
      <c r="E501" s="5">
        <f t="shared" si="99"/>
        <v>24649</v>
      </c>
      <c r="F501" s="5">
        <f t="shared" si="100"/>
        <v>169</v>
      </c>
      <c r="G501" s="5">
        <f t="shared" si="101"/>
        <v>-629803.82420000003</v>
      </c>
      <c r="H501" s="9">
        <f t="shared" si="102"/>
        <v>396652856976.94452</v>
      </c>
      <c r="I501" s="9">
        <f t="shared" si="103"/>
        <v>-295496.74660000001</v>
      </c>
      <c r="J501" s="9">
        <f t="shared" si="104"/>
        <v>87318327251.184616</v>
      </c>
      <c r="K501" s="9">
        <f t="shared" si="105"/>
        <v>186104981047.33838</v>
      </c>
      <c r="M501" s="9">
        <f t="shared" si="106"/>
        <v>123856.24408891743</v>
      </c>
      <c r="N501" s="9">
        <f t="shared" si="107"/>
        <v>29464924924.322227</v>
      </c>
      <c r="O501" s="9">
        <f t="shared" si="108"/>
        <v>-123843.24408891743</v>
      </c>
      <c r="P501" s="9">
        <f t="shared" si="109"/>
        <v>15337149106.467182</v>
      </c>
      <c r="Q501" s="9">
        <f t="shared" si="110"/>
        <v>2.0172747974631387E-4</v>
      </c>
      <c r="R501" s="9">
        <f t="shared" si="111"/>
        <v>-3.5049280740907449E-2</v>
      </c>
    </row>
    <row r="502" spans="1:18" x14ac:dyDescent="0.25">
      <c r="A502">
        <v>491</v>
      </c>
      <c r="B502" s="5">
        <v>119</v>
      </c>
      <c r="C502" s="5">
        <v>6</v>
      </c>
      <c r="D502" s="5">
        <f t="shared" si="98"/>
        <v>714</v>
      </c>
      <c r="E502" s="5">
        <f t="shared" si="99"/>
        <v>14161</v>
      </c>
      <c r="F502" s="5">
        <f t="shared" si="100"/>
        <v>36</v>
      </c>
      <c r="G502" s="5">
        <f t="shared" si="101"/>
        <v>-629841.82420000003</v>
      </c>
      <c r="H502" s="9">
        <f t="shared" si="102"/>
        <v>396700723511.58374</v>
      </c>
      <c r="I502" s="9">
        <f t="shared" si="103"/>
        <v>-295503.74660000001</v>
      </c>
      <c r="J502" s="9">
        <f t="shared" si="104"/>
        <v>87322464254.637024</v>
      </c>
      <c r="K502" s="9">
        <f t="shared" si="105"/>
        <v>186120618816.47858</v>
      </c>
      <c r="M502" s="9">
        <f t="shared" si="106"/>
        <v>123845.8871605458</v>
      </c>
      <c r="N502" s="9">
        <f t="shared" si="107"/>
        <v>29468480637.648693</v>
      </c>
      <c r="O502" s="9">
        <f t="shared" si="108"/>
        <v>-123839.8871605458</v>
      </c>
      <c r="P502" s="9">
        <f t="shared" si="109"/>
        <v>15336317651.936716</v>
      </c>
      <c r="Q502" s="9">
        <f t="shared" si="110"/>
        <v>2.0172768821189696E-4</v>
      </c>
      <c r="R502" s="9">
        <f t="shared" si="111"/>
        <v>-3.5048330689305712E-2</v>
      </c>
    </row>
    <row r="503" spans="1:18" x14ac:dyDescent="0.25">
      <c r="A503">
        <v>492</v>
      </c>
      <c r="B503" s="5">
        <v>45</v>
      </c>
      <c r="C503" s="5">
        <v>2</v>
      </c>
      <c r="D503" s="5">
        <f t="shared" si="98"/>
        <v>90</v>
      </c>
      <c r="E503" s="5">
        <f t="shared" si="99"/>
        <v>2025</v>
      </c>
      <c r="F503" s="5">
        <f t="shared" si="100"/>
        <v>4</v>
      </c>
      <c r="G503" s="5">
        <f t="shared" si="101"/>
        <v>-629915.82420000003</v>
      </c>
      <c r="H503" s="9">
        <f t="shared" si="102"/>
        <v>396793945577.56537</v>
      </c>
      <c r="I503" s="9">
        <f t="shared" si="103"/>
        <v>-295507.74660000001</v>
      </c>
      <c r="J503" s="9">
        <f t="shared" si="104"/>
        <v>87324828300.609818</v>
      </c>
      <c r="K503" s="9">
        <f t="shared" si="105"/>
        <v>186145005757.02377</v>
      </c>
      <c r="M503" s="9">
        <f t="shared" si="106"/>
        <v>123825.71840529577</v>
      </c>
      <c r="N503" s="9">
        <f t="shared" si="107"/>
        <v>29475405537.16</v>
      </c>
      <c r="O503" s="9">
        <f t="shared" si="108"/>
        <v>-123823.71840529577</v>
      </c>
      <c r="P503" s="9">
        <f t="shared" si="109"/>
        <v>15332313239.713984</v>
      </c>
      <c r="Q503" s="9">
        <f t="shared" si="110"/>
        <v>2.0172809420728578E-4</v>
      </c>
      <c r="R503" s="9">
        <f t="shared" si="111"/>
        <v>-3.5043754724221436E-2</v>
      </c>
    </row>
    <row r="504" spans="1:18" x14ac:dyDescent="0.25">
      <c r="A504">
        <v>493</v>
      </c>
      <c r="B504" s="5">
        <v>43</v>
      </c>
      <c r="C504" s="5">
        <v>2</v>
      </c>
      <c r="D504" s="5">
        <f t="shared" si="98"/>
        <v>86</v>
      </c>
      <c r="E504" s="5">
        <f t="shared" si="99"/>
        <v>1849</v>
      </c>
      <c r="F504" s="5">
        <f t="shared" si="100"/>
        <v>4</v>
      </c>
      <c r="G504" s="5">
        <f t="shared" si="101"/>
        <v>-629917.82420000003</v>
      </c>
      <c r="H504" s="9">
        <f t="shared" si="102"/>
        <v>396796465244.86212</v>
      </c>
      <c r="I504" s="9">
        <f t="shared" si="103"/>
        <v>-295507.74660000001</v>
      </c>
      <c r="J504" s="9">
        <f t="shared" si="104"/>
        <v>87324828300.609818</v>
      </c>
      <c r="K504" s="9">
        <f t="shared" si="105"/>
        <v>186145596772.51697</v>
      </c>
      <c r="M504" s="9">
        <f t="shared" si="106"/>
        <v>123825.17330380253</v>
      </c>
      <c r="N504" s="9">
        <f t="shared" si="107"/>
        <v>29475592707.897408</v>
      </c>
      <c r="O504" s="9">
        <f t="shared" si="108"/>
        <v>-123823.17330380253</v>
      </c>
      <c r="P504" s="9">
        <f t="shared" si="109"/>
        <v>15332178247.023516</v>
      </c>
      <c r="Q504" s="9">
        <f t="shared" si="110"/>
        <v>2.017281051807961E-4</v>
      </c>
      <c r="R504" s="9">
        <f t="shared" si="111"/>
        <v>-3.5043600453460853E-2</v>
      </c>
    </row>
    <row r="505" spans="1:18" x14ac:dyDescent="0.25">
      <c r="A505">
        <v>494</v>
      </c>
      <c r="B505" s="5">
        <v>9</v>
      </c>
      <c r="C505" s="5">
        <v>2</v>
      </c>
      <c r="D505" s="5">
        <f t="shared" si="98"/>
        <v>18</v>
      </c>
      <c r="E505" s="5">
        <f t="shared" si="99"/>
        <v>81</v>
      </c>
      <c r="F505" s="5">
        <f t="shared" si="100"/>
        <v>4</v>
      </c>
      <c r="G505" s="5">
        <f t="shared" si="101"/>
        <v>-629951.82420000003</v>
      </c>
      <c r="H505" s="9">
        <f t="shared" si="102"/>
        <v>396839300812.90778</v>
      </c>
      <c r="I505" s="9">
        <f t="shared" si="103"/>
        <v>-295507.74660000001</v>
      </c>
      <c r="J505" s="9">
        <f t="shared" si="104"/>
        <v>87324828300.609818</v>
      </c>
      <c r="K505" s="9">
        <f t="shared" si="105"/>
        <v>186155644035.90137</v>
      </c>
      <c r="M505" s="9">
        <f t="shared" si="106"/>
        <v>123815.90657841739</v>
      </c>
      <c r="N505" s="9">
        <f t="shared" si="107"/>
        <v>29478774701.356804</v>
      </c>
      <c r="O505" s="9">
        <f t="shared" si="108"/>
        <v>-123813.90657841739</v>
      </c>
      <c r="P505" s="9">
        <f t="shared" si="109"/>
        <v>15329883462.209068</v>
      </c>
      <c r="Q505" s="9">
        <f t="shared" si="110"/>
        <v>2.0172829173580238E-4</v>
      </c>
      <c r="R505" s="9">
        <f t="shared" si="111"/>
        <v>-3.5040977850530869E-2</v>
      </c>
    </row>
    <row r="506" spans="1:18" x14ac:dyDescent="0.25">
      <c r="A506">
        <v>495</v>
      </c>
      <c r="B506" s="5">
        <v>1</v>
      </c>
      <c r="C506" s="5">
        <v>0</v>
      </c>
      <c r="D506" s="5">
        <f t="shared" si="98"/>
        <v>0</v>
      </c>
      <c r="E506" s="5">
        <f t="shared" si="99"/>
        <v>1</v>
      </c>
      <c r="F506" s="5">
        <f t="shared" si="100"/>
        <v>0</v>
      </c>
      <c r="G506" s="5">
        <f t="shared" si="101"/>
        <v>-629959.82420000003</v>
      </c>
      <c r="H506" s="9">
        <f t="shared" si="102"/>
        <v>396849380106.09497</v>
      </c>
      <c r="I506" s="9">
        <f t="shared" si="103"/>
        <v>-295509.74660000001</v>
      </c>
      <c r="J506" s="9">
        <f t="shared" si="104"/>
        <v>87326010335.596222</v>
      </c>
      <c r="K506" s="9">
        <f t="shared" si="105"/>
        <v>186159268017.52255</v>
      </c>
      <c r="M506" s="9">
        <f t="shared" si="106"/>
        <v>123813.72617244441</v>
      </c>
      <c r="N506" s="9">
        <f t="shared" si="107"/>
        <v>29479523430.659592</v>
      </c>
      <c r="O506" s="9">
        <f t="shared" si="108"/>
        <v>-123813.72617244441</v>
      </c>
      <c r="P506" s="9">
        <f t="shared" si="109"/>
        <v>15329838788.705046</v>
      </c>
      <c r="Q506" s="9">
        <f t="shared" si="110"/>
        <v>2.017283356325613E-4</v>
      </c>
      <c r="R506" s="9">
        <f t="shared" si="111"/>
        <v>-3.5040926794016831E-2</v>
      </c>
    </row>
    <row r="507" spans="1:18" x14ac:dyDescent="0.25">
      <c r="A507">
        <v>496</v>
      </c>
      <c r="B507" s="5">
        <v>45</v>
      </c>
      <c r="C507" s="5">
        <v>3</v>
      </c>
      <c r="D507" s="5">
        <f t="shared" si="98"/>
        <v>135</v>
      </c>
      <c r="E507" s="5">
        <f t="shared" si="99"/>
        <v>2025</v>
      </c>
      <c r="F507" s="5">
        <f t="shared" si="100"/>
        <v>9</v>
      </c>
      <c r="G507" s="5">
        <f t="shared" si="101"/>
        <v>-629915.82420000003</v>
      </c>
      <c r="H507" s="9">
        <f t="shared" si="102"/>
        <v>396793945577.56537</v>
      </c>
      <c r="I507" s="9">
        <f t="shared" si="103"/>
        <v>-295506.74660000001</v>
      </c>
      <c r="J507" s="9">
        <f t="shared" si="104"/>
        <v>87324237286.116623</v>
      </c>
      <c r="K507" s="9">
        <f t="shared" si="105"/>
        <v>186144375841.19955</v>
      </c>
      <c r="M507" s="9">
        <f t="shared" si="106"/>
        <v>123825.71840529577</v>
      </c>
      <c r="N507" s="9">
        <f t="shared" si="107"/>
        <v>29475405537.16</v>
      </c>
      <c r="O507" s="9">
        <f t="shared" si="108"/>
        <v>-123822.71840529577</v>
      </c>
      <c r="P507" s="9">
        <f t="shared" si="109"/>
        <v>15332065593.277172</v>
      </c>
      <c r="Q507" s="9">
        <f t="shared" si="110"/>
        <v>2.0172809420728578E-4</v>
      </c>
      <c r="R507" s="9">
        <f t="shared" si="111"/>
        <v>-3.5043471710957293E-2</v>
      </c>
    </row>
    <row r="508" spans="1:18" x14ac:dyDescent="0.25">
      <c r="A508">
        <v>497</v>
      </c>
      <c r="B508" s="5">
        <v>140319</v>
      </c>
      <c r="C508" s="5">
        <v>38000</v>
      </c>
      <c r="D508" s="5">
        <f t="shared" si="98"/>
        <v>5332122000</v>
      </c>
      <c r="E508" s="5">
        <f t="shared" si="99"/>
        <v>19689421761</v>
      </c>
      <c r="F508" s="5">
        <f t="shared" si="100"/>
        <v>1444000000</v>
      </c>
      <c r="G508" s="5">
        <f t="shared" si="101"/>
        <v>-489641.82420000003</v>
      </c>
      <c r="H508" s="9">
        <f t="shared" si="102"/>
        <v>239749116005.90375</v>
      </c>
      <c r="I508" s="9">
        <f t="shared" si="103"/>
        <v>-257509.74660000001</v>
      </c>
      <c r="J508" s="9">
        <f t="shared" si="104"/>
        <v>66311269593.996216</v>
      </c>
      <c r="K508" s="9">
        <f t="shared" si="105"/>
        <v>126087542074.50377</v>
      </c>
      <c r="M508" s="9">
        <f t="shared" si="106"/>
        <v>162057.50183694612</v>
      </c>
      <c r="N508" s="9">
        <f t="shared" si="107"/>
        <v>17809501632.298046</v>
      </c>
      <c r="O508" s="9">
        <f t="shared" si="108"/>
        <v>-124057.50183694612</v>
      </c>
      <c r="P508" s="9">
        <f t="shared" si="109"/>
        <v>15390263762.02389</v>
      </c>
      <c r="Q508" s="9">
        <f t="shared" si="110"/>
        <v>2.0104414158328104E-4</v>
      </c>
      <c r="R508" s="9">
        <f t="shared" si="111"/>
        <v>-3.5109906527138496E-2</v>
      </c>
    </row>
    <row r="509" spans="1:18" x14ac:dyDescent="0.25">
      <c r="A509">
        <v>498</v>
      </c>
      <c r="B509" s="5">
        <v>4094</v>
      </c>
      <c r="C509" s="5">
        <v>300</v>
      </c>
      <c r="D509" s="5">
        <f t="shared" si="98"/>
        <v>1228200</v>
      </c>
      <c r="E509" s="5">
        <f t="shared" si="99"/>
        <v>16760836</v>
      </c>
      <c r="F509" s="5">
        <f t="shared" si="100"/>
        <v>90000</v>
      </c>
      <c r="G509" s="5">
        <f t="shared" si="101"/>
        <v>-625866.82420000003</v>
      </c>
      <c r="H509" s="9">
        <f t="shared" si="102"/>
        <v>391709281634.19373</v>
      </c>
      <c r="I509" s="9">
        <f t="shared" si="103"/>
        <v>-295209.74660000001</v>
      </c>
      <c r="J509" s="9">
        <f t="shared" si="104"/>
        <v>87148794487.636215</v>
      </c>
      <c r="K509" s="9">
        <f t="shared" si="105"/>
        <v>184761986577.42877</v>
      </c>
      <c r="M509" s="9">
        <f t="shared" si="106"/>
        <v>124929.27637836813</v>
      </c>
      <c r="N509" s="9">
        <f t="shared" si="107"/>
        <v>29097696821.033035</v>
      </c>
      <c r="O509" s="9">
        <f t="shared" si="108"/>
        <v>-124629.27637836813</v>
      </c>
      <c r="P509" s="9">
        <f t="shared" si="109"/>
        <v>15532456530.595669</v>
      </c>
      <c r="Q509" s="9">
        <f t="shared" si="110"/>
        <v>2.017059497708485E-4</v>
      </c>
      <c r="R509" s="9">
        <f t="shared" si="111"/>
        <v>-3.527173792502198E-2</v>
      </c>
    </row>
    <row r="510" spans="1:18" x14ac:dyDescent="0.25">
      <c r="A510">
        <v>499</v>
      </c>
      <c r="B510" s="5">
        <v>629</v>
      </c>
      <c r="C510" s="5">
        <v>6</v>
      </c>
      <c r="D510" s="5">
        <f t="shared" si="98"/>
        <v>3774</v>
      </c>
      <c r="E510" s="5">
        <f t="shared" si="99"/>
        <v>395641</v>
      </c>
      <c r="F510" s="5">
        <f t="shared" si="100"/>
        <v>36</v>
      </c>
      <c r="G510" s="5">
        <f t="shared" si="101"/>
        <v>-629331.82420000003</v>
      </c>
      <c r="H510" s="9">
        <f t="shared" si="102"/>
        <v>396058544950.89972</v>
      </c>
      <c r="I510" s="9">
        <f t="shared" si="103"/>
        <v>-295503.74660000001</v>
      </c>
      <c r="J510" s="9">
        <f t="shared" si="104"/>
        <v>87322464254.637024</v>
      </c>
      <c r="K510" s="9">
        <f t="shared" si="105"/>
        <v>185969911905.71255</v>
      </c>
      <c r="M510" s="9">
        <f t="shared" si="106"/>
        <v>123984.88804132301</v>
      </c>
      <c r="N510" s="9">
        <f t="shared" si="107"/>
        <v>29420777103.574158</v>
      </c>
      <c r="O510" s="9">
        <f t="shared" si="108"/>
        <v>-123978.88804132301</v>
      </c>
      <c r="P510" s="9">
        <f t="shared" si="109"/>
        <v>15370764679.962906</v>
      </c>
      <c r="Q510" s="9">
        <f t="shared" si="110"/>
        <v>2.0172489143270431E-4</v>
      </c>
      <c r="R510" s="9">
        <f t="shared" si="111"/>
        <v>-3.5087669733209113E-2</v>
      </c>
    </row>
    <row r="511" spans="1:18" x14ac:dyDescent="0.25">
      <c r="A511">
        <v>500</v>
      </c>
      <c r="B511" s="5">
        <v>211</v>
      </c>
      <c r="C511" s="5">
        <v>3</v>
      </c>
      <c r="D511" s="5">
        <f t="shared" si="98"/>
        <v>633</v>
      </c>
      <c r="E511" s="5">
        <f t="shared" si="99"/>
        <v>44521</v>
      </c>
      <c r="F511" s="5">
        <f t="shared" si="100"/>
        <v>9</v>
      </c>
      <c r="G511" s="5">
        <f t="shared" si="101"/>
        <v>-629749.82420000003</v>
      </c>
      <c r="H511" s="9">
        <f t="shared" si="102"/>
        <v>396584841079.93097</v>
      </c>
      <c r="I511" s="9">
        <f t="shared" si="103"/>
        <v>-295506.74660000001</v>
      </c>
      <c r="J511" s="9">
        <f t="shared" si="104"/>
        <v>87324237286.116623</v>
      </c>
      <c r="K511" s="9">
        <f t="shared" si="105"/>
        <v>186095321721.26398</v>
      </c>
      <c r="M511" s="9">
        <f t="shared" si="106"/>
        <v>123870.96182923502</v>
      </c>
      <c r="N511" s="9">
        <f t="shared" si="107"/>
        <v>29459872437.584988</v>
      </c>
      <c r="O511" s="9">
        <f t="shared" si="108"/>
        <v>-123867.96182923502</v>
      </c>
      <c r="P511" s="9">
        <f t="shared" si="109"/>
        <v>15343271967.728825</v>
      </c>
      <c r="Q511" s="9">
        <f t="shared" si="110"/>
        <v>2.0172718352738477E-4</v>
      </c>
      <c r="R511" s="9">
        <f t="shared" si="111"/>
        <v>-3.5056276184081601E-2</v>
      </c>
    </row>
    <row r="512" spans="1:18" x14ac:dyDescent="0.25">
      <c r="A512">
        <v>501</v>
      </c>
      <c r="B512" s="5">
        <v>159</v>
      </c>
      <c r="C512" s="5">
        <v>3</v>
      </c>
      <c r="D512" s="5">
        <f t="shared" si="98"/>
        <v>477</v>
      </c>
      <c r="E512" s="5">
        <f t="shared" si="99"/>
        <v>25281</v>
      </c>
      <c r="F512" s="5">
        <f t="shared" si="100"/>
        <v>9</v>
      </c>
      <c r="G512" s="5">
        <f t="shared" si="101"/>
        <v>-629801.82420000003</v>
      </c>
      <c r="H512" s="9">
        <f t="shared" si="102"/>
        <v>396650337765.64777</v>
      </c>
      <c r="I512" s="9">
        <f t="shared" si="103"/>
        <v>-295506.74660000001</v>
      </c>
      <c r="J512" s="9">
        <f t="shared" si="104"/>
        <v>87324237286.116623</v>
      </c>
      <c r="K512" s="9">
        <f t="shared" si="105"/>
        <v>186110688072.08716</v>
      </c>
      <c r="M512" s="9">
        <f t="shared" si="106"/>
        <v>123856.78919041068</v>
      </c>
      <c r="N512" s="9">
        <f t="shared" si="107"/>
        <v>29464737787.458286</v>
      </c>
      <c r="O512" s="9">
        <f t="shared" si="108"/>
        <v>-123853.78919041068</v>
      </c>
      <c r="P512" s="9">
        <f t="shared" si="109"/>
        <v>15339761096.822689</v>
      </c>
      <c r="Q512" s="9">
        <f t="shared" si="110"/>
        <v>2.0172746877478948E-4</v>
      </c>
      <c r="R512" s="9">
        <f t="shared" si="111"/>
        <v>-3.5052265144308523E-2</v>
      </c>
    </row>
    <row r="513" spans="1:18" x14ac:dyDescent="0.25">
      <c r="A513">
        <v>502</v>
      </c>
      <c r="B513" s="5">
        <v>43056</v>
      </c>
      <c r="C513" s="5">
        <v>1600</v>
      </c>
      <c r="D513" s="5">
        <f t="shared" si="98"/>
        <v>68889600</v>
      </c>
      <c r="E513" s="5">
        <f t="shared" si="99"/>
        <v>1853819136</v>
      </c>
      <c r="F513" s="5">
        <f t="shared" si="100"/>
        <v>2560000</v>
      </c>
      <c r="G513" s="5">
        <f t="shared" si="101"/>
        <v>-586904.82420000003</v>
      </c>
      <c r="H513" s="9">
        <f t="shared" si="102"/>
        <v>344457272669.23297</v>
      </c>
      <c r="I513" s="9">
        <f t="shared" si="103"/>
        <v>-293909.74660000001</v>
      </c>
      <c r="J513" s="9">
        <f t="shared" si="104"/>
        <v>86382939146.476227</v>
      </c>
      <c r="K513" s="9">
        <f t="shared" si="105"/>
        <v>172497048158.93958</v>
      </c>
      <c r="M513" s="9">
        <f t="shared" si="106"/>
        <v>135548.39856825338</v>
      </c>
      <c r="N513" s="9">
        <f t="shared" si="107"/>
        <v>25587632864.133572</v>
      </c>
      <c r="O513" s="9">
        <f t="shared" si="108"/>
        <v>-133948.39856825338</v>
      </c>
      <c r="P513" s="9">
        <f t="shared" si="109"/>
        <v>17942173478.999664</v>
      </c>
      <c r="Q513" s="9">
        <f t="shared" si="110"/>
        <v>2.0150016053468436E-4</v>
      </c>
      <c r="R513" s="9">
        <f t="shared" si="111"/>
        <v>-3.7909169184285621E-2</v>
      </c>
    </row>
    <row r="514" spans="1:18" x14ac:dyDescent="0.25">
      <c r="A514">
        <v>503</v>
      </c>
      <c r="B514" s="5">
        <v>15478</v>
      </c>
      <c r="C514" s="5">
        <v>4085</v>
      </c>
      <c r="D514" s="5">
        <f t="shared" si="98"/>
        <v>63227630</v>
      </c>
      <c r="E514" s="5">
        <f t="shared" si="99"/>
        <v>239568484</v>
      </c>
      <c r="F514" s="5">
        <f t="shared" si="100"/>
        <v>16687225</v>
      </c>
      <c r="G514" s="5">
        <f t="shared" si="101"/>
        <v>-614482.82420000003</v>
      </c>
      <c r="H514" s="9">
        <f t="shared" si="102"/>
        <v>377589141236.80817</v>
      </c>
      <c r="I514" s="9">
        <f t="shared" si="103"/>
        <v>-291424.74660000001</v>
      </c>
      <c r="J514" s="9">
        <f t="shared" si="104"/>
        <v>84928382930.874222</v>
      </c>
      <c r="K514" s="9">
        <f t="shared" si="105"/>
        <v>179075501332.53735</v>
      </c>
      <c r="M514" s="9">
        <f t="shared" si="106"/>
        <v>128031.99407791265</v>
      </c>
      <c r="N514" s="9">
        <f t="shared" si="107"/>
        <v>28048797589.849541</v>
      </c>
      <c r="O514" s="9">
        <f t="shared" si="108"/>
        <v>-123946.99407791265</v>
      </c>
      <c r="P514" s="9">
        <f t="shared" si="109"/>
        <v>15362857340.950113</v>
      </c>
      <c r="Q514" s="9">
        <f t="shared" si="110"/>
        <v>2.0164445454618911E-4</v>
      </c>
      <c r="R514" s="9">
        <f t="shared" si="111"/>
        <v>-3.5078641907439354E-2</v>
      </c>
    </row>
    <row r="515" spans="1:18" x14ac:dyDescent="0.25">
      <c r="A515">
        <v>504</v>
      </c>
      <c r="B515" s="5">
        <v>1302</v>
      </c>
      <c r="C515" s="5">
        <v>21</v>
      </c>
      <c r="D515" s="5">
        <f t="shared" si="98"/>
        <v>27342</v>
      </c>
      <c r="E515" s="5">
        <f t="shared" si="99"/>
        <v>1695204</v>
      </c>
      <c r="F515" s="5">
        <f t="shared" si="100"/>
        <v>441</v>
      </c>
      <c r="G515" s="5">
        <f t="shared" si="101"/>
        <v>-628658.82420000003</v>
      </c>
      <c r="H515" s="9">
        <f t="shared" si="102"/>
        <v>395211917244.52655</v>
      </c>
      <c r="I515" s="9">
        <f t="shared" si="103"/>
        <v>-295488.74660000001</v>
      </c>
      <c r="J515" s="9">
        <f t="shared" si="104"/>
        <v>87313599367.239014</v>
      </c>
      <c r="K515" s="9">
        <f t="shared" si="105"/>
        <v>185761608001.88776</v>
      </c>
      <c r="M515" s="9">
        <f t="shared" si="106"/>
        <v>124168.31469379959</v>
      </c>
      <c r="N515" s="9">
        <f t="shared" si="107"/>
        <v>29357886287.667114</v>
      </c>
      <c r="O515" s="9">
        <f t="shared" si="108"/>
        <v>-124147.31469379959</v>
      </c>
      <c r="P515" s="9">
        <f t="shared" si="109"/>
        <v>15412555745.681309</v>
      </c>
      <c r="Q515" s="9">
        <f t="shared" si="110"/>
        <v>2.0172120424833212E-4</v>
      </c>
      <c r="R515" s="9">
        <f t="shared" si="111"/>
        <v>-3.513533664503056E-2</v>
      </c>
    </row>
    <row r="516" spans="1:18" x14ac:dyDescent="0.25">
      <c r="A516">
        <v>505</v>
      </c>
      <c r="B516" s="5">
        <v>976</v>
      </c>
      <c r="C516" s="5">
        <v>67</v>
      </c>
      <c r="D516" s="5">
        <f t="shared" si="98"/>
        <v>65392</v>
      </c>
      <c r="E516" s="5">
        <f t="shared" si="99"/>
        <v>952576</v>
      </c>
      <c r="F516" s="5">
        <f t="shared" si="100"/>
        <v>4489</v>
      </c>
      <c r="G516" s="5">
        <f t="shared" si="101"/>
        <v>-628984.82420000003</v>
      </c>
      <c r="H516" s="9">
        <f t="shared" si="102"/>
        <v>395621909073.90497</v>
      </c>
      <c r="I516" s="9">
        <f t="shared" si="103"/>
        <v>-295442.74660000001</v>
      </c>
      <c r="J516" s="9">
        <f t="shared" si="104"/>
        <v>87286416518.551819</v>
      </c>
      <c r="K516" s="9">
        <f t="shared" si="105"/>
        <v>185829004031.36618</v>
      </c>
      <c r="M516" s="9">
        <f t="shared" si="106"/>
        <v>124079.46315040083</v>
      </c>
      <c r="N516" s="9">
        <f t="shared" si="107"/>
        <v>29388342083.609917</v>
      </c>
      <c r="O516" s="9">
        <f t="shared" si="108"/>
        <v>-124012.46315040083</v>
      </c>
      <c r="P516" s="9">
        <f t="shared" si="109"/>
        <v>15379091016.629524</v>
      </c>
      <c r="Q516" s="9">
        <f t="shared" si="110"/>
        <v>2.0172298982120511E-4</v>
      </c>
      <c r="R516" s="9">
        <f t="shared" si="111"/>
        <v>-3.5097171901030642E-2</v>
      </c>
    </row>
    <row r="517" spans="1:18" x14ac:dyDescent="0.25">
      <c r="A517">
        <v>506</v>
      </c>
      <c r="B517" s="5">
        <v>156</v>
      </c>
      <c r="C517" s="5">
        <v>4</v>
      </c>
      <c r="D517" s="5">
        <f t="shared" si="98"/>
        <v>624</v>
      </c>
      <c r="E517" s="5">
        <f t="shared" si="99"/>
        <v>24336</v>
      </c>
      <c r="F517" s="5">
        <f t="shared" si="100"/>
        <v>16</v>
      </c>
      <c r="G517" s="5">
        <f t="shared" si="101"/>
        <v>-629804.82420000003</v>
      </c>
      <c r="H517" s="9">
        <f t="shared" si="102"/>
        <v>396654116585.59296</v>
      </c>
      <c r="I517" s="9">
        <f t="shared" si="103"/>
        <v>-295505.74660000001</v>
      </c>
      <c r="J517" s="9">
        <f t="shared" si="104"/>
        <v>87323646273.623413</v>
      </c>
      <c r="K517" s="9">
        <f t="shared" si="105"/>
        <v>186110944787.50278</v>
      </c>
      <c r="M517" s="9">
        <f t="shared" si="106"/>
        <v>123855.97153817081</v>
      </c>
      <c r="N517" s="9">
        <f t="shared" si="107"/>
        <v>29465018492.977055</v>
      </c>
      <c r="O517" s="9">
        <f t="shared" si="108"/>
        <v>-123851.97153817081</v>
      </c>
      <c r="P517" s="9">
        <f t="shared" si="109"/>
        <v>15339310853.891872</v>
      </c>
      <c r="Q517" s="9">
        <f t="shared" si="110"/>
        <v>2.0172748523208912E-4</v>
      </c>
      <c r="R517" s="9">
        <f t="shared" si="111"/>
        <v>-3.5051750724903685E-2</v>
      </c>
    </row>
    <row r="518" spans="1:18" x14ac:dyDescent="0.25">
      <c r="A518">
        <v>507</v>
      </c>
      <c r="B518" s="5">
        <v>1</v>
      </c>
      <c r="C518" s="5">
        <v>0</v>
      </c>
      <c r="D518" s="5">
        <f t="shared" si="98"/>
        <v>0</v>
      </c>
      <c r="E518" s="5">
        <f t="shared" si="99"/>
        <v>1</v>
      </c>
      <c r="F518" s="5">
        <f t="shared" si="100"/>
        <v>0</v>
      </c>
      <c r="G518" s="5">
        <f t="shared" si="101"/>
        <v>-629959.82420000003</v>
      </c>
      <c r="H518" s="9">
        <f t="shared" si="102"/>
        <v>396849380106.09497</v>
      </c>
      <c r="I518" s="9">
        <f t="shared" si="103"/>
        <v>-295509.74660000001</v>
      </c>
      <c r="J518" s="9">
        <f t="shared" si="104"/>
        <v>87326010335.596222</v>
      </c>
      <c r="K518" s="9">
        <f t="shared" si="105"/>
        <v>186159268017.52255</v>
      </c>
      <c r="M518" s="9">
        <f t="shared" si="106"/>
        <v>123813.72617244441</v>
      </c>
      <c r="N518" s="9">
        <f t="shared" si="107"/>
        <v>29479523430.659592</v>
      </c>
      <c r="O518" s="9">
        <f t="shared" si="108"/>
        <v>-123813.72617244441</v>
      </c>
      <c r="P518" s="9">
        <f t="shared" si="109"/>
        <v>15329838788.705046</v>
      </c>
      <c r="Q518" s="9">
        <f t="shared" si="110"/>
        <v>2.017283356325613E-4</v>
      </c>
      <c r="R518" s="9">
        <f t="shared" si="111"/>
        <v>-3.5040926794016831E-2</v>
      </c>
    </row>
    <row r="519" spans="1:18" x14ac:dyDescent="0.25">
      <c r="A519">
        <v>508</v>
      </c>
      <c r="B519" s="5">
        <v>7283</v>
      </c>
      <c r="C519" s="5">
        <v>3800</v>
      </c>
      <c r="D519" s="5">
        <f t="shared" si="98"/>
        <v>27675400</v>
      </c>
      <c r="E519" s="5">
        <f t="shared" si="99"/>
        <v>53042089</v>
      </c>
      <c r="F519" s="5">
        <f t="shared" si="100"/>
        <v>14440000</v>
      </c>
      <c r="G519" s="5">
        <f t="shared" si="101"/>
        <v>-622677.82420000003</v>
      </c>
      <c r="H519" s="9">
        <f t="shared" si="102"/>
        <v>387727672750.44617</v>
      </c>
      <c r="I519" s="9">
        <f t="shared" si="103"/>
        <v>-291709.74660000001</v>
      </c>
      <c r="J519" s="9">
        <f t="shared" si="104"/>
        <v>85094576261.436218</v>
      </c>
      <c r="K519" s="9">
        <f t="shared" si="105"/>
        <v>181641190310.82135</v>
      </c>
      <c r="M519" s="9">
        <f t="shared" si="106"/>
        <v>125798.4407093456</v>
      </c>
      <c r="N519" s="9">
        <f t="shared" si="107"/>
        <v>28801927347.111271</v>
      </c>
      <c r="O519" s="9">
        <f t="shared" si="108"/>
        <v>-121998.4407093456</v>
      </c>
      <c r="P519" s="9">
        <f t="shared" si="109"/>
        <v>14883619535.511713</v>
      </c>
      <c r="Q519" s="9">
        <f t="shared" si="110"/>
        <v>2.0168860929646788E-4</v>
      </c>
      <c r="R519" s="9">
        <f t="shared" si="111"/>
        <v>-3.4527176243734171E-2</v>
      </c>
    </row>
    <row r="520" spans="1:18" x14ac:dyDescent="0.25">
      <c r="A520">
        <v>509</v>
      </c>
      <c r="B520" s="5">
        <v>6888</v>
      </c>
      <c r="C520" s="5">
        <v>5000</v>
      </c>
      <c r="D520" s="5">
        <f t="shared" si="98"/>
        <v>34440000</v>
      </c>
      <c r="E520" s="5">
        <f t="shared" si="99"/>
        <v>47444544</v>
      </c>
      <c r="F520" s="5">
        <f t="shared" si="100"/>
        <v>25000000</v>
      </c>
      <c r="G520" s="5">
        <f t="shared" si="101"/>
        <v>-623072.82420000003</v>
      </c>
      <c r="H520" s="9">
        <f t="shared" si="102"/>
        <v>388219744256.56415</v>
      </c>
      <c r="I520" s="9">
        <f t="shared" si="103"/>
        <v>-290509.74660000001</v>
      </c>
      <c r="J520" s="9">
        <f t="shared" si="104"/>
        <v>84395912869.596222</v>
      </c>
      <c r="K520" s="9">
        <f t="shared" si="105"/>
        <v>181008728271.68835</v>
      </c>
      <c r="M520" s="9">
        <f t="shared" si="106"/>
        <v>125690.78316442993</v>
      </c>
      <c r="N520" s="9">
        <f t="shared" si="107"/>
        <v>28838480342.331486</v>
      </c>
      <c r="O520" s="9">
        <f t="shared" si="108"/>
        <v>-120690.78316442993</v>
      </c>
      <c r="P520" s="9">
        <f t="shared" si="109"/>
        <v>14566265140.843443</v>
      </c>
      <c r="Q520" s="9">
        <f t="shared" si="110"/>
        <v>2.0169075233803584E-4</v>
      </c>
      <c r="R520" s="9">
        <f t="shared" si="111"/>
        <v>-3.4157091857481475E-2</v>
      </c>
    </row>
    <row r="521" spans="1:18" x14ac:dyDescent="0.25">
      <c r="A521">
        <v>510</v>
      </c>
      <c r="B521" s="5">
        <v>82</v>
      </c>
      <c r="C521" s="5">
        <v>50</v>
      </c>
      <c r="D521" s="5">
        <f t="shared" si="98"/>
        <v>4100</v>
      </c>
      <c r="E521" s="5">
        <f t="shared" si="99"/>
        <v>6724</v>
      </c>
      <c r="F521" s="5">
        <f t="shared" si="100"/>
        <v>2500</v>
      </c>
      <c r="G521" s="5">
        <f t="shared" si="101"/>
        <v>-629878.82420000003</v>
      </c>
      <c r="H521" s="9">
        <f t="shared" si="102"/>
        <v>396747333175.57452</v>
      </c>
      <c r="I521" s="9">
        <f t="shared" si="103"/>
        <v>-295459.74660000001</v>
      </c>
      <c r="J521" s="9">
        <f t="shared" si="104"/>
        <v>87296461860.936218</v>
      </c>
      <c r="K521" s="9">
        <f t="shared" si="105"/>
        <v>186103837786.83795</v>
      </c>
      <c r="M521" s="9">
        <f t="shared" si="106"/>
        <v>123835.80278292079</v>
      </c>
      <c r="N521" s="9">
        <f t="shared" si="107"/>
        <v>29471942985.709679</v>
      </c>
      <c r="O521" s="9">
        <f t="shared" si="108"/>
        <v>-123785.80278292079</v>
      </c>
      <c r="P521" s="9">
        <f t="shared" si="109"/>
        <v>15322924970.61216</v>
      </c>
      <c r="Q521" s="9">
        <f t="shared" si="110"/>
        <v>2.0172789120362917E-4</v>
      </c>
      <c r="R521" s="9">
        <f t="shared" si="111"/>
        <v>-3.5033024096614435E-2</v>
      </c>
    </row>
    <row r="522" spans="1:18" x14ac:dyDescent="0.25">
      <c r="A522">
        <v>511</v>
      </c>
      <c r="B522" s="5">
        <v>2765</v>
      </c>
      <c r="C522" s="5">
        <v>150</v>
      </c>
      <c r="D522" s="5">
        <f t="shared" si="98"/>
        <v>414750</v>
      </c>
      <c r="E522" s="5">
        <f t="shared" si="99"/>
        <v>7645225</v>
      </c>
      <c r="F522" s="5">
        <f t="shared" si="100"/>
        <v>22500</v>
      </c>
      <c r="G522" s="5">
        <f t="shared" si="101"/>
        <v>-627195.82420000003</v>
      </c>
      <c r="H522" s="9">
        <f t="shared" si="102"/>
        <v>393374601893.91736</v>
      </c>
      <c r="I522" s="9">
        <f t="shared" si="103"/>
        <v>-295359.74660000001</v>
      </c>
      <c r="J522" s="9">
        <f t="shared" si="104"/>
        <v>87237379911.616226</v>
      </c>
      <c r="K522" s="9">
        <f t="shared" si="105"/>
        <v>185248399704.29016</v>
      </c>
      <c r="M522" s="9">
        <f t="shared" si="106"/>
        <v>124567.05643610754</v>
      </c>
      <c r="N522" s="9">
        <f t="shared" si="107"/>
        <v>29221403320.468536</v>
      </c>
      <c r="O522" s="9">
        <f t="shared" si="108"/>
        <v>-124417.05643610754</v>
      </c>
      <c r="P522" s="9">
        <f t="shared" si="109"/>
        <v>15479603932.225569</v>
      </c>
      <c r="Q522" s="9">
        <f t="shared" si="110"/>
        <v>2.0171320247801852E-4</v>
      </c>
      <c r="R522" s="9">
        <f t="shared" si="111"/>
        <v>-3.521167699482744E-2</v>
      </c>
    </row>
    <row r="523" spans="1:18" x14ac:dyDescent="0.25">
      <c r="A523">
        <v>512</v>
      </c>
      <c r="B523" s="5">
        <v>31880</v>
      </c>
      <c r="C523" s="5">
        <v>2000</v>
      </c>
      <c r="D523" s="5">
        <f t="shared" si="98"/>
        <v>63760000</v>
      </c>
      <c r="E523" s="5">
        <f t="shared" si="99"/>
        <v>1016334400</v>
      </c>
      <c r="F523" s="5">
        <f t="shared" si="100"/>
        <v>4000000</v>
      </c>
      <c r="G523" s="5">
        <f t="shared" si="101"/>
        <v>-598080.82420000003</v>
      </c>
      <c r="H523" s="9">
        <f t="shared" si="102"/>
        <v>357700672275.75134</v>
      </c>
      <c r="I523" s="9">
        <f t="shared" si="103"/>
        <v>-293509.74660000001</v>
      </c>
      <c r="J523" s="9">
        <f t="shared" si="104"/>
        <v>86147971349.196213</v>
      </c>
      <c r="K523" s="9">
        <f t="shared" si="105"/>
        <v>175542551157.26117</v>
      </c>
      <c r="M523" s="9">
        <f t="shared" si="106"/>
        <v>132502.37142400621</v>
      </c>
      <c r="N523" s="9">
        <f t="shared" si="107"/>
        <v>26571404361.7672</v>
      </c>
      <c r="O523" s="9">
        <f t="shared" si="108"/>
        <v>-130502.37142400621</v>
      </c>
      <c r="P523" s="9">
        <f t="shared" si="109"/>
        <v>17030868947.289272</v>
      </c>
      <c r="Q523" s="9">
        <f t="shared" si="110"/>
        <v>2.0155783742819514E-4</v>
      </c>
      <c r="R523" s="9">
        <f t="shared" si="111"/>
        <v>-3.693389897036839E-2</v>
      </c>
    </row>
    <row r="524" spans="1:18" x14ac:dyDescent="0.25">
      <c r="A524">
        <v>513</v>
      </c>
      <c r="B524" s="5">
        <v>5507</v>
      </c>
      <c r="C524" s="5">
        <v>650</v>
      </c>
      <c r="D524" s="5">
        <f t="shared" si="98"/>
        <v>3579550</v>
      </c>
      <c r="E524" s="5">
        <f t="shared" si="99"/>
        <v>30327049</v>
      </c>
      <c r="F524" s="5">
        <f t="shared" si="100"/>
        <v>422500</v>
      </c>
      <c r="G524" s="5">
        <f t="shared" si="101"/>
        <v>-624453.82420000003</v>
      </c>
      <c r="H524" s="9">
        <f t="shared" si="102"/>
        <v>389942578558.00452</v>
      </c>
      <c r="I524" s="9">
        <f t="shared" si="103"/>
        <v>-294859.74660000001</v>
      </c>
      <c r="J524" s="9">
        <f t="shared" si="104"/>
        <v>86942270165.01622</v>
      </c>
      <c r="K524" s="9">
        <f t="shared" si="105"/>
        <v>184126296367.01297</v>
      </c>
      <c r="M524" s="9">
        <f t="shared" si="106"/>
        <v>125314.39058334498</v>
      </c>
      <c r="N524" s="9">
        <f t="shared" si="107"/>
        <v>28966459209.63596</v>
      </c>
      <c r="O524" s="9">
        <f t="shared" si="108"/>
        <v>-124664.39058334498</v>
      </c>
      <c r="P524" s="9">
        <f t="shared" si="109"/>
        <v>15541210279.516792</v>
      </c>
      <c r="Q524" s="9">
        <f t="shared" si="110"/>
        <v>2.0169825552705778E-4</v>
      </c>
      <c r="R524" s="9">
        <f t="shared" si="111"/>
        <v>-3.528167557491993E-2</v>
      </c>
    </row>
    <row r="525" spans="1:18" x14ac:dyDescent="0.25">
      <c r="A525">
        <v>514</v>
      </c>
      <c r="B525" s="5">
        <v>32000</v>
      </c>
      <c r="C525" s="5">
        <v>10000</v>
      </c>
      <c r="D525" s="5">
        <f t="shared" ref="D525:D588" si="112">B525*C525</f>
        <v>320000000</v>
      </c>
      <c r="E525" s="5">
        <f t="shared" ref="E525:E588" si="113">POWER(B525,2)</f>
        <v>1024000000</v>
      </c>
      <c r="F525" s="5">
        <f t="shared" ref="F525:F588" si="114">POWER(C525,2)</f>
        <v>100000000</v>
      </c>
      <c r="G525" s="5">
        <f t="shared" ref="G525:G588" si="115">B525-$J$5018</f>
        <v>-597960.82420000003</v>
      </c>
      <c r="H525" s="9">
        <f t="shared" ref="H525:H588" si="116">POWER(G525,2)</f>
        <v>357557147277.94336</v>
      </c>
      <c r="I525" s="9">
        <f t="shared" ref="I525:I588" si="117">C525-$J$5019</f>
        <v>-285509.74660000001</v>
      </c>
      <c r="J525" s="9">
        <f t="shared" ref="J525:J588" si="118">POWER(I525,2)</f>
        <v>81515815403.596222</v>
      </c>
      <c r="K525" s="9">
        <f t="shared" ref="K525:K588" si="119">G525*I525</f>
        <v>170723643394.06915</v>
      </c>
      <c r="M525" s="9">
        <f t="shared" ref="M525:M588" si="120">$J$5027+$J$5026*B525</f>
        <v>132535.07751360085</v>
      </c>
      <c r="N525" s="9">
        <f t="shared" ref="N525:N588" si="121">(M525-$J$5019)^2</f>
        <v>26560742763.821312</v>
      </c>
      <c r="O525" s="9">
        <f t="shared" ref="O525:O588" si="122">C525-M525</f>
        <v>-122535.07751360085</v>
      </c>
      <c r="P525" s="9">
        <f t="shared" ref="P525:P588" si="123">POWER(O525,2)</f>
        <v>15014845221.264168</v>
      </c>
      <c r="Q525" s="9">
        <f t="shared" ref="Q525:Q588" si="124">(1/$J$5017)+((H525)/$H$5012)</f>
        <v>2.015572123563661E-4</v>
      </c>
      <c r="R525" s="9">
        <f t="shared" ref="R525:R588" si="125">O525/($J$5028*SQRT(1-Q525))</f>
        <v>-3.4679049295546771E-2</v>
      </c>
    </row>
    <row r="526" spans="1:18" x14ac:dyDescent="0.25">
      <c r="A526">
        <v>515</v>
      </c>
      <c r="B526" s="5">
        <v>14241</v>
      </c>
      <c r="C526" s="5">
        <v>1557</v>
      </c>
      <c r="D526" s="5">
        <f t="shared" si="112"/>
        <v>22173237</v>
      </c>
      <c r="E526" s="5">
        <f t="shared" si="113"/>
        <v>202806081</v>
      </c>
      <c r="F526" s="5">
        <f t="shared" si="114"/>
        <v>2424249</v>
      </c>
      <c r="G526" s="5">
        <f t="shared" si="115"/>
        <v>-615719.82420000003</v>
      </c>
      <c r="H526" s="9">
        <f t="shared" si="116"/>
        <v>379110901912.87897</v>
      </c>
      <c r="I526" s="9">
        <f t="shared" si="117"/>
        <v>-293952.74660000001</v>
      </c>
      <c r="J526" s="9">
        <f t="shared" si="118"/>
        <v>86408217233.683823</v>
      </c>
      <c r="K526" s="9">
        <f t="shared" si="119"/>
        <v>180992533459.65918</v>
      </c>
      <c r="M526" s="9">
        <f t="shared" si="120"/>
        <v>127694.84880434128</v>
      </c>
      <c r="N526" s="9">
        <f t="shared" si="121"/>
        <v>28161839922.167385</v>
      </c>
      <c r="O526" s="9">
        <f t="shared" si="122"/>
        <v>-126137.84880434128</v>
      </c>
      <c r="P526" s="9">
        <f t="shared" si="123"/>
        <v>15910756900.98686</v>
      </c>
      <c r="Q526" s="9">
        <f t="shared" si="124"/>
        <v>2.0165108203090378E-4</v>
      </c>
      <c r="R526" s="9">
        <f t="shared" si="125"/>
        <v>-3.5698682947214164E-2</v>
      </c>
    </row>
    <row r="527" spans="1:18" x14ac:dyDescent="0.25">
      <c r="A527">
        <v>516</v>
      </c>
      <c r="B527" s="5">
        <v>4140</v>
      </c>
      <c r="C527" s="5">
        <v>500</v>
      </c>
      <c r="D527" s="5">
        <f t="shared" si="112"/>
        <v>2070000</v>
      </c>
      <c r="E527" s="5">
        <f t="shared" si="113"/>
        <v>17139600</v>
      </c>
      <c r="F527" s="5">
        <f t="shared" si="114"/>
        <v>250000</v>
      </c>
      <c r="G527" s="5">
        <f t="shared" si="115"/>
        <v>-625820.82420000003</v>
      </c>
      <c r="H527" s="9">
        <f t="shared" si="116"/>
        <v>391651704002.36737</v>
      </c>
      <c r="I527" s="9">
        <f t="shared" si="117"/>
        <v>-295009.74660000001</v>
      </c>
      <c r="J527" s="9">
        <f t="shared" si="118"/>
        <v>87030750588.996216</v>
      </c>
      <c r="K527" s="9">
        <f t="shared" si="119"/>
        <v>184623242764.24518</v>
      </c>
      <c r="M527" s="9">
        <f t="shared" si="120"/>
        <v>124941.81371271274</v>
      </c>
      <c r="N527" s="9">
        <f t="shared" si="121"/>
        <v>29093419729.442139</v>
      </c>
      <c r="O527" s="9">
        <f t="shared" si="122"/>
        <v>-124441.81371271274</v>
      </c>
      <c r="P527" s="9">
        <f t="shared" si="123"/>
        <v>15485765000.109501</v>
      </c>
      <c r="Q527" s="9">
        <f t="shared" si="124"/>
        <v>2.0170569901205258E-4</v>
      </c>
      <c r="R527" s="9">
        <f t="shared" si="125"/>
        <v>-3.5218683500280838E-2</v>
      </c>
    </row>
    <row r="528" spans="1:18" x14ac:dyDescent="0.25">
      <c r="A528">
        <v>517</v>
      </c>
      <c r="B528" s="5">
        <v>0</v>
      </c>
      <c r="C528" s="5">
        <v>0</v>
      </c>
      <c r="D528" s="5">
        <f t="shared" si="112"/>
        <v>0</v>
      </c>
      <c r="E528" s="5">
        <f t="shared" si="113"/>
        <v>0</v>
      </c>
      <c r="F528" s="5">
        <f t="shared" si="114"/>
        <v>0</v>
      </c>
      <c r="G528" s="5">
        <f t="shared" si="115"/>
        <v>-629960.82420000003</v>
      </c>
      <c r="H528" s="9">
        <f t="shared" si="116"/>
        <v>396850640026.74335</v>
      </c>
      <c r="I528" s="9">
        <f t="shared" si="117"/>
        <v>-295509.74660000001</v>
      </c>
      <c r="J528" s="9">
        <f t="shared" si="118"/>
        <v>87326010335.596222</v>
      </c>
      <c r="K528" s="9">
        <f t="shared" si="119"/>
        <v>186159563527.26917</v>
      </c>
      <c r="M528" s="9">
        <f t="shared" si="120"/>
        <v>123813.45362169779</v>
      </c>
      <c r="N528" s="9">
        <f t="shared" si="121"/>
        <v>29479617022.490993</v>
      </c>
      <c r="O528" s="9">
        <f t="shared" si="122"/>
        <v>-123813.45362169779</v>
      </c>
      <c r="P528" s="9">
        <f t="shared" si="123"/>
        <v>15329771297.732309</v>
      </c>
      <c r="Q528" s="9">
        <f t="shared" si="124"/>
        <v>2.0172834111969535E-4</v>
      </c>
      <c r="R528" s="9">
        <f t="shared" si="125"/>
        <v>-3.5040849658636533E-2</v>
      </c>
    </row>
    <row r="529" spans="1:18" x14ac:dyDescent="0.25">
      <c r="A529">
        <v>518</v>
      </c>
      <c r="B529" s="5">
        <v>5880</v>
      </c>
      <c r="C529" s="5">
        <v>2400</v>
      </c>
      <c r="D529" s="5">
        <f t="shared" si="112"/>
        <v>14112000</v>
      </c>
      <c r="E529" s="5">
        <f t="shared" si="113"/>
        <v>34574400</v>
      </c>
      <c r="F529" s="5">
        <f t="shared" si="114"/>
        <v>5760000</v>
      </c>
      <c r="G529" s="5">
        <f t="shared" si="115"/>
        <v>-624080.82420000003</v>
      </c>
      <c r="H529" s="9">
        <f t="shared" si="116"/>
        <v>389476875134.15137</v>
      </c>
      <c r="I529" s="9">
        <f t="shared" si="117"/>
        <v>-293109.74660000001</v>
      </c>
      <c r="J529" s="9">
        <f t="shared" si="118"/>
        <v>85913323551.916214</v>
      </c>
      <c r="K529" s="9">
        <f t="shared" si="119"/>
        <v>182924172239.18115</v>
      </c>
      <c r="M529" s="9">
        <f t="shared" si="120"/>
        <v>125416.05201183498</v>
      </c>
      <c r="N529" s="9">
        <f t="shared" si="121"/>
        <v>28931864938.651962</v>
      </c>
      <c r="O529" s="9">
        <f t="shared" si="122"/>
        <v>-123016.05201183498</v>
      </c>
      <c r="P529" s="9">
        <f t="shared" si="123"/>
        <v>15132949052.578489</v>
      </c>
      <c r="Q529" s="9">
        <f t="shared" si="124"/>
        <v>2.016962273222476E-4</v>
      </c>
      <c r="R529" s="9">
        <f t="shared" si="125"/>
        <v>-3.4815173867031896E-2</v>
      </c>
    </row>
    <row r="530" spans="1:18" x14ac:dyDescent="0.25">
      <c r="A530">
        <v>519</v>
      </c>
      <c r="B530" s="5">
        <v>104</v>
      </c>
      <c r="C530" s="5">
        <v>36</v>
      </c>
      <c r="D530" s="5">
        <f t="shared" si="112"/>
        <v>3744</v>
      </c>
      <c r="E530" s="5">
        <f t="shared" si="113"/>
        <v>10816</v>
      </c>
      <c r="F530" s="5">
        <f t="shared" si="114"/>
        <v>1296</v>
      </c>
      <c r="G530" s="5">
        <f t="shared" si="115"/>
        <v>-629856.82420000003</v>
      </c>
      <c r="H530" s="9">
        <f t="shared" si="116"/>
        <v>396719618991.30975</v>
      </c>
      <c r="I530" s="9">
        <f t="shared" si="117"/>
        <v>-295473.74660000001</v>
      </c>
      <c r="J530" s="9">
        <f t="shared" si="118"/>
        <v>87304734929.841019</v>
      </c>
      <c r="K530" s="9">
        <f t="shared" si="119"/>
        <v>186106155667.95157</v>
      </c>
      <c r="M530" s="9">
        <f t="shared" si="120"/>
        <v>123841.79889934647</v>
      </c>
      <c r="N530" s="9">
        <f t="shared" si="121"/>
        <v>29469884267.754322</v>
      </c>
      <c r="O530" s="9">
        <f t="shared" si="122"/>
        <v>-123805.79889934647</v>
      </c>
      <c r="P530" s="9">
        <f t="shared" si="123"/>
        <v>15327875841.105419</v>
      </c>
      <c r="Q530" s="9">
        <f t="shared" si="124"/>
        <v>2.0172777050440525E-4</v>
      </c>
      <c r="R530" s="9">
        <f t="shared" si="125"/>
        <v>-3.5038683260678688E-2</v>
      </c>
    </row>
    <row r="531" spans="1:18" x14ac:dyDescent="0.25">
      <c r="A531">
        <v>520</v>
      </c>
      <c r="B531" s="5">
        <v>9</v>
      </c>
      <c r="C531" s="5">
        <v>25</v>
      </c>
      <c r="D531" s="5">
        <f t="shared" si="112"/>
        <v>225</v>
      </c>
      <c r="E531" s="5">
        <f t="shared" si="113"/>
        <v>81</v>
      </c>
      <c r="F531" s="5">
        <f t="shared" si="114"/>
        <v>625</v>
      </c>
      <c r="G531" s="5">
        <f t="shared" si="115"/>
        <v>-629951.82420000003</v>
      </c>
      <c r="H531" s="9">
        <f t="shared" si="116"/>
        <v>396839300812.90778</v>
      </c>
      <c r="I531" s="9">
        <f t="shared" si="117"/>
        <v>-295484.74660000001</v>
      </c>
      <c r="J531" s="9">
        <f t="shared" si="118"/>
        <v>87311235473.26622</v>
      </c>
      <c r="K531" s="9">
        <f t="shared" si="119"/>
        <v>186141155143.94476</v>
      </c>
      <c r="M531" s="9">
        <f t="shared" si="120"/>
        <v>123815.90657841739</v>
      </c>
      <c r="N531" s="9">
        <f t="shared" si="121"/>
        <v>29478774701.356804</v>
      </c>
      <c r="O531" s="9">
        <f t="shared" si="122"/>
        <v>-123790.90657841739</v>
      </c>
      <c r="P531" s="9">
        <f t="shared" si="123"/>
        <v>15324188551.506462</v>
      </c>
      <c r="Q531" s="9">
        <f t="shared" si="124"/>
        <v>2.0172829173580238E-4</v>
      </c>
      <c r="R531" s="9">
        <f t="shared" si="125"/>
        <v>-3.5034468545454937E-2</v>
      </c>
    </row>
    <row r="532" spans="1:18" x14ac:dyDescent="0.25">
      <c r="A532">
        <v>521</v>
      </c>
      <c r="B532" s="5">
        <v>2425</v>
      </c>
      <c r="C532" s="5">
        <v>860</v>
      </c>
      <c r="D532" s="5">
        <f t="shared" si="112"/>
        <v>2085500</v>
      </c>
      <c r="E532" s="5">
        <f t="shared" si="113"/>
        <v>5880625</v>
      </c>
      <c r="F532" s="5">
        <f t="shared" si="114"/>
        <v>739600</v>
      </c>
      <c r="G532" s="5">
        <f t="shared" si="115"/>
        <v>-627535.82420000003</v>
      </c>
      <c r="H532" s="9">
        <f t="shared" si="116"/>
        <v>393801210654.37335</v>
      </c>
      <c r="I532" s="9">
        <f t="shared" si="117"/>
        <v>-294649.74660000001</v>
      </c>
      <c r="J532" s="9">
        <f t="shared" si="118"/>
        <v>86818473171.444214</v>
      </c>
      <c r="K532" s="9">
        <f t="shared" si="119"/>
        <v>184903271582.95218</v>
      </c>
      <c r="M532" s="9">
        <f t="shared" si="120"/>
        <v>124474.38918225607</v>
      </c>
      <c r="N532" s="9">
        <f t="shared" si="121"/>
        <v>29253093487.015419</v>
      </c>
      <c r="O532" s="9">
        <f t="shared" si="122"/>
        <v>-123614.38918225607</v>
      </c>
      <c r="P532" s="9">
        <f t="shared" si="123"/>
        <v>15280517212.902266</v>
      </c>
      <c r="Q532" s="9">
        <f t="shared" si="124"/>
        <v>2.0171506041999555E-4</v>
      </c>
      <c r="R532" s="9">
        <f t="shared" si="125"/>
        <v>-3.498451154949208E-2</v>
      </c>
    </row>
    <row r="533" spans="1:18" x14ac:dyDescent="0.25">
      <c r="A533">
        <v>522</v>
      </c>
      <c r="B533" s="5">
        <v>385</v>
      </c>
      <c r="C533" s="5">
        <v>0</v>
      </c>
      <c r="D533" s="5">
        <f t="shared" si="112"/>
        <v>0</v>
      </c>
      <c r="E533" s="5">
        <f t="shared" si="113"/>
        <v>148225</v>
      </c>
      <c r="F533" s="5">
        <f t="shared" si="114"/>
        <v>0</v>
      </c>
      <c r="G533" s="5">
        <f t="shared" si="115"/>
        <v>-629575.82420000003</v>
      </c>
      <c r="H533" s="9">
        <f t="shared" si="116"/>
        <v>396365718417.10938</v>
      </c>
      <c r="I533" s="9">
        <f t="shared" si="117"/>
        <v>-295509.74660000001</v>
      </c>
      <c r="J533" s="9">
        <f t="shared" si="118"/>
        <v>87326010335.596222</v>
      </c>
      <c r="K533" s="9">
        <f t="shared" si="119"/>
        <v>186045792274.82816</v>
      </c>
      <c r="M533" s="9">
        <f t="shared" si="120"/>
        <v>123918.38565914724</v>
      </c>
      <c r="N533" s="9">
        <f t="shared" si="121"/>
        <v>29443595149.534019</v>
      </c>
      <c r="O533" s="9">
        <f t="shared" si="122"/>
        <v>-123918.38565914724</v>
      </c>
      <c r="P533" s="9">
        <f t="shared" si="123"/>
        <v>15355766304.369148</v>
      </c>
      <c r="Q533" s="9">
        <f t="shared" si="124"/>
        <v>2.0172622921694599E-4</v>
      </c>
      <c r="R533" s="9">
        <f t="shared" si="125"/>
        <v>-3.5070546780031686E-2</v>
      </c>
    </row>
    <row r="534" spans="1:18" x14ac:dyDescent="0.25">
      <c r="A534">
        <v>523</v>
      </c>
      <c r="B534" s="5">
        <v>8746</v>
      </c>
      <c r="C534" s="5">
        <v>692</v>
      </c>
      <c r="D534" s="5">
        <f t="shared" si="112"/>
        <v>6052232</v>
      </c>
      <c r="E534" s="5">
        <f t="shared" si="113"/>
        <v>76492516</v>
      </c>
      <c r="F534" s="5">
        <f t="shared" si="114"/>
        <v>478864</v>
      </c>
      <c r="G534" s="5">
        <f t="shared" si="115"/>
        <v>-621214.82420000003</v>
      </c>
      <c r="H534" s="9">
        <f t="shared" si="116"/>
        <v>385907857805.83698</v>
      </c>
      <c r="I534" s="9">
        <f t="shared" si="117"/>
        <v>-294817.74660000001</v>
      </c>
      <c r="J534" s="9">
        <f t="shared" si="118"/>
        <v>86917503710.301819</v>
      </c>
      <c r="K534" s="9">
        <f t="shared" si="119"/>
        <v>183145154625.15918</v>
      </c>
      <c r="M534" s="9">
        <f t="shared" si="120"/>
        <v>126197.18245165354</v>
      </c>
      <c r="N534" s="9">
        <f t="shared" si="121"/>
        <v>28666744378.487946</v>
      </c>
      <c r="O534" s="9">
        <f t="shared" si="122"/>
        <v>-125505.18245165354</v>
      </c>
      <c r="P534" s="9">
        <f t="shared" si="123"/>
        <v>15751550822.222843</v>
      </c>
      <c r="Q534" s="9">
        <f t="shared" si="124"/>
        <v>2.0168068374291757E-4</v>
      </c>
      <c r="R534" s="9">
        <f t="shared" si="125"/>
        <v>-3.5519630510349474E-2</v>
      </c>
    </row>
    <row r="535" spans="1:18" x14ac:dyDescent="0.25">
      <c r="A535">
        <v>524</v>
      </c>
      <c r="B535" s="5">
        <v>3416</v>
      </c>
      <c r="C535" s="5">
        <v>105</v>
      </c>
      <c r="D535" s="5">
        <f t="shared" si="112"/>
        <v>358680</v>
      </c>
      <c r="E535" s="5">
        <f t="shared" si="113"/>
        <v>11669056</v>
      </c>
      <c r="F535" s="5">
        <f t="shared" si="114"/>
        <v>11025</v>
      </c>
      <c r="G535" s="5">
        <f t="shared" si="115"/>
        <v>-626544.82420000003</v>
      </c>
      <c r="H535" s="9">
        <f t="shared" si="116"/>
        <v>392558416731.80896</v>
      </c>
      <c r="I535" s="9">
        <f t="shared" si="117"/>
        <v>-295404.74660000001</v>
      </c>
      <c r="J535" s="9">
        <f t="shared" si="118"/>
        <v>87263964313.810226</v>
      </c>
      <c r="K535" s="9">
        <f t="shared" si="119"/>
        <v>185084315026.34256</v>
      </c>
      <c r="M535" s="9">
        <f t="shared" si="120"/>
        <v>124744.48697215844</v>
      </c>
      <c r="N535" s="9">
        <f t="shared" si="121"/>
        <v>29160773895.764145</v>
      </c>
      <c r="O535" s="9">
        <f t="shared" si="122"/>
        <v>-124639.48697215844</v>
      </c>
      <c r="P535" s="9">
        <f t="shared" si="123"/>
        <v>15535001712.682854</v>
      </c>
      <c r="Q535" s="9">
        <f t="shared" si="124"/>
        <v>2.0170964787526706E-4</v>
      </c>
      <c r="R535" s="9">
        <f t="shared" si="125"/>
        <v>-3.5274627723705203E-2</v>
      </c>
    </row>
    <row r="536" spans="1:18" x14ac:dyDescent="0.25">
      <c r="A536">
        <v>525</v>
      </c>
      <c r="B536" s="5">
        <v>1140</v>
      </c>
      <c r="C536" s="5">
        <v>5</v>
      </c>
      <c r="D536" s="5">
        <f t="shared" si="112"/>
        <v>5700</v>
      </c>
      <c r="E536" s="5">
        <f t="shared" si="113"/>
        <v>1299600</v>
      </c>
      <c r="F536" s="5">
        <f t="shared" si="114"/>
        <v>25</v>
      </c>
      <c r="G536" s="5">
        <f t="shared" si="115"/>
        <v>-628820.82420000003</v>
      </c>
      <c r="H536" s="9">
        <f t="shared" si="116"/>
        <v>395415628947.56732</v>
      </c>
      <c r="I536" s="9">
        <f t="shared" si="117"/>
        <v>-295504.74660000001</v>
      </c>
      <c r="J536" s="9">
        <f t="shared" si="118"/>
        <v>87323055263.130219</v>
      </c>
      <c r="K536" s="9">
        <f t="shared" si="119"/>
        <v>185819538312.02417</v>
      </c>
      <c r="M536" s="9">
        <f t="shared" si="120"/>
        <v>124124.16147284683</v>
      </c>
      <c r="N536" s="9">
        <f t="shared" si="121"/>
        <v>29373018789.376675</v>
      </c>
      <c r="O536" s="9">
        <f t="shared" si="122"/>
        <v>-124119.16147284683</v>
      </c>
      <c r="P536" s="9">
        <f t="shared" si="123"/>
        <v>15405566244.722624</v>
      </c>
      <c r="Q536" s="9">
        <f t="shared" si="124"/>
        <v>2.0172209144184378E-4</v>
      </c>
      <c r="R536" s="9">
        <f t="shared" si="125"/>
        <v>-3.5127368925685569E-2</v>
      </c>
    </row>
    <row r="537" spans="1:18" x14ac:dyDescent="0.25">
      <c r="A537">
        <v>526</v>
      </c>
      <c r="B537" s="5">
        <v>385</v>
      </c>
      <c r="C537" s="5">
        <v>53</v>
      </c>
      <c r="D537" s="5">
        <f t="shared" si="112"/>
        <v>20405</v>
      </c>
      <c r="E537" s="5">
        <f t="shared" si="113"/>
        <v>148225</v>
      </c>
      <c r="F537" s="5">
        <f t="shared" si="114"/>
        <v>2809</v>
      </c>
      <c r="G537" s="5">
        <f t="shared" si="115"/>
        <v>-629575.82420000003</v>
      </c>
      <c r="H537" s="9">
        <f t="shared" si="116"/>
        <v>396365718417.10938</v>
      </c>
      <c r="I537" s="9">
        <f t="shared" si="117"/>
        <v>-295456.74660000001</v>
      </c>
      <c r="J537" s="9">
        <f t="shared" si="118"/>
        <v>87294689111.456619</v>
      </c>
      <c r="K537" s="9">
        <f t="shared" si="119"/>
        <v>186012424756.14557</v>
      </c>
      <c r="M537" s="9">
        <f t="shared" si="120"/>
        <v>123918.38565914724</v>
      </c>
      <c r="N537" s="9">
        <f t="shared" si="121"/>
        <v>29443595149.534019</v>
      </c>
      <c r="O537" s="9">
        <f t="shared" si="122"/>
        <v>-123865.38565914724</v>
      </c>
      <c r="P537" s="9">
        <f t="shared" si="123"/>
        <v>15342633764.489279</v>
      </c>
      <c r="Q537" s="9">
        <f t="shared" si="124"/>
        <v>2.0172622921694599E-4</v>
      </c>
      <c r="R537" s="9">
        <f t="shared" si="125"/>
        <v>-3.5055547077046091E-2</v>
      </c>
    </row>
    <row r="538" spans="1:18" x14ac:dyDescent="0.25">
      <c r="A538">
        <v>527</v>
      </c>
      <c r="B538" s="5">
        <v>294</v>
      </c>
      <c r="C538" s="5">
        <v>16</v>
      </c>
      <c r="D538" s="5">
        <f t="shared" si="112"/>
        <v>4704</v>
      </c>
      <c r="E538" s="5">
        <f t="shared" si="113"/>
        <v>86436</v>
      </c>
      <c r="F538" s="5">
        <f t="shared" si="114"/>
        <v>256</v>
      </c>
      <c r="G538" s="5">
        <f t="shared" si="115"/>
        <v>-629666.82420000003</v>
      </c>
      <c r="H538" s="9">
        <f t="shared" si="116"/>
        <v>396480309498.11377</v>
      </c>
      <c r="I538" s="9">
        <f t="shared" si="117"/>
        <v>-295493.74660000001</v>
      </c>
      <c r="J538" s="9">
        <f t="shared" si="118"/>
        <v>87316554279.705017</v>
      </c>
      <c r="K538" s="9">
        <f t="shared" si="119"/>
        <v>186062608992.58157</v>
      </c>
      <c r="M538" s="9">
        <f t="shared" si="120"/>
        <v>123893.58354120464</v>
      </c>
      <c r="N538" s="9">
        <f t="shared" si="121"/>
        <v>29452107423.023045</v>
      </c>
      <c r="O538" s="9">
        <f t="shared" si="122"/>
        <v>-123877.58354120464</v>
      </c>
      <c r="P538" s="9">
        <f t="shared" si="123"/>
        <v>15345655704.008135</v>
      </c>
      <c r="Q538" s="9">
        <f t="shared" si="124"/>
        <v>2.0172672827744199E-4</v>
      </c>
      <c r="R538" s="9">
        <f t="shared" si="125"/>
        <v>-3.505899924820962E-2</v>
      </c>
    </row>
    <row r="539" spans="1:18" x14ac:dyDescent="0.25">
      <c r="A539">
        <v>528</v>
      </c>
      <c r="B539" s="5">
        <v>1</v>
      </c>
      <c r="C539" s="5">
        <v>0</v>
      </c>
      <c r="D539" s="5">
        <f t="shared" si="112"/>
        <v>0</v>
      </c>
      <c r="E539" s="5">
        <f t="shared" si="113"/>
        <v>1</v>
      </c>
      <c r="F539" s="5">
        <f t="shared" si="114"/>
        <v>0</v>
      </c>
      <c r="G539" s="5">
        <f t="shared" si="115"/>
        <v>-629959.82420000003</v>
      </c>
      <c r="H539" s="9">
        <f t="shared" si="116"/>
        <v>396849380106.09497</v>
      </c>
      <c r="I539" s="9">
        <f t="shared" si="117"/>
        <v>-295509.74660000001</v>
      </c>
      <c r="J539" s="9">
        <f t="shared" si="118"/>
        <v>87326010335.596222</v>
      </c>
      <c r="K539" s="9">
        <f t="shared" si="119"/>
        <v>186159268017.52255</v>
      </c>
      <c r="M539" s="9">
        <f t="shared" si="120"/>
        <v>123813.72617244441</v>
      </c>
      <c r="N539" s="9">
        <f t="shared" si="121"/>
        <v>29479523430.659592</v>
      </c>
      <c r="O539" s="9">
        <f t="shared" si="122"/>
        <v>-123813.72617244441</v>
      </c>
      <c r="P539" s="9">
        <f t="shared" si="123"/>
        <v>15329838788.705046</v>
      </c>
      <c r="Q539" s="9">
        <f t="shared" si="124"/>
        <v>2.017283356325613E-4</v>
      </c>
      <c r="R539" s="9">
        <f t="shared" si="125"/>
        <v>-3.5040926794016831E-2</v>
      </c>
    </row>
    <row r="540" spans="1:18" x14ac:dyDescent="0.25">
      <c r="A540">
        <v>529</v>
      </c>
      <c r="B540" s="5">
        <v>18959</v>
      </c>
      <c r="C540" s="5">
        <v>8000</v>
      </c>
      <c r="D540" s="5">
        <f t="shared" si="112"/>
        <v>151672000</v>
      </c>
      <c r="E540" s="5">
        <f t="shared" si="113"/>
        <v>359443681</v>
      </c>
      <c r="F540" s="5">
        <f t="shared" si="114"/>
        <v>64000000</v>
      </c>
      <c r="G540" s="5">
        <f t="shared" si="115"/>
        <v>-611001.82420000003</v>
      </c>
      <c r="H540" s="9">
        <f t="shared" si="116"/>
        <v>373323229175.72772</v>
      </c>
      <c r="I540" s="9">
        <f t="shared" si="117"/>
        <v>-287509.74660000001</v>
      </c>
      <c r="J540" s="9">
        <f t="shared" si="118"/>
        <v>82661854389.996216</v>
      </c>
      <c r="K540" s="9">
        <f t="shared" si="119"/>
        <v>175668979647.87976</v>
      </c>
      <c r="M540" s="9">
        <f t="shared" si="120"/>
        <v>128980.74322690374</v>
      </c>
      <c r="N540" s="9">
        <f t="shared" si="121"/>
        <v>27731908964.436714</v>
      </c>
      <c r="O540" s="9">
        <f t="shared" si="122"/>
        <v>-120980.74322690374</v>
      </c>
      <c r="P540" s="9">
        <f t="shared" si="123"/>
        <v>14636340231.734015</v>
      </c>
      <c r="Q540" s="9">
        <f t="shared" si="124"/>
        <v>2.0162587589093564E-4</v>
      </c>
      <c r="R540" s="9">
        <f t="shared" si="125"/>
        <v>-3.423915328881949E-2</v>
      </c>
    </row>
    <row r="541" spans="1:18" x14ac:dyDescent="0.25">
      <c r="A541">
        <v>530</v>
      </c>
      <c r="B541" s="5">
        <v>1434</v>
      </c>
      <c r="C541" s="5">
        <v>210</v>
      </c>
      <c r="D541" s="5">
        <f t="shared" si="112"/>
        <v>301140</v>
      </c>
      <c r="E541" s="5">
        <f t="shared" si="113"/>
        <v>2056356</v>
      </c>
      <c r="F541" s="5">
        <f t="shared" si="114"/>
        <v>44100</v>
      </c>
      <c r="G541" s="5">
        <f t="shared" si="115"/>
        <v>-628526.82420000003</v>
      </c>
      <c r="H541" s="9">
        <f t="shared" si="116"/>
        <v>395045968738.93774</v>
      </c>
      <c r="I541" s="9">
        <f t="shared" si="117"/>
        <v>-295299.74660000001</v>
      </c>
      <c r="J541" s="9">
        <f t="shared" si="118"/>
        <v>87201940342.024216</v>
      </c>
      <c r="K541" s="9">
        <f t="shared" si="119"/>
        <v>185603811917.56277</v>
      </c>
      <c r="M541" s="9">
        <f t="shared" si="120"/>
        <v>124204.2913923537</v>
      </c>
      <c r="N541" s="9">
        <f t="shared" si="121"/>
        <v>29345558983.898914</v>
      </c>
      <c r="O541" s="9">
        <f t="shared" si="122"/>
        <v>-123994.2913923537</v>
      </c>
      <c r="P541" s="9">
        <f t="shared" si="123"/>
        <v>15374584297.891918</v>
      </c>
      <c r="Q541" s="9">
        <f t="shared" si="124"/>
        <v>2.0172048151892959E-4</v>
      </c>
      <c r="R541" s="9">
        <f t="shared" si="125"/>
        <v>-3.5092029008464046E-2</v>
      </c>
    </row>
    <row r="542" spans="1:18" x14ac:dyDescent="0.25">
      <c r="A542">
        <v>531</v>
      </c>
      <c r="B542" s="5">
        <v>276</v>
      </c>
      <c r="C542" s="5">
        <v>7</v>
      </c>
      <c r="D542" s="5">
        <f t="shared" si="112"/>
        <v>1932</v>
      </c>
      <c r="E542" s="5">
        <f t="shared" si="113"/>
        <v>76176</v>
      </c>
      <c r="F542" s="5">
        <f t="shared" si="114"/>
        <v>49</v>
      </c>
      <c r="G542" s="5">
        <f t="shared" si="115"/>
        <v>-629684.82420000003</v>
      </c>
      <c r="H542" s="9">
        <f t="shared" si="116"/>
        <v>396502977827.78497</v>
      </c>
      <c r="I542" s="9">
        <f t="shared" si="117"/>
        <v>-295502.74660000001</v>
      </c>
      <c r="J542" s="9">
        <f t="shared" si="118"/>
        <v>87321873248.143814</v>
      </c>
      <c r="K542" s="9">
        <f t="shared" si="119"/>
        <v>186073595043.43817</v>
      </c>
      <c r="M542" s="9">
        <f t="shared" si="120"/>
        <v>123888.67762776546</v>
      </c>
      <c r="N542" s="9">
        <f t="shared" si="121"/>
        <v>29453791315.172489</v>
      </c>
      <c r="O542" s="9">
        <f t="shared" si="122"/>
        <v>-123881.67762776546</v>
      </c>
      <c r="P542" s="9">
        <f t="shared" si="123"/>
        <v>15346670051.869604</v>
      </c>
      <c r="Q542" s="9">
        <f t="shared" si="124"/>
        <v>2.0172682700124973E-4</v>
      </c>
      <c r="R542" s="9">
        <f t="shared" si="125"/>
        <v>-3.5060157930741069E-2</v>
      </c>
    </row>
    <row r="543" spans="1:18" x14ac:dyDescent="0.25">
      <c r="A543">
        <v>532</v>
      </c>
      <c r="B543" s="5">
        <v>150</v>
      </c>
      <c r="C543" s="5">
        <v>2</v>
      </c>
      <c r="D543" s="5">
        <f t="shared" si="112"/>
        <v>300</v>
      </c>
      <c r="E543" s="5">
        <f t="shared" si="113"/>
        <v>22500</v>
      </c>
      <c r="F543" s="5">
        <f t="shared" si="114"/>
        <v>4</v>
      </c>
      <c r="G543" s="5">
        <f t="shared" si="115"/>
        <v>-629810.82420000003</v>
      </c>
      <c r="H543" s="9">
        <f t="shared" si="116"/>
        <v>396661674279.48334</v>
      </c>
      <c r="I543" s="9">
        <f t="shared" si="117"/>
        <v>-295507.74660000001</v>
      </c>
      <c r="J543" s="9">
        <f t="shared" si="118"/>
        <v>87324828300.609818</v>
      </c>
      <c r="K543" s="9">
        <f t="shared" si="119"/>
        <v>186113977443.63077</v>
      </c>
      <c r="M543" s="9">
        <f t="shared" si="120"/>
        <v>123854.33623369108</v>
      </c>
      <c r="N543" s="9">
        <f t="shared" si="121"/>
        <v>29465579908.025921</v>
      </c>
      <c r="O543" s="9">
        <f t="shared" si="122"/>
        <v>-123852.33623369108</v>
      </c>
      <c r="P543" s="9">
        <f t="shared" si="123"/>
        <v>15339401190.543268</v>
      </c>
      <c r="Q543" s="9">
        <f t="shared" si="124"/>
        <v>2.0172751814692358E-4</v>
      </c>
      <c r="R543" s="9">
        <f t="shared" si="125"/>
        <v>-3.5051853939150245E-2</v>
      </c>
    </row>
    <row r="544" spans="1:18" x14ac:dyDescent="0.25">
      <c r="A544">
        <v>533</v>
      </c>
      <c r="B544" s="5">
        <v>139</v>
      </c>
      <c r="C544" s="5">
        <v>2</v>
      </c>
      <c r="D544" s="5">
        <f t="shared" si="112"/>
        <v>278</v>
      </c>
      <c r="E544" s="5">
        <f t="shared" si="113"/>
        <v>19321</v>
      </c>
      <c r="F544" s="5">
        <f t="shared" si="114"/>
        <v>4</v>
      </c>
      <c r="G544" s="5">
        <f t="shared" si="115"/>
        <v>-629821.82420000003</v>
      </c>
      <c r="H544" s="9">
        <f t="shared" si="116"/>
        <v>396675530238.61572</v>
      </c>
      <c r="I544" s="9">
        <f t="shared" si="117"/>
        <v>-295507.74660000001</v>
      </c>
      <c r="J544" s="9">
        <f t="shared" si="118"/>
        <v>87324828300.609818</v>
      </c>
      <c r="K544" s="9">
        <f t="shared" si="119"/>
        <v>186117228028.84335</v>
      </c>
      <c r="M544" s="9">
        <f t="shared" si="120"/>
        <v>123851.33817547825</v>
      </c>
      <c r="N544" s="9">
        <f t="shared" si="121"/>
        <v>29466609182.839924</v>
      </c>
      <c r="O544" s="9">
        <f t="shared" si="122"/>
        <v>-123849.33817547825</v>
      </c>
      <c r="P544" s="9">
        <f t="shared" si="123"/>
        <v>15338658566.503973</v>
      </c>
      <c r="Q544" s="9">
        <f t="shared" si="124"/>
        <v>2.0172757849160115E-4</v>
      </c>
      <c r="R544" s="9">
        <f t="shared" si="125"/>
        <v>-3.5051005449967372E-2</v>
      </c>
    </row>
    <row r="545" spans="1:18" x14ac:dyDescent="0.25">
      <c r="A545">
        <v>534</v>
      </c>
      <c r="B545" s="5">
        <v>43</v>
      </c>
      <c r="C545" s="5">
        <v>1</v>
      </c>
      <c r="D545" s="5">
        <f t="shared" si="112"/>
        <v>43</v>
      </c>
      <c r="E545" s="5">
        <f t="shared" si="113"/>
        <v>1849</v>
      </c>
      <c r="F545" s="5">
        <f t="shared" si="114"/>
        <v>1</v>
      </c>
      <c r="G545" s="5">
        <f t="shared" si="115"/>
        <v>-629917.82420000003</v>
      </c>
      <c r="H545" s="9">
        <f t="shared" si="116"/>
        <v>396796465244.86212</v>
      </c>
      <c r="I545" s="9">
        <f t="shared" si="117"/>
        <v>-295508.74660000001</v>
      </c>
      <c r="J545" s="9">
        <f t="shared" si="118"/>
        <v>87325419317.103012</v>
      </c>
      <c r="K545" s="9">
        <f t="shared" si="119"/>
        <v>186146226690.34116</v>
      </c>
      <c r="M545" s="9">
        <f t="shared" si="120"/>
        <v>123825.17330380253</v>
      </c>
      <c r="N545" s="9">
        <f t="shared" si="121"/>
        <v>29475592707.897408</v>
      </c>
      <c r="O545" s="9">
        <f t="shared" si="122"/>
        <v>-123824.17330380253</v>
      </c>
      <c r="P545" s="9">
        <f t="shared" si="123"/>
        <v>15332425894.370123</v>
      </c>
      <c r="Q545" s="9">
        <f t="shared" si="124"/>
        <v>2.017281051807961E-4</v>
      </c>
      <c r="R545" s="9">
        <f t="shared" si="125"/>
        <v>-3.5043883466724997E-2</v>
      </c>
    </row>
    <row r="546" spans="1:18" x14ac:dyDescent="0.25">
      <c r="A546">
        <v>535</v>
      </c>
      <c r="B546" s="5">
        <v>421958</v>
      </c>
      <c r="C546" s="5">
        <v>18207</v>
      </c>
      <c r="D546" s="5">
        <f t="shared" si="112"/>
        <v>7682589306</v>
      </c>
      <c r="E546" s="5">
        <f t="shared" si="113"/>
        <v>178048553764</v>
      </c>
      <c r="F546" s="5">
        <f t="shared" si="114"/>
        <v>331494849</v>
      </c>
      <c r="G546" s="5">
        <f t="shared" si="115"/>
        <v>-208002.82420000003</v>
      </c>
      <c r="H546" s="9">
        <f t="shared" si="116"/>
        <v>43265174875.176117</v>
      </c>
      <c r="I546" s="9">
        <f t="shared" si="117"/>
        <v>-277302.74660000001</v>
      </c>
      <c r="J546" s="9">
        <f t="shared" si="118"/>
        <v>76896813271.903824</v>
      </c>
      <c r="K546" s="9">
        <f t="shared" si="119"/>
        <v>57679754451.216957</v>
      </c>
      <c r="M546" s="9">
        <f t="shared" si="120"/>
        <v>238818.42156481143</v>
      </c>
      <c r="N546" s="9">
        <f t="shared" si="121"/>
        <v>3213906334.2453995</v>
      </c>
      <c r="O546" s="9">
        <f t="shared" si="122"/>
        <v>-220611.42156481143</v>
      </c>
      <c r="P546" s="9">
        <f t="shared" si="123"/>
        <v>48669399324.846947</v>
      </c>
      <c r="Q546" s="9">
        <f t="shared" si="124"/>
        <v>2.0018842600526621E-4</v>
      </c>
      <c r="R546" s="9">
        <f t="shared" si="125"/>
        <v>-6.2435910449338883E-2</v>
      </c>
    </row>
    <row r="547" spans="1:18" x14ac:dyDescent="0.25">
      <c r="A547">
        <v>536</v>
      </c>
      <c r="B547" s="5">
        <v>8050</v>
      </c>
      <c r="C547" s="5">
        <v>350</v>
      </c>
      <c r="D547" s="5">
        <f t="shared" si="112"/>
        <v>2817500</v>
      </c>
      <c r="E547" s="5">
        <f t="shared" si="113"/>
        <v>64802500</v>
      </c>
      <c r="F547" s="5">
        <f t="shared" si="114"/>
        <v>122500</v>
      </c>
      <c r="G547" s="5">
        <f t="shared" si="115"/>
        <v>-621910.82420000003</v>
      </c>
      <c r="H547" s="9">
        <f t="shared" si="116"/>
        <v>386773073257.12335</v>
      </c>
      <c r="I547" s="9">
        <f t="shared" si="117"/>
        <v>-295159.74660000001</v>
      </c>
      <c r="J547" s="9">
        <f t="shared" si="118"/>
        <v>87119276012.976227</v>
      </c>
      <c r="K547" s="9">
        <f t="shared" si="119"/>
        <v>183563041278.66916</v>
      </c>
      <c r="M547" s="9">
        <f t="shared" si="120"/>
        <v>126007.48713200465</v>
      </c>
      <c r="N547" s="9">
        <f t="shared" si="121"/>
        <v>28731015964.755627</v>
      </c>
      <c r="O547" s="9">
        <f t="shared" si="122"/>
        <v>-125657.48713200465</v>
      </c>
      <c r="P547" s="9">
        <f t="shared" si="123"/>
        <v>15789804072.329914</v>
      </c>
      <c r="Q547" s="9">
        <f t="shared" si="124"/>
        <v>2.0168445187956904E-4</v>
      </c>
      <c r="R547" s="9">
        <f t="shared" si="125"/>
        <v>-3.5562734821074055E-2</v>
      </c>
    </row>
    <row r="548" spans="1:18" x14ac:dyDescent="0.25">
      <c r="A548">
        <v>537</v>
      </c>
      <c r="B548" s="5">
        <v>3149</v>
      </c>
      <c r="C548" s="5">
        <v>75</v>
      </c>
      <c r="D548" s="5">
        <f t="shared" si="112"/>
        <v>236175</v>
      </c>
      <c r="E548" s="5">
        <f t="shared" si="113"/>
        <v>9916201</v>
      </c>
      <c r="F548" s="5">
        <f t="shared" si="114"/>
        <v>5625</v>
      </c>
      <c r="G548" s="5">
        <f t="shared" si="115"/>
        <v>-626811.82420000003</v>
      </c>
      <c r="H548" s="9">
        <f t="shared" si="116"/>
        <v>392893062956.93176</v>
      </c>
      <c r="I548" s="9">
        <f t="shared" si="117"/>
        <v>-295434.74660000001</v>
      </c>
      <c r="J548" s="9">
        <f t="shared" si="118"/>
        <v>87281689498.606216</v>
      </c>
      <c r="K548" s="9">
        <f t="shared" si="119"/>
        <v>185181992448.41077</v>
      </c>
      <c r="M548" s="9">
        <f t="shared" si="120"/>
        <v>124671.71592281037</v>
      </c>
      <c r="N548" s="9">
        <f t="shared" si="121"/>
        <v>29185632725.660389</v>
      </c>
      <c r="O548" s="9">
        <f t="shared" si="122"/>
        <v>-124596.71592281037</v>
      </c>
      <c r="P548" s="9">
        <f t="shared" si="123"/>
        <v>15524341618.749508</v>
      </c>
      <c r="Q548" s="9">
        <f t="shared" si="124"/>
        <v>2.0171110530729084E-4</v>
      </c>
      <c r="R548" s="9">
        <f t="shared" si="125"/>
        <v>-3.5262522975231594E-2</v>
      </c>
    </row>
    <row r="549" spans="1:18" x14ac:dyDescent="0.25">
      <c r="A549">
        <v>538</v>
      </c>
      <c r="B549" s="5">
        <v>2361</v>
      </c>
      <c r="C549" s="5">
        <v>50</v>
      </c>
      <c r="D549" s="5">
        <f t="shared" si="112"/>
        <v>118050</v>
      </c>
      <c r="E549" s="5">
        <f t="shared" si="113"/>
        <v>5574321</v>
      </c>
      <c r="F549" s="5">
        <f t="shared" si="114"/>
        <v>2500</v>
      </c>
      <c r="G549" s="5">
        <f t="shared" si="115"/>
        <v>-627599.82420000003</v>
      </c>
      <c r="H549" s="9">
        <f t="shared" si="116"/>
        <v>393881539335.87097</v>
      </c>
      <c r="I549" s="9">
        <f t="shared" si="117"/>
        <v>-295459.74660000001</v>
      </c>
      <c r="J549" s="9">
        <f t="shared" si="118"/>
        <v>87296461860.936218</v>
      </c>
      <c r="K549" s="9">
        <f t="shared" si="119"/>
        <v>185430485024.33658</v>
      </c>
      <c r="M549" s="9">
        <f t="shared" si="120"/>
        <v>124456.94593447226</v>
      </c>
      <c r="N549" s="9">
        <f t="shared" si="121"/>
        <v>29259060615.520775</v>
      </c>
      <c r="O549" s="9">
        <f t="shared" si="122"/>
        <v>-124406.94593447226</v>
      </c>
      <c r="P549" s="9">
        <f t="shared" si="123"/>
        <v>15477088196.742702</v>
      </c>
      <c r="Q549" s="9">
        <f t="shared" si="124"/>
        <v>2.0171541026285661E-4</v>
      </c>
      <c r="R549" s="9">
        <f t="shared" si="125"/>
        <v>-3.5208815627653413E-2</v>
      </c>
    </row>
    <row r="550" spans="1:18" x14ac:dyDescent="0.25">
      <c r="A550">
        <v>539</v>
      </c>
      <c r="B550" s="5">
        <v>1</v>
      </c>
      <c r="C550" s="5">
        <v>0</v>
      </c>
      <c r="D550" s="5">
        <f t="shared" si="112"/>
        <v>0</v>
      </c>
      <c r="E550" s="5">
        <f t="shared" si="113"/>
        <v>1</v>
      </c>
      <c r="F550" s="5">
        <f t="shared" si="114"/>
        <v>0</v>
      </c>
      <c r="G550" s="5">
        <f t="shared" si="115"/>
        <v>-629959.82420000003</v>
      </c>
      <c r="H550" s="9">
        <f t="shared" si="116"/>
        <v>396849380106.09497</v>
      </c>
      <c r="I550" s="9">
        <f t="shared" si="117"/>
        <v>-295509.74660000001</v>
      </c>
      <c r="J550" s="9">
        <f t="shared" si="118"/>
        <v>87326010335.596222</v>
      </c>
      <c r="K550" s="9">
        <f t="shared" si="119"/>
        <v>186159268017.52255</v>
      </c>
      <c r="M550" s="9">
        <f t="shared" si="120"/>
        <v>123813.72617244441</v>
      </c>
      <c r="N550" s="9">
        <f t="shared" si="121"/>
        <v>29479523430.659592</v>
      </c>
      <c r="O550" s="9">
        <f t="shared" si="122"/>
        <v>-123813.72617244441</v>
      </c>
      <c r="P550" s="9">
        <f t="shared" si="123"/>
        <v>15329838788.705046</v>
      </c>
      <c r="Q550" s="9">
        <f t="shared" si="124"/>
        <v>2.017283356325613E-4</v>
      </c>
      <c r="R550" s="9">
        <f t="shared" si="125"/>
        <v>-3.5040926794016831E-2</v>
      </c>
    </row>
    <row r="551" spans="1:18" x14ac:dyDescent="0.25">
      <c r="A551">
        <v>540</v>
      </c>
      <c r="B551" s="5">
        <v>78142</v>
      </c>
      <c r="C551" s="5">
        <v>13200</v>
      </c>
      <c r="D551" s="5">
        <f t="shared" si="112"/>
        <v>1031474400</v>
      </c>
      <c r="E551" s="5">
        <f t="shared" si="113"/>
        <v>6106172164</v>
      </c>
      <c r="F551" s="5">
        <f t="shared" si="114"/>
        <v>174240000</v>
      </c>
      <c r="G551" s="5">
        <f t="shared" si="115"/>
        <v>-551818.82420000003</v>
      </c>
      <c r="H551" s="9">
        <f t="shared" si="116"/>
        <v>304504014741.47052</v>
      </c>
      <c r="I551" s="9">
        <f t="shared" si="117"/>
        <v>-282309.74660000001</v>
      </c>
      <c r="J551" s="9">
        <f t="shared" si="118"/>
        <v>79698793025.356216</v>
      </c>
      <c r="K551" s="9">
        <f t="shared" si="119"/>
        <v>155783832429.01196</v>
      </c>
      <c r="M551" s="9">
        <f t="shared" si="120"/>
        <v>145111.11406423184</v>
      </c>
      <c r="N551" s="9">
        <f t="shared" si="121"/>
        <v>22619748668.629025</v>
      </c>
      <c r="O551" s="9">
        <f t="shared" si="122"/>
        <v>-131911.11406423184</v>
      </c>
      <c r="P551" s="9">
        <f t="shared" si="123"/>
        <v>17400542013.666782</v>
      </c>
      <c r="Q551" s="9">
        <f t="shared" si="124"/>
        <v>2.0132615839993237E-4</v>
      </c>
      <c r="R551" s="9">
        <f t="shared" si="125"/>
        <v>-3.7332587463908946E-2</v>
      </c>
    </row>
    <row r="552" spans="1:18" x14ac:dyDescent="0.25">
      <c r="A552">
        <v>541</v>
      </c>
      <c r="B552" s="5">
        <v>8430</v>
      </c>
      <c r="C552" s="5">
        <v>1240</v>
      </c>
      <c r="D552" s="5">
        <f t="shared" si="112"/>
        <v>10453200</v>
      </c>
      <c r="E552" s="5">
        <f t="shared" si="113"/>
        <v>71064900</v>
      </c>
      <c r="F552" s="5">
        <f t="shared" si="114"/>
        <v>1537600</v>
      </c>
      <c r="G552" s="5">
        <f t="shared" si="115"/>
        <v>-621530.82420000003</v>
      </c>
      <c r="H552" s="9">
        <f t="shared" si="116"/>
        <v>386300565430.73132</v>
      </c>
      <c r="I552" s="9">
        <f t="shared" si="117"/>
        <v>-294269.74660000001</v>
      </c>
      <c r="J552" s="9">
        <f t="shared" si="118"/>
        <v>86594683764.028214</v>
      </c>
      <c r="K552" s="9">
        <f t="shared" si="119"/>
        <v>182897718141.42316</v>
      </c>
      <c r="M552" s="9">
        <f t="shared" si="120"/>
        <v>126111.056415721</v>
      </c>
      <c r="N552" s="9">
        <f t="shared" si="121"/>
        <v>28695916236.149342</v>
      </c>
      <c r="O552" s="9">
        <f t="shared" si="122"/>
        <v>-124871.056415721</v>
      </c>
      <c r="P552" s="9">
        <f t="shared" si="123"/>
        <v>15592780730.378178</v>
      </c>
      <c r="Q552" s="9">
        <f t="shared" si="124"/>
        <v>2.0168239404061566E-4</v>
      </c>
      <c r="R552" s="9">
        <f t="shared" si="125"/>
        <v>-3.5340164465524411E-2</v>
      </c>
    </row>
    <row r="553" spans="1:18" x14ac:dyDescent="0.25">
      <c r="A553">
        <v>542</v>
      </c>
      <c r="B553" s="5">
        <v>1831</v>
      </c>
      <c r="C553" s="5">
        <v>101</v>
      </c>
      <c r="D553" s="5">
        <f t="shared" si="112"/>
        <v>184931</v>
      </c>
      <c r="E553" s="5">
        <f t="shared" si="113"/>
        <v>3352561</v>
      </c>
      <c r="F553" s="5">
        <f t="shared" si="114"/>
        <v>10201</v>
      </c>
      <c r="G553" s="5">
        <f t="shared" si="115"/>
        <v>-628129.82420000003</v>
      </c>
      <c r="H553" s="9">
        <f t="shared" si="116"/>
        <v>394547076049.52295</v>
      </c>
      <c r="I553" s="9">
        <f t="shared" si="117"/>
        <v>-295408.74660000001</v>
      </c>
      <c r="J553" s="9">
        <f t="shared" si="118"/>
        <v>87266327567.78302</v>
      </c>
      <c r="K553" s="9">
        <f t="shared" si="119"/>
        <v>185555044069.00037</v>
      </c>
      <c r="M553" s="9">
        <f t="shared" si="120"/>
        <v>124312.49403876261</v>
      </c>
      <c r="N553" s="9">
        <f t="shared" si="121"/>
        <v>29308499284.516106</v>
      </c>
      <c r="O553" s="9">
        <f t="shared" si="122"/>
        <v>-124211.49403876261</v>
      </c>
      <c r="P553" s="9">
        <f t="shared" si="123"/>
        <v>15428495251.34156</v>
      </c>
      <c r="Q553" s="9">
        <f t="shared" si="124"/>
        <v>2.017183087701358E-4</v>
      </c>
      <c r="R553" s="9">
        <f t="shared" si="125"/>
        <v>-3.515350019997316E-2</v>
      </c>
    </row>
    <row r="554" spans="1:18" x14ac:dyDescent="0.25">
      <c r="A554">
        <v>543</v>
      </c>
      <c r="B554" s="5">
        <v>1478</v>
      </c>
      <c r="C554" s="5">
        <v>220</v>
      </c>
      <c r="D554" s="5">
        <f t="shared" si="112"/>
        <v>325160</v>
      </c>
      <c r="E554" s="5">
        <f t="shared" si="113"/>
        <v>2184484</v>
      </c>
      <c r="F554" s="5">
        <f t="shared" si="114"/>
        <v>48400</v>
      </c>
      <c r="G554" s="5">
        <f t="shared" si="115"/>
        <v>-628482.82420000003</v>
      </c>
      <c r="H554" s="9">
        <f t="shared" si="116"/>
        <v>394990660314.40814</v>
      </c>
      <c r="I554" s="9">
        <f t="shared" si="117"/>
        <v>-295289.74660000001</v>
      </c>
      <c r="J554" s="9">
        <f t="shared" si="118"/>
        <v>87196034447.092224</v>
      </c>
      <c r="K554" s="9">
        <f t="shared" si="119"/>
        <v>185584533900.47037</v>
      </c>
      <c r="M554" s="9">
        <f t="shared" si="120"/>
        <v>124216.28362520506</v>
      </c>
      <c r="N554" s="9">
        <f t="shared" si="121"/>
        <v>29341450457.897453</v>
      </c>
      <c r="O554" s="9">
        <f t="shared" si="122"/>
        <v>-123996.28362520506</v>
      </c>
      <c r="P554" s="9">
        <f t="shared" si="123"/>
        <v>15375078352.862297</v>
      </c>
      <c r="Q554" s="9">
        <f t="shared" si="124"/>
        <v>2.0172024064285497E-4</v>
      </c>
      <c r="R554" s="9">
        <f t="shared" si="125"/>
        <v>-3.5092592832556765E-2</v>
      </c>
    </row>
    <row r="555" spans="1:18" x14ac:dyDescent="0.25">
      <c r="A555">
        <v>544</v>
      </c>
      <c r="B555" s="5">
        <v>703</v>
      </c>
      <c r="C555" s="5">
        <v>60</v>
      </c>
      <c r="D555" s="5">
        <f t="shared" si="112"/>
        <v>42180</v>
      </c>
      <c r="E555" s="5">
        <f t="shared" si="113"/>
        <v>494209</v>
      </c>
      <c r="F555" s="5">
        <f t="shared" si="114"/>
        <v>3600</v>
      </c>
      <c r="G555" s="5">
        <f t="shared" si="115"/>
        <v>-629257.82420000003</v>
      </c>
      <c r="H555" s="9">
        <f t="shared" si="116"/>
        <v>395965409316.91815</v>
      </c>
      <c r="I555" s="9">
        <f t="shared" si="117"/>
        <v>-295449.74660000001</v>
      </c>
      <c r="J555" s="9">
        <f t="shared" si="118"/>
        <v>87290552766.004227</v>
      </c>
      <c r="K555" s="9">
        <f t="shared" si="119"/>
        <v>185914064705.95737</v>
      </c>
      <c r="M555" s="9">
        <f t="shared" si="120"/>
        <v>124005.05679657303</v>
      </c>
      <c r="N555" s="9">
        <f t="shared" si="121"/>
        <v>29413858624.569706</v>
      </c>
      <c r="O555" s="9">
        <f t="shared" si="122"/>
        <v>-123945.05679657303</v>
      </c>
      <c r="P555" s="9">
        <f t="shared" si="123"/>
        <v>15362377104.305714</v>
      </c>
      <c r="Q555" s="9">
        <f t="shared" si="124"/>
        <v>2.0172448581373917E-4</v>
      </c>
      <c r="R555" s="9">
        <f t="shared" si="125"/>
        <v>-3.5078095035102133E-2</v>
      </c>
    </row>
    <row r="556" spans="1:18" x14ac:dyDescent="0.25">
      <c r="A556">
        <v>545</v>
      </c>
      <c r="B556" s="5">
        <v>2674</v>
      </c>
      <c r="C556" s="5">
        <v>50</v>
      </c>
      <c r="D556" s="5">
        <f t="shared" si="112"/>
        <v>133700</v>
      </c>
      <c r="E556" s="5">
        <f t="shared" si="113"/>
        <v>7150276</v>
      </c>
      <c r="F556" s="5">
        <f t="shared" si="114"/>
        <v>2500</v>
      </c>
      <c r="G556" s="5">
        <f t="shared" si="115"/>
        <v>-627286.82420000003</v>
      </c>
      <c r="H556" s="9">
        <f t="shared" si="116"/>
        <v>393488759814.92175</v>
      </c>
      <c r="I556" s="9">
        <f t="shared" si="117"/>
        <v>-295459.74660000001</v>
      </c>
      <c r="J556" s="9">
        <f t="shared" si="118"/>
        <v>87296461860.936218</v>
      </c>
      <c r="K556" s="9">
        <f t="shared" si="119"/>
        <v>185338006123.65076</v>
      </c>
      <c r="M556" s="9">
        <f t="shared" si="120"/>
        <v>124542.25431816494</v>
      </c>
      <c r="N556" s="9">
        <f t="shared" si="121"/>
        <v>29229883417.139332</v>
      </c>
      <c r="O556" s="9">
        <f t="shared" si="122"/>
        <v>-124492.25431816494</v>
      </c>
      <c r="P556" s="9">
        <f t="shared" si="123"/>
        <v>15498321385.218657</v>
      </c>
      <c r="Q556" s="9">
        <f t="shared" si="124"/>
        <v>2.0171369965204096E-4</v>
      </c>
      <c r="R556" s="9">
        <f t="shared" si="125"/>
        <v>-3.5232959001486888E-2</v>
      </c>
    </row>
    <row r="557" spans="1:18" x14ac:dyDescent="0.25">
      <c r="A557">
        <v>546</v>
      </c>
      <c r="B557" s="5">
        <v>167</v>
      </c>
      <c r="C557" s="5">
        <v>40</v>
      </c>
      <c r="D557" s="5">
        <f t="shared" si="112"/>
        <v>6680</v>
      </c>
      <c r="E557" s="5">
        <f t="shared" si="113"/>
        <v>27889</v>
      </c>
      <c r="F557" s="5">
        <f t="shared" si="114"/>
        <v>1600</v>
      </c>
      <c r="G557" s="5">
        <f t="shared" si="115"/>
        <v>-629793.82420000003</v>
      </c>
      <c r="H557" s="9">
        <f t="shared" si="116"/>
        <v>396640261000.46057</v>
      </c>
      <c r="I557" s="9">
        <f t="shared" si="117"/>
        <v>-295469.74660000001</v>
      </c>
      <c r="J557" s="9">
        <f t="shared" si="118"/>
        <v>87302371155.868225</v>
      </c>
      <c r="K557" s="9">
        <f t="shared" si="119"/>
        <v>186085021646.61896</v>
      </c>
      <c r="M557" s="9">
        <f t="shared" si="120"/>
        <v>123858.96959638366</v>
      </c>
      <c r="N557" s="9">
        <f t="shared" si="121"/>
        <v>29463989245.945229</v>
      </c>
      <c r="O557" s="9">
        <f t="shared" si="122"/>
        <v>-123818.96959638366</v>
      </c>
      <c r="P557" s="9">
        <f t="shared" si="123"/>
        <v>15331137231.910181</v>
      </c>
      <c r="Q557" s="9">
        <f t="shared" si="124"/>
        <v>2.0172742488904036E-4</v>
      </c>
      <c r="R557" s="9">
        <f t="shared" si="125"/>
        <v>-3.5042410736580792E-2</v>
      </c>
    </row>
    <row r="558" spans="1:18" x14ac:dyDescent="0.25">
      <c r="A558">
        <v>547</v>
      </c>
      <c r="B558" s="5">
        <v>165</v>
      </c>
      <c r="C558" s="5">
        <v>30</v>
      </c>
      <c r="D558" s="5">
        <f t="shared" si="112"/>
        <v>4950</v>
      </c>
      <c r="E558" s="5">
        <f t="shared" si="113"/>
        <v>27225</v>
      </c>
      <c r="F558" s="5">
        <f t="shared" si="114"/>
        <v>900</v>
      </c>
      <c r="G558" s="5">
        <f t="shared" si="115"/>
        <v>-629795.82420000003</v>
      </c>
      <c r="H558" s="9">
        <f t="shared" si="116"/>
        <v>396642780179.75732</v>
      </c>
      <c r="I558" s="9">
        <f t="shared" si="117"/>
        <v>-295479.74660000001</v>
      </c>
      <c r="J558" s="9">
        <f t="shared" si="118"/>
        <v>87308280650.800217</v>
      </c>
      <c r="K558" s="9">
        <f t="shared" si="119"/>
        <v>186091910544.35416</v>
      </c>
      <c r="M558" s="9">
        <f t="shared" si="120"/>
        <v>123858.42449489041</v>
      </c>
      <c r="N558" s="9">
        <f t="shared" si="121"/>
        <v>29464176380.432091</v>
      </c>
      <c r="O558" s="9">
        <f t="shared" si="122"/>
        <v>-123828.42449489041</v>
      </c>
      <c r="P558" s="9">
        <f t="shared" si="123"/>
        <v>15333478712.886774</v>
      </c>
      <c r="Q558" s="9">
        <f t="shared" si="124"/>
        <v>2.0172743586042538E-4</v>
      </c>
      <c r="R558" s="9">
        <f t="shared" si="125"/>
        <v>-3.5045086598460722E-2</v>
      </c>
    </row>
    <row r="559" spans="1:18" x14ac:dyDescent="0.25">
      <c r="A559">
        <v>548</v>
      </c>
      <c r="B559" s="5">
        <v>819983</v>
      </c>
      <c r="C559" s="5">
        <v>184705</v>
      </c>
      <c r="D559" s="5">
        <f t="shared" si="112"/>
        <v>151454960015</v>
      </c>
      <c r="E559" s="5">
        <f t="shared" si="113"/>
        <v>672372120289</v>
      </c>
      <c r="F559" s="5">
        <f t="shared" si="114"/>
        <v>34115937025</v>
      </c>
      <c r="G559" s="5">
        <f t="shared" si="115"/>
        <v>190022.17579999997</v>
      </c>
      <c r="H559" s="9">
        <f t="shared" si="116"/>
        <v>36108427295.76609</v>
      </c>
      <c r="I559" s="9">
        <f t="shared" si="117"/>
        <v>-110804.74660000001</v>
      </c>
      <c r="J559" s="9">
        <f t="shared" si="118"/>
        <v>12277691869.090214</v>
      </c>
      <c r="K559" s="9">
        <f t="shared" si="119"/>
        <v>-21055359037.899651</v>
      </c>
      <c r="M559" s="9">
        <f t="shared" si="120"/>
        <v>347300.43248902145</v>
      </c>
      <c r="N559" s="9">
        <f t="shared" si="121"/>
        <v>2682275144.8552842</v>
      </c>
      <c r="O559" s="9">
        <f t="shared" si="122"/>
        <v>-162595.43248902145</v>
      </c>
      <c r="P559" s="9">
        <f t="shared" si="123"/>
        <v>26437274666.291931</v>
      </c>
      <c r="Q559" s="9">
        <f t="shared" si="124"/>
        <v>2.0015725734915939E-4</v>
      </c>
      <c r="R559" s="9">
        <f t="shared" si="125"/>
        <v>-4.601662793389464E-2</v>
      </c>
    </row>
    <row r="560" spans="1:18" x14ac:dyDescent="0.25">
      <c r="A560">
        <v>549</v>
      </c>
      <c r="B560" s="5">
        <v>58197</v>
      </c>
      <c r="C560" s="5">
        <v>9165</v>
      </c>
      <c r="D560" s="5">
        <f t="shared" si="112"/>
        <v>533375505</v>
      </c>
      <c r="E560" s="5">
        <f t="shared" si="113"/>
        <v>3386890809</v>
      </c>
      <c r="F560" s="5">
        <f t="shared" si="114"/>
        <v>83997225</v>
      </c>
      <c r="G560" s="5">
        <f t="shared" si="115"/>
        <v>-571763.82420000003</v>
      </c>
      <c r="H560" s="9">
        <f t="shared" si="116"/>
        <v>326913870663.80853</v>
      </c>
      <c r="I560" s="9">
        <f t="shared" si="117"/>
        <v>-286344.74660000001</v>
      </c>
      <c r="J560" s="9">
        <f t="shared" si="118"/>
        <v>81993313905.418213</v>
      </c>
      <c r="K560" s="9">
        <f t="shared" si="119"/>
        <v>163721567355.59598</v>
      </c>
      <c r="M560" s="9">
        <f t="shared" si="120"/>
        <v>139675.08942285663</v>
      </c>
      <c r="N560" s="9">
        <f t="shared" si="121"/>
        <v>24284440377.517803</v>
      </c>
      <c r="O560" s="9">
        <f t="shared" si="122"/>
        <v>-130510.08942285663</v>
      </c>
      <c r="P560" s="9">
        <f t="shared" si="123"/>
        <v>17032883441.162035</v>
      </c>
      <c r="Q560" s="9">
        <f t="shared" si="124"/>
        <v>2.0142375651763836E-4</v>
      </c>
      <c r="R560" s="9">
        <f t="shared" si="125"/>
        <v>-3.6936080789518932E-2</v>
      </c>
    </row>
    <row r="561" spans="1:18" x14ac:dyDescent="0.25">
      <c r="A561">
        <v>550</v>
      </c>
      <c r="B561" s="5">
        <v>48905</v>
      </c>
      <c r="C561" s="5">
        <v>10105</v>
      </c>
      <c r="D561" s="5">
        <f t="shared" si="112"/>
        <v>494185025</v>
      </c>
      <c r="E561" s="5">
        <f t="shared" si="113"/>
        <v>2391699025</v>
      </c>
      <c r="F561" s="5">
        <f t="shared" si="114"/>
        <v>102111025</v>
      </c>
      <c r="G561" s="5">
        <f t="shared" si="115"/>
        <v>-581055.82420000003</v>
      </c>
      <c r="H561" s="9">
        <f t="shared" si="116"/>
        <v>337625870836.74133</v>
      </c>
      <c r="I561" s="9">
        <f t="shared" si="117"/>
        <v>-285404.74660000001</v>
      </c>
      <c r="J561" s="9">
        <f t="shared" si="118"/>
        <v>81455869381.810226</v>
      </c>
      <c r="K561" s="9">
        <f t="shared" si="119"/>
        <v>165836090266.25516</v>
      </c>
      <c r="M561" s="9">
        <f t="shared" si="120"/>
        <v>137142.54788524527</v>
      </c>
      <c r="N561" s="9">
        <f t="shared" si="121"/>
        <v>25080169628.758617</v>
      </c>
      <c r="O561" s="9">
        <f t="shared" si="122"/>
        <v>-127037.54788524527</v>
      </c>
      <c r="P561" s="9">
        <f t="shared" si="123"/>
        <v>16138538572.695984</v>
      </c>
      <c r="Q561" s="9">
        <f t="shared" si="124"/>
        <v>2.0147040880569267E-4</v>
      </c>
      <c r="R561" s="9">
        <f t="shared" si="125"/>
        <v>-3.5953306462485866E-2</v>
      </c>
    </row>
    <row r="562" spans="1:18" x14ac:dyDescent="0.25">
      <c r="A562">
        <v>551</v>
      </c>
      <c r="B562" s="5">
        <v>37683</v>
      </c>
      <c r="C562" s="5">
        <v>8695</v>
      </c>
      <c r="D562" s="5">
        <f t="shared" si="112"/>
        <v>327653685</v>
      </c>
      <c r="E562" s="5">
        <f t="shared" si="113"/>
        <v>1420008489</v>
      </c>
      <c r="F562" s="5">
        <f t="shared" si="114"/>
        <v>75603025</v>
      </c>
      <c r="G562" s="5">
        <f t="shared" si="115"/>
        <v>-592277.82420000003</v>
      </c>
      <c r="H562" s="9">
        <f t="shared" si="116"/>
        <v>350793021039.08612</v>
      </c>
      <c r="I562" s="9">
        <f t="shared" si="117"/>
        <v>-286814.74660000001</v>
      </c>
      <c r="J562" s="9">
        <f t="shared" si="118"/>
        <v>82262698867.222214</v>
      </c>
      <c r="K562" s="9">
        <f t="shared" si="119"/>
        <v>169874014064.72235</v>
      </c>
      <c r="M562" s="9">
        <f t="shared" si="120"/>
        <v>134083.98340665351</v>
      </c>
      <c r="N562" s="9">
        <f t="shared" si="121"/>
        <v>26058277022.554382</v>
      </c>
      <c r="O562" s="9">
        <f t="shared" si="122"/>
        <v>-125388.98340665351</v>
      </c>
      <c r="P562" s="9">
        <f t="shared" si="123"/>
        <v>15722397159.75403</v>
      </c>
      <c r="Q562" s="9">
        <f t="shared" si="124"/>
        <v>2.0152775362217672E-4</v>
      </c>
      <c r="R562" s="9">
        <f t="shared" si="125"/>
        <v>-3.5486741926070299E-2</v>
      </c>
    </row>
    <row r="563" spans="1:18" x14ac:dyDescent="0.25">
      <c r="A563">
        <v>552</v>
      </c>
      <c r="B563" s="5">
        <v>10292</v>
      </c>
      <c r="C563" s="5">
        <v>2350</v>
      </c>
      <c r="D563" s="5">
        <f t="shared" si="112"/>
        <v>24186200</v>
      </c>
      <c r="E563" s="5">
        <f t="shared" si="113"/>
        <v>105925264</v>
      </c>
      <c r="F563" s="5">
        <f t="shared" si="114"/>
        <v>5522500</v>
      </c>
      <c r="G563" s="5">
        <f t="shared" si="115"/>
        <v>-619668.82420000003</v>
      </c>
      <c r="H563" s="9">
        <f t="shared" si="116"/>
        <v>383989451685.41052</v>
      </c>
      <c r="I563" s="9">
        <f t="shared" si="117"/>
        <v>-293159.74660000001</v>
      </c>
      <c r="J563" s="9">
        <f t="shared" si="118"/>
        <v>85942637026.576218</v>
      </c>
      <c r="K563" s="9">
        <f t="shared" si="119"/>
        <v>181661955478.39197</v>
      </c>
      <c r="M563" s="9">
        <f t="shared" si="120"/>
        <v>126618.54590593111</v>
      </c>
      <c r="N563" s="9">
        <f t="shared" si="121"/>
        <v>28524237671.884266</v>
      </c>
      <c r="O563" s="9">
        <f t="shared" si="122"/>
        <v>-124268.54590593111</v>
      </c>
      <c r="P563" s="9">
        <f t="shared" si="123"/>
        <v>15442671501.574509</v>
      </c>
      <c r="Q563" s="9">
        <f t="shared" si="124"/>
        <v>2.0167232881073958E-4</v>
      </c>
      <c r="R563" s="9">
        <f t="shared" si="125"/>
        <v>-3.5169645826334396E-2</v>
      </c>
    </row>
    <row r="564" spans="1:18" x14ac:dyDescent="0.25">
      <c r="A564">
        <v>553</v>
      </c>
      <c r="B564" s="5">
        <v>7839</v>
      </c>
      <c r="C564" s="5">
        <v>1410</v>
      </c>
      <c r="D564" s="5">
        <f t="shared" si="112"/>
        <v>11052990</v>
      </c>
      <c r="E564" s="5">
        <f t="shared" si="113"/>
        <v>61449921</v>
      </c>
      <c r="F564" s="5">
        <f t="shared" si="114"/>
        <v>1988100</v>
      </c>
      <c r="G564" s="5">
        <f t="shared" si="115"/>
        <v>-622121.82420000003</v>
      </c>
      <c r="H564" s="9">
        <f t="shared" si="116"/>
        <v>387035564145.93573</v>
      </c>
      <c r="I564" s="9">
        <f t="shared" si="117"/>
        <v>-294099.74660000001</v>
      </c>
      <c r="J564" s="9">
        <f t="shared" si="118"/>
        <v>86494660950.184219</v>
      </c>
      <c r="K564" s="9">
        <f t="shared" si="119"/>
        <v>182965870851.54977</v>
      </c>
      <c r="M564" s="9">
        <f t="shared" si="120"/>
        <v>125949.97892446742</v>
      </c>
      <c r="N564" s="9">
        <f t="shared" si="121"/>
        <v>28750514814.180592</v>
      </c>
      <c r="O564" s="9">
        <f t="shared" si="122"/>
        <v>-124539.97892446742</v>
      </c>
      <c r="P564" s="9">
        <f t="shared" si="123"/>
        <v>15510206350.506788</v>
      </c>
      <c r="Q564" s="9">
        <f t="shared" si="124"/>
        <v>2.0168559506481541E-4</v>
      </c>
      <c r="R564" s="9">
        <f t="shared" si="125"/>
        <v>-3.5246465202605666E-2</v>
      </c>
    </row>
    <row r="565" spans="1:18" x14ac:dyDescent="0.25">
      <c r="A565">
        <v>554</v>
      </c>
      <c r="B565" s="5">
        <v>5586</v>
      </c>
      <c r="C565" s="5">
        <v>1365</v>
      </c>
      <c r="D565" s="5">
        <f t="shared" si="112"/>
        <v>7624890</v>
      </c>
      <c r="E565" s="5">
        <f t="shared" si="113"/>
        <v>31203396</v>
      </c>
      <c r="F565" s="5">
        <f t="shared" si="114"/>
        <v>1863225</v>
      </c>
      <c r="G565" s="5">
        <f t="shared" si="115"/>
        <v>-624374.82420000003</v>
      </c>
      <c r="H565" s="9">
        <f t="shared" si="116"/>
        <v>389843921094.78094</v>
      </c>
      <c r="I565" s="9">
        <f t="shared" si="117"/>
        <v>-294144.74660000001</v>
      </c>
      <c r="J565" s="9">
        <f t="shared" si="118"/>
        <v>86521131952.37822</v>
      </c>
      <c r="K565" s="9">
        <f t="shared" si="119"/>
        <v>183656574447.72858</v>
      </c>
      <c r="M565" s="9">
        <f t="shared" si="120"/>
        <v>125335.92209232811</v>
      </c>
      <c r="N565" s="9">
        <f t="shared" si="121"/>
        <v>28959130547.567913</v>
      </c>
      <c r="O565" s="9">
        <f t="shared" si="122"/>
        <v>-123970.92209232811</v>
      </c>
      <c r="P565" s="9">
        <f t="shared" si="123"/>
        <v>15368789524.422087</v>
      </c>
      <c r="Q565" s="9">
        <f t="shared" si="124"/>
        <v>2.01697825859739E-4</v>
      </c>
      <c r="R565" s="9">
        <f t="shared" si="125"/>
        <v>-3.5085414789086465E-2</v>
      </c>
    </row>
    <row r="566" spans="1:18" x14ac:dyDescent="0.25">
      <c r="A566">
        <v>555</v>
      </c>
      <c r="B566" s="5">
        <v>846</v>
      </c>
      <c r="C566" s="5">
        <v>157</v>
      </c>
      <c r="D566" s="5">
        <f t="shared" si="112"/>
        <v>132822</v>
      </c>
      <c r="E566" s="5">
        <f t="shared" si="113"/>
        <v>715716</v>
      </c>
      <c r="F566" s="5">
        <f t="shared" si="114"/>
        <v>24649</v>
      </c>
      <c r="G566" s="5">
        <f t="shared" si="115"/>
        <v>-629114.82420000003</v>
      </c>
      <c r="H566" s="9">
        <f t="shared" si="116"/>
        <v>395785462028.19696</v>
      </c>
      <c r="I566" s="9">
        <f t="shared" si="117"/>
        <v>-295352.74660000001</v>
      </c>
      <c r="J566" s="9">
        <f t="shared" si="118"/>
        <v>87233244924.163818</v>
      </c>
      <c r="K566" s="9">
        <f t="shared" si="119"/>
        <v>185810791254.24615</v>
      </c>
      <c r="M566" s="9">
        <f t="shared" si="120"/>
        <v>124044.03155333997</v>
      </c>
      <c r="N566" s="9">
        <f t="shared" si="121"/>
        <v>29400491436.462421</v>
      </c>
      <c r="O566" s="9">
        <f t="shared" si="122"/>
        <v>-123887.03155333997</v>
      </c>
      <c r="P566" s="9">
        <f t="shared" si="123"/>
        <v>15347996587.098253</v>
      </c>
      <c r="Q566" s="9">
        <f t="shared" si="124"/>
        <v>2.0172370211764018E-4</v>
      </c>
      <c r="R566" s="9">
        <f t="shared" si="125"/>
        <v>-3.5061673107900058E-2</v>
      </c>
    </row>
    <row r="567" spans="1:18" x14ac:dyDescent="0.25">
      <c r="A567">
        <v>556</v>
      </c>
      <c r="B567" s="5">
        <v>542</v>
      </c>
      <c r="C567" s="5">
        <v>120</v>
      </c>
      <c r="D567" s="5">
        <f t="shared" si="112"/>
        <v>65040</v>
      </c>
      <c r="E567" s="5">
        <f t="shared" si="113"/>
        <v>293764</v>
      </c>
      <c r="F567" s="5">
        <f t="shared" si="114"/>
        <v>14400</v>
      </c>
      <c r="G567" s="5">
        <f t="shared" si="115"/>
        <v>-629418.82420000003</v>
      </c>
      <c r="H567" s="9">
        <f t="shared" si="116"/>
        <v>396168056257.31055</v>
      </c>
      <c r="I567" s="9">
        <f t="shared" si="117"/>
        <v>-295389.74660000001</v>
      </c>
      <c r="J567" s="9">
        <f t="shared" si="118"/>
        <v>87255102396.412216</v>
      </c>
      <c r="K567" s="9">
        <f t="shared" si="119"/>
        <v>185923866985.70798</v>
      </c>
      <c r="M567" s="9">
        <f t="shared" si="120"/>
        <v>123961.17612636689</v>
      </c>
      <c r="N567" s="9">
        <f t="shared" si="121"/>
        <v>29428912031.54707</v>
      </c>
      <c r="O567" s="9">
        <f t="shared" si="122"/>
        <v>-123841.17612636689</v>
      </c>
      <c r="P567" s="9">
        <f t="shared" si="123"/>
        <v>15336636904.361824</v>
      </c>
      <c r="Q567" s="9">
        <f t="shared" si="124"/>
        <v>2.0172536837005769E-4</v>
      </c>
      <c r="R567" s="9">
        <f t="shared" si="125"/>
        <v>-3.5048695443068115E-2</v>
      </c>
    </row>
    <row r="568" spans="1:18" x14ac:dyDescent="0.25">
      <c r="A568">
        <v>557</v>
      </c>
      <c r="B568" s="5">
        <v>6642137</v>
      </c>
      <c r="C568" s="5">
        <v>1399882</v>
      </c>
      <c r="D568" s="5">
        <f t="shared" si="112"/>
        <v>9298208027834</v>
      </c>
      <c r="E568" s="5">
        <f t="shared" si="113"/>
        <v>44117983926769</v>
      </c>
      <c r="F568" s="5">
        <f t="shared" si="114"/>
        <v>1959669613924</v>
      </c>
      <c r="G568" s="5">
        <f t="shared" si="115"/>
        <v>6012176.1758000003</v>
      </c>
      <c r="H568" s="9">
        <f t="shared" si="116"/>
        <v>36146262368857.117</v>
      </c>
      <c r="I568" s="9">
        <f t="shared" si="117"/>
        <v>1104372.2534</v>
      </c>
      <c r="J568" s="9">
        <f t="shared" si="118"/>
        <v>1219638074079.7939</v>
      </c>
      <c r="K568" s="9">
        <f t="shared" si="119"/>
        <v>6639680551106.041</v>
      </c>
      <c r="M568" s="9">
        <f t="shared" si="120"/>
        <v>1934132.8521371162</v>
      </c>
      <c r="N568" s="9">
        <f t="shared" si="121"/>
        <v>2685085682000.1035</v>
      </c>
      <c r="O568" s="9">
        <f t="shared" si="122"/>
        <v>-534250.85213711625</v>
      </c>
      <c r="P568" s="9">
        <f t="shared" si="123"/>
        <v>285423973009.23486</v>
      </c>
      <c r="Q568" s="9">
        <f t="shared" si="124"/>
        <v>3.5742212629714368E-4</v>
      </c>
      <c r="R568" s="9">
        <f t="shared" si="125"/>
        <v>-0.15121185175952334</v>
      </c>
    </row>
    <row r="569" spans="1:18" x14ac:dyDescent="0.25">
      <c r="A569">
        <v>558</v>
      </c>
      <c r="B569" s="5">
        <v>3166193</v>
      </c>
      <c r="C569" s="5">
        <v>673510</v>
      </c>
      <c r="D569" s="5">
        <f t="shared" si="112"/>
        <v>2132462647430</v>
      </c>
      <c r="E569" s="5">
        <f t="shared" si="113"/>
        <v>10024778113249</v>
      </c>
      <c r="F569" s="5">
        <f t="shared" si="114"/>
        <v>453615720100</v>
      </c>
      <c r="G569" s="5">
        <f t="shared" si="115"/>
        <v>2536232.1757999999</v>
      </c>
      <c r="H569" s="9">
        <f t="shared" si="116"/>
        <v>6432473649563.2012</v>
      </c>
      <c r="I569" s="9">
        <f t="shared" si="117"/>
        <v>378000.25339999999</v>
      </c>
      <c r="J569" s="9">
        <f t="shared" si="118"/>
        <v>142884191570.4642</v>
      </c>
      <c r="K569" s="9">
        <f t="shared" si="119"/>
        <v>958696405133.6333</v>
      </c>
      <c r="M569" s="9">
        <f t="shared" si="120"/>
        <v>986761.71972095594</v>
      </c>
      <c r="N569" s="9">
        <f t="shared" si="121"/>
        <v>477829290343.61487</v>
      </c>
      <c r="O569" s="9">
        <f t="shared" si="122"/>
        <v>-313251.71972095594</v>
      </c>
      <c r="P569" s="9">
        <f t="shared" si="123"/>
        <v>98126639908.136337</v>
      </c>
      <c r="Q569" s="9">
        <f t="shared" si="124"/>
        <v>2.2801433987645246E-4</v>
      </c>
      <c r="R569" s="9">
        <f t="shared" si="125"/>
        <v>-8.8655557150315117E-2</v>
      </c>
    </row>
    <row r="570" spans="1:18" x14ac:dyDescent="0.25">
      <c r="A570">
        <v>559</v>
      </c>
      <c r="B570" s="5">
        <v>2931490</v>
      </c>
      <c r="C570" s="5">
        <v>700120</v>
      </c>
      <c r="D570" s="5">
        <f t="shared" si="112"/>
        <v>2052394778800</v>
      </c>
      <c r="E570" s="5">
        <f t="shared" si="113"/>
        <v>8593633620100</v>
      </c>
      <c r="F570" s="5">
        <f t="shared" si="114"/>
        <v>490168014400</v>
      </c>
      <c r="G570" s="5">
        <f t="shared" si="115"/>
        <v>2301529.1757999999</v>
      </c>
      <c r="H570" s="9">
        <f t="shared" si="116"/>
        <v>5297036547058.627</v>
      </c>
      <c r="I570" s="9">
        <f t="shared" si="117"/>
        <v>404610.25339999999</v>
      </c>
      <c r="J570" s="9">
        <f t="shared" si="118"/>
        <v>163709457156.4122</v>
      </c>
      <c r="K570" s="9">
        <f t="shared" si="119"/>
        <v>931222303027.93103</v>
      </c>
      <c r="M570" s="9">
        <f t="shared" si="120"/>
        <v>922793.24183653947</v>
      </c>
      <c r="N570" s="9">
        <f t="shared" si="121"/>
        <v>393484583396.16968</v>
      </c>
      <c r="O570" s="9">
        <f t="shared" si="122"/>
        <v>-222673.24183653947</v>
      </c>
      <c r="P570" s="9">
        <f t="shared" si="123"/>
        <v>49583372629.993988</v>
      </c>
      <c r="Q570" s="9">
        <f t="shared" si="124"/>
        <v>2.2306934940609781E-4</v>
      </c>
      <c r="R570" s="9">
        <f t="shared" si="125"/>
        <v>-6.3020153613351781E-2</v>
      </c>
    </row>
    <row r="571" spans="1:18" x14ac:dyDescent="0.25">
      <c r="A571">
        <v>560</v>
      </c>
      <c r="B571" s="5">
        <v>2222149</v>
      </c>
      <c r="C571" s="5">
        <v>510870</v>
      </c>
      <c r="D571" s="5">
        <f t="shared" si="112"/>
        <v>1135229259630</v>
      </c>
      <c r="E571" s="5">
        <f t="shared" si="113"/>
        <v>4937946178201</v>
      </c>
      <c r="F571" s="5">
        <f t="shared" si="114"/>
        <v>260988156900</v>
      </c>
      <c r="G571" s="5">
        <f t="shared" si="115"/>
        <v>1592188.1757999999</v>
      </c>
      <c r="H571" s="9">
        <f t="shared" si="116"/>
        <v>2535063187157.3311</v>
      </c>
      <c r="I571" s="9">
        <f t="shared" si="117"/>
        <v>215360.25339999999</v>
      </c>
      <c r="J571" s="9">
        <f t="shared" si="118"/>
        <v>46380038744.512207</v>
      </c>
      <c r="K571" s="9">
        <f t="shared" si="119"/>
        <v>342894049000.77167</v>
      </c>
      <c r="M571" s="9">
        <f t="shared" si="120"/>
        <v>729461.8226769641</v>
      </c>
      <c r="N571" s="9">
        <f t="shared" si="121"/>
        <v>188314404331.50723</v>
      </c>
      <c r="O571" s="9">
        <f t="shared" si="122"/>
        <v>-218591.8226769641</v>
      </c>
      <c r="P571" s="9">
        <f t="shared" si="123"/>
        <v>47782384941.23732</v>
      </c>
      <c r="Q571" s="9">
        <f t="shared" si="124"/>
        <v>2.1104056162564005E-4</v>
      </c>
      <c r="R571" s="9">
        <f t="shared" si="125"/>
        <v>-6.1864673365971186E-2</v>
      </c>
    </row>
    <row r="572" spans="1:18" x14ac:dyDescent="0.25">
      <c r="A572">
        <v>561</v>
      </c>
      <c r="B572" s="5">
        <v>1678127</v>
      </c>
      <c r="C572" s="5">
        <v>337307</v>
      </c>
      <c r="D572" s="5">
        <f t="shared" si="112"/>
        <v>566043983989</v>
      </c>
      <c r="E572" s="5">
        <f t="shared" si="113"/>
        <v>2816110228129</v>
      </c>
      <c r="F572" s="5">
        <f t="shared" si="114"/>
        <v>113776012249</v>
      </c>
      <c r="G572" s="5">
        <f t="shared" si="115"/>
        <v>1048166.1758</v>
      </c>
      <c r="H572" s="9">
        <f t="shared" si="116"/>
        <v>1098652332091.1964</v>
      </c>
      <c r="I572" s="9">
        <f t="shared" si="117"/>
        <v>41797.253399999987</v>
      </c>
      <c r="J572" s="9">
        <f t="shared" si="118"/>
        <v>1747010391.7838104</v>
      </c>
      <c r="K572" s="9">
        <f t="shared" si="119"/>
        <v>43810467255.221535</v>
      </c>
      <c r="M572" s="9">
        <f t="shared" si="120"/>
        <v>581188.22039818601</v>
      </c>
      <c r="N572" s="9">
        <f t="shared" si="121"/>
        <v>81612190391.660843</v>
      </c>
      <c r="O572" s="9">
        <f t="shared" si="122"/>
        <v>-243881.22039818601</v>
      </c>
      <c r="P572" s="9">
        <f t="shared" si="123"/>
        <v>59478049662.908577</v>
      </c>
      <c r="Q572" s="9">
        <f t="shared" si="124"/>
        <v>2.047847875504861E-4</v>
      </c>
      <c r="R572" s="9">
        <f t="shared" si="125"/>
        <v>-6.9021725758588462E-2</v>
      </c>
    </row>
    <row r="573" spans="1:18" x14ac:dyDescent="0.25">
      <c r="A573">
        <v>562</v>
      </c>
      <c r="B573" s="5">
        <v>1447992</v>
      </c>
      <c r="C573" s="5">
        <v>389325</v>
      </c>
      <c r="D573" s="5">
        <f t="shared" si="112"/>
        <v>563739485400</v>
      </c>
      <c r="E573" s="5">
        <f t="shared" si="113"/>
        <v>2096680832064</v>
      </c>
      <c r="F573" s="5">
        <f t="shared" si="114"/>
        <v>151573955625</v>
      </c>
      <c r="G573" s="5">
        <f t="shared" si="115"/>
        <v>818031.17579999997</v>
      </c>
      <c r="H573" s="9">
        <f t="shared" si="116"/>
        <v>669175004580.73047</v>
      </c>
      <c r="I573" s="9">
        <f t="shared" si="117"/>
        <v>93815.253399999987</v>
      </c>
      <c r="J573" s="9">
        <f t="shared" si="118"/>
        <v>8801301770.5062084</v>
      </c>
      <c r="K573" s="9">
        <f t="shared" si="119"/>
        <v>76743802046.776932</v>
      </c>
      <c r="M573" s="9">
        <f t="shared" si="120"/>
        <v>518464.75432433881</v>
      </c>
      <c r="N573" s="9">
        <f t="shared" si="121"/>
        <v>49708935469.35997</v>
      </c>
      <c r="O573" s="9">
        <f t="shared" si="122"/>
        <v>-129139.75432433881</v>
      </c>
      <c r="P573" s="9">
        <f t="shared" si="123"/>
        <v>16677076146.950583</v>
      </c>
      <c r="Q573" s="9">
        <f t="shared" si="124"/>
        <v>2.0291435255493417E-4</v>
      </c>
      <c r="R573" s="9">
        <f t="shared" si="125"/>
        <v>-3.6548285084206364E-2</v>
      </c>
    </row>
    <row r="574" spans="1:18" x14ac:dyDescent="0.25">
      <c r="A574">
        <v>563</v>
      </c>
      <c r="B574" s="5">
        <v>790260</v>
      </c>
      <c r="C574" s="5">
        <v>164765</v>
      </c>
      <c r="D574" s="5">
        <f t="shared" si="112"/>
        <v>130207188900</v>
      </c>
      <c r="E574" s="5">
        <f t="shared" si="113"/>
        <v>624510867600</v>
      </c>
      <c r="F574" s="5">
        <f t="shared" si="114"/>
        <v>27147505225</v>
      </c>
      <c r="G574" s="5">
        <f t="shared" si="115"/>
        <v>160299.17579999997</v>
      </c>
      <c r="H574" s="9">
        <f t="shared" si="116"/>
        <v>25695825762.159294</v>
      </c>
      <c r="I574" s="9">
        <f t="shared" si="117"/>
        <v>-130744.74660000001</v>
      </c>
      <c r="J574" s="9">
        <f t="shared" si="118"/>
        <v>17094188763.498215</v>
      </c>
      <c r="K574" s="9">
        <f t="shared" si="119"/>
        <v>-20958275120.159851</v>
      </c>
      <c r="M574" s="9">
        <f t="shared" si="120"/>
        <v>339199.4066471766</v>
      </c>
      <c r="N574" s="9">
        <f t="shared" si="121"/>
        <v>1908786395.037858</v>
      </c>
      <c r="O574" s="9">
        <f t="shared" si="122"/>
        <v>-174434.4066471766</v>
      </c>
      <c r="P574" s="9">
        <f t="shared" si="123"/>
        <v>30427362222.352566</v>
      </c>
      <c r="Q574" s="9">
        <f t="shared" si="124"/>
        <v>2.0011190898486714E-4</v>
      </c>
      <c r="R574" s="9">
        <f t="shared" si="125"/>
        <v>-4.9367210902774551E-2</v>
      </c>
    </row>
    <row r="575" spans="1:18" x14ac:dyDescent="0.25">
      <c r="A575">
        <v>564</v>
      </c>
      <c r="B575" s="5">
        <v>761114</v>
      </c>
      <c r="C575" s="5">
        <v>178915</v>
      </c>
      <c r="D575" s="5">
        <f t="shared" si="112"/>
        <v>136174711310</v>
      </c>
      <c r="E575" s="5">
        <f t="shared" si="113"/>
        <v>579294520996</v>
      </c>
      <c r="F575" s="5">
        <f t="shared" si="114"/>
        <v>32010577225</v>
      </c>
      <c r="G575" s="5">
        <f t="shared" si="115"/>
        <v>131153.17579999997</v>
      </c>
      <c r="H575" s="9">
        <f t="shared" si="116"/>
        <v>17201155522.425697</v>
      </c>
      <c r="I575" s="9">
        <f t="shared" si="117"/>
        <v>-116594.74660000001</v>
      </c>
      <c r="J575" s="9">
        <f t="shared" si="118"/>
        <v>13594334934.718214</v>
      </c>
      <c r="K575" s="9">
        <f t="shared" si="119"/>
        <v>-15291771298.186251</v>
      </c>
      <c r="M575" s="9">
        <f t="shared" si="120"/>
        <v>331255.64258613263</v>
      </c>
      <c r="N575" s="9">
        <f t="shared" si="121"/>
        <v>1277769079.8514118</v>
      </c>
      <c r="O575" s="9">
        <f t="shared" si="122"/>
        <v>-152340.64258613263</v>
      </c>
      <c r="P575" s="9">
        <f t="shared" si="123"/>
        <v>23207671383.555805</v>
      </c>
      <c r="Q575" s="9">
        <f t="shared" si="124"/>
        <v>2.0007491348481555E-4</v>
      </c>
      <c r="R575" s="9">
        <f t="shared" si="125"/>
        <v>-4.3114386874849468E-2</v>
      </c>
    </row>
    <row r="576" spans="1:18" x14ac:dyDescent="0.25">
      <c r="A576">
        <v>565</v>
      </c>
      <c r="B576" s="5">
        <v>508273</v>
      </c>
      <c r="C576" s="5">
        <v>102735</v>
      </c>
      <c r="D576" s="5">
        <f t="shared" si="112"/>
        <v>52217426655</v>
      </c>
      <c r="E576" s="5">
        <f t="shared" si="113"/>
        <v>258341442529</v>
      </c>
      <c r="F576" s="5">
        <f t="shared" si="114"/>
        <v>10554480225</v>
      </c>
      <c r="G576" s="5">
        <f t="shared" si="115"/>
        <v>-121687.82420000003</v>
      </c>
      <c r="H576" s="9">
        <f t="shared" si="116"/>
        <v>14807926558.530113</v>
      </c>
      <c r="I576" s="9">
        <f t="shared" si="117"/>
        <v>-192774.74660000001</v>
      </c>
      <c r="J576" s="9">
        <f t="shared" si="118"/>
        <v>37162102926.694214</v>
      </c>
      <c r="K576" s="9">
        <f t="shared" si="119"/>
        <v>23458339474.460354</v>
      </c>
      <c r="M576" s="9">
        <f t="shared" si="120"/>
        <v>262343.63925948681</v>
      </c>
      <c r="N576" s="9">
        <f t="shared" si="121"/>
        <v>1099990676.1224439</v>
      </c>
      <c r="O576" s="9">
        <f t="shared" si="122"/>
        <v>-159608.63925948681</v>
      </c>
      <c r="P576" s="9">
        <f t="shared" si="123"/>
        <v>25474917726.264996</v>
      </c>
      <c r="Q576" s="9">
        <f t="shared" si="124"/>
        <v>2.0006449063145472E-4</v>
      </c>
      <c r="R576" s="9">
        <f t="shared" si="125"/>
        <v>-4.5171324401115341E-2</v>
      </c>
    </row>
    <row r="577" spans="1:18" x14ac:dyDescent="0.25">
      <c r="A577">
        <v>566</v>
      </c>
      <c r="B577" s="5">
        <v>431068</v>
      </c>
      <c r="C577" s="5">
        <v>89000</v>
      </c>
      <c r="D577" s="5">
        <f t="shared" si="112"/>
        <v>38365052000</v>
      </c>
      <c r="E577" s="5">
        <f t="shared" si="113"/>
        <v>185819620624</v>
      </c>
      <c r="F577" s="5">
        <f t="shared" si="114"/>
        <v>7921000000</v>
      </c>
      <c r="G577" s="5">
        <f t="shared" si="115"/>
        <v>-198892.82420000003</v>
      </c>
      <c r="H577" s="9">
        <f t="shared" si="116"/>
        <v>39558355518.252121</v>
      </c>
      <c r="I577" s="9">
        <f t="shared" si="117"/>
        <v>-206509.74660000001</v>
      </c>
      <c r="J577" s="9">
        <f t="shared" si="118"/>
        <v>42646275440.796219</v>
      </c>
      <c r="K577" s="9">
        <f t="shared" si="119"/>
        <v>41073306726.100357</v>
      </c>
      <c r="M577" s="9">
        <f t="shared" si="120"/>
        <v>241301.35886653757</v>
      </c>
      <c r="N577" s="9">
        <f t="shared" si="121"/>
        <v>2938549300.6614013</v>
      </c>
      <c r="O577" s="9">
        <f t="shared" si="122"/>
        <v>-152301.35886653757</v>
      </c>
      <c r="P577" s="9">
        <f t="shared" si="123"/>
        <v>23195703912.593864</v>
      </c>
      <c r="Q577" s="9">
        <f t="shared" si="124"/>
        <v>2.0017228227845398E-4</v>
      </c>
      <c r="R577" s="9">
        <f t="shared" si="125"/>
        <v>-4.3103271169207646E-2</v>
      </c>
    </row>
    <row r="578" spans="1:18" x14ac:dyDescent="0.25">
      <c r="A578">
        <v>567</v>
      </c>
      <c r="B578" s="5">
        <v>396747</v>
      </c>
      <c r="C578" s="5">
        <v>75000</v>
      </c>
      <c r="D578" s="5">
        <f t="shared" si="112"/>
        <v>29756025000</v>
      </c>
      <c r="E578" s="5">
        <f t="shared" si="113"/>
        <v>157408182009</v>
      </c>
      <c r="F578" s="5">
        <f t="shared" si="114"/>
        <v>5625000000</v>
      </c>
      <c r="G578" s="5">
        <f t="shared" si="115"/>
        <v>-233213.82420000003</v>
      </c>
      <c r="H578" s="9">
        <f t="shared" si="116"/>
        <v>54388687797.988518</v>
      </c>
      <c r="I578" s="9">
        <f t="shared" si="117"/>
        <v>-220509.74660000001</v>
      </c>
      <c r="J578" s="9">
        <f t="shared" si="118"/>
        <v>48624548345.596214</v>
      </c>
      <c r="K578" s="9">
        <f t="shared" si="119"/>
        <v>51425921277.958961</v>
      </c>
      <c r="M578" s="9">
        <f t="shared" si="120"/>
        <v>231947.14469172491</v>
      </c>
      <c r="N578" s="9">
        <f t="shared" si="121"/>
        <v>4040204361.3498573</v>
      </c>
      <c r="O578" s="9">
        <f t="shared" si="122"/>
        <v>-156947.14469172491</v>
      </c>
      <c r="P578" s="9">
        <f t="shared" si="123"/>
        <v>24632406226.885235</v>
      </c>
      <c r="Q578" s="9">
        <f t="shared" si="124"/>
        <v>2.0023687049001914E-4</v>
      </c>
      <c r="R578" s="9">
        <f t="shared" si="125"/>
        <v>-4.4418090591822765E-2</v>
      </c>
    </row>
    <row r="579" spans="1:18" x14ac:dyDescent="0.25">
      <c r="A579">
        <v>568</v>
      </c>
      <c r="B579" s="5">
        <v>342545</v>
      </c>
      <c r="C579" s="5">
        <v>84665</v>
      </c>
      <c r="D579" s="5">
        <f t="shared" si="112"/>
        <v>29001572425</v>
      </c>
      <c r="E579" s="5">
        <f t="shared" si="113"/>
        <v>117337077025</v>
      </c>
      <c r="F579" s="5">
        <f t="shared" si="114"/>
        <v>7168162225</v>
      </c>
      <c r="G579" s="5">
        <f t="shared" si="115"/>
        <v>-287415.82420000003</v>
      </c>
      <c r="H579" s="9">
        <f t="shared" si="116"/>
        <v>82607856000.565323</v>
      </c>
      <c r="I579" s="9">
        <f t="shared" si="117"/>
        <v>-210844.74660000001</v>
      </c>
      <c r="J579" s="9">
        <f t="shared" si="118"/>
        <v>44455507168.818214</v>
      </c>
      <c r="K579" s="9">
        <f t="shared" si="119"/>
        <v>60600116622.27916</v>
      </c>
      <c r="M579" s="9">
        <f t="shared" si="120"/>
        <v>217174.34912332083</v>
      </c>
      <c r="N579" s="9">
        <f t="shared" si="121"/>
        <v>6136434497.8293152</v>
      </c>
      <c r="O579" s="9">
        <f t="shared" si="122"/>
        <v>-132509.34912332083</v>
      </c>
      <c r="P579" s="9">
        <f t="shared" si="123"/>
        <v>17558727605.086128</v>
      </c>
      <c r="Q579" s="9">
        <f t="shared" si="124"/>
        <v>2.0035976899098872E-4</v>
      </c>
      <c r="R579" s="9">
        <f t="shared" si="125"/>
        <v>-3.750187776232089E-2</v>
      </c>
    </row>
    <row r="580" spans="1:18" x14ac:dyDescent="0.25">
      <c r="A580">
        <v>569</v>
      </c>
      <c r="B580" s="5">
        <v>243816</v>
      </c>
      <c r="C580" s="5">
        <v>72000</v>
      </c>
      <c r="D580" s="5">
        <f t="shared" si="112"/>
        <v>17554752000</v>
      </c>
      <c r="E580" s="5">
        <f t="shared" si="113"/>
        <v>59446241856</v>
      </c>
      <c r="F580" s="5">
        <f t="shared" si="114"/>
        <v>5184000000</v>
      </c>
      <c r="G580" s="5">
        <f t="shared" si="115"/>
        <v>-386144.82420000003</v>
      </c>
      <c r="H580" s="9">
        <f t="shared" si="116"/>
        <v>149107825256.44894</v>
      </c>
      <c r="I580" s="9">
        <f t="shared" si="117"/>
        <v>-223509.74660000001</v>
      </c>
      <c r="J580" s="9">
        <f t="shared" si="118"/>
        <v>49956606825.19622</v>
      </c>
      <c r="K580" s="9">
        <f t="shared" si="119"/>
        <v>86307131807.843567</v>
      </c>
      <c r="M580" s="9">
        <f t="shared" si="120"/>
        <v>190265.68646008027</v>
      </c>
      <c r="N580" s="9">
        <f t="shared" si="121"/>
        <v>11076312194.735044</v>
      </c>
      <c r="O580" s="9">
        <f t="shared" si="122"/>
        <v>-118265.68646008027</v>
      </c>
      <c r="P580" s="9">
        <f t="shared" si="123"/>
        <v>13986772593.874012</v>
      </c>
      <c r="Q580" s="9">
        <f t="shared" si="124"/>
        <v>2.0064938583856562E-4</v>
      </c>
      <c r="R580" s="9">
        <f t="shared" si="125"/>
        <v>-3.3470739904973047E-2</v>
      </c>
    </row>
    <row r="581" spans="1:18" x14ac:dyDescent="0.25">
      <c r="A581">
        <v>570</v>
      </c>
      <c r="B581" s="5">
        <v>78072</v>
      </c>
      <c r="C581" s="5">
        <v>15675</v>
      </c>
      <c r="D581" s="5">
        <f t="shared" si="112"/>
        <v>1223778600</v>
      </c>
      <c r="E581" s="5">
        <f t="shared" si="113"/>
        <v>6095237184</v>
      </c>
      <c r="F581" s="5">
        <f t="shared" si="114"/>
        <v>245705625</v>
      </c>
      <c r="G581" s="5">
        <f t="shared" si="115"/>
        <v>-551888.82420000003</v>
      </c>
      <c r="H581" s="9">
        <f t="shared" si="116"/>
        <v>304581274276.85852</v>
      </c>
      <c r="I581" s="9">
        <f t="shared" si="117"/>
        <v>-279834.74660000001</v>
      </c>
      <c r="J581" s="9">
        <f t="shared" si="118"/>
        <v>78307485404.686218</v>
      </c>
      <c r="K581" s="9">
        <f t="shared" si="119"/>
        <v>154437669271.37897</v>
      </c>
      <c r="M581" s="9">
        <f t="shared" si="120"/>
        <v>145092.03551196831</v>
      </c>
      <c r="N581" s="9">
        <f t="shared" si="121"/>
        <v>22625487808.962578</v>
      </c>
      <c r="O581" s="9">
        <f t="shared" si="122"/>
        <v>-129417.03551196831</v>
      </c>
      <c r="P581" s="9">
        <f t="shared" si="123"/>
        <v>16748769080.706066</v>
      </c>
      <c r="Q581" s="9">
        <f t="shared" si="124"/>
        <v>2.0132649487622454E-4</v>
      </c>
      <c r="R581" s="9">
        <f t="shared" si="125"/>
        <v>-3.6626730299849995E-2</v>
      </c>
    </row>
    <row r="582" spans="1:18" x14ac:dyDescent="0.25">
      <c r="A582">
        <v>571</v>
      </c>
      <c r="B582" s="5">
        <v>57299</v>
      </c>
      <c r="C582" s="5">
        <v>12935</v>
      </c>
      <c r="D582" s="5">
        <f t="shared" si="112"/>
        <v>741162565</v>
      </c>
      <c r="E582" s="5">
        <f t="shared" si="113"/>
        <v>3283175401</v>
      </c>
      <c r="F582" s="5">
        <f t="shared" si="114"/>
        <v>167314225</v>
      </c>
      <c r="G582" s="5">
        <f t="shared" si="115"/>
        <v>-572661.82420000003</v>
      </c>
      <c r="H582" s="9">
        <f t="shared" si="116"/>
        <v>327941564896.07172</v>
      </c>
      <c r="I582" s="9">
        <f t="shared" si="117"/>
        <v>-282574.74660000001</v>
      </c>
      <c r="J582" s="9">
        <f t="shared" si="118"/>
        <v>79848487416.054214</v>
      </c>
      <c r="K582" s="9">
        <f t="shared" si="119"/>
        <v>161819769860.80878</v>
      </c>
      <c r="M582" s="9">
        <f t="shared" si="120"/>
        <v>139430.33885239009</v>
      </c>
      <c r="N582" s="9">
        <f t="shared" si="121"/>
        <v>24360781522.844677</v>
      </c>
      <c r="O582" s="9">
        <f t="shared" si="122"/>
        <v>-126495.33885239009</v>
      </c>
      <c r="P582" s="9">
        <f t="shared" si="123"/>
        <v>16001070751.380991</v>
      </c>
      <c r="Q582" s="9">
        <f t="shared" si="124"/>
        <v>2.01428232272547E-4</v>
      </c>
      <c r="R582" s="9">
        <f t="shared" si="125"/>
        <v>-3.5799853378915857E-2</v>
      </c>
    </row>
    <row r="583" spans="1:18" x14ac:dyDescent="0.25">
      <c r="A583">
        <v>572</v>
      </c>
      <c r="B583" s="5">
        <v>2062</v>
      </c>
      <c r="C583" s="5">
        <v>247</v>
      </c>
      <c r="D583" s="5">
        <f t="shared" si="112"/>
        <v>509314</v>
      </c>
      <c r="E583" s="5">
        <f t="shared" si="113"/>
        <v>4251844</v>
      </c>
      <c r="F583" s="5">
        <f t="shared" si="114"/>
        <v>61009</v>
      </c>
      <c r="G583" s="5">
        <f t="shared" si="115"/>
        <v>-627898.82420000003</v>
      </c>
      <c r="H583" s="9">
        <f t="shared" si="116"/>
        <v>394256933431.74255</v>
      </c>
      <c r="I583" s="9">
        <f t="shared" si="117"/>
        <v>-295262.74660000001</v>
      </c>
      <c r="J583" s="9">
        <f t="shared" si="118"/>
        <v>87180089529.775818</v>
      </c>
      <c r="K583" s="9">
        <f t="shared" si="119"/>
        <v>185395131420.20258</v>
      </c>
      <c r="M583" s="9">
        <f t="shared" si="120"/>
        <v>124375.45326123229</v>
      </c>
      <c r="N583" s="9">
        <f t="shared" si="121"/>
        <v>29286946356.559399</v>
      </c>
      <c r="O583" s="9">
        <f t="shared" si="122"/>
        <v>-124128.45326123229</v>
      </c>
      <c r="P583" s="9">
        <f t="shared" si="123"/>
        <v>15407872909.02593</v>
      </c>
      <c r="Q583" s="9">
        <f t="shared" si="124"/>
        <v>2.0171704515766726E-4</v>
      </c>
      <c r="R583" s="9">
        <f t="shared" si="125"/>
        <v>-3.512999853638251E-2</v>
      </c>
    </row>
    <row r="584" spans="1:18" x14ac:dyDescent="0.25">
      <c r="A584">
        <v>573</v>
      </c>
      <c r="B584" s="5">
        <v>184</v>
      </c>
      <c r="C584" s="5">
        <v>19</v>
      </c>
      <c r="D584" s="5">
        <f t="shared" si="112"/>
        <v>3496</v>
      </c>
      <c r="E584" s="5">
        <f t="shared" si="113"/>
        <v>33856</v>
      </c>
      <c r="F584" s="5">
        <f t="shared" si="114"/>
        <v>361</v>
      </c>
      <c r="G584" s="5">
        <f t="shared" si="115"/>
        <v>-629776.82420000003</v>
      </c>
      <c r="H584" s="9">
        <f t="shared" si="116"/>
        <v>396618848299.43774</v>
      </c>
      <c r="I584" s="9">
        <f t="shared" si="117"/>
        <v>-295490.74660000001</v>
      </c>
      <c r="J584" s="9">
        <f t="shared" si="118"/>
        <v>87314781326.225418</v>
      </c>
      <c r="K584" s="9">
        <f t="shared" si="119"/>
        <v>186093223974.23495</v>
      </c>
      <c r="M584" s="9">
        <f t="shared" si="120"/>
        <v>123863.60295907623</v>
      </c>
      <c r="N584" s="9">
        <f t="shared" si="121"/>
        <v>29462398626.80064</v>
      </c>
      <c r="O584" s="9">
        <f t="shared" si="122"/>
        <v>-123844.60295907623</v>
      </c>
      <c r="P584" s="9">
        <f t="shared" si="123"/>
        <v>15337485682.091234</v>
      </c>
      <c r="Q584" s="9">
        <f t="shared" si="124"/>
        <v>2.0172733163367442E-4</v>
      </c>
      <c r="R584" s="9">
        <f t="shared" si="125"/>
        <v>-3.5049665316590345E-2</v>
      </c>
    </row>
    <row r="585" spans="1:18" x14ac:dyDescent="0.25">
      <c r="A585">
        <v>574</v>
      </c>
      <c r="B585" s="5">
        <v>6</v>
      </c>
      <c r="C585" s="5">
        <v>0</v>
      </c>
      <c r="D585" s="5">
        <f t="shared" si="112"/>
        <v>0</v>
      </c>
      <c r="E585" s="5">
        <f t="shared" si="113"/>
        <v>36</v>
      </c>
      <c r="F585" s="5">
        <f t="shared" si="114"/>
        <v>0</v>
      </c>
      <c r="G585" s="5">
        <f t="shared" si="115"/>
        <v>-629954.82420000003</v>
      </c>
      <c r="H585" s="9">
        <f t="shared" si="116"/>
        <v>396843080532.85297</v>
      </c>
      <c r="I585" s="9">
        <f t="shared" si="117"/>
        <v>-295509.74660000001</v>
      </c>
      <c r="J585" s="9">
        <f t="shared" si="118"/>
        <v>87326010335.596222</v>
      </c>
      <c r="K585" s="9">
        <f t="shared" si="119"/>
        <v>186157790468.78955</v>
      </c>
      <c r="M585" s="9">
        <f t="shared" si="120"/>
        <v>123815.08892617752</v>
      </c>
      <c r="N585" s="9">
        <f t="shared" si="121"/>
        <v>29479055473.731091</v>
      </c>
      <c r="O585" s="9">
        <f t="shared" si="122"/>
        <v>-123815.08892617752</v>
      </c>
      <c r="P585" s="9">
        <f t="shared" si="123"/>
        <v>15330176245.797247</v>
      </c>
      <c r="Q585" s="9">
        <f t="shared" si="124"/>
        <v>2.0172830819702165E-4</v>
      </c>
      <c r="R585" s="9">
        <f t="shared" si="125"/>
        <v>-3.5041312470918316E-2</v>
      </c>
    </row>
    <row r="586" spans="1:18" x14ac:dyDescent="0.25">
      <c r="A586">
        <v>575</v>
      </c>
      <c r="B586" s="5">
        <v>110842</v>
      </c>
      <c r="C586" s="5">
        <v>18154</v>
      </c>
      <c r="D586" s="5">
        <f t="shared" si="112"/>
        <v>2012225668</v>
      </c>
      <c r="E586" s="5">
        <f t="shared" si="113"/>
        <v>12285948964</v>
      </c>
      <c r="F586" s="5">
        <f t="shared" si="114"/>
        <v>329567716</v>
      </c>
      <c r="G586" s="5">
        <f t="shared" si="115"/>
        <v>-519118.82420000003</v>
      </c>
      <c r="H586" s="9">
        <f t="shared" si="116"/>
        <v>269484353638.79053</v>
      </c>
      <c r="I586" s="9">
        <f t="shared" si="117"/>
        <v>-277355.74660000001</v>
      </c>
      <c r="J586" s="9">
        <f t="shared" si="118"/>
        <v>76926210172.043411</v>
      </c>
      <c r="K586" s="9">
        <f t="shared" si="119"/>
        <v>143980589060.10516</v>
      </c>
      <c r="M586" s="9">
        <f t="shared" si="120"/>
        <v>154023.52347877028</v>
      </c>
      <c r="N586" s="9">
        <f t="shared" si="121"/>
        <v>20018351333.110405</v>
      </c>
      <c r="O586" s="9">
        <f t="shared" si="122"/>
        <v>-135869.52347877028</v>
      </c>
      <c r="P586" s="9">
        <f t="shared" si="123"/>
        <v>18460527410.348106</v>
      </c>
      <c r="Q586" s="9">
        <f t="shared" si="124"/>
        <v>2.0117364278277858E-4</v>
      </c>
      <c r="R586" s="9">
        <f t="shared" si="125"/>
        <v>-3.8452866675024469E-2</v>
      </c>
    </row>
    <row r="587" spans="1:18" x14ac:dyDescent="0.25">
      <c r="A587">
        <v>576</v>
      </c>
      <c r="B587" s="5">
        <v>2484</v>
      </c>
      <c r="C587" s="5">
        <v>350</v>
      </c>
      <c r="D587" s="5">
        <f t="shared" si="112"/>
        <v>869400</v>
      </c>
      <c r="E587" s="5">
        <f t="shared" si="113"/>
        <v>6170256</v>
      </c>
      <c r="F587" s="5">
        <f t="shared" si="114"/>
        <v>122500</v>
      </c>
      <c r="G587" s="5">
        <f t="shared" si="115"/>
        <v>-627476.82420000003</v>
      </c>
      <c r="H587" s="9">
        <f t="shared" si="116"/>
        <v>393727164908.11774</v>
      </c>
      <c r="I587" s="9">
        <f t="shared" si="117"/>
        <v>-295159.74660000001</v>
      </c>
      <c r="J587" s="9">
        <f t="shared" si="118"/>
        <v>87119276012.976227</v>
      </c>
      <c r="K587" s="9">
        <f t="shared" si="119"/>
        <v>185205900428.24475</v>
      </c>
      <c r="M587" s="9">
        <f t="shared" si="120"/>
        <v>124490.46967630676</v>
      </c>
      <c r="N587" s="9">
        <f t="shared" si="121"/>
        <v>29247593079.50288</v>
      </c>
      <c r="O587" s="9">
        <f t="shared" si="122"/>
        <v>-124140.46967630676</v>
      </c>
      <c r="P587" s="9">
        <f t="shared" si="123"/>
        <v>15410856211.454039</v>
      </c>
      <c r="Q587" s="9">
        <f t="shared" si="124"/>
        <v>2.0171473794021328E-4</v>
      </c>
      <c r="R587" s="9">
        <f t="shared" si="125"/>
        <v>-3.5133399300678866E-2</v>
      </c>
    </row>
    <row r="588" spans="1:18" x14ac:dyDescent="0.25">
      <c r="A588">
        <v>577</v>
      </c>
      <c r="B588" s="5">
        <v>1766</v>
      </c>
      <c r="C588" s="5">
        <v>12</v>
      </c>
      <c r="D588" s="5">
        <f t="shared" si="112"/>
        <v>21192</v>
      </c>
      <c r="E588" s="5">
        <f t="shared" si="113"/>
        <v>3118756</v>
      </c>
      <c r="F588" s="5">
        <f t="shared" si="114"/>
        <v>144</v>
      </c>
      <c r="G588" s="5">
        <f t="shared" si="115"/>
        <v>-628194.82420000003</v>
      </c>
      <c r="H588" s="9">
        <f t="shared" si="116"/>
        <v>394628737151.66895</v>
      </c>
      <c r="I588" s="9">
        <f t="shared" si="117"/>
        <v>-295497.74660000001</v>
      </c>
      <c r="J588" s="9">
        <f t="shared" si="118"/>
        <v>87318918245.677826</v>
      </c>
      <c r="K588" s="9">
        <f t="shared" si="119"/>
        <v>185630154976.88318</v>
      </c>
      <c r="M588" s="9">
        <f t="shared" si="120"/>
        <v>124294.77824023219</v>
      </c>
      <c r="N588" s="9">
        <f t="shared" si="121"/>
        <v>29314565390.436291</v>
      </c>
      <c r="O588" s="9">
        <f t="shared" si="122"/>
        <v>-124282.77824023219</v>
      </c>
      <c r="P588" s="9">
        <f t="shared" si="123"/>
        <v>15446208967.110731</v>
      </c>
      <c r="Q588" s="9">
        <f t="shared" si="124"/>
        <v>2.0171866441587877E-4</v>
      </c>
      <c r="R588" s="9">
        <f t="shared" si="125"/>
        <v>-3.5173674580670125E-2</v>
      </c>
    </row>
    <row r="589" spans="1:18" x14ac:dyDescent="0.25">
      <c r="A589">
        <v>578</v>
      </c>
      <c r="B589" s="5">
        <v>13</v>
      </c>
      <c r="C589" s="5">
        <v>2</v>
      </c>
      <c r="D589" s="5">
        <f t="shared" ref="D589:D652" si="126">B589*C589</f>
        <v>26</v>
      </c>
      <c r="E589" s="5">
        <f t="shared" ref="E589:E652" si="127">POWER(B589,2)</f>
        <v>169</v>
      </c>
      <c r="F589" s="5">
        <f t="shared" ref="F589:F652" si="128">POWER(C589,2)</f>
        <v>4</v>
      </c>
      <c r="G589" s="5">
        <f t="shared" ref="G589:G652" si="129">B589-$J$5018</f>
        <v>-629947.82420000003</v>
      </c>
      <c r="H589" s="9">
        <f t="shared" ref="H589:H652" si="130">POWER(G589,2)</f>
        <v>396834261214.31415</v>
      </c>
      <c r="I589" s="9">
        <f t="shared" ref="I589:I652" si="131">C589-$J$5019</f>
        <v>-295507.74660000001</v>
      </c>
      <c r="J589" s="9">
        <f t="shared" ref="J589:J652" si="132">POWER(I589,2)</f>
        <v>87324828300.609818</v>
      </c>
      <c r="K589" s="9">
        <f t="shared" ref="K589:K652" si="133">G589*I589</f>
        <v>186154462004.91498</v>
      </c>
      <c r="M589" s="9">
        <f t="shared" ref="M589:M652" si="134">$J$5027+$J$5026*B589</f>
        <v>123816.99678140387</v>
      </c>
      <c r="N589" s="9">
        <f t="shared" ref="N589:N652" si="135">(M589-$J$5019)^2</f>
        <v>29478400340.271046</v>
      </c>
      <c r="O589" s="9">
        <f t="shared" ref="O589:O652" si="136">C589-M589</f>
        <v>-123814.99678140387</v>
      </c>
      <c r="P589" s="9">
        <f t="shared" ref="P589:P652" si="137">POWER(O589,2)</f>
        <v>15330153427.97905</v>
      </c>
      <c r="Q589" s="9">
        <f t="shared" ref="Q589:Q652" si="138">(1/$J$5017)+((H589)/$H$5012)</f>
        <v>2.0172826978763196E-4</v>
      </c>
      <c r="R589" s="9">
        <f t="shared" ref="R589:R652" si="139">O589/($J$5028*SQRT(1-Q589))</f>
        <v>-3.5041286392052055E-2</v>
      </c>
    </row>
    <row r="590" spans="1:18" x14ac:dyDescent="0.25">
      <c r="A590">
        <v>579</v>
      </c>
      <c r="B590" s="5">
        <v>14273</v>
      </c>
      <c r="C590" s="5">
        <v>2280</v>
      </c>
      <c r="D590" s="5">
        <f t="shared" si="126"/>
        <v>32542440</v>
      </c>
      <c r="E590" s="5">
        <f t="shared" si="127"/>
        <v>203718529</v>
      </c>
      <c r="F590" s="5">
        <f t="shared" si="128"/>
        <v>5198400</v>
      </c>
      <c r="G590" s="5">
        <f t="shared" si="129"/>
        <v>-615687.82420000003</v>
      </c>
      <c r="H590" s="9">
        <f t="shared" si="130"/>
        <v>379071496868.13013</v>
      </c>
      <c r="I590" s="9">
        <f t="shared" si="131"/>
        <v>-293229.74660000001</v>
      </c>
      <c r="J590" s="9">
        <f t="shared" si="132"/>
        <v>85983684291.10022</v>
      </c>
      <c r="K590" s="9">
        <f t="shared" si="133"/>
        <v>180537984674.87137</v>
      </c>
      <c r="M590" s="9">
        <f t="shared" si="134"/>
        <v>127703.57042823317</v>
      </c>
      <c r="N590" s="9">
        <f t="shared" si="135"/>
        <v>28158912761.390045</v>
      </c>
      <c r="O590" s="9">
        <f t="shared" si="136"/>
        <v>-125423.57042823317</v>
      </c>
      <c r="P590" s="9">
        <f t="shared" si="137"/>
        <v>15731072018.965967</v>
      </c>
      <c r="Q590" s="9">
        <f t="shared" si="138"/>
        <v>2.016509104163156E-4</v>
      </c>
      <c r="R590" s="9">
        <f t="shared" si="139"/>
        <v>-3.5496532697224074E-2</v>
      </c>
    </row>
    <row r="591" spans="1:18" x14ac:dyDescent="0.25">
      <c r="A591">
        <v>580</v>
      </c>
      <c r="B591" s="5">
        <v>4809</v>
      </c>
      <c r="C591" s="5">
        <v>685</v>
      </c>
      <c r="D591" s="5">
        <f t="shared" si="126"/>
        <v>3294165</v>
      </c>
      <c r="E591" s="5">
        <f t="shared" si="127"/>
        <v>23126481</v>
      </c>
      <c r="F591" s="5">
        <f t="shared" si="128"/>
        <v>469225</v>
      </c>
      <c r="G591" s="5">
        <f t="shared" si="129"/>
        <v>-625151.82420000003</v>
      </c>
      <c r="H591" s="9">
        <f t="shared" si="130"/>
        <v>390814803300.58777</v>
      </c>
      <c r="I591" s="9">
        <f t="shared" si="131"/>
        <v>-294824.74660000001</v>
      </c>
      <c r="J591" s="9">
        <f t="shared" si="132"/>
        <v>86921631207.754227</v>
      </c>
      <c r="K591" s="9">
        <f t="shared" si="133"/>
        <v>184310228156.29276</v>
      </c>
      <c r="M591" s="9">
        <f t="shared" si="134"/>
        <v>125124.15016220284</v>
      </c>
      <c r="N591" s="9">
        <f t="shared" si="135"/>
        <v>29031251473.463882</v>
      </c>
      <c r="O591" s="9">
        <f t="shared" si="136"/>
        <v>-124439.15016220284</v>
      </c>
      <c r="P591" s="9">
        <f t="shared" si="137"/>
        <v>15485102093.091269</v>
      </c>
      <c r="Q591" s="9">
        <f t="shared" si="138"/>
        <v>2.0170205419017226E-4</v>
      </c>
      <c r="R591" s="9">
        <f t="shared" si="139"/>
        <v>-3.5217929615970776E-2</v>
      </c>
    </row>
    <row r="592" spans="1:18" x14ac:dyDescent="0.25">
      <c r="A592">
        <v>581</v>
      </c>
      <c r="B592" s="5">
        <v>1182</v>
      </c>
      <c r="C592" s="5">
        <v>200</v>
      </c>
      <c r="D592" s="5">
        <f t="shared" si="126"/>
        <v>236400</v>
      </c>
      <c r="E592" s="5">
        <f t="shared" si="127"/>
        <v>1397124</v>
      </c>
      <c r="F592" s="5">
        <f t="shared" si="128"/>
        <v>40000</v>
      </c>
      <c r="G592" s="5">
        <f t="shared" si="129"/>
        <v>-628778.82420000003</v>
      </c>
      <c r="H592" s="9">
        <f t="shared" si="130"/>
        <v>395362809762.33453</v>
      </c>
      <c r="I592" s="9">
        <f t="shared" si="131"/>
        <v>-295309.74660000001</v>
      </c>
      <c r="J592" s="9">
        <f t="shared" si="132"/>
        <v>87207846436.956223</v>
      </c>
      <c r="K592" s="9">
        <f t="shared" si="133"/>
        <v>185684515241.94797</v>
      </c>
      <c r="M592" s="9">
        <f t="shared" si="134"/>
        <v>124135.60860420496</v>
      </c>
      <c r="N592" s="9">
        <f t="shared" si="135"/>
        <v>29369095173.801807</v>
      </c>
      <c r="O592" s="9">
        <f t="shared" si="136"/>
        <v>-123935.60860420496</v>
      </c>
      <c r="P592" s="9">
        <f t="shared" si="137"/>
        <v>15360035080.094683</v>
      </c>
      <c r="Q592" s="9">
        <f t="shared" si="138"/>
        <v>2.0172186140676122E-4</v>
      </c>
      <c r="R592" s="9">
        <f t="shared" si="139"/>
        <v>-3.5075421025309236E-2</v>
      </c>
    </row>
    <row r="593" spans="1:18" x14ac:dyDescent="0.25">
      <c r="A593">
        <v>582</v>
      </c>
      <c r="B593" s="5">
        <v>89585</v>
      </c>
      <c r="C593" s="5">
        <v>2300</v>
      </c>
      <c r="D593" s="5">
        <f t="shared" si="126"/>
        <v>206045500</v>
      </c>
      <c r="E593" s="5">
        <f t="shared" si="127"/>
        <v>8025472225</v>
      </c>
      <c r="F593" s="5">
        <f t="shared" si="128"/>
        <v>5290000</v>
      </c>
      <c r="G593" s="5">
        <f t="shared" si="129"/>
        <v>-540375.82420000003</v>
      </c>
      <c r="H593" s="9">
        <f t="shared" si="130"/>
        <v>292006031379.82935</v>
      </c>
      <c r="I593" s="9">
        <f t="shared" si="131"/>
        <v>-293209.74660000001</v>
      </c>
      <c r="J593" s="9">
        <f t="shared" si="132"/>
        <v>85971955501.236221</v>
      </c>
      <c r="K593" s="9">
        <f t="shared" si="133"/>
        <v>158443458482.44815</v>
      </c>
      <c r="M593" s="9">
        <f t="shared" si="134"/>
        <v>148229.91225782706</v>
      </c>
      <c r="N593" s="9">
        <f t="shared" si="135"/>
        <v>21691349603.857906</v>
      </c>
      <c r="O593" s="9">
        <f t="shared" si="136"/>
        <v>-145929.91225782706</v>
      </c>
      <c r="P593" s="9">
        <f t="shared" si="137"/>
        <v>21295539291.577106</v>
      </c>
      <c r="Q593" s="9">
        <f t="shared" si="138"/>
        <v>2.012717279004484E-4</v>
      </c>
      <c r="R593" s="9">
        <f t="shared" si="139"/>
        <v>-4.1300091378321434E-2</v>
      </c>
    </row>
    <row r="594" spans="1:18" x14ac:dyDescent="0.25">
      <c r="A594">
        <v>583</v>
      </c>
      <c r="B594" s="5">
        <v>38137</v>
      </c>
      <c r="C594" s="5">
        <v>1525</v>
      </c>
      <c r="D594" s="5">
        <f t="shared" si="126"/>
        <v>58158925</v>
      </c>
      <c r="E594" s="5">
        <f t="shared" si="127"/>
        <v>1454430769</v>
      </c>
      <c r="F594" s="5">
        <f t="shared" si="128"/>
        <v>2325625</v>
      </c>
      <c r="G594" s="5">
        <f t="shared" si="129"/>
        <v>-591823.82420000003</v>
      </c>
      <c r="H594" s="9">
        <f t="shared" si="130"/>
        <v>350255438890.71252</v>
      </c>
      <c r="I594" s="9">
        <f t="shared" si="131"/>
        <v>-293984.74660000001</v>
      </c>
      <c r="J594" s="9">
        <f t="shared" si="132"/>
        <v>86427031233.466217</v>
      </c>
      <c r="K594" s="9">
        <f t="shared" si="133"/>
        <v>173987176989.27997</v>
      </c>
      <c r="M594" s="9">
        <f t="shared" si="134"/>
        <v>134207.72144561989</v>
      </c>
      <c r="N594" s="9">
        <f t="shared" si="135"/>
        <v>26018343318.904278</v>
      </c>
      <c r="O594" s="9">
        <f t="shared" si="136"/>
        <v>-132682.72144561989</v>
      </c>
      <c r="P594" s="9">
        <f t="shared" si="137"/>
        <v>17604704570.215958</v>
      </c>
      <c r="Q594" s="9">
        <f t="shared" si="138"/>
        <v>2.0152541237527291E-4</v>
      </c>
      <c r="R594" s="9">
        <f t="shared" si="139"/>
        <v>-3.7550966285500448E-2</v>
      </c>
    </row>
    <row r="595" spans="1:18" x14ac:dyDescent="0.25">
      <c r="A595">
        <v>584</v>
      </c>
      <c r="B595" s="5">
        <v>131</v>
      </c>
      <c r="C595" s="5">
        <v>25</v>
      </c>
      <c r="D595" s="5">
        <f t="shared" si="126"/>
        <v>3275</v>
      </c>
      <c r="E595" s="5">
        <f t="shared" si="127"/>
        <v>17161</v>
      </c>
      <c r="F595" s="5">
        <f t="shared" si="128"/>
        <v>625</v>
      </c>
      <c r="G595" s="5">
        <f t="shared" si="129"/>
        <v>-629829.82420000003</v>
      </c>
      <c r="H595" s="9">
        <f t="shared" si="130"/>
        <v>396685607451.80292</v>
      </c>
      <c r="I595" s="9">
        <f t="shared" si="131"/>
        <v>-295484.74660000001</v>
      </c>
      <c r="J595" s="9">
        <f t="shared" si="132"/>
        <v>87311235473.26622</v>
      </c>
      <c r="K595" s="9">
        <f t="shared" si="133"/>
        <v>186105106004.85956</v>
      </c>
      <c r="M595" s="9">
        <f t="shared" si="134"/>
        <v>123849.15776950527</v>
      </c>
      <c r="N595" s="9">
        <f t="shared" si="135"/>
        <v>29467357757.632172</v>
      </c>
      <c r="O595" s="9">
        <f t="shared" si="136"/>
        <v>-123824.15776950527</v>
      </c>
      <c r="P595" s="9">
        <f t="shared" si="137"/>
        <v>15332422047.327332</v>
      </c>
      <c r="Q595" s="9">
        <f t="shared" si="138"/>
        <v>2.0172762237930138E-4</v>
      </c>
      <c r="R595" s="9">
        <f t="shared" si="139"/>
        <v>-3.5043879061851503E-2</v>
      </c>
    </row>
    <row r="596" spans="1:18" x14ac:dyDescent="0.25">
      <c r="A596">
        <v>585</v>
      </c>
      <c r="B596" s="5">
        <v>12135</v>
      </c>
      <c r="C596" s="5">
        <v>245</v>
      </c>
      <c r="D596" s="5">
        <f t="shared" si="126"/>
        <v>2973075</v>
      </c>
      <c r="E596" s="5">
        <f t="shared" si="127"/>
        <v>147258225</v>
      </c>
      <c r="F596" s="5">
        <f t="shared" si="128"/>
        <v>60025</v>
      </c>
      <c r="G596" s="5">
        <f t="shared" si="129"/>
        <v>-617825.82420000003</v>
      </c>
      <c r="H596" s="9">
        <f t="shared" si="130"/>
        <v>381708749048.40936</v>
      </c>
      <c r="I596" s="9">
        <f t="shared" si="131"/>
        <v>-295264.74660000001</v>
      </c>
      <c r="J596" s="9">
        <f t="shared" si="132"/>
        <v>87181270584.762222</v>
      </c>
      <c r="K596" s="9">
        <f t="shared" si="133"/>
        <v>182422185425.34915</v>
      </c>
      <c r="M596" s="9">
        <f t="shared" si="134"/>
        <v>127120.85693195541</v>
      </c>
      <c r="N596" s="9">
        <f t="shared" si="135"/>
        <v>28354818163.636898</v>
      </c>
      <c r="O596" s="9">
        <f t="shared" si="136"/>
        <v>-126875.85693195541</v>
      </c>
      <c r="P596" s="9">
        <f t="shared" si="137"/>
        <v>16097483072.218018</v>
      </c>
      <c r="Q596" s="9">
        <f t="shared" si="138"/>
        <v>2.0166239602557623E-4</v>
      </c>
      <c r="R596" s="9">
        <f t="shared" si="139"/>
        <v>-3.5907549231500031E-2</v>
      </c>
    </row>
    <row r="597" spans="1:18" x14ac:dyDescent="0.25">
      <c r="A597">
        <v>586</v>
      </c>
      <c r="B597" s="5">
        <v>2245</v>
      </c>
      <c r="C597" s="5">
        <v>36</v>
      </c>
      <c r="D597" s="5">
        <f t="shared" si="126"/>
        <v>80820</v>
      </c>
      <c r="E597" s="5">
        <f t="shared" si="127"/>
        <v>5040025</v>
      </c>
      <c r="F597" s="5">
        <f t="shared" si="128"/>
        <v>1296</v>
      </c>
      <c r="G597" s="5">
        <f t="shared" si="129"/>
        <v>-627715.82420000003</v>
      </c>
      <c r="H597" s="9">
        <f t="shared" si="130"/>
        <v>394027155951.08533</v>
      </c>
      <c r="I597" s="9">
        <f t="shared" si="131"/>
        <v>-295473.74660000001</v>
      </c>
      <c r="J597" s="9">
        <f t="shared" si="132"/>
        <v>87304734929.841019</v>
      </c>
      <c r="K597" s="9">
        <f t="shared" si="133"/>
        <v>185473546376.48096</v>
      </c>
      <c r="M597" s="9">
        <f t="shared" si="134"/>
        <v>124425.33004786412</v>
      </c>
      <c r="N597" s="9">
        <f t="shared" si="135"/>
        <v>29269877586.984753</v>
      </c>
      <c r="O597" s="9">
        <f t="shared" si="136"/>
        <v>-124389.33004786412</v>
      </c>
      <c r="P597" s="9">
        <f t="shared" si="137"/>
        <v>15472705429.756472</v>
      </c>
      <c r="Q597" s="9">
        <f t="shared" si="138"/>
        <v>2.0171604444397766E-4</v>
      </c>
      <c r="R597" s="9">
        <f t="shared" si="139"/>
        <v>-3.5203830109280347E-2</v>
      </c>
    </row>
    <row r="598" spans="1:18" x14ac:dyDescent="0.25">
      <c r="A598">
        <v>587</v>
      </c>
      <c r="B598" s="5">
        <v>1859</v>
      </c>
      <c r="C598" s="5">
        <v>28</v>
      </c>
      <c r="D598" s="5">
        <f t="shared" si="126"/>
        <v>52052</v>
      </c>
      <c r="E598" s="5">
        <f t="shared" si="127"/>
        <v>3455881</v>
      </c>
      <c r="F598" s="5">
        <f t="shared" si="128"/>
        <v>784</v>
      </c>
      <c r="G598" s="5">
        <f t="shared" si="129"/>
        <v>-628101.82420000003</v>
      </c>
      <c r="H598" s="9">
        <f t="shared" si="130"/>
        <v>394511901563.36774</v>
      </c>
      <c r="I598" s="9">
        <f t="shared" si="131"/>
        <v>-295481.74660000001</v>
      </c>
      <c r="J598" s="9">
        <f t="shared" si="132"/>
        <v>87309462573.786621</v>
      </c>
      <c r="K598" s="9">
        <f t="shared" si="133"/>
        <v>185592624057.26218</v>
      </c>
      <c r="M598" s="9">
        <f t="shared" si="134"/>
        <v>124320.12545966804</v>
      </c>
      <c r="N598" s="9">
        <f t="shared" si="135"/>
        <v>29305886386.170391</v>
      </c>
      <c r="O598" s="9">
        <f t="shared" si="136"/>
        <v>-124292.12545966804</v>
      </c>
      <c r="P598" s="9">
        <f t="shared" si="137"/>
        <v>15448532451.28186</v>
      </c>
      <c r="Q598" s="9">
        <f t="shared" si="138"/>
        <v>2.0171815558023347E-4</v>
      </c>
      <c r="R598" s="9">
        <f t="shared" si="139"/>
        <v>-3.5176319958789559E-2</v>
      </c>
    </row>
    <row r="599" spans="1:18" x14ac:dyDescent="0.25">
      <c r="A599">
        <v>588</v>
      </c>
      <c r="B599" s="5">
        <v>464</v>
      </c>
      <c r="C599" s="5">
        <v>4</v>
      </c>
      <c r="D599" s="5">
        <f t="shared" si="126"/>
        <v>1856</v>
      </c>
      <c r="E599" s="5">
        <f t="shared" si="127"/>
        <v>215296</v>
      </c>
      <c r="F599" s="5">
        <f t="shared" si="128"/>
        <v>16</v>
      </c>
      <c r="G599" s="5">
        <f t="shared" si="129"/>
        <v>-629496.82420000003</v>
      </c>
      <c r="H599" s="9">
        <f t="shared" si="130"/>
        <v>396266251677.88574</v>
      </c>
      <c r="I599" s="9">
        <f t="shared" si="131"/>
        <v>-295505.74660000001</v>
      </c>
      <c r="J599" s="9">
        <f t="shared" si="132"/>
        <v>87323646273.623413</v>
      </c>
      <c r="K599" s="9">
        <f t="shared" si="133"/>
        <v>186019929017.54996</v>
      </c>
      <c r="M599" s="9">
        <f t="shared" si="134"/>
        <v>123939.91716813039</v>
      </c>
      <c r="N599" s="9">
        <f t="shared" si="135"/>
        <v>29436206371.280834</v>
      </c>
      <c r="O599" s="9">
        <f t="shared" si="136"/>
        <v>-123935.91716813039</v>
      </c>
      <c r="P599" s="9">
        <f t="shared" si="137"/>
        <v>15360111564.305676</v>
      </c>
      <c r="Q599" s="9">
        <f t="shared" si="138"/>
        <v>2.0172579602511484E-4</v>
      </c>
      <c r="R599" s="9">
        <f t="shared" si="139"/>
        <v>-3.5075508422010987E-2</v>
      </c>
    </row>
    <row r="600" spans="1:18" x14ac:dyDescent="0.25">
      <c r="A600">
        <v>589</v>
      </c>
      <c r="B600" s="5">
        <v>372</v>
      </c>
      <c r="C600" s="5">
        <v>26</v>
      </c>
      <c r="D600" s="5">
        <f t="shared" si="126"/>
        <v>9672</v>
      </c>
      <c r="E600" s="5">
        <f t="shared" si="127"/>
        <v>138384</v>
      </c>
      <c r="F600" s="5">
        <f t="shared" si="128"/>
        <v>676</v>
      </c>
      <c r="G600" s="5">
        <f t="shared" si="129"/>
        <v>-629588.82420000003</v>
      </c>
      <c r="H600" s="9">
        <f t="shared" si="130"/>
        <v>396382087557.53857</v>
      </c>
      <c r="I600" s="9">
        <f t="shared" si="131"/>
        <v>-295483.74660000001</v>
      </c>
      <c r="J600" s="9">
        <f t="shared" si="132"/>
        <v>87310644504.773026</v>
      </c>
      <c r="K600" s="9">
        <f t="shared" si="133"/>
        <v>186033264592.10477</v>
      </c>
      <c r="M600" s="9">
        <f t="shared" si="134"/>
        <v>123914.84249944116</v>
      </c>
      <c r="N600" s="9">
        <f t="shared" si="135"/>
        <v>29444811113.279984</v>
      </c>
      <c r="O600" s="9">
        <f t="shared" si="136"/>
        <v>-123888.84249944116</v>
      </c>
      <c r="P600" s="9">
        <f t="shared" si="137"/>
        <v>15348445295.851339</v>
      </c>
      <c r="Q600" s="9">
        <f t="shared" si="138"/>
        <v>2.0172630050688644E-4</v>
      </c>
      <c r="R600" s="9">
        <f t="shared" si="139"/>
        <v>-3.5062185675228008E-2</v>
      </c>
    </row>
    <row r="601" spans="1:18" x14ac:dyDescent="0.25">
      <c r="A601">
        <v>590</v>
      </c>
      <c r="B601" s="5">
        <v>357</v>
      </c>
      <c r="C601" s="5">
        <v>50</v>
      </c>
      <c r="D601" s="5">
        <f t="shared" si="126"/>
        <v>17850</v>
      </c>
      <c r="E601" s="5">
        <f t="shared" si="127"/>
        <v>127449</v>
      </c>
      <c r="F601" s="5">
        <f t="shared" si="128"/>
        <v>2500</v>
      </c>
      <c r="G601" s="5">
        <f t="shared" si="129"/>
        <v>-629603.82420000003</v>
      </c>
      <c r="H601" s="9">
        <f t="shared" si="130"/>
        <v>396400975447.26453</v>
      </c>
      <c r="I601" s="9">
        <f t="shared" si="131"/>
        <v>-295459.74660000001</v>
      </c>
      <c r="J601" s="9">
        <f t="shared" si="132"/>
        <v>87296461860.936218</v>
      </c>
      <c r="K601" s="9">
        <f t="shared" si="133"/>
        <v>186022586356.52298</v>
      </c>
      <c r="M601" s="9">
        <f t="shared" si="134"/>
        <v>123910.75423824183</v>
      </c>
      <c r="N601" s="9">
        <f t="shared" si="135"/>
        <v>29446214179.570747</v>
      </c>
      <c r="O601" s="9">
        <f t="shared" si="136"/>
        <v>-123860.75423824183</v>
      </c>
      <c r="P601" s="9">
        <f t="shared" si="137"/>
        <v>15341486440.466143</v>
      </c>
      <c r="Q601" s="9">
        <f t="shared" si="138"/>
        <v>2.0172638276633921E-4</v>
      </c>
      <c r="R601" s="9">
        <f t="shared" si="139"/>
        <v>-3.5054236326191077E-2</v>
      </c>
    </row>
    <row r="602" spans="1:18" x14ac:dyDescent="0.25">
      <c r="A602">
        <v>591</v>
      </c>
      <c r="B602" s="5">
        <v>6291</v>
      </c>
      <c r="C602" s="5">
        <v>1890</v>
      </c>
      <c r="D602" s="5">
        <f t="shared" si="126"/>
        <v>11889990</v>
      </c>
      <c r="E602" s="5">
        <f t="shared" si="127"/>
        <v>39576681</v>
      </c>
      <c r="F602" s="5">
        <f t="shared" si="128"/>
        <v>3572100</v>
      </c>
      <c r="G602" s="5">
        <f t="shared" si="129"/>
        <v>-623669.82420000003</v>
      </c>
      <c r="H602" s="9">
        <f t="shared" si="130"/>
        <v>388964049617.65894</v>
      </c>
      <c r="I602" s="9">
        <f t="shared" si="131"/>
        <v>-293619.74660000001</v>
      </c>
      <c r="J602" s="9">
        <f t="shared" si="132"/>
        <v>86212555593.448212</v>
      </c>
      <c r="K602" s="9">
        <f t="shared" si="133"/>
        <v>183121775743.67056</v>
      </c>
      <c r="M602" s="9">
        <f t="shared" si="134"/>
        <v>125528.0703686966</v>
      </c>
      <c r="N602" s="9">
        <f t="shared" si="135"/>
        <v>28893770254.403664</v>
      </c>
      <c r="O602" s="9">
        <f t="shared" si="136"/>
        <v>-123638.0703686966</v>
      </c>
      <c r="P602" s="9">
        <f t="shared" si="137"/>
        <v>15286372444.494772</v>
      </c>
      <c r="Q602" s="9">
        <f t="shared" si="138"/>
        <v>2.0169399389400537E-4</v>
      </c>
      <c r="R602" s="9">
        <f t="shared" si="139"/>
        <v>-3.4991213270675704E-2</v>
      </c>
    </row>
    <row r="603" spans="1:18" x14ac:dyDescent="0.25">
      <c r="A603">
        <v>592</v>
      </c>
      <c r="B603" s="5">
        <v>494</v>
      </c>
      <c r="C603" s="5">
        <v>110</v>
      </c>
      <c r="D603" s="5">
        <f t="shared" si="126"/>
        <v>54340</v>
      </c>
      <c r="E603" s="5">
        <f t="shared" si="127"/>
        <v>244036</v>
      </c>
      <c r="F603" s="5">
        <f t="shared" si="128"/>
        <v>12100</v>
      </c>
      <c r="G603" s="5">
        <f t="shared" si="129"/>
        <v>-629466.82420000003</v>
      </c>
      <c r="H603" s="9">
        <f t="shared" si="130"/>
        <v>396228482768.43372</v>
      </c>
      <c r="I603" s="9">
        <f t="shared" si="131"/>
        <v>-295399.74660000001</v>
      </c>
      <c r="J603" s="9">
        <f t="shared" si="132"/>
        <v>87261010291.344223</v>
      </c>
      <c r="K603" s="9">
        <f t="shared" si="133"/>
        <v>185944340361.78677</v>
      </c>
      <c r="M603" s="9">
        <f t="shared" si="134"/>
        <v>123948.09369052904</v>
      </c>
      <c r="N603" s="9">
        <f t="shared" si="135"/>
        <v>29433400749.029785</v>
      </c>
      <c r="O603" s="9">
        <f t="shared" si="136"/>
        <v>-123838.09369052904</v>
      </c>
      <c r="P603" s="9">
        <f t="shared" si="137"/>
        <v>15335873448.904249</v>
      </c>
      <c r="Q603" s="9">
        <f t="shared" si="138"/>
        <v>2.0172563153612915E-4</v>
      </c>
      <c r="R603" s="9">
        <f t="shared" si="139"/>
        <v>-3.5047823077453945E-2</v>
      </c>
    </row>
    <row r="604" spans="1:18" x14ac:dyDescent="0.25">
      <c r="A604">
        <v>593</v>
      </c>
      <c r="B604" s="5">
        <v>66922</v>
      </c>
      <c r="C604" s="5">
        <v>39600</v>
      </c>
      <c r="D604" s="5">
        <f t="shared" si="126"/>
        <v>2650111200</v>
      </c>
      <c r="E604" s="5">
        <f t="shared" si="127"/>
        <v>4478554084</v>
      </c>
      <c r="F604" s="5">
        <f t="shared" si="128"/>
        <v>1568160000</v>
      </c>
      <c r="G604" s="5">
        <f t="shared" si="129"/>
        <v>-563038.82420000003</v>
      </c>
      <c r="H604" s="9">
        <f t="shared" si="130"/>
        <v>317012717556.51855</v>
      </c>
      <c r="I604" s="9">
        <f t="shared" si="131"/>
        <v>-255909.74660000001</v>
      </c>
      <c r="J604" s="9">
        <f t="shared" si="132"/>
        <v>65489798404.876221</v>
      </c>
      <c r="K604" s="9">
        <f t="shared" si="133"/>
        <v>144087122826.98398</v>
      </c>
      <c r="M604" s="9">
        <f t="shared" si="134"/>
        <v>142053.09468713333</v>
      </c>
      <c r="N604" s="9">
        <f t="shared" si="135"/>
        <v>23548944016.306728</v>
      </c>
      <c r="O604" s="9">
        <f t="shared" si="136"/>
        <v>-102453.09468713333</v>
      </c>
      <c r="P604" s="9">
        <f t="shared" si="137"/>
        <v>10496636610.970707</v>
      </c>
      <c r="Q604" s="9">
        <f t="shared" si="138"/>
        <v>2.0138063558416432E-4</v>
      </c>
      <c r="R604" s="9">
        <f t="shared" si="139"/>
        <v>-2.8995579710571824E-2</v>
      </c>
    </row>
    <row r="605" spans="1:18" x14ac:dyDescent="0.25">
      <c r="A605">
        <v>594</v>
      </c>
      <c r="B605" s="5">
        <v>10997</v>
      </c>
      <c r="C605" s="5">
        <v>765</v>
      </c>
      <c r="D605" s="5">
        <f t="shared" si="126"/>
        <v>8412705</v>
      </c>
      <c r="E605" s="5">
        <f t="shared" si="127"/>
        <v>120934009</v>
      </c>
      <c r="F605" s="5">
        <f t="shared" si="128"/>
        <v>585225</v>
      </c>
      <c r="G605" s="5">
        <f t="shared" si="129"/>
        <v>-618963.82420000003</v>
      </c>
      <c r="H605" s="9">
        <f t="shared" si="130"/>
        <v>383116215668.28857</v>
      </c>
      <c r="I605" s="9">
        <f t="shared" si="131"/>
        <v>-294744.74660000001</v>
      </c>
      <c r="J605" s="9">
        <f t="shared" si="132"/>
        <v>86874465648.298218</v>
      </c>
      <c r="K605" s="9">
        <f t="shared" si="133"/>
        <v>182436335518.39597</v>
      </c>
      <c r="M605" s="9">
        <f t="shared" si="134"/>
        <v>126810.6941822996</v>
      </c>
      <c r="N605" s="9">
        <f t="shared" si="135"/>
        <v>28459370286.630032</v>
      </c>
      <c r="O605" s="9">
        <f t="shared" si="136"/>
        <v>-126045.6941822996</v>
      </c>
      <c r="P605" s="9">
        <f t="shared" si="137"/>
        <v>15887517021.897795</v>
      </c>
      <c r="Q605" s="9">
        <f t="shared" si="138"/>
        <v>2.0166852574338032E-4</v>
      </c>
      <c r="R605" s="9">
        <f t="shared" si="139"/>
        <v>-3.567260227902281E-2</v>
      </c>
    </row>
    <row r="606" spans="1:18" x14ac:dyDescent="0.25">
      <c r="A606">
        <v>595</v>
      </c>
      <c r="B606" s="5">
        <v>5905</v>
      </c>
      <c r="C606" s="5">
        <v>50</v>
      </c>
      <c r="D606" s="5">
        <f t="shared" si="126"/>
        <v>295250</v>
      </c>
      <c r="E606" s="5">
        <f t="shared" si="127"/>
        <v>34869025</v>
      </c>
      <c r="F606" s="5">
        <f t="shared" si="128"/>
        <v>2500</v>
      </c>
      <c r="G606" s="5">
        <f t="shared" si="129"/>
        <v>-624055.82420000003</v>
      </c>
      <c r="H606" s="9">
        <f t="shared" si="130"/>
        <v>389445671717.94135</v>
      </c>
      <c r="I606" s="9">
        <f t="shared" si="131"/>
        <v>-295459.74660000001</v>
      </c>
      <c r="J606" s="9">
        <f t="shared" si="132"/>
        <v>87296461860.936218</v>
      </c>
      <c r="K606" s="9">
        <f t="shared" si="133"/>
        <v>184383375682.38617</v>
      </c>
      <c r="M606" s="9">
        <f t="shared" si="134"/>
        <v>125422.86578050052</v>
      </c>
      <c r="N606" s="9">
        <f t="shared" si="135"/>
        <v>28929547026.906624</v>
      </c>
      <c r="O606" s="9">
        <f t="shared" si="136"/>
        <v>-125372.86578050052</v>
      </c>
      <c r="P606" s="9">
        <f t="shared" si="137"/>
        <v>15718355474.015398</v>
      </c>
      <c r="Q606" s="9">
        <f t="shared" si="138"/>
        <v>2.0169609142692106E-4</v>
      </c>
      <c r="R606" s="9">
        <f t="shared" si="139"/>
        <v>-3.5482183411638064E-2</v>
      </c>
    </row>
    <row r="607" spans="1:18" x14ac:dyDescent="0.25">
      <c r="A607">
        <v>596</v>
      </c>
      <c r="B607" s="5">
        <v>3008</v>
      </c>
      <c r="C607" s="5">
        <v>400</v>
      </c>
      <c r="D607" s="5">
        <f t="shared" si="126"/>
        <v>1203200</v>
      </c>
      <c r="E607" s="5">
        <f t="shared" si="127"/>
        <v>9048064</v>
      </c>
      <c r="F607" s="5">
        <f t="shared" si="128"/>
        <v>160000</v>
      </c>
      <c r="G607" s="5">
        <f t="shared" si="129"/>
        <v>-626952.82420000003</v>
      </c>
      <c r="H607" s="9">
        <f t="shared" si="130"/>
        <v>393069843772.35614</v>
      </c>
      <c r="I607" s="9">
        <f t="shared" si="131"/>
        <v>-295109.74660000001</v>
      </c>
      <c r="J607" s="9">
        <f t="shared" si="132"/>
        <v>87089762538.316223</v>
      </c>
      <c r="K607" s="9">
        <f t="shared" si="133"/>
        <v>185019889079.81638</v>
      </c>
      <c r="M607" s="9">
        <f t="shared" si="134"/>
        <v>124633.28626753668</v>
      </c>
      <c r="N607" s="9">
        <f t="shared" si="135"/>
        <v>29198764695.751911</v>
      </c>
      <c r="O607" s="9">
        <f t="shared" si="136"/>
        <v>-124233.28626753668</v>
      </c>
      <c r="P607" s="9">
        <f t="shared" si="137"/>
        <v>15433909416.831717</v>
      </c>
      <c r="Q607" s="9">
        <f t="shared" si="138"/>
        <v>2.0171187521294715E-4</v>
      </c>
      <c r="R607" s="9">
        <f t="shared" si="139"/>
        <v>-3.51596675766176E-2</v>
      </c>
    </row>
    <row r="608" spans="1:18" x14ac:dyDescent="0.25">
      <c r="A608">
        <v>597</v>
      </c>
      <c r="B608" s="5">
        <v>1445</v>
      </c>
      <c r="C608" s="5">
        <v>140</v>
      </c>
      <c r="D608" s="5">
        <f t="shared" si="126"/>
        <v>202300</v>
      </c>
      <c r="E608" s="5">
        <f t="shared" si="127"/>
        <v>2088025</v>
      </c>
      <c r="F608" s="5">
        <f t="shared" si="128"/>
        <v>19600</v>
      </c>
      <c r="G608" s="5">
        <f t="shared" si="129"/>
        <v>-628515.82420000003</v>
      </c>
      <c r="H608" s="9">
        <f t="shared" si="130"/>
        <v>395032141269.80536</v>
      </c>
      <c r="I608" s="9">
        <f t="shared" si="131"/>
        <v>-295369.74660000001</v>
      </c>
      <c r="J608" s="9">
        <f t="shared" si="132"/>
        <v>87243287206.548218</v>
      </c>
      <c r="K608" s="9">
        <f t="shared" si="133"/>
        <v>185644559728.04416</v>
      </c>
      <c r="M608" s="9">
        <f t="shared" si="134"/>
        <v>124207.28945056653</v>
      </c>
      <c r="N608" s="9">
        <f t="shared" si="135"/>
        <v>29344531825.433498</v>
      </c>
      <c r="O608" s="9">
        <f t="shared" si="136"/>
        <v>-124067.28945056653</v>
      </c>
      <c r="P608" s="9">
        <f t="shared" si="137"/>
        <v>15392692311.610657</v>
      </c>
      <c r="Q608" s="9">
        <f t="shared" si="138"/>
        <v>2.0172042129833003E-4</v>
      </c>
      <c r="R608" s="9">
        <f t="shared" si="139"/>
        <v>-3.5112688426058851E-2</v>
      </c>
    </row>
    <row r="609" spans="1:18" x14ac:dyDescent="0.25">
      <c r="A609">
        <v>598</v>
      </c>
      <c r="B609" s="5">
        <v>549</v>
      </c>
      <c r="C609" s="5">
        <v>75</v>
      </c>
      <c r="D609" s="5">
        <f t="shared" si="126"/>
        <v>41175</v>
      </c>
      <c r="E609" s="5">
        <f t="shared" si="127"/>
        <v>301401</v>
      </c>
      <c r="F609" s="5">
        <f t="shared" si="128"/>
        <v>5625</v>
      </c>
      <c r="G609" s="5">
        <f t="shared" si="129"/>
        <v>-629411.82420000003</v>
      </c>
      <c r="H609" s="9">
        <f t="shared" si="130"/>
        <v>396159244442.77173</v>
      </c>
      <c r="I609" s="9">
        <f t="shared" si="131"/>
        <v>-295434.74660000001</v>
      </c>
      <c r="J609" s="9">
        <f t="shared" si="132"/>
        <v>87281689498.606216</v>
      </c>
      <c r="K609" s="9">
        <f t="shared" si="133"/>
        <v>185950122789.57077</v>
      </c>
      <c r="M609" s="9">
        <f t="shared" si="134"/>
        <v>123963.08398159326</v>
      </c>
      <c r="N609" s="9">
        <f t="shared" si="135"/>
        <v>29428257455.513474</v>
      </c>
      <c r="O609" s="9">
        <f t="shared" si="136"/>
        <v>-123888.08398159326</v>
      </c>
      <c r="P609" s="9">
        <f t="shared" si="137"/>
        <v>15348257352.630304</v>
      </c>
      <c r="Q609" s="9">
        <f t="shared" si="138"/>
        <v>2.0172532999334901E-4</v>
      </c>
      <c r="R609" s="9">
        <f t="shared" si="139"/>
        <v>-3.506197098759866E-2</v>
      </c>
    </row>
    <row r="610" spans="1:18" x14ac:dyDescent="0.25">
      <c r="A610">
        <v>599</v>
      </c>
      <c r="B610" s="5">
        <v>136</v>
      </c>
      <c r="C610" s="5">
        <v>10</v>
      </c>
      <c r="D610" s="5">
        <f t="shared" si="126"/>
        <v>1360</v>
      </c>
      <c r="E610" s="5">
        <f t="shared" si="127"/>
        <v>18496</v>
      </c>
      <c r="F610" s="5">
        <f t="shared" si="128"/>
        <v>100</v>
      </c>
      <c r="G610" s="5">
        <f t="shared" si="129"/>
        <v>-629824.82420000003</v>
      </c>
      <c r="H610" s="9">
        <f t="shared" si="130"/>
        <v>396679309178.56097</v>
      </c>
      <c r="I610" s="9">
        <f t="shared" si="131"/>
        <v>-295499.74660000001</v>
      </c>
      <c r="J610" s="9">
        <f t="shared" si="132"/>
        <v>87320100240.664215</v>
      </c>
      <c r="K610" s="9">
        <f t="shared" si="133"/>
        <v>186113075953.48956</v>
      </c>
      <c r="M610" s="9">
        <f t="shared" si="134"/>
        <v>123850.52052323837</v>
      </c>
      <c r="N610" s="9">
        <f t="shared" si="135"/>
        <v>29466889897.272762</v>
      </c>
      <c r="O610" s="9">
        <f t="shared" si="136"/>
        <v>-123840.52052323837</v>
      </c>
      <c r="P610" s="9">
        <f t="shared" si="137"/>
        <v>15336474523.466625</v>
      </c>
      <c r="Q610" s="9">
        <f t="shared" si="138"/>
        <v>2.0172759494942343E-4</v>
      </c>
      <c r="R610" s="9">
        <f t="shared" si="139"/>
        <v>-3.5048509937714002E-2</v>
      </c>
    </row>
    <row r="611" spans="1:18" x14ac:dyDescent="0.25">
      <c r="A611">
        <v>600</v>
      </c>
      <c r="B611" s="5">
        <v>61</v>
      </c>
      <c r="C611" s="5">
        <v>2</v>
      </c>
      <c r="D611" s="5">
        <f t="shared" si="126"/>
        <v>122</v>
      </c>
      <c r="E611" s="5">
        <f t="shared" si="127"/>
        <v>3721</v>
      </c>
      <c r="F611" s="5">
        <f t="shared" si="128"/>
        <v>4</v>
      </c>
      <c r="G611" s="5">
        <f t="shared" si="129"/>
        <v>-629899.82420000003</v>
      </c>
      <c r="H611" s="9">
        <f t="shared" si="130"/>
        <v>396773788527.19092</v>
      </c>
      <c r="I611" s="9">
        <f t="shared" si="131"/>
        <v>-295507.74660000001</v>
      </c>
      <c r="J611" s="9">
        <f t="shared" si="132"/>
        <v>87324828300.609818</v>
      </c>
      <c r="K611" s="9">
        <f t="shared" si="133"/>
        <v>186140277633.07816</v>
      </c>
      <c r="M611" s="9">
        <f t="shared" si="134"/>
        <v>123830.07921724173</v>
      </c>
      <c r="N611" s="9">
        <f t="shared" si="135"/>
        <v>29473908192.654518</v>
      </c>
      <c r="O611" s="9">
        <f t="shared" si="136"/>
        <v>-123828.07921724173</v>
      </c>
      <c r="P611" s="9">
        <f t="shared" si="137"/>
        <v>15333393202.631493</v>
      </c>
      <c r="Q611" s="9">
        <f t="shared" si="138"/>
        <v>2.0172800642045743E-4</v>
      </c>
      <c r="R611" s="9">
        <f t="shared" si="139"/>
        <v>-3.5044988890306016E-2</v>
      </c>
    </row>
    <row r="612" spans="1:18" x14ac:dyDescent="0.25">
      <c r="A612">
        <v>601</v>
      </c>
      <c r="B612" s="5">
        <v>3687027</v>
      </c>
      <c r="C612" s="5">
        <v>1063300</v>
      </c>
      <c r="D612" s="5">
        <f t="shared" si="126"/>
        <v>3920415809100</v>
      </c>
      <c r="E612" s="5">
        <f t="shared" si="127"/>
        <v>13594168098729</v>
      </c>
      <c r="F612" s="5">
        <f t="shared" si="128"/>
        <v>1130606890000</v>
      </c>
      <c r="G612" s="5">
        <f t="shared" si="129"/>
        <v>3057066.1757999999</v>
      </c>
      <c r="H612" s="9">
        <f t="shared" si="130"/>
        <v>9345653603220.4355</v>
      </c>
      <c r="I612" s="9">
        <f t="shared" si="131"/>
        <v>767790.25340000005</v>
      </c>
      <c r="J612" s="9">
        <f t="shared" si="132"/>
        <v>589501873216.03625</v>
      </c>
      <c r="K612" s="9">
        <f t="shared" si="133"/>
        <v>2347185613778.0508</v>
      </c>
      <c r="M612" s="9">
        <f t="shared" si="134"/>
        <v>1128715.4152870637</v>
      </c>
      <c r="N612" s="9">
        <f t="shared" si="135"/>
        <v>694231686332.25708</v>
      </c>
      <c r="O612" s="9">
        <f t="shared" si="136"/>
        <v>-65415.41528706369</v>
      </c>
      <c r="P612" s="9">
        <f t="shared" si="137"/>
        <v>4279176557.1790061</v>
      </c>
      <c r="Q612" s="9">
        <f t="shared" si="138"/>
        <v>2.4070165393153041E-4</v>
      </c>
      <c r="R612" s="9">
        <f t="shared" si="139"/>
        <v>-1.8513791056150072E-2</v>
      </c>
    </row>
    <row r="613" spans="1:18" x14ac:dyDescent="0.25">
      <c r="A613">
        <v>602</v>
      </c>
      <c r="B613" s="5">
        <v>12</v>
      </c>
      <c r="C613" s="5">
        <v>0</v>
      </c>
      <c r="D613" s="5">
        <f t="shared" si="126"/>
        <v>0</v>
      </c>
      <c r="E613" s="5">
        <f t="shared" si="127"/>
        <v>144</v>
      </c>
      <c r="F613" s="5">
        <f t="shared" si="128"/>
        <v>0</v>
      </c>
      <c r="G613" s="5">
        <f t="shared" si="129"/>
        <v>-629948.82420000003</v>
      </c>
      <c r="H613" s="9">
        <f t="shared" si="130"/>
        <v>396835521110.96252</v>
      </c>
      <c r="I613" s="9">
        <f t="shared" si="131"/>
        <v>-295509.74660000001</v>
      </c>
      <c r="J613" s="9">
        <f t="shared" si="132"/>
        <v>87326010335.596222</v>
      </c>
      <c r="K613" s="9">
        <f t="shared" si="133"/>
        <v>186156017410.30997</v>
      </c>
      <c r="M613" s="9">
        <f t="shared" si="134"/>
        <v>123816.72423065724</v>
      </c>
      <c r="N613" s="9">
        <f t="shared" si="135"/>
        <v>29478493930.319637</v>
      </c>
      <c r="O613" s="9">
        <f t="shared" si="136"/>
        <v>-123816.72423065724</v>
      </c>
      <c r="P613" s="9">
        <f t="shared" si="137"/>
        <v>15330581199.210625</v>
      </c>
      <c r="Q613" s="9">
        <f t="shared" si="138"/>
        <v>2.0172827527466149E-4</v>
      </c>
      <c r="R613" s="9">
        <f t="shared" si="139"/>
        <v>-3.5041775283200093E-2</v>
      </c>
    </row>
    <row r="614" spans="1:18" x14ac:dyDescent="0.25">
      <c r="A614">
        <v>603</v>
      </c>
      <c r="B614" s="5">
        <v>31789</v>
      </c>
      <c r="C614" s="5">
        <v>9250</v>
      </c>
      <c r="D614" s="5">
        <f t="shared" si="126"/>
        <v>294048250</v>
      </c>
      <c r="E614" s="5">
        <f t="shared" si="127"/>
        <v>1010540521</v>
      </c>
      <c r="F614" s="5">
        <f t="shared" si="128"/>
        <v>85562500</v>
      </c>
      <c r="G614" s="5">
        <f t="shared" si="129"/>
        <v>-598171.82420000003</v>
      </c>
      <c r="H614" s="9">
        <f t="shared" si="130"/>
        <v>357809531266.75574</v>
      </c>
      <c r="I614" s="9">
        <f t="shared" si="131"/>
        <v>-286259.74660000001</v>
      </c>
      <c r="J614" s="9">
        <f t="shared" si="132"/>
        <v>81944642523.496216</v>
      </c>
      <c r="K614" s="9">
        <f t="shared" si="133"/>
        <v>171232514818.75177</v>
      </c>
      <c r="M614" s="9">
        <f t="shared" si="134"/>
        <v>132477.56930606361</v>
      </c>
      <c r="N614" s="9">
        <f t="shared" si="135"/>
        <v>26579490833.201511</v>
      </c>
      <c r="O614" s="9">
        <f t="shared" si="136"/>
        <v>-123227.56930606361</v>
      </c>
      <c r="P614" s="9">
        <f t="shared" si="137"/>
        <v>15185033837.080711</v>
      </c>
      <c r="Q614" s="9">
        <f t="shared" si="138"/>
        <v>2.0155831152462192E-4</v>
      </c>
      <c r="R614" s="9">
        <f t="shared" si="139"/>
        <v>-3.4875033660546145E-2</v>
      </c>
    </row>
    <row r="615" spans="1:18" x14ac:dyDescent="0.25">
      <c r="A615">
        <v>604</v>
      </c>
      <c r="B615" s="5">
        <v>4050</v>
      </c>
      <c r="C615" s="5">
        <v>1300</v>
      </c>
      <c r="D615" s="5">
        <f t="shared" si="126"/>
        <v>5265000</v>
      </c>
      <c r="E615" s="5">
        <f t="shared" si="127"/>
        <v>16402500</v>
      </c>
      <c r="F615" s="5">
        <f t="shared" si="128"/>
        <v>1690000</v>
      </c>
      <c r="G615" s="5">
        <f t="shared" si="129"/>
        <v>-625910.82420000003</v>
      </c>
      <c r="H615" s="9">
        <f t="shared" si="130"/>
        <v>391764359850.72333</v>
      </c>
      <c r="I615" s="9">
        <f t="shared" si="131"/>
        <v>-294209.74660000001</v>
      </c>
      <c r="J615" s="9">
        <f t="shared" si="132"/>
        <v>86559374994.436218</v>
      </c>
      <c r="K615" s="9">
        <f t="shared" si="133"/>
        <v>184149064982.07916</v>
      </c>
      <c r="M615" s="9">
        <f t="shared" si="134"/>
        <v>124917.28414551677</v>
      </c>
      <c r="N615" s="9">
        <f t="shared" si="135"/>
        <v>29101788246.284283</v>
      </c>
      <c r="O615" s="9">
        <f t="shared" si="136"/>
        <v>-123617.28414551677</v>
      </c>
      <c r="P615" s="9">
        <f t="shared" si="137"/>
        <v>15281232939.513432</v>
      </c>
      <c r="Q615" s="9">
        <f t="shared" si="138"/>
        <v>2.0170618964433445E-4</v>
      </c>
      <c r="R615" s="9">
        <f t="shared" si="139"/>
        <v>-3.4985330707283907E-2</v>
      </c>
    </row>
    <row r="616" spans="1:18" x14ac:dyDescent="0.25">
      <c r="A616">
        <v>605</v>
      </c>
      <c r="B616" s="5">
        <v>1144</v>
      </c>
      <c r="C616" s="5">
        <v>250</v>
      </c>
      <c r="D616" s="5">
        <f t="shared" si="126"/>
        <v>286000</v>
      </c>
      <c r="E616" s="5">
        <f t="shared" si="127"/>
        <v>1308736</v>
      </c>
      <c r="F616" s="5">
        <f t="shared" si="128"/>
        <v>62500</v>
      </c>
      <c r="G616" s="5">
        <f t="shared" si="129"/>
        <v>-628816.82420000003</v>
      </c>
      <c r="H616" s="9">
        <f t="shared" si="130"/>
        <v>395410598396.97375</v>
      </c>
      <c r="I616" s="9">
        <f t="shared" si="131"/>
        <v>-295259.74660000001</v>
      </c>
      <c r="J616" s="9">
        <f t="shared" si="132"/>
        <v>87178317962.296219</v>
      </c>
      <c r="K616" s="9">
        <f t="shared" si="133"/>
        <v>185664296171.10876</v>
      </c>
      <c r="M616" s="9">
        <f t="shared" si="134"/>
        <v>124125.25167583332</v>
      </c>
      <c r="N616" s="9">
        <f t="shared" si="135"/>
        <v>29372645100.411724</v>
      </c>
      <c r="O616" s="9">
        <f t="shared" si="136"/>
        <v>-123875.25167583332</v>
      </c>
      <c r="P616" s="9">
        <f t="shared" si="137"/>
        <v>15345077977.751047</v>
      </c>
      <c r="Q616" s="9">
        <f t="shared" si="138"/>
        <v>2.0172206953307869E-4</v>
      </c>
      <c r="R616" s="9">
        <f t="shared" si="139"/>
        <v>-3.5058339217699387E-2</v>
      </c>
    </row>
    <row r="617" spans="1:18" x14ac:dyDescent="0.25">
      <c r="A617">
        <v>606</v>
      </c>
      <c r="B617" s="5">
        <v>1000</v>
      </c>
      <c r="C617" s="5">
        <v>500</v>
      </c>
      <c r="D617" s="5">
        <f t="shared" si="126"/>
        <v>500000</v>
      </c>
      <c r="E617" s="5">
        <f t="shared" si="127"/>
        <v>1000000</v>
      </c>
      <c r="F617" s="5">
        <f t="shared" si="128"/>
        <v>250000</v>
      </c>
      <c r="G617" s="5">
        <f t="shared" si="129"/>
        <v>-628960.82420000003</v>
      </c>
      <c r="H617" s="9">
        <f t="shared" si="130"/>
        <v>395591718378.34332</v>
      </c>
      <c r="I617" s="9">
        <f t="shared" si="131"/>
        <v>-295009.74660000001</v>
      </c>
      <c r="J617" s="9">
        <f t="shared" si="132"/>
        <v>87030750588.996216</v>
      </c>
      <c r="K617" s="9">
        <f t="shared" si="133"/>
        <v>185549573368.56915</v>
      </c>
      <c r="M617" s="9">
        <f t="shared" si="134"/>
        <v>124086.00436831976</v>
      </c>
      <c r="N617" s="9">
        <f t="shared" si="135"/>
        <v>29386099400.713558</v>
      </c>
      <c r="O617" s="9">
        <f t="shared" si="136"/>
        <v>-123586.00436831976</v>
      </c>
      <c r="P617" s="9">
        <f t="shared" si="137"/>
        <v>15273500475.726351</v>
      </c>
      <c r="Q617" s="9">
        <f t="shared" si="138"/>
        <v>2.0172285833642138E-4</v>
      </c>
      <c r="R617" s="9">
        <f t="shared" si="139"/>
        <v>-3.4976478407099575E-2</v>
      </c>
    </row>
    <row r="618" spans="1:18" x14ac:dyDescent="0.25">
      <c r="A618">
        <v>607</v>
      </c>
      <c r="B618" s="5">
        <v>78</v>
      </c>
      <c r="C618" s="5">
        <v>27</v>
      </c>
      <c r="D618" s="5">
        <f t="shared" si="126"/>
        <v>2106</v>
      </c>
      <c r="E618" s="5">
        <f t="shared" si="127"/>
        <v>6084</v>
      </c>
      <c r="F618" s="5">
        <f t="shared" si="128"/>
        <v>729</v>
      </c>
      <c r="G618" s="5">
        <f t="shared" si="129"/>
        <v>-629882.82420000003</v>
      </c>
      <c r="H618" s="9">
        <f t="shared" si="130"/>
        <v>396752372222.16815</v>
      </c>
      <c r="I618" s="9">
        <f t="shared" si="131"/>
        <v>-295482.74660000001</v>
      </c>
      <c r="J618" s="9">
        <f t="shared" si="132"/>
        <v>87310053538.279816</v>
      </c>
      <c r="K618" s="9">
        <f t="shared" si="133"/>
        <v>186119506930.78098</v>
      </c>
      <c r="M618" s="9">
        <f t="shared" si="134"/>
        <v>123834.7125799343</v>
      </c>
      <c r="N618" s="9">
        <f t="shared" si="135"/>
        <v>29472317305.790718</v>
      </c>
      <c r="O618" s="9">
        <f t="shared" si="136"/>
        <v>-123807.7125799343</v>
      </c>
      <c r="P618" s="9">
        <f t="shared" si="137"/>
        <v>15328349694.275623</v>
      </c>
      <c r="Q618" s="9">
        <f t="shared" si="138"/>
        <v>2.0172791314939555E-4</v>
      </c>
      <c r="R618" s="9">
        <f t="shared" si="139"/>
        <v>-3.5039224860167875E-2</v>
      </c>
    </row>
    <row r="619" spans="1:18" x14ac:dyDescent="0.25">
      <c r="A619">
        <v>608</v>
      </c>
      <c r="B619" s="5">
        <v>23</v>
      </c>
      <c r="C619" s="5">
        <v>23</v>
      </c>
      <c r="D619" s="5">
        <f t="shared" si="126"/>
        <v>529</v>
      </c>
      <c r="E619" s="5">
        <f t="shared" si="127"/>
        <v>529</v>
      </c>
      <c r="F619" s="5">
        <f t="shared" si="128"/>
        <v>529</v>
      </c>
      <c r="G619" s="5">
        <f t="shared" si="129"/>
        <v>-629937.82420000003</v>
      </c>
      <c r="H619" s="9">
        <f t="shared" si="130"/>
        <v>396821662357.83014</v>
      </c>
      <c r="I619" s="9">
        <f t="shared" si="131"/>
        <v>-295486.74660000001</v>
      </c>
      <c r="J619" s="9">
        <f t="shared" si="132"/>
        <v>87312417416.252625</v>
      </c>
      <c r="K619" s="9">
        <f t="shared" si="133"/>
        <v>186138278233.14078</v>
      </c>
      <c r="M619" s="9">
        <f t="shared" si="134"/>
        <v>123819.72228887009</v>
      </c>
      <c r="N619" s="9">
        <f t="shared" si="135"/>
        <v>29477464447.956387</v>
      </c>
      <c r="O619" s="9">
        <f t="shared" si="136"/>
        <v>-123796.72228887009</v>
      </c>
      <c r="P619" s="9">
        <f t="shared" si="137"/>
        <v>15325628449.467625</v>
      </c>
      <c r="Q619" s="9">
        <f t="shared" si="138"/>
        <v>2.0172821491781564E-4</v>
      </c>
      <c r="R619" s="9">
        <f t="shared" si="139"/>
        <v>-3.5036114467307658E-2</v>
      </c>
    </row>
    <row r="620" spans="1:18" x14ac:dyDescent="0.25">
      <c r="A620">
        <v>609</v>
      </c>
      <c r="B620" s="5">
        <v>16433520</v>
      </c>
      <c r="C620" s="5">
        <v>429422</v>
      </c>
      <c r="D620" s="5">
        <f t="shared" si="126"/>
        <v>7056915025440</v>
      </c>
      <c r="E620" s="5">
        <f t="shared" si="127"/>
        <v>270060579590400</v>
      </c>
      <c r="F620" s="5">
        <f t="shared" si="128"/>
        <v>184403254084</v>
      </c>
      <c r="G620" s="5">
        <f t="shared" si="129"/>
        <v>15803559.175799999</v>
      </c>
      <c r="H620" s="9">
        <f t="shared" si="130"/>
        <v>249752482623012.34</v>
      </c>
      <c r="I620" s="9">
        <f t="shared" si="131"/>
        <v>133912.25339999999</v>
      </c>
      <c r="J620" s="9">
        <f t="shared" si="132"/>
        <v>17932491610.66581</v>
      </c>
      <c r="K620" s="9">
        <f t="shared" si="133"/>
        <v>2116290220971.6245</v>
      </c>
      <c r="M620" s="9">
        <f t="shared" si="134"/>
        <v>4602781.5992487902</v>
      </c>
      <c r="N620" s="9">
        <f t="shared" si="135"/>
        <v>18552590812620.539</v>
      </c>
      <c r="O620" s="9">
        <f t="shared" si="136"/>
        <v>-4173359.5992487902</v>
      </c>
      <c r="P620" s="9">
        <f t="shared" si="137"/>
        <v>17416930344642.023</v>
      </c>
      <c r="Q620" s="9">
        <f t="shared" si="138"/>
        <v>1.2877076711637931E-3</v>
      </c>
      <c r="R620" s="9">
        <f t="shared" si="139"/>
        <v>-1.1817581090621958</v>
      </c>
    </row>
    <row r="621" spans="1:18" x14ac:dyDescent="0.25">
      <c r="A621">
        <v>610</v>
      </c>
      <c r="B621" s="5">
        <v>6929474</v>
      </c>
      <c r="C621" s="5">
        <v>158548</v>
      </c>
      <c r="D621" s="5">
        <f t="shared" si="126"/>
        <v>1098654243752</v>
      </c>
      <c r="E621" s="5">
        <f t="shared" si="127"/>
        <v>48017609916676</v>
      </c>
      <c r="F621" s="5">
        <f t="shared" si="128"/>
        <v>25137468304</v>
      </c>
      <c r="G621" s="5">
        <f t="shared" si="129"/>
        <v>6299513.1758000003</v>
      </c>
      <c r="H621" s="9">
        <f t="shared" si="130"/>
        <v>39683866252077.805</v>
      </c>
      <c r="I621" s="9">
        <f t="shared" si="131"/>
        <v>-136961.74660000001</v>
      </c>
      <c r="J621" s="9">
        <f t="shared" si="132"/>
        <v>18758520031.722614</v>
      </c>
      <c r="K621" s="9">
        <f t="shared" si="133"/>
        <v>-862792327287.28101</v>
      </c>
      <c r="M621" s="9">
        <f t="shared" si="134"/>
        <v>2012446.7660192335</v>
      </c>
      <c r="N621" s="9">
        <f t="shared" si="135"/>
        <v>2947872728652.2017</v>
      </c>
      <c r="O621" s="9">
        <f t="shared" si="136"/>
        <v>-1853898.7660192335</v>
      </c>
      <c r="P621" s="9">
        <f t="shared" si="137"/>
        <v>3436940634647.6367</v>
      </c>
      <c r="Q621" s="9">
        <f t="shared" si="138"/>
        <v>3.728288955949133E-4</v>
      </c>
      <c r="R621" s="9">
        <f t="shared" si="139"/>
        <v>-0.52472284239000788</v>
      </c>
    </row>
    <row r="622" spans="1:18" x14ac:dyDescent="0.25">
      <c r="A622">
        <v>611</v>
      </c>
      <c r="B622" s="5">
        <v>2006997</v>
      </c>
      <c r="C622" s="5">
        <v>56250</v>
      </c>
      <c r="D622" s="5">
        <f t="shared" si="126"/>
        <v>112893581250</v>
      </c>
      <c r="E622" s="5">
        <f t="shared" si="127"/>
        <v>4028036958009</v>
      </c>
      <c r="F622" s="5">
        <f t="shared" si="128"/>
        <v>3164062500</v>
      </c>
      <c r="G622" s="5">
        <f t="shared" si="129"/>
        <v>1377036.1757999999</v>
      </c>
      <c r="H622" s="9">
        <f t="shared" si="130"/>
        <v>1896228629461.8882</v>
      </c>
      <c r="I622" s="9">
        <f t="shared" si="131"/>
        <v>-239259.74660000001</v>
      </c>
      <c r="J622" s="9">
        <f t="shared" si="132"/>
        <v>57245226343.096214</v>
      </c>
      <c r="K622" s="9">
        <f t="shared" si="133"/>
        <v>-329469326480.94104</v>
      </c>
      <c r="M622" s="9">
        <f t="shared" si="134"/>
        <v>670821.98443975369</v>
      </c>
      <c r="N622" s="9">
        <f t="shared" si="135"/>
        <v>140859275872.28384</v>
      </c>
      <c r="O622" s="9">
        <f t="shared" si="136"/>
        <v>-614571.98443975369</v>
      </c>
      <c r="P622" s="9">
        <f t="shared" si="137"/>
        <v>377698724058.21686</v>
      </c>
      <c r="Q622" s="9">
        <f t="shared" si="138"/>
        <v>2.0825834604278748E-4</v>
      </c>
      <c r="R622" s="9">
        <f t="shared" si="139"/>
        <v>-0.17393259139453673</v>
      </c>
    </row>
    <row r="623" spans="1:18" x14ac:dyDescent="0.25">
      <c r="A623">
        <v>612</v>
      </c>
      <c r="B623" s="5">
        <v>998749</v>
      </c>
      <c r="C623" s="5">
        <v>24475</v>
      </c>
      <c r="D623" s="5">
        <f t="shared" si="126"/>
        <v>24444381775</v>
      </c>
      <c r="E623" s="5">
        <f t="shared" si="127"/>
        <v>997499565001</v>
      </c>
      <c r="F623" s="5">
        <f t="shared" si="128"/>
        <v>599025625</v>
      </c>
      <c r="G623" s="5">
        <f t="shared" si="129"/>
        <v>368788.17579999997</v>
      </c>
      <c r="H623" s="9">
        <f t="shared" si="130"/>
        <v>136004718609.89168</v>
      </c>
      <c r="I623" s="9">
        <f t="shared" si="131"/>
        <v>-271034.74660000001</v>
      </c>
      <c r="J623" s="9">
        <f t="shared" si="132"/>
        <v>73459833864.526215</v>
      </c>
      <c r="K623" s="9">
        <f t="shared" si="133"/>
        <v>-99954409777.029251</v>
      </c>
      <c r="M623" s="9">
        <f t="shared" si="134"/>
        <v>396023.2392596447</v>
      </c>
      <c r="N623" s="9">
        <f t="shared" si="135"/>
        <v>10102962206.640448</v>
      </c>
      <c r="O623" s="9">
        <f t="shared" si="136"/>
        <v>-371548.2392596447</v>
      </c>
      <c r="P623" s="9">
        <f t="shared" si="137"/>
        <v>138048094096.9422</v>
      </c>
      <c r="Q623" s="9">
        <f t="shared" si="138"/>
        <v>2.0059231994089824E-4</v>
      </c>
      <c r="R623" s="9">
        <f t="shared" si="139"/>
        <v>-0.10515302025242254</v>
      </c>
    </row>
    <row r="624" spans="1:18" x14ac:dyDescent="0.25">
      <c r="A624">
        <v>613</v>
      </c>
      <c r="B624" s="5">
        <v>538998</v>
      </c>
      <c r="C624" s="5">
        <v>11000</v>
      </c>
      <c r="D624" s="5">
        <f t="shared" si="126"/>
        <v>5928978000</v>
      </c>
      <c r="E624" s="5">
        <f t="shared" si="127"/>
        <v>290518844004</v>
      </c>
      <c r="F624" s="5">
        <f t="shared" si="128"/>
        <v>121000000</v>
      </c>
      <c r="G624" s="5">
        <f t="shared" si="129"/>
        <v>-90962.824200000032</v>
      </c>
      <c r="H624" s="9">
        <f t="shared" si="130"/>
        <v>8274235386.4401112</v>
      </c>
      <c r="I624" s="9">
        <f t="shared" si="131"/>
        <v>-284509.74660000001</v>
      </c>
      <c r="J624" s="9">
        <f t="shared" si="132"/>
        <v>80945795910.396225</v>
      </c>
      <c r="K624" s="9">
        <f t="shared" si="133"/>
        <v>25879810063.162357</v>
      </c>
      <c r="M624" s="9">
        <f t="shared" si="134"/>
        <v>270717.76094944694</v>
      </c>
      <c r="N624" s="9">
        <f t="shared" si="135"/>
        <v>614642552.4972297</v>
      </c>
      <c r="O624" s="9">
        <f t="shared" si="136"/>
        <v>-259717.76094944694</v>
      </c>
      <c r="P624" s="9">
        <f t="shared" si="137"/>
        <v>67453315352.594063</v>
      </c>
      <c r="Q624" s="9">
        <f t="shared" si="138"/>
        <v>2.0003603547483624E-4</v>
      </c>
      <c r="R624" s="9">
        <f t="shared" si="139"/>
        <v>-7.3503509083597721E-2</v>
      </c>
    </row>
    <row r="625" spans="1:18" x14ac:dyDescent="0.25">
      <c r="A625">
        <v>614</v>
      </c>
      <c r="B625" s="5">
        <v>494598</v>
      </c>
      <c r="C625" s="5">
        <v>13000</v>
      </c>
      <c r="D625" s="5">
        <f t="shared" si="126"/>
        <v>6429774000</v>
      </c>
      <c r="E625" s="5">
        <f t="shared" si="127"/>
        <v>244627181604</v>
      </c>
      <c r="F625" s="5">
        <f t="shared" si="128"/>
        <v>169000000</v>
      </c>
      <c r="G625" s="5">
        <f t="shared" si="129"/>
        <v>-135362.82420000003</v>
      </c>
      <c r="H625" s="9">
        <f t="shared" si="130"/>
        <v>18323094175.400116</v>
      </c>
      <c r="I625" s="9">
        <f t="shared" si="131"/>
        <v>-282509.74660000001</v>
      </c>
      <c r="J625" s="9">
        <f t="shared" si="132"/>
        <v>79811756923.996216</v>
      </c>
      <c r="K625" s="9">
        <f t="shared" si="133"/>
        <v>38241317163.802361</v>
      </c>
      <c r="M625" s="9">
        <f t="shared" si="134"/>
        <v>258616.50779943139</v>
      </c>
      <c r="N625" s="9">
        <f t="shared" si="135"/>
        <v>1361111069.1957822</v>
      </c>
      <c r="O625" s="9">
        <f t="shared" si="136"/>
        <v>-245616.50779943139</v>
      </c>
      <c r="P625" s="9">
        <f t="shared" si="137"/>
        <v>60327468903.588142</v>
      </c>
      <c r="Q625" s="9">
        <f t="shared" si="138"/>
        <v>2.0007979968761361E-4</v>
      </c>
      <c r="R625" s="9">
        <f t="shared" si="139"/>
        <v>-6.9512672299537615E-2</v>
      </c>
    </row>
    <row r="626" spans="1:18" x14ac:dyDescent="0.25">
      <c r="A626">
        <v>615</v>
      </c>
      <c r="B626" s="5">
        <v>284998</v>
      </c>
      <c r="C626" s="5">
        <v>7500</v>
      </c>
      <c r="D626" s="5">
        <f t="shared" si="126"/>
        <v>2137485000</v>
      </c>
      <c r="E626" s="5">
        <f t="shared" si="127"/>
        <v>81223860004</v>
      </c>
      <c r="F626" s="5">
        <f t="shared" si="128"/>
        <v>56250000</v>
      </c>
      <c r="G626" s="5">
        <f t="shared" si="129"/>
        <v>-344962.82420000003</v>
      </c>
      <c r="H626" s="9">
        <f t="shared" si="130"/>
        <v>118999350080.04013</v>
      </c>
      <c r="I626" s="9">
        <f t="shared" si="131"/>
        <v>-288009.74660000001</v>
      </c>
      <c r="J626" s="9">
        <f t="shared" si="132"/>
        <v>82949614136.596222</v>
      </c>
      <c r="K626" s="9">
        <f t="shared" si="133"/>
        <v>99352655584.26236</v>
      </c>
      <c r="M626" s="9">
        <f t="shared" si="134"/>
        <v>201489.87130746627</v>
      </c>
      <c r="N626" s="9">
        <f t="shared" si="135"/>
        <v>8839736950.0235977</v>
      </c>
      <c r="O626" s="9">
        <f t="shared" si="136"/>
        <v>-193989.87130746627</v>
      </c>
      <c r="P626" s="9">
        <f t="shared" si="137"/>
        <v>37632070169.887321</v>
      </c>
      <c r="Q626" s="9">
        <f t="shared" si="138"/>
        <v>2.0051825913635038E-4</v>
      </c>
      <c r="R626" s="9">
        <f t="shared" si="139"/>
        <v>-5.4901673471754148E-2</v>
      </c>
    </row>
    <row r="627" spans="1:18" x14ac:dyDescent="0.25">
      <c r="A627">
        <v>616</v>
      </c>
      <c r="B627" s="5">
        <v>272638</v>
      </c>
      <c r="C627" s="5">
        <v>4605</v>
      </c>
      <c r="D627" s="5">
        <f t="shared" si="126"/>
        <v>1255497990</v>
      </c>
      <c r="E627" s="5">
        <f t="shared" si="127"/>
        <v>74331479044</v>
      </c>
      <c r="F627" s="5">
        <f t="shared" si="128"/>
        <v>21206025</v>
      </c>
      <c r="G627" s="5">
        <f t="shared" si="129"/>
        <v>-357322.82420000003</v>
      </c>
      <c r="H627" s="9">
        <f t="shared" si="130"/>
        <v>127679600694.26413</v>
      </c>
      <c r="I627" s="9">
        <f t="shared" si="131"/>
        <v>-290904.74660000001</v>
      </c>
      <c r="J627" s="9">
        <f t="shared" si="132"/>
        <v>84625571594.410217</v>
      </c>
      <c r="K627" s="9">
        <f t="shared" si="133"/>
        <v>103946905628.29736</v>
      </c>
      <c r="M627" s="9">
        <f t="shared" si="134"/>
        <v>198121.14407921871</v>
      </c>
      <c r="N627" s="9">
        <f t="shared" si="135"/>
        <v>9484539900.9507313</v>
      </c>
      <c r="O627" s="9">
        <f t="shared" si="136"/>
        <v>-193516.14407921871</v>
      </c>
      <c r="P627" s="9">
        <f t="shared" si="137"/>
        <v>37448498019.288933</v>
      </c>
      <c r="Q627" s="9">
        <f t="shared" si="138"/>
        <v>2.0055606286539267E-4</v>
      </c>
      <c r="R627" s="9">
        <f t="shared" si="139"/>
        <v>-5.4767603499110022E-2</v>
      </c>
    </row>
    <row r="628" spans="1:18" x14ac:dyDescent="0.25">
      <c r="A628">
        <v>617</v>
      </c>
      <c r="B628" s="5">
        <v>137399</v>
      </c>
      <c r="C628" s="5">
        <v>1350</v>
      </c>
      <c r="D628" s="5">
        <f t="shared" si="126"/>
        <v>185488650</v>
      </c>
      <c r="E628" s="5">
        <f t="shared" si="127"/>
        <v>18878485201</v>
      </c>
      <c r="F628" s="5">
        <f t="shared" si="128"/>
        <v>1822500</v>
      </c>
      <c r="G628" s="5">
        <f t="shared" si="129"/>
        <v>-492561.82420000003</v>
      </c>
      <c r="H628" s="9">
        <f t="shared" si="130"/>
        <v>242617150659.23175</v>
      </c>
      <c r="I628" s="9">
        <f t="shared" si="131"/>
        <v>-294159.74660000001</v>
      </c>
      <c r="J628" s="9">
        <f t="shared" si="132"/>
        <v>86529956519.776215</v>
      </c>
      <c r="K628" s="9">
        <f t="shared" si="133"/>
        <v>144891861391.50577</v>
      </c>
      <c r="M628" s="9">
        <f t="shared" si="134"/>
        <v>161261.65365680997</v>
      </c>
      <c r="N628" s="9">
        <f t="shared" si="135"/>
        <v>18022550458.883392</v>
      </c>
      <c r="O628" s="9">
        <f t="shared" si="136"/>
        <v>-159911.65365680997</v>
      </c>
      <c r="P628" s="9">
        <f t="shared" si="137"/>
        <v>25571736975.255547</v>
      </c>
      <c r="Q628" s="9">
        <f t="shared" si="138"/>
        <v>2.0105663228311643E-4</v>
      </c>
      <c r="R628" s="9">
        <f t="shared" si="139"/>
        <v>-4.5257103878663885E-2</v>
      </c>
    </row>
    <row r="629" spans="1:18" x14ac:dyDescent="0.25">
      <c r="A629">
        <v>618</v>
      </c>
      <c r="B629" s="5">
        <v>78000</v>
      </c>
      <c r="C629" s="5">
        <v>2000</v>
      </c>
      <c r="D629" s="5">
        <f t="shared" si="126"/>
        <v>156000000</v>
      </c>
      <c r="E629" s="5">
        <f t="shared" si="127"/>
        <v>6084000000</v>
      </c>
      <c r="F629" s="5">
        <f t="shared" si="128"/>
        <v>4000000</v>
      </c>
      <c r="G629" s="5">
        <f t="shared" si="129"/>
        <v>-551960.82420000003</v>
      </c>
      <c r="H629" s="9">
        <f t="shared" si="130"/>
        <v>304660751451.54333</v>
      </c>
      <c r="I629" s="9">
        <f t="shared" si="131"/>
        <v>-293509.74660000001</v>
      </c>
      <c r="J629" s="9">
        <f t="shared" si="132"/>
        <v>86147971349.196213</v>
      </c>
      <c r="K629" s="9">
        <f t="shared" si="133"/>
        <v>162005881644.06915</v>
      </c>
      <c r="M629" s="9">
        <f t="shared" si="134"/>
        <v>145072.41185821153</v>
      </c>
      <c r="N629" s="9">
        <f t="shared" si="135"/>
        <v>22631391684.212917</v>
      </c>
      <c r="O629" s="9">
        <f t="shared" si="136"/>
        <v>-143072.41185821153</v>
      </c>
      <c r="P629" s="9">
        <f t="shared" si="137"/>
        <v>20469715034.925709</v>
      </c>
      <c r="Q629" s="9">
        <f t="shared" si="138"/>
        <v>2.0132684101065203E-4</v>
      </c>
      <c r="R629" s="9">
        <f t="shared" si="139"/>
        <v>-4.04913821635349E-2</v>
      </c>
    </row>
    <row r="630" spans="1:18" x14ac:dyDescent="0.25">
      <c r="A630">
        <v>619</v>
      </c>
      <c r="B630" s="5">
        <v>68600</v>
      </c>
      <c r="C630" s="5">
        <v>1400</v>
      </c>
      <c r="D630" s="5">
        <f t="shared" si="126"/>
        <v>96040000</v>
      </c>
      <c r="E630" s="5">
        <f t="shared" si="127"/>
        <v>4705960000</v>
      </c>
      <c r="F630" s="5">
        <f t="shared" si="128"/>
        <v>1960000</v>
      </c>
      <c r="G630" s="5">
        <f t="shared" si="129"/>
        <v>-561360.82420000003</v>
      </c>
      <c r="H630" s="9">
        <f t="shared" si="130"/>
        <v>315125974946.50336</v>
      </c>
      <c r="I630" s="9">
        <f t="shared" si="131"/>
        <v>-294109.74660000001</v>
      </c>
      <c r="J630" s="9">
        <f t="shared" si="132"/>
        <v>86500543045.116226</v>
      </c>
      <c r="K630" s="9">
        <f t="shared" si="133"/>
        <v>165101689756.62915</v>
      </c>
      <c r="M630" s="9">
        <f t="shared" si="134"/>
        <v>142510.43483996499</v>
      </c>
      <c r="N630" s="9">
        <f t="shared" si="135"/>
        <v>23408789399.044392</v>
      </c>
      <c r="O630" s="9">
        <f t="shared" si="136"/>
        <v>-141110.43483996499</v>
      </c>
      <c r="P630" s="9">
        <f t="shared" si="137"/>
        <v>19912154820.724007</v>
      </c>
      <c r="Q630" s="9">
        <f t="shared" si="138"/>
        <v>2.0137241855108871E-4</v>
      </c>
      <c r="R630" s="9">
        <f t="shared" si="139"/>
        <v>-3.9936117665128917E-2</v>
      </c>
    </row>
    <row r="631" spans="1:18" x14ac:dyDescent="0.25">
      <c r="A631">
        <v>620</v>
      </c>
      <c r="B631" s="5">
        <v>32809</v>
      </c>
      <c r="C631" s="5">
        <v>950</v>
      </c>
      <c r="D631" s="5">
        <f t="shared" si="126"/>
        <v>31168550</v>
      </c>
      <c r="E631" s="5">
        <f t="shared" si="127"/>
        <v>1076430481</v>
      </c>
      <c r="F631" s="5">
        <f t="shared" si="128"/>
        <v>902500</v>
      </c>
      <c r="G631" s="5">
        <f t="shared" si="129"/>
        <v>-597151.82420000003</v>
      </c>
      <c r="H631" s="9">
        <f t="shared" si="130"/>
        <v>356590301145.38776</v>
      </c>
      <c r="I631" s="9">
        <f t="shared" si="131"/>
        <v>-294559.74660000001</v>
      </c>
      <c r="J631" s="9">
        <f t="shared" si="132"/>
        <v>86765444317.056213</v>
      </c>
      <c r="K631" s="9">
        <f t="shared" si="133"/>
        <v>175896890018.07977</v>
      </c>
      <c r="M631" s="9">
        <f t="shared" si="134"/>
        <v>132755.57106761803</v>
      </c>
      <c r="N631" s="9">
        <f t="shared" si="135"/>
        <v>26488921653.225407</v>
      </c>
      <c r="O631" s="9">
        <f t="shared" si="136"/>
        <v>-131805.57106761803</v>
      </c>
      <c r="P631" s="9">
        <f t="shared" si="137"/>
        <v>17372708564.460907</v>
      </c>
      <c r="Q631" s="9">
        <f t="shared" si="138"/>
        <v>2.0155300160360732E-4</v>
      </c>
      <c r="R631" s="9">
        <f t="shared" si="139"/>
        <v>-3.7302721633720615E-2</v>
      </c>
    </row>
    <row r="632" spans="1:18" x14ac:dyDescent="0.25">
      <c r="A632">
        <v>621</v>
      </c>
      <c r="B632" s="5">
        <v>26091</v>
      </c>
      <c r="C632" s="5">
        <v>450</v>
      </c>
      <c r="D632" s="5">
        <f t="shared" si="126"/>
        <v>11740950</v>
      </c>
      <c r="E632" s="5">
        <f t="shared" si="127"/>
        <v>680740281</v>
      </c>
      <c r="F632" s="5">
        <f t="shared" si="128"/>
        <v>202500</v>
      </c>
      <c r="G632" s="5">
        <f t="shared" si="129"/>
        <v>-603869.82420000003</v>
      </c>
      <c r="H632" s="9">
        <f t="shared" si="130"/>
        <v>364658764579.33893</v>
      </c>
      <c r="I632" s="9">
        <f t="shared" si="131"/>
        <v>-295059.74660000001</v>
      </c>
      <c r="J632" s="9">
        <f t="shared" si="132"/>
        <v>87060254063.656219</v>
      </c>
      <c r="K632" s="9">
        <f t="shared" si="133"/>
        <v>178177677307.83856</v>
      </c>
      <c r="M632" s="9">
        <f t="shared" si="134"/>
        <v>130924.57515181163</v>
      </c>
      <c r="N632" s="9">
        <f t="shared" si="135"/>
        <v>27088278660.629559</v>
      </c>
      <c r="O632" s="9">
        <f t="shared" si="136"/>
        <v>-130474.57515181163</v>
      </c>
      <c r="P632" s="9">
        <f t="shared" si="137"/>
        <v>17023614761.04574</v>
      </c>
      <c r="Q632" s="9">
        <f t="shared" si="138"/>
        <v>2.0158814091225181E-4</v>
      </c>
      <c r="R632" s="9">
        <f t="shared" si="139"/>
        <v>-3.6926032816919932E-2</v>
      </c>
    </row>
    <row r="633" spans="1:18" x14ac:dyDescent="0.25">
      <c r="A633">
        <v>622</v>
      </c>
      <c r="B633" s="5">
        <v>3730</v>
      </c>
      <c r="C633" s="5">
        <v>1000</v>
      </c>
      <c r="D633" s="5">
        <f t="shared" si="126"/>
        <v>3730000</v>
      </c>
      <c r="E633" s="5">
        <f t="shared" si="127"/>
        <v>13912900</v>
      </c>
      <c r="F633" s="5">
        <f t="shared" si="128"/>
        <v>1000000</v>
      </c>
      <c r="G633" s="5">
        <f t="shared" si="129"/>
        <v>-626230.82420000003</v>
      </c>
      <c r="H633" s="9">
        <f t="shared" si="130"/>
        <v>392165045178.21136</v>
      </c>
      <c r="I633" s="9">
        <f t="shared" si="131"/>
        <v>-294509.74660000001</v>
      </c>
      <c r="J633" s="9">
        <f t="shared" si="132"/>
        <v>86735990842.396225</v>
      </c>
      <c r="K633" s="9">
        <f t="shared" si="133"/>
        <v>184431081348.25116</v>
      </c>
      <c r="M633" s="9">
        <f t="shared" si="134"/>
        <v>124830.06790659775</v>
      </c>
      <c r="N633" s="9">
        <f t="shared" si="135"/>
        <v>29131552718.883038</v>
      </c>
      <c r="O633" s="9">
        <f t="shared" si="136"/>
        <v>-123830.06790659775</v>
      </c>
      <c r="P633" s="9">
        <f t="shared" si="137"/>
        <v>15333885717.752609</v>
      </c>
      <c r="Q633" s="9">
        <f t="shared" si="138"/>
        <v>2.0170793468606479E-4</v>
      </c>
      <c r="R633" s="9">
        <f t="shared" si="139"/>
        <v>-3.5045551363988549E-2</v>
      </c>
    </row>
    <row r="634" spans="1:18" x14ac:dyDescent="0.25">
      <c r="A634">
        <v>623</v>
      </c>
      <c r="B634" s="5">
        <v>1260</v>
      </c>
      <c r="C634" s="5">
        <v>150</v>
      </c>
      <c r="D634" s="5">
        <f t="shared" si="126"/>
        <v>189000</v>
      </c>
      <c r="E634" s="5">
        <f t="shared" si="127"/>
        <v>1587600</v>
      </c>
      <c r="F634" s="5">
        <f t="shared" si="128"/>
        <v>22500</v>
      </c>
      <c r="G634" s="5">
        <f t="shared" si="129"/>
        <v>-628700.82420000003</v>
      </c>
      <c r="H634" s="9">
        <f t="shared" si="130"/>
        <v>395264726349.75934</v>
      </c>
      <c r="I634" s="9">
        <f t="shared" si="131"/>
        <v>-295359.74660000001</v>
      </c>
      <c r="J634" s="9">
        <f t="shared" si="132"/>
        <v>87237379911.616226</v>
      </c>
      <c r="K634" s="9">
        <f t="shared" si="133"/>
        <v>185692916122.92316</v>
      </c>
      <c r="M634" s="9">
        <f t="shared" si="134"/>
        <v>124156.86756244148</v>
      </c>
      <c r="N634" s="9">
        <f t="shared" si="135"/>
        <v>29361809154.460167</v>
      </c>
      <c r="O634" s="9">
        <f t="shared" si="136"/>
        <v>-124006.86756244148</v>
      </c>
      <c r="P634" s="9">
        <f t="shared" si="137"/>
        <v>15377703202.648899</v>
      </c>
      <c r="Q634" s="9">
        <f t="shared" si="138"/>
        <v>2.0172143423951485E-4</v>
      </c>
      <c r="R634" s="9">
        <f t="shared" si="139"/>
        <v>-3.5095588248118974E-2</v>
      </c>
    </row>
    <row r="635" spans="1:18" x14ac:dyDescent="0.25">
      <c r="A635">
        <v>624</v>
      </c>
      <c r="B635" s="5">
        <v>860</v>
      </c>
      <c r="C635" s="5">
        <v>100</v>
      </c>
      <c r="D635" s="5">
        <f t="shared" si="126"/>
        <v>86000</v>
      </c>
      <c r="E635" s="5">
        <f t="shared" si="127"/>
        <v>739600</v>
      </c>
      <c r="F635" s="5">
        <f t="shared" si="128"/>
        <v>10000</v>
      </c>
      <c r="G635" s="5">
        <f t="shared" si="129"/>
        <v>-629100.82420000003</v>
      </c>
      <c r="H635" s="9">
        <f t="shared" si="130"/>
        <v>395767847009.11932</v>
      </c>
      <c r="I635" s="9">
        <f t="shared" si="131"/>
        <v>-295409.74660000001</v>
      </c>
      <c r="J635" s="9">
        <f t="shared" si="132"/>
        <v>87266918386.276215</v>
      </c>
      <c r="K635" s="9">
        <f t="shared" si="133"/>
        <v>185842515062.77316</v>
      </c>
      <c r="M635" s="9">
        <f t="shared" si="134"/>
        <v>124047.84726379268</v>
      </c>
      <c r="N635" s="9">
        <f t="shared" si="135"/>
        <v>29399182923.979698</v>
      </c>
      <c r="O635" s="9">
        <f t="shared" si="136"/>
        <v>-123947.84726379268</v>
      </c>
      <c r="P635" s="9">
        <f t="shared" si="137"/>
        <v>15363068841.328478</v>
      </c>
      <c r="Q635" s="9">
        <f t="shared" si="138"/>
        <v>2.0172362540172057E-4</v>
      </c>
      <c r="R635" s="9">
        <f t="shared" si="139"/>
        <v>-3.5078884759242833E-2</v>
      </c>
    </row>
    <row r="636" spans="1:18" x14ac:dyDescent="0.25">
      <c r="A636">
        <v>625</v>
      </c>
      <c r="B636" s="5">
        <v>260</v>
      </c>
      <c r="C636" s="5">
        <v>25</v>
      </c>
      <c r="D636" s="5">
        <f t="shared" si="126"/>
        <v>6500</v>
      </c>
      <c r="E636" s="5">
        <f t="shared" si="127"/>
        <v>67600</v>
      </c>
      <c r="F636" s="5">
        <f t="shared" si="128"/>
        <v>625</v>
      </c>
      <c r="G636" s="5">
        <f t="shared" si="129"/>
        <v>-629700.82420000003</v>
      </c>
      <c r="H636" s="9">
        <f t="shared" si="130"/>
        <v>396523127998.15936</v>
      </c>
      <c r="I636" s="9">
        <f t="shared" si="131"/>
        <v>-295484.74660000001</v>
      </c>
      <c r="J636" s="9">
        <f t="shared" si="132"/>
        <v>87311235473.26622</v>
      </c>
      <c r="K636" s="9">
        <f t="shared" si="133"/>
        <v>186066988472.54816</v>
      </c>
      <c r="M636" s="9">
        <f t="shared" si="134"/>
        <v>123884.3168158195</v>
      </c>
      <c r="N636" s="9">
        <f t="shared" si="135"/>
        <v>29455288148.604675</v>
      </c>
      <c r="O636" s="9">
        <f t="shared" si="136"/>
        <v>-123859.3168158195</v>
      </c>
      <c r="P636" s="9">
        <f t="shared" si="137"/>
        <v>15341130362.081549</v>
      </c>
      <c r="Q636" s="9">
        <f t="shared" si="138"/>
        <v>2.0172691475811469E-4</v>
      </c>
      <c r="R636" s="9">
        <f t="shared" si="139"/>
        <v>-3.5053829525905779E-2</v>
      </c>
    </row>
    <row r="637" spans="1:18" x14ac:dyDescent="0.25">
      <c r="A637">
        <v>626</v>
      </c>
      <c r="B637" s="5">
        <v>714</v>
      </c>
      <c r="C637" s="5">
        <v>180</v>
      </c>
      <c r="D637" s="5">
        <f t="shared" si="126"/>
        <v>128520</v>
      </c>
      <c r="E637" s="5">
        <f t="shared" si="127"/>
        <v>509796</v>
      </c>
      <c r="F637" s="5">
        <f t="shared" si="128"/>
        <v>32400</v>
      </c>
      <c r="G637" s="5">
        <f t="shared" si="129"/>
        <v>-629246.82420000003</v>
      </c>
      <c r="H637" s="9">
        <f t="shared" si="130"/>
        <v>395951565765.78577</v>
      </c>
      <c r="I637" s="9">
        <f t="shared" si="131"/>
        <v>-295329.74660000001</v>
      </c>
      <c r="J637" s="9">
        <f t="shared" si="132"/>
        <v>87219659226.820221</v>
      </c>
      <c r="K637" s="9">
        <f t="shared" si="133"/>
        <v>185835305139.84076</v>
      </c>
      <c r="M637" s="9">
        <f t="shared" si="134"/>
        <v>124008.05485478588</v>
      </c>
      <c r="N637" s="9">
        <f t="shared" si="135"/>
        <v>29412830271.470451</v>
      </c>
      <c r="O637" s="9">
        <f t="shared" si="136"/>
        <v>-123828.05485478588</v>
      </c>
      <c r="P637" s="9">
        <f t="shared" si="137"/>
        <v>15333387169.11986</v>
      </c>
      <c r="Q637" s="9">
        <f t="shared" si="138"/>
        <v>2.017244255231002E-4</v>
      </c>
      <c r="R637" s="9">
        <f t="shared" si="139"/>
        <v>-3.5044981932648968E-2</v>
      </c>
    </row>
    <row r="638" spans="1:18" x14ac:dyDescent="0.25">
      <c r="A638">
        <v>627</v>
      </c>
      <c r="B638" s="5">
        <v>1033570</v>
      </c>
      <c r="C638" s="5">
        <v>248037</v>
      </c>
      <c r="D638" s="5">
        <f t="shared" si="126"/>
        <v>256363602090</v>
      </c>
      <c r="E638" s="5">
        <f t="shared" si="127"/>
        <v>1068266944900</v>
      </c>
      <c r="F638" s="5">
        <f t="shared" si="128"/>
        <v>61522353369</v>
      </c>
      <c r="G638" s="5">
        <f t="shared" si="129"/>
        <v>403609.17579999997</v>
      </c>
      <c r="H638" s="9">
        <f t="shared" si="130"/>
        <v>162900366789.95529</v>
      </c>
      <c r="I638" s="9">
        <f t="shared" si="131"/>
        <v>-47472.746600000013</v>
      </c>
      <c r="J638" s="9">
        <f t="shared" si="132"/>
        <v>2253661669.7478127</v>
      </c>
      <c r="K638" s="9">
        <f t="shared" si="133"/>
        <v>-19160436128.188255</v>
      </c>
      <c r="M638" s="9">
        <f t="shared" si="134"/>
        <v>405513.72880776832</v>
      </c>
      <c r="N638" s="9">
        <f t="shared" si="135"/>
        <v>12100876101.567005</v>
      </c>
      <c r="O638" s="9">
        <f t="shared" si="136"/>
        <v>-157476.72880776832</v>
      </c>
      <c r="P638" s="9">
        <f t="shared" si="137"/>
        <v>24798920115.995407</v>
      </c>
      <c r="Q638" s="9">
        <f t="shared" si="138"/>
        <v>2.0070945432346427E-4</v>
      </c>
      <c r="R638" s="9">
        <f t="shared" si="139"/>
        <v>-4.4567980342532204E-2</v>
      </c>
    </row>
    <row r="639" spans="1:18" x14ac:dyDescent="0.25">
      <c r="A639">
        <v>628</v>
      </c>
      <c r="B639" s="5">
        <v>585000</v>
      </c>
      <c r="C639" s="5">
        <v>975</v>
      </c>
      <c r="D639" s="5">
        <f t="shared" si="126"/>
        <v>570375000</v>
      </c>
      <c r="E639" s="5">
        <f t="shared" si="127"/>
        <v>342225000000</v>
      </c>
      <c r="F639" s="5">
        <f t="shared" si="128"/>
        <v>950625</v>
      </c>
      <c r="G639" s="5">
        <f t="shared" si="129"/>
        <v>-44960.824200000032</v>
      </c>
      <c r="H639" s="9">
        <f t="shared" si="130"/>
        <v>2021475712.7433085</v>
      </c>
      <c r="I639" s="9">
        <f t="shared" si="131"/>
        <v>-294534.74660000001</v>
      </c>
      <c r="J639" s="9">
        <f t="shared" si="132"/>
        <v>86750716954.726227</v>
      </c>
      <c r="K639" s="9">
        <f t="shared" si="133"/>
        <v>13242524962.674158</v>
      </c>
      <c r="M639" s="9">
        <f t="shared" si="134"/>
        <v>283255.64039555081</v>
      </c>
      <c r="N639" s="9">
        <f t="shared" si="135"/>
        <v>150163118.86992034</v>
      </c>
      <c r="O639" s="9">
        <f t="shared" si="136"/>
        <v>-282280.64039555081</v>
      </c>
      <c r="P639" s="9">
        <f t="shared" si="137"/>
        <v>79682359942.122269</v>
      </c>
      <c r="Q639" s="9">
        <f t="shared" si="138"/>
        <v>2.0000880381494803E-4</v>
      </c>
      <c r="R639" s="9">
        <f t="shared" si="139"/>
        <v>-7.9889096752649991E-2</v>
      </c>
    </row>
    <row r="640" spans="1:18" x14ac:dyDescent="0.25">
      <c r="A640">
        <v>629</v>
      </c>
      <c r="B640" s="5">
        <v>256067</v>
      </c>
      <c r="C640" s="5">
        <v>500</v>
      </c>
      <c r="D640" s="5">
        <f t="shared" si="126"/>
        <v>128033500</v>
      </c>
      <c r="E640" s="5">
        <f t="shared" si="127"/>
        <v>65570308489</v>
      </c>
      <c r="F640" s="5">
        <f t="shared" si="128"/>
        <v>250000</v>
      </c>
      <c r="G640" s="5">
        <f t="shared" si="129"/>
        <v>-373893.82420000003</v>
      </c>
      <c r="H640" s="9">
        <f t="shared" si="130"/>
        <v>139796591774.90054</v>
      </c>
      <c r="I640" s="9">
        <f t="shared" si="131"/>
        <v>-295009.74660000001</v>
      </c>
      <c r="J640" s="9">
        <f t="shared" si="132"/>
        <v>87030750588.996216</v>
      </c>
      <c r="K640" s="9">
        <f t="shared" si="133"/>
        <v>110302322332.54697</v>
      </c>
      <c r="M640" s="9">
        <f t="shared" si="134"/>
        <v>193604.70565694603</v>
      </c>
      <c r="N640" s="9">
        <f t="shared" si="135"/>
        <v>10384637369.605509</v>
      </c>
      <c r="O640" s="9">
        <f t="shared" si="136"/>
        <v>-193104.70565694603</v>
      </c>
      <c r="P640" s="9">
        <f t="shared" si="137"/>
        <v>37289427346.855759</v>
      </c>
      <c r="Q640" s="9">
        <f t="shared" si="138"/>
        <v>2.0060883408917155E-4</v>
      </c>
      <c r="R640" s="9">
        <f t="shared" si="139"/>
        <v>-5.4651162478773233E-2</v>
      </c>
    </row>
    <row r="641" spans="1:18" x14ac:dyDescent="0.25">
      <c r="A641">
        <v>630</v>
      </c>
      <c r="B641" s="5">
        <v>243748</v>
      </c>
      <c r="C641" s="5">
        <v>675</v>
      </c>
      <c r="D641" s="5">
        <f t="shared" si="126"/>
        <v>164529900</v>
      </c>
      <c r="E641" s="5">
        <f t="shared" si="127"/>
        <v>59413087504</v>
      </c>
      <c r="F641" s="5">
        <f t="shared" si="128"/>
        <v>455625</v>
      </c>
      <c r="G641" s="5">
        <f t="shared" si="129"/>
        <v>-386212.82420000003</v>
      </c>
      <c r="H641" s="9">
        <f t="shared" si="130"/>
        <v>149160345576.54013</v>
      </c>
      <c r="I641" s="9">
        <f t="shared" si="131"/>
        <v>-294834.74660000001</v>
      </c>
      <c r="J641" s="9">
        <f t="shared" si="132"/>
        <v>86927527802.686218</v>
      </c>
      <c r="K641" s="9">
        <f t="shared" si="133"/>
        <v>113868960156.67737</v>
      </c>
      <c r="M641" s="9">
        <f t="shared" si="134"/>
        <v>190247.15300930996</v>
      </c>
      <c r="N641" s="9">
        <f t="shared" si="135"/>
        <v>11080213609.438784</v>
      </c>
      <c r="O641" s="9">
        <f t="shared" si="136"/>
        <v>-189572.15300930996</v>
      </c>
      <c r="P641" s="9">
        <f t="shared" si="137"/>
        <v>35937601196.585228</v>
      </c>
      <c r="Q641" s="9">
        <f t="shared" si="138"/>
        <v>2.0064961457204788E-4</v>
      </c>
      <c r="R641" s="9">
        <f t="shared" si="139"/>
        <v>-5.365140487700068E-2</v>
      </c>
    </row>
    <row r="642" spans="1:18" x14ac:dyDescent="0.25">
      <c r="A642">
        <v>631</v>
      </c>
      <c r="B642" s="5">
        <v>176826</v>
      </c>
      <c r="C642" s="5">
        <v>375</v>
      </c>
      <c r="D642" s="5">
        <f t="shared" si="126"/>
        <v>66309750</v>
      </c>
      <c r="E642" s="5">
        <f t="shared" si="127"/>
        <v>31267434276</v>
      </c>
      <c r="F642" s="5">
        <f t="shared" si="128"/>
        <v>140625</v>
      </c>
      <c r="G642" s="5">
        <f t="shared" si="129"/>
        <v>-453134.82420000003</v>
      </c>
      <c r="H642" s="9">
        <f t="shared" si="130"/>
        <v>205331168902.76492</v>
      </c>
      <c r="I642" s="9">
        <f t="shared" si="131"/>
        <v>-295134.74660000001</v>
      </c>
      <c r="J642" s="9">
        <f t="shared" si="132"/>
        <v>87104518650.646225</v>
      </c>
      <c r="K642" s="9">
        <f t="shared" si="133"/>
        <v>133735831515.90256</v>
      </c>
      <c r="M642" s="9">
        <f t="shared" si="134"/>
        <v>172007.51194387442</v>
      </c>
      <c r="N642" s="9">
        <f t="shared" si="135"/>
        <v>15252801965.056711</v>
      </c>
      <c r="O642" s="9">
        <f t="shared" si="136"/>
        <v>-171632.51194387442</v>
      </c>
      <c r="P642" s="9">
        <f t="shared" si="137"/>
        <v>29457719156.164192</v>
      </c>
      <c r="Q642" s="9">
        <f t="shared" si="138"/>
        <v>2.0089424651638675E-4</v>
      </c>
      <c r="R642" s="9">
        <f t="shared" si="139"/>
        <v>-4.8574257182471089E-2</v>
      </c>
    </row>
    <row r="643" spans="1:18" x14ac:dyDescent="0.25">
      <c r="A643">
        <v>632</v>
      </c>
      <c r="B643" s="5">
        <v>152726</v>
      </c>
      <c r="C643" s="5">
        <v>2623</v>
      </c>
      <c r="D643" s="5">
        <f t="shared" si="126"/>
        <v>400600298</v>
      </c>
      <c r="E643" s="5">
        <f t="shared" si="127"/>
        <v>23325231076</v>
      </c>
      <c r="F643" s="5">
        <f t="shared" si="128"/>
        <v>6880129</v>
      </c>
      <c r="G643" s="5">
        <f t="shared" si="129"/>
        <v>-477234.82420000003</v>
      </c>
      <c r="H643" s="9">
        <f t="shared" si="130"/>
        <v>227753077429.20493</v>
      </c>
      <c r="I643" s="9">
        <f t="shared" si="131"/>
        <v>-292886.74660000001</v>
      </c>
      <c r="J643" s="9">
        <f t="shared" si="132"/>
        <v>85782646333.932617</v>
      </c>
      <c r="K643" s="9">
        <f t="shared" si="133"/>
        <v>139775755024.16095</v>
      </c>
      <c r="M643" s="9">
        <f t="shared" si="134"/>
        <v>165439.03895028494</v>
      </c>
      <c r="N643" s="9">
        <f t="shared" si="135"/>
        <v>16918388988.497646</v>
      </c>
      <c r="O643" s="9">
        <f t="shared" si="136"/>
        <v>-162816.03895028494</v>
      </c>
      <c r="P643" s="9">
        <f t="shared" si="137"/>
        <v>26509062539.460705</v>
      </c>
      <c r="Q643" s="9">
        <f t="shared" si="138"/>
        <v>2.0099189712490204E-4</v>
      </c>
      <c r="R643" s="9">
        <f t="shared" si="139"/>
        <v>-4.6079081673111755E-2</v>
      </c>
    </row>
    <row r="644" spans="1:18" x14ac:dyDescent="0.25">
      <c r="A644">
        <v>633</v>
      </c>
      <c r="B644" s="5">
        <v>72599</v>
      </c>
      <c r="C644" s="5">
        <v>120</v>
      </c>
      <c r="D644" s="5">
        <f t="shared" si="126"/>
        <v>8711880</v>
      </c>
      <c r="E644" s="5">
        <f t="shared" si="127"/>
        <v>5270614801</v>
      </c>
      <c r="F644" s="5">
        <f t="shared" si="128"/>
        <v>14400</v>
      </c>
      <c r="G644" s="5">
        <f t="shared" si="129"/>
        <v>-557361.82420000003</v>
      </c>
      <c r="H644" s="9">
        <f t="shared" si="130"/>
        <v>310652203075.55176</v>
      </c>
      <c r="I644" s="9">
        <f t="shared" si="131"/>
        <v>-295389.74660000001</v>
      </c>
      <c r="J644" s="9">
        <f t="shared" si="132"/>
        <v>87255102396.412216</v>
      </c>
      <c r="K644" s="9">
        <f t="shared" si="133"/>
        <v>164638968014.95175</v>
      </c>
      <c r="M644" s="9">
        <f t="shared" si="134"/>
        <v>143600.36527570625</v>
      </c>
      <c r="N644" s="9">
        <f t="shared" si="135"/>
        <v>23076460134.329689</v>
      </c>
      <c r="O644" s="9">
        <f t="shared" si="136"/>
        <v>-143480.36527570625</v>
      </c>
      <c r="P644" s="9">
        <f t="shared" si="137"/>
        <v>20586615219.650093</v>
      </c>
      <c r="Q644" s="9">
        <f t="shared" si="138"/>
        <v>2.0135293463672692E-4</v>
      </c>
      <c r="R644" s="9">
        <f t="shared" si="139"/>
        <v>-4.0606838898566686E-2</v>
      </c>
    </row>
    <row r="645" spans="1:18" x14ac:dyDescent="0.25">
      <c r="A645">
        <v>634</v>
      </c>
      <c r="B645" s="5">
        <v>37923</v>
      </c>
      <c r="C645" s="5">
        <v>60</v>
      </c>
      <c r="D645" s="5">
        <f t="shared" si="126"/>
        <v>2275380</v>
      </c>
      <c r="E645" s="5">
        <f t="shared" si="127"/>
        <v>1438153929</v>
      </c>
      <c r="F645" s="5">
        <f t="shared" si="128"/>
        <v>3600</v>
      </c>
      <c r="G645" s="5">
        <f t="shared" si="129"/>
        <v>-592037.82420000003</v>
      </c>
      <c r="H645" s="9">
        <f t="shared" si="130"/>
        <v>350508785283.47015</v>
      </c>
      <c r="I645" s="9">
        <f t="shared" si="131"/>
        <v>-295449.74660000001</v>
      </c>
      <c r="J645" s="9">
        <f t="shared" si="132"/>
        <v>87290552766.004227</v>
      </c>
      <c r="K645" s="9">
        <f t="shared" si="133"/>
        <v>174917425137.50537</v>
      </c>
      <c r="M645" s="9">
        <f t="shared" si="134"/>
        <v>134149.39558584278</v>
      </c>
      <c r="N645" s="9">
        <f t="shared" si="135"/>
        <v>26037162879.412033</v>
      </c>
      <c r="O645" s="9">
        <f t="shared" si="136"/>
        <v>-134089.39558584278</v>
      </c>
      <c r="P645" s="9">
        <f t="shared" si="137"/>
        <v>17979966008.576633</v>
      </c>
      <c r="Q645" s="9">
        <f t="shared" si="138"/>
        <v>2.0152651573493511E-4</v>
      </c>
      <c r="R645" s="9">
        <f t="shared" si="139"/>
        <v>-3.7949073706097895E-2</v>
      </c>
    </row>
    <row r="646" spans="1:18" x14ac:dyDescent="0.25">
      <c r="A646">
        <v>635</v>
      </c>
      <c r="B646" s="5">
        <v>28725</v>
      </c>
      <c r="C646" s="5">
        <v>9094</v>
      </c>
      <c r="D646" s="5">
        <f t="shared" si="126"/>
        <v>261225150</v>
      </c>
      <c r="E646" s="5">
        <f t="shared" si="127"/>
        <v>825125625</v>
      </c>
      <c r="F646" s="5">
        <f t="shared" si="128"/>
        <v>82700836</v>
      </c>
      <c r="G646" s="5">
        <f t="shared" si="129"/>
        <v>-601235.82420000003</v>
      </c>
      <c r="H646" s="9">
        <f t="shared" si="130"/>
        <v>361484516301.45337</v>
      </c>
      <c r="I646" s="9">
        <f t="shared" si="131"/>
        <v>-286415.74660000001</v>
      </c>
      <c r="J646" s="9">
        <f t="shared" si="132"/>
        <v>82033979900.435425</v>
      </c>
      <c r="K646" s="9">
        <f t="shared" si="133"/>
        <v>172203407470.90936</v>
      </c>
      <c r="M646" s="9">
        <f t="shared" si="134"/>
        <v>131642.47381841391</v>
      </c>
      <c r="N646" s="9">
        <f t="shared" si="135"/>
        <v>26852483088.874748</v>
      </c>
      <c r="O646" s="9">
        <f t="shared" si="136"/>
        <v>-122548.47381841391</v>
      </c>
      <c r="P646" s="9">
        <f t="shared" si="137"/>
        <v>15018128435.222481</v>
      </c>
      <c r="Q646" s="9">
        <f t="shared" si="138"/>
        <v>2.0157431660842195E-4</v>
      </c>
      <c r="R646" s="9">
        <f t="shared" si="139"/>
        <v>-3.4682840923847193E-2</v>
      </c>
    </row>
    <row r="647" spans="1:18" x14ac:dyDescent="0.25">
      <c r="A647">
        <v>636</v>
      </c>
      <c r="B647" s="5">
        <v>20970</v>
      </c>
      <c r="C647" s="5">
        <v>25</v>
      </c>
      <c r="D647" s="5">
        <f t="shared" si="126"/>
        <v>524250</v>
      </c>
      <c r="E647" s="5">
        <f t="shared" si="127"/>
        <v>439740900</v>
      </c>
      <c r="F647" s="5">
        <f t="shared" si="128"/>
        <v>625</v>
      </c>
      <c r="G647" s="5">
        <f t="shared" si="129"/>
        <v>-608990.82420000003</v>
      </c>
      <c r="H647" s="9">
        <f t="shared" si="130"/>
        <v>370869823959.79535</v>
      </c>
      <c r="I647" s="9">
        <f t="shared" si="131"/>
        <v>-295484.74660000001</v>
      </c>
      <c r="J647" s="9">
        <f t="shared" si="132"/>
        <v>87311235473.26622</v>
      </c>
      <c r="K647" s="9">
        <f t="shared" si="133"/>
        <v>179947499370.46216</v>
      </c>
      <c r="M647" s="9">
        <f t="shared" si="134"/>
        <v>129528.84277836051</v>
      </c>
      <c r="N647" s="9">
        <f t="shared" si="135"/>
        <v>27549660433.448338</v>
      </c>
      <c r="O647" s="9">
        <f t="shared" si="136"/>
        <v>-129503.84277836051</v>
      </c>
      <c r="P647" s="9">
        <f t="shared" si="137"/>
        <v>16771245294.362318</v>
      </c>
      <c r="Q647" s="9">
        <f t="shared" si="138"/>
        <v>2.0161519096141737E-4</v>
      </c>
      <c r="R647" s="9">
        <f t="shared" si="139"/>
        <v>-3.665130319433843E-2</v>
      </c>
    </row>
    <row r="648" spans="1:18" x14ac:dyDescent="0.25">
      <c r="A648">
        <v>637</v>
      </c>
      <c r="B648" s="5">
        <v>17014</v>
      </c>
      <c r="C648" s="5">
        <v>2400</v>
      </c>
      <c r="D648" s="5">
        <f t="shared" si="126"/>
        <v>40833600</v>
      </c>
      <c r="E648" s="5">
        <f t="shared" si="127"/>
        <v>289476196</v>
      </c>
      <c r="F648" s="5">
        <f t="shared" si="128"/>
        <v>5760000</v>
      </c>
      <c r="G648" s="5">
        <f t="shared" si="129"/>
        <v>-612946.82420000003</v>
      </c>
      <c r="H648" s="9">
        <f t="shared" si="130"/>
        <v>375703809296.86572</v>
      </c>
      <c r="I648" s="9">
        <f t="shared" si="131"/>
        <v>-293109.74660000001</v>
      </c>
      <c r="J648" s="9">
        <f t="shared" si="132"/>
        <v>85913323551.916214</v>
      </c>
      <c r="K648" s="9">
        <f t="shared" si="133"/>
        <v>179660688320.53677</v>
      </c>
      <c r="M648" s="9">
        <f t="shared" si="134"/>
        <v>128450.63202472401</v>
      </c>
      <c r="N648" s="9">
        <f t="shared" si="135"/>
        <v>27908747762.675198</v>
      </c>
      <c r="O648" s="9">
        <f t="shared" si="136"/>
        <v>-126050.63202472401</v>
      </c>
      <c r="P648" s="9">
        <f t="shared" si="137"/>
        <v>15888761833.832378</v>
      </c>
      <c r="Q648" s="9">
        <f t="shared" si="138"/>
        <v>2.0163624365678281E-4</v>
      </c>
      <c r="R648" s="9">
        <f t="shared" si="139"/>
        <v>-3.5673999177951832E-2</v>
      </c>
    </row>
    <row r="649" spans="1:18" x14ac:dyDescent="0.25">
      <c r="A649">
        <v>638</v>
      </c>
      <c r="B649" s="5">
        <v>9904</v>
      </c>
      <c r="C649" s="5">
        <v>525</v>
      </c>
      <c r="D649" s="5">
        <f t="shared" si="126"/>
        <v>5199600</v>
      </c>
      <c r="E649" s="5">
        <f t="shared" si="127"/>
        <v>98089216</v>
      </c>
      <c r="F649" s="5">
        <f t="shared" si="128"/>
        <v>275625</v>
      </c>
      <c r="G649" s="5">
        <f t="shared" si="129"/>
        <v>-620056.82420000003</v>
      </c>
      <c r="H649" s="9">
        <f t="shared" si="130"/>
        <v>384470465236.98975</v>
      </c>
      <c r="I649" s="9">
        <f t="shared" si="131"/>
        <v>-294984.74660000001</v>
      </c>
      <c r="J649" s="9">
        <f t="shared" si="132"/>
        <v>87016000726.666214</v>
      </c>
      <c r="K649" s="9">
        <f t="shared" si="133"/>
        <v>182907305164.23776</v>
      </c>
      <c r="M649" s="9">
        <f t="shared" si="134"/>
        <v>126512.79621624178</v>
      </c>
      <c r="N649" s="9">
        <f t="shared" si="135"/>
        <v>28559969239.010441</v>
      </c>
      <c r="O649" s="9">
        <f t="shared" si="136"/>
        <v>-125987.79621624178</v>
      </c>
      <c r="P649" s="9">
        <f t="shared" si="137"/>
        <v>15872924795.425266</v>
      </c>
      <c r="Q649" s="9">
        <f t="shared" si="138"/>
        <v>2.0167442369333893E-4</v>
      </c>
      <c r="R649" s="9">
        <f t="shared" si="139"/>
        <v>-3.5656216492320182E-2</v>
      </c>
    </row>
    <row r="650" spans="1:18" x14ac:dyDescent="0.25">
      <c r="A650">
        <v>639</v>
      </c>
      <c r="B650" s="5">
        <v>1997</v>
      </c>
      <c r="C650" s="5">
        <v>50</v>
      </c>
      <c r="D650" s="5">
        <f t="shared" si="126"/>
        <v>99850</v>
      </c>
      <c r="E650" s="5">
        <f t="shared" si="127"/>
        <v>3988009</v>
      </c>
      <c r="F650" s="5">
        <f t="shared" si="128"/>
        <v>2500</v>
      </c>
      <c r="G650" s="5">
        <f t="shared" si="129"/>
        <v>-627963.82420000003</v>
      </c>
      <c r="H650" s="9">
        <f t="shared" si="130"/>
        <v>394338564503.88855</v>
      </c>
      <c r="I650" s="9">
        <f t="shared" si="131"/>
        <v>-295459.74660000001</v>
      </c>
      <c r="J650" s="9">
        <f t="shared" si="132"/>
        <v>87296461860.936218</v>
      </c>
      <c r="K650" s="9">
        <f t="shared" si="133"/>
        <v>185538032372.09897</v>
      </c>
      <c r="M650" s="9">
        <f t="shared" si="134"/>
        <v>124357.73746270186</v>
      </c>
      <c r="N650" s="9">
        <f t="shared" si="135"/>
        <v>29293010231.733791</v>
      </c>
      <c r="O650" s="9">
        <f t="shared" si="136"/>
        <v>-124307.73746270186</v>
      </c>
      <c r="P650" s="9">
        <f t="shared" si="137"/>
        <v>15452413593.09601</v>
      </c>
      <c r="Q650" s="9">
        <f t="shared" si="138"/>
        <v>2.0171740067262531E-4</v>
      </c>
      <c r="R650" s="9">
        <f t="shared" si="139"/>
        <v>-3.5180738349424229E-2</v>
      </c>
    </row>
    <row r="651" spans="1:18" x14ac:dyDescent="0.25">
      <c r="A651">
        <v>640</v>
      </c>
      <c r="B651" s="5">
        <v>499</v>
      </c>
      <c r="C651" s="5">
        <v>40</v>
      </c>
      <c r="D651" s="5">
        <f t="shared" si="126"/>
        <v>19960</v>
      </c>
      <c r="E651" s="5">
        <f t="shared" si="127"/>
        <v>249001</v>
      </c>
      <c r="F651" s="5">
        <f t="shared" si="128"/>
        <v>1600</v>
      </c>
      <c r="G651" s="5">
        <f t="shared" si="129"/>
        <v>-629461.82420000003</v>
      </c>
      <c r="H651" s="9">
        <f t="shared" si="130"/>
        <v>396222188125.19177</v>
      </c>
      <c r="I651" s="9">
        <f t="shared" si="131"/>
        <v>-295469.74660000001</v>
      </c>
      <c r="J651" s="9">
        <f t="shared" si="132"/>
        <v>87302371155.868225</v>
      </c>
      <c r="K651" s="9">
        <f t="shared" si="133"/>
        <v>185986925690.74777</v>
      </c>
      <c r="M651" s="9">
        <f t="shared" si="134"/>
        <v>123949.45644426215</v>
      </c>
      <c r="N651" s="9">
        <f t="shared" si="135"/>
        <v>29432933158.320965</v>
      </c>
      <c r="O651" s="9">
        <f t="shared" si="136"/>
        <v>-123909.45644426215</v>
      </c>
      <c r="P651" s="9">
        <f t="shared" si="137"/>
        <v>15353553396.312498</v>
      </c>
      <c r="Q651" s="9">
        <f t="shared" si="138"/>
        <v>2.0172560412206036E-4</v>
      </c>
      <c r="R651" s="9">
        <f t="shared" si="139"/>
        <v>-3.5068019682820549E-2</v>
      </c>
    </row>
    <row r="652" spans="1:18" x14ac:dyDescent="0.25">
      <c r="A652">
        <v>641</v>
      </c>
      <c r="B652" s="5">
        <v>216</v>
      </c>
      <c r="C652" s="5">
        <v>4</v>
      </c>
      <c r="D652" s="5">
        <f t="shared" si="126"/>
        <v>864</v>
      </c>
      <c r="E652" s="5">
        <f t="shared" si="127"/>
        <v>46656</v>
      </c>
      <c r="F652" s="5">
        <f t="shared" si="128"/>
        <v>16</v>
      </c>
      <c r="G652" s="5">
        <f t="shared" si="129"/>
        <v>-629744.82420000003</v>
      </c>
      <c r="H652" s="9">
        <f t="shared" si="130"/>
        <v>396578543606.68896</v>
      </c>
      <c r="I652" s="9">
        <f t="shared" si="131"/>
        <v>-295505.74660000001</v>
      </c>
      <c r="J652" s="9">
        <f t="shared" si="132"/>
        <v>87323646273.623413</v>
      </c>
      <c r="K652" s="9">
        <f t="shared" si="133"/>
        <v>186093214442.70676</v>
      </c>
      <c r="M652" s="9">
        <f t="shared" si="134"/>
        <v>123872.32458296813</v>
      </c>
      <c r="N652" s="9">
        <f t="shared" si="135"/>
        <v>29459404636.652699</v>
      </c>
      <c r="O652" s="9">
        <f t="shared" si="136"/>
        <v>-123868.32458296813</v>
      </c>
      <c r="P652" s="9">
        <f t="shared" si="137"/>
        <v>15343361834.991545</v>
      </c>
      <c r="Q652" s="9">
        <f t="shared" si="138"/>
        <v>2.017271561009909E-4</v>
      </c>
      <c r="R652" s="9">
        <f t="shared" si="139"/>
        <v>-3.5056378847718818E-2</v>
      </c>
    </row>
    <row r="653" spans="1:18" x14ac:dyDescent="0.25">
      <c r="A653">
        <v>642</v>
      </c>
      <c r="B653" s="5">
        <v>3</v>
      </c>
      <c r="C653" s="5">
        <v>2</v>
      </c>
      <c r="D653" s="5">
        <f t="shared" ref="D653:D716" si="140">B653*C653</f>
        <v>6</v>
      </c>
      <c r="E653" s="5">
        <f t="shared" ref="E653:E716" si="141">POWER(B653,2)</f>
        <v>9</v>
      </c>
      <c r="F653" s="5">
        <f t="shared" ref="F653:F716" si="142">POWER(C653,2)</f>
        <v>4</v>
      </c>
      <c r="G653" s="5">
        <f t="shared" ref="G653:G716" si="143">B653-$J$5018</f>
        <v>-629957.82420000003</v>
      </c>
      <c r="H653" s="9">
        <f t="shared" ref="H653:H716" si="144">POWER(G653,2)</f>
        <v>396846860270.79816</v>
      </c>
      <c r="I653" s="9">
        <f t="shared" ref="I653:I716" si="145">C653-$J$5019</f>
        <v>-295507.74660000001</v>
      </c>
      <c r="J653" s="9">
        <f t="shared" ref="J653:J716" si="146">POWER(I653,2)</f>
        <v>87324828300.609818</v>
      </c>
      <c r="K653" s="9">
        <f t="shared" ref="K653:K716" si="147">G653*I653</f>
        <v>186157417082.38095</v>
      </c>
      <c r="M653" s="9">
        <f t="shared" ref="M653:M716" si="148">$J$5027+$J$5026*B653</f>
        <v>123814.27127393766</v>
      </c>
      <c r="N653" s="9">
        <f t="shared" ref="N653:N716" si="149">(M653-$J$5019)^2</f>
        <v>29479336247.442486</v>
      </c>
      <c r="O653" s="9">
        <f t="shared" ref="O653:O716" si="150">C653-M653</f>
        <v>-123812.27127393766</v>
      </c>
      <c r="P653" s="9">
        <f t="shared" ref="P653:P716" si="151">POWER(O653,2)</f>
        <v>15329478518.011127</v>
      </c>
      <c r="Q653" s="9">
        <f t="shared" ref="Q653:Q716" si="152">(1/$J$5017)+((H653)/$H$5012)</f>
        <v>2.017283246583193E-4</v>
      </c>
      <c r="R653" s="9">
        <f t="shared" ref="R653:R716" si="153">O653/($J$5028*SQRT(1-Q653))</f>
        <v>-3.5040515038249072E-2</v>
      </c>
    </row>
    <row r="654" spans="1:18" x14ac:dyDescent="0.25">
      <c r="A654">
        <v>643</v>
      </c>
      <c r="B654" s="5">
        <v>0</v>
      </c>
      <c r="C654" s="5">
        <v>0</v>
      </c>
      <c r="D654" s="5">
        <f t="shared" si="140"/>
        <v>0</v>
      </c>
      <c r="E654" s="5">
        <f t="shared" si="141"/>
        <v>0</v>
      </c>
      <c r="F654" s="5">
        <f t="shared" si="142"/>
        <v>0</v>
      </c>
      <c r="G654" s="5">
        <f t="shared" si="143"/>
        <v>-629960.82420000003</v>
      </c>
      <c r="H654" s="9">
        <f t="shared" si="144"/>
        <v>396850640026.74335</v>
      </c>
      <c r="I654" s="9">
        <f t="shared" si="145"/>
        <v>-295509.74660000001</v>
      </c>
      <c r="J654" s="9">
        <f t="shared" si="146"/>
        <v>87326010335.596222</v>
      </c>
      <c r="K654" s="9">
        <f t="shared" si="147"/>
        <v>186159563527.26917</v>
      </c>
      <c r="M654" s="9">
        <f t="shared" si="148"/>
        <v>123813.45362169779</v>
      </c>
      <c r="N654" s="9">
        <f t="shared" si="149"/>
        <v>29479617022.490993</v>
      </c>
      <c r="O654" s="9">
        <f t="shared" si="150"/>
        <v>-123813.45362169779</v>
      </c>
      <c r="P654" s="9">
        <f t="shared" si="151"/>
        <v>15329771297.732309</v>
      </c>
      <c r="Q654" s="9">
        <f t="shared" si="152"/>
        <v>2.0172834111969535E-4</v>
      </c>
      <c r="R654" s="9">
        <f t="shared" si="153"/>
        <v>-3.5040849658636533E-2</v>
      </c>
    </row>
    <row r="655" spans="1:18" x14ac:dyDescent="0.25">
      <c r="A655">
        <v>644</v>
      </c>
      <c r="B655" s="5">
        <v>38355</v>
      </c>
      <c r="C655" s="5">
        <v>5000</v>
      </c>
      <c r="D655" s="5">
        <f t="shared" si="140"/>
        <v>191775000</v>
      </c>
      <c r="E655" s="5">
        <f t="shared" si="141"/>
        <v>1471106025</v>
      </c>
      <c r="F655" s="5">
        <f t="shared" si="142"/>
        <v>25000000</v>
      </c>
      <c r="G655" s="5">
        <f t="shared" si="143"/>
        <v>-591605.82420000003</v>
      </c>
      <c r="H655" s="9">
        <f t="shared" si="144"/>
        <v>349997451227.36133</v>
      </c>
      <c r="I655" s="9">
        <f t="shared" si="145"/>
        <v>-290509.74660000001</v>
      </c>
      <c r="J655" s="9">
        <f t="shared" si="146"/>
        <v>84395912869.596222</v>
      </c>
      <c r="K655" s="9">
        <f t="shared" si="147"/>
        <v>171867258075.42618</v>
      </c>
      <c r="M655" s="9">
        <f t="shared" si="148"/>
        <v>134267.13750838349</v>
      </c>
      <c r="N655" s="9">
        <f t="shared" si="149"/>
        <v>25999178986.671856</v>
      </c>
      <c r="O655" s="9">
        <f t="shared" si="150"/>
        <v>-129267.13750838349</v>
      </c>
      <c r="P655" s="9">
        <f t="shared" si="151"/>
        <v>16709992839.611324</v>
      </c>
      <c r="Q655" s="9">
        <f t="shared" si="152"/>
        <v>2.015242888022155E-4</v>
      </c>
      <c r="R655" s="9">
        <f t="shared" si="153"/>
        <v>-3.6584310803893162E-2</v>
      </c>
    </row>
    <row r="656" spans="1:18" x14ac:dyDescent="0.25">
      <c r="A656">
        <v>645</v>
      </c>
      <c r="B656" s="5">
        <v>3883</v>
      </c>
      <c r="C656" s="5">
        <v>891</v>
      </c>
      <c r="D656" s="5">
        <f t="shared" si="140"/>
        <v>3459753</v>
      </c>
      <c r="E656" s="5">
        <f t="shared" si="141"/>
        <v>15077689</v>
      </c>
      <c r="F656" s="5">
        <f t="shared" si="142"/>
        <v>793881</v>
      </c>
      <c r="G656" s="5">
        <f t="shared" si="143"/>
        <v>-626077.82420000003</v>
      </c>
      <c r="H656" s="9">
        <f t="shared" si="144"/>
        <v>391973441955.00616</v>
      </c>
      <c r="I656" s="9">
        <f t="shared" si="145"/>
        <v>-294618.74660000001</v>
      </c>
      <c r="J656" s="9">
        <f t="shared" si="146"/>
        <v>86800205848.155014</v>
      </c>
      <c r="K656" s="9">
        <f t="shared" si="147"/>
        <v>184454263839.85916</v>
      </c>
      <c r="M656" s="9">
        <f t="shared" si="148"/>
        <v>124871.7681708309</v>
      </c>
      <c r="N656" s="9">
        <f t="shared" si="149"/>
        <v>29117319682.393581</v>
      </c>
      <c r="O656" s="9">
        <f t="shared" si="150"/>
        <v>-123980.7681708309</v>
      </c>
      <c r="P656" s="9">
        <f t="shared" si="151"/>
        <v>15371230876.229315</v>
      </c>
      <c r="Q656" s="9">
        <f t="shared" si="152"/>
        <v>2.0170710022670923E-4</v>
      </c>
      <c r="R656" s="9">
        <f t="shared" si="153"/>
        <v>-3.508820152260362E-2</v>
      </c>
    </row>
    <row r="657" spans="1:18" x14ac:dyDescent="0.25">
      <c r="A657">
        <v>646</v>
      </c>
      <c r="B657" s="5">
        <v>86987</v>
      </c>
      <c r="C657" s="5">
        <v>26770</v>
      </c>
      <c r="D657" s="5">
        <f t="shared" si="140"/>
        <v>2328641990</v>
      </c>
      <c r="E657" s="5">
        <f t="shared" si="141"/>
        <v>7566738169</v>
      </c>
      <c r="F657" s="5">
        <f t="shared" si="142"/>
        <v>716632900</v>
      </c>
      <c r="G657" s="5">
        <f t="shared" si="143"/>
        <v>-542973.82420000003</v>
      </c>
      <c r="H657" s="9">
        <f t="shared" si="144"/>
        <v>294820573766.37256</v>
      </c>
      <c r="I657" s="9">
        <f t="shared" si="145"/>
        <v>-268739.74660000001</v>
      </c>
      <c r="J657" s="9">
        <f t="shared" si="146"/>
        <v>72221051402.632217</v>
      </c>
      <c r="K657" s="9">
        <f t="shared" si="147"/>
        <v>145918647925.94095</v>
      </c>
      <c r="M657" s="9">
        <f t="shared" si="148"/>
        <v>147521.82541810317</v>
      </c>
      <c r="N657" s="9">
        <f t="shared" si="149"/>
        <v>21900424815.739315</v>
      </c>
      <c r="O657" s="9">
        <f t="shared" si="150"/>
        <v>-120751.82541810317</v>
      </c>
      <c r="P657" s="9">
        <f t="shared" si="151"/>
        <v>14581003341.804066</v>
      </c>
      <c r="Q657" s="9">
        <f t="shared" si="152"/>
        <v>2.0128398563383509E-4</v>
      </c>
      <c r="R657" s="9">
        <f t="shared" si="153"/>
        <v>-3.4174360672724113E-2</v>
      </c>
    </row>
    <row r="658" spans="1:18" x14ac:dyDescent="0.25">
      <c r="A658">
        <v>647</v>
      </c>
      <c r="B658" s="5">
        <v>61023</v>
      </c>
      <c r="C658" s="5">
        <v>16980</v>
      </c>
      <c r="D658" s="5">
        <f t="shared" si="140"/>
        <v>1036170540</v>
      </c>
      <c r="E658" s="5">
        <f t="shared" si="141"/>
        <v>3723806529</v>
      </c>
      <c r="F658" s="5">
        <f t="shared" si="142"/>
        <v>288320400</v>
      </c>
      <c r="G658" s="5">
        <f t="shared" si="143"/>
        <v>-568937.82420000003</v>
      </c>
      <c r="H658" s="9">
        <f t="shared" si="144"/>
        <v>323690247805.43011</v>
      </c>
      <c r="I658" s="9">
        <f t="shared" si="145"/>
        <v>-278529.74660000001</v>
      </c>
      <c r="J658" s="9">
        <f t="shared" si="146"/>
        <v>77578819741.060226</v>
      </c>
      <c r="K658" s="9">
        <f t="shared" si="147"/>
        <v>158466108005.58136</v>
      </c>
      <c r="M658" s="9">
        <f t="shared" si="148"/>
        <v>140445.31783281031</v>
      </c>
      <c r="N658" s="9">
        <f t="shared" si="149"/>
        <v>24044977068.894848</v>
      </c>
      <c r="O658" s="9">
        <f t="shared" si="150"/>
        <v>-123465.31783281031</v>
      </c>
      <c r="P658" s="9">
        <f t="shared" si="151"/>
        <v>15243684707.556868</v>
      </c>
      <c r="Q658" s="9">
        <f t="shared" si="152"/>
        <v>2.0140971718047074E-4</v>
      </c>
      <c r="R658" s="9">
        <f t="shared" si="153"/>
        <v>-3.4942317044794176E-2</v>
      </c>
    </row>
    <row r="659" spans="1:18" x14ac:dyDescent="0.25">
      <c r="A659">
        <v>648</v>
      </c>
      <c r="B659" s="5">
        <v>21760</v>
      </c>
      <c r="C659" s="5">
        <v>8000</v>
      </c>
      <c r="D659" s="5">
        <f t="shared" si="140"/>
        <v>174080000</v>
      </c>
      <c r="E659" s="5">
        <f t="shared" si="141"/>
        <v>473497600</v>
      </c>
      <c r="F659" s="5">
        <f t="shared" si="142"/>
        <v>64000000</v>
      </c>
      <c r="G659" s="5">
        <f t="shared" si="143"/>
        <v>-608200.82420000003</v>
      </c>
      <c r="H659" s="9">
        <f t="shared" si="144"/>
        <v>369908242557.55933</v>
      </c>
      <c r="I659" s="9">
        <f t="shared" si="145"/>
        <v>-287509.74660000001</v>
      </c>
      <c r="J659" s="9">
        <f t="shared" si="146"/>
        <v>82661854389.996216</v>
      </c>
      <c r="K659" s="9">
        <f t="shared" si="147"/>
        <v>174863664847.65317</v>
      </c>
      <c r="M659" s="9">
        <f t="shared" si="148"/>
        <v>129744.15786819188</v>
      </c>
      <c r="N659" s="9">
        <f t="shared" si="149"/>
        <v>27478230407.602951</v>
      </c>
      <c r="O659" s="9">
        <f t="shared" si="150"/>
        <v>-121744.15786819188</v>
      </c>
      <c r="P659" s="9">
        <f t="shared" si="151"/>
        <v>14821639975.035227</v>
      </c>
      <c r="Q659" s="9">
        <f t="shared" si="152"/>
        <v>2.0161100313730978E-4</v>
      </c>
      <c r="R659" s="9">
        <f t="shared" si="153"/>
        <v>-3.4455209491026817E-2</v>
      </c>
    </row>
    <row r="660" spans="1:18" x14ac:dyDescent="0.25">
      <c r="A660">
        <v>649</v>
      </c>
      <c r="B660" s="5">
        <v>8837</v>
      </c>
      <c r="C660" s="5">
        <v>5250</v>
      </c>
      <c r="D660" s="5">
        <f t="shared" si="140"/>
        <v>46394250</v>
      </c>
      <c r="E660" s="5">
        <f t="shared" si="141"/>
        <v>78092569</v>
      </c>
      <c r="F660" s="5">
        <f t="shared" si="142"/>
        <v>27562500</v>
      </c>
      <c r="G660" s="5">
        <f t="shared" si="143"/>
        <v>-621123.82420000003</v>
      </c>
      <c r="H660" s="9">
        <f t="shared" si="144"/>
        <v>385794804988.83252</v>
      </c>
      <c r="I660" s="9">
        <f t="shared" si="145"/>
        <v>-290259.74660000001</v>
      </c>
      <c r="J660" s="9">
        <f t="shared" si="146"/>
        <v>84250720496.296219</v>
      </c>
      <c r="K660" s="9">
        <f t="shared" si="147"/>
        <v>180287243819.51495</v>
      </c>
      <c r="M660" s="9">
        <f t="shared" si="148"/>
        <v>126221.98456959614</v>
      </c>
      <c r="N660" s="9">
        <f t="shared" si="149"/>
        <v>28658346373.262657</v>
      </c>
      <c r="O660" s="9">
        <f t="shared" si="150"/>
        <v>-120971.98456959614</v>
      </c>
      <c r="P660" s="9">
        <f t="shared" si="151"/>
        <v>14634221050.706608</v>
      </c>
      <c r="Q660" s="9">
        <f t="shared" si="152"/>
        <v>2.016801913817806E-4</v>
      </c>
      <c r="R660" s="9">
        <f t="shared" si="153"/>
        <v>-3.423667540273051E-2</v>
      </c>
    </row>
    <row r="661" spans="1:18" x14ac:dyDescent="0.25">
      <c r="A661">
        <v>650</v>
      </c>
      <c r="B661" s="5">
        <v>7000</v>
      </c>
      <c r="C661" s="5">
        <v>2500</v>
      </c>
      <c r="D661" s="5">
        <f t="shared" si="140"/>
        <v>17500000</v>
      </c>
      <c r="E661" s="5">
        <f t="shared" si="141"/>
        <v>49000000</v>
      </c>
      <c r="F661" s="5">
        <f t="shared" si="142"/>
        <v>6250000</v>
      </c>
      <c r="G661" s="5">
        <f t="shared" si="143"/>
        <v>-622960.82420000003</v>
      </c>
      <c r="H661" s="9">
        <f t="shared" si="144"/>
        <v>388080188487.94336</v>
      </c>
      <c r="I661" s="9">
        <f t="shared" si="145"/>
        <v>-293009.74660000001</v>
      </c>
      <c r="J661" s="9">
        <f t="shared" si="146"/>
        <v>85854711602.596222</v>
      </c>
      <c r="K661" s="9">
        <f t="shared" si="147"/>
        <v>182533593240.56915</v>
      </c>
      <c r="M661" s="9">
        <f t="shared" si="148"/>
        <v>125721.30884805159</v>
      </c>
      <c r="N661" s="9">
        <f t="shared" si="149"/>
        <v>28828113594.247265</v>
      </c>
      <c r="O661" s="9">
        <f t="shared" si="150"/>
        <v>-123221.30884805159</v>
      </c>
      <c r="P661" s="9">
        <f t="shared" si="151"/>
        <v>15183490954.226917</v>
      </c>
      <c r="Q661" s="9">
        <f t="shared" si="152"/>
        <v>2.0169014455276584E-4</v>
      </c>
      <c r="R661" s="9">
        <f t="shared" si="153"/>
        <v>-3.4873264167227074E-2</v>
      </c>
    </row>
    <row r="662" spans="1:18" x14ac:dyDescent="0.25">
      <c r="A662">
        <v>651</v>
      </c>
      <c r="B662" s="5">
        <v>89</v>
      </c>
      <c r="C662" s="5">
        <v>1</v>
      </c>
      <c r="D662" s="5">
        <f t="shared" si="140"/>
        <v>89</v>
      </c>
      <c r="E662" s="5">
        <f t="shared" si="141"/>
        <v>7921</v>
      </c>
      <c r="F662" s="5">
        <f t="shared" si="142"/>
        <v>1</v>
      </c>
      <c r="G662" s="5">
        <f t="shared" si="143"/>
        <v>-629871.82420000003</v>
      </c>
      <c r="H662" s="9">
        <f t="shared" si="144"/>
        <v>396738514921.03577</v>
      </c>
      <c r="I662" s="9">
        <f t="shared" si="145"/>
        <v>-295508.74660000001</v>
      </c>
      <c r="J662" s="9">
        <f t="shared" si="146"/>
        <v>87325419317.103012</v>
      </c>
      <c r="K662" s="9">
        <f t="shared" si="147"/>
        <v>186132633287.99756</v>
      </c>
      <c r="M662" s="9">
        <f t="shared" si="148"/>
        <v>123837.71063814714</v>
      </c>
      <c r="N662" s="9">
        <f t="shared" si="149"/>
        <v>29471287931.287708</v>
      </c>
      <c r="O662" s="9">
        <f t="shared" si="150"/>
        <v>-123836.71063814714</v>
      </c>
      <c r="P662" s="9">
        <f t="shared" si="151"/>
        <v>15335530901.676186</v>
      </c>
      <c r="Q662" s="9">
        <f t="shared" si="152"/>
        <v>2.0172785279887336E-4</v>
      </c>
      <c r="R662" s="9">
        <f t="shared" si="153"/>
        <v>-3.5047431694217979E-2</v>
      </c>
    </row>
    <row r="663" spans="1:18" x14ac:dyDescent="0.25">
      <c r="A663">
        <v>652</v>
      </c>
      <c r="B663" s="5">
        <v>7236</v>
      </c>
      <c r="C663" s="5">
        <v>7200</v>
      </c>
      <c r="D663" s="5">
        <f t="shared" si="140"/>
        <v>52099200</v>
      </c>
      <c r="E663" s="5">
        <f t="shared" si="141"/>
        <v>52359696</v>
      </c>
      <c r="F663" s="5">
        <f t="shared" si="142"/>
        <v>51840000</v>
      </c>
      <c r="G663" s="5">
        <f t="shared" si="143"/>
        <v>-622724.82420000003</v>
      </c>
      <c r="H663" s="9">
        <f t="shared" si="144"/>
        <v>387786206674.92096</v>
      </c>
      <c r="I663" s="9">
        <f t="shared" si="145"/>
        <v>-288309.74660000001</v>
      </c>
      <c r="J663" s="9">
        <f t="shared" si="146"/>
        <v>83122509984.556213</v>
      </c>
      <c r="K663" s="9">
        <f t="shared" si="147"/>
        <v>179537636266.63156</v>
      </c>
      <c r="M663" s="9">
        <f t="shared" si="148"/>
        <v>125785.63082425437</v>
      </c>
      <c r="N663" s="9">
        <f t="shared" si="149"/>
        <v>28806275475.858715</v>
      </c>
      <c r="O663" s="9">
        <f t="shared" si="150"/>
        <v>-118585.63082425437</v>
      </c>
      <c r="P663" s="9">
        <f t="shared" si="151"/>
        <v>14062551837.986349</v>
      </c>
      <c r="Q663" s="9">
        <f t="shared" si="152"/>
        <v>2.0168886422005462E-4</v>
      </c>
      <c r="R663" s="9">
        <f t="shared" si="153"/>
        <v>-3.3561305801605747E-2</v>
      </c>
    </row>
    <row r="664" spans="1:18" x14ac:dyDescent="0.25">
      <c r="A664">
        <v>653</v>
      </c>
      <c r="B664" s="5">
        <v>553506</v>
      </c>
      <c r="C664" s="5">
        <v>330219</v>
      </c>
      <c r="D664" s="5">
        <f t="shared" si="140"/>
        <v>182778197814</v>
      </c>
      <c r="E664" s="5">
        <f t="shared" si="141"/>
        <v>306368892036</v>
      </c>
      <c r="F664" s="5">
        <f t="shared" si="142"/>
        <v>109044587961</v>
      </c>
      <c r="G664" s="5">
        <f t="shared" si="143"/>
        <v>-76454.824200000032</v>
      </c>
      <c r="H664" s="9">
        <f t="shared" si="144"/>
        <v>5845340143.4529104</v>
      </c>
      <c r="I664" s="9">
        <f t="shared" si="145"/>
        <v>34709.253399999987</v>
      </c>
      <c r="J664" s="9">
        <f t="shared" si="146"/>
        <v>1204732271.5854106</v>
      </c>
      <c r="K664" s="9">
        <f t="shared" si="147"/>
        <v>-2653689866.8102522</v>
      </c>
      <c r="M664" s="9">
        <f t="shared" si="148"/>
        <v>274671.92718143843</v>
      </c>
      <c r="N664" s="9">
        <f t="shared" si="149"/>
        <v>434214718.12058234</v>
      </c>
      <c r="O664" s="9">
        <f t="shared" si="150"/>
        <v>55547.072818561574</v>
      </c>
      <c r="P664" s="9">
        <f t="shared" si="151"/>
        <v>3085477298.7105818</v>
      </c>
      <c r="Q664" s="9">
        <f t="shared" si="152"/>
        <v>2.0002545728974472E-4</v>
      </c>
      <c r="R664" s="9">
        <f t="shared" si="153"/>
        <v>1.5720545006091997E-2</v>
      </c>
    </row>
    <row r="665" spans="1:18" x14ac:dyDescent="0.25">
      <c r="A665">
        <v>654</v>
      </c>
      <c r="B665" s="5">
        <v>294462</v>
      </c>
      <c r="C665" s="5">
        <v>110540</v>
      </c>
      <c r="D665" s="5">
        <f t="shared" si="140"/>
        <v>32549829480</v>
      </c>
      <c r="E665" s="5">
        <f t="shared" si="141"/>
        <v>86707869444</v>
      </c>
      <c r="F665" s="5">
        <f t="shared" si="142"/>
        <v>12219091600</v>
      </c>
      <c r="G665" s="5">
        <f t="shared" si="143"/>
        <v>-335498.82420000003</v>
      </c>
      <c r="H665" s="9">
        <f t="shared" si="144"/>
        <v>112559461039.58252</v>
      </c>
      <c r="I665" s="9">
        <f t="shared" si="145"/>
        <v>-184969.74660000001</v>
      </c>
      <c r="J665" s="9">
        <f t="shared" si="146"/>
        <v>34213807157.268215</v>
      </c>
      <c r="K665" s="9">
        <f t="shared" si="147"/>
        <v>62057132496.871956</v>
      </c>
      <c r="M665" s="9">
        <f t="shared" si="148"/>
        <v>204069.29157349659</v>
      </c>
      <c r="N665" s="9">
        <f t="shared" si="149"/>
        <v>8361356815.4539948</v>
      </c>
      <c r="O665" s="9">
        <f t="shared" si="150"/>
        <v>-93529.291573496594</v>
      </c>
      <c r="P665" s="9">
        <f t="shared" si="151"/>
        <v>8747728382.2401409</v>
      </c>
      <c r="Q665" s="9">
        <f t="shared" si="152"/>
        <v>2.0049021250138931E-4</v>
      </c>
      <c r="R665" s="9">
        <f t="shared" si="153"/>
        <v>-2.6470013714535546E-2</v>
      </c>
    </row>
    <row r="666" spans="1:18" x14ac:dyDescent="0.25">
      <c r="A666">
        <v>655</v>
      </c>
      <c r="B666" s="5">
        <v>132018</v>
      </c>
      <c r="C666" s="5">
        <v>46660</v>
      </c>
      <c r="D666" s="5">
        <f t="shared" si="140"/>
        <v>6159959880</v>
      </c>
      <c r="E666" s="5">
        <f t="shared" si="141"/>
        <v>17428752324</v>
      </c>
      <c r="F666" s="5">
        <f t="shared" si="142"/>
        <v>2177155600</v>
      </c>
      <c r="G666" s="5">
        <f t="shared" si="143"/>
        <v>-497942.82420000003</v>
      </c>
      <c r="H666" s="9">
        <f t="shared" si="144"/>
        <v>247947056172.27213</v>
      </c>
      <c r="I666" s="9">
        <f t="shared" si="145"/>
        <v>-248849.74660000001</v>
      </c>
      <c r="J666" s="9">
        <f t="shared" si="146"/>
        <v>61926196382.884216</v>
      </c>
      <c r="K666" s="9">
        <f t="shared" si="147"/>
        <v>123912945623.45836</v>
      </c>
      <c r="M666" s="9">
        <f t="shared" si="148"/>
        <v>159795.05808923714</v>
      </c>
      <c r="N666" s="9">
        <f t="shared" si="149"/>
        <v>18418476677.573395</v>
      </c>
      <c r="O666" s="9">
        <f t="shared" si="150"/>
        <v>-113135.05808923714</v>
      </c>
      <c r="P666" s="9">
        <f t="shared" si="151"/>
        <v>12799541368.855061</v>
      </c>
      <c r="Q666" s="9">
        <f t="shared" si="152"/>
        <v>2.010798447815558E-4</v>
      </c>
      <c r="R666" s="9">
        <f t="shared" si="153"/>
        <v>-3.2018711698708617E-2</v>
      </c>
    </row>
    <row r="667" spans="1:18" x14ac:dyDescent="0.25">
      <c r="A667">
        <v>656</v>
      </c>
      <c r="B667" s="5">
        <v>99012</v>
      </c>
      <c r="C667" s="5">
        <v>23731</v>
      </c>
      <c r="D667" s="5">
        <f t="shared" si="140"/>
        <v>2349653772</v>
      </c>
      <c r="E667" s="5">
        <f t="shared" si="141"/>
        <v>9803376144</v>
      </c>
      <c r="F667" s="5">
        <f t="shared" si="142"/>
        <v>563160361</v>
      </c>
      <c r="G667" s="5">
        <f t="shared" si="143"/>
        <v>-530948.82420000003</v>
      </c>
      <c r="H667" s="9">
        <f t="shared" si="144"/>
        <v>281906653919.36255</v>
      </c>
      <c r="I667" s="9">
        <f t="shared" si="145"/>
        <v>-271778.74660000001</v>
      </c>
      <c r="J667" s="9">
        <f t="shared" si="146"/>
        <v>73863687103.467026</v>
      </c>
      <c r="K667" s="9">
        <f t="shared" si="147"/>
        <v>144300605949.81976</v>
      </c>
      <c r="M667" s="9">
        <f t="shared" si="148"/>
        <v>150799.24814623239</v>
      </c>
      <c r="N667" s="9">
        <f t="shared" si="149"/>
        <v>20941128362.737881</v>
      </c>
      <c r="O667" s="9">
        <f t="shared" si="150"/>
        <v>-127068.24814623239</v>
      </c>
      <c r="P667" s="9">
        <f t="shared" si="151"/>
        <v>16146339686.952492</v>
      </c>
      <c r="Q667" s="9">
        <f t="shared" si="152"/>
        <v>2.0122774367165372E-4</v>
      </c>
      <c r="R667" s="9">
        <f t="shared" si="153"/>
        <v>-3.5961990678198545E-2</v>
      </c>
    </row>
    <row r="668" spans="1:18" x14ac:dyDescent="0.25">
      <c r="A668">
        <v>657</v>
      </c>
      <c r="B668" s="5">
        <v>63098</v>
      </c>
      <c r="C668" s="5">
        <v>39600</v>
      </c>
      <c r="D668" s="5">
        <f t="shared" si="140"/>
        <v>2498680800</v>
      </c>
      <c r="E668" s="5">
        <f t="shared" si="141"/>
        <v>3981357604</v>
      </c>
      <c r="F668" s="5">
        <f t="shared" si="142"/>
        <v>1568160000</v>
      </c>
      <c r="G668" s="5">
        <f t="shared" si="143"/>
        <v>-566862.82420000003</v>
      </c>
      <c r="H668" s="9">
        <f t="shared" si="144"/>
        <v>321333461460.00012</v>
      </c>
      <c r="I668" s="9">
        <f t="shared" si="145"/>
        <v>-255909.74660000001</v>
      </c>
      <c r="J668" s="9">
        <f t="shared" si="146"/>
        <v>65489798404.876221</v>
      </c>
      <c r="K668" s="9">
        <f t="shared" si="147"/>
        <v>145065721697.98236</v>
      </c>
      <c r="M668" s="9">
        <f t="shared" si="148"/>
        <v>141010.8606320509</v>
      </c>
      <c r="N668" s="9">
        <f t="shared" si="149"/>
        <v>23869905765.337345</v>
      </c>
      <c r="O668" s="9">
        <f t="shared" si="150"/>
        <v>-101410.8606320509</v>
      </c>
      <c r="P668" s="9">
        <f t="shared" si="151"/>
        <v>10284162654.133251</v>
      </c>
      <c r="Q668" s="9">
        <f t="shared" si="152"/>
        <v>2.0139945303990927E-4</v>
      </c>
      <c r="R668" s="9">
        <f t="shared" si="153"/>
        <v>-2.8700613969987059E-2</v>
      </c>
    </row>
    <row r="669" spans="1:18" x14ac:dyDescent="0.25">
      <c r="A669">
        <v>658</v>
      </c>
      <c r="B669" s="5">
        <v>54648</v>
      </c>
      <c r="C669" s="5">
        <v>19800</v>
      </c>
      <c r="D669" s="5">
        <f t="shared" si="140"/>
        <v>1082030400</v>
      </c>
      <c r="E669" s="5">
        <f t="shared" si="141"/>
        <v>2986403904</v>
      </c>
      <c r="F669" s="5">
        <f t="shared" si="142"/>
        <v>392040000</v>
      </c>
      <c r="G669" s="5">
        <f t="shared" si="143"/>
        <v>-575312.82420000003</v>
      </c>
      <c r="H669" s="9">
        <f t="shared" si="144"/>
        <v>330984845688.98016</v>
      </c>
      <c r="I669" s="9">
        <f t="shared" si="145"/>
        <v>-275709.74660000001</v>
      </c>
      <c r="J669" s="9">
        <f t="shared" si="146"/>
        <v>76015864370.236221</v>
      </c>
      <c r="K669" s="9">
        <f t="shared" si="147"/>
        <v>158619352975.91235</v>
      </c>
      <c r="M669" s="9">
        <f t="shared" si="148"/>
        <v>138707.80682309525</v>
      </c>
      <c r="N669" s="9">
        <f t="shared" si="149"/>
        <v>24586848317.800068</v>
      </c>
      <c r="O669" s="9">
        <f t="shared" si="150"/>
        <v>-118907.80682309525</v>
      </c>
      <c r="P669" s="9">
        <f t="shared" si="151"/>
        <v>14139066523.478537</v>
      </c>
      <c r="Q669" s="9">
        <f t="shared" si="152"/>
        <v>2.0144148619430659E-4</v>
      </c>
      <c r="R669" s="9">
        <f t="shared" si="153"/>
        <v>-3.3652481717595731E-2</v>
      </c>
    </row>
    <row r="670" spans="1:18" x14ac:dyDescent="0.25">
      <c r="A670">
        <v>659</v>
      </c>
      <c r="B670" s="5">
        <v>54319</v>
      </c>
      <c r="C670" s="5">
        <v>16000</v>
      </c>
      <c r="D670" s="5">
        <f t="shared" si="140"/>
        <v>869104000</v>
      </c>
      <c r="E670" s="5">
        <f t="shared" si="141"/>
        <v>2950553761</v>
      </c>
      <c r="F670" s="5">
        <f t="shared" si="142"/>
        <v>256000000</v>
      </c>
      <c r="G670" s="5">
        <f t="shared" si="143"/>
        <v>-575641.82420000003</v>
      </c>
      <c r="H670" s="9">
        <f t="shared" si="144"/>
        <v>331363509768.30377</v>
      </c>
      <c r="I670" s="9">
        <f t="shared" si="145"/>
        <v>-279509.74660000001</v>
      </c>
      <c r="J670" s="9">
        <f t="shared" si="146"/>
        <v>78125698444.396225</v>
      </c>
      <c r="K670" s="9">
        <f t="shared" si="147"/>
        <v>160897500414.50375</v>
      </c>
      <c r="M670" s="9">
        <f t="shared" si="148"/>
        <v>138618.13762745663</v>
      </c>
      <c r="N670" s="9">
        <f t="shared" si="149"/>
        <v>24614976965.993458</v>
      </c>
      <c r="O670" s="9">
        <f t="shared" si="150"/>
        <v>-122618.13762745663</v>
      </c>
      <c r="P670" s="9">
        <f t="shared" si="151"/>
        <v>15035207675.225895</v>
      </c>
      <c r="Q670" s="9">
        <f t="shared" si="152"/>
        <v>2.0144313533036141E-4</v>
      </c>
      <c r="R670" s="9">
        <f t="shared" si="153"/>
        <v>-3.4702554427699234E-2</v>
      </c>
    </row>
    <row r="671" spans="1:18" x14ac:dyDescent="0.25">
      <c r="A671">
        <v>660</v>
      </c>
      <c r="B671" s="5">
        <v>51359</v>
      </c>
      <c r="C671" s="5">
        <v>24000</v>
      </c>
      <c r="D671" s="5">
        <f t="shared" si="140"/>
        <v>1232616000</v>
      </c>
      <c r="E671" s="5">
        <f t="shared" si="141"/>
        <v>2637746881</v>
      </c>
      <c r="F671" s="5">
        <f t="shared" si="142"/>
        <v>576000000</v>
      </c>
      <c r="G671" s="5">
        <f t="shared" si="143"/>
        <v>-578601.82420000003</v>
      </c>
      <c r="H671" s="9">
        <f t="shared" si="144"/>
        <v>334780070967.56775</v>
      </c>
      <c r="I671" s="9">
        <f t="shared" si="145"/>
        <v>-271509.74660000001</v>
      </c>
      <c r="J671" s="9">
        <f t="shared" si="146"/>
        <v>73717542498.796219</v>
      </c>
      <c r="K671" s="9">
        <f t="shared" si="147"/>
        <v>157096034670.83975</v>
      </c>
      <c r="M671" s="9">
        <f t="shared" si="148"/>
        <v>137811.38741745558</v>
      </c>
      <c r="N671" s="9">
        <f t="shared" si="149"/>
        <v>24868772488.866795</v>
      </c>
      <c r="O671" s="9">
        <f t="shared" si="150"/>
        <v>-113811.38741745558</v>
      </c>
      <c r="P671" s="9">
        <f t="shared" si="151"/>
        <v>12953031905.886168</v>
      </c>
      <c r="Q671" s="9">
        <f t="shared" si="152"/>
        <v>2.0145801494151247E-4</v>
      </c>
      <c r="R671" s="9">
        <f t="shared" si="153"/>
        <v>-3.221012789915028E-2</v>
      </c>
    </row>
    <row r="672" spans="1:18" x14ac:dyDescent="0.25">
      <c r="A672">
        <v>661</v>
      </c>
      <c r="B672" s="5">
        <v>50700</v>
      </c>
      <c r="C672" s="5">
        <v>19800</v>
      </c>
      <c r="D672" s="5">
        <f t="shared" si="140"/>
        <v>1003860000</v>
      </c>
      <c r="E672" s="5">
        <f t="shared" si="141"/>
        <v>2570490000</v>
      </c>
      <c r="F672" s="5">
        <f t="shared" si="142"/>
        <v>392040000</v>
      </c>
      <c r="G672" s="5">
        <f t="shared" si="143"/>
        <v>-579260.82420000003</v>
      </c>
      <c r="H672" s="9">
        <f t="shared" si="144"/>
        <v>335543102452.86334</v>
      </c>
      <c r="I672" s="9">
        <f t="shared" si="145"/>
        <v>-275709.74660000001</v>
      </c>
      <c r="J672" s="9">
        <f t="shared" si="146"/>
        <v>76015864370.236221</v>
      </c>
      <c r="K672" s="9">
        <f t="shared" si="147"/>
        <v>159707855055.48917</v>
      </c>
      <c r="M672" s="9">
        <f t="shared" si="148"/>
        <v>137631.77647543172</v>
      </c>
      <c r="N672" s="9">
        <f t="shared" si="149"/>
        <v>24925453450.654079</v>
      </c>
      <c r="O672" s="9">
        <f t="shared" si="150"/>
        <v>-117831.77647543172</v>
      </c>
      <c r="P672" s="9">
        <f t="shared" si="151"/>
        <v>13884327547.356104</v>
      </c>
      <c r="Q672" s="9">
        <f t="shared" si="152"/>
        <v>2.0146133805242283E-4</v>
      </c>
      <c r="R672" s="9">
        <f t="shared" si="153"/>
        <v>-3.3347951231311804E-2</v>
      </c>
    </row>
    <row r="673" spans="1:18" x14ac:dyDescent="0.25">
      <c r="A673">
        <v>662</v>
      </c>
      <c r="B673" s="5">
        <v>24521</v>
      </c>
      <c r="C673" s="5">
        <v>7860</v>
      </c>
      <c r="D673" s="5">
        <f t="shared" si="140"/>
        <v>192735060</v>
      </c>
      <c r="E673" s="5">
        <f t="shared" si="141"/>
        <v>601279441</v>
      </c>
      <c r="F673" s="5">
        <f t="shared" si="142"/>
        <v>61779600</v>
      </c>
      <c r="G673" s="5">
        <f t="shared" si="143"/>
        <v>-605439.82420000003</v>
      </c>
      <c r="H673" s="9">
        <f t="shared" si="144"/>
        <v>366557380727.32697</v>
      </c>
      <c r="I673" s="9">
        <f t="shared" si="145"/>
        <v>-287649.74660000001</v>
      </c>
      <c r="J673" s="9">
        <f t="shared" si="146"/>
        <v>82742376719.04422</v>
      </c>
      <c r="K673" s="9">
        <f t="shared" si="147"/>
        <v>174154612012.67856</v>
      </c>
      <c r="M673" s="9">
        <f t="shared" si="148"/>
        <v>130496.67047961513</v>
      </c>
      <c r="N673" s="9">
        <f t="shared" si="149"/>
        <v>27229315290.711937</v>
      </c>
      <c r="O673" s="9">
        <f t="shared" si="150"/>
        <v>-122636.67047961513</v>
      </c>
      <c r="P673" s="9">
        <f t="shared" si="151"/>
        <v>15039752946.325705</v>
      </c>
      <c r="Q673" s="9">
        <f t="shared" si="152"/>
        <v>2.0159640965627818E-4</v>
      </c>
      <c r="R673" s="9">
        <f t="shared" si="153"/>
        <v>-3.4707802130378551E-2</v>
      </c>
    </row>
    <row r="674" spans="1:18" x14ac:dyDescent="0.25">
      <c r="A674">
        <v>663</v>
      </c>
      <c r="B674" s="5">
        <v>13913</v>
      </c>
      <c r="C674" s="5">
        <v>3530</v>
      </c>
      <c r="D674" s="5">
        <f t="shared" si="140"/>
        <v>49112890</v>
      </c>
      <c r="E674" s="5">
        <f t="shared" si="141"/>
        <v>193571569</v>
      </c>
      <c r="F674" s="5">
        <f t="shared" si="142"/>
        <v>12460900</v>
      </c>
      <c r="G674" s="5">
        <f t="shared" si="143"/>
        <v>-616047.82420000003</v>
      </c>
      <c r="H674" s="9">
        <f t="shared" si="144"/>
        <v>379514921701.55414</v>
      </c>
      <c r="I674" s="9">
        <f t="shared" si="145"/>
        <v>-291979.74660000001</v>
      </c>
      <c r="J674" s="9">
        <f t="shared" si="146"/>
        <v>85252172424.60022</v>
      </c>
      <c r="K674" s="9">
        <f t="shared" si="147"/>
        <v>179873487603.39737</v>
      </c>
      <c r="M674" s="9">
        <f t="shared" si="148"/>
        <v>127605.45215944927</v>
      </c>
      <c r="N674" s="9">
        <f t="shared" si="149"/>
        <v>28191852091.579155</v>
      </c>
      <c r="O674" s="9">
        <f t="shared" si="150"/>
        <v>-124075.45215944927</v>
      </c>
      <c r="P674" s="9">
        <f t="shared" si="151"/>
        <v>15394717828.571785</v>
      </c>
      <c r="Q674" s="9">
        <f t="shared" si="152"/>
        <v>2.0165284159468801E-4</v>
      </c>
      <c r="R674" s="9">
        <f t="shared" si="153"/>
        <v>-3.5114997394165209E-2</v>
      </c>
    </row>
    <row r="675" spans="1:18" x14ac:dyDescent="0.25">
      <c r="A675">
        <v>664</v>
      </c>
      <c r="B675" s="5">
        <v>11757</v>
      </c>
      <c r="C675" s="5">
        <v>2760</v>
      </c>
      <c r="D675" s="5">
        <f t="shared" si="140"/>
        <v>32449320</v>
      </c>
      <c r="E675" s="5">
        <f t="shared" si="141"/>
        <v>138227049</v>
      </c>
      <c r="F675" s="5">
        <f t="shared" si="142"/>
        <v>7617600</v>
      </c>
      <c r="G675" s="5">
        <f t="shared" si="143"/>
        <v>-618203.82420000003</v>
      </c>
      <c r="H675" s="9">
        <f t="shared" si="144"/>
        <v>382175968255.50452</v>
      </c>
      <c r="I675" s="9">
        <f t="shared" si="145"/>
        <v>-292749.74660000001</v>
      </c>
      <c r="J675" s="9">
        <f t="shared" si="146"/>
        <v>85702414134.364212</v>
      </c>
      <c r="K675" s="9">
        <f t="shared" si="147"/>
        <v>180979012881.70096</v>
      </c>
      <c r="M675" s="9">
        <f t="shared" si="148"/>
        <v>127017.8327497323</v>
      </c>
      <c r="N675" s="9">
        <f t="shared" si="149"/>
        <v>28389525032.926037</v>
      </c>
      <c r="O675" s="9">
        <f t="shared" si="150"/>
        <v>-124257.8327497323</v>
      </c>
      <c r="P675" s="9">
        <f t="shared" si="151"/>
        <v>15440008999.660446</v>
      </c>
      <c r="Q675" s="9">
        <f t="shared" si="152"/>
        <v>2.0166443083183855E-4</v>
      </c>
      <c r="R675" s="9">
        <f t="shared" si="153"/>
        <v>-3.5166613722213261E-2</v>
      </c>
    </row>
    <row r="676" spans="1:18" x14ac:dyDescent="0.25">
      <c r="A676">
        <v>665</v>
      </c>
      <c r="B676" s="5">
        <v>35547</v>
      </c>
      <c r="C676" s="5">
        <v>2531</v>
      </c>
      <c r="D676" s="5">
        <f t="shared" si="140"/>
        <v>89969457</v>
      </c>
      <c r="E676" s="5">
        <f t="shared" si="141"/>
        <v>1263589209</v>
      </c>
      <c r="F676" s="5">
        <f t="shared" si="142"/>
        <v>6405961</v>
      </c>
      <c r="G676" s="5">
        <f t="shared" si="143"/>
        <v>-594413.82420000003</v>
      </c>
      <c r="H676" s="9">
        <f t="shared" si="144"/>
        <v>353327794400.06854</v>
      </c>
      <c r="I676" s="9">
        <f t="shared" si="145"/>
        <v>-292978.74660000001</v>
      </c>
      <c r="J676" s="9">
        <f t="shared" si="146"/>
        <v>85836545959.307022</v>
      </c>
      <c r="K676" s="9">
        <f t="shared" si="147"/>
        <v>174150617175.82877</v>
      </c>
      <c r="M676" s="9">
        <f t="shared" si="148"/>
        <v>133501.81501186898</v>
      </c>
      <c r="N676" s="9">
        <f t="shared" si="149"/>
        <v>26246569897.464546</v>
      </c>
      <c r="O676" s="9">
        <f t="shared" si="150"/>
        <v>-130970.81501186898</v>
      </c>
      <c r="P676" s="9">
        <f t="shared" si="151"/>
        <v>17153354384.873205</v>
      </c>
      <c r="Q676" s="9">
        <f t="shared" si="152"/>
        <v>2.0153879292156805E-4</v>
      </c>
      <c r="R676" s="9">
        <f t="shared" si="153"/>
        <v>-3.7066474354920602E-2</v>
      </c>
    </row>
    <row r="677" spans="1:18" x14ac:dyDescent="0.25">
      <c r="A677">
        <v>666</v>
      </c>
      <c r="B677" s="5">
        <v>7490</v>
      </c>
      <c r="C677" s="5">
        <v>63</v>
      </c>
      <c r="D677" s="5">
        <f t="shared" si="140"/>
        <v>471870</v>
      </c>
      <c r="E677" s="5">
        <f t="shared" si="141"/>
        <v>56100100</v>
      </c>
      <c r="F677" s="5">
        <f t="shared" si="142"/>
        <v>3969</v>
      </c>
      <c r="G677" s="5">
        <f t="shared" si="143"/>
        <v>-622470.82420000003</v>
      </c>
      <c r="H677" s="9">
        <f t="shared" si="144"/>
        <v>387469926980.22736</v>
      </c>
      <c r="I677" s="9">
        <f t="shared" si="145"/>
        <v>-295446.74660000001</v>
      </c>
      <c r="J677" s="9">
        <f t="shared" si="146"/>
        <v>87288780076.524612</v>
      </c>
      <c r="K677" s="9">
        <f t="shared" si="147"/>
        <v>183906979863.31058</v>
      </c>
      <c r="M677" s="9">
        <f t="shared" si="148"/>
        <v>125854.85871389635</v>
      </c>
      <c r="N677" s="9">
        <f t="shared" si="149"/>
        <v>28782780983.6464</v>
      </c>
      <c r="O677" s="9">
        <f t="shared" si="150"/>
        <v>-125791.85871389635</v>
      </c>
      <c r="P677" s="9">
        <f t="shared" si="151"/>
        <v>15823591718.696861</v>
      </c>
      <c r="Q677" s="9">
        <f t="shared" si="152"/>
        <v>2.0168748677688956E-4</v>
      </c>
      <c r="R677" s="9">
        <f t="shared" si="153"/>
        <v>-3.5600763814276529E-2</v>
      </c>
    </row>
    <row r="678" spans="1:18" x14ac:dyDescent="0.25">
      <c r="A678">
        <v>667</v>
      </c>
      <c r="B678" s="5">
        <v>4097</v>
      </c>
      <c r="C678" s="5">
        <v>30</v>
      </c>
      <c r="D678" s="5">
        <f t="shared" si="140"/>
        <v>122910</v>
      </c>
      <c r="E678" s="5">
        <f t="shared" si="141"/>
        <v>16785409</v>
      </c>
      <c r="F678" s="5">
        <f t="shared" si="142"/>
        <v>900</v>
      </c>
      <c r="G678" s="5">
        <f t="shared" si="143"/>
        <v>-625863.82420000003</v>
      </c>
      <c r="H678" s="9">
        <f t="shared" si="144"/>
        <v>391705526442.24854</v>
      </c>
      <c r="I678" s="9">
        <f t="shared" si="145"/>
        <v>-295479.74660000001</v>
      </c>
      <c r="J678" s="9">
        <f t="shared" si="146"/>
        <v>87308280650.800217</v>
      </c>
      <c r="K678" s="9">
        <f t="shared" si="147"/>
        <v>184930084180.72296</v>
      </c>
      <c r="M678" s="9">
        <f t="shared" si="148"/>
        <v>124930.094030608</v>
      </c>
      <c r="N678" s="9">
        <f t="shared" si="149"/>
        <v>29097417870.694481</v>
      </c>
      <c r="O678" s="9">
        <f t="shared" si="150"/>
        <v>-124900.094030608</v>
      </c>
      <c r="P678" s="9">
        <f t="shared" si="151"/>
        <v>15600033488.854721</v>
      </c>
      <c r="Q678" s="9">
        <f t="shared" si="152"/>
        <v>2.0170593341645217E-4</v>
      </c>
      <c r="R678" s="9">
        <f t="shared" si="153"/>
        <v>-3.5348382911632052E-2</v>
      </c>
    </row>
    <row r="679" spans="1:18" x14ac:dyDescent="0.25">
      <c r="A679">
        <v>668</v>
      </c>
      <c r="B679" s="5">
        <v>1806</v>
      </c>
      <c r="C679" s="5">
        <v>14</v>
      </c>
      <c r="D679" s="5">
        <f t="shared" si="140"/>
        <v>25284</v>
      </c>
      <c r="E679" s="5">
        <f t="shared" si="141"/>
        <v>3261636</v>
      </c>
      <c r="F679" s="5">
        <f t="shared" si="142"/>
        <v>196</v>
      </c>
      <c r="G679" s="5">
        <f t="shared" si="143"/>
        <v>-628154.82420000003</v>
      </c>
      <c r="H679" s="9">
        <f t="shared" si="144"/>
        <v>394578483165.73297</v>
      </c>
      <c r="I679" s="9">
        <f t="shared" si="145"/>
        <v>-295495.74660000001</v>
      </c>
      <c r="J679" s="9">
        <f t="shared" si="146"/>
        <v>87317736258.691422</v>
      </c>
      <c r="K679" s="9">
        <f t="shared" si="147"/>
        <v>185617078757.37076</v>
      </c>
      <c r="M679" s="9">
        <f t="shared" si="148"/>
        <v>124305.68027009707</v>
      </c>
      <c r="N679" s="9">
        <f t="shared" si="149"/>
        <v>29310832327.893806</v>
      </c>
      <c r="O679" s="9">
        <f t="shared" si="150"/>
        <v>-124291.68027009707</v>
      </c>
      <c r="P679" s="9">
        <f t="shared" si="151"/>
        <v>15448421784.364038</v>
      </c>
      <c r="Q679" s="9">
        <f t="shared" si="152"/>
        <v>2.0171844555260488E-4</v>
      </c>
      <c r="R679" s="9">
        <f t="shared" si="153"/>
        <v>-3.5176193969337639E-2</v>
      </c>
    </row>
    <row r="680" spans="1:18" x14ac:dyDescent="0.25">
      <c r="A680">
        <v>669</v>
      </c>
      <c r="B680" s="5">
        <v>1637</v>
      </c>
      <c r="C680" s="5">
        <v>10</v>
      </c>
      <c r="D680" s="5">
        <f t="shared" si="140"/>
        <v>16370</v>
      </c>
      <c r="E680" s="5">
        <f t="shared" si="141"/>
        <v>2679769</v>
      </c>
      <c r="F680" s="5">
        <f t="shared" si="142"/>
        <v>100</v>
      </c>
      <c r="G680" s="5">
        <f t="shared" si="143"/>
        <v>-628323.82420000003</v>
      </c>
      <c r="H680" s="9">
        <f t="shared" si="144"/>
        <v>394790828057.31256</v>
      </c>
      <c r="I680" s="9">
        <f t="shared" si="145"/>
        <v>-295499.74660000001</v>
      </c>
      <c r="J680" s="9">
        <f t="shared" si="146"/>
        <v>87320100240.664215</v>
      </c>
      <c r="K680" s="9">
        <f t="shared" si="147"/>
        <v>185669530833.84296</v>
      </c>
      <c r="M680" s="9">
        <f t="shared" si="148"/>
        <v>124259.61919391796</v>
      </c>
      <c r="N680" s="9">
        <f t="shared" si="149"/>
        <v>29326606136.599339</v>
      </c>
      <c r="O680" s="9">
        <f t="shared" si="150"/>
        <v>-124249.61919391796</v>
      </c>
      <c r="P680" s="9">
        <f t="shared" si="151"/>
        <v>15437967869.833626</v>
      </c>
      <c r="Q680" s="9">
        <f t="shared" si="152"/>
        <v>2.0171937034488353E-4</v>
      </c>
      <c r="R680" s="9">
        <f t="shared" si="153"/>
        <v>-3.5164290143195359E-2</v>
      </c>
    </row>
    <row r="681" spans="1:18" x14ac:dyDescent="0.25">
      <c r="A681">
        <v>670</v>
      </c>
      <c r="B681" s="5">
        <v>1503</v>
      </c>
      <c r="C681" s="5">
        <v>14</v>
      </c>
      <c r="D681" s="5">
        <f t="shared" si="140"/>
        <v>21042</v>
      </c>
      <c r="E681" s="5">
        <f t="shared" si="141"/>
        <v>2259009</v>
      </c>
      <c r="F681" s="5">
        <f t="shared" si="142"/>
        <v>196</v>
      </c>
      <c r="G681" s="5">
        <f t="shared" si="143"/>
        <v>-628457.82420000003</v>
      </c>
      <c r="H681" s="9">
        <f t="shared" si="144"/>
        <v>394959236798.19812</v>
      </c>
      <c r="I681" s="9">
        <f t="shared" si="145"/>
        <v>-295495.74660000001</v>
      </c>
      <c r="J681" s="9">
        <f t="shared" si="146"/>
        <v>87317736258.691422</v>
      </c>
      <c r="K681" s="9">
        <f t="shared" si="147"/>
        <v>185706613968.59058</v>
      </c>
      <c r="M681" s="9">
        <f t="shared" si="148"/>
        <v>124223.09739387062</v>
      </c>
      <c r="N681" s="9">
        <f t="shared" si="149"/>
        <v>29339116196.26363</v>
      </c>
      <c r="O681" s="9">
        <f t="shared" si="150"/>
        <v>-124209.09739387062</v>
      </c>
      <c r="P681" s="9">
        <f t="shared" si="151"/>
        <v>15427899875.400036</v>
      </c>
      <c r="Q681" s="9">
        <f t="shared" si="152"/>
        <v>2.0172010378896157E-4</v>
      </c>
      <c r="R681" s="9">
        <f t="shared" si="153"/>
        <v>-3.5152821949238966E-2</v>
      </c>
    </row>
    <row r="682" spans="1:18" x14ac:dyDescent="0.25">
      <c r="A682">
        <v>671</v>
      </c>
      <c r="B682" s="5">
        <v>1323</v>
      </c>
      <c r="C682" s="5">
        <v>12</v>
      </c>
      <c r="D682" s="5">
        <f t="shared" si="140"/>
        <v>15876</v>
      </c>
      <c r="E682" s="5">
        <f t="shared" si="141"/>
        <v>1750329</v>
      </c>
      <c r="F682" s="5">
        <f t="shared" si="142"/>
        <v>144</v>
      </c>
      <c r="G682" s="5">
        <f t="shared" si="143"/>
        <v>-628637.82420000003</v>
      </c>
      <c r="H682" s="9">
        <f t="shared" si="144"/>
        <v>395185514014.91016</v>
      </c>
      <c r="I682" s="9">
        <f t="shared" si="145"/>
        <v>-295497.74660000001</v>
      </c>
      <c r="J682" s="9">
        <f t="shared" si="146"/>
        <v>87318918245.677826</v>
      </c>
      <c r="K682" s="9">
        <f t="shared" si="147"/>
        <v>185761060478.62695</v>
      </c>
      <c r="M682" s="9">
        <f t="shared" si="148"/>
        <v>124174.03825947865</v>
      </c>
      <c r="N682" s="9">
        <f t="shared" si="149"/>
        <v>29355924952.548206</v>
      </c>
      <c r="O682" s="9">
        <f t="shared" si="150"/>
        <v>-124162.03825947865</v>
      </c>
      <c r="P682" s="9">
        <f t="shared" si="151"/>
        <v>15416211744.74824</v>
      </c>
      <c r="Q682" s="9">
        <f t="shared" si="152"/>
        <v>2.0172108925850261E-4</v>
      </c>
      <c r="R682" s="9">
        <f t="shared" si="153"/>
        <v>-3.5139503607378109E-2</v>
      </c>
    </row>
    <row r="683" spans="1:18" x14ac:dyDescent="0.25">
      <c r="A683">
        <v>672</v>
      </c>
      <c r="B683" s="5">
        <v>597</v>
      </c>
      <c r="C683" s="5">
        <v>6</v>
      </c>
      <c r="D683" s="5">
        <f t="shared" si="140"/>
        <v>3582</v>
      </c>
      <c r="E683" s="5">
        <f t="shared" si="141"/>
        <v>356409</v>
      </c>
      <c r="F683" s="5">
        <f t="shared" si="142"/>
        <v>36</v>
      </c>
      <c r="G683" s="5">
        <f t="shared" si="143"/>
        <v>-629363.82420000003</v>
      </c>
      <c r="H683" s="9">
        <f t="shared" si="144"/>
        <v>396098823211.64856</v>
      </c>
      <c r="I683" s="9">
        <f t="shared" si="145"/>
        <v>-295503.74660000001</v>
      </c>
      <c r="J683" s="9">
        <f t="shared" si="146"/>
        <v>87322464254.637024</v>
      </c>
      <c r="K683" s="9">
        <f t="shared" si="147"/>
        <v>185979368025.60376</v>
      </c>
      <c r="M683" s="9">
        <f t="shared" si="148"/>
        <v>123976.1664174311</v>
      </c>
      <c r="N683" s="9">
        <f t="shared" si="149"/>
        <v>29423769130.249802</v>
      </c>
      <c r="O683" s="9">
        <f t="shared" si="150"/>
        <v>-123970.1664174311</v>
      </c>
      <c r="P683" s="9">
        <f t="shared" si="151"/>
        <v>15368602161.565561</v>
      </c>
      <c r="Q683" s="9">
        <f t="shared" si="152"/>
        <v>2.017250668502727E-4</v>
      </c>
      <c r="R683" s="9">
        <f t="shared" si="153"/>
        <v>-3.5085201401044694E-2</v>
      </c>
    </row>
    <row r="684" spans="1:18" x14ac:dyDescent="0.25">
      <c r="A684">
        <v>673</v>
      </c>
      <c r="B684" s="5">
        <v>515</v>
      </c>
      <c r="C684" s="5">
        <v>12</v>
      </c>
      <c r="D684" s="5">
        <f t="shared" si="140"/>
        <v>6180</v>
      </c>
      <c r="E684" s="5">
        <f t="shared" si="141"/>
        <v>265225</v>
      </c>
      <c r="F684" s="5">
        <f t="shared" si="142"/>
        <v>144</v>
      </c>
      <c r="G684" s="5">
        <f t="shared" si="143"/>
        <v>-629445.82420000003</v>
      </c>
      <c r="H684" s="9">
        <f t="shared" si="144"/>
        <v>396202045602.81732</v>
      </c>
      <c r="I684" s="9">
        <f t="shared" si="145"/>
        <v>-295497.74660000001</v>
      </c>
      <c r="J684" s="9">
        <f t="shared" si="146"/>
        <v>87318918245.677826</v>
      </c>
      <c r="K684" s="9">
        <f t="shared" si="147"/>
        <v>185999822657.87976</v>
      </c>
      <c r="M684" s="9">
        <f t="shared" si="148"/>
        <v>123953.8172562081</v>
      </c>
      <c r="N684" s="9">
        <f t="shared" si="149"/>
        <v>29431436893.012123</v>
      </c>
      <c r="O684" s="9">
        <f t="shared" si="150"/>
        <v>-123941.8172562081</v>
      </c>
      <c r="P684" s="9">
        <f t="shared" si="151"/>
        <v>15361574064.771284</v>
      </c>
      <c r="Q684" s="9">
        <f t="shared" si="152"/>
        <v>2.0172551639850353E-4</v>
      </c>
      <c r="R684" s="9">
        <f t="shared" si="153"/>
        <v>-3.5077178220289426E-2</v>
      </c>
    </row>
    <row r="685" spans="1:18" x14ac:dyDescent="0.25">
      <c r="A685">
        <v>674</v>
      </c>
      <c r="B685" s="5">
        <v>92</v>
      </c>
      <c r="C685" s="5">
        <v>1</v>
      </c>
      <c r="D685" s="5">
        <f t="shared" si="140"/>
        <v>92</v>
      </c>
      <c r="E685" s="5">
        <f t="shared" si="141"/>
        <v>8464</v>
      </c>
      <c r="F685" s="5">
        <f t="shared" si="142"/>
        <v>1</v>
      </c>
      <c r="G685" s="5">
        <f t="shared" si="143"/>
        <v>-629868.82420000003</v>
      </c>
      <c r="H685" s="9">
        <f t="shared" si="144"/>
        <v>396734735699.09058</v>
      </c>
      <c r="I685" s="9">
        <f t="shared" si="145"/>
        <v>-295508.74660000001</v>
      </c>
      <c r="J685" s="9">
        <f t="shared" si="146"/>
        <v>87325419317.103012</v>
      </c>
      <c r="K685" s="9">
        <f t="shared" si="147"/>
        <v>186131746761.75775</v>
      </c>
      <c r="M685" s="9">
        <f t="shared" si="148"/>
        <v>123838.52829038701</v>
      </c>
      <c r="N685" s="9">
        <f t="shared" si="149"/>
        <v>29471007195.906807</v>
      </c>
      <c r="O685" s="9">
        <f t="shared" si="150"/>
        <v>-123837.52829038701</v>
      </c>
      <c r="P685" s="9">
        <f t="shared" si="151"/>
        <v>15335733413.072403</v>
      </c>
      <c r="Q685" s="9">
        <f t="shared" si="152"/>
        <v>2.0172783633982296E-4</v>
      </c>
      <c r="R685" s="9">
        <f t="shared" si="153"/>
        <v>-3.5047663100358811E-2</v>
      </c>
    </row>
    <row r="686" spans="1:18" x14ac:dyDescent="0.25">
      <c r="A686">
        <v>675</v>
      </c>
      <c r="B686" s="5">
        <v>42</v>
      </c>
      <c r="C686" s="5">
        <v>0</v>
      </c>
      <c r="D686" s="5">
        <f t="shared" si="140"/>
        <v>0</v>
      </c>
      <c r="E686" s="5">
        <f t="shared" si="141"/>
        <v>1764</v>
      </c>
      <c r="F686" s="5">
        <f t="shared" si="142"/>
        <v>0</v>
      </c>
      <c r="G686" s="5">
        <f t="shared" si="143"/>
        <v>-629918.82420000003</v>
      </c>
      <c r="H686" s="9">
        <f t="shared" si="144"/>
        <v>396797725081.51056</v>
      </c>
      <c r="I686" s="9">
        <f t="shared" si="145"/>
        <v>-295509.74660000001</v>
      </c>
      <c r="J686" s="9">
        <f t="shared" si="146"/>
        <v>87326010335.596222</v>
      </c>
      <c r="K686" s="9">
        <f t="shared" si="147"/>
        <v>186147152117.91196</v>
      </c>
      <c r="M686" s="9">
        <f t="shared" si="148"/>
        <v>123824.9007530559</v>
      </c>
      <c r="N686" s="9">
        <f t="shared" si="149"/>
        <v>29475686293.488964</v>
      </c>
      <c r="O686" s="9">
        <f t="shared" si="150"/>
        <v>-123824.9007530559</v>
      </c>
      <c r="P686" s="9">
        <f t="shared" si="151"/>
        <v>15332606046.504145</v>
      </c>
      <c r="Q686" s="9">
        <f t="shared" si="152"/>
        <v>2.0172811066756434E-4</v>
      </c>
      <c r="R686" s="9">
        <f t="shared" si="153"/>
        <v>-3.5044089344608856E-2</v>
      </c>
    </row>
    <row r="687" spans="1:18" x14ac:dyDescent="0.25">
      <c r="A687">
        <v>676</v>
      </c>
      <c r="B687" s="5">
        <v>0</v>
      </c>
      <c r="C687" s="5">
        <v>0</v>
      </c>
      <c r="D687" s="5">
        <f t="shared" si="140"/>
        <v>0</v>
      </c>
      <c r="E687" s="5">
        <f t="shared" si="141"/>
        <v>0</v>
      </c>
      <c r="F687" s="5">
        <f t="shared" si="142"/>
        <v>0</v>
      </c>
      <c r="G687" s="5">
        <f t="shared" si="143"/>
        <v>-629960.82420000003</v>
      </c>
      <c r="H687" s="9">
        <f t="shared" si="144"/>
        <v>396850640026.74335</v>
      </c>
      <c r="I687" s="9">
        <f t="shared" si="145"/>
        <v>-295509.74660000001</v>
      </c>
      <c r="J687" s="9">
        <f t="shared" si="146"/>
        <v>87326010335.596222</v>
      </c>
      <c r="K687" s="9">
        <f t="shared" si="147"/>
        <v>186159563527.26917</v>
      </c>
      <c r="M687" s="9">
        <f t="shared" si="148"/>
        <v>123813.45362169779</v>
      </c>
      <c r="N687" s="9">
        <f t="shared" si="149"/>
        <v>29479617022.490993</v>
      </c>
      <c r="O687" s="9">
        <f t="shared" si="150"/>
        <v>-123813.45362169779</v>
      </c>
      <c r="P687" s="9">
        <f t="shared" si="151"/>
        <v>15329771297.732309</v>
      </c>
      <c r="Q687" s="9">
        <f t="shared" si="152"/>
        <v>2.0172834111969535E-4</v>
      </c>
      <c r="R687" s="9">
        <f t="shared" si="153"/>
        <v>-3.5040849658636533E-2</v>
      </c>
    </row>
    <row r="688" spans="1:18" x14ac:dyDescent="0.25">
      <c r="A688">
        <v>677</v>
      </c>
      <c r="B688" s="5">
        <v>16365</v>
      </c>
      <c r="C688" s="5">
        <v>18285</v>
      </c>
      <c r="D688" s="5">
        <f t="shared" si="140"/>
        <v>299234025</v>
      </c>
      <c r="E688" s="5">
        <f t="shared" si="141"/>
        <v>267813225</v>
      </c>
      <c r="F688" s="5">
        <f t="shared" si="142"/>
        <v>334341225</v>
      </c>
      <c r="G688" s="5">
        <f t="shared" si="143"/>
        <v>-613595.82420000003</v>
      </c>
      <c r="H688" s="9">
        <f t="shared" si="144"/>
        <v>376499835475.67737</v>
      </c>
      <c r="I688" s="9">
        <f t="shared" si="145"/>
        <v>-277224.74660000001</v>
      </c>
      <c r="J688" s="9">
        <f t="shared" si="146"/>
        <v>76853560127.434219</v>
      </c>
      <c r="K688" s="9">
        <f t="shared" si="147"/>
        <v>170103946878.66318</v>
      </c>
      <c r="M688" s="9">
        <f t="shared" si="148"/>
        <v>128273.74659016634</v>
      </c>
      <c r="N688" s="9">
        <f t="shared" si="149"/>
        <v>27967879699.289085</v>
      </c>
      <c r="O688" s="9">
        <f t="shared" si="150"/>
        <v>-109988.74659016634</v>
      </c>
      <c r="P688" s="9">
        <f t="shared" si="151"/>
        <v>12097524376.475828</v>
      </c>
      <c r="Q688" s="9">
        <f t="shared" si="152"/>
        <v>2.0163971046428778E-4</v>
      </c>
      <c r="R688" s="9">
        <f t="shared" si="153"/>
        <v>-3.1128272815599409E-2</v>
      </c>
    </row>
    <row r="689" spans="1:18" x14ac:dyDescent="0.25">
      <c r="A689">
        <v>678</v>
      </c>
      <c r="B689" s="5">
        <v>960998</v>
      </c>
      <c r="C689" s="5">
        <v>62000</v>
      </c>
      <c r="D689" s="5">
        <f t="shared" si="140"/>
        <v>59581876000</v>
      </c>
      <c r="E689" s="5">
        <f t="shared" si="141"/>
        <v>923517156004</v>
      </c>
      <c r="F689" s="5">
        <f t="shared" si="142"/>
        <v>3844000000</v>
      </c>
      <c r="G689" s="5">
        <f t="shared" si="143"/>
        <v>331037.17579999997</v>
      </c>
      <c r="H689" s="9">
        <f t="shared" si="144"/>
        <v>109585611761.64009</v>
      </c>
      <c r="I689" s="9">
        <f t="shared" si="145"/>
        <v>-233509.74660000001</v>
      </c>
      <c r="J689" s="9">
        <f t="shared" si="146"/>
        <v>54526801757.19622</v>
      </c>
      <c r="K689" s="9">
        <f t="shared" si="147"/>
        <v>-77300407036.237656</v>
      </c>
      <c r="M689" s="9">
        <f t="shared" si="148"/>
        <v>385734.17602391867</v>
      </c>
      <c r="N689" s="9">
        <f t="shared" si="149"/>
        <v>8140447664.8716784</v>
      </c>
      <c r="O689" s="9">
        <f t="shared" si="150"/>
        <v>-323734.17602391867</v>
      </c>
      <c r="P689" s="9">
        <f t="shared" si="151"/>
        <v>104803816725.88556</v>
      </c>
      <c r="Q689" s="9">
        <f t="shared" si="152"/>
        <v>2.0047726096377683E-4</v>
      </c>
      <c r="R689" s="9">
        <f t="shared" si="153"/>
        <v>-9.1621008558367648E-2</v>
      </c>
    </row>
    <row r="690" spans="1:18" x14ac:dyDescent="0.25">
      <c r="A690">
        <v>679</v>
      </c>
      <c r="B690" s="5">
        <v>171119</v>
      </c>
      <c r="C690" s="5">
        <v>24800</v>
      </c>
      <c r="D690" s="5">
        <f t="shared" si="140"/>
        <v>4243751200</v>
      </c>
      <c r="E690" s="5">
        <f t="shared" si="141"/>
        <v>29281712161</v>
      </c>
      <c r="F690" s="5">
        <f t="shared" si="142"/>
        <v>615040000</v>
      </c>
      <c r="G690" s="5">
        <f t="shared" si="143"/>
        <v>-458841.82420000003</v>
      </c>
      <c r="H690" s="9">
        <f t="shared" si="144"/>
        <v>210535819635.18375</v>
      </c>
      <c r="I690" s="9">
        <f t="shared" si="145"/>
        <v>-270709.74660000001</v>
      </c>
      <c r="J690" s="9">
        <f t="shared" si="146"/>
        <v>73283766904.236221</v>
      </c>
      <c r="K690" s="9">
        <f t="shared" si="147"/>
        <v>124212953958.66376</v>
      </c>
      <c r="M690" s="9">
        <f t="shared" si="148"/>
        <v>170452.06483290283</v>
      </c>
      <c r="N690" s="9">
        <f t="shared" si="149"/>
        <v>15639423768.96055</v>
      </c>
      <c r="O690" s="9">
        <f t="shared" si="150"/>
        <v>-145652.06483290283</v>
      </c>
      <c r="P690" s="9">
        <f t="shared" si="151"/>
        <v>21214523990.088131</v>
      </c>
      <c r="Q690" s="9">
        <f t="shared" si="152"/>
        <v>2.0091691351239785E-4</v>
      </c>
      <c r="R690" s="9">
        <f t="shared" si="153"/>
        <v>-4.1221449575153307E-2</v>
      </c>
    </row>
    <row r="691" spans="1:18" x14ac:dyDescent="0.25">
      <c r="A691">
        <v>680</v>
      </c>
      <c r="B691" s="5">
        <v>201214</v>
      </c>
      <c r="C691" s="5">
        <v>8614</v>
      </c>
      <c r="D691" s="5">
        <f t="shared" si="140"/>
        <v>1733257396</v>
      </c>
      <c r="E691" s="5">
        <f t="shared" si="141"/>
        <v>40487073796</v>
      </c>
      <c r="F691" s="5">
        <f t="shared" si="142"/>
        <v>74200996</v>
      </c>
      <c r="G691" s="5">
        <f t="shared" si="143"/>
        <v>-428746.82420000003</v>
      </c>
      <c r="H691" s="9">
        <f t="shared" si="144"/>
        <v>183823839261.58572</v>
      </c>
      <c r="I691" s="9">
        <f t="shared" si="145"/>
        <v>-286895.74660000001</v>
      </c>
      <c r="J691" s="9">
        <f t="shared" si="146"/>
        <v>82309169417.171417</v>
      </c>
      <c r="K691" s="9">
        <f t="shared" si="147"/>
        <v>123005640231.23796</v>
      </c>
      <c r="M691" s="9">
        <f t="shared" si="148"/>
        <v>178654.47955249104</v>
      </c>
      <c r="N691" s="9">
        <f t="shared" si="149"/>
        <v>13655153436.744635</v>
      </c>
      <c r="O691" s="9">
        <f t="shared" si="150"/>
        <v>-170040.47955249104</v>
      </c>
      <c r="P691" s="9">
        <f t="shared" si="151"/>
        <v>28913764686.441124</v>
      </c>
      <c r="Q691" s="9">
        <f t="shared" si="152"/>
        <v>2.0080057902931606E-4</v>
      </c>
      <c r="R691" s="9">
        <f t="shared" si="153"/>
        <v>-4.8123688832388399E-2</v>
      </c>
    </row>
    <row r="692" spans="1:18" x14ac:dyDescent="0.25">
      <c r="A692">
        <v>681</v>
      </c>
      <c r="B692" s="5">
        <v>83637</v>
      </c>
      <c r="C692" s="5">
        <v>1200</v>
      </c>
      <c r="D692" s="5">
        <f t="shared" si="140"/>
        <v>100364400</v>
      </c>
      <c r="E692" s="5">
        <f t="shared" si="141"/>
        <v>6995147769</v>
      </c>
      <c r="F692" s="5">
        <f t="shared" si="142"/>
        <v>1440000</v>
      </c>
      <c r="G692" s="5">
        <f t="shared" si="143"/>
        <v>-546323.82420000003</v>
      </c>
      <c r="H692" s="9">
        <f t="shared" si="144"/>
        <v>298469720888.51251</v>
      </c>
      <c r="I692" s="9">
        <f t="shared" si="145"/>
        <v>-294309.74660000001</v>
      </c>
      <c r="J692" s="9">
        <f t="shared" si="146"/>
        <v>86618226943.756226</v>
      </c>
      <c r="K692" s="9">
        <f t="shared" si="147"/>
        <v>160788426261.84497</v>
      </c>
      <c r="M692" s="9">
        <f t="shared" si="148"/>
        <v>146608.78041691956</v>
      </c>
      <c r="N692" s="9">
        <f t="shared" si="149"/>
        <v>22171497730.254868</v>
      </c>
      <c r="O692" s="9">
        <f t="shared" si="150"/>
        <v>-145408.78041691956</v>
      </c>
      <c r="P692" s="9">
        <f t="shared" si="151"/>
        <v>21143713422.33593</v>
      </c>
      <c r="Q692" s="9">
        <f t="shared" si="152"/>
        <v>2.0129987818984203E-4</v>
      </c>
      <c r="R692" s="9">
        <f t="shared" si="153"/>
        <v>-4.1152604767983644E-2</v>
      </c>
    </row>
    <row r="693" spans="1:18" x14ac:dyDescent="0.25">
      <c r="A693">
        <v>682</v>
      </c>
      <c r="B693" s="5">
        <v>28500</v>
      </c>
      <c r="C693" s="5">
        <v>300</v>
      </c>
      <c r="D693" s="5">
        <f t="shared" si="140"/>
        <v>8550000</v>
      </c>
      <c r="E693" s="5">
        <f t="shared" si="141"/>
        <v>812250000</v>
      </c>
      <c r="F693" s="5">
        <f t="shared" si="142"/>
        <v>90000</v>
      </c>
      <c r="G693" s="5">
        <f t="shared" si="143"/>
        <v>-601460.82420000003</v>
      </c>
      <c r="H693" s="9">
        <f t="shared" si="144"/>
        <v>361755123047.34332</v>
      </c>
      <c r="I693" s="9">
        <f t="shared" si="145"/>
        <v>-295209.74660000001</v>
      </c>
      <c r="J693" s="9">
        <f t="shared" si="146"/>
        <v>87148794487.636215</v>
      </c>
      <c r="K693" s="9">
        <f t="shared" si="147"/>
        <v>177557097501.90918</v>
      </c>
      <c r="M693" s="9">
        <f t="shared" si="148"/>
        <v>131581.14990042394</v>
      </c>
      <c r="N693" s="9">
        <f t="shared" si="149"/>
        <v>26872584815.892262</v>
      </c>
      <c r="O693" s="9">
        <f t="shared" si="150"/>
        <v>-131281.14990042394</v>
      </c>
      <c r="P693" s="9">
        <f t="shared" si="151"/>
        <v>17234740319.177582</v>
      </c>
      <c r="Q693" s="9">
        <f t="shared" si="152"/>
        <v>2.0157549513938303E-4</v>
      </c>
      <c r="R693" s="9">
        <f t="shared" si="153"/>
        <v>-3.7154303918353421E-2</v>
      </c>
    </row>
    <row r="694" spans="1:18" x14ac:dyDescent="0.25">
      <c r="A694">
        <v>683</v>
      </c>
      <c r="B694" s="5">
        <v>169</v>
      </c>
      <c r="C694" s="5">
        <v>20</v>
      </c>
      <c r="D694" s="5">
        <f t="shared" si="140"/>
        <v>3380</v>
      </c>
      <c r="E694" s="5">
        <f t="shared" si="141"/>
        <v>28561</v>
      </c>
      <c r="F694" s="5">
        <f t="shared" si="142"/>
        <v>400</v>
      </c>
      <c r="G694" s="5">
        <f t="shared" si="143"/>
        <v>-629791.82420000003</v>
      </c>
      <c r="H694" s="9">
        <f t="shared" si="144"/>
        <v>396637741829.16376</v>
      </c>
      <c r="I694" s="9">
        <f t="shared" si="145"/>
        <v>-295489.74660000001</v>
      </c>
      <c r="J694" s="9">
        <f t="shared" si="146"/>
        <v>87314190345.732224</v>
      </c>
      <c r="K694" s="9">
        <f t="shared" si="147"/>
        <v>186097026543.60977</v>
      </c>
      <c r="M694" s="9">
        <f t="shared" si="148"/>
        <v>123859.5146978769</v>
      </c>
      <c r="N694" s="9">
        <f t="shared" si="149"/>
        <v>29463802112.052643</v>
      </c>
      <c r="O694" s="9">
        <f t="shared" si="150"/>
        <v>-123839.5146978769</v>
      </c>
      <c r="P694" s="9">
        <f t="shared" si="151"/>
        <v>15336225400.605669</v>
      </c>
      <c r="Q694" s="9">
        <f t="shared" si="152"/>
        <v>2.0172741391769018E-4</v>
      </c>
      <c r="R694" s="9">
        <f t="shared" si="153"/>
        <v>-3.5048225272622302E-2</v>
      </c>
    </row>
    <row r="695" spans="1:18" x14ac:dyDescent="0.25">
      <c r="A695">
        <v>684</v>
      </c>
      <c r="B695" s="5">
        <v>127</v>
      </c>
      <c r="C695" s="5">
        <v>25</v>
      </c>
      <c r="D695" s="5">
        <f t="shared" si="140"/>
        <v>3175</v>
      </c>
      <c r="E695" s="5">
        <f t="shared" si="141"/>
        <v>16129</v>
      </c>
      <c r="F695" s="5">
        <f t="shared" si="142"/>
        <v>625</v>
      </c>
      <c r="G695" s="5">
        <f t="shared" si="143"/>
        <v>-629833.82420000003</v>
      </c>
      <c r="H695" s="9">
        <f t="shared" si="144"/>
        <v>396690646106.39655</v>
      </c>
      <c r="I695" s="9">
        <f t="shared" si="145"/>
        <v>-295484.74660000001</v>
      </c>
      <c r="J695" s="9">
        <f t="shared" si="146"/>
        <v>87311235473.26622</v>
      </c>
      <c r="K695" s="9">
        <f t="shared" si="147"/>
        <v>186106287943.84598</v>
      </c>
      <c r="M695" s="9">
        <f t="shared" si="148"/>
        <v>123848.06756651877</v>
      </c>
      <c r="N695" s="9">
        <f t="shared" si="149"/>
        <v>29467732048.593929</v>
      </c>
      <c r="O695" s="9">
        <f t="shared" si="150"/>
        <v>-123823.06756651877</v>
      </c>
      <c r="P695" s="9">
        <f t="shared" si="151"/>
        <v>15332152061.582674</v>
      </c>
      <c r="Q695" s="9">
        <f t="shared" si="152"/>
        <v>2.0172764432336055E-4</v>
      </c>
      <c r="R695" s="9">
        <f t="shared" si="153"/>
        <v>-3.5043570520330365E-2</v>
      </c>
    </row>
    <row r="696" spans="1:18" x14ac:dyDescent="0.25">
      <c r="A696">
        <v>685</v>
      </c>
      <c r="B696" s="5">
        <v>3900</v>
      </c>
      <c r="C696" s="5">
        <v>600</v>
      </c>
      <c r="D696" s="5">
        <f t="shared" si="140"/>
        <v>2340000</v>
      </c>
      <c r="E696" s="5">
        <f t="shared" si="141"/>
        <v>15210000</v>
      </c>
      <c r="F696" s="5">
        <f t="shared" si="142"/>
        <v>360000</v>
      </c>
      <c r="G696" s="5">
        <f t="shared" si="143"/>
        <v>-626060.82420000003</v>
      </c>
      <c r="H696" s="9">
        <f t="shared" si="144"/>
        <v>391952155597.98334</v>
      </c>
      <c r="I696" s="9">
        <f t="shared" si="145"/>
        <v>-294909.74660000001</v>
      </c>
      <c r="J696" s="9">
        <f t="shared" si="146"/>
        <v>86971758639.676224</v>
      </c>
      <c r="K696" s="9">
        <f t="shared" si="147"/>
        <v>184631439021.00916</v>
      </c>
      <c r="M696" s="9">
        <f t="shared" si="148"/>
        <v>124876.40153352347</v>
      </c>
      <c r="N696" s="9">
        <f t="shared" si="149"/>
        <v>29115738448.57526</v>
      </c>
      <c r="O696" s="9">
        <f t="shared" si="150"/>
        <v>-124276.40153352347</v>
      </c>
      <c r="P696" s="9">
        <f t="shared" si="151"/>
        <v>15444623978.121555</v>
      </c>
      <c r="Q696" s="9">
        <f t="shared" si="152"/>
        <v>2.0170700752158942E-4</v>
      </c>
      <c r="R696" s="9">
        <f t="shared" si="153"/>
        <v>-3.517186968305977E-2</v>
      </c>
    </row>
    <row r="697" spans="1:18" x14ac:dyDescent="0.25">
      <c r="A697">
        <v>686</v>
      </c>
      <c r="B697" s="5">
        <v>280828</v>
      </c>
      <c r="C697" s="5">
        <v>78290</v>
      </c>
      <c r="D697" s="5">
        <f t="shared" si="140"/>
        <v>21986024120</v>
      </c>
      <c r="E697" s="5">
        <f t="shared" si="141"/>
        <v>78864365584</v>
      </c>
      <c r="F697" s="5">
        <f t="shared" si="142"/>
        <v>6129324100</v>
      </c>
      <c r="G697" s="5">
        <f t="shared" si="143"/>
        <v>-349132.82420000003</v>
      </c>
      <c r="H697" s="9">
        <f t="shared" si="144"/>
        <v>121893728933.86813</v>
      </c>
      <c r="I697" s="9">
        <f t="shared" si="145"/>
        <v>-217219.74660000001</v>
      </c>
      <c r="J697" s="9">
        <f t="shared" si="146"/>
        <v>47184418312.968216</v>
      </c>
      <c r="K697" s="9">
        <f t="shared" si="147"/>
        <v>75838543602.466354</v>
      </c>
      <c r="M697" s="9">
        <f t="shared" si="148"/>
        <v>200353.33469405264</v>
      </c>
      <c r="N697" s="9">
        <f t="shared" si="149"/>
        <v>9054742726.8143234</v>
      </c>
      <c r="O697" s="9">
        <f t="shared" si="150"/>
        <v>-122063.33469405264</v>
      </c>
      <c r="P697" s="9">
        <f t="shared" si="151"/>
        <v>14899457676.632315</v>
      </c>
      <c r="Q697" s="9">
        <f t="shared" si="152"/>
        <v>2.0053086456893509E-4</v>
      </c>
      <c r="R697" s="9">
        <f t="shared" si="153"/>
        <v>-3.4545522100330392E-2</v>
      </c>
    </row>
    <row r="698" spans="1:18" x14ac:dyDescent="0.25">
      <c r="A698">
        <v>687</v>
      </c>
      <c r="B698" s="5">
        <v>197466</v>
      </c>
      <c r="C698" s="5">
        <v>13645</v>
      </c>
      <c r="D698" s="5">
        <f t="shared" si="140"/>
        <v>2694423570</v>
      </c>
      <c r="E698" s="5">
        <f t="shared" si="141"/>
        <v>38992821156</v>
      </c>
      <c r="F698" s="5">
        <f t="shared" si="142"/>
        <v>186186025</v>
      </c>
      <c r="G698" s="5">
        <f t="shared" si="143"/>
        <v>-432494.82420000003</v>
      </c>
      <c r="H698" s="9">
        <f t="shared" si="144"/>
        <v>187051772959.78894</v>
      </c>
      <c r="I698" s="9">
        <f t="shared" si="145"/>
        <v>-281864.74660000001</v>
      </c>
      <c r="J698" s="9">
        <f t="shared" si="146"/>
        <v>79447735375.882217</v>
      </c>
      <c r="K698" s="9">
        <f t="shared" si="147"/>
        <v>121905044028.94456</v>
      </c>
      <c r="M698" s="9">
        <f t="shared" si="148"/>
        <v>177632.95935415191</v>
      </c>
      <c r="N698" s="9">
        <f t="shared" si="149"/>
        <v>13894936971.402937</v>
      </c>
      <c r="O698" s="9">
        <f t="shared" si="150"/>
        <v>-163987.95935415191</v>
      </c>
      <c r="P698" s="9">
        <f t="shared" si="151"/>
        <v>26892050813.138981</v>
      </c>
      <c r="Q698" s="9">
        <f t="shared" si="152"/>
        <v>2.0081463714080578E-4</v>
      </c>
      <c r="R698" s="9">
        <f t="shared" si="153"/>
        <v>-4.6410746455603794E-2</v>
      </c>
    </row>
    <row r="699" spans="1:18" x14ac:dyDescent="0.25">
      <c r="A699">
        <v>688</v>
      </c>
      <c r="B699" s="5">
        <v>217</v>
      </c>
      <c r="C699" s="5">
        <v>2</v>
      </c>
      <c r="D699" s="5">
        <f t="shared" si="140"/>
        <v>434</v>
      </c>
      <c r="E699" s="5">
        <f t="shared" si="141"/>
        <v>47089</v>
      </c>
      <c r="F699" s="5">
        <f t="shared" si="142"/>
        <v>4</v>
      </c>
      <c r="G699" s="5">
        <f t="shared" si="143"/>
        <v>-629743.82420000003</v>
      </c>
      <c r="H699" s="9">
        <f t="shared" si="144"/>
        <v>396577284118.04053</v>
      </c>
      <c r="I699" s="9">
        <f t="shared" si="145"/>
        <v>-295507.74660000001</v>
      </c>
      <c r="J699" s="9">
        <f t="shared" si="146"/>
        <v>87324828300.609818</v>
      </c>
      <c r="K699" s="9">
        <f t="shared" si="147"/>
        <v>186094178424.60855</v>
      </c>
      <c r="M699" s="9">
        <f t="shared" si="148"/>
        <v>123872.59713371475</v>
      </c>
      <c r="N699" s="9">
        <f t="shared" si="149"/>
        <v>29459311076.911942</v>
      </c>
      <c r="O699" s="9">
        <f t="shared" si="150"/>
        <v>-123870.59713371475</v>
      </c>
      <c r="P699" s="9">
        <f t="shared" si="151"/>
        <v>15343924834.263062</v>
      </c>
      <c r="Q699" s="9">
        <f t="shared" si="152"/>
        <v>2.0172715061573827E-4</v>
      </c>
      <c r="R699" s="9">
        <f t="shared" si="153"/>
        <v>-3.505702200962707E-2</v>
      </c>
    </row>
    <row r="700" spans="1:18" x14ac:dyDescent="0.25">
      <c r="A700">
        <v>689</v>
      </c>
      <c r="B700" s="5">
        <v>136</v>
      </c>
      <c r="C700" s="5">
        <v>17</v>
      </c>
      <c r="D700" s="5">
        <f t="shared" si="140"/>
        <v>2312</v>
      </c>
      <c r="E700" s="5">
        <f t="shared" si="141"/>
        <v>18496</v>
      </c>
      <c r="F700" s="5">
        <f t="shared" si="142"/>
        <v>289</v>
      </c>
      <c r="G700" s="5">
        <f t="shared" si="143"/>
        <v>-629824.82420000003</v>
      </c>
      <c r="H700" s="9">
        <f t="shared" si="144"/>
        <v>396679309178.56097</v>
      </c>
      <c r="I700" s="9">
        <f t="shared" si="145"/>
        <v>-295492.74660000001</v>
      </c>
      <c r="J700" s="9">
        <f t="shared" si="146"/>
        <v>87315963293.211823</v>
      </c>
      <c r="K700" s="9">
        <f t="shared" si="147"/>
        <v>186108667179.72015</v>
      </c>
      <c r="M700" s="9">
        <f t="shared" si="148"/>
        <v>123850.52052323837</v>
      </c>
      <c r="N700" s="9">
        <f t="shared" si="149"/>
        <v>29466889897.272762</v>
      </c>
      <c r="O700" s="9">
        <f t="shared" si="150"/>
        <v>-123833.52052323837</v>
      </c>
      <c r="P700" s="9">
        <f t="shared" si="151"/>
        <v>15334740805.1793</v>
      </c>
      <c r="Q700" s="9">
        <f t="shared" si="152"/>
        <v>2.0172759494942343E-4</v>
      </c>
      <c r="R700" s="9">
        <f t="shared" si="153"/>
        <v>-3.504652884486549E-2</v>
      </c>
    </row>
    <row r="701" spans="1:18" x14ac:dyDescent="0.25">
      <c r="A701">
        <v>690</v>
      </c>
      <c r="B701" s="5">
        <v>536333</v>
      </c>
      <c r="C701" s="5">
        <v>385110</v>
      </c>
      <c r="D701" s="5">
        <f t="shared" si="140"/>
        <v>206547201630</v>
      </c>
      <c r="E701" s="5">
        <f t="shared" si="141"/>
        <v>287653086889</v>
      </c>
      <c r="F701" s="5">
        <f t="shared" si="142"/>
        <v>148309712100</v>
      </c>
      <c r="G701" s="5">
        <f t="shared" si="143"/>
        <v>-93627.824200000032</v>
      </c>
      <c r="H701" s="9">
        <f t="shared" si="144"/>
        <v>8766169464.4261112</v>
      </c>
      <c r="I701" s="9">
        <f t="shared" si="145"/>
        <v>89600.253399999987</v>
      </c>
      <c r="J701" s="9">
        <f t="shared" si="146"/>
        <v>8028205409.3442097</v>
      </c>
      <c r="K701" s="9">
        <f t="shared" si="147"/>
        <v>-8389076773.6106539</v>
      </c>
      <c r="M701" s="9">
        <f t="shared" si="148"/>
        <v>269991.41320969933</v>
      </c>
      <c r="N701" s="9">
        <f t="shared" si="149"/>
        <v>651185339.0185349</v>
      </c>
      <c r="O701" s="9">
        <f t="shared" si="150"/>
        <v>115118.58679030067</v>
      </c>
      <c r="P701" s="9">
        <f t="shared" si="151"/>
        <v>13252289024.595989</v>
      </c>
      <c r="Q701" s="9">
        <f t="shared" si="152"/>
        <v>2.0003817791788511E-4</v>
      </c>
      <c r="R701" s="9">
        <f t="shared" si="153"/>
        <v>3.2580059476736763E-2</v>
      </c>
    </row>
    <row r="702" spans="1:18" x14ac:dyDescent="0.25">
      <c r="A702">
        <v>691</v>
      </c>
      <c r="B702" s="5">
        <v>589958</v>
      </c>
      <c r="C702" s="5">
        <v>511870</v>
      </c>
      <c r="D702" s="5">
        <f t="shared" si="140"/>
        <v>301981801460</v>
      </c>
      <c r="E702" s="5">
        <f t="shared" si="141"/>
        <v>348050441764</v>
      </c>
      <c r="F702" s="5">
        <f t="shared" si="142"/>
        <v>262010896900</v>
      </c>
      <c r="G702" s="5">
        <f t="shared" si="143"/>
        <v>-40002.824200000032</v>
      </c>
      <c r="H702" s="9">
        <f t="shared" si="144"/>
        <v>1600225943.9761081</v>
      </c>
      <c r="I702" s="9">
        <f t="shared" si="145"/>
        <v>216360.25339999999</v>
      </c>
      <c r="J702" s="9">
        <f t="shared" si="146"/>
        <v>46811759251.312202</v>
      </c>
      <c r="K702" s="9">
        <f t="shared" si="147"/>
        <v>-8655021180.6276588</v>
      </c>
      <c r="M702" s="9">
        <f t="shared" si="148"/>
        <v>284606.94699730258</v>
      </c>
      <c r="N702" s="9">
        <f t="shared" si="149"/>
        <v>118871039.17657921</v>
      </c>
      <c r="O702" s="9">
        <f t="shared" si="150"/>
        <v>227263.05300269742</v>
      </c>
      <c r="P702" s="9">
        <f t="shared" si="151"/>
        <v>51648495260.106857</v>
      </c>
      <c r="Q702" s="9">
        <f t="shared" si="152"/>
        <v>2.0000696921214389E-4</v>
      </c>
      <c r="R702" s="9">
        <f t="shared" si="153"/>
        <v>6.4318403088274884E-2</v>
      </c>
    </row>
    <row r="703" spans="1:18" x14ac:dyDescent="0.25">
      <c r="A703">
        <v>692</v>
      </c>
      <c r="B703" s="5">
        <v>3916</v>
      </c>
      <c r="C703" s="5">
        <v>2560</v>
      </c>
      <c r="D703" s="5">
        <f t="shared" si="140"/>
        <v>10024960</v>
      </c>
      <c r="E703" s="5">
        <f t="shared" si="141"/>
        <v>15335056</v>
      </c>
      <c r="F703" s="5">
        <f t="shared" si="142"/>
        <v>6553600</v>
      </c>
      <c r="G703" s="5">
        <f t="shared" si="143"/>
        <v>-626044.82420000003</v>
      </c>
      <c r="H703" s="9">
        <f t="shared" si="144"/>
        <v>391932121907.60895</v>
      </c>
      <c r="I703" s="9">
        <f t="shared" si="145"/>
        <v>-292949.74660000001</v>
      </c>
      <c r="J703" s="9">
        <f t="shared" si="146"/>
        <v>85819554033.004227</v>
      </c>
      <c r="K703" s="9">
        <f t="shared" si="147"/>
        <v>183399672609.63156</v>
      </c>
      <c r="M703" s="9">
        <f t="shared" si="148"/>
        <v>124880.76234546943</v>
      </c>
      <c r="N703" s="9">
        <f t="shared" si="149"/>
        <v>29114250267.732841</v>
      </c>
      <c r="O703" s="9">
        <f t="shared" si="150"/>
        <v>-122320.76234546943</v>
      </c>
      <c r="P703" s="9">
        <f t="shared" si="151"/>
        <v>14962368900.776812</v>
      </c>
      <c r="Q703" s="9">
        <f t="shared" si="152"/>
        <v>2.0170692027201146E-4</v>
      </c>
      <c r="R703" s="9">
        <f t="shared" si="153"/>
        <v>-3.4618397857288492E-2</v>
      </c>
    </row>
    <row r="704" spans="1:18" x14ac:dyDescent="0.25">
      <c r="A704">
        <v>693</v>
      </c>
      <c r="B704" s="5">
        <v>1</v>
      </c>
      <c r="C704" s="5">
        <v>2</v>
      </c>
      <c r="D704" s="5">
        <f t="shared" si="140"/>
        <v>2</v>
      </c>
      <c r="E704" s="5">
        <f t="shared" si="141"/>
        <v>1</v>
      </c>
      <c r="F704" s="5">
        <f t="shared" si="142"/>
        <v>4</v>
      </c>
      <c r="G704" s="5">
        <f t="shared" si="143"/>
        <v>-629959.82420000003</v>
      </c>
      <c r="H704" s="9">
        <f t="shared" si="144"/>
        <v>396849380106.09497</v>
      </c>
      <c r="I704" s="9">
        <f t="shared" si="145"/>
        <v>-295507.74660000001</v>
      </c>
      <c r="J704" s="9">
        <f t="shared" si="146"/>
        <v>87324828300.609818</v>
      </c>
      <c r="K704" s="9">
        <f t="shared" si="147"/>
        <v>186158008097.87418</v>
      </c>
      <c r="M704" s="9">
        <f t="shared" si="148"/>
        <v>123813.72617244441</v>
      </c>
      <c r="N704" s="9">
        <f t="shared" si="149"/>
        <v>29479523430.659592</v>
      </c>
      <c r="O704" s="9">
        <f t="shared" si="150"/>
        <v>-123811.72617244441</v>
      </c>
      <c r="P704" s="9">
        <f t="shared" si="151"/>
        <v>15329343537.800356</v>
      </c>
      <c r="Q704" s="9">
        <f t="shared" si="152"/>
        <v>2.017283356325613E-4</v>
      </c>
      <c r="R704" s="9">
        <f t="shared" si="153"/>
        <v>-3.5040360767488475E-2</v>
      </c>
    </row>
    <row r="705" spans="1:18" x14ac:dyDescent="0.25">
      <c r="A705">
        <v>694</v>
      </c>
      <c r="B705" s="5">
        <v>5461600</v>
      </c>
      <c r="C705" s="5">
        <v>4161490</v>
      </c>
      <c r="D705" s="5">
        <f t="shared" si="140"/>
        <v>22728393784000</v>
      </c>
      <c r="E705" s="5">
        <f t="shared" si="141"/>
        <v>29829074560000</v>
      </c>
      <c r="F705" s="5">
        <f t="shared" si="142"/>
        <v>17317999020100</v>
      </c>
      <c r="G705" s="5">
        <f t="shared" si="143"/>
        <v>4831639.1758000003</v>
      </c>
      <c r="H705" s="9">
        <f t="shared" si="144"/>
        <v>23344737125125.305</v>
      </c>
      <c r="I705" s="9">
        <f t="shared" si="145"/>
        <v>3865980.2533999998</v>
      </c>
      <c r="J705" s="9">
        <f t="shared" si="146"/>
        <v>14945803319678.727</v>
      </c>
      <c r="K705" s="9">
        <f t="shared" si="147"/>
        <v>18679021645196.652</v>
      </c>
      <c r="M705" s="9">
        <f t="shared" si="148"/>
        <v>1612376.6113722546</v>
      </c>
      <c r="N705" s="9">
        <f t="shared" si="149"/>
        <v>1734138339535.1074</v>
      </c>
      <c r="O705" s="9">
        <f t="shared" si="150"/>
        <v>2549113.3886277452</v>
      </c>
      <c r="P705" s="9">
        <f t="shared" si="151"/>
        <v>6497979068081.2256</v>
      </c>
      <c r="Q705" s="9">
        <f t="shared" si="152"/>
        <v>3.0166965863810528E-4</v>
      </c>
      <c r="R705" s="9">
        <f t="shared" si="153"/>
        <v>0.72146896133024685</v>
      </c>
    </row>
    <row r="706" spans="1:18" x14ac:dyDescent="0.25">
      <c r="A706">
        <v>695</v>
      </c>
      <c r="B706" s="5">
        <v>507</v>
      </c>
      <c r="C706" s="5">
        <v>35</v>
      </c>
      <c r="D706" s="5">
        <f t="shared" si="140"/>
        <v>17745</v>
      </c>
      <c r="E706" s="5">
        <f t="shared" si="141"/>
        <v>257049</v>
      </c>
      <c r="F706" s="5">
        <f t="shared" si="142"/>
        <v>1225</v>
      </c>
      <c r="G706" s="5">
        <f t="shared" si="143"/>
        <v>-629453.82420000003</v>
      </c>
      <c r="H706" s="9">
        <f t="shared" si="144"/>
        <v>396212116800.00452</v>
      </c>
      <c r="I706" s="9">
        <f t="shared" si="145"/>
        <v>-295474.74660000001</v>
      </c>
      <c r="J706" s="9">
        <f t="shared" si="146"/>
        <v>87305325878.334213</v>
      </c>
      <c r="K706" s="9">
        <f t="shared" si="147"/>
        <v>185987709201.89597</v>
      </c>
      <c r="M706" s="9">
        <f t="shared" si="148"/>
        <v>123951.63685023513</v>
      </c>
      <c r="N706" s="9">
        <f t="shared" si="149"/>
        <v>29432185020.91238</v>
      </c>
      <c r="O706" s="9">
        <f t="shared" si="150"/>
        <v>-123916.63685023513</v>
      </c>
      <c r="P706" s="9">
        <f t="shared" si="151"/>
        <v>15355332888.27305</v>
      </c>
      <c r="Q706" s="9">
        <f t="shared" si="152"/>
        <v>2.017255602600032E-4</v>
      </c>
      <c r="R706" s="9">
        <f t="shared" si="153"/>
        <v>-3.5070051832181023E-2</v>
      </c>
    </row>
    <row r="707" spans="1:18" x14ac:dyDescent="0.25">
      <c r="A707">
        <v>696</v>
      </c>
      <c r="B707" s="5">
        <v>161</v>
      </c>
      <c r="C707" s="5">
        <v>15</v>
      </c>
      <c r="D707" s="5">
        <f t="shared" si="140"/>
        <v>2415</v>
      </c>
      <c r="E707" s="5">
        <f t="shared" si="141"/>
        <v>25921</v>
      </c>
      <c r="F707" s="5">
        <f t="shared" si="142"/>
        <v>225</v>
      </c>
      <c r="G707" s="5">
        <f t="shared" si="143"/>
        <v>-629799.82420000003</v>
      </c>
      <c r="H707" s="9">
        <f t="shared" si="144"/>
        <v>396647818562.35095</v>
      </c>
      <c r="I707" s="9">
        <f t="shared" si="145"/>
        <v>-295494.74660000001</v>
      </c>
      <c r="J707" s="9">
        <f t="shared" si="146"/>
        <v>87317145268.198227</v>
      </c>
      <c r="K707" s="9">
        <f t="shared" si="147"/>
        <v>186102539460.70355</v>
      </c>
      <c r="M707" s="9">
        <f t="shared" si="148"/>
        <v>123857.33429190393</v>
      </c>
      <c r="N707" s="9">
        <f t="shared" si="149"/>
        <v>29464550651.18861</v>
      </c>
      <c r="O707" s="9">
        <f t="shared" si="150"/>
        <v>-123842.33429190393</v>
      </c>
      <c r="P707" s="9">
        <f t="shared" si="151"/>
        <v>15336923762.867683</v>
      </c>
      <c r="Q707" s="9">
        <f t="shared" si="152"/>
        <v>2.0172745780329995E-4</v>
      </c>
      <c r="R707" s="9">
        <f t="shared" si="153"/>
        <v>-3.5049023255900404E-2</v>
      </c>
    </row>
    <row r="708" spans="1:18" x14ac:dyDescent="0.25">
      <c r="A708">
        <v>697</v>
      </c>
      <c r="B708" s="5">
        <v>5707</v>
      </c>
      <c r="C708" s="5">
        <v>1769</v>
      </c>
      <c r="D708" s="5">
        <f t="shared" si="140"/>
        <v>10095683</v>
      </c>
      <c r="E708" s="5">
        <f t="shared" si="141"/>
        <v>32569849</v>
      </c>
      <c r="F708" s="5">
        <f t="shared" si="142"/>
        <v>3129361</v>
      </c>
      <c r="G708" s="5">
        <f t="shared" si="143"/>
        <v>-624253.82420000003</v>
      </c>
      <c r="H708" s="9">
        <f t="shared" si="144"/>
        <v>389692837028.32452</v>
      </c>
      <c r="I708" s="9">
        <f t="shared" si="145"/>
        <v>-293740.74660000001</v>
      </c>
      <c r="J708" s="9">
        <f t="shared" si="146"/>
        <v>86283626213.125412</v>
      </c>
      <c r="K708" s="9">
        <f t="shared" si="147"/>
        <v>183368784388.41318</v>
      </c>
      <c r="M708" s="9">
        <f t="shared" si="148"/>
        <v>125368.90073266937</v>
      </c>
      <c r="N708" s="9">
        <f t="shared" si="149"/>
        <v>28947907432.450764</v>
      </c>
      <c r="O708" s="9">
        <f t="shared" si="150"/>
        <v>-123599.90073266937</v>
      </c>
      <c r="P708" s="9">
        <f t="shared" si="151"/>
        <v>15276935461.125721</v>
      </c>
      <c r="Q708" s="9">
        <f t="shared" si="152"/>
        <v>2.0169716786708826E-4</v>
      </c>
      <c r="R708" s="9">
        <f t="shared" si="153"/>
        <v>-3.4980410813101347E-2</v>
      </c>
    </row>
    <row r="709" spans="1:18" x14ac:dyDescent="0.25">
      <c r="A709">
        <v>698</v>
      </c>
      <c r="B709" s="5">
        <v>1252</v>
      </c>
      <c r="C709" s="5">
        <v>17</v>
      </c>
      <c r="D709" s="5">
        <f t="shared" si="140"/>
        <v>21284</v>
      </c>
      <c r="E709" s="5">
        <f t="shared" si="141"/>
        <v>1567504</v>
      </c>
      <c r="F709" s="5">
        <f t="shared" si="142"/>
        <v>289</v>
      </c>
      <c r="G709" s="5">
        <f t="shared" si="143"/>
        <v>-628708.82420000003</v>
      </c>
      <c r="H709" s="9">
        <f t="shared" si="144"/>
        <v>395274785626.94653</v>
      </c>
      <c r="I709" s="9">
        <f t="shared" si="145"/>
        <v>-295492.74660000001</v>
      </c>
      <c r="J709" s="9">
        <f t="shared" si="146"/>
        <v>87315963293.211823</v>
      </c>
      <c r="K709" s="9">
        <f t="shared" si="147"/>
        <v>185778897274.51456</v>
      </c>
      <c r="M709" s="9">
        <f t="shared" si="148"/>
        <v>124154.6871564685</v>
      </c>
      <c r="N709" s="9">
        <f t="shared" si="149"/>
        <v>29362556396.896214</v>
      </c>
      <c r="O709" s="9">
        <f t="shared" si="150"/>
        <v>-124137.6871564685</v>
      </c>
      <c r="P709" s="9">
        <f t="shared" si="151"/>
        <v>15410165372.557243</v>
      </c>
      <c r="Q709" s="9">
        <f t="shared" si="152"/>
        <v>2.0172147804910126E-4</v>
      </c>
      <c r="R709" s="9">
        <f t="shared" si="153"/>
        <v>-3.5132611929084859E-2</v>
      </c>
    </row>
    <row r="710" spans="1:18" x14ac:dyDescent="0.25">
      <c r="A710">
        <v>699</v>
      </c>
      <c r="B710" s="5">
        <v>1043</v>
      </c>
      <c r="C710" s="5">
        <v>22</v>
      </c>
      <c r="D710" s="5">
        <f t="shared" si="140"/>
        <v>22946</v>
      </c>
      <c r="E710" s="5">
        <f t="shared" si="141"/>
        <v>1087849</v>
      </c>
      <c r="F710" s="5">
        <f t="shared" si="142"/>
        <v>484</v>
      </c>
      <c r="G710" s="5">
        <f t="shared" si="143"/>
        <v>-628917.82420000003</v>
      </c>
      <c r="H710" s="9">
        <f t="shared" si="144"/>
        <v>395537629596.46216</v>
      </c>
      <c r="I710" s="9">
        <f t="shared" si="145"/>
        <v>-295487.74660000001</v>
      </c>
      <c r="J710" s="9">
        <f t="shared" si="146"/>
        <v>87313008390.745819</v>
      </c>
      <c r="K710" s="9">
        <f t="shared" si="147"/>
        <v>185837510669.43295</v>
      </c>
      <c r="M710" s="9">
        <f t="shared" si="148"/>
        <v>124097.7240504245</v>
      </c>
      <c r="N710" s="9">
        <f t="shared" si="149"/>
        <v>29382081474.536186</v>
      </c>
      <c r="O710" s="9">
        <f t="shared" si="150"/>
        <v>-124075.7240504245</v>
      </c>
      <c r="P710" s="9">
        <f t="shared" si="151"/>
        <v>15394785298.637089</v>
      </c>
      <c r="Q710" s="9">
        <f t="shared" si="152"/>
        <v>2.0172262277206438E-4</v>
      </c>
      <c r="R710" s="9">
        <f t="shared" si="153"/>
        <v>-3.5115075568347497E-2</v>
      </c>
    </row>
    <row r="711" spans="1:18" x14ac:dyDescent="0.25">
      <c r="A711">
        <v>700</v>
      </c>
      <c r="B711" s="5">
        <v>727</v>
      </c>
      <c r="C711" s="5">
        <v>8</v>
      </c>
      <c r="D711" s="5">
        <f t="shared" si="140"/>
        <v>5816</v>
      </c>
      <c r="E711" s="5">
        <f t="shared" si="141"/>
        <v>528529</v>
      </c>
      <c r="F711" s="5">
        <f t="shared" si="142"/>
        <v>64</v>
      </c>
      <c r="G711" s="5">
        <f t="shared" si="143"/>
        <v>-629233.82420000003</v>
      </c>
      <c r="H711" s="9">
        <f t="shared" si="144"/>
        <v>395935205517.35657</v>
      </c>
      <c r="I711" s="9">
        <f t="shared" si="145"/>
        <v>-295501.74660000001</v>
      </c>
      <c r="J711" s="9">
        <f t="shared" si="146"/>
        <v>87321282243.65062</v>
      </c>
      <c r="K711" s="9">
        <f t="shared" si="147"/>
        <v>185939694070.89737</v>
      </c>
      <c r="M711" s="9">
        <f t="shared" si="148"/>
        <v>124011.59801449196</v>
      </c>
      <c r="N711" s="9">
        <f t="shared" si="149"/>
        <v>29411614968.256996</v>
      </c>
      <c r="O711" s="9">
        <f t="shared" si="150"/>
        <v>-124003.59801449196</v>
      </c>
      <c r="P711" s="9">
        <f t="shared" si="151"/>
        <v>15376892320.539715</v>
      </c>
      <c r="Q711" s="9">
        <f t="shared" si="152"/>
        <v>2.0172435427188567E-4</v>
      </c>
      <c r="R711" s="9">
        <f t="shared" si="153"/>
        <v>-3.509466297393371E-2</v>
      </c>
    </row>
    <row r="712" spans="1:18" x14ac:dyDescent="0.25">
      <c r="A712">
        <v>701</v>
      </c>
      <c r="B712" s="5">
        <v>126</v>
      </c>
      <c r="C712" s="5">
        <v>1</v>
      </c>
      <c r="D712" s="5">
        <f t="shared" si="140"/>
        <v>126</v>
      </c>
      <c r="E712" s="5">
        <f t="shared" si="141"/>
        <v>15876</v>
      </c>
      <c r="F712" s="5">
        <f t="shared" si="142"/>
        <v>1</v>
      </c>
      <c r="G712" s="5">
        <f t="shared" si="143"/>
        <v>-629834.82420000003</v>
      </c>
      <c r="H712" s="9">
        <f t="shared" si="144"/>
        <v>396691905775.04492</v>
      </c>
      <c r="I712" s="9">
        <f t="shared" si="145"/>
        <v>-295508.74660000001</v>
      </c>
      <c r="J712" s="9">
        <f t="shared" si="146"/>
        <v>87325419317.103012</v>
      </c>
      <c r="K712" s="9">
        <f t="shared" si="147"/>
        <v>186121699464.37335</v>
      </c>
      <c r="M712" s="9">
        <f t="shared" si="148"/>
        <v>123847.79501577215</v>
      </c>
      <c r="N712" s="9">
        <f t="shared" si="149"/>
        <v>29467825621.705788</v>
      </c>
      <c r="O712" s="9">
        <f t="shared" si="150"/>
        <v>-123846.79501577215</v>
      </c>
      <c r="P712" s="9">
        <f t="shared" si="151"/>
        <v>15338028635.678686</v>
      </c>
      <c r="Q712" s="9">
        <f t="shared" si="152"/>
        <v>2.0172764980939712E-4</v>
      </c>
      <c r="R712" s="9">
        <f t="shared" si="153"/>
        <v>-3.5050285703288005E-2</v>
      </c>
    </row>
    <row r="713" spans="1:18" x14ac:dyDescent="0.25">
      <c r="A713">
        <v>702</v>
      </c>
      <c r="B713" s="5">
        <v>108</v>
      </c>
      <c r="C713" s="5">
        <v>1</v>
      </c>
      <c r="D713" s="5">
        <f t="shared" si="140"/>
        <v>108</v>
      </c>
      <c r="E713" s="5">
        <f t="shared" si="141"/>
        <v>11664</v>
      </c>
      <c r="F713" s="5">
        <f t="shared" si="142"/>
        <v>1</v>
      </c>
      <c r="G713" s="5">
        <f t="shared" si="143"/>
        <v>-629852.82420000003</v>
      </c>
      <c r="H713" s="9">
        <f t="shared" si="144"/>
        <v>396714580152.71613</v>
      </c>
      <c r="I713" s="9">
        <f t="shared" si="145"/>
        <v>-295508.74660000001</v>
      </c>
      <c r="J713" s="9">
        <f t="shared" si="146"/>
        <v>87325419317.103012</v>
      </c>
      <c r="K713" s="9">
        <f t="shared" si="147"/>
        <v>186127018621.81216</v>
      </c>
      <c r="M713" s="9">
        <f t="shared" si="148"/>
        <v>123842.88910233296</v>
      </c>
      <c r="N713" s="9">
        <f t="shared" si="149"/>
        <v>29469509963.124325</v>
      </c>
      <c r="O713" s="9">
        <f t="shared" si="150"/>
        <v>-123841.88910233296</v>
      </c>
      <c r="P713" s="9">
        <f t="shared" si="151"/>
        <v>15336813496.434536</v>
      </c>
      <c r="Q713" s="9">
        <f t="shared" si="152"/>
        <v>2.0172774855954474E-4</v>
      </c>
      <c r="R713" s="9">
        <f t="shared" si="153"/>
        <v>-3.5048897266443176E-2</v>
      </c>
    </row>
    <row r="714" spans="1:18" x14ac:dyDescent="0.25">
      <c r="A714">
        <v>703</v>
      </c>
      <c r="B714" s="5">
        <v>95</v>
      </c>
      <c r="C714" s="5">
        <v>1</v>
      </c>
      <c r="D714" s="5">
        <f t="shared" si="140"/>
        <v>95</v>
      </c>
      <c r="E714" s="5">
        <f t="shared" si="141"/>
        <v>9025</v>
      </c>
      <c r="F714" s="5">
        <f t="shared" si="142"/>
        <v>1</v>
      </c>
      <c r="G714" s="5">
        <f t="shared" si="143"/>
        <v>-629865.82420000003</v>
      </c>
      <c r="H714" s="9">
        <f t="shared" si="144"/>
        <v>396730956495.14532</v>
      </c>
      <c r="I714" s="9">
        <f t="shared" si="145"/>
        <v>-295508.74660000001</v>
      </c>
      <c r="J714" s="9">
        <f t="shared" si="146"/>
        <v>87325419317.103012</v>
      </c>
      <c r="K714" s="9">
        <f t="shared" si="147"/>
        <v>186130860235.51797</v>
      </c>
      <c r="M714" s="9">
        <f t="shared" si="148"/>
        <v>123839.34594262687</v>
      </c>
      <c r="N714" s="9">
        <f t="shared" si="149"/>
        <v>29470726461.863018</v>
      </c>
      <c r="O714" s="9">
        <f t="shared" si="150"/>
        <v>-123838.34594262687</v>
      </c>
      <c r="P714" s="9">
        <f t="shared" si="151"/>
        <v>15335935925.805729</v>
      </c>
      <c r="Q714" s="9">
        <f t="shared" si="152"/>
        <v>2.0172781988085094E-4</v>
      </c>
      <c r="R714" s="9">
        <f t="shared" si="153"/>
        <v>-3.504789450649963E-2</v>
      </c>
    </row>
    <row r="715" spans="1:18" x14ac:dyDescent="0.25">
      <c r="A715">
        <v>704</v>
      </c>
      <c r="B715" s="5">
        <v>150</v>
      </c>
      <c r="C715" s="5">
        <v>2</v>
      </c>
      <c r="D715" s="5">
        <f t="shared" si="140"/>
        <v>300</v>
      </c>
      <c r="E715" s="5">
        <f t="shared" si="141"/>
        <v>22500</v>
      </c>
      <c r="F715" s="5">
        <f t="shared" si="142"/>
        <v>4</v>
      </c>
      <c r="G715" s="5">
        <f t="shared" si="143"/>
        <v>-629810.82420000003</v>
      </c>
      <c r="H715" s="9">
        <f t="shared" si="144"/>
        <v>396661674279.48334</v>
      </c>
      <c r="I715" s="9">
        <f t="shared" si="145"/>
        <v>-295507.74660000001</v>
      </c>
      <c r="J715" s="9">
        <f t="shared" si="146"/>
        <v>87324828300.609818</v>
      </c>
      <c r="K715" s="9">
        <f t="shared" si="147"/>
        <v>186113977443.63077</v>
      </c>
      <c r="M715" s="9">
        <f t="shared" si="148"/>
        <v>123854.33623369108</v>
      </c>
      <c r="N715" s="9">
        <f t="shared" si="149"/>
        <v>29465579908.025921</v>
      </c>
      <c r="O715" s="9">
        <f t="shared" si="150"/>
        <v>-123852.33623369108</v>
      </c>
      <c r="P715" s="9">
        <f t="shared" si="151"/>
        <v>15339401190.543268</v>
      </c>
      <c r="Q715" s="9">
        <f t="shared" si="152"/>
        <v>2.0172751814692358E-4</v>
      </c>
      <c r="R715" s="9">
        <f t="shared" si="153"/>
        <v>-3.5051853939150245E-2</v>
      </c>
    </row>
    <row r="716" spans="1:18" x14ac:dyDescent="0.25">
      <c r="A716">
        <v>705</v>
      </c>
      <c r="B716" s="5">
        <v>40</v>
      </c>
      <c r="C716" s="5">
        <v>0</v>
      </c>
      <c r="D716" s="5">
        <f t="shared" si="140"/>
        <v>0</v>
      </c>
      <c r="E716" s="5">
        <f t="shared" si="141"/>
        <v>1600</v>
      </c>
      <c r="F716" s="5">
        <f t="shared" si="142"/>
        <v>0</v>
      </c>
      <c r="G716" s="5">
        <f t="shared" si="143"/>
        <v>-629920.82420000003</v>
      </c>
      <c r="H716" s="9">
        <f t="shared" si="144"/>
        <v>396800244760.80737</v>
      </c>
      <c r="I716" s="9">
        <f t="shared" si="145"/>
        <v>-295509.74660000001</v>
      </c>
      <c r="J716" s="9">
        <f t="shared" si="146"/>
        <v>87326010335.596222</v>
      </c>
      <c r="K716" s="9">
        <f t="shared" si="147"/>
        <v>186147743137.40515</v>
      </c>
      <c r="M716" s="9">
        <f t="shared" si="148"/>
        <v>123824.35565156267</v>
      </c>
      <c r="N716" s="9">
        <f t="shared" si="149"/>
        <v>29475873465.117767</v>
      </c>
      <c r="O716" s="9">
        <f t="shared" si="150"/>
        <v>-123824.35565156267</v>
      </c>
      <c r="P716" s="9">
        <f t="shared" si="151"/>
        <v>15332471052.524679</v>
      </c>
      <c r="Q716" s="9">
        <f t="shared" si="152"/>
        <v>2.0172812164112692E-4</v>
      </c>
      <c r="R716" s="9">
        <f t="shared" si="153"/>
        <v>-3.504393507384828E-2</v>
      </c>
    </row>
    <row r="717" spans="1:18" x14ac:dyDescent="0.25">
      <c r="A717">
        <v>706</v>
      </c>
      <c r="B717" s="5">
        <v>584309</v>
      </c>
      <c r="C717" s="5">
        <v>174720</v>
      </c>
      <c r="D717" s="5">
        <f t="shared" ref="D717:D780" si="154">B717*C717</f>
        <v>102090468480</v>
      </c>
      <c r="E717" s="5">
        <f t="shared" ref="E717:E780" si="155">POWER(B717,2)</f>
        <v>341417007481</v>
      </c>
      <c r="F717" s="5">
        <f t="shared" ref="F717:F780" si="156">POWER(C717,2)</f>
        <v>30527078400</v>
      </c>
      <c r="G717" s="5">
        <f t="shared" ref="G717:G780" si="157">B717-$J$5018</f>
        <v>-45651.824200000032</v>
      </c>
      <c r="H717" s="9">
        <f t="shared" ref="H717:H780" si="158">POWER(G717,2)</f>
        <v>2084089052.7877085</v>
      </c>
      <c r="I717" s="9">
        <f t="shared" ref="I717:I780" si="159">C717-$J$5019</f>
        <v>-120789.74660000001</v>
      </c>
      <c r="J717" s="9">
        <f t="shared" ref="J717:J780" si="160">POWER(I717,2)</f>
        <v>14590162883.692215</v>
      </c>
      <c r="K717" s="9">
        <f t="shared" ref="K717:K780" si="161">G717*I717</f>
        <v>5514272276.9457521</v>
      </c>
      <c r="M717" s="9">
        <f t="shared" ref="M717:M780" si="162">$J$5027+$J$5026*B717</f>
        <v>283067.30782963504</v>
      </c>
      <c r="N717" s="9">
        <f t="shared" ref="N717:N780" si="163">(M717-$J$5019)^2</f>
        <v>154814282.55428135</v>
      </c>
      <c r="O717" s="9">
        <f t="shared" ref="O717:O780" si="164">C717-M717</f>
        <v>-108347.30782963504</v>
      </c>
      <c r="P717" s="9">
        <f t="shared" ref="P717:P780" si="165">POWER(O717,2)</f>
        <v>11739139113.929695</v>
      </c>
      <c r="Q717" s="9">
        <f t="shared" ref="Q717:Q780" si="166">(1/$J$5017)+((H717)/$H$5012)</f>
        <v>2.0000907650497124E-4</v>
      </c>
      <c r="R717" s="9">
        <f t="shared" ref="R717:R780" si="167">O717/($J$5028*SQRT(1-Q717))</f>
        <v>-3.0663698888957532E-2</v>
      </c>
    </row>
    <row r="718" spans="1:18" x14ac:dyDescent="0.25">
      <c r="A718">
        <v>707</v>
      </c>
      <c r="B718" s="5">
        <v>248542</v>
      </c>
      <c r="C718" s="5">
        <v>83200</v>
      </c>
      <c r="D718" s="5">
        <f t="shared" si="154"/>
        <v>20678694400</v>
      </c>
      <c r="E718" s="5">
        <f t="shared" si="155"/>
        <v>61773125764</v>
      </c>
      <c r="F718" s="5">
        <f t="shared" si="156"/>
        <v>6922240000</v>
      </c>
      <c r="G718" s="5">
        <f t="shared" si="157"/>
        <v>-381418.82420000003</v>
      </c>
      <c r="H718" s="9">
        <f t="shared" si="158"/>
        <v>145480319454.11053</v>
      </c>
      <c r="I718" s="9">
        <f t="shared" si="159"/>
        <v>-212309.74660000001</v>
      </c>
      <c r="J718" s="9">
        <f t="shared" si="160"/>
        <v>45075428501.356216</v>
      </c>
      <c r="K718" s="9">
        <f t="shared" si="161"/>
        <v>80978933914.371964</v>
      </c>
      <c r="M718" s="9">
        <f t="shared" si="162"/>
        <v>191553.7612886157</v>
      </c>
      <c r="N718" s="9">
        <f t="shared" si="163"/>
        <v>10806846882.060751</v>
      </c>
      <c r="O718" s="9">
        <f t="shared" si="164"/>
        <v>-108353.7612886157</v>
      </c>
      <c r="P718" s="9">
        <f t="shared" si="165"/>
        <v>11740537585.390314</v>
      </c>
      <c r="Q718" s="9">
        <f t="shared" si="166"/>
        <v>2.0063358753359201E-4</v>
      </c>
      <c r="R718" s="9">
        <f t="shared" si="167"/>
        <v>-3.0665534879277957E-2</v>
      </c>
    </row>
    <row r="719" spans="1:18" x14ac:dyDescent="0.25">
      <c r="A719">
        <v>708</v>
      </c>
      <c r="B719" s="5">
        <v>209039</v>
      </c>
      <c r="C719" s="5">
        <v>62400</v>
      </c>
      <c r="D719" s="5">
        <f t="shared" si="154"/>
        <v>13044033600</v>
      </c>
      <c r="E719" s="5">
        <f t="shared" si="155"/>
        <v>43697303521</v>
      </c>
      <c r="F719" s="5">
        <f t="shared" si="156"/>
        <v>3893760000</v>
      </c>
      <c r="G719" s="5">
        <f t="shared" si="157"/>
        <v>-420921.82420000003</v>
      </c>
      <c r="H719" s="9">
        <f t="shared" si="158"/>
        <v>177175182087.85574</v>
      </c>
      <c r="I719" s="9">
        <f t="shared" si="159"/>
        <v>-233109.74660000001</v>
      </c>
      <c r="J719" s="9">
        <f t="shared" si="160"/>
        <v>54340153959.916214</v>
      </c>
      <c r="K719" s="9">
        <f t="shared" si="161"/>
        <v>98120979777.671768</v>
      </c>
      <c r="M719" s="9">
        <f t="shared" si="162"/>
        <v>180787.18914480798</v>
      </c>
      <c r="N719" s="9">
        <f t="shared" si="163"/>
        <v>13161265189.059835</v>
      </c>
      <c r="O719" s="9">
        <f t="shared" si="164"/>
        <v>-118387.18914480798</v>
      </c>
      <c r="P719" s="9">
        <f t="shared" si="165"/>
        <v>14015526553.608541</v>
      </c>
      <c r="Q719" s="9">
        <f t="shared" si="166"/>
        <v>2.0077162317936874E-4</v>
      </c>
      <c r="R719" s="9">
        <f t="shared" si="167"/>
        <v>-3.3505128806029523E-2</v>
      </c>
    </row>
    <row r="720" spans="1:18" x14ac:dyDescent="0.25">
      <c r="A720">
        <v>709</v>
      </c>
      <c r="B720" s="5">
        <v>10003</v>
      </c>
      <c r="C720" s="5">
        <v>3640</v>
      </c>
      <c r="D720" s="5">
        <f t="shared" si="154"/>
        <v>36410920</v>
      </c>
      <c r="E720" s="5">
        <f t="shared" si="155"/>
        <v>100060009</v>
      </c>
      <c r="F720" s="5">
        <f t="shared" si="156"/>
        <v>13249600</v>
      </c>
      <c r="G720" s="5">
        <f t="shared" si="157"/>
        <v>-619957.82420000003</v>
      </c>
      <c r="H720" s="9">
        <f t="shared" si="158"/>
        <v>384347703786.79816</v>
      </c>
      <c r="I720" s="9">
        <f t="shared" si="159"/>
        <v>-291869.74660000001</v>
      </c>
      <c r="J720" s="9">
        <f t="shared" si="160"/>
        <v>85187948980.348221</v>
      </c>
      <c r="K720" s="9">
        <f t="shared" si="161"/>
        <v>180946933051.94138</v>
      </c>
      <c r="M720" s="9">
        <f t="shared" si="162"/>
        <v>126539.77874015736</v>
      </c>
      <c r="N720" s="9">
        <f t="shared" si="163"/>
        <v>28550850038.556255</v>
      </c>
      <c r="O720" s="9">
        <f t="shared" si="164"/>
        <v>-122899.77874015736</v>
      </c>
      <c r="P720" s="9">
        <f t="shared" si="165"/>
        <v>15104355614.379635</v>
      </c>
      <c r="Q720" s="9">
        <f t="shared" si="166"/>
        <v>2.0167388904972019E-4</v>
      </c>
      <c r="R720" s="9">
        <f t="shared" si="167"/>
        <v>-3.4782266600839995E-2</v>
      </c>
    </row>
    <row r="721" spans="1:18" x14ac:dyDescent="0.25">
      <c r="A721">
        <v>710</v>
      </c>
      <c r="B721" s="5">
        <v>1240000</v>
      </c>
      <c r="C721" s="5">
        <v>31000</v>
      </c>
      <c r="D721" s="5">
        <f t="shared" si="154"/>
        <v>38440000000</v>
      </c>
      <c r="E721" s="5">
        <f t="shared" si="155"/>
        <v>1537600000000</v>
      </c>
      <c r="F721" s="5">
        <f t="shared" si="156"/>
        <v>961000000</v>
      </c>
      <c r="G721" s="5">
        <f t="shared" si="157"/>
        <v>610039.17579999997</v>
      </c>
      <c r="H721" s="9">
        <f t="shared" si="158"/>
        <v>372147796010.74329</v>
      </c>
      <c r="I721" s="9">
        <f t="shared" si="159"/>
        <v>-264509.74660000001</v>
      </c>
      <c r="J721" s="9">
        <f t="shared" si="160"/>
        <v>69965406046.396225</v>
      </c>
      <c r="K721" s="9">
        <f t="shared" si="161"/>
        <v>-161361307806.93085</v>
      </c>
      <c r="M721" s="9">
        <f t="shared" si="162"/>
        <v>461776.37943294179</v>
      </c>
      <c r="N721" s="9">
        <f t="shared" si="163"/>
        <v>27644593193.604271</v>
      </c>
      <c r="O721" s="9">
        <f t="shared" si="164"/>
        <v>-430776.37943294179</v>
      </c>
      <c r="P721" s="9">
        <f t="shared" si="165"/>
        <v>185568289077.35382</v>
      </c>
      <c r="Q721" s="9">
        <f t="shared" si="166"/>
        <v>2.0162075671191062E-4</v>
      </c>
      <c r="R721" s="9">
        <f t="shared" si="167"/>
        <v>-0.12191542271470449</v>
      </c>
    </row>
    <row r="722" spans="1:18" x14ac:dyDescent="0.25">
      <c r="A722">
        <v>711</v>
      </c>
      <c r="B722" s="5">
        <v>1069</v>
      </c>
      <c r="C722" s="5">
        <v>10</v>
      </c>
      <c r="D722" s="5">
        <f t="shared" si="154"/>
        <v>10690</v>
      </c>
      <c r="E722" s="5">
        <f t="shared" si="155"/>
        <v>1142761</v>
      </c>
      <c r="F722" s="5">
        <f t="shared" si="156"/>
        <v>100</v>
      </c>
      <c r="G722" s="5">
        <f t="shared" si="157"/>
        <v>-628891.82420000003</v>
      </c>
      <c r="H722" s="9">
        <f t="shared" si="158"/>
        <v>395504926545.60376</v>
      </c>
      <c r="I722" s="9">
        <f t="shared" si="159"/>
        <v>-295499.74660000001</v>
      </c>
      <c r="J722" s="9">
        <f t="shared" si="160"/>
        <v>87320100240.664215</v>
      </c>
      <c r="K722" s="9">
        <f t="shared" si="161"/>
        <v>185837374689.91177</v>
      </c>
      <c r="M722" s="9">
        <f t="shared" si="162"/>
        <v>124104.81036983668</v>
      </c>
      <c r="N722" s="9">
        <f t="shared" si="163"/>
        <v>29379652164.066357</v>
      </c>
      <c r="O722" s="9">
        <f t="shared" si="164"/>
        <v>-124094.81036983668</v>
      </c>
      <c r="P722" s="9">
        <f t="shared" si="165"/>
        <v>15399521960.725723</v>
      </c>
      <c r="Q722" s="9">
        <f t="shared" si="166"/>
        <v>2.0172248034561516E-4</v>
      </c>
      <c r="R722" s="9">
        <f t="shared" si="167"/>
        <v>-3.5120477247388482E-2</v>
      </c>
    </row>
    <row r="723" spans="1:18" x14ac:dyDescent="0.25">
      <c r="A723">
        <v>712</v>
      </c>
      <c r="B723" s="5">
        <v>219</v>
      </c>
      <c r="C723" s="5">
        <v>1</v>
      </c>
      <c r="D723" s="5">
        <f t="shared" si="154"/>
        <v>219</v>
      </c>
      <c r="E723" s="5">
        <f t="shared" si="155"/>
        <v>47961</v>
      </c>
      <c r="F723" s="5">
        <f t="shared" si="156"/>
        <v>1</v>
      </c>
      <c r="G723" s="5">
        <f t="shared" si="157"/>
        <v>-629741.82420000003</v>
      </c>
      <c r="H723" s="9">
        <f t="shared" si="158"/>
        <v>396574765146.74377</v>
      </c>
      <c r="I723" s="9">
        <f t="shared" si="159"/>
        <v>-295508.74660000001</v>
      </c>
      <c r="J723" s="9">
        <f t="shared" si="160"/>
        <v>87325419317.103012</v>
      </c>
      <c r="K723" s="9">
        <f t="shared" si="161"/>
        <v>186094217150.93958</v>
      </c>
      <c r="M723" s="9">
        <f t="shared" si="162"/>
        <v>123873.142235208</v>
      </c>
      <c r="N723" s="9">
        <f t="shared" si="163"/>
        <v>29459123957.876137</v>
      </c>
      <c r="O723" s="9">
        <f t="shared" si="164"/>
        <v>-123872.142235208</v>
      </c>
      <c r="P723" s="9">
        <f t="shared" si="165"/>
        <v>15344307621.9396</v>
      </c>
      <c r="Q723" s="9">
        <f t="shared" si="166"/>
        <v>2.0172713964525913E-4</v>
      </c>
      <c r="R723" s="9">
        <f t="shared" si="167"/>
        <v>-3.5057459293651567E-2</v>
      </c>
    </row>
    <row r="724" spans="1:18" x14ac:dyDescent="0.25">
      <c r="A724">
        <v>713</v>
      </c>
      <c r="B724" s="5">
        <v>45</v>
      </c>
      <c r="C724" s="5">
        <v>0</v>
      </c>
      <c r="D724" s="5">
        <f t="shared" si="154"/>
        <v>0</v>
      </c>
      <c r="E724" s="5">
        <f t="shared" si="155"/>
        <v>2025</v>
      </c>
      <c r="F724" s="5">
        <f t="shared" si="156"/>
        <v>0</v>
      </c>
      <c r="G724" s="5">
        <f t="shared" si="157"/>
        <v>-629915.82420000003</v>
      </c>
      <c r="H724" s="9">
        <f t="shared" si="158"/>
        <v>396793945577.56537</v>
      </c>
      <c r="I724" s="9">
        <f t="shared" si="159"/>
        <v>-295509.74660000001</v>
      </c>
      <c r="J724" s="9">
        <f t="shared" si="160"/>
        <v>87326010335.596222</v>
      </c>
      <c r="K724" s="9">
        <f t="shared" si="161"/>
        <v>186146265588.67218</v>
      </c>
      <c r="M724" s="9">
        <f t="shared" si="162"/>
        <v>123825.71840529577</v>
      </c>
      <c r="N724" s="9">
        <f t="shared" si="163"/>
        <v>29475405537.16</v>
      </c>
      <c r="O724" s="9">
        <f t="shared" si="164"/>
        <v>-123825.71840529577</v>
      </c>
      <c r="P724" s="9">
        <f t="shared" si="165"/>
        <v>15332808538.587605</v>
      </c>
      <c r="Q724" s="9">
        <f t="shared" si="166"/>
        <v>2.0172809420728578E-4</v>
      </c>
      <c r="R724" s="9">
        <f t="shared" si="167"/>
        <v>-3.5044320750749723E-2</v>
      </c>
    </row>
    <row r="725" spans="1:18" x14ac:dyDescent="0.25">
      <c r="A725">
        <v>714</v>
      </c>
      <c r="B725" s="5">
        <v>3016465</v>
      </c>
      <c r="C725" s="5">
        <v>918945</v>
      </c>
      <c r="D725" s="5">
        <f t="shared" si="154"/>
        <v>2771965429425</v>
      </c>
      <c r="E725" s="5">
        <f t="shared" si="155"/>
        <v>9099061096225</v>
      </c>
      <c r="F725" s="5">
        <f t="shared" si="156"/>
        <v>844459913025</v>
      </c>
      <c r="G725" s="5">
        <f t="shared" si="157"/>
        <v>2386504.1757999999</v>
      </c>
      <c r="H725" s="9">
        <f t="shared" si="158"/>
        <v>5695402181110.8369</v>
      </c>
      <c r="I725" s="9">
        <f t="shared" si="159"/>
        <v>623435.25340000005</v>
      </c>
      <c r="J725" s="9">
        <f t="shared" si="160"/>
        <v>388671515181.92224</v>
      </c>
      <c r="K725" s="9">
        <f t="shared" si="161"/>
        <v>1487830835580.0313</v>
      </c>
      <c r="M725" s="9">
        <f t="shared" si="162"/>
        <v>945953.24153074156</v>
      </c>
      <c r="N725" s="9">
        <f t="shared" si="163"/>
        <v>423076740097.71771</v>
      </c>
      <c r="O725" s="9">
        <f t="shared" si="164"/>
        <v>-27008.241530741565</v>
      </c>
      <c r="P725" s="9">
        <f t="shared" si="165"/>
        <v>729445110.58287346</v>
      </c>
      <c r="Q725" s="9">
        <f t="shared" si="166"/>
        <v>2.2480428854077967E-4</v>
      </c>
      <c r="R725" s="9">
        <f t="shared" si="167"/>
        <v>-7.6437788073475208E-3</v>
      </c>
    </row>
    <row r="726" spans="1:18" x14ac:dyDescent="0.25">
      <c r="A726">
        <v>715</v>
      </c>
      <c r="B726" s="5">
        <v>798163</v>
      </c>
      <c r="C726" s="5">
        <v>195620</v>
      </c>
      <c r="D726" s="5">
        <f t="shared" si="154"/>
        <v>156136646060</v>
      </c>
      <c r="E726" s="5">
        <f t="shared" si="155"/>
        <v>637064174569</v>
      </c>
      <c r="F726" s="5">
        <f t="shared" si="156"/>
        <v>38267184400</v>
      </c>
      <c r="G726" s="5">
        <f t="shared" si="157"/>
        <v>168202.17579999997</v>
      </c>
      <c r="H726" s="9">
        <f t="shared" si="158"/>
        <v>28291971943.854095</v>
      </c>
      <c r="I726" s="9">
        <f t="shared" si="159"/>
        <v>-99889.746600000013</v>
      </c>
      <c r="J726" s="9">
        <f t="shared" si="160"/>
        <v>9977961475.8122139</v>
      </c>
      <c r="K726" s="9">
        <f t="shared" si="161"/>
        <v>-16801672718.230652</v>
      </c>
      <c r="M726" s="9">
        <f t="shared" si="162"/>
        <v>341353.37519773003</v>
      </c>
      <c r="N726" s="9">
        <f t="shared" si="163"/>
        <v>2101638283.0066092</v>
      </c>
      <c r="O726" s="9">
        <f t="shared" si="164"/>
        <v>-145733.37519773003</v>
      </c>
      <c r="P726" s="9">
        <f t="shared" si="165"/>
        <v>21238216646.522354</v>
      </c>
      <c r="Q726" s="9">
        <f t="shared" si="166"/>
        <v>2.0012321557164313E-4</v>
      </c>
      <c r="R726" s="9">
        <f t="shared" si="167"/>
        <v>-4.1244445106474875E-2</v>
      </c>
    </row>
    <row r="727" spans="1:18" x14ac:dyDescent="0.25">
      <c r="A727">
        <v>716</v>
      </c>
      <c r="B727" s="5">
        <v>629763</v>
      </c>
      <c r="C727" s="5">
        <v>207600</v>
      </c>
      <c r="D727" s="5">
        <f t="shared" si="154"/>
        <v>130738798800</v>
      </c>
      <c r="E727" s="5">
        <f t="shared" si="155"/>
        <v>396601436169</v>
      </c>
      <c r="F727" s="5">
        <f t="shared" si="156"/>
        <v>43097760000</v>
      </c>
      <c r="G727" s="5">
        <f t="shared" si="157"/>
        <v>-197.82420000003185</v>
      </c>
      <c r="H727" s="9">
        <f t="shared" si="158"/>
        <v>39134.414105652599</v>
      </c>
      <c r="I727" s="9">
        <f t="shared" si="159"/>
        <v>-87909.746600000013</v>
      </c>
      <c r="J727" s="9">
        <f t="shared" si="160"/>
        <v>7728123547.2762136</v>
      </c>
      <c r="K727" s="9">
        <f t="shared" si="161"/>
        <v>17390675.293350521</v>
      </c>
      <c r="M727" s="9">
        <f t="shared" si="162"/>
        <v>295455.82946659008</v>
      </c>
      <c r="N727" s="9">
        <f t="shared" si="163"/>
        <v>2907.0572751449854</v>
      </c>
      <c r="O727" s="9">
        <f t="shared" si="164"/>
        <v>-87855.829466590076</v>
      </c>
      <c r="P727" s="9">
        <f t="shared" si="165"/>
        <v>7718646771.262557</v>
      </c>
      <c r="Q727" s="9">
        <f t="shared" si="166"/>
        <v>2.0000000017043597E-4</v>
      </c>
      <c r="R727" s="9">
        <f t="shared" si="167"/>
        <v>-2.4864343583053623E-2</v>
      </c>
    </row>
    <row r="728" spans="1:18" x14ac:dyDescent="0.25">
      <c r="A728">
        <v>717</v>
      </c>
      <c r="B728" s="5">
        <v>258569</v>
      </c>
      <c r="C728" s="5">
        <v>83280</v>
      </c>
      <c r="D728" s="5">
        <f t="shared" si="154"/>
        <v>21533626320</v>
      </c>
      <c r="E728" s="5">
        <f t="shared" si="155"/>
        <v>66857927761</v>
      </c>
      <c r="F728" s="5">
        <f t="shared" si="156"/>
        <v>6935558400</v>
      </c>
      <c r="G728" s="5">
        <f t="shared" si="157"/>
        <v>-371391.82420000003</v>
      </c>
      <c r="H728" s="9">
        <f t="shared" si="158"/>
        <v>137931887082.60373</v>
      </c>
      <c r="I728" s="9">
        <f t="shared" si="159"/>
        <v>-212229.74660000001</v>
      </c>
      <c r="J728" s="9">
        <f t="shared" si="160"/>
        <v>45041465341.900215</v>
      </c>
      <c r="K728" s="9">
        <f t="shared" si="161"/>
        <v>78820392739.277756</v>
      </c>
      <c r="M728" s="9">
        <f t="shared" si="162"/>
        <v>194286.6276249942</v>
      </c>
      <c r="N728" s="9">
        <f t="shared" si="163"/>
        <v>10246119815.028181</v>
      </c>
      <c r="O728" s="9">
        <f t="shared" si="164"/>
        <v>-111006.6276249942</v>
      </c>
      <c r="P728" s="9">
        <f t="shared" si="165"/>
        <v>12322471376.674126</v>
      </c>
      <c r="Q728" s="9">
        <f t="shared" si="166"/>
        <v>2.0060071303436975E-4</v>
      </c>
      <c r="R728" s="9">
        <f t="shared" si="167"/>
        <v>-3.1416330313011775E-2</v>
      </c>
    </row>
    <row r="729" spans="1:18" x14ac:dyDescent="0.25">
      <c r="A729">
        <v>718</v>
      </c>
      <c r="B729" s="5">
        <v>169678</v>
      </c>
      <c r="C729" s="5">
        <v>33600</v>
      </c>
      <c r="D729" s="5">
        <f t="shared" si="154"/>
        <v>5701180800</v>
      </c>
      <c r="E729" s="5">
        <f t="shared" si="155"/>
        <v>28790623684</v>
      </c>
      <c r="F729" s="5">
        <f t="shared" si="156"/>
        <v>1128960000</v>
      </c>
      <c r="G729" s="5">
        <f t="shared" si="157"/>
        <v>-460282.82420000003</v>
      </c>
      <c r="H729" s="9">
        <f t="shared" si="158"/>
        <v>211860278253.52814</v>
      </c>
      <c r="I729" s="9">
        <f t="shared" si="159"/>
        <v>-261909.74660000001</v>
      </c>
      <c r="J729" s="9">
        <f t="shared" si="160"/>
        <v>68596715364.076218</v>
      </c>
      <c r="K729" s="9">
        <f t="shared" si="161"/>
        <v>120552557850.55437</v>
      </c>
      <c r="M729" s="9">
        <f t="shared" si="162"/>
        <v>170059.31920702057</v>
      </c>
      <c r="N729" s="9">
        <f t="shared" si="163"/>
        <v>15737809733.081207</v>
      </c>
      <c r="O729" s="9">
        <f t="shared" si="164"/>
        <v>-136459.31920702057</v>
      </c>
      <c r="P729" s="9">
        <f t="shared" si="165"/>
        <v>18621145798.443531</v>
      </c>
      <c r="Q729" s="9">
        <f t="shared" si="166"/>
        <v>2.0092268171852009E-4</v>
      </c>
      <c r="R729" s="9">
        <f t="shared" si="167"/>
        <v>-3.8619781795964862E-2</v>
      </c>
    </row>
    <row r="730" spans="1:18" x14ac:dyDescent="0.25">
      <c r="A730">
        <v>719</v>
      </c>
      <c r="B730" s="5">
        <v>109760</v>
      </c>
      <c r="C730" s="5">
        <v>22400</v>
      </c>
      <c r="D730" s="5">
        <f t="shared" si="154"/>
        <v>2458624000</v>
      </c>
      <c r="E730" s="5">
        <f t="shared" si="155"/>
        <v>12047257600</v>
      </c>
      <c r="F730" s="5">
        <f t="shared" si="156"/>
        <v>501760000</v>
      </c>
      <c r="G730" s="5">
        <f t="shared" si="157"/>
        <v>-520200.82420000003</v>
      </c>
      <c r="H730" s="9">
        <f t="shared" si="158"/>
        <v>270608897498.35934</v>
      </c>
      <c r="I730" s="9">
        <f t="shared" si="159"/>
        <v>-273109.74660000001</v>
      </c>
      <c r="J730" s="9">
        <f t="shared" si="160"/>
        <v>74588933687.916214</v>
      </c>
      <c r="K730" s="9">
        <f t="shared" si="161"/>
        <v>142071915278.37317</v>
      </c>
      <c r="M730" s="9">
        <f t="shared" si="162"/>
        <v>153728.62357092532</v>
      </c>
      <c r="N730" s="9">
        <f t="shared" si="163"/>
        <v>20101886847.385612</v>
      </c>
      <c r="O730" s="9">
        <f t="shared" si="164"/>
        <v>-131328.62357092532</v>
      </c>
      <c r="P730" s="9">
        <f t="shared" si="165"/>
        <v>17247207369.033802</v>
      </c>
      <c r="Q730" s="9">
        <f t="shared" si="166"/>
        <v>2.0117854033162281E-4</v>
      </c>
      <c r="R730" s="9">
        <f t="shared" si="167"/>
        <v>-3.716773221733595E-2</v>
      </c>
    </row>
    <row r="731" spans="1:18" x14ac:dyDescent="0.25">
      <c r="A731">
        <v>720</v>
      </c>
      <c r="B731" s="5">
        <v>54880</v>
      </c>
      <c r="C731" s="5">
        <v>11200</v>
      </c>
      <c r="D731" s="5">
        <f t="shared" si="154"/>
        <v>614656000</v>
      </c>
      <c r="E731" s="5">
        <f t="shared" si="155"/>
        <v>3011814400</v>
      </c>
      <c r="F731" s="5">
        <f t="shared" si="156"/>
        <v>125440000</v>
      </c>
      <c r="G731" s="5">
        <f t="shared" si="157"/>
        <v>-575080.82420000003</v>
      </c>
      <c r="H731" s="9">
        <f t="shared" si="158"/>
        <v>330717954362.55133</v>
      </c>
      <c r="I731" s="9">
        <f t="shared" si="159"/>
        <v>-284309.74660000001</v>
      </c>
      <c r="J731" s="9">
        <f t="shared" si="160"/>
        <v>80832032011.756226</v>
      </c>
      <c r="K731" s="9">
        <f t="shared" si="161"/>
        <v>163501083402.82117</v>
      </c>
      <c r="M731" s="9">
        <f t="shared" si="162"/>
        <v>138771.03859631156</v>
      </c>
      <c r="N731" s="9">
        <f t="shared" si="163"/>
        <v>24567022586.665512</v>
      </c>
      <c r="O731" s="9">
        <f t="shared" si="164"/>
        <v>-127571.03859631156</v>
      </c>
      <c r="P731" s="9">
        <f t="shared" si="165"/>
        <v>16274369888.541613</v>
      </c>
      <c r="Q731" s="9">
        <f t="shared" si="166"/>
        <v>2.0144032384452704E-4</v>
      </c>
      <c r="R731" s="9">
        <f t="shared" si="167"/>
        <v>-3.6104290847350007E-2</v>
      </c>
    </row>
    <row r="732" spans="1:18" x14ac:dyDescent="0.25">
      <c r="A732">
        <v>721</v>
      </c>
      <c r="B732" s="5">
        <v>17863</v>
      </c>
      <c r="C732" s="5">
        <v>2300</v>
      </c>
      <c r="D732" s="5">
        <f t="shared" si="154"/>
        <v>41084900</v>
      </c>
      <c r="E732" s="5">
        <f t="shared" si="155"/>
        <v>319086769</v>
      </c>
      <c r="F732" s="5">
        <f t="shared" si="156"/>
        <v>5290000</v>
      </c>
      <c r="G732" s="5">
        <f t="shared" si="157"/>
        <v>-612097.82420000003</v>
      </c>
      <c r="H732" s="9">
        <f t="shared" si="158"/>
        <v>374663746390.37415</v>
      </c>
      <c r="I732" s="9">
        <f t="shared" si="159"/>
        <v>-293209.74660000001</v>
      </c>
      <c r="J732" s="9">
        <f t="shared" si="160"/>
        <v>85971955501.236221</v>
      </c>
      <c r="K732" s="9">
        <f t="shared" si="161"/>
        <v>179473047928.09335</v>
      </c>
      <c r="M732" s="9">
        <f t="shared" si="162"/>
        <v>128682.02760860606</v>
      </c>
      <c r="N732" s="9">
        <f t="shared" si="163"/>
        <v>27831487823.871506</v>
      </c>
      <c r="O732" s="9">
        <f t="shared" si="164"/>
        <v>-126382.02760860606</v>
      </c>
      <c r="P732" s="9">
        <f t="shared" si="165"/>
        <v>15972416902.462465</v>
      </c>
      <c r="Q732" s="9">
        <f t="shared" si="166"/>
        <v>2.016317140345344E-4</v>
      </c>
      <c r="R732" s="9">
        <f t="shared" si="167"/>
        <v>-3.5767788438537118E-2</v>
      </c>
    </row>
    <row r="733" spans="1:18" x14ac:dyDescent="0.25">
      <c r="A733">
        <v>722</v>
      </c>
      <c r="B733" s="5">
        <v>9150</v>
      </c>
      <c r="C733" s="5">
        <v>3150</v>
      </c>
      <c r="D733" s="5">
        <f t="shared" si="154"/>
        <v>28822500</v>
      </c>
      <c r="E733" s="5">
        <f t="shared" si="155"/>
        <v>83722500</v>
      </c>
      <c r="F733" s="5">
        <f t="shared" si="156"/>
        <v>9922500</v>
      </c>
      <c r="G733" s="5">
        <f t="shared" si="157"/>
        <v>-620810.82420000003</v>
      </c>
      <c r="H733" s="9">
        <f t="shared" si="158"/>
        <v>385406079443.88336</v>
      </c>
      <c r="I733" s="9">
        <f t="shared" si="159"/>
        <v>-292359.74660000001</v>
      </c>
      <c r="J733" s="9">
        <f t="shared" si="160"/>
        <v>85474221432.01622</v>
      </c>
      <c r="K733" s="9">
        <f t="shared" si="161"/>
        <v>181500095249.64917</v>
      </c>
      <c r="M733" s="9">
        <f t="shared" si="162"/>
        <v>126307.29295328882</v>
      </c>
      <c r="N733" s="9">
        <f t="shared" si="163"/>
        <v>28629470320.067448</v>
      </c>
      <c r="O733" s="9">
        <f t="shared" si="164"/>
        <v>-123157.29295328882</v>
      </c>
      <c r="P733" s="9">
        <f t="shared" si="165"/>
        <v>15167718807.582205</v>
      </c>
      <c r="Q733" s="9">
        <f t="shared" si="166"/>
        <v>2.0167849842660845E-4</v>
      </c>
      <c r="R733" s="9">
        <f t="shared" si="167"/>
        <v>-3.4855146617232408E-2</v>
      </c>
    </row>
    <row r="734" spans="1:18" x14ac:dyDescent="0.25">
      <c r="A734">
        <v>723</v>
      </c>
      <c r="B734" s="5">
        <v>5509</v>
      </c>
      <c r="C734" s="5">
        <v>1280</v>
      </c>
      <c r="D734" s="5">
        <f t="shared" si="154"/>
        <v>7051520</v>
      </c>
      <c r="E734" s="5">
        <f t="shared" si="155"/>
        <v>30349081</v>
      </c>
      <c r="F734" s="5">
        <f t="shared" si="156"/>
        <v>1638400</v>
      </c>
      <c r="G734" s="5">
        <f t="shared" si="157"/>
        <v>-624451.82420000003</v>
      </c>
      <c r="H734" s="9">
        <f t="shared" si="158"/>
        <v>389940080746.70776</v>
      </c>
      <c r="I734" s="9">
        <f t="shared" si="159"/>
        <v>-294229.74660000001</v>
      </c>
      <c r="J734" s="9">
        <f t="shared" si="160"/>
        <v>86571143784.300217</v>
      </c>
      <c r="K734" s="9">
        <f t="shared" si="161"/>
        <v>183732301998.27377</v>
      </c>
      <c r="M734" s="9">
        <f t="shared" si="162"/>
        <v>125314.93568483823</v>
      </c>
      <c r="N734" s="9">
        <f t="shared" si="163"/>
        <v>28966273662.447678</v>
      </c>
      <c r="O734" s="9">
        <f t="shared" si="164"/>
        <v>-124034.93568483823</v>
      </c>
      <c r="P734" s="9">
        <f t="shared" si="165"/>
        <v>15384665270.341957</v>
      </c>
      <c r="Q734" s="9">
        <f t="shared" si="166"/>
        <v>2.0169824464873345E-4</v>
      </c>
      <c r="R734" s="9">
        <f t="shared" si="167"/>
        <v>-3.5103531491930011E-2</v>
      </c>
    </row>
    <row r="735" spans="1:18" x14ac:dyDescent="0.25">
      <c r="A735">
        <v>724</v>
      </c>
      <c r="B735" s="5">
        <v>10400</v>
      </c>
      <c r="C735" s="5">
        <v>720</v>
      </c>
      <c r="D735" s="5">
        <f t="shared" si="154"/>
        <v>7488000</v>
      </c>
      <c r="E735" s="5">
        <f t="shared" si="155"/>
        <v>108160000</v>
      </c>
      <c r="F735" s="5">
        <f t="shared" si="156"/>
        <v>518400</v>
      </c>
      <c r="G735" s="5">
        <f t="shared" si="157"/>
        <v>-619560.82420000003</v>
      </c>
      <c r="H735" s="9">
        <f t="shared" si="158"/>
        <v>383855614883.38336</v>
      </c>
      <c r="I735" s="9">
        <f t="shared" si="159"/>
        <v>-294789.74660000001</v>
      </c>
      <c r="J735" s="9">
        <f t="shared" si="160"/>
        <v>86900994700.492218</v>
      </c>
      <c r="K735" s="9">
        <f t="shared" si="161"/>
        <v>182640178369.20517</v>
      </c>
      <c r="M735" s="9">
        <f t="shared" si="162"/>
        <v>126647.98138656629</v>
      </c>
      <c r="N735" s="9">
        <f t="shared" si="163"/>
        <v>28514295750.996811</v>
      </c>
      <c r="O735" s="9">
        <f t="shared" si="164"/>
        <v>-125927.98138656629</v>
      </c>
      <c r="P735" s="9">
        <f t="shared" si="165"/>
        <v>15857856496.095385</v>
      </c>
      <c r="Q735" s="9">
        <f t="shared" si="166"/>
        <v>2.0167174593238452E-4</v>
      </c>
      <c r="R735" s="9">
        <f t="shared" si="167"/>
        <v>-3.5639288054857547E-2</v>
      </c>
    </row>
    <row r="736" spans="1:18" x14ac:dyDescent="0.25">
      <c r="A736">
        <v>725</v>
      </c>
      <c r="B736" s="5">
        <v>414</v>
      </c>
      <c r="C736" s="5">
        <v>30</v>
      </c>
      <c r="D736" s="5">
        <f t="shared" si="154"/>
        <v>12420</v>
      </c>
      <c r="E736" s="5">
        <f t="shared" si="155"/>
        <v>171396</v>
      </c>
      <c r="F736" s="5">
        <f t="shared" si="156"/>
        <v>900</v>
      </c>
      <c r="G736" s="5">
        <f t="shared" si="157"/>
        <v>-629546.82420000003</v>
      </c>
      <c r="H736" s="9">
        <f t="shared" si="158"/>
        <v>396329203860.30573</v>
      </c>
      <c r="I736" s="9">
        <f t="shared" si="159"/>
        <v>-295479.74660000001</v>
      </c>
      <c r="J736" s="9">
        <f t="shared" si="160"/>
        <v>87308280650.800217</v>
      </c>
      <c r="K736" s="9">
        <f t="shared" si="161"/>
        <v>186018336087.45078</v>
      </c>
      <c r="M736" s="9">
        <f t="shared" si="162"/>
        <v>123926.28963079928</v>
      </c>
      <c r="N736" s="9">
        <f t="shared" si="163"/>
        <v>29440882705.501564</v>
      </c>
      <c r="O736" s="9">
        <f t="shared" si="164"/>
        <v>-123896.28963079928</v>
      </c>
      <c r="P736" s="9">
        <f t="shared" si="165"/>
        <v>15350290584.2789</v>
      </c>
      <c r="Q736" s="9">
        <f t="shared" si="166"/>
        <v>2.0172607019084492E-4</v>
      </c>
      <c r="R736" s="9">
        <f t="shared" si="167"/>
        <v>-3.506429330814153E-2</v>
      </c>
    </row>
    <row r="737" spans="1:18" x14ac:dyDescent="0.25">
      <c r="A737">
        <v>726</v>
      </c>
      <c r="B737" s="5">
        <v>1</v>
      </c>
      <c r="C737" s="5">
        <v>0</v>
      </c>
      <c r="D737" s="5">
        <f t="shared" si="154"/>
        <v>0</v>
      </c>
      <c r="E737" s="5">
        <f t="shared" si="155"/>
        <v>1</v>
      </c>
      <c r="F737" s="5">
        <f t="shared" si="156"/>
        <v>0</v>
      </c>
      <c r="G737" s="5">
        <f t="shared" si="157"/>
        <v>-629959.82420000003</v>
      </c>
      <c r="H737" s="9">
        <f t="shared" si="158"/>
        <v>396849380106.09497</v>
      </c>
      <c r="I737" s="9">
        <f t="shared" si="159"/>
        <v>-295509.74660000001</v>
      </c>
      <c r="J737" s="9">
        <f t="shared" si="160"/>
        <v>87326010335.596222</v>
      </c>
      <c r="K737" s="9">
        <f t="shared" si="161"/>
        <v>186159268017.52255</v>
      </c>
      <c r="M737" s="9">
        <f t="shared" si="162"/>
        <v>123813.72617244441</v>
      </c>
      <c r="N737" s="9">
        <f t="shared" si="163"/>
        <v>29479523430.659592</v>
      </c>
      <c r="O737" s="9">
        <f t="shared" si="164"/>
        <v>-123813.72617244441</v>
      </c>
      <c r="P737" s="9">
        <f t="shared" si="165"/>
        <v>15329838788.705046</v>
      </c>
      <c r="Q737" s="9">
        <f t="shared" si="166"/>
        <v>2.017283356325613E-4</v>
      </c>
      <c r="R737" s="9">
        <f t="shared" si="167"/>
        <v>-3.5040926794016831E-2</v>
      </c>
    </row>
    <row r="738" spans="1:18" x14ac:dyDescent="0.25">
      <c r="A738">
        <v>727</v>
      </c>
      <c r="B738" s="5">
        <v>254</v>
      </c>
      <c r="C738" s="5">
        <v>4</v>
      </c>
      <c r="D738" s="5">
        <f t="shared" si="154"/>
        <v>1016</v>
      </c>
      <c r="E738" s="5">
        <f t="shared" si="155"/>
        <v>64516</v>
      </c>
      <c r="F738" s="5">
        <f t="shared" si="156"/>
        <v>16</v>
      </c>
      <c r="G738" s="5">
        <f t="shared" si="157"/>
        <v>-629706.82420000003</v>
      </c>
      <c r="H738" s="9">
        <f t="shared" si="158"/>
        <v>396530684444.04974</v>
      </c>
      <c r="I738" s="9">
        <f t="shared" si="159"/>
        <v>-295505.74660000001</v>
      </c>
      <c r="J738" s="9">
        <f t="shared" si="160"/>
        <v>87323646273.623413</v>
      </c>
      <c r="K738" s="9">
        <f t="shared" si="161"/>
        <v>186081985224.33597</v>
      </c>
      <c r="M738" s="9">
        <f t="shared" si="162"/>
        <v>123882.68151133976</v>
      </c>
      <c r="N738" s="9">
        <f t="shared" si="163"/>
        <v>29455849470.947224</v>
      </c>
      <c r="O738" s="9">
        <f t="shared" si="164"/>
        <v>-123878.68151133976</v>
      </c>
      <c r="P738" s="9">
        <f t="shared" si="165"/>
        <v>15345927732.987951</v>
      </c>
      <c r="Q738" s="9">
        <f t="shared" si="166"/>
        <v>2.0172694766751393E-4</v>
      </c>
      <c r="R738" s="9">
        <f t="shared" si="167"/>
        <v>-3.5059309992167886E-2</v>
      </c>
    </row>
    <row r="739" spans="1:18" x14ac:dyDescent="0.25">
      <c r="A739">
        <v>728</v>
      </c>
      <c r="B739" s="5">
        <v>44</v>
      </c>
      <c r="C739" s="5">
        <v>0</v>
      </c>
      <c r="D739" s="5">
        <f t="shared" si="154"/>
        <v>0</v>
      </c>
      <c r="E739" s="5">
        <f t="shared" si="155"/>
        <v>1936</v>
      </c>
      <c r="F739" s="5">
        <f t="shared" si="156"/>
        <v>0</v>
      </c>
      <c r="G739" s="5">
        <f t="shared" si="157"/>
        <v>-629916.82420000003</v>
      </c>
      <c r="H739" s="9">
        <f t="shared" si="158"/>
        <v>396795205410.21375</v>
      </c>
      <c r="I739" s="9">
        <f t="shared" si="159"/>
        <v>-295509.74660000001</v>
      </c>
      <c r="J739" s="9">
        <f t="shared" si="160"/>
        <v>87326010335.596222</v>
      </c>
      <c r="K739" s="9">
        <f t="shared" si="161"/>
        <v>186146561098.41876</v>
      </c>
      <c r="M739" s="9">
        <f t="shared" si="162"/>
        <v>123825.44585454915</v>
      </c>
      <c r="N739" s="9">
        <f t="shared" si="163"/>
        <v>29475499122.454418</v>
      </c>
      <c r="O739" s="9">
        <f t="shared" si="164"/>
        <v>-123825.44585454915</v>
      </c>
      <c r="P739" s="9">
        <f t="shared" si="165"/>
        <v>15332741041.077883</v>
      </c>
      <c r="Q739" s="9">
        <f t="shared" si="166"/>
        <v>2.0172809969403659E-4</v>
      </c>
      <c r="R739" s="9">
        <f t="shared" si="167"/>
        <v>-3.5044243615369432E-2</v>
      </c>
    </row>
    <row r="740" spans="1:18" x14ac:dyDescent="0.25">
      <c r="A740">
        <v>729</v>
      </c>
      <c r="B740" s="5">
        <v>1216854</v>
      </c>
      <c r="C740" s="5">
        <v>427850</v>
      </c>
      <c r="D740" s="5">
        <f t="shared" si="154"/>
        <v>520630983900</v>
      </c>
      <c r="E740" s="5">
        <f t="shared" si="155"/>
        <v>1480733657316</v>
      </c>
      <c r="F740" s="5">
        <f t="shared" si="156"/>
        <v>183055622500</v>
      </c>
      <c r="G740" s="5">
        <f t="shared" si="157"/>
        <v>586893.17579999997</v>
      </c>
      <c r="H740" s="9">
        <f t="shared" si="158"/>
        <v>344443599800.60968</v>
      </c>
      <c r="I740" s="9">
        <f t="shared" si="159"/>
        <v>132340.25339999999</v>
      </c>
      <c r="J740" s="9">
        <f t="shared" si="160"/>
        <v>17513942669.976208</v>
      </c>
      <c r="K740" s="9">
        <f t="shared" si="161"/>
        <v>77669591604.102737</v>
      </c>
      <c r="M740" s="9">
        <f t="shared" si="162"/>
        <v>455467.91985162965</v>
      </c>
      <c r="N740" s="9">
        <f t="shared" si="163"/>
        <v>25586617189.998363</v>
      </c>
      <c r="O740" s="9">
        <f t="shared" si="164"/>
        <v>-27617.919851629646</v>
      </c>
      <c r="P740" s="9">
        <f t="shared" si="165"/>
        <v>762749496.93103886</v>
      </c>
      <c r="Q740" s="9">
        <f t="shared" si="166"/>
        <v>2.0150010098739205E-4</v>
      </c>
      <c r="R740" s="9">
        <f t="shared" si="167"/>
        <v>-7.8162367548485906E-3</v>
      </c>
    </row>
    <row r="741" spans="1:18" x14ac:dyDescent="0.25">
      <c r="A741">
        <v>730</v>
      </c>
      <c r="B741" s="5">
        <v>140084</v>
      </c>
      <c r="C741" s="5">
        <v>41201</v>
      </c>
      <c r="D741" s="5">
        <f t="shared" si="154"/>
        <v>5771600884</v>
      </c>
      <c r="E741" s="5">
        <f t="shared" si="155"/>
        <v>19623527056</v>
      </c>
      <c r="F741" s="5">
        <f t="shared" si="156"/>
        <v>1697522401</v>
      </c>
      <c r="G741" s="5">
        <f t="shared" si="157"/>
        <v>-489876.82420000003</v>
      </c>
      <c r="H741" s="9">
        <f t="shared" si="158"/>
        <v>239979302888.27774</v>
      </c>
      <c r="I741" s="9">
        <f t="shared" si="159"/>
        <v>-254308.74660000001</v>
      </c>
      <c r="J741" s="9">
        <f t="shared" si="160"/>
        <v>64672938597.263016</v>
      </c>
      <c r="K741" s="9">
        <f t="shared" si="161"/>
        <v>124579961150.69057</v>
      </c>
      <c r="M741" s="9">
        <f t="shared" si="162"/>
        <v>161993.45241148997</v>
      </c>
      <c r="N741" s="9">
        <f t="shared" si="163"/>
        <v>17826600813.83276</v>
      </c>
      <c r="O741" s="9">
        <f t="shared" si="164"/>
        <v>-120792.45241148997</v>
      </c>
      <c r="P741" s="9">
        <f t="shared" si="165"/>
        <v>14590816559.582069</v>
      </c>
      <c r="Q741" s="9">
        <f t="shared" si="166"/>
        <v>2.0104514407997349E-4</v>
      </c>
      <c r="R741" s="9">
        <f t="shared" si="167"/>
        <v>-3.4185854564858169E-2</v>
      </c>
    </row>
    <row r="742" spans="1:18" x14ac:dyDescent="0.25">
      <c r="A742">
        <v>731</v>
      </c>
      <c r="B742" s="5">
        <v>66599</v>
      </c>
      <c r="C742" s="5">
        <v>32020</v>
      </c>
      <c r="D742" s="5">
        <f t="shared" si="154"/>
        <v>2132499980</v>
      </c>
      <c r="E742" s="5">
        <f t="shared" si="155"/>
        <v>4435426801</v>
      </c>
      <c r="F742" s="5">
        <f t="shared" si="156"/>
        <v>1025280400</v>
      </c>
      <c r="G742" s="5">
        <f t="shared" si="157"/>
        <v>-563361.82420000003</v>
      </c>
      <c r="H742" s="9">
        <f t="shared" si="158"/>
        <v>317376544965.95172</v>
      </c>
      <c r="I742" s="9">
        <f t="shared" si="159"/>
        <v>-263489.74660000001</v>
      </c>
      <c r="J742" s="9">
        <f t="shared" si="160"/>
        <v>69426846563.332214</v>
      </c>
      <c r="K742" s="9">
        <f t="shared" si="161"/>
        <v>148440064302.57178</v>
      </c>
      <c r="M742" s="9">
        <f t="shared" si="162"/>
        <v>141965.06079597442</v>
      </c>
      <c r="N742" s="9">
        <f t="shared" si="163"/>
        <v>23575970538.656937</v>
      </c>
      <c r="O742" s="9">
        <f t="shared" si="164"/>
        <v>-109945.06079597442</v>
      </c>
      <c r="P742" s="9">
        <f t="shared" si="165"/>
        <v>12087916393.430511</v>
      </c>
      <c r="Q742" s="9">
        <f t="shared" si="166"/>
        <v>2.0138222010440636E-4</v>
      </c>
      <c r="R742" s="9">
        <f t="shared" si="167"/>
        <v>-3.1115905150104466E-2</v>
      </c>
    </row>
    <row r="743" spans="1:18" x14ac:dyDescent="0.25">
      <c r="A743">
        <v>732</v>
      </c>
      <c r="B743" s="5">
        <v>21333</v>
      </c>
      <c r="C743" s="5">
        <v>2608</v>
      </c>
      <c r="D743" s="5">
        <f t="shared" si="154"/>
        <v>55636464</v>
      </c>
      <c r="E743" s="5">
        <f t="shared" si="155"/>
        <v>455096889</v>
      </c>
      <c r="F743" s="5">
        <f t="shared" si="156"/>
        <v>6801664</v>
      </c>
      <c r="G743" s="5">
        <f t="shared" si="157"/>
        <v>-608627.82420000003</v>
      </c>
      <c r="H743" s="9">
        <f t="shared" si="158"/>
        <v>370427828390.42615</v>
      </c>
      <c r="I743" s="9">
        <f t="shared" si="159"/>
        <v>-292901.74660000001</v>
      </c>
      <c r="J743" s="9">
        <f t="shared" si="160"/>
        <v>85791433161.330612</v>
      </c>
      <c r="K743" s="9">
        <f t="shared" si="161"/>
        <v>178268152737.53775</v>
      </c>
      <c r="M743" s="9">
        <f t="shared" si="162"/>
        <v>129627.77869938429</v>
      </c>
      <c r="N743" s="9">
        <f t="shared" si="163"/>
        <v>27516827274.580902</v>
      </c>
      <c r="O743" s="9">
        <f t="shared" si="164"/>
        <v>-127019.77869938429</v>
      </c>
      <c r="P743" s="9">
        <f t="shared" si="165"/>
        <v>16134024180.840559</v>
      </c>
      <c r="Q743" s="9">
        <f t="shared" si="166"/>
        <v>2.0161326600769369E-4</v>
      </c>
      <c r="R743" s="9">
        <f t="shared" si="167"/>
        <v>-3.5948280116095126E-2</v>
      </c>
    </row>
    <row r="744" spans="1:18" x14ac:dyDescent="0.25">
      <c r="A744">
        <v>733</v>
      </c>
      <c r="B744" s="5">
        <v>7058</v>
      </c>
      <c r="C744" s="5">
        <v>1881</v>
      </c>
      <c r="D744" s="5">
        <f t="shared" si="154"/>
        <v>13276098</v>
      </c>
      <c r="E744" s="5">
        <f t="shared" si="155"/>
        <v>49815364</v>
      </c>
      <c r="F744" s="5">
        <f t="shared" si="156"/>
        <v>3538161</v>
      </c>
      <c r="G744" s="5">
        <f t="shared" si="157"/>
        <v>-622902.82420000003</v>
      </c>
      <c r="H744" s="9">
        <f t="shared" si="158"/>
        <v>388007928396.33612</v>
      </c>
      <c r="I744" s="9">
        <f t="shared" si="159"/>
        <v>-293628.74660000001</v>
      </c>
      <c r="J744" s="9">
        <f t="shared" si="160"/>
        <v>86217840829.887024</v>
      </c>
      <c r="K744" s="9">
        <f t="shared" si="161"/>
        <v>182902175523.44617</v>
      </c>
      <c r="M744" s="9">
        <f t="shared" si="162"/>
        <v>125737.11679135566</v>
      </c>
      <c r="N744" s="9">
        <f t="shared" si="163"/>
        <v>28822745832.142998</v>
      </c>
      <c r="O744" s="9">
        <f t="shared" si="164"/>
        <v>-123856.11679135566</v>
      </c>
      <c r="P744" s="9">
        <f t="shared" si="165"/>
        <v>15340337666.633932</v>
      </c>
      <c r="Q744" s="9">
        <f t="shared" si="166"/>
        <v>2.0168982984976414E-4</v>
      </c>
      <c r="R744" s="9">
        <f t="shared" si="167"/>
        <v>-3.505292322643911E-2</v>
      </c>
    </row>
    <row r="745" spans="1:18" x14ac:dyDescent="0.25">
      <c r="A745">
        <v>734</v>
      </c>
      <c r="B745" s="5">
        <v>17</v>
      </c>
      <c r="C745" s="5">
        <v>7</v>
      </c>
      <c r="D745" s="5">
        <f t="shared" si="154"/>
        <v>119</v>
      </c>
      <c r="E745" s="5">
        <f t="shared" si="155"/>
        <v>289</v>
      </c>
      <c r="F745" s="5">
        <f t="shared" si="156"/>
        <v>49</v>
      </c>
      <c r="G745" s="5">
        <f t="shared" si="157"/>
        <v>-629943.82420000003</v>
      </c>
      <c r="H745" s="9">
        <f t="shared" si="158"/>
        <v>396829221647.72052</v>
      </c>
      <c r="I745" s="9">
        <f t="shared" si="159"/>
        <v>-295502.74660000001</v>
      </c>
      <c r="J745" s="9">
        <f t="shared" si="160"/>
        <v>87321873248.143814</v>
      </c>
      <c r="K745" s="9">
        <f t="shared" si="161"/>
        <v>186150130254.80756</v>
      </c>
      <c r="M745" s="9">
        <f t="shared" si="162"/>
        <v>123818.08698439036</v>
      </c>
      <c r="N745" s="9">
        <f t="shared" si="163"/>
        <v>29478025981.562366</v>
      </c>
      <c r="O745" s="9">
        <f t="shared" si="164"/>
        <v>-123811.08698439036</v>
      </c>
      <c r="P745" s="9">
        <f t="shared" si="165"/>
        <v>15329185260.256277</v>
      </c>
      <c r="Q745" s="9">
        <f t="shared" si="166"/>
        <v>2.0172824783960092E-4</v>
      </c>
      <c r="R745" s="9">
        <f t="shared" si="167"/>
        <v>-3.504017986725242E-2</v>
      </c>
    </row>
    <row r="746" spans="1:18" x14ac:dyDescent="0.25">
      <c r="A746">
        <v>735</v>
      </c>
      <c r="B746" s="5">
        <v>0</v>
      </c>
      <c r="C746" s="5">
        <v>1</v>
      </c>
      <c r="D746" s="5">
        <f t="shared" si="154"/>
        <v>0</v>
      </c>
      <c r="E746" s="5">
        <f t="shared" si="155"/>
        <v>0</v>
      </c>
      <c r="F746" s="5">
        <f t="shared" si="156"/>
        <v>1</v>
      </c>
      <c r="G746" s="5">
        <f t="shared" si="157"/>
        <v>-629960.82420000003</v>
      </c>
      <c r="H746" s="9">
        <f t="shared" si="158"/>
        <v>396850640026.74335</v>
      </c>
      <c r="I746" s="9">
        <f t="shared" si="159"/>
        <v>-295508.74660000001</v>
      </c>
      <c r="J746" s="9">
        <f t="shared" si="160"/>
        <v>87325419317.103012</v>
      </c>
      <c r="K746" s="9">
        <f t="shared" si="161"/>
        <v>186158933566.44498</v>
      </c>
      <c r="M746" s="9">
        <f t="shared" si="162"/>
        <v>123813.45362169779</v>
      </c>
      <c r="N746" s="9">
        <f t="shared" si="163"/>
        <v>29479617022.490993</v>
      </c>
      <c r="O746" s="9">
        <f t="shared" si="164"/>
        <v>-123812.45362169779</v>
      </c>
      <c r="P746" s="9">
        <f t="shared" si="165"/>
        <v>15329523671.825066</v>
      </c>
      <c r="Q746" s="9">
        <f t="shared" si="166"/>
        <v>2.0172834111969535E-4</v>
      </c>
      <c r="R746" s="9">
        <f t="shared" si="167"/>
        <v>-3.5040566645372355E-2</v>
      </c>
    </row>
    <row r="747" spans="1:18" x14ac:dyDescent="0.25">
      <c r="A747">
        <v>736</v>
      </c>
      <c r="B747" s="5">
        <v>1973</v>
      </c>
      <c r="C747" s="5">
        <v>350</v>
      </c>
      <c r="D747" s="5">
        <f t="shared" si="154"/>
        <v>690550</v>
      </c>
      <c r="E747" s="5">
        <f t="shared" si="155"/>
        <v>3892729</v>
      </c>
      <c r="F747" s="5">
        <f t="shared" si="156"/>
        <v>122500</v>
      </c>
      <c r="G747" s="5">
        <f t="shared" si="157"/>
        <v>-627987.82420000003</v>
      </c>
      <c r="H747" s="9">
        <f t="shared" si="158"/>
        <v>394368707343.45013</v>
      </c>
      <c r="I747" s="9">
        <f t="shared" si="159"/>
        <v>-295159.74660000001</v>
      </c>
      <c r="J747" s="9">
        <f t="shared" si="160"/>
        <v>87119276012.976227</v>
      </c>
      <c r="K747" s="9">
        <f t="shared" si="161"/>
        <v>185356727058.75735</v>
      </c>
      <c r="M747" s="9">
        <f t="shared" si="162"/>
        <v>124351.19624478294</v>
      </c>
      <c r="N747" s="9">
        <f t="shared" si="163"/>
        <v>29295249359.699379</v>
      </c>
      <c r="O747" s="9">
        <f t="shared" si="164"/>
        <v>-124001.19624478294</v>
      </c>
      <c r="P747" s="9">
        <f t="shared" si="165"/>
        <v>15376296670.137171</v>
      </c>
      <c r="Q747" s="9">
        <f t="shared" si="166"/>
        <v>2.0171753194898933E-4</v>
      </c>
      <c r="R747" s="9">
        <f t="shared" si="167"/>
        <v>-3.5093983121514509E-2</v>
      </c>
    </row>
    <row r="748" spans="1:18" x14ac:dyDescent="0.25">
      <c r="A748">
        <v>737</v>
      </c>
      <c r="B748" s="5">
        <v>10</v>
      </c>
      <c r="C748" s="5">
        <v>2</v>
      </c>
      <c r="D748" s="5">
        <f t="shared" si="154"/>
        <v>20</v>
      </c>
      <c r="E748" s="5">
        <f t="shared" si="155"/>
        <v>100</v>
      </c>
      <c r="F748" s="5">
        <f t="shared" si="156"/>
        <v>4</v>
      </c>
      <c r="G748" s="5">
        <f t="shared" si="157"/>
        <v>-629950.82420000003</v>
      </c>
      <c r="H748" s="9">
        <f t="shared" si="158"/>
        <v>396838040910.25934</v>
      </c>
      <c r="I748" s="9">
        <f t="shared" si="159"/>
        <v>-295507.74660000001</v>
      </c>
      <c r="J748" s="9">
        <f t="shared" si="160"/>
        <v>87324828300.609818</v>
      </c>
      <c r="K748" s="9">
        <f t="shared" si="161"/>
        <v>186155348528.15475</v>
      </c>
      <c r="M748" s="9">
        <f t="shared" si="162"/>
        <v>123816.17912916401</v>
      </c>
      <c r="N748" s="9">
        <f t="shared" si="163"/>
        <v>29478681110.862511</v>
      </c>
      <c r="O748" s="9">
        <f t="shared" si="164"/>
        <v>-123814.17912916401</v>
      </c>
      <c r="P748" s="9">
        <f t="shared" si="165"/>
        <v>15329950953.428713</v>
      </c>
      <c r="Q748" s="9">
        <f t="shared" si="166"/>
        <v>2.0172828624874671E-4</v>
      </c>
      <c r="R748" s="9">
        <f t="shared" si="167"/>
        <v>-3.5041054985911167E-2</v>
      </c>
    </row>
    <row r="749" spans="1:18" x14ac:dyDescent="0.25">
      <c r="A749">
        <v>738</v>
      </c>
      <c r="B749" s="5">
        <v>1</v>
      </c>
      <c r="C749" s="5">
        <v>0</v>
      </c>
      <c r="D749" s="5">
        <f t="shared" si="154"/>
        <v>0</v>
      </c>
      <c r="E749" s="5">
        <f t="shared" si="155"/>
        <v>1</v>
      </c>
      <c r="F749" s="5">
        <f t="shared" si="156"/>
        <v>0</v>
      </c>
      <c r="G749" s="5">
        <f t="shared" si="157"/>
        <v>-629959.82420000003</v>
      </c>
      <c r="H749" s="9">
        <f t="shared" si="158"/>
        <v>396849380106.09497</v>
      </c>
      <c r="I749" s="9">
        <f t="shared" si="159"/>
        <v>-295509.74660000001</v>
      </c>
      <c r="J749" s="9">
        <f t="shared" si="160"/>
        <v>87326010335.596222</v>
      </c>
      <c r="K749" s="9">
        <f t="shared" si="161"/>
        <v>186159268017.52255</v>
      </c>
      <c r="M749" s="9">
        <f t="shared" si="162"/>
        <v>123813.72617244441</v>
      </c>
      <c r="N749" s="9">
        <f t="shared" si="163"/>
        <v>29479523430.659592</v>
      </c>
      <c r="O749" s="9">
        <f t="shared" si="164"/>
        <v>-123813.72617244441</v>
      </c>
      <c r="P749" s="9">
        <f t="shared" si="165"/>
        <v>15329838788.705046</v>
      </c>
      <c r="Q749" s="9">
        <f t="shared" si="166"/>
        <v>2.017283356325613E-4</v>
      </c>
      <c r="R749" s="9">
        <f t="shared" si="167"/>
        <v>-3.5040926794016831E-2</v>
      </c>
    </row>
    <row r="750" spans="1:18" x14ac:dyDescent="0.25">
      <c r="A750">
        <v>739</v>
      </c>
      <c r="B750" s="5">
        <v>10961</v>
      </c>
      <c r="C750" s="5">
        <v>1700</v>
      </c>
      <c r="D750" s="5">
        <f t="shared" si="154"/>
        <v>18633700</v>
      </c>
      <c r="E750" s="5">
        <f t="shared" si="155"/>
        <v>120143521</v>
      </c>
      <c r="F750" s="5">
        <f t="shared" si="156"/>
        <v>2890000</v>
      </c>
      <c r="G750" s="5">
        <f t="shared" si="157"/>
        <v>-618999.82420000003</v>
      </c>
      <c r="H750" s="9">
        <f t="shared" si="158"/>
        <v>383160782359.63092</v>
      </c>
      <c r="I750" s="9">
        <f t="shared" si="159"/>
        <v>-293809.74660000001</v>
      </c>
      <c r="J750" s="9">
        <f t="shared" si="160"/>
        <v>86324167197.156219</v>
      </c>
      <c r="K750" s="9">
        <f t="shared" si="161"/>
        <v>181868181493.64658</v>
      </c>
      <c r="M750" s="9">
        <f t="shared" si="162"/>
        <v>126800.88235542121</v>
      </c>
      <c r="N750" s="9">
        <f t="shared" si="163"/>
        <v>28462680874.695724</v>
      </c>
      <c r="O750" s="9">
        <f t="shared" si="164"/>
        <v>-125100.88235542121</v>
      </c>
      <c r="P750" s="9">
        <f t="shared" si="165"/>
        <v>15650230766.104939</v>
      </c>
      <c r="Q750" s="9">
        <f t="shared" si="166"/>
        <v>2.0166871983767537E-4</v>
      </c>
      <c r="R750" s="9">
        <f t="shared" si="167"/>
        <v>-3.5405208011299344E-2</v>
      </c>
    </row>
    <row r="751" spans="1:18" x14ac:dyDescent="0.25">
      <c r="A751">
        <v>740</v>
      </c>
      <c r="B751" s="5">
        <v>5</v>
      </c>
      <c r="C751" s="5">
        <v>0</v>
      </c>
      <c r="D751" s="5">
        <f t="shared" si="154"/>
        <v>0</v>
      </c>
      <c r="E751" s="5">
        <f t="shared" si="155"/>
        <v>25</v>
      </c>
      <c r="F751" s="5">
        <f t="shared" si="156"/>
        <v>0</v>
      </c>
      <c r="G751" s="5">
        <f t="shared" si="157"/>
        <v>-629955.82420000003</v>
      </c>
      <c r="H751" s="9">
        <f t="shared" si="158"/>
        <v>396844340443.50134</v>
      </c>
      <c r="I751" s="9">
        <f t="shared" si="159"/>
        <v>-295509.74660000001</v>
      </c>
      <c r="J751" s="9">
        <f t="shared" si="160"/>
        <v>87326010335.596222</v>
      </c>
      <c r="K751" s="9">
        <f t="shared" si="161"/>
        <v>186158085978.53616</v>
      </c>
      <c r="M751" s="9">
        <f t="shared" si="162"/>
        <v>123814.81637543089</v>
      </c>
      <c r="N751" s="9">
        <f t="shared" si="163"/>
        <v>29479149064.819653</v>
      </c>
      <c r="O751" s="9">
        <f t="shared" si="164"/>
        <v>-123814.81637543089</v>
      </c>
      <c r="P751" s="9">
        <f t="shared" si="165"/>
        <v>15330108754.081669</v>
      </c>
      <c r="Q751" s="9">
        <f t="shared" si="166"/>
        <v>2.0172831368411216E-4</v>
      </c>
      <c r="R751" s="9">
        <f t="shared" si="167"/>
        <v>-3.5041235335538018E-2</v>
      </c>
    </row>
    <row r="752" spans="1:18" x14ac:dyDescent="0.25">
      <c r="A752">
        <v>741</v>
      </c>
      <c r="B752" s="5">
        <v>7169</v>
      </c>
      <c r="C752" s="5">
        <v>17200</v>
      </c>
      <c r="D752" s="5">
        <f t="shared" si="154"/>
        <v>123306800</v>
      </c>
      <c r="E752" s="5">
        <f t="shared" si="155"/>
        <v>51394561</v>
      </c>
      <c r="F752" s="5">
        <f t="shared" si="156"/>
        <v>295840000</v>
      </c>
      <c r="G752" s="5">
        <f t="shared" si="157"/>
        <v>-622791.82420000003</v>
      </c>
      <c r="H752" s="9">
        <f t="shared" si="158"/>
        <v>387869656290.36377</v>
      </c>
      <c r="I752" s="9">
        <f t="shared" si="159"/>
        <v>-278309.74660000001</v>
      </c>
      <c r="J752" s="9">
        <f t="shared" si="160"/>
        <v>77456315052.556213</v>
      </c>
      <c r="K752" s="9">
        <f t="shared" si="161"/>
        <v>173329034777.65378</v>
      </c>
      <c r="M752" s="9">
        <f t="shared" si="162"/>
        <v>125767.36992423069</v>
      </c>
      <c r="N752" s="9">
        <f t="shared" si="163"/>
        <v>28812474439.538761</v>
      </c>
      <c r="O752" s="9">
        <f t="shared" si="164"/>
        <v>-108567.36992423069</v>
      </c>
      <c r="P752" s="9">
        <f t="shared" si="165"/>
        <v>11786873812.264751</v>
      </c>
      <c r="Q752" s="9">
        <f t="shared" si="166"/>
        <v>2.0168922765502801E-4</v>
      </c>
      <c r="R752" s="9">
        <f t="shared" si="167"/>
        <v>-3.0726005144462842E-2</v>
      </c>
    </row>
    <row r="753" spans="1:18" x14ac:dyDescent="0.25">
      <c r="A753">
        <v>742</v>
      </c>
      <c r="B753" s="5">
        <v>338</v>
      </c>
      <c r="C753" s="5">
        <v>40</v>
      </c>
      <c r="D753" s="5">
        <f t="shared" si="154"/>
        <v>13520</v>
      </c>
      <c r="E753" s="5">
        <f t="shared" si="155"/>
        <v>114244</v>
      </c>
      <c r="F753" s="5">
        <f t="shared" si="156"/>
        <v>1600</v>
      </c>
      <c r="G753" s="5">
        <f t="shared" si="157"/>
        <v>-629622.82420000003</v>
      </c>
      <c r="H753" s="9">
        <f t="shared" si="158"/>
        <v>396424900753.58417</v>
      </c>
      <c r="I753" s="9">
        <f t="shared" si="159"/>
        <v>-295469.74660000001</v>
      </c>
      <c r="J753" s="9">
        <f t="shared" si="160"/>
        <v>87302371155.868225</v>
      </c>
      <c r="K753" s="9">
        <f t="shared" si="161"/>
        <v>186034496319.95038</v>
      </c>
      <c r="M753" s="9">
        <f t="shared" si="162"/>
        <v>123905.57577405601</v>
      </c>
      <c r="N753" s="9">
        <f t="shared" si="163"/>
        <v>29447991444.859768</v>
      </c>
      <c r="O753" s="9">
        <f t="shared" si="164"/>
        <v>-123865.57577405601</v>
      </c>
      <c r="P753" s="9">
        <f t="shared" si="165"/>
        <v>15342680861.838411</v>
      </c>
      <c r="Q753" s="9">
        <f t="shared" si="166"/>
        <v>2.0172648696445948E-4</v>
      </c>
      <c r="R753" s="9">
        <f t="shared" si="167"/>
        <v>-3.5055600886605594E-2</v>
      </c>
    </row>
    <row r="754" spans="1:18" x14ac:dyDescent="0.25">
      <c r="A754">
        <v>743</v>
      </c>
      <c r="B754" s="5">
        <v>65</v>
      </c>
      <c r="C754" s="5">
        <v>8</v>
      </c>
      <c r="D754" s="5">
        <f t="shared" si="154"/>
        <v>520</v>
      </c>
      <c r="E754" s="5">
        <f t="shared" si="155"/>
        <v>4225</v>
      </c>
      <c r="F754" s="5">
        <f t="shared" si="156"/>
        <v>64</v>
      </c>
      <c r="G754" s="5">
        <f t="shared" si="157"/>
        <v>-629895.82420000003</v>
      </c>
      <c r="H754" s="9">
        <f t="shared" si="158"/>
        <v>396768749344.59735</v>
      </c>
      <c r="I754" s="9">
        <f t="shared" si="159"/>
        <v>-295501.74660000001</v>
      </c>
      <c r="J754" s="9">
        <f t="shared" si="160"/>
        <v>87321282243.65062</v>
      </c>
      <c r="K754" s="9">
        <f t="shared" si="161"/>
        <v>186135316227.14658</v>
      </c>
      <c r="M754" s="9">
        <f t="shared" si="162"/>
        <v>123831.16942022821</v>
      </c>
      <c r="N754" s="9">
        <f t="shared" si="163"/>
        <v>29473533862.47086</v>
      </c>
      <c r="O754" s="9">
        <f t="shared" si="164"/>
        <v>-123823.16942022821</v>
      </c>
      <c r="P754" s="9">
        <f t="shared" si="165"/>
        <v>15332177285.270538</v>
      </c>
      <c r="Q754" s="9">
        <f t="shared" si="166"/>
        <v>2.0172798447409875E-4</v>
      </c>
      <c r="R754" s="9">
        <f t="shared" si="167"/>
        <v>-3.5043599352242383E-2</v>
      </c>
    </row>
    <row r="755" spans="1:18" x14ac:dyDescent="0.25">
      <c r="A755">
        <v>744</v>
      </c>
      <c r="B755" s="5">
        <v>2319</v>
      </c>
      <c r="C755" s="5">
        <v>7</v>
      </c>
      <c r="D755" s="5">
        <f t="shared" si="154"/>
        <v>16233</v>
      </c>
      <c r="E755" s="5">
        <f t="shared" si="155"/>
        <v>5377761</v>
      </c>
      <c r="F755" s="5">
        <f t="shared" si="156"/>
        <v>49</v>
      </c>
      <c r="G755" s="5">
        <f t="shared" si="157"/>
        <v>-627641.82420000003</v>
      </c>
      <c r="H755" s="9">
        <f t="shared" si="158"/>
        <v>393934259485.10376</v>
      </c>
      <c r="I755" s="9">
        <f t="shared" si="159"/>
        <v>-295502.74660000001</v>
      </c>
      <c r="J755" s="9">
        <f t="shared" si="160"/>
        <v>87321873248.143814</v>
      </c>
      <c r="K755" s="9">
        <f t="shared" si="161"/>
        <v>185469882932.13437</v>
      </c>
      <c r="M755" s="9">
        <f t="shared" si="162"/>
        <v>124445.49880311414</v>
      </c>
      <c r="N755" s="9">
        <f t="shared" si="163"/>
        <v>29262976874.314373</v>
      </c>
      <c r="O755" s="9">
        <f t="shared" si="164"/>
        <v>-124438.49880311414</v>
      </c>
      <c r="P755" s="9">
        <f t="shared" si="165"/>
        <v>15484939984.372639</v>
      </c>
      <c r="Q755" s="9">
        <f t="shared" si="166"/>
        <v>2.0171563986662327E-4</v>
      </c>
      <c r="R755" s="9">
        <f t="shared" si="167"/>
        <v>-3.5217745511988072E-2</v>
      </c>
    </row>
    <row r="756" spans="1:18" x14ac:dyDescent="0.25">
      <c r="A756">
        <v>745</v>
      </c>
      <c r="B756" s="5">
        <v>1722</v>
      </c>
      <c r="C756" s="5">
        <v>4</v>
      </c>
      <c r="D756" s="5">
        <f t="shared" si="154"/>
        <v>6888</v>
      </c>
      <c r="E756" s="5">
        <f t="shared" si="155"/>
        <v>2965284</v>
      </c>
      <c r="F756" s="5">
        <f t="shared" si="156"/>
        <v>16</v>
      </c>
      <c r="G756" s="5">
        <f t="shared" si="157"/>
        <v>-628238.82420000003</v>
      </c>
      <c r="H756" s="9">
        <f t="shared" si="158"/>
        <v>394684020232.19855</v>
      </c>
      <c r="I756" s="9">
        <f t="shared" si="159"/>
        <v>-295505.74660000001</v>
      </c>
      <c r="J756" s="9">
        <f t="shared" si="160"/>
        <v>87323646273.623413</v>
      </c>
      <c r="K756" s="9">
        <f t="shared" si="161"/>
        <v>185648182788.32718</v>
      </c>
      <c r="M756" s="9">
        <f t="shared" si="162"/>
        <v>124282.78600738083</v>
      </c>
      <c r="N756" s="9">
        <f t="shared" si="163"/>
        <v>29318672033.786369</v>
      </c>
      <c r="O756" s="9">
        <f t="shared" si="164"/>
        <v>-124278.78600738083</v>
      </c>
      <c r="P756" s="9">
        <f t="shared" si="165"/>
        <v>15445216651.468357</v>
      </c>
      <c r="Q756" s="9">
        <f t="shared" si="166"/>
        <v>2.0171890518157665E-4</v>
      </c>
      <c r="R756" s="9">
        <f t="shared" si="167"/>
        <v>-3.5172544730059992E-2</v>
      </c>
    </row>
    <row r="757" spans="1:18" x14ac:dyDescent="0.25">
      <c r="A757">
        <v>746</v>
      </c>
      <c r="B757" s="5">
        <v>622</v>
      </c>
      <c r="C757" s="5">
        <v>316</v>
      </c>
      <c r="D757" s="5">
        <f t="shared" si="154"/>
        <v>196552</v>
      </c>
      <c r="E757" s="5">
        <f t="shared" si="155"/>
        <v>386884</v>
      </c>
      <c r="F757" s="5">
        <f t="shared" si="156"/>
        <v>99856</v>
      </c>
      <c r="G757" s="5">
        <f t="shared" si="157"/>
        <v>-629338.82420000003</v>
      </c>
      <c r="H757" s="9">
        <f t="shared" si="158"/>
        <v>396067355645.43854</v>
      </c>
      <c r="I757" s="9">
        <f t="shared" si="159"/>
        <v>-295193.74660000001</v>
      </c>
      <c r="J757" s="9">
        <f t="shared" si="160"/>
        <v>87139348031.745026</v>
      </c>
      <c r="K757" s="9">
        <f t="shared" si="161"/>
        <v>185776885396.43677</v>
      </c>
      <c r="M757" s="9">
        <f t="shared" si="162"/>
        <v>123982.98018609665</v>
      </c>
      <c r="N757" s="9">
        <f t="shared" si="163"/>
        <v>29421431596.409767</v>
      </c>
      <c r="O757" s="9">
        <f t="shared" si="164"/>
        <v>-123666.98018609665</v>
      </c>
      <c r="P757" s="9">
        <f t="shared" si="165"/>
        <v>15293521988.348423</v>
      </c>
      <c r="Q757" s="9">
        <f t="shared" si="166"/>
        <v>2.0172492980453525E-4</v>
      </c>
      <c r="R757" s="9">
        <f t="shared" si="167"/>
        <v>-3.4999395673802648E-2</v>
      </c>
    </row>
    <row r="758" spans="1:18" x14ac:dyDescent="0.25">
      <c r="A758">
        <v>747</v>
      </c>
      <c r="B758" s="5">
        <v>44100</v>
      </c>
      <c r="C758" s="5">
        <v>14000</v>
      </c>
      <c r="D758" s="5">
        <f t="shared" si="154"/>
        <v>617400000</v>
      </c>
      <c r="E758" s="5">
        <f t="shared" si="155"/>
        <v>1944810000</v>
      </c>
      <c r="F758" s="5">
        <f t="shared" si="156"/>
        <v>196000000</v>
      </c>
      <c r="G758" s="5">
        <f t="shared" si="157"/>
        <v>-585860.82420000003</v>
      </c>
      <c r="H758" s="9">
        <f t="shared" si="158"/>
        <v>343232905332.30334</v>
      </c>
      <c r="I758" s="9">
        <f t="shared" si="159"/>
        <v>-281509.74660000001</v>
      </c>
      <c r="J758" s="9">
        <f t="shared" si="160"/>
        <v>79247737430.796219</v>
      </c>
      <c r="K758" s="9">
        <f t="shared" si="161"/>
        <v>164925532163.40915</v>
      </c>
      <c r="M758" s="9">
        <f t="shared" si="162"/>
        <v>135832.94154772672</v>
      </c>
      <c r="N758" s="9">
        <f t="shared" si="163"/>
        <v>25496682071.701691</v>
      </c>
      <c r="O758" s="9">
        <f t="shared" si="164"/>
        <v>-121832.94154772672</v>
      </c>
      <c r="P758" s="9">
        <f t="shared" si="165"/>
        <v>14843265646.171795</v>
      </c>
      <c r="Q758" s="9">
        <f t="shared" si="166"/>
        <v>2.0149482824036353E-4</v>
      </c>
      <c r="R758" s="9">
        <f t="shared" si="167"/>
        <v>-3.4480334445224761E-2</v>
      </c>
    </row>
    <row r="759" spans="1:18" x14ac:dyDescent="0.25">
      <c r="A759">
        <v>748</v>
      </c>
      <c r="B759" s="5">
        <v>4304</v>
      </c>
      <c r="C759" s="5">
        <v>2870</v>
      </c>
      <c r="D759" s="5">
        <f t="shared" si="154"/>
        <v>12352480</v>
      </c>
      <c r="E759" s="5">
        <f t="shared" si="155"/>
        <v>18524416</v>
      </c>
      <c r="F759" s="5">
        <f t="shared" si="156"/>
        <v>8236900</v>
      </c>
      <c r="G759" s="5">
        <f t="shared" si="157"/>
        <v>-625656.82420000003</v>
      </c>
      <c r="H759" s="9">
        <f t="shared" si="158"/>
        <v>391446461668.02972</v>
      </c>
      <c r="I759" s="9">
        <f t="shared" si="159"/>
        <v>-292639.74660000001</v>
      </c>
      <c r="J759" s="9">
        <f t="shared" si="160"/>
        <v>85638021290.112213</v>
      </c>
      <c r="K759" s="9">
        <f t="shared" si="161"/>
        <v>183092054492.44876</v>
      </c>
      <c r="M759" s="9">
        <f t="shared" si="162"/>
        <v>124986.51203515875</v>
      </c>
      <c r="N759" s="9">
        <f t="shared" si="163"/>
        <v>29078173526.455872</v>
      </c>
      <c r="O759" s="9">
        <f t="shared" si="164"/>
        <v>-122116.51203515875</v>
      </c>
      <c r="P759" s="9">
        <f t="shared" si="165"/>
        <v>14912442511.633072</v>
      </c>
      <c r="Q759" s="9">
        <f t="shared" si="166"/>
        <v>2.0170480515242339E-4</v>
      </c>
      <c r="R759" s="9">
        <f t="shared" si="167"/>
        <v>-3.4560592274320061E-2</v>
      </c>
    </row>
    <row r="760" spans="1:18" x14ac:dyDescent="0.25">
      <c r="A760">
        <v>749</v>
      </c>
      <c r="B760" s="5">
        <v>43</v>
      </c>
      <c r="C760" s="5">
        <v>55</v>
      </c>
      <c r="D760" s="5">
        <f t="shared" si="154"/>
        <v>2365</v>
      </c>
      <c r="E760" s="5">
        <f t="shared" si="155"/>
        <v>1849</v>
      </c>
      <c r="F760" s="5">
        <f t="shared" si="156"/>
        <v>3025</v>
      </c>
      <c r="G760" s="5">
        <f t="shared" si="157"/>
        <v>-629917.82420000003</v>
      </c>
      <c r="H760" s="9">
        <f t="shared" si="158"/>
        <v>396796465244.86212</v>
      </c>
      <c r="I760" s="9">
        <f t="shared" si="159"/>
        <v>-295454.74660000001</v>
      </c>
      <c r="J760" s="9">
        <f t="shared" si="160"/>
        <v>87293507288.470215</v>
      </c>
      <c r="K760" s="9">
        <f t="shared" si="161"/>
        <v>186112211127.83435</v>
      </c>
      <c r="M760" s="9">
        <f t="shared" si="162"/>
        <v>123825.17330380253</v>
      </c>
      <c r="N760" s="9">
        <f t="shared" si="163"/>
        <v>29475592707.897408</v>
      </c>
      <c r="O760" s="9">
        <f t="shared" si="164"/>
        <v>-123770.17330380253</v>
      </c>
      <c r="P760" s="9">
        <f t="shared" si="165"/>
        <v>15319055799.653311</v>
      </c>
      <c r="Q760" s="9">
        <f t="shared" si="166"/>
        <v>2.017281051807961E-4</v>
      </c>
      <c r="R760" s="9">
        <f t="shared" si="167"/>
        <v>-3.5028600750461186E-2</v>
      </c>
    </row>
    <row r="761" spans="1:18" x14ac:dyDescent="0.25">
      <c r="A761">
        <v>750</v>
      </c>
      <c r="B761" s="5">
        <v>744</v>
      </c>
      <c r="C761" s="5">
        <v>2</v>
      </c>
      <c r="D761" s="5">
        <f t="shared" si="154"/>
        <v>1488</v>
      </c>
      <c r="E761" s="5">
        <f t="shared" si="155"/>
        <v>553536</v>
      </c>
      <c r="F761" s="5">
        <f t="shared" si="156"/>
        <v>4</v>
      </c>
      <c r="G761" s="5">
        <f t="shared" si="157"/>
        <v>-629216.82420000003</v>
      </c>
      <c r="H761" s="9">
        <f t="shared" si="158"/>
        <v>395913811856.33374</v>
      </c>
      <c r="I761" s="9">
        <f t="shared" si="159"/>
        <v>-295507.74660000001</v>
      </c>
      <c r="J761" s="9">
        <f t="shared" si="160"/>
        <v>87324828300.609818</v>
      </c>
      <c r="K761" s="9">
        <f t="shared" si="161"/>
        <v>185938445842.15036</v>
      </c>
      <c r="M761" s="9">
        <f t="shared" si="162"/>
        <v>124016.23137718454</v>
      </c>
      <c r="N761" s="9">
        <f t="shared" si="163"/>
        <v>29410025763.478043</v>
      </c>
      <c r="O761" s="9">
        <f t="shared" si="164"/>
        <v>-124014.23137718454</v>
      </c>
      <c r="P761" s="9">
        <f t="shared" si="165"/>
        <v>15379529584.073862</v>
      </c>
      <c r="Q761" s="9">
        <f t="shared" si="166"/>
        <v>2.0172426109944165E-4</v>
      </c>
      <c r="R761" s="9">
        <f t="shared" si="167"/>
        <v>-3.5097672354977121E-2</v>
      </c>
    </row>
    <row r="762" spans="1:18" x14ac:dyDescent="0.25">
      <c r="A762">
        <v>751</v>
      </c>
      <c r="B762" s="5">
        <v>295</v>
      </c>
      <c r="C762" s="5">
        <v>0</v>
      </c>
      <c r="D762" s="5">
        <f t="shared" si="154"/>
        <v>0</v>
      </c>
      <c r="E762" s="5">
        <f t="shared" si="155"/>
        <v>87025</v>
      </c>
      <c r="F762" s="5">
        <f t="shared" si="156"/>
        <v>0</v>
      </c>
      <c r="G762" s="5">
        <f t="shared" si="157"/>
        <v>-629665.82420000003</v>
      </c>
      <c r="H762" s="9">
        <f t="shared" si="158"/>
        <v>396479050165.46533</v>
      </c>
      <c r="I762" s="9">
        <f t="shared" si="159"/>
        <v>-295509.74660000001</v>
      </c>
      <c r="J762" s="9">
        <f t="shared" si="160"/>
        <v>87326010335.596222</v>
      </c>
      <c r="K762" s="9">
        <f t="shared" si="161"/>
        <v>186072388152.02216</v>
      </c>
      <c r="M762" s="9">
        <f t="shared" si="162"/>
        <v>123893.85609195127</v>
      </c>
      <c r="N762" s="9">
        <f t="shared" si="163"/>
        <v>29452013874.870579</v>
      </c>
      <c r="O762" s="9">
        <f t="shared" si="164"/>
        <v>-123893.85609195127</v>
      </c>
      <c r="P762" s="9">
        <f t="shared" si="165"/>
        <v>15349687577.33313</v>
      </c>
      <c r="Q762" s="9">
        <f t="shared" si="166"/>
        <v>2.0172672279286877E-4</v>
      </c>
      <c r="R762" s="9">
        <f t="shared" si="167"/>
        <v>-3.5063604595813029E-2</v>
      </c>
    </row>
    <row r="763" spans="1:18" x14ac:dyDescent="0.25">
      <c r="A763">
        <v>752</v>
      </c>
      <c r="B763" s="5">
        <v>115</v>
      </c>
      <c r="C763" s="5">
        <v>0</v>
      </c>
      <c r="D763" s="5">
        <f t="shared" si="154"/>
        <v>0</v>
      </c>
      <c r="E763" s="5">
        <f t="shared" si="155"/>
        <v>13225</v>
      </c>
      <c r="F763" s="5">
        <f t="shared" si="156"/>
        <v>0</v>
      </c>
      <c r="G763" s="5">
        <f t="shared" si="157"/>
        <v>-629845.82420000003</v>
      </c>
      <c r="H763" s="9">
        <f t="shared" si="158"/>
        <v>396705762262.17737</v>
      </c>
      <c r="I763" s="9">
        <f t="shared" si="159"/>
        <v>-295509.74660000001</v>
      </c>
      <c r="J763" s="9">
        <f t="shared" si="160"/>
        <v>87326010335.596222</v>
      </c>
      <c r="K763" s="9">
        <f t="shared" si="161"/>
        <v>186125579906.41016</v>
      </c>
      <c r="M763" s="9">
        <f t="shared" si="162"/>
        <v>123844.79695755932</v>
      </c>
      <c r="N763" s="9">
        <f t="shared" si="163"/>
        <v>29468854935.741707</v>
      </c>
      <c r="O763" s="9">
        <f t="shared" si="164"/>
        <v>-123844.79695755932</v>
      </c>
      <c r="P763" s="9">
        <f t="shared" si="165"/>
        <v>15337533733.459093</v>
      </c>
      <c r="Q763" s="9">
        <f t="shared" si="166"/>
        <v>2.0172771015637421E-4</v>
      </c>
      <c r="R763" s="9">
        <f t="shared" si="167"/>
        <v>-3.5049720227369151E-2</v>
      </c>
    </row>
    <row r="764" spans="1:18" x14ac:dyDescent="0.25">
      <c r="A764">
        <v>753</v>
      </c>
      <c r="B764" s="5">
        <v>86</v>
      </c>
      <c r="C764" s="5">
        <v>0</v>
      </c>
      <c r="D764" s="5">
        <f t="shared" si="154"/>
        <v>0</v>
      </c>
      <c r="E764" s="5">
        <f t="shared" si="155"/>
        <v>7396</v>
      </c>
      <c r="F764" s="5">
        <f t="shared" si="156"/>
        <v>0</v>
      </c>
      <c r="G764" s="5">
        <f t="shared" si="157"/>
        <v>-629874.82420000003</v>
      </c>
      <c r="H764" s="9">
        <f t="shared" si="158"/>
        <v>396742294160.98096</v>
      </c>
      <c r="I764" s="9">
        <f t="shared" si="159"/>
        <v>-295509.74660000001</v>
      </c>
      <c r="J764" s="9">
        <f t="shared" si="160"/>
        <v>87326010335.596222</v>
      </c>
      <c r="K764" s="9">
        <f t="shared" si="161"/>
        <v>186134149689.06155</v>
      </c>
      <c r="M764" s="9">
        <f t="shared" si="162"/>
        <v>123836.89298590728</v>
      </c>
      <c r="N764" s="9">
        <f t="shared" si="163"/>
        <v>29471568668.005718</v>
      </c>
      <c r="O764" s="9">
        <f t="shared" si="164"/>
        <v>-123836.89298590728</v>
      </c>
      <c r="P764" s="9">
        <f t="shared" si="165"/>
        <v>15335576064.403051</v>
      </c>
      <c r="Q764" s="9">
        <f t="shared" si="166"/>
        <v>2.0172786925800216E-4</v>
      </c>
      <c r="R764" s="9">
        <f t="shared" si="167"/>
        <v>-3.5047483301341262E-2</v>
      </c>
    </row>
    <row r="765" spans="1:18" x14ac:dyDescent="0.25">
      <c r="A765">
        <v>754</v>
      </c>
      <c r="B765" s="5">
        <v>55</v>
      </c>
      <c r="C765" s="5">
        <v>0</v>
      </c>
      <c r="D765" s="5">
        <f t="shared" si="154"/>
        <v>0</v>
      </c>
      <c r="E765" s="5">
        <f t="shared" si="155"/>
        <v>3025</v>
      </c>
      <c r="F765" s="5">
        <f t="shared" si="156"/>
        <v>0</v>
      </c>
      <c r="G765" s="5">
        <f t="shared" si="157"/>
        <v>-629905.82420000003</v>
      </c>
      <c r="H765" s="9">
        <f t="shared" si="158"/>
        <v>396781347361.08136</v>
      </c>
      <c r="I765" s="9">
        <f t="shared" si="159"/>
        <v>-295509.74660000001</v>
      </c>
      <c r="J765" s="9">
        <f t="shared" si="160"/>
        <v>87326010335.596222</v>
      </c>
      <c r="K765" s="9">
        <f t="shared" si="161"/>
        <v>186143310491.20618</v>
      </c>
      <c r="M765" s="9">
        <f t="shared" si="162"/>
        <v>123828.443912762</v>
      </c>
      <c r="N765" s="9">
        <f t="shared" si="163"/>
        <v>29474469692.387043</v>
      </c>
      <c r="O765" s="9">
        <f t="shared" si="164"/>
        <v>-123828.443912762</v>
      </c>
      <c r="P765" s="9">
        <f t="shared" si="165"/>
        <v>15333483521.856045</v>
      </c>
      <c r="Q765" s="9">
        <f t="shared" si="166"/>
        <v>2.0172803934025675E-4</v>
      </c>
      <c r="R765" s="9">
        <f t="shared" si="167"/>
        <v>-3.5045092104552575E-2</v>
      </c>
    </row>
    <row r="766" spans="1:18" x14ac:dyDescent="0.25">
      <c r="A766">
        <v>755</v>
      </c>
      <c r="B766" s="5">
        <v>122296</v>
      </c>
      <c r="C766" s="5">
        <v>17725</v>
      </c>
      <c r="D766" s="5">
        <f t="shared" si="154"/>
        <v>2167696600</v>
      </c>
      <c r="E766" s="5">
        <f t="shared" si="155"/>
        <v>14956311616</v>
      </c>
      <c r="F766" s="5">
        <f t="shared" si="156"/>
        <v>314175625</v>
      </c>
      <c r="G766" s="5">
        <f t="shared" si="157"/>
        <v>-507664.82420000003</v>
      </c>
      <c r="H766" s="9">
        <f t="shared" si="158"/>
        <v>257723573730.01694</v>
      </c>
      <c r="I766" s="9">
        <f t="shared" si="159"/>
        <v>-277784.74660000001</v>
      </c>
      <c r="J766" s="9">
        <f t="shared" si="160"/>
        <v>77164365443.626221</v>
      </c>
      <c r="K766" s="9">
        <f t="shared" si="161"/>
        <v>141021544548.13055</v>
      </c>
      <c r="M766" s="9">
        <f t="shared" si="162"/>
        <v>157145.31973057834</v>
      </c>
      <c r="N766" s="9">
        <f t="shared" si="163"/>
        <v>19144714622.903538</v>
      </c>
      <c r="O766" s="9">
        <f t="shared" si="164"/>
        <v>-139420.31973057834</v>
      </c>
      <c r="P766" s="9">
        <f t="shared" si="165"/>
        <v>19438025553.776691</v>
      </c>
      <c r="Q766" s="9">
        <f t="shared" si="166"/>
        <v>2.0112242290944122E-4</v>
      </c>
      <c r="R766" s="9">
        <f t="shared" si="167"/>
        <v>-3.9457787823194625E-2</v>
      </c>
    </row>
    <row r="767" spans="1:18" x14ac:dyDescent="0.25">
      <c r="A767">
        <v>756</v>
      </c>
      <c r="B767" s="5">
        <v>315</v>
      </c>
      <c r="C767" s="5">
        <v>0</v>
      </c>
      <c r="D767" s="5">
        <f t="shared" si="154"/>
        <v>0</v>
      </c>
      <c r="E767" s="5">
        <f t="shared" si="155"/>
        <v>99225</v>
      </c>
      <c r="F767" s="5">
        <f t="shared" si="156"/>
        <v>0</v>
      </c>
      <c r="G767" s="5">
        <f t="shared" si="157"/>
        <v>-629645.82420000003</v>
      </c>
      <c r="H767" s="9">
        <f t="shared" si="158"/>
        <v>396453863932.49738</v>
      </c>
      <c r="I767" s="9">
        <f t="shared" si="159"/>
        <v>-295509.74660000001</v>
      </c>
      <c r="J767" s="9">
        <f t="shared" si="160"/>
        <v>87326010335.596222</v>
      </c>
      <c r="K767" s="9">
        <f t="shared" si="161"/>
        <v>186066477957.09018</v>
      </c>
      <c r="M767" s="9">
        <f t="shared" si="162"/>
        <v>123899.3071068837</v>
      </c>
      <c r="N767" s="9">
        <f t="shared" si="163"/>
        <v>29450142943.020535</v>
      </c>
      <c r="O767" s="9">
        <f t="shared" si="164"/>
        <v>-123899.3071068837</v>
      </c>
      <c r="P767" s="9">
        <f t="shared" si="165"/>
        <v>15351038301.565882</v>
      </c>
      <c r="Q767" s="9">
        <f t="shared" si="166"/>
        <v>2.0172661310323317E-4</v>
      </c>
      <c r="R767" s="9">
        <f t="shared" si="167"/>
        <v>-3.5065147303417372E-2</v>
      </c>
    </row>
    <row r="768" spans="1:18" x14ac:dyDescent="0.25">
      <c r="A768">
        <v>757</v>
      </c>
      <c r="B768" s="5">
        <v>3777314</v>
      </c>
      <c r="C768" s="5">
        <v>156050</v>
      </c>
      <c r="D768" s="5">
        <f t="shared" si="154"/>
        <v>589449849700</v>
      </c>
      <c r="E768" s="5">
        <f t="shared" si="155"/>
        <v>14268101054596</v>
      </c>
      <c r="F768" s="5">
        <f t="shared" si="156"/>
        <v>24351602500</v>
      </c>
      <c r="G768" s="5">
        <f t="shared" si="157"/>
        <v>3147353.1757999999</v>
      </c>
      <c r="H768" s="9">
        <f t="shared" si="158"/>
        <v>9905832013218.3457</v>
      </c>
      <c r="I768" s="9">
        <f t="shared" si="159"/>
        <v>-139459.74660000001</v>
      </c>
      <c r="J768" s="9">
        <f t="shared" si="160"/>
        <v>19449020921.736214</v>
      </c>
      <c r="K768" s="9">
        <f t="shared" si="161"/>
        <v>-438929076357.77325</v>
      </c>
      <c r="M768" s="9">
        <f t="shared" si="162"/>
        <v>1153323.2045473214</v>
      </c>
      <c r="N768" s="9">
        <f t="shared" si="163"/>
        <v>735843928635.54102</v>
      </c>
      <c r="O768" s="9">
        <f t="shared" si="164"/>
        <v>-997273.20454732142</v>
      </c>
      <c r="P768" s="9">
        <f t="shared" si="165"/>
        <v>994553844508.08362</v>
      </c>
      <c r="Q768" s="9">
        <f t="shared" si="166"/>
        <v>2.4314131077648272E-4</v>
      </c>
      <c r="R768" s="9">
        <f t="shared" si="167"/>
        <v>-0.28224739048731134</v>
      </c>
    </row>
    <row r="769" spans="1:18" x14ac:dyDescent="0.25">
      <c r="A769">
        <v>758</v>
      </c>
      <c r="B769" s="5">
        <v>2890923</v>
      </c>
      <c r="C769" s="5">
        <v>152025</v>
      </c>
      <c r="D769" s="5">
        <f t="shared" si="154"/>
        <v>439492569075</v>
      </c>
      <c r="E769" s="5">
        <f t="shared" si="155"/>
        <v>8357435791929</v>
      </c>
      <c r="F769" s="5">
        <f t="shared" si="156"/>
        <v>23111600625</v>
      </c>
      <c r="G769" s="5">
        <f t="shared" si="157"/>
        <v>2260962.1757999999</v>
      </c>
      <c r="H769" s="9">
        <f t="shared" si="158"/>
        <v>5111949960398.2695</v>
      </c>
      <c r="I769" s="9">
        <f t="shared" si="159"/>
        <v>-143484.74660000001</v>
      </c>
      <c r="J769" s="9">
        <f t="shared" si="160"/>
        <v>20587872506.866215</v>
      </c>
      <c r="K769" s="9">
        <f t="shared" si="161"/>
        <v>-324413584866.84766</v>
      </c>
      <c r="M769" s="9">
        <f t="shared" si="162"/>
        <v>911736.67569832597</v>
      </c>
      <c r="N769" s="9">
        <f t="shared" si="163"/>
        <v>379735628145.95331</v>
      </c>
      <c r="O769" s="9">
        <f t="shared" si="164"/>
        <v>-759711.67569832597</v>
      </c>
      <c r="P769" s="9">
        <f t="shared" si="165"/>
        <v>577161830192.3584</v>
      </c>
      <c r="Q769" s="9">
        <f t="shared" si="166"/>
        <v>2.2226327093181943E-4</v>
      </c>
      <c r="R769" s="9">
        <f t="shared" si="167"/>
        <v>-0.2150106892450456</v>
      </c>
    </row>
    <row r="770" spans="1:18" x14ac:dyDescent="0.25">
      <c r="A770">
        <v>759</v>
      </c>
      <c r="B770" s="5">
        <v>256315</v>
      </c>
      <c r="C770" s="5">
        <v>11750</v>
      </c>
      <c r="D770" s="5">
        <f t="shared" si="154"/>
        <v>3011701250</v>
      </c>
      <c r="E770" s="5">
        <f t="shared" si="155"/>
        <v>65697379225</v>
      </c>
      <c r="F770" s="5">
        <f t="shared" si="156"/>
        <v>138062500</v>
      </c>
      <c r="G770" s="5">
        <f t="shared" si="157"/>
        <v>-373645.82420000003</v>
      </c>
      <c r="H770" s="9">
        <f t="shared" si="158"/>
        <v>139611201942.09732</v>
      </c>
      <c r="I770" s="9">
        <f t="shared" si="159"/>
        <v>-283759.74660000001</v>
      </c>
      <c r="J770" s="9">
        <f t="shared" si="160"/>
        <v>80519593790.496216</v>
      </c>
      <c r="K770" s="9">
        <f t="shared" si="161"/>
        <v>106025644393.14017</v>
      </c>
      <c r="M770" s="9">
        <f t="shared" si="162"/>
        <v>193672.29824210829</v>
      </c>
      <c r="N770" s="9">
        <f t="shared" si="163"/>
        <v>10370865888.046265</v>
      </c>
      <c r="O770" s="9">
        <f t="shared" si="164"/>
        <v>-181922.29824210829</v>
      </c>
      <c r="P770" s="9">
        <f t="shared" si="165"/>
        <v>33095722597.690594</v>
      </c>
      <c r="Q770" s="9">
        <f t="shared" si="166"/>
        <v>2.0060802669001707E-4</v>
      </c>
      <c r="R770" s="9">
        <f t="shared" si="167"/>
        <v>-5.1486394605988632E-2</v>
      </c>
    </row>
    <row r="771" spans="1:18" x14ac:dyDescent="0.25">
      <c r="A771">
        <v>760</v>
      </c>
      <c r="B771" s="5">
        <v>133816</v>
      </c>
      <c r="C771" s="5">
        <v>6500</v>
      </c>
      <c r="D771" s="5">
        <f t="shared" si="154"/>
        <v>869804000</v>
      </c>
      <c r="E771" s="5">
        <f t="shared" si="155"/>
        <v>17906721856</v>
      </c>
      <c r="F771" s="5">
        <f t="shared" si="156"/>
        <v>42250000</v>
      </c>
      <c r="G771" s="5">
        <f t="shared" si="157"/>
        <v>-496144.82420000003</v>
      </c>
      <c r="H771" s="9">
        <f t="shared" si="158"/>
        <v>246159686580.44894</v>
      </c>
      <c r="I771" s="9">
        <f t="shared" si="159"/>
        <v>-289009.74660000001</v>
      </c>
      <c r="J771" s="9">
        <f t="shared" si="160"/>
        <v>83526633629.796219</v>
      </c>
      <c r="K771" s="9">
        <f t="shared" si="161"/>
        <v>143390689918.94357</v>
      </c>
      <c r="M771" s="9">
        <f t="shared" si="162"/>
        <v>160285.10433166346</v>
      </c>
      <c r="N771" s="9">
        <f t="shared" si="163"/>
        <v>18285703876.599594</v>
      </c>
      <c r="O771" s="9">
        <f t="shared" si="164"/>
        <v>-153785.10433166346</v>
      </c>
      <c r="P771" s="9">
        <f t="shared" si="165"/>
        <v>23649858314.300617</v>
      </c>
      <c r="Q771" s="9">
        <f t="shared" si="166"/>
        <v>2.0107206053214289E-4</v>
      </c>
      <c r="R771" s="9">
        <f t="shared" si="167"/>
        <v>-4.3523210074270617E-2</v>
      </c>
    </row>
    <row r="772" spans="1:18" x14ac:dyDescent="0.25">
      <c r="A772">
        <v>761</v>
      </c>
      <c r="B772" s="5">
        <v>121431</v>
      </c>
      <c r="C772" s="5">
        <v>6350</v>
      </c>
      <c r="D772" s="5">
        <f t="shared" si="154"/>
        <v>771086850</v>
      </c>
      <c r="E772" s="5">
        <f t="shared" si="155"/>
        <v>14745487761</v>
      </c>
      <c r="F772" s="5">
        <f t="shared" si="156"/>
        <v>40322500</v>
      </c>
      <c r="G772" s="5">
        <f t="shared" si="157"/>
        <v>-508529.82420000003</v>
      </c>
      <c r="H772" s="9">
        <f t="shared" si="158"/>
        <v>258602582100.88293</v>
      </c>
      <c r="I772" s="9">
        <f t="shared" si="159"/>
        <v>-289159.74660000001</v>
      </c>
      <c r="J772" s="9">
        <f t="shared" si="160"/>
        <v>83613359053.776215</v>
      </c>
      <c r="K772" s="9">
        <f t="shared" si="161"/>
        <v>147046355104.21457</v>
      </c>
      <c r="M772" s="9">
        <f t="shared" si="162"/>
        <v>156909.56333475036</v>
      </c>
      <c r="N772" s="9">
        <f t="shared" si="163"/>
        <v>19210010801.160789</v>
      </c>
      <c r="O772" s="9">
        <f t="shared" si="164"/>
        <v>-150559.56333475036</v>
      </c>
      <c r="P772" s="9">
        <f t="shared" si="165"/>
        <v>22668182111.550705</v>
      </c>
      <c r="Q772" s="9">
        <f t="shared" si="166"/>
        <v>2.0112625111622405E-4</v>
      </c>
      <c r="R772" s="9">
        <f t="shared" si="167"/>
        <v>-4.2610340642375906E-2</v>
      </c>
    </row>
    <row r="773" spans="1:18" x14ac:dyDescent="0.25">
      <c r="A773">
        <v>762</v>
      </c>
      <c r="B773" s="5">
        <v>116400</v>
      </c>
      <c r="C773" s="5">
        <v>5500</v>
      </c>
      <c r="D773" s="5">
        <f t="shared" si="154"/>
        <v>640200000</v>
      </c>
      <c r="E773" s="5">
        <f t="shared" si="155"/>
        <v>13548960000</v>
      </c>
      <c r="F773" s="5">
        <f t="shared" si="156"/>
        <v>30250000</v>
      </c>
      <c r="G773" s="5">
        <f t="shared" si="157"/>
        <v>-513560.82420000003</v>
      </c>
      <c r="H773" s="9">
        <f t="shared" si="158"/>
        <v>263744720152.98334</v>
      </c>
      <c r="I773" s="9">
        <f t="shared" si="159"/>
        <v>-290009.74660000001</v>
      </c>
      <c r="J773" s="9">
        <f t="shared" si="160"/>
        <v>84105653122.996216</v>
      </c>
      <c r="K773" s="9">
        <f t="shared" si="161"/>
        <v>148937644489.92917</v>
      </c>
      <c r="M773" s="9">
        <f t="shared" si="162"/>
        <v>155538.36052849522</v>
      </c>
      <c r="N773" s="9">
        <f t="shared" si="163"/>
        <v>19591988918.778244</v>
      </c>
      <c r="O773" s="9">
        <f t="shared" si="164"/>
        <v>-150038.36052849522</v>
      </c>
      <c r="P773" s="9">
        <f t="shared" si="165"/>
        <v>22511509630.078712</v>
      </c>
      <c r="Q773" s="9">
        <f t="shared" si="166"/>
        <v>2.0114864586059941E-4</v>
      </c>
      <c r="R773" s="9">
        <f t="shared" si="167"/>
        <v>-4.2462833854861957E-2</v>
      </c>
    </row>
    <row r="774" spans="1:18" x14ac:dyDescent="0.25">
      <c r="A774">
        <v>763</v>
      </c>
      <c r="B774" s="5">
        <v>29315</v>
      </c>
      <c r="C774" s="5">
        <v>1250</v>
      </c>
      <c r="D774" s="5">
        <f t="shared" si="154"/>
        <v>36643750</v>
      </c>
      <c r="E774" s="5">
        <f t="shared" si="155"/>
        <v>859369225</v>
      </c>
      <c r="F774" s="5">
        <f t="shared" si="156"/>
        <v>1562500</v>
      </c>
      <c r="G774" s="5">
        <f t="shared" si="157"/>
        <v>-600645.82420000003</v>
      </c>
      <c r="H774" s="9">
        <f t="shared" si="158"/>
        <v>360775406128.89734</v>
      </c>
      <c r="I774" s="9">
        <f t="shared" si="159"/>
        <v>-294259.74660000001</v>
      </c>
      <c r="J774" s="9">
        <f t="shared" si="160"/>
        <v>86588798469.096222</v>
      </c>
      <c r="K774" s="9">
        <f t="shared" si="161"/>
        <v>176745888025.44016</v>
      </c>
      <c r="M774" s="9">
        <f t="shared" si="162"/>
        <v>131803.27875892087</v>
      </c>
      <c r="N774" s="9">
        <f t="shared" si="163"/>
        <v>26799807613.002277</v>
      </c>
      <c r="O774" s="9">
        <f t="shared" si="164"/>
        <v>-130553.27875892087</v>
      </c>
      <c r="P774" s="9">
        <f t="shared" si="165"/>
        <v>17044158594.7045</v>
      </c>
      <c r="Q774" s="9">
        <f t="shared" si="166"/>
        <v>2.015712283325166E-4</v>
      </c>
      <c r="R774" s="9">
        <f t="shared" si="167"/>
        <v>-3.6948306667600184E-2</v>
      </c>
    </row>
    <row r="775" spans="1:18" x14ac:dyDescent="0.25">
      <c r="A775">
        <v>764</v>
      </c>
      <c r="B775" s="5">
        <v>6503</v>
      </c>
      <c r="C775" s="5">
        <v>300</v>
      </c>
      <c r="D775" s="5">
        <f t="shared" si="154"/>
        <v>1950900</v>
      </c>
      <c r="E775" s="5">
        <f t="shared" si="155"/>
        <v>42289009</v>
      </c>
      <c r="F775" s="5">
        <f t="shared" si="156"/>
        <v>90000</v>
      </c>
      <c r="G775" s="5">
        <f t="shared" si="157"/>
        <v>-623457.82420000003</v>
      </c>
      <c r="H775" s="9">
        <f t="shared" si="158"/>
        <v>388699658556.19812</v>
      </c>
      <c r="I775" s="9">
        <f t="shared" si="159"/>
        <v>-295209.74660000001</v>
      </c>
      <c r="J775" s="9">
        <f t="shared" si="160"/>
        <v>87148794487.636215</v>
      </c>
      <c r="K775" s="9">
        <f t="shared" si="161"/>
        <v>184050826297.86935</v>
      </c>
      <c r="M775" s="9">
        <f t="shared" si="162"/>
        <v>125585.85112698046</v>
      </c>
      <c r="N775" s="9">
        <f t="shared" si="163"/>
        <v>28874130252.725681</v>
      </c>
      <c r="O775" s="9">
        <f t="shared" si="164"/>
        <v>-125285.85112698046</v>
      </c>
      <c r="P775" s="9">
        <f t="shared" si="165"/>
        <v>15696544492.61191</v>
      </c>
      <c r="Q775" s="9">
        <f t="shared" si="166"/>
        <v>2.0169284243323621E-4</v>
      </c>
      <c r="R775" s="9">
        <f t="shared" si="167"/>
        <v>-3.5457557053298894E-2</v>
      </c>
    </row>
    <row r="776" spans="1:18" x14ac:dyDescent="0.25">
      <c r="A776">
        <v>765</v>
      </c>
      <c r="B776" s="5">
        <v>5768</v>
      </c>
      <c r="C776" s="5">
        <v>250</v>
      </c>
      <c r="D776" s="5">
        <f t="shared" si="154"/>
        <v>1442000</v>
      </c>
      <c r="E776" s="5">
        <f t="shared" si="155"/>
        <v>33269824</v>
      </c>
      <c r="F776" s="5">
        <f t="shared" si="156"/>
        <v>62500</v>
      </c>
      <c r="G776" s="5">
        <f t="shared" si="157"/>
        <v>-624192.82420000003</v>
      </c>
      <c r="H776" s="9">
        <f t="shared" si="158"/>
        <v>389616681782.77216</v>
      </c>
      <c r="I776" s="9">
        <f t="shared" si="159"/>
        <v>-295259.74660000001</v>
      </c>
      <c r="J776" s="9">
        <f t="shared" si="160"/>
        <v>87178317962.296219</v>
      </c>
      <c r="K776" s="9">
        <f t="shared" si="161"/>
        <v>184299015102.83035</v>
      </c>
      <c r="M776" s="9">
        <f t="shared" si="162"/>
        <v>125385.52632821331</v>
      </c>
      <c r="N776" s="9">
        <f t="shared" si="163"/>
        <v>28942250323.083401</v>
      </c>
      <c r="O776" s="9">
        <f t="shared" si="164"/>
        <v>-125135.52632821331</v>
      </c>
      <c r="P776" s="9">
        <f t="shared" si="165"/>
        <v>15658899949.438967</v>
      </c>
      <c r="Q776" s="9">
        <f t="shared" si="166"/>
        <v>2.0169683620013576E-4</v>
      </c>
      <c r="R776" s="9">
        <f t="shared" si="167"/>
        <v>-3.5415013212802091E-2</v>
      </c>
    </row>
    <row r="777" spans="1:18" x14ac:dyDescent="0.25">
      <c r="A777">
        <v>766</v>
      </c>
      <c r="B777" s="5">
        <v>242991</v>
      </c>
      <c r="C777" s="5">
        <v>1050</v>
      </c>
      <c r="D777" s="5">
        <f t="shared" si="154"/>
        <v>255140550</v>
      </c>
      <c r="E777" s="5">
        <f t="shared" si="155"/>
        <v>59044626081</v>
      </c>
      <c r="F777" s="5">
        <f t="shared" si="156"/>
        <v>1102500</v>
      </c>
      <c r="G777" s="5">
        <f t="shared" si="157"/>
        <v>-386969.82420000003</v>
      </c>
      <c r="H777" s="9">
        <f t="shared" si="158"/>
        <v>149745644841.37894</v>
      </c>
      <c r="I777" s="9">
        <f t="shared" si="159"/>
        <v>-294459.74660000001</v>
      </c>
      <c r="J777" s="9">
        <f t="shared" si="160"/>
        <v>86706542367.736221</v>
      </c>
      <c r="K777" s="9">
        <f t="shared" si="161"/>
        <v>113947036375.77856</v>
      </c>
      <c r="M777" s="9">
        <f t="shared" si="162"/>
        <v>190040.83209411713</v>
      </c>
      <c r="N777" s="9">
        <f t="shared" si="163"/>
        <v>11123691927.049234</v>
      </c>
      <c r="O777" s="9">
        <f t="shared" si="164"/>
        <v>-188990.83209411713</v>
      </c>
      <c r="P777" s="9">
        <f t="shared" si="165"/>
        <v>35717534615.62677</v>
      </c>
      <c r="Q777" s="9">
        <f t="shared" si="166"/>
        <v>2.0065216363379738E-4</v>
      </c>
      <c r="R777" s="9">
        <f t="shared" si="167"/>
        <v>-5.3486883504196045E-2</v>
      </c>
    </row>
    <row r="778" spans="1:18" x14ac:dyDescent="0.25">
      <c r="A778">
        <v>767</v>
      </c>
      <c r="B778" s="5">
        <v>80000</v>
      </c>
      <c r="C778" s="5">
        <v>200</v>
      </c>
      <c r="D778" s="5">
        <f t="shared" si="154"/>
        <v>16000000</v>
      </c>
      <c r="E778" s="5">
        <f t="shared" si="155"/>
        <v>6400000000</v>
      </c>
      <c r="F778" s="5">
        <f t="shared" si="156"/>
        <v>40000</v>
      </c>
      <c r="G778" s="5">
        <f t="shared" si="157"/>
        <v>-549960.82420000003</v>
      </c>
      <c r="H778" s="9">
        <f t="shared" si="158"/>
        <v>302456908154.74335</v>
      </c>
      <c r="I778" s="9">
        <f t="shared" si="159"/>
        <v>-295309.74660000001</v>
      </c>
      <c r="J778" s="9">
        <f t="shared" si="160"/>
        <v>87207846436.956223</v>
      </c>
      <c r="K778" s="9">
        <f t="shared" si="161"/>
        <v>162408791634.42917</v>
      </c>
      <c r="M778" s="9">
        <f t="shared" si="162"/>
        <v>145617.51335145548</v>
      </c>
      <c r="N778" s="9">
        <f t="shared" si="163"/>
        <v>22467681588.23608</v>
      </c>
      <c r="O778" s="9">
        <f t="shared" si="164"/>
        <v>-145417.51335145548</v>
      </c>
      <c r="P778" s="9">
        <f t="shared" si="165"/>
        <v>21146253189.320732</v>
      </c>
      <c r="Q778" s="9">
        <f t="shared" si="166"/>
        <v>2.0131724295887373E-4</v>
      </c>
      <c r="R778" s="9">
        <f t="shared" si="167"/>
        <v>-4.1155076661159071E-2</v>
      </c>
    </row>
    <row r="779" spans="1:18" x14ac:dyDescent="0.25">
      <c r="A779">
        <v>768</v>
      </c>
      <c r="B779" s="5">
        <v>60707</v>
      </c>
      <c r="C779" s="5">
        <v>2688</v>
      </c>
      <c r="D779" s="5">
        <f t="shared" si="154"/>
        <v>163180416</v>
      </c>
      <c r="E779" s="5">
        <f t="shared" si="155"/>
        <v>3685339849</v>
      </c>
      <c r="F779" s="5">
        <f t="shared" si="156"/>
        <v>7225344</v>
      </c>
      <c r="G779" s="5">
        <f t="shared" si="157"/>
        <v>-569253.82420000003</v>
      </c>
      <c r="H779" s="9">
        <f t="shared" si="158"/>
        <v>324049916366.32452</v>
      </c>
      <c r="I779" s="9">
        <f t="shared" si="159"/>
        <v>-292821.74660000001</v>
      </c>
      <c r="J779" s="9">
        <f t="shared" si="160"/>
        <v>85744575281.874619</v>
      </c>
      <c r="K779" s="9">
        <f t="shared" si="161"/>
        <v>166689899060.97336</v>
      </c>
      <c r="M779" s="9">
        <f t="shared" si="162"/>
        <v>140359.19179687777</v>
      </c>
      <c r="N779" s="9">
        <f t="shared" si="163"/>
        <v>24071694655.716637</v>
      </c>
      <c r="O779" s="9">
        <f t="shared" si="164"/>
        <v>-137671.19179687777</v>
      </c>
      <c r="P779" s="9">
        <f t="shared" si="165"/>
        <v>18953357050.772705</v>
      </c>
      <c r="Q779" s="9">
        <f t="shared" si="166"/>
        <v>2.0141128358833443E-4</v>
      </c>
      <c r="R779" s="9">
        <f t="shared" si="167"/>
        <v>-3.8962767195754068E-2</v>
      </c>
    </row>
    <row r="780" spans="1:18" x14ac:dyDescent="0.25">
      <c r="A780">
        <v>769</v>
      </c>
      <c r="B780" s="5">
        <v>21500</v>
      </c>
      <c r="C780" s="5">
        <v>100</v>
      </c>
      <c r="D780" s="5">
        <f t="shared" si="154"/>
        <v>2150000</v>
      </c>
      <c r="E780" s="5">
        <f t="shared" si="155"/>
        <v>462250000</v>
      </c>
      <c r="F780" s="5">
        <f t="shared" si="156"/>
        <v>10000</v>
      </c>
      <c r="G780" s="5">
        <f t="shared" si="157"/>
        <v>-608460.82420000003</v>
      </c>
      <c r="H780" s="9">
        <f t="shared" si="158"/>
        <v>370224574586.14337</v>
      </c>
      <c r="I780" s="9">
        <f t="shared" si="159"/>
        <v>-295409.74660000001</v>
      </c>
      <c r="J780" s="9">
        <f t="shared" si="160"/>
        <v>87266918386.276215</v>
      </c>
      <c r="K780" s="9">
        <f t="shared" si="161"/>
        <v>179745257892.94916</v>
      </c>
      <c r="M780" s="9">
        <f t="shared" si="162"/>
        <v>129673.29467407016</v>
      </c>
      <c r="N780" s="9">
        <f t="shared" si="163"/>
        <v>27501728787.381248</v>
      </c>
      <c r="O780" s="9">
        <f t="shared" si="164"/>
        <v>-129573.29467407016</v>
      </c>
      <c r="P780" s="9">
        <f t="shared" si="165"/>
        <v>16789238692.693419</v>
      </c>
      <c r="Q780" s="9">
        <f t="shared" si="166"/>
        <v>2.0161238080839642E-4</v>
      </c>
      <c r="R780" s="9">
        <f t="shared" si="167"/>
        <v>-3.6670958949398424E-2</v>
      </c>
    </row>
    <row r="781" spans="1:18" x14ac:dyDescent="0.25">
      <c r="A781">
        <v>770</v>
      </c>
      <c r="B781" s="5">
        <v>13500</v>
      </c>
      <c r="C781" s="5">
        <v>5</v>
      </c>
      <c r="D781" s="5">
        <f t="shared" ref="D781:D844" si="168">B781*C781</f>
        <v>67500</v>
      </c>
      <c r="E781" s="5">
        <f t="shared" ref="E781:E844" si="169">POWER(B781,2)</f>
        <v>182250000</v>
      </c>
      <c r="F781" s="5">
        <f t="shared" ref="F781:F844" si="170">POWER(C781,2)</f>
        <v>25</v>
      </c>
      <c r="G781" s="5">
        <f t="shared" ref="G781:G844" si="171">B781-$J$5018</f>
        <v>-616460.82420000003</v>
      </c>
      <c r="H781" s="9">
        <f t="shared" ref="H781:H844" si="172">POWER(G781,2)</f>
        <v>380023947773.34332</v>
      </c>
      <c r="I781" s="9">
        <f t="shared" ref="I781:I844" si="173">C781-$J$5019</f>
        <v>-295504.74660000001</v>
      </c>
      <c r="J781" s="9">
        <f t="shared" ref="J781:J844" si="174">POWER(I781,2)</f>
        <v>87323055263.130219</v>
      </c>
      <c r="K781" s="9">
        <f t="shared" ref="K781:K844" si="175">G781*I781</f>
        <v>182167099644.04816</v>
      </c>
      <c r="M781" s="9">
        <f t="shared" ref="M781:M844" si="176">$J$5027+$J$5026*B781</f>
        <v>127492.8887010944</v>
      </c>
      <c r="N781" s="9">
        <f t="shared" ref="N781:N844" si="177">(M781-$J$5019)^2</f>
        <v>28229664538.221043</v>
      </c>
      <c r="O781" s="9">
        <f t="shared" ref="O781:O844" si="178">C781-M781</f>
        <v>-127487.8887010944</v>
      </c>
      <c r="P781" s="9">
        <f t="shared" ref="P781:P844" si="179">POWER(O781,2)</f>
        <v>16253161765.462633</v>
      </c>
      <c r="Q781" s="9">
        <f t="shared" ref="Q781:Q844" si="180">(1/$J$5017)+((H781)/$H$5012)</f>
        <v>2.0165505847580684E-4</v>
      </c>
      <c r="R781" s="9">
        <f t="shared" ref="R781:R844" si="181">O781/($J$5028*SQRT(1-Q781))</f>
        <v>-3.6080762202153414E-2</v>
      </c>
    </row>
    <row r="782" spans="1:18" x14ac:dyDescent="0.25">
      <c r="A782">
        <v>771</v>
      </c>
      <c r="B782" s="5">
        <v>12250</v>
      </c>
      <c r="C782" s="5">
        <v>50</v>
      </c>
      <c r="D782" s="5">
        <f t="shared" si="168"/>
        <v>612500</v>
      </c>
      <c r="E782" s="5">
        <f t="shared" si="169"/>
        <v>150062500</v>
      </c>
      <c r="F782" s="5">
        <f t="shared" si="170"/>
        <v>2500</v>
      </c>
      <c r="G782" s="5">
        <f t="shared" si="171"/>
        <v>-617710.82420000003</v>
      </c>
      <c r="H782" s="9">
        <f t="shared" si="172"/>
        <v>381566662333.84332</v>
      </c>
      <c r="I782" s="9">
        <f t="shared" si="173"/>
        <v>-295459.74660000001</v>
      </c>
      <c r="J782" s="9">
        <f t="shared" si="174"/>
        <v>87296461860.936218</v>
      </c>
      <c r="K782" s="9">
        <f t="shared" si="175"/>
        <v>182508683590.20917</v>
      </c>
      <c r="M782" s="9">
        <f t="shared" si="176"/>
        <v>127152.20026781694</v>
      </c>
      <c r="N782" s="9">
        <f t="shared" si="177"/>
        <v>28344263406.993168</v>
      </c>
      <c r="O782" s="9">
        <f t="shared" si="178"/>
        <v>-127102.20026781694</v>
      </c>
      <c r="P782" s="9">
        <f t="shared" si="179"/>
        <v>16154969312.920244</v>
      </c>
      <c r="Q782" s="9">
        <f t="shared" si="180"/>
        <v>2.0166177721767578E-4</v>
      </c>
      <c r="R782" s="9">
        <f t="shared" si="181"/>
        <v>-3.5971607384562565E-2</v>
      </c>
    </row>
    <row r="783" spans="1:18" x14ac:dyDescent="0.25">
      <c r="A783">
        <v>772</v>
      </c>
      <c r="B783" s="5">
        <v>7500</v>
      </c>
      <c r="C783" s="5">
        <v>10</v>
      </c>
      <c r="D783" s="5">
        <f t="shared" si="168"/>
        <v>75000</v>
      </c>
      <c r="E783" s="5">
        <f t="shared" si="169"/>
        <v>56250000</v>
      </c>
      <c r="F783" s="5">
        <f t="shared" si="170"/>
        <v>100</v>
      </c>
      <c r="G783" s="5">
        <f t="shared" si="171"/>
        <v>-622460.82420000003</v>
      </c>
      <c r="H783" s="9">
        <f t="shared" si="172"/>
        <v>387457477663.74335</v>
      </c>
      <c r="I783" s="9">
        <f t="shared" si="173"/>
        <v>-295499.74660000001</v>
      </c>
      <c r="J783" s="9">
        <f t="shared" si="174"/>
        <v>87320100240.664215</v>
      </c>
      <c r="K783" s="9">
        <f t="shared" si="175"/>
        <v>183937015819.52716</v>
      </c>
      <c r="M783" s="9">
        <f t="shared" si="176"/>
        <v>125857.58422136257</v>
      </c>
      <c r="N783" s="9">
        <f t="shared" si="177"/>
        <v>28781856199.747566</v>
      </c>
      <c r="O783" s="9">
        <f t="shared" si="178"/>
        <v>-125847.58422136257</v>
      </c>
      <c r="P783" s="9">
        <f t="shared" si="179"/>
        <v>15837614454.352945</v>
      </c>
      <c r="Q783" s="9">
        <f t="shared" si="180"/>
        <v>2.0168743255834126E-4</v>
      </c>
      <c r="R783" s="9">
        <f t="shared" si="181"/>
        <v>-3.5616534870754564E-2</v>
      </c>
    </row>
    <row r="784" spans="1:18" x14ac:dyDescent="0.25">
      <c r="A784">
        <v>773</v>
      </c>
      <c r="B784" s="5">
        <v>3675</v>
      </c>
      <c r="C784" s="5">
        <v>15</v>
      </c>
      <c r="D784" s="5">
        <f t="shared" si="168"/>
        <v>55125</v>
      </c>
      <c r="E784" s="5">
        <f t="shared" si="169"/>
        <v>13505625</v>
      </c>
      <c r="F784" s="5">
        <f t="shared" si="170"/>
        <v>225</v>
      </c>
      <c r="G784" s="5">
        <f t="shared" si="171"/>
        <v>-626285.82420000003</v>
      </c>
      <c r="H784" s="9">
        <f t="shared" si="172"/>
        <v>392233933593.87335</v>
      </c>
      <c r="I784" s="9">
        <f t="shared" si="173"/>
        <v>-295494.74660000001</v>
      </c>
      <c r="J784" s="9">
        <f t="shared" si="174"/>
        <v>87317145268.198227</v>
      </c>
      <c r="K784" s="9">
        <f t="shared" si="175"/>
        <v>185064170921.15115</v>
      </c>
      <c r="M784" s="9">
        <f t="shared" si="176"/>
        <v>124815.07761553353</v>
      </c>
      <c r="N784" s="9">
        <f t="shared" si="177"/>
        <v>29136670019.716579</v>
      </c>
      <c r="O784" s="9">
        <f t="shared" si="178"/>
        <v>-124800.07761553353</v>
      </c>
      <c r="P784" s="9">
        <f t="shared" si="179"/>
        <v>15575059372.843195</v>
      </c>
      <c r="Q784" s="9">
        <f t="shared" si="180"/>
        <v>2.01708234704937E-4</v>
      </c>
      <c r="R784" s="9">
        <f t="shared" si="181"/>
        <v>-3.5320076980496683E-2</v>
      </c>
    </row>
    <row r="785" spans="1:18" x14ac:dyDescent="0.25">
      <c r="A785">
        <v>774</v>
      </c>
      <c r="B785" s="5">
        <v>3137</v>
      </c>
      <c r="C785" s="5">
        <v>370</v>
      </c>
      <c r="D785" s="5">
        <f t="shared" si="168"/>
        <v>1160690</v>
      </c>
      <c r="E785" s="5">
        <f t="shared" si="169"/>
        <v>9840769</v>
      </c>
      <c r="F785" s="5">
        <f t="shared" si="170"/>
        <v>136900</v>
      </c>
      <c r="G785" s="5">
        <f t="shared" si="171"/>
        <v>-626823.82420000003</v>
      </c>
      <c r="H785" s="9">
        <f t="shared" si="172"/>
        <v>392908106584.71252</v>
      </c>
      <c r="I785" s="9">
        <f t="shared" si="173"/>
        <v>-295139.74660000001</v>
      </c>
      <c r="J785" s="9">
        <f t="shared" si="174"/>
        <v>87107470023.112213</v>
      </c>
      <c r="K785" s="9">
        <f t="shared" si="175"/>
        <v>185000624637.23096</v>
      </c>
      <c r="M785" s="9">
        <f t="shared" si="176"/>
        <v>124668.44531385091</v>
      </c>
      <c r="N785" s="9">
        <f t="shared" si="177"/>
        <v>29186750225.144772</v>
      </c>
      <c r="O785" s="9">
        <f t="shared" si="178"/>
        <v>-124298.44531385091</v>
      </c>
      <c r="P785" s="9">
        <f t="shared" si="179"/>
        <v>15450103507.440386</v>
      </c>
      <c r="Q785" s="9">
        <f t="shared" si="180"/>
        <v>2.0171117082443471E-4</v>
      </c>
      <c r="R785" s="9">
        <f t="shared" si="181"/>
        <v>-3.5178108438461843E-2</v>
      </c>
    </row>
    <row r="786" spans="1:18" x14ac:dyDescent="0.25">
      <c r="A786">
        <v>775</v>
      </c>
      <c r="B786" s="5">
        <v>6</v>
      </c>
      <c r="C786" s="5">
        <v>2</v>
      </c>
      <c r="D786" s="5">
        <f t="shared" si="168"/>
        <v>12</v>
      </c>
      <c r="E786" s="5">
        <f t="shared" si="169"/>
        <v>36</v>
      </c>
      <c r="F786" s="5">
        <f t="shared" si="170"/>
        <v>4</v>
      </c>
      <c r="G786" s="5">
        <f t="shared" si="171"/>
        <v>-629954.82420000003</v>
      </c>
      <c r="H786" s="9">
        <f t="shared" si="172"/>
        <v>396843080532.85297</v>
      </c>
      <c r="I786" s="9">
        <f t="shared" si="173"/>
        <v>-295507.74660000001</v>
      </c>
      <c r="J786" s="9">
        <f t="shared" si="174"/>
        <v>87324828300.609818</v>
      </c>
      <c r="K786" s="9">
        <f t="shared" si="175"/>
        <v>186156530559.14117</v>
      </c>
      <c r="M786" s="9">
        <f t="shared" si="176"/>
        <v>123815.08892617752</v>
      </c>
      <c r="N786" s="9">
        <f t="shared" si="177"/>
        <v>29479055473.731091</v>
      </c>
      <c r="O786" s="9">
        <f t="shared" si="178"/>
        <v>-123813.08892617752</v>
      </c>
      <c r="P786" s="9">
        <f t="shared" si="179"/>
        <v>15329680989.441542</v>
      </c>
      <c r="Q786" s="9">
        <f t="shared" si="180"/>
        <v>2.0172830819702165E-4</v>
      </c>
      <c r="R786" s="9">
        <f t="shared" si="181"/>
        <v>-3.5040746444389974E-2</v>
      </c>
    </row>
    <row r="787" spans="1:18" x14ac:dyDescent="0.25">
      <c r="A787">
        <v>776</v>
      </c>
      <c r="B787" s="5">
        <v>1</v>
      </c>
      <c r="C787" s="5">
        <v>0</v>
      </c>
      <c r="D787" s="5">
        <f t="shared" si="168"/>
        <v>0</v>
      </c>
      <c r="E787" s="5">
        <f t="shared" si="169"/>
        <v>1</v>
      </c>
      <c r="F787" s="5">
        <f t="shared" si="170"/>
        <v>0</v>
      </c>
      <c r="G787" s="5">
        <f t="shared" si="171"/>
        <v>-629959.82420000003</v>
      </c>
      <c r="H787" s="9">
        <f t="shared" si="172"/>
        <v>396849380106.09497</v>
      </c>
      <c r="I787" s="9">
        <f t="shared" si="173"/>
        <v>-295509.74660000001</v>
      </c>
      <c r="J787" s="9">
        <f t="shared" si="174"/>
        <v>87326010335.596222</v>
      </c>
      <c r="K787" s="9">
        <f t="shared" si="175"/>
        <v>186159268017.52255</v>
      </c>
      <c r="M787" s="9">
        <f t="shared" si="176"/>
        <v>123813.72617244441</v>
      </c>
      <c r="N787" s="9">
        <f t="shared" si="177"/>
        <v>29479523430.659592</v>
      </c>
      <c r="O787" s="9">
        <f t="shared" si="178"/>
        <v>-123813.72617244441</v>
      </c>
      <c r="P787" s="9">
        <f t="shared" si="179"/>
        <v>15329838788.705046</v>
      </c>
      <c r="Q787" s="9">
        <f t="shared" si="180"/>
        <v>2.017283356325613E-4</v>
      </c>
      <c r="R787" s="9">
        <f t="shared" si="181"/>
        <v>-3.5040926794016831E-2</v>
      </c>
    </row>
    <row r="788" spans="1:18" x14ac:dyDescent="0.25">
      <c r="A788">
        <v>777</v>
      </c>
      <c r="B788" s="5">
        <v>1</v>
      </c>
      <c r="C788" s="5">
        <v>0</v>
      </c>
      <c r="D788" s="5">
        <f t="shared" si="168"/>
        <v>0</v>
      </c>
      <c r="E788" s="5">
        <f t="shared" si="169"/>
        <v>1</v>
      </c>
      <c r="F788" s="5">
        <f t="shared" si="170"/>
        <v>0</v>
      </c>
      <c r="G788" s="5">
        <f t="shared" si="171"/>
        <v>-629959.82420000003</v>
      </c>
      <c r="H788" s="9">
        <f t="shared" si="172"/>
        <v>396849380106.09497</v>
      </c>
      <c r="I788" s="9">
        <f t="shared" si="173"/>
        <v>-295509.74660000001</v>
      </c>
      <c r="J788" s="9">
        <f t="shared" si="174"/>
        <v>87326010335.596222</v>
      </c>
      <c r="K788" s="9">
        <f t="shared" si="175"/>
        <v>186159268017.52255</v>
      </c>
      <c r="M788" s="9">
        <f t="shared" si="176"/>
        <v>123813.72617244441</v>
      </c>
      <c r="N788" s="9">
        <f t="shared" si="177"/>
        <v>29479523430.659592</v>
      </c>
      <c r="O788" s="9">
        <f t="shared" si="178"/>
        <v>-123813.72617244441</v>
      </c>
      <c r="P788" s="9">
        <f t="shared" si="179"/>
        <v>15329838788.705046</v>
      </c>
      <c r="Q788" s="9">
        <f t="shared" si="180"/>
        <v>2.017283356325613E-4</v>
      </c>
      <c r="R788" s="9">
        <f t="shared" si="181"/>
        <v>-3.5040926794016831E-2</v>
      </c>
    </row>
    <row r="789" spans="1:18" x14ac:dyDescent="0.25">
      <c r="A789">
        <v>778</v>
      </c>
      <c r="B789" s="5">
        <v>0</v>
      </c>
      <c r="C789" s="5">
        <v>0</v>
      </c>
      <c r="D789" s="5">
        <f t="shared" si="168"/>
        <v>0</v>
      </c>
      <c r="E789" s="5">
        <f t="shared" si="169"/>
        <v>0</v>
      </c>
      <c r="F789" s="5">
        <f t="shared" si="170"/>
        <v>0</v>
      </c>
      <c r="G789" s="5">
        <f t="shared" si="171"/>
        <v>-629960.82420000003</v>
      </c>
      <c r="H789" s="9">
        <f t="shared" si="172"/>
        <v>396850640026.74335</v>
      </c>
      <c r="I789" s="9">
        <f t="shared" si="173"/>
        <v>-295509.74660000001</v>
      </c>
      <c r="J789" s="9">
        <f t="shared" si="174"/>
        <v>87326010335.596222</v>
      </c>
      <c r="K789" s="9">
        <f t="shared" si="175"/>
        <v>186159563527.26917</v>
      </c>
      <c r="M789" s="9">
        <f t="shared" si="176"/>
        <v>123813.45362169779</v>
      </c>
      <c r="N789" s="9">
        <f t="shared" si="177"/>
        <v>29479617022.490993</v>
      </c>
      <c r="O789" s="9">
        <f t="shared" si="178"/>
        <v>-123813.45362169779</v>
      </c>
      <c r="P789" s="9">
        <f t="shared" si="179"/>
        <v>15329771297.732309</v>
      </c>
      <c r="Q789" s="9">
        <f t="shared" si="180"/>
        <v>2.0172834111969535E-4</v>
      </c>
      <c r="R789" s="9">
        <f t="shared" si="181"/>
        <v>-3.5040849658636533E-2</v>
      </c>
    </row>
    <row r="790" spans="1:18" x14ac:dyDescent="0.25">
      <c r="A790">
        <v>779</v>
      </c>
      <c r="B790" s="5">
        <v>3879</v>
      </c>
      <c r="C790" s="5">
        <v>400</v>
      </c>
      <c r="D790" s="5">
        <f t="shared" si="168"/>
        <v>1551600</v>
      </c>
      <c r="E790" s="5">
        <f t="shared" si="169"/>
        <v>15046641</v>
      </c>
      <c r="F790" s="5">
        <f t="shared" si="170"/>
        <v>160000</v>
      </c>
      <c r="G790" s="5">
        <f t="shared" si="171"/>
        <v>-626081.82420000003</v>
      </c>
      <c r="H790" s="9">
        <f t="shared" si="172"/>
        <v>391978450593.59973</v>
      </c>
      <c r="I790" s="9">
        <f t="shared" si="173"/>
        <v>-295109.74660000001</v>
      </c>
      <c r="J790" s="9">
        <f t="shared" si="174"/>
        <v>87089762538.316223</v>
      </c>
      <c r="K790" s="9">
        <f t="shared" si="175"/>
        <v>184762848490.52777</v>
      </c>
      <c r="M790" s="9">
        <f t="shared" si="176"/>
        <v>124870.67796784441</v>
      </c>
      <c r="N790" s="9">
        <f t="shared" si="177"/>
        <v>29117691743.649509</v>
      </c>
      <c r="O790" s="9">
        <f t="shared" si="178"/>
        <v>-124470.67796784441</v>
      </c>
      <c r="P790" s="9">
        <f t="shared" si="179"/>
        <v>15492949673.77483</v>
      </c>
      <c r="Q790" s="9">
        <f t="shared" si="180"/>
        <v>2.0170712204004444E-4</v>
      </c>
      <c r="R790" s="9">
        <f t="shared" si="181"/>
        <v>-3.522685249232068E-2</v>
      </c>
    </row>
    <row r="791" spans="1:18" x14ac:dyDescent="0.25">
      <c r="A791">
        <v>780</v>
      </c>
      <c r="B791" s="5">
        <v>821787</v>
      </c>
      <c r="C791" s="5">
        <v>30642</v>
      </c>
      <c r="D791" s="5">
        <f t="shared" si="168"/>
        <v>25181197254</v>
      </c>
      <c r="E791" s="5">
        <f t="shared" si="169"/>
        <v>675333873369</v>
      </c>
      <c r="F791" s="5">
        <f t="shared" si="170"/>
        <v>938932164</v>
      </c>
      <c r="G791" s="5">
        <f t="shared" si="171"/>
        <v>191826.17579999997</v>
      </c>
      <c r="H791" s="9">
        <f t="shared" si="172"/>
        <v>36797281722.05249</v>
      </c>
      <c r="I791" s="9">
        <f t="shared" si="173"/>
        <v>-264867.74660000001</v>
      </c>
      <c r="J791" s="9">
        <f t="shared" si="174"/>
        <v>70154923188.961823</v>
      </c>
      <c r="K791" s="9">
        <f t="shared" si="175"/>
        <v>-50808566923.041443</v>
      </c>
      <c r="M791" s="9">
        <f t="shared" si="176"/>
        <v>347792.11403592746</v>
      </c>
      <c r="N791" s="9">
        <f t="shared" si="177"/>
        <v>2733445944.7053266</v>
      </c>
      <c r="O791" s="9">
        <f t="shared" si="178"/>
        <v>-317150.11403592746</v>
      </c>
      <c r="P791" s="9">
        <f t="shared" si="179"/>
        <v>100584194833.00179</v>
      </c>
      <c r="Q791" s="9">
        <f t="shared" si="180"/>
        <v>2.001602574084017E-4</v>
      </c>
      <c r="R791" s="9">
        <f t="shared" si="181"/>
        <v>-8.9757618619852833E-2</v>
      </c>
    </row>
    <row r="792" spans="1:18" x14ac:dyDescent="0.25">
      <c r="A792">
        <v>781</v>
      </c>
      <c r="B792" s="5">
        <v>495</v>
      </c>
      <c r="C792" s="5">
        <v>18</v>
      </c>
      <c r="D792" s="5">
        <f t="shared" si="168"/>
        <v>8910</v>
      </c>
      <c r="E792" s="5">
        <f t="shared" si="169"/>
        <v>245025</v>
      </c>
      <c r="F792" s="5">
        <f t="shared" si="170"/>
        <v>324</v>
      </c>
      <c r="G792" s="5">
        <f t="shared" si="171"/>
        <v>-629465.82420000003</v>
      </c>
      <c r="H792" s="9">
        <f t="shared" si="172"/>
        <v>396227223835.78534</v>
      </c>
      <c r="I792" s="9">
        <f t="shared" si="173"/>
        <v>-295491.74660000001</v>
      </c>
      <c r="J792" s="9">
        <f t="shared" si="174"/>
        <v>87315372308.718613</v>
      </c>
      <c r="K792" s="9">
        <f t="shared" si="175"/>
        <v>186001955817.86658</v>
      </c>
      <c r="M792" s="9">
        <f t="shared" si="176"/>
        <v>123948.36624127567</v>
      </c>
      <c r="N792" s="9">
        <f t="shared" si="177"/>
        <v>29433307230.590881</v>
      </c>
      <c r="O792" s="9">
        <f t="shared" si="178"/>
        <v>-123930.36624127567</v>
      </c>
      <c r="P792" s="9">
        <f t="shared" si="179"/>
        <v>15358735676.69672</v>
      </c>
      <c r="Q792" s="9">
        <f t="shared" si="180"/>
        <v>2.0172562605329797E-4</v>
      </c>
      <c r="R792" s="9">
        <f t="shared" si="181"/>
        <v>-3.5073937433103233E-2</v>
      </c>
    </row>
    <row r="793" spans="1:18" x14ac:dyDescent="0.25">
      <c r="A793">
        <v>782</v>
      </c>
      <c r="B793" s="5">
        <v>2</v>
      </c>
      <c r="C793" s="5">
        <v>0</v>
      </c>
      <c r="D793" s="5">
        <f t="shared" si="168"/>
        <v>0</v>
      </c>
      <c r="E793" s="5">
        <f t="shared" si="169"/>
        <v>4</v>
      </c>
      <c r="F793" s="5">
        <f t="shared" si="170"/>
        <v>0</v>
      </c>
      <c r="G793" s="5">
        <f t="shared" si="171"/>
        <v>-629958.82420000003</v>
      </c>
      <c r="H793" s="9">
        <f t="shared" si="172"/>
        <v>396848120187.44653</v>
      </c>
      <c r="I793" s="9">
        <f t="shared" si="173"/>
        <v>-295509.74660000001</v>
      </c>
      <c r="J793" s="9">
        <f t="shared" si="174"/>
        <v>87326010335.596222</v>
      </c>
      <c r="K793" s="9">
        <f t="shared" si="175"/>
        <v>186158972507.77597</v>
      </c>
      <c r="M793" s="9">
        <f t="shared" si="176"/>
        <v>123813.99872319103</v>
      </c>
      <c r="N793" s="9">
        <f t="shared" si="177"/>
        <v>29479429838.976753</v>
      </c>
      <c r="O793" s="9">
        <f t="shared" si="178"/>
        <v>-123813.99872319103</v>
      </c>
      <c r="P793" s="9">
        <f t="shared" si="179"/>
        <v>15329906279.826351</v>
      </c>
      <c r="Q793" s="9">
        <f t="shared" si="180"/>
        <v>2.0172833014543595E-4</v>
      </c>
      <c r="R793" s="9">
        <f t="shared" si="181"/>
        <v>-3.5041003929397123E-2</v>
      </c>
    </row>
    <row r="794" spans="1:18" x14ac:dyDescent="0.25">
      <c r="A794">
        <v>783</v>
      </c>
      <c r="B794" s="5">
        <v>5392</v>
      </c>
      <c r="C794" s="5">
        <v>1300</v>
      </c>
      <c r="D794" s="5">
        <f t="shared" si="168"/>
        <v>7009600</v>
      </c>
      <c r="E794" s="5">
        <f t="shared" si="169"/>
        <v>29073664</v>
      </c>
      <c r="F794" s="5">
        <f t="shared" si="170"/>
        <v>1690000</v>
      </c>
      <c r="G794" s="5">
        <f t="shared" si="171"/>
        <v>-624568.82420000003</v>
      </c>
      <c r="H794" s="9">
        <f t="shared" si="172"/>
        <v>390086216162.57056</v>
      </c>
      <c r="I794" s="9">
        <f t="shared" si="173"/>
        <v>-294209.74660000001</v>
      </c>
      <c r="J794" s="9">
        <f t="shared" si="174"/>
        <v>86559374994.436218</v>
      </c>
      <c r="K794" s="9">
        <f t="shared" si="175"/>
        <v>183754235502.14197</v>
      </c>
      <c r="M794" s="9">
        <f t="shared" si="176"/>
        <v>125283.04724748345</v>
      </c>
      <c r="N794" s="9">
        <f t="shared" si="177"/>
        <v>28977129172.452061</v>
      </c>
      <c r="O794" s="9">
        <f t="shared" si="178"/>
        <v>-123983.04724748345</v>
      </c>
      <c r="P794" s="9">
        <f t="shared" si="179"/>
        <v>15371796004.771715</v>
      </c>
      <c r="Q794" s="9">
        <f t="shared" si="180"/>
        <v>2.0169888108930529E-4</v>
      </c>
      <c r="R794" s="9">
        <f t="shared" si="181"/>
        <v>-3.5088846387290401E-2</v>
      </c>
    </row>
    <row r="795" spans="1:18" x14ac:dyDescent="0.25">
      <c r="A795">
        <v>784</v>
      </c>
      <c r="B795" s="5">
        <v>39</v>
      </c>
      <c r="C795" s="5">
        <v>9</v>
      </c>
      <c r="D795" s="5">
        <f t="shared" si="168"/>
        <v>351</v>
      </c>
      <c r="E795" s="5">
        <f t="shared" si="169"/>
        <v>1521</v>
      </c>
      <c r="F795" s="5">
        <f t="shared" si="170"/>
        <v>81</v>
      </c>
      <c r="G795" s="5">
        <f t="shared" si="171"/>
        <v>-629921.82420000003</v>
      </c>
      <c r="H795" s="9">
        <f t="shared" si="172"/>
        <v>396801504603.45575</v>
      </c>
      <c r="I795" s="9">
        <f t="shared" si="173"/>
        <v>-295500.74660000001</v>
      </c>
      <c r="J795" s="9">
        <f t="shared" si="174"/>
        <v>87320691241.157425</v>
      </c>
      <c r="K795" s="9">
        <f t="shared" si="175"/>
        <v>186142369350.73398</v>
      </c>
      <c r="M795" s="9">
        <f t="shared" si="176"/>
        <v>123824.08310081605</v>
      </c>
      <c r="N795" s="9">
        <f t="shared" si="177"/>
        <v>29475967051.155025</v>
      </c>
      <c r="O795" s="9">
        <f t="shared" si="178"/>
        <v>-123815.08310081605</v>
      </c>
      <c r="P795" s="9">
        <f t="shared" si="179"/>
        <v>15330174803.261984</v>
      </c>
      <c r="Q795" s="9">
        <f t="shared" si="180"/>
        <v>2.0172812712792129E-4</v>
      </c>
      <c r="R795" s="9">
        <f t="shared" si="181"/>
        <v>-3.5041310819090662E-2</v>
      </c>
    </row>
    <row r="796" spans="1:18" x14ac:dyDescent="0.25">
      <c r="A796">
        <v>785</v>
      </c>
      <c r="B796" s="5">
        <v>3532</v>
      </c>
      <c r="C796" s="5">
        <v>197</v>
      </c>
      <c r="D796" s="5">
        <f t="shared" si="168"/>
        <v>695804</v>
      </c>
      <c r="E796" s="5">
        <f t="shared" si="169"/>
        <v>12475024</v>
      </c>
      <c r="F796" s="5">
        <f t="shared" si="170"/>
        <v>38809</v>
      </c>
      <c r="G796" s="5">
        <f t="shared" si="171"/>
        <v>-626428.82420000003</v>
      </c>
      <c r="H796" s="9">
        <f t="shared" si="172"/>
        <v>392413071788.59454</v>
      </c>
      <c r="I796" s="9">
        <f t="shared" si="173"/>
        <v>-295312.74660000001</v>
      </c>
      <c r="J796" s="9">
        <f t="shared" si="174"/>
        <v>87209618304.435822</v>
      </c>
      <c r="K796" s="9">
        <f t="shared" si="175"/>
        <v>184992416623.91055</v>
      </c>
      <c r="M796" s="9">
        <f t="shared" si="176"/>
        <v>124776.10285876659</v>
      </c>
      <c r="N796" s="9">
        <f t="shared" si="177"/>
        <v>29149977105.158413</v>
      </c>
      <c r="O796" s="9">
        <f t="shared" si="178"/>
        <v>-124579.10285876659</v>
      </c>
      <c r="P796" s="9">
        <f t="shared" si="179"/>
        <v>15519952869.095146</v>
      </c>
      <c r="Q796" s="9">
        <f t="shared" si="180"/>
        <v>2.0170901487731629E-4</v>
      </c>
      <c r="R796" s="9">
        <f t="shared" si="181"/>
        <v>-3.5257538207668214E-2</v>
      </c>
    </row>
    <row r="797" spans="1:18" x14ac:dyDescent="0.25">
      <c r="A797">
        <v>786</v>
      </c>
      <c r="B797" s="5">
        <v>558</v>
      </c>
      <c r="C797" s="5">
        <v>0</v>
      </c>
      <c r="D797" s="5">
        <f t="shared" si="168"/>
        <v>0</v>
      </c>
      <c r="E797" s="5">
        <f t="shared" si="169"/>
        <v>311364</v>
      </c>
      <c r="F797" s="5">
        <f t="shared" si="170"/>
        <v>0</v>
      </c>
      <c r="G797" s="5">
        <f t="shared" si="171"/>
        <v>-629402.82420000003</v>
      </c>
      <c r="H797" s="9">
        <f t="shared" si="172"/>
        <v>396147915110.93616</v>
      </c>
      <c r="I797" s="9">
        <f t="shared" si="173"/>
        <v>-295509.74660000001</v>
      </c>
      <c r="J797" s="9">
        <f t="shared" si="174"/>
        <v>87326010335.596222</v>
      </c>
      <c r="K797" s="9">
        <f t="shared" si="175"/>
        <v>185994669088.66635</v>
      </c>
      <c r="M797" s="9">
        <f t="shared" si="176"/>
        <v>123965.53693831284</v>
      </c>
      <c r="N797" s="9">
        <f t="shared" si="177"/>
        <v>29427415868.452885</v>
      </c>
      <c r="O797" s="9">
        <f t="shared" si="178"/>
        <v>-123965.53693831284</v>
      </c>
      <c r="P797" s="9">
        <f t="shared" si="179"/>
        <v>15367454348.404205</v>
      </c>
      <c r="Q797" s="9">
        <f t="shared" si="180"/>
        <v>2.0172528065249352E-4</v>
      </c>
      <c r="R797" s="9">
        <f t="shared" si="181"/>
        <v>-3.5083891200801402E-2</v>
      </c>
    </row>
    <row r="798" spans="1:18" x14ac:dyDescent="0.25">
      <c r="A798">
        <v>787</v>
      </c>
      <c r="B798" s="5">
        <v>16</v>
      </c>
      <c r="C798" s="5">
        <v>0</v>
      </c>
      <c r="D798" s="5">
        <f t="shared" si="168"/>
        <v>0</v>
      </c>
      <c r="E798" s="5">
        <f t="shared" si="169"/>
        <v>256</v>
      </c>
      <c r="F798" s="5">
        <f t="shared" si="170"/>
        <v>0</v>
      </c>
      <c r="G798" s="5">
        <f t="shared" si="171"/>
        <v>-629944.82420000003</v>
      </c>
      <c r="H798" s="9">
        <f t="shared" si="172"/>
        <v>396830481536.36896</v>
      </c>
      <c r="I798" s="9">
        <f t="shared" si="173"/>
        <v>-295509.74660000001</v>
      </c>
      <c r="J798" s="9">
        <f t="shared" si="174"/>
        <v>87326010335.596222</v>
      </c>
      <c r="K798" s="9">
        <f t="shared" si="175"/>
        <v>186154835371.32358</v>
      </c>
      <c r="M798" s="9">
        <f t="shared" si="176"/>
        <v>123817.81443364374</v>
      </c>
      <c r="N798" s="9">
        <f t="shared" si="177"/>
        <v>29478119571.016685</v>
      </c>
      <c r="O798" s="9">
        <f t="shared" si="178"/>
        <v>-123817.81443364374</v>
      </c>
      <c r="P798" s="9">
        <f t="shared" si="179"/>
        <v>15330851171.124235</v>
      </c>
      <c r="Q798" s="9">
        <f t="shared" si="180"/>
        <v>2.017282533265956E-4</v>
      </c>
      <c r="R798" s="9">
        <f t="shared" si="181"/>
        <v>-3.5042083824721279E-2</v>
      </c>
    </row>
    <row r="799" spans="1:18" x14ac:dyDescent="0.25">
      <c r="A799">
        <v>788</v>
      </c>
      <c r="B799" s="5">
        <v>755</v>
      </c>
      <c r="C799" s="5">
        <v>50</v>
      </c>
      <c r="D799" s="5">
        <f t="shared" si="168"/>
        <v>37750</v>
      </c>
      <c r="E799" s="5">
        <f t="shared" si="169"/>
        <v>570025</v>
      </c>
      <c r="F799" s="5">
        <f t="shared" si="170"/>
        <v>2500</v>
      </c>
      <c r="G799" s="5">
        <f t="shared" si="171"/>
        <v>-629205.82420000003</v>
      </c>
      <c r="H799" s="9">
        <f t="shared" si="172"/>
        <v>395899969207.20135</v>
      </c>
      <c r="I799" s="9">
        <f t="shared" si="173"/>
        <v>-295459.74660000001</v>
      </c>
      <c r="J799" s="9">
        <f t="shared" si="174"/>
        <v>87296461860.936218</v>
      </c>
      <c r="K799" s="9">
        <f t="shared" si="175"/>
        <v>185904993377.37616</v>
      </c>
      <c r="M799" s="9">
        <f t="shared" si="176"/>
        <v>124019.22943539737</v>
      </c>
      <c r="N799" s="9">
        <f t="shared" si="177"/>
        <v>29408997477.382874</v>
      </c>
      <c r="O799" s="9">
        <f t="shared" si="178"/>
        <v>-123969.22943539737</v>
      </c>
      <c r="P799" s="9">
        <f t="shared" si="179"/>
        <v>15368369846.806194</v>
      </c>
      <c r="Q799" s="9">
        <f t="shared" si="180"/>
        <v>2.01724200812731E-4</v>
      </c>
      <c r="R799" s="9">
        <f t="shared" si="181"/>
        <v>-3.5084936207505781E-2</v>
      </c>
    </row>
    <row r="800" spans="1:18" x14ac:dyDescent="0.25">
      <c r="A800">
        <v>789</v>
      </c>
      <c r="B800" s="5">
        <v>1825</v>
      </c>
      <c r="C800" s="5">
        <v>25</v>
      </c>
      <c r="D800" s="5">
        <f t="shared" si="168"/>
        <v>45625</v>
      </c>
      <c r="E800" s="5">
        <f t="shared" si="169"/>
        <v>3330625</v>
      </c>
      <c r="F800" s="5">
        <f t="shared" si="170"/>
        <v>625</v>
      </c>
      <c r="G800" s="5">
        <f t="shared" si="171"/>
        <v>-628135.82420000003</v>
      </c>
      <c r="H800" s="9">
        <f t="shared" si="172"/>
        <v>394554613643.41333</v>
      </c>
      <c r="I800" s="9">
        <f t="shared" si="173"/>
        <v>-295484.74660000001</v>
      </c>
      <c r="J800" s="9">
        <f t="shared" si="174"/>
        <v>87311235473.26622</v>
      </c>
      <c r="K800" s="9">
        <f t="shared" si="175"/>
        <v>185604554844.11917</v>
      </c>
      <c r="M800" s="9">
        <f t="shared" si="176"/>
        <v>124310.85873428288</v>
      </c>
      <c r="N800" s="9">
        <f t="shared" si="177"/>
        <v>29309059206.458382</v>
      </c>
      <c r="O800" s="9">
        <f t="shared" si="178"/>
        <v>-124285.85873428288</v>
      </c>
      <c r="P800" s="9">
        <f t="shared" si="179"/>
        <v>15446974681.318121</v>
      </c>
      <c r="Q800" s="9">
        <f t="shared" si="180"/>
        <v>2.0171834159743191E-4</v>
      </c>
      <c r="R800" s="9">
        <f t="shared" si="181"/>
        <v>-3.5174546395663829E-2</v>
      </c>
    </row>
    <row r="801" spans="1:18" x14ac:dyDescent="0.25">
      <c r="A801">
        <v>790</v>
      </c>
      <c r="B801" s="5">
        <v>16979</v>
      </c>
      <c r="C801" s="5">
        <v>1658</v>
      </c>
      <c r="D801" s="5">
        <f t="shared" si="168"/>
        <v>28151182</v>
      </c>
      <c r="E801" s="5">
        <f t="shared" si="169"/>
        <v>288286441</v>
      </c>
      <c r="F801" s="5">
        <f t="shared" si="170"/>
        <v>2748964</v>
      </c>
      <c r="G801" s="5">
        <f t="shared" si="171"/>
        <v>-612981.82420000003</v>
      </c>
      <c r="H801" s="9">
        <f t="shared" si="172"/>
        <v>375746716799.55975</v>
      </c>
      <c r="I801" s="9">
        <f t="shared" si="173"/>
        <v>-293851.74660000001</v>
      </c>
      <c r="J801" s="9">
        <f t="shared" si="174"/>
        <v>86348848979.870621</v>
      </c>
      <c r="K801" s="9">
        <f t="shared" si="175"/>
        <v>180125779675.22415</v>
      </c>
      <c r="M801" s="9">
        <f t="shared" si="176"/>
        <v>128441.09274859223</v>
      </c>
      <c r="N801" s="9">
        <f t="shared" si="177"/>
        <v>27911935099.721512</v>
      </c>
      <c r="O801" s="9">
        <f t="shared" si="178"/>
        <v>-126783.09274859223</v>
      </c>
      <c r="P801" s="9">
        <f t="shared" si="179"/>
        <v>16073952606.89814</v>
      </c>
      <c r="Q801" s="9">
        <f t="shared" si="180"/>
        <v>2.0163643052507473E-4</v>
      </c>
      <c r="R801" s="9">
        <f t="shared" si="181"/>
        <v>-3.5881295272101578E-2</v>
      </c>
    </row>
    <row r="802" spans="1:18" x14ac:dyDescent="0.25">
      <c r="A802">
        <v>791</v>
      </c>
      <c r="B802" s="5">
        <v>8110</v>
      </c>
      <c r="C802" s="5">
        <v>800</v>
      </c>
      <c r="D802" s="5">
        <f t="shared" si="168"/>
        <v>6488000</v>
      </c>
      <c r="E802" s="5">
        <f t="shared" si="169"/>
        <v>65772100</v>
      </c>
      <c r="F802" s="5">
        <f t="shared" si="170"/>
        <v>640000</v>
      </c>
      <c r="G802" s="5">
        <f t="shared" si="171"/>
        <v>-621850.82420000003</v>
      </c>
      <c r="H802" s="9">
        <f t="shared" si="172"/>
        <v>386698447558.21936</v>
      </c>
      <c r="I802" s="9">
        <f t="shared" si="173"/>
        <v>-294709.74660000001</v>
      </c>
      <c r="J802" s="9">
        <f t="shared" si="174"/>
        <v>86853834741.036224</v>
      </c>
      <c r="K802" s="9">
        <f t="shared" si="175"/>
        <v>183265498822.98315</v>
      </c>
      <c r="M802" s="9">
        <f t="shared" si="176"/>
        <v>126023.84017680197</v>
      </c>
      <c r="N802" s="9">
        <f t="shared" si="177"/>
        <v>28725472476.093048</v>
      </c>
      <c r="O802" s="9">
        <f t="shared" si="178"/>
        <v>-125223.84017680197</v>
      </c>
      <c r="P802" s="9">
        <f t="shared" si="179"/>
        <v>15681010148.625242</v>
      </c>
      <c r="Q802" s="9">
        <f t="shared" si="180"/>
        <v>2.0168412687401031E-4</v>
      </c>
      <c r="R802" s="9">
        <f t="shared" si="181"/>
        <v>-3.5440006977714759E-2</v>
      </c>
    </row>
    <row r="803" spans="1:18" x14ac:dyDescent="0.25">
      <c r="A803">
        <v>792</v>
      </c>
      <c r="B803" s="5">
        <v>1859</v>
      </c>
      <c r="C803" s="5">
        <v>200</v>
      </c>
      <c r="D803" s="5">
        <f t="shared" si="168"/>
        <v>371800</v>
      </c>
      <c r="E803" s="5">
        <f t="shared" si="169"/>
        <v>3455881</v>
      </c>
      <c r="F803" s="5">
        <f t="shared" si="170"/>
        <v>40000</v>
      </c>
      <c r="G803" s="5">
        <f t="shared" si="171"/>
        <v>-628101.82420000003</v>
      </c>
      <c r="H803" s="9">
        <f t="shared" si="172"/>
        <v>394511901563.36774</v>
      </c>
      <c r="I803" s="9">
        <f t="shared" si="173"/>
        <v>-295309.74660000001</v>
      </c>
      <c r="J803" s="9">
        <f t="shared" si="174"/>
        <v>87207846436.956223</v>
      </c>
      <c r="K803" s="9">
        <f t="shared" si="175"/>
        <v>185484590543.49976</v>
      </c>
      <c r="M803" s="9">
        <f t="shared" si="176"/>
        <v>124320.12545966804</v>
      </c>
      <c r="N803" s="9">
        <f t="shared" si="177"/>
        <v>29305886386.170391</v>
      </c>
      <c r="O803" s="9">
        <f t="shared" si="178"/>
        <v>-124120.12545966804</v>
      </c>
      <c r="P803" s="9">
        <f t="shared" si="179"/>
        <v>15405805544.123734</v>
      </c>
      <c r="Q803" s="9">
        <f t="shared" si="180"/>
        <v>2.0171815558023347E-4</v>
      </c>
      <c r="R803" s="9">
        <f t="shared" si="181"/>
        <v>-3.5127641677598895E-2</v>
      </c>
    </row>
    <row r="804" spans="1:18" x14ac:dyDescent="0.25">
      <c r="A804">
        <v>793</v>
      </c>
      <c r="B804" s="5">
        <v>9653</v>
      </c>
      <c r="C804" s="5">
        <v>1200</v>
      </c>
      <c r="D804" s="5">
        <f t="shared" si="168"/>
        <v>11583600</v>
      </c>
      <c r="E804" s="5">
        <f t="shared" si="169"/>
        <v>93180409</v>
      </c>
      <c r="F804" s="5">
        <f t="shared" si="170"/>
        <v>1440000</v>
      </c>
      <c r="G804" s="5">
        <f t="shared" si="171"/>
        <v>-620307.82420000003</v>
      </c>
      <c r="H804" s="9">
        <f t="shared" si="172"/>
        <v>384781796763.73816</v>
      </c>
      <c r="I804" s="9">
        <f t="shared" si="173"/>
        <v>-294309.74660000001</v>
      </c>
      <c r="J804" s="9">
        <f t="shared" si="174"/>
        <v>86618226943.756226</v>
      </c>
      <c r="K804" s="9">
        <f t="shared" si="175"/>
        <v>182562638554.29938</v>
      </c>
      <c r="M804" s="9">
        <f t="shared" si="176"/>
        <v>126444.38597883967</v>
      </c>
      <c r="N804" s="9">
        <f t="shared" si="177"/>
        <v>28583096161.963001</v>
      </c>
      <c r="O804" s="9">
        <f t="shared" si="178"/>
        <v>-125244.38597883967</v>
      </c>
      <c r="P804" s="9">
        <f t="shared" si="179"/>
        <v>15686156219.21657</v>
      </c>
      <c r="Q804" s="9">
        <f t="shared" si="180"/>
        <v>2.016757795865271E-4</v>
      </c>
      <c r="R804" s="9">
        <f t="shared" si="181"/>
        <v>-3.5445821564117956E-2</v>
      </c>
    </row>
    <row r="805" spans="1:18" x14ac:dyDescent="0.25">
      <c r="A805">
        <v>794</v>
      </c>
      <c r="B805" s="5">
        <v>3999</v>
      </c>
      <c r="C805" s="5">
        <v>100</v>
      </c>
      <c r="D805" s="5">
        <f t="shared" si="168"/>
        <v>399900</v>
      </c>
      <c r="E805" s="5">
        <f t="shared" si="169"/>
        <v>15992001</v>
      </c>
      <c r="F805" s="5">
        <f t="shared" si="170"/>
        <v>10000</v>
      </c>
      <c r="G805" s="5">
        <f t="shared" si="171"/>
        <v>-625961.82420000003</v>
      </c>
      <c r="H805" s="9">
        <f t="shared" si="172"/>
        <v>391828205355.79175</v>
      </c>
      <c r="I805" s="9">
        <f t="shared" si="173"/>
        <v>-295409.74660000001</v>
      </c>
      <c r="J805" s="9">
        <f t="shared" si="174"/>
        <v>87266918386.276215</v>
      </c>
      <c r="K805" s="9">
        <f t="shared" si="175"/>
        <v>184915223868.19577</v>
      </c>
      <c r="M805" s="9">
        <f t="shared" si="176"/>
        <v>124903.38405743905</v>
      </c>
      <c r="N805" s="9">
        <f t="shared" si="177"/>
        <v>29106530940.00375</v>
      </c>
      <c r="O805" s="9">
        <f t="shared" si="178"/>
        <v>-124803.38405743905</v>
      </c>
      <c r="P805" s="9">
        <f t="shared" si="179"/>
        <v>15575884672.188631</v>
      </c>
      <c r="Q805" s="9">
        <f t="shared" si="180"/>
        <v>2.0170646770061203E-4</v>
      </c>
      <c r="R805" s="9">
        <f t="shared" si="181"/>
        <v>-3.5321012716191279E-2</v>
      </c>
    </row>
    <row r="806" spans="1:18" x14ac:dyDescent="0.25">
      <c r="A806">
        <v>795</v>
      </c>
      <c r="B806" s="5">
        <v>352</v>
      </c>
      <c r="C806" s="5">
        <v>0</v>
      </c>
      <c r="D806" s="5">
        <f t="shared" si="168"/>
        <v>0</v>
      </c>
      <c r="E806" s="5">
        <f t="shared" si="169"/>
        <v>123904</v>
      </c>
      <c r="F806" s="5">
        <f t="shared" si="170"/>
        <v>0</v>
      </c>
      <c r="G806" s="5">
        <f t="shared" si="171"/>
        <v>-629608.82420000003</v>
      </c>
      <c r="H806" s="9">
        <f t="shared" si="172"/>
        <v>396407271510.50653</v>
      </c>
      <c r="I806" s="9">
        <f t="shared" si="173"/>
        <v>-295509.74660000001</v>
      </c>
      <c r="J806" s="9">
        <f t="shared" si="174"/>
        <v>87326010335.596222</v>
      </c>
      <c r="K806" s="9">
        <f t="shared" si="175"/>
        <v>186055544096.46597</v>
      </c>
      <c r="M806" s="9">
        <f t="shared" si="176"/>
        <v>123909.39148450873</v>
      </c>
      <c r="N806" s="9">
        <f t="shared" si="177"/>
        <v>29446681875.762714</v>
      </c>
      <c r="O806" s="9">
        <f t="shared" si="178"/>
        <v>-123909.39148450873</v>
      </c>
      <c r="P806" s="9">
        <f t="shared" si="179"/>
        <v>15353537298.061243</v>
      </c>
      <c r="Q806" s="9">
        <f t="shared" si="180"/>
        <v>2.0172641018659232E-4</v>
      </c>
      <c r="R806" s="9">
        <f t="shared" si="181"/>
        <v>-3.5068001312485109E-2</v>
      </c>
    </row>
    <row r="807" spans="1:18" x14ac:dyDescent="0.25">
      <c r="A807">
        <v>796</v>
      </c>
      <c r="B807" s="5">
        <v>136</v>
      </c>
      <c r="C807" s="5">
        <v>0</v>
      </c>
      <c r="D807" s="5">
        <f t="shared" si="168"/>
        <v>0</v>
      </c>
      <c r="E807" s="5">
        <f t="shared" si="169"/>
        <v>18496</v>
      </c>
      <c r="F807" s="5">
        <f t="shared" si="170"/>
        <v>0</v>
      </c>
      <c r="G807" s="5">
        <f t="shared" si="171"/>
        <v>-629824.82420000003</v>
      </c>
      <c r="H807" s="9">
        <f t="shared" si="172"/>
        <v>396679309178.56097</v>
      </c>
      <c r="I807" s="9">
        <f t="shared" si="173"/>
        <v>-295509.74660000001</v>
      </c>
      <c r="J807" s="9">
        <f t="shared" si="174"/>
        <v>87326010335.596222</v>
      </c>
      <c r="K807" s="9">
        <f t="shared" si="175"/>
        <v>186119374201.73157</v>
      </c>
      <c r="M807" s="9">
        <f t="shared" si="176"/>
        <v>123850.52052323837</v>
      </c>
      <c r="N807" s="9">
        <f t="shared" si="177"/>
        <v>29466889897.272762</v>
      </c>
      <c r="O807" s="9">
        <f t="shared" si="178"/>
        <v>-123850.52052323837</v>
      </c>
      <c r="P807" s="9">
        <f t="shared" si="179"/>
        <v>15338951433.87709</v>
      </c>
      <c r="Q807" s="9">
        <f t="shared" si="180"/>
        <v>2.0172759494942343E-4</v>
      </c>
      <c r="R807" s="9">
        <f t="shared" si="181"/>
        <v>-3.5051340070354722E-2</v>
      </c>
    </row>
    <row r="808" spans="1:18" x14ac:dyDescent="0.25">
      <c r="A808">
        <v>797</v>
      </c>
      <c r="B808" s="5">
        <v>23</v>
      </c>
      <c r="C808" s="5">
        <v>2</v>
      </c>
      <c r="D808" s="5">
        <f t="shared" si="168"/>
        <v>46</v>
      </c>
      <c r="E808" s="5">
        <f t="shared" si="169"/>
        <v>529</v>
      </c>
      <c r="F808" s="5">
        <f t="shared" si="170"/>
        <v>4</v>
      </c>
      <c r="G808" s="5">
        <f t="shared" si="171"/>
        <v>-629937.82420000003</v>
      </c>
      <c r="H808" s="9">
        <f t="shared" si="172"/>
        <v>396821662357.83014</v>
      </c>
      <c r="I808" s="9">
        <f t="shared" si="173"/>
        <v>-295507.74660000001</v>
      </c>
      <c r="J808" s="9">
        <f t="shared" si="174"/>
        <v>87324828300.609818</v>
      </c>
      <c r="K808" s="9">
        <f t="shared" si="175"/>
        <v>186151506927.44897</v>
      </c>
      <c r="M808" s="9">
        <f t="shared" si="176"/>
        <v>123819.72228887009</v>
      </c>
      <c r="N808" s="9">
        <f t="shared" si="177"/>
        <v>29477464447.956387</v>
      </c>
      <c r="O808" s="9">
        <f t="shared" si="178"/>
        <v>-123817.72228887009</v>
      </c>
      <c r="P808" s="9">
        <f t="shared" si="179"/>
        <v>15330828352.803759</v>
      </c>
      <c r="Q808" s="9">
        <f t="shared" si="180"/>
        <v>2.0172821491781564E-4</v>
      </c>
      <c r="R808" s="9">
        <f t="shared" si="181"/>
        <v>-3.5042057745855018E-2</v>
      </c>
    </row>
    <row r="809" spans="1:18" x14ac:dyDescent="0.25">
      <c r="A809">
        <v>798</v>
      </c>
      <c r="B809" s="5">
        <v>6619399</v>
      </c>
      <c r="C809" s="5">
        <v>5089088</v>
      </c>
      <c r="D809" s="5">
        <f t="shared" si="168"/>
        <v>33686704018112</v>
      </c>
      <c r="E809" s="5">
        <f t="shared" si="169"/>
        <v>43816443121201</v>
      </c>
      <c r="F809" s="5">
        <f t="shared" si="170"/>
        <v>25898816671744</v>
      </c>
      <c r="G809" s="5">
        <f t="shared" si="171"/>
        <v>5989438.1758000003</v>
      </c>
      <c r="H809" s="9">
        <f t="shared" si="172"/>
        <v>35873369661730.438</v>
      </c>
      <c r="I809" s="9">
        <f t="shared" si="173"/>
        <v>4793578.2533999998</v>
      </c>
      <c r="J809" s="9">
        <f t="shared" si="174"/>
        <v>22978392471469.395</v>
      </c>
      <c r="K809" s="9">
        <f t="shared" si="175"/>
        <v>28710840589598.648</v>
      </c>
      <c r="M809" s="9">
        <f t="shared" si="176"/>
        <v>1927935.5932604261</v>
      </c>
      <c r="N809" s="9">
        <f t="shared" si="177"/>
        <v>2664814144845.0093</v>
      </c>
      <c r="O809" s="9">
        <f t="shared" si="178"/>
        <v>3161152.4067395739</v>
      </c>
      <c r="P809" s="9">
        <f t="shared" si="179"/>
        <v>9992884538635.4004</v>
      </c>
      <c r="Q809" s="9">
        <f t="shared" si="180"/>
        <v>3.5623363964896733E-4</v>
      </c>
      <c r="R809" s="9">
        <f t="shared" si="181"/>
        <v>0.89471719708677722</v>
      </c>
    </row>
    <row r="810" spans="1:18" x14ac:dyDescent="0.25">
      <c r="A810">
        <v>799</v>
      </c>
      <c r="B810" s="5">
        <v>2197314</v>
      </c>
      <c r="C810" s="5">
        <v>1860230</v>
      </c>
      <c r="D810" s="5">
        <f t="shared" si="168"/>
        <v>4087509422220</v>
      </c>
      <c r="E810" s="5">
        <f t="shared" si="169"/>
        <v>4828188814596</v>
      </c>
      <c r="F810" s="5">
        <f t="shared" si="170"/>
        <v>3460455652900</v>
      </c>
      <c r="G810" s="5">
        <f t="shared" si="171"/>
        <v>1567353.1757999999</v>
      </c>
      <c r="H810" s="9">
        <f t="shared" si="172"/>
        <v>2456595977690.3452</v>
      </c>
      <c r="I810" s="9">
        <f t="shared" si="173"/>
        <v>1564720.2534</v>
      </c>
      <c r="J810" s="9">
        <f t="shared" si="174"/>
        <v>2448349471400.1602</v>
      </c>
      <c r="K810" s="9">
        <f t="shared" si="175"/>
        <v>2452469258405.0708</v>
      </c>
      <c r="M810" s="9">
        <f t="shared" si="176"/>
        <v>722693.02488460741</v>
      </c>
      <c r="N810" s="9">
        <f t="shared" si="177"/>
        <v>182485553245.98431</v>
      </c>
      <c r="O810" s="9">
        <f t="shared" si="178"/>
        <v>1137536.9751153926</v>
      </c>
      <c r="P810" s="9">
        <f t="shared" si="179"/>
        <v>1293990369754.6772</v>
      </c>
      <c r="Q810" s="9">
        <f t="shared" si="180"/>
        <v>2.1069882574067234E-4</v>
      </c>
      <c r="R810" s="9">
        <f t="shared" si="181"/>
        <v>0.32193949672189448</v>
      </c>
    </row>
    <row r="811" spans="1:18" x14ac:dyDescent="0.25">
      <c r="A811">
        <v>800</v>
      </c>
      <c r="B811" s="5">
        <v>1151075</v>
      </c>
      <c r="C811" s="5">
        <v>964190</v>
      </c>
      <c r="D811" s="5">
        <f t="shared" si="168"/>
        <v>1109855004250</v>
      </c>
      <c r="E811" s="5">
        <f t="shared" si="169"/>
        <v>1324973655625</v>
      </c>
      <c r="F811" s="5">
        <f t="shared" si="170"/>
        <v>929662356100</v>
      </c>
      <c r="G811" s="5">
        <f t="shared" si="171"/>
        <v>521114.17579999997</v>
      </c>
      <c r="H811" s="9">
        <f t="shared" si="172"/>
        <v>271559984219.71329</v>
      </c>
      <c r="I811" s="9">
        <f t="shared" si="173"/>
        <v>668680.25340000005</v>
      </c>
      <c r="J811" s="9">
        <f t="shared" si="174"/>
        <v>447133281287.08826</v>
      </c>
      <c r="K811" s="9">
        <f t="shared" si="175"/>
        <v>348458759124.27612</v>
      </c>
      <c r="M811" s="9">
        <f t="shared" si="176"/>
        <v>437539.80428958306</v>
      </c>
      <c r="N811" s="9">
        <f t="shared" si="177"/>
        <v>20172537287.30629</v>
      </c>
      <c r="O811" s="9">
        <f t="shared" si="178"/>
        <v>526650.19571041688</v>
      </c>
      <c r="P811" s="9">
        <f t="shared" si="179"/>
        <v>277360428641.82043</v>
      </c>
      <c r="Q811" s="9">
        <f t="shared" si="180"/>
        <v>2.0118268244989884E-4</v>
      </c>
      <c r="R811" s="9">
        <f t="shared" si="181"/>
        <v>0.14904895029489806</v>
      </c>
    </row>
    <row r="812" spans="1:18" x14ac:dyDescent="0.25">
      <c r="A812">
        <v>801</v>
      </c>
      <c r="B812" s="5">
        <v>1035969</v>
      </c>
      <c r="C812" s="5">
        <v>797031</v>
      </c>
      <c r="D812" s="5">
        <f t="shared" si="168"/>
        <v>825699408039</v>
      </c>
      <c r="E812" s="5">
        <f t="shared" si="169"/>
        <v>1073231768961</v>
      </c>
      <c r="F812" s="5">
        <f t="shared" si="170"/>
        <v>635258414961</v>
      </c>
      <c r="G812" s="5">
        <f t="shared" si="171"/>
        <v>406008.17579999997</v>
      </c>
      <c r="H812" s="9">
        <f t="shared" si="172"/>
        <v>164842638816.44366</v>
      </c>
      <c r="I812" s="9">
        <f t="shared" si="173"/>
        <v>501521.25339999999</v>
      </c>
      <c r="J812" s="9">
        <f t="shared" si="174"/>
        <v>251523567611.90701</v>
      </c>
      <c r="K812" s="9">
        <f t="shared" si="175"/>
        <v>203621729217.86353</v>
      </c>
      <c r="M812" s="9">
        <f t="shared" si="176"/>
        <v>406167.57804891444</v>
      </c>
      <c r="N812" s="9">
        <f t="shared" si="177"/>
        <v>12245155660.976355</v>
      </c>
      <c r="O812" s="9">
        <f t="shared" si="178"/>
        <v>390863.42195108556</v>
      </c>
      <c r="P812" s="9">
        <f t="shared" si="179"/>
        <v>152774214619.31235</v>
      </c>
      <c r="Q812" s="9">
        <f t="shared" si="180"/>
        <v>2.0071791319506592E-4</v>
      </c>
      <c r="R812" s="9">
        <f t="shared" si="181"/>
        <v>0.11061947699641993</v>
      </c>
    </row>
    <row r="813" spans="1:18" x14ac:dyDescent="0.25">
      <c r="A813">
        <v>802</v>
      </c>
      <c r="B813" s="5">
        <v>306346</v>
      </c>
      <c r="C813" s="5">
        <v>185360</v>
      </c>
      <c r="D813" s="5">
        <f t="shared" si="168"/>
        <v>56784294560</v>
      </c>
      <c r="E813" s="5">
        <f t="shared" si="169"/>
        <v>93847871716</v>
      </c>
      <c r="F813" s="5">
        <f t="shared" si="170"/>
        <v>34358329600</v>
      </c>
      <c r="G813" s="5">
        <f t="shared" si="171"/>
        <v>-323614.82420000003</v>
      </c>
      <c r="H813" s="9">
        <f t="shared" si="172"/>
        <v>104726554441.99693</v>
      </c>
      <c r="I813" s="9">
        <f t="shared" si="173"/>
        <v>-110149.74660000001</v>
      </c>
      <c r="J813" s="9">
        <f t="shared" si="174"/>
        <v>12132966676.044214</v>
      </c>
      <c r="K813" s="9">
        <f t="shared" si="175"/>
        <v>35646090881.633553</v>
      </c>
      <c r="M813" s="9">
        <f t="shared" si="176"/>
        <v>207308.28464635211</v>
      </c>
      <c r="N813" s="9">
        <f t="shared" si="177"/>
        <v>7779497890.7607985</v>
      </c>
      <c r="O813" s="9">
        <f t="shared" si="178"/>
        <v>-21948.284646352113</v>
      </c>
      <c r="P813" s="9">
        <f t="shared" si="179"/>
        <v>481727198.91729587</v>
      </c>
      <c r="Q813" s="9">
        <f t="shared" si="180"/>
        <v>2.0045609907635257E-4</v>
      </c>
      <c r="R813" s="9">
        <f t="shared" si="181"/>
        <v>-6.211651728715236E-3</v>
      </c>
    </row>
    <row r="814" spans="1:18" x14ac:dyDescent="0.25">
      <c r="A814">
        <v>803</v>
      </c>
      <c r="B814" s="5">
        <v>114310</v>
      </c>
      <c r="C814" s="5">
        <v>103920</v>
      </c>
      <c r="D814" s="5">
        <f t="shared" si="168"/>
        <v>11879095200</v>
      </c>
      <c r="E814" s="5">
        <f t="shared" si="169"/>
        <v>13066776100</v>
      </c>
      <c r="F814" s="5">
        <f t="shared" si="170"/>
        <v>10799366400</v>
      </c>
      <c r="G814" s="5">
        <f t="shared" si="171"/>
        <v>-515650.82420000003</v>
      </c>
      <c r="H814" s="9">
        <f t="shared" si="172"/>
        <v>265895772498.13934</v>
      </c>
      <c r="I814" s="9">
        <f t="shared" si="173"/>
        <v>-191589.74660000001</v>
      </c>
      <c r="J814" s="9">
        <f t="shared" si="174"/>
        <v>36706631002.25222</v>
      </c>
      <c r="K814" s="9">
        <f t="shared" si="175"/>
        <v>98793410742.559158</v>
      </c>
      <c r="M814" s="9">
        <f t="shared" si="176"/>
        <v>154968.7294680553</v>
      </c>
      <c r="N814" s="9">
        <f t="shared" si="177"/>
        <v>19751777496.481575</v>
      </c>
      <c r="O814" s="9">
        <f t="shared" si="178"/>
        <v>-51048.729468055302</v>
      </c>
      <c r="P814" s="9">
        <f t="shared" si="179"/>
        <v>2605972780.3026977</v>
      </c>
      <c r="Q814" s="9">
        <f t="shared" si="180"/>
        <v>2.0115801400025644E-4</v>
      </c>
      <c r="R814" s="9">
        <f t="shared" si="181"/>
        <v>-1.4447463438176678E-2</v>
      </c>
    </row>
    <row r="815" spans="1:18" x14ac:dyDescent="0.25">
      <c r="A815">
        <v>804</v>
      </c>
      <c r="B815" s="5">
        <v>92786</v>
      </c>
      <c r="C815" s="5">
        <v>56160</v>
      </c>
      <c r="D815" s="5">
        <f t="shared" si="168"/>
        <v>5210861760</v>
      </c>
      <c r="E815" s="5">
        <f t="shared" si="169"/>
        <v>8609241796</v>
      </c>
      <c r="F815" s="5">
        <f t="shared" si="170"/>
        <v>3153945600</v>
      </c>
      <c r="G815" s="5">
        <f t="shared" si="171"/>
        <v>-537174.82420000003</v>
      </c>
      <c r="H815" s="9">
        <f t="shared" si="172"/>
        <v>288556791754.30096</v>
      </c>
      <c r="I815" s="9">
        <f t="shared" si="173"/>
        <v>-239349.74660000001</v>
      </c>
      <c r="J815" s="9">
        <f t="shared" si="174"/>
        <v>57288301197.484215</v>
      </c>
      <c r="K815" s="9">
        <f t="shared" si="175"/>
        <v>128572658052.16956</v>
      </c>
      <c r="M815" s="9">
        <f t="shared" si="176"/>
        <v>149102.34719776397</v>
      </c>
      <c r="N815" s="9">
        <f t="shared" si="177"/>
        <v>21435126599.725868</v>
      </c>
      <c r="O815" s="9">
        <f t="shared" si="178"/>
        <v>-92942.347197763971</v>
      </c>
      <c r="P815" s="9">
        <f t="shared" si="179"/>
        <v>8638279902.6297035</v>
      </c>
      <c r="Q815" s="9">
        <f t="shared" si="180"/>
        <v>2.0125670597009171E-4</v>
      </c>
      <c r="R815" s="9">
        <f t="shared" si="181"/>
        <v>-2.6303910856635204E-2</v>
      </c>
    </row>
    <row r="816" spans="1:18" x14ac:dyDescent="0.25">
      <c r="A816">
        <v>805</v>
      </c>
      <c r="B816" s="5">
        <v>27042</v>
      </c>
      <c r="C816" s="5">
        <v>23000</v>
      </c>
      <c r="D816" s="5">
        <f t="shared" si="168"/>
        <v>621966000</v>
      </c>
      <c r="E816" s="5">
        <f t="shared" si="169"/>
        <v>731269764</v>
      </c>
      <c r="F816" s="5">
        <f t="shared" si="170"/>
        <v>529000000</v>
      </c>
      <c r="G816" s="5">
        <f t="shared" si="171"/>
        <v>-602918.82420000003</v>
      </c>
      <c r="H816" s="9">
        <f t="shared" si="172"/>
        <v>363511108574.71057</v>
      </c>
      <c r="I816" s="9">
        <f t="shared" si="173"/>
        <v>-272509.74660000001</v>
      </c>
      <c r="J816" s="9">
        <f t="shared" si="174"/>
        <v>74261561991.996216</v>
      </c>
      <c r="K816" s="9">
        <f t="shared" si="175"/>
        <v>164301256003.11197</v>
      </c>
      <c r="M816" s="9">
        <f t="shared" si="176"/>
        <v>131183.77091184913</v>
      </c>
      <c r="N816" s="9">
        <f t="shared" si="177"/>
        <v>27003026285.862755</v>
      </c>
      <c r="O816" s="9">
        <f t="shared" si="178"/>
        <v>-108183.77091184913</v>
      </c>
      <c r="P816" s="9">
        <f t="shared" si="179"/>
        <v>11703728288.707455</v>
      </c>
      <c r="Q816" s="9">
        <f t="shared" si="180"/>
        <v>2.0158314270672054E-4</v>
      </c>
      <c r="R816" s="9">
        <f t="shared" si="181"/>
        <v>-3.061743991360449E-2</v>
      </c>
    </row>
    <row r="817" spans="1:18" x14ac:dyDescent="0.25">
      <c r="A817">
        <v>806</v>
      </c>
      <c r="B817" s="5">
        <v>23719</v>
      </c>
      <c r="C817" s="5">
        <v>14400</v>
      </c>
      <c r="D817" s="5">
        <f t="shared" si="168"/>
        <v>341553600</v>
      </c>
      <c r="E817" s="5">
        <f t="shared" si="169"/>
        <v>562590961</v>
      </c>
      <c r="F817" s="5">
        <f t="shared" si="170"/>
        <v>207360000</v>
      </c>
      <c r="G817" s="5">
        <f t="shared" si="171"/>
        <v>-606241.82420000003</v>
      </c>
      <c r="H817" s="9">
        <f t="shared" si="172"/>
        <v>367529149409.34375</v>
      </c>
      <c r="I817" s="9">
        <f t="shared" si="173"/>
        <v>-281109.74660000001</v>
      </c>
      <c r="J817" s="9">
        <f t="shared" si="174"/>
        <v>79022689633.51622</v>
      </c>
      <c r="K817" s="9">
        <f t="shared" si="175"/>
        <v>170420485579.18378</v>
      </c>
      <c r="M817" s="9">
        <f t="shared" si="176"/>
        <v>130278.08478082431</v>
      </c>
      <c r="N817" s="9">
        <f t="shared" si="177"/>
        <v>27301502067.526443</v>
      </c>
      <c r="O817" s="9">
        <f t="shared" si="178"/>
        <v>-115878.08478082431</v>
      </c>
      <c r="P817" s="9">
        <f t="shared" si="179"/>
        <v>13427730532.471907</v>
      </c>
      <c r="Q817" s="9">
        <f t="shared" si="180"/>
        <v>2.016006418474417E-4</v>
      </c>
      <c r="R817" s="9">
        <f t="shared" si="181"/>
        <v>-3.2795032926150651E-2</v>
      </c>
    </row>
    <row r="818" spans="1:18" x14ac:dyDescent="0.25">
      <c r="A818">
        <v>807</v>
      </c>
      <c r="B818" s="5">
        <v>22021</v>
      </c>
      <c r="C818" s="5">
        <v>11960</v>
      </c>
      <c r="D818" s="5">
        <f t="shared" si="168"/>
        <v>263371160</v>
      </c>
      <c r="E818" s="5">
        <f t="shared" si="169"/>
        <v>484924441</v>
      </c>
      <c r="F818" s="5">
        <f t="shared" si="170"/>
        <v>143041600</v>
      </c>
      <c r="G818" s="5">
        <f t="shared" si="171"/>
        <v>-607939.82420000003</v>
      </c>
      <c r="H818" s="9">
        <f t="shared" si="172"/>
        <v>369590829848.32697</v>
      </c>
      <c r="I818" s="9">
        <f t="shared" si="173"/>
        <v>-283549.74660000001</v>
      </c>
      <c r="J818" s="9">
        <f t="shared" si="174"/>
        <v>80400458796.924225</v>
      </c>
      <c r="K818" s="9">
        <f t="shared" si="175"/>
        <v>172381183099.95856</v>
      </c>
      <c r="M818" s="9">
        <f t="shared" si="176"/>
        <v>129815.2936130602</v>
      </c>
      <c r="N818" s="9">
        <f t="shared" si="177"/>
        <v>27454651750.641209</v>
      </c>
      <c r="O818" s="9">
        <f t="shared" si="178"/>
        <v>-117855.2936130602</v>
      </c>
      <c r="P818" s="9">
        <f t="shared" si="179"/>
        <v>13889870232.620628</v>
      </c>
      <c r="Q818" s="9">
        <f t="shared" si="180"/>
        <v>2.0160962075970482E-4</v>
      </c>
      <c r="R818" s="9">
        <f t="shared" si="181"/>
        <v>-3.3354609365761727E-2</v>
      </c>
    </row>
    <row r="819" spans="1:18" x14ac:dyDescent="0.25">
      <c r="A819">
        <v>808</v>
      </c>
      <c r="B819" s="5">
        <v>18999</v>
      </c>
      <c r="C819" s="5">
        <v>12000</v>
      </c>
      <c r="D819" s="5">
        <f t="shared" si="168"/>
        <v>227988000</v>
      </c>
      <c r="E819" s="5">
        <f t="shared" si="169"/>
        <v>360962001</v>
      </c>
      <c r="F819" s="5">
        <f t="shared" si="170"/>
        <v>144000000</v>
      </c>
      <c r="G819" s="5">
        <f t="shared" si="171"/>
        <v>-610961.82420000003</v>
      </c>
      <c r="H819" s="9">
        <f t="shared" si="172"/>
        <v>373274350629.79175</v>
      </c>
      <c r="I819" s="9">
        <f t="shared" si="173"/>
        <v>-283509.74660000001</v>
      </c>
      <c r="J819" s="9">
        <f t="shared" si="174"/>
        <v>80377776417.196213</v>
      </c>
      <c r="K819" s="9">
        <f t="shared" si="175"/>
        <v>173213631961.21576</v>
      </c>
      <c r="M819" s="9">
        <f t="shared" si="176"/>
        <v>128991.64525676862</v>
      </c>
      <c r="N819" s="9">
        <f t="shared" si="177"/>
        <v>27728278074.954681</v>
      </c>
      <c r="O819" s="9">
        <f t="shared" si="178"/>
        <v>-116991.64525676862</v>
      </c>
      <c r="P819" s="9">
        <f t="shared" si="179"/>
        <v>13687045059.885592</v>
      </c>
      <c r="Q819" s="9">
        <f t="shared" si="180"/>
        <v>2.0162566301789905E-4</v>
      </c>
      <c r="R819" s="9">
        <f t="shared" si="181"/>
        <v>-3.3110185705492234E-2</v>
      </c>
    </row>
    <row r="820" spans="1:18" x14ac:dyDescent="0.25">
      <c r="A820">
        <v>809</v>
      </c>
      <c r="B820" s="5">
        <v>18960</v>
      </c>
      <c r="C820" s="5">
        <v>12000</v>
      </c>
      <c r="D820" s="5">
        <f t="shared" si="168"/>
        <v>227520000</v>
      </c>
      <c r="E820" s="5">
        <f t="shared" si="169"/>
        <v>359481600</v>
      </c>
      <c r="F820" s="5">
        <f t="shared" si="170"/>
        <v>144000000</v>
      </c>
      <c r="G820" s="5">
        <f t="shared" si="171"/>
        <v>-611000.82420000003</v>
      </c>
      <c r="H820" s="9">
        <f t="shared" si="172"/>
        <v>373322007173.07935</v>
      </c>
      <c r="I820" s="9">
        <f t="shared" si="173"/>
        <v>-283509.74660000001</v>
      </c>
      <c r="J820" s="9">
        <f t="shared" si="174"/>
        <v>80377776417.196213</v>
      </c>
      <c r="K820" s="9">
        <f t="shared" si="175"/>
        <v>173224688841.33316</v>
      </c>
      <c r="M820" s="9">
        <f t="shared" si="176"/>
        <v>128981.01577765036</v>
      </c>
      <c r="N820" s="9">
        <f t="shared" si="177"/>
        <v>27731818189.302593</v>
      </c>
      <c r="O820" s="9">
        <f t="shared" si="178"/>
        <v>-116981.01577765036</v>
      </c>
      <c r="P820" s="9">
        <f t="shared" si="179"/>
        <v>13684558052.370882</v>
      </c>
      <c r="Q820" s="9">
        <f t="shared" si="180"/>
        <v>2.0162587056893989E-4</v>
      </c>
      <c r="R820" s="9">
        <f t="shared" si="181"/>
        <v>-3.3107177425501344E-2</v>
      </c>
    </row>
    <row r="821" spans="1:18" x14ac:dyDescent="0.25">
      <c r="A821">
        <v>810</v>
      </c>
      <c r="B821" s="5">
        <v>18419</v>
      </c>
      <c r="C821" s="5">
        <v>12000</v>
      </c>
      <c r="D821" s="5">
        <f t="shared" si="168"/>
        <v>221028000</v>
      </c>
      <c r="E821" s="5">
        <f t="shared" si="169"/>
        <v>339259561</v>
      </c>
      <c r="F821" s="5">
        <f t="shared" si="170"/>
        <v>144000000</v>
      </c>
      <c r="G821" s="5">
        <f t="shared" si="171"/>
        <v>-611541.82420000003</v>
      </c>
      <c r="H821" s="9">
        <f t="shared" si="172"/>
        <v>373983402745.86377</v>
      </c>
      <c r="I821" s="9">
        <f t="shared" si="173"/>
        <v>-283509.74660000001</v>
      </c>
      <c r="J821" s="9">
        <f t="shared" si="174"/>
        <v>80377776417.196213</v>
      </c>
      <c r="K821" s="9">
        <f t="shared" si="175"/>
        <v>173378067614.24377</v>
      </c>
      <c r="M821" s="9">
        <f t="shared" si="176"/>
        <v>128833.56582372787</v>
      </c>
      <c r="N821" s="9">
        <f t="shared" si="177"/>
        <v>27780949238.164551</v>
      </c>
      <c r="O821" s="9">
        <f t="shared" si="178"/>
        <v>-116833.56582372787</v>
      </c>
      <c r="P821" s="9">
        <f t="shared" si="179"/>
        <v>13650082103.087353</v>
      </c>
      <c r="Q821" s="9">
        <f t="shared" si="180"/>
        <v>2.0162875104096016E-4</v>
      </c>
      <c r="R821" s="9">
        <f t="shared" si="181"/>
        <v>-3.3065447182508978E-2</v>
      </c>
    </row>
    <row r="822" spans="1:18" x14ac:dyDescent="0.25">
      <c r="A822">
        <v>811</v>
      </c>
      <c r="B822" s="5">
        <v>17264</v>
      </c>
      <c r="C822" s="5">
        <v>10400</v>
      </c>
      <c r="D822" s="5">
        <f t="shared" si="168"/>
        <v>179545600</v>
      </c>
      <c r="E822" s="5">
        <f t="shared" si="169"/>
        <v>298045696</v>
      </c>
      <c r="F822" s="5">
        <f t="shared" si="170"/>
        <v>108160000</v>
      </c>
      <c r="G822" s="5">
        <f t="shared" si="171"/>
        <v>-612696.82420000003</v>
      </c>
      <c r="H822" s="9">
        <f t="shared" si="172"/>
        <v>375397398384.76575</v>
      </c>
      <c r="I822" s="9">
        <f t="shared" si="173"/>
        <v>-285109.74660000001</v>
      </c>
      <c r="J822" s="9">
        <f t="shared" si="174"/>
        <v>81287567606.316223</v>
      </c>
      <c r="K822" s="9">
        <f t="shared" si="175"/>
        <v>174685836290.28677</v>
      </c>
      <c r="M822" s="9">
        <f t="shared" si="176"/>
        <v>128518.7697113795</v>
      </c>
      <c r="N822" s="9">
        <f t="shared" si="177"/>
        <v>27885986362.215794</v>
      </c>
      <c r="O822" s="9">
        <f t="shared" si="178"/>
        <v>-118118.7697113795</v>
      </c>
      <c r="P822" s="9">
        <f t="shared" si="179"/>
        <v>13952043758.129904</v>
      </c>
      <c r="Q822" s="9">
        <f t="shared" si="180"/>
        <v>2.0163490919357298E-4</v>
      </c>
      <c r="R822" s="9">
        <f t="shared" si="181"/>
        <v>-3.3429177014723768E-2</v>
      </c>
    </row>
    <row r="823" spans="1:18" x14ac:dyDescent="0.25">
      <c r="A823">
        <v>812</v>
      </c>
      <c r="B823" s="5">
        <v>16573</v>
      </c>
      <c r="C823" s="5">
        <v>9765</v>
      </c>
      <c r="D823" s="5">
        <f t="shared" si="168"/>
        <v>161835345</v>
      </c>
      <c r="E823" s="5">
        <f t="shared" si="169"/>
        <v>274664329</v>
      </c>
      <c r="F823" s="5">
        <f t="shared" si="170"/>
        <v>95355225</v>
      </c>
      <c r="G823" s="5">
        <f t="shared" si="171"/>
        <v>-613387.82420000003</v>
      </c>
      <c r="H823" s="9">
        <f t="shared" si="172"/>
        <v>376244622876.81012</v>
      </c>
      <c r="I823" s="9">
        <f t="shared" si="173"/>
        <v>-285744.74660000001</v>
      </c>
      <c r="J823" s="9">
        <f t="shared" si="174"/>
        <v>81650060209.498215</v>
      </c>
      <c r="K823" s="9">
        <f t="shared" si="175"/>
        <v>175272348393.55435</v>
      </c>
      <c r="M823" s="9">
        <f t="shared" si="176"/>
        <v>128330.43714546371</v>
      </c>
      <c r="N823" s="9">
        <f t="shared" si="177"/>
        <v>27948921509.69561</v>
      </c>
      <c r="O823" s="9">
        <f t="shared" si="178"/>
        <v>-118565.43714546371</v>
      </c>
      <c r="P823" s="9">
        <f t="shared" si="179"/>
        <v>14057762885.494907</v>
      </c>
      <c r="Q823" s="9">
        <f t="shared" si="180"/>
        <v>2.0163859897703187E-4</v>
      </c>
      <c r="R823" s="9">
        <f t="shared" si="181"/>
        <v>-3.3555589879258205E-2</v>
      </c>
    </row>
    <row r="824" spans="1:18" x14ac:dyDescent="0.25">
      <c r="A824">
        <v>813</v>
      </c>
      <c r="B824" s="5">
        <v>5957</v>
      </c>
      <c r="C824" s="5">
        <v>6515</v>
      </c>
      <c r="D824" s="5">
        <f t="shared" si="168"/>
        <v>38809855</v>
      </c>
      <c r="E824" s="5">
        <f t="shared" si="169"/>
        <v>35485849</v>
      </c>
      <c r="F824" s="5">
        <f t="shared" si="170"/>
        <v>42445225</v>
      </c>
      <c r="G824" s="5">
        <f t="shared" si="171"/>
        <v>-624003.82420000003</v>
      </c>
      <c r="H824" s="9">
        <f t="shared" si="172"/>
        <v>389380772616.22455</v>
      </c>
      <c r="I824" s="9">
        <f t="shared" si="173"/>
        <v>-288994.74660000001</v>
      </c>
      <c r="J824" s="9">
        <f t="shared" si="174"/>
        <v>83517963562.398224</v>
      </c>
      <c r="K824" s="9">
        <f t="shared" si="175"/>
        <v>180333827052.10995</v>
      </c>
      <c r="M824" s="9">
        <f t="shared" si="176"/>
        <v>125437.03841932486</v>
      </c>
      <c r="N824" s="9">
        <f t="shared" si="177"/>
        <v>28924726067.909092</v>
      </c>
      <c r="O824" s="9">
        <f t="shared" si="178"/>
        <v>-118922.03841932486</v>
      </c>
      <c r="P824" s="9">
        <f t="shared" si="179"/>
        <v>14142451221.807379</v>
      </c>
      <c r="Q824" s="9">
        <f t="shared" si="180"/>
        <v>2.0169580878207988E-4</v>
      </c>
      <c r="R824" s="9">
        <f t="shared" si="181"/>
        <v>-3.3656513728189751E-2</v>
      </c>
    </row>
    <row r="825" spans="1:18" x14ac:dyDescent="0.25">
      <c r="A825">
        <v>814</v>
      </c>
      <c r="B825" s="5">
        <v>5101</v>
      </c>
      <c r="C825" s="5">
        <v>900</v>
      </c>
      <c r="D825" s="5">
        <f t="shared" si="168"/>
        <v>4590900</v>
      </c>
      <c r="E825" s="5">
        <f t="shared" si="169"/>
        <v>26020201</v>
      </c>
      <c r="F825" s="5">
        <f t="shared" si="170"/>
        <v>810000</v>
      </c>
      <c r="G825" s="5">
        <f t="shared" si="171"/>
        <v>-624859.82420000003</v>
      </c>
      <c r="H825" s="9">
        <f t="shared" si="172"/>
        <v>390449799899.25494</v>
      </c>
      <c r="I825" s="9">
        <f t="shared" si="173"/>
        <v>-294609.74660000001</v>
      </c>
      <c r="J825" s="9">
        <f t="shared" si="174"/>
        <v>86794902791.716217</v>
      </c>
      <c r="K825" s="9">
        <f t="shared" si="175"/>
        <v>184089794468.08258</v>
      </c>
      <c r="M825" s="9">
        <f t="shared" si="176"/>
        <v>125203.73498021645</v>
      </c>
      <c r="N825" s="9">
        <f t="shared" si="177"/>
        <v>29004137593.837852</v>
      </c>
      <c r="O825" s="9">
        <f t="shared" si="178"/>
        <v>-124303.73498021645</v>
      </c>
      <c r="P825" s="9">
        <f t="shared" si="179"/>
        <v>15451418530.031887</v>
      </c>
      <c r="Q825" s="9">
        <f t="shared" si="180"/>
        <v>2.0170046454831781E-4</v>
      </c>
      <c r="R825" s="9">
        <f t="shared" si="181"/>
        <v>-3.5179605295834235E-2</v>
      </c>
    </row>
    <row r="826" spans="1:18" x14ac:dyDescent="0.25">
      <c r="A826">
        <v>815</v>
      </c>
      <c r="B826" s="5">
        <v>0</v>
      </c>
      <c r="C826" s="5">
        <v>1</v>
      </c>
      <c r="D826" s="5">
        <f t="shared" si="168"/>
        <v>0</v>
      </c>
      <c r="E826" s="5">
        <f t="shared" si="169"/>
        <v>0</v>
      </c>
      <c r="F826" s="5">
        <f t="shared" si="170"/>
        <v>1</v>
      </c>
      <c r="G826" s="5">
        <f t="shared" si="171"/>
        <v>-629960.82420000003</v>
      </c>
      <c r="H826" s="9">
        <f t="shared" si="172"/>
        <v>396850640026.74335</v>
      </c>
      <c r="I826" s="9">
        <f t="shared" si="173"/>
        <v>-295508.74660000001</v>
      </c>
      <c r="J826" s="9">
        <f t="shared" si="174"/>
        <v>87325419317.103012</v>
      </c>
      <c r="K826" s="9">
        <f t="shared" si="175"/>
        <v>186158933566.44498</v>
      </c>
      <c r="M826" s="9">
        <f t="shared" si="176"/>
        <v>123813.45362169779</v>
      </c>
      <c r="N826" s="9">
        <f t="shared" si="177"/>
        <v>29479617022.490993</v>
      </c>
      <c r="O826" s="9">
        <f t="shared" si="178"/>
        <v>-123812.45362169779</v>
      </c>
      <c r="P826" s="9">
        <f t="shared" si="179"/>
        <v>15329523671.825066</v>
      </c>
      <c r="Q826" s="9">
        <f t="shared" si="180"/>
        <v>2.0172834111969535E-4</v>
      </c>
      <c r="R826" s="9">
        <f t="shared" si="181"/>
        <v>-3.5040566645372355E-2</v>
      </c>
    </row>
    <row r="827" spans="1:18" x14ac:dyDescent="0.25">
      <c r="A827">
        <v>816</v>
      </c>
      <c r="B827" s="5">
        <v>700</v>
      </c>
      <c r="C827" s="5">
        <v>130</v>
      </c>
      <c r="D827" s="5">
        <f t="shared" si="168"/>
        <v>91000</v>
      </c>
      <c r="E827" s="5">
        <f t="shared" si="169"/>
        <v>490000</v>
      </c>
      <c r="F827" s="5">
        <f t="shared" si="170"/>
        <v>16900</v>
      </c>
      <c r="G827" s="5">
        <f t="shared" si="171"/>
        <v>-629260.82420000003</v>
      </c>
      <c r="H827" s="9">
        <f t="shared" si="172"/>
        <v>395969184872.86334</v>
      </c>
      <c r="I827" s="9">
        <f t="shared" si="173"/>
        <v>-295379.74660000001</v>
      </c>
      <c r="J827" s="9">
        <f t="shared" si="174"/>
        <v>87249194701.480225</v>
      </c>
      <c r="K827" s="9">
        <f t="shared" si="175"/>
        <v>185870902797.50317</v>
      </c>
      <c r="M827" s="9">
        <f t="shared" si="176"/>
        <v>124004.23914433317</v>
      </c>
      <c r="N827" s="9">
        <f t="shared" si="177"/>
        <v>29414139087.625793</v>
      </c>
      <c r="O827" s="9">
        <f t="shared" si="178"/>
        <v>-123874.23914433317</v>
      </c>
      <c r="P827" s="9">
        <f t="shared" si="179"/>
        <v>15344827123.587444</v>
      </c>
      <c r="Q827" s="9">
        <f t="shared" si="180"/>
        <v>2.0172450225682364E-4</v>
      </c>
      <c r="R827" s="9">
        <f t="shared" si="181"/>
        <v>-3.5058052700507235E-2</v>
      </c>
    </row>
    <row r="828" spans="1:18" x14ac:dyDescent="0.25">
      <c r="A828">
        <v>817</v>
      </c>
      <c r="B828" s="5">
        <v>6</v>
      </c>
      <c r="C828" s="5">
        <v>0</v>
      </c>
      <c r="D828" s="5">
        <f t="shared" si="168"/>
        <v>0</v>
      </c>
      <c r="E828" s="5">
        <f t="shared" si="169"/>
        <v>36</v>
      </c>
      <c r="F828" s="5">
        <f t="shared" si="170"/>
        <v>0</v>
      </c>
      <c r="G828" s="5">
        <f t="shared" si="171"/>
        <v>-629954.82420000003</v>
      </c>
      <c r="H828" s="9">
        <f t="shared" si="172"/>
        <v>396843080532.85297</v>
      </c>
      <c r="I828" s="9">
        <f t="shared" si="173"/>
        <v>-295509.74660000001</v>
      </c>
      <c r="J828" s="9">
        <f t="shared" si="174"/>
        <v>87326010335.596222</v>
      </c>
      <c r="K828" s="9">
        <f t="shared" si="175"/>
        <v>186157790468.78955</v>
      </c>
      <c r="M828" s="9">
        <f t="shared" si="176"/>
        <v>123815.08892617752</v>
      </c>
      <c r="N828" s="9">
        <f t="shared" si="177"/>
        <v>29479055473.731091</v>
      </c>
      <c r="O828" s="9">
        <f t="shared" si="178"/>
        <v>-123815.08892617752</v>
      </c>
      <c r="P828" s="9">
        <f t="shared" si="179"/>
        <v>15330176245.797247</v>
      </c>
      <c r="Q828" s="9">
        <f t="shared" si="180"/>
        <v>2.0172830819702165E-4</v>
      </c>
      <c r="R828" s="9">
        <f t="shared" si="181"/>
        <v>-3.5041312470918316E-2</v>
      </c>
    </row>
    <row r="829" spans="1:18" x14ac:dyDescent="0.25">
      <c r="A829">
        <v>818</v>
      </c>
      <c r="B829" s="5">
        <v>1289581</v>
      </c>
      <c r="C829" s="5">
        <v>1078546</v>
      </c>
      <c r="D829" s="5">
        <f t="shared" si="168"/>
        <v>1390872429226</v>
      </c>
      <c r="E829" s="5">
        <f t="shared" si="169"/>
        <v>1663019155561</v>
      </c>
      <c r="F829" s="5">
        <f t="shared" si="170"/>
        <v>1163261474116</v>
      </c>
      <c r="G829" s="5">
        <f t="shared" si="171"/>
        <v>659620.17579999997</v>
      </c>
      <c r="H829" s="9">
        <f t="shared" si="172"/>
        <v>435098776322.42285</v>
      </c>
      <c r="I829" s="9">
        <f t="shared" si="173"/>
        <v>783036.25340000005</v>
      </c>
      <c r="J829" s="9">
        <f t="shared" si="174"/>
        <v>613145774138.70911</v>
      </c>
      <c r="K829" s="9">
        <f t="shared" si="175"/>
        <v>516506511125.48132</v>
      </c>
      <c r="M829" s="9">
        <f t="shared" si="176"/>
        <v>475289.71800120577</v>
      </c>
      <c r="N829" s="9">
        <f t="shared" si="177"/>
        <v>32320838117.018356</v>
      </c>
      <c r="O829" s="9">
        <f t="shared" si="178"/>
        <v>603256.28199879429</v>
      </c>
      <c r="P829" s="9">
        <f t="shared" si="179"/>
        <v>363918141771.00885</v>
      </c>
      <c r="Q829" s="9">
        <f t="shared" si="180"/>
        <v>2.0189491720662591E-4</v>
      </c>
      <c r="R829" s="9">
        <f t="shared" si="181"/>
        <v>0.17072954372700322</v>
      </c>
    </row>
    <row r="830" spans="1:18" x14ac:dyDescent="0.25">
      <c r="A830">
        <v>819</v>
      </c>
      <c r="B830" s="5">
        <v>1173093</v>
      </c>
      <c r="C830" s="5">
        <v>1057010</v>
      </c>
      <c r="D830" s="5">
        <f t="shared" si="168"/>
        <v>1239971031930</v>
      </c>
      <c r="E830" s="5">
        <f t="shared" si="169"/>
        <v>1376147186649</v>
      </c>
      <c r="F830" s="5">
        <f t="shared" si="170"/>
        <v>1117270140100</v>
      </c>
      <c r="G830" s="5">
        <f t="shared" si="171"/>
        <v>543132.17579999997</v>
      </c>
      <c r="H830" s="9">
        <f t="shared" si="172"/>
        <v>294992560389.24207</v>
      </c>
      <c r="I830" s="9">
        <f t="shared" si="173"/>
        <v>761500.25340000005</v>
      </c>
      <c r="J830" s="9">
        <f t="shared" si="174"/>
        <v>579882635928.26428</v>
      </c>
      <c r="K830" s="9">
        <f t="shared" si="175"/>
        <v>413595289501.39337</v>
      </c>
      <c r="M830" s="9">
        <f t="shared" si="176"/>
        <v>443540.8266287056</v>
      </c>
      <c r="N830" s="9">
        <f t="shared" si="177"/>
        <v>21913200654.465038</v>
      </c>
      <c r="O830" s="9">
        <f t="shared" si="178"/>
        <v>613469.1733712944</v>
      </c>
      <c r="P830" s="9">
        <f t="shared" si="179"/>
        <v>376344426676.85925</v>
      </c>
      <c r="Q830" s="9">
        <f t="shared" si="180"/>
        <v>2.0128473466009928E-4</v>
      </c>
      <c r="R830" s="9">
        <f t="shared" si="181"/>
        <v>0.17361987471121645</v>
      </c>
    </row>
    <row r="831" spans="1:18" x14ac:dyDescent="0.25">
      <c r="A831">
        <v>820</v>
      </c>
      <c r="B831" s="5">
        <v>836182</v>
      </c>
      <c r="C831" s="5">
        <v>734440</v>
      </c>
      <c r="D831" s="5">
        <f t="shared" si="168"/>
        <v>614125508080</v>
      </c>
      <c r="E831" s="5">
        <f t="shared" si="169"/>
        <v>699200337124</v>
      </c>
      <c r="F831" s="5">
        <f t="shared" si="170"/>
        <v>539402113600</v>
      </c>
      <c r="G831" s="5">
        <f t="shared" si="171"/>
        <v>206221.17579999997</v>
      </c>
      <c r="H831" s="9">
        <f t="shared" si="172"/>
        <v>42527173348.334496</v>
      </c>
      <c r="I831" s="9">
        <f t="shared" si="173"/>
        <v>438930.25339999999</v>
      </c>
      <c r="J831" s="9">
        <f t="shared" si="174"/>
        <v>192659767349.78821</v>
      </c>
      <c r="K831" s="9">
        <f t="shared" si="175"/>
        <v>90516712950.339935</v>
      </c>
      <c r="M831" s="9">
        <f t="shared" si="176"/>
        <v>351715.48203355074</v>
      </c>
      <c r="N831" s="9">
        <f t="shared" si="177"/>
        <v>3159084695.6262999</v>
      </c>
      <c r="O831" s="9">
        <f t="shared" si="178"/>
        <v>382724.51796644926</v>
      </c>
      <c r="P831" s="9">
        <f t="shared" si="179"/>
        <v>146478056652.65094</v>
      </c>
      <c r="Q831" s="9">
        <f t="shared" si="180"/>
        <v>2.0018521190339364E-4</v>
      </c>
      <c r="R831" s="9">
        <f t="shared" si="181"/>
        <v>0.10831603152101588</v>
      </c>
    </row>
    <row r="832" spans="1:18" x14ac:dyDescent="0.25">
      <c r="A832">
        <v>821</v>
      </c>
      <c r="B832" s="5">
        <v>766355</v>
      </c>
      <c r="C832" s="5">
        <v>734390</v>
      </c>
      <c r="D832" s="5">
        <f t="shared" si="168"/>
        <v>562803448450</v>
      </c>
      <c r="E832" s="5">
        <f t="shared" si="169"/>
        <v>587299986025</v>
      </c>
      <c r="F832" s="5">
        <f t="shared" si="170"/>
        <v>539328672100</v>
      </c>
      <c r="G832" s="5">
        <f t="shared" si="171"/>
        <v>136394.17579999997</v>
      </c>
      <c r="H832" s="9">
        <f t="shared" si="172"/>
        <v>18603371192.161297</v>
      </c>
      <c r="I832" s="9">
        <f t="shared" si="173"/>
        <v>438880.25339999999</v>
      </c>
      <c r="J832" s="9">
        <f t="shared" si="174"/>
        <v>192615876824.44821</v>
      </c>
      <c r="K832" s="9">
        <f t="shared" si="175"/>
        <v>59860710437.38813</v>
      </c>
      <c r="M832" s="9">
        <f t="shared" si="176"/>
        <v>332684.08104917838</v>
      </c>
      <c r="N832" s="9">
        <f t="shared" si="177"/>
        <v>1381931141.7393694</v>
      </c>
      <c r="O832" s="9">
        <f t="shared" si="178"/>
        <v>401705.91895082162</v>
      </c>
      <c r="P832" s="9">
        <f t="shared" si="179"/>
        <v>161367645320.12408</v>
      </c>
      <c r="Q832" s="9">
        <f t="shared" si="180"/>
        <v>2.000810203339831E-4</v>
      </c>
      <c r="R832" s="9">
        <f t="shared" si="181"/>
        <v>0.1136880097027566</v>
      </c>
    </row>
    <row r="833" spans="1:18" x14ac:dyDescent="0.25">
      <c r="A833">
        <v>822</v>
      </c>
      <c r="B833" s="5">
        <v>651518</v>
      </c>
      <c r="C833" s="5">
        <v>406980</v>
      </c>
      <c r="D833" s="5">
        <f t="shared" si="168"/>
        <v>265154795640</v>
      </c>
      <c r="E833" s="5">
        <f t="shared" si="169"/>
        <v>424475704324</v>
      </c>
      <c r="F833" s="5">
        <f t="shared" si="170"/>
        <v>165632720400</v>
      </c>
      <c r="G833" s="5">
        <f t="shared" si="171"/>
        <v>21557.175799999968</v>
      </c>
      <c r="H833" s="9">
        <f t="shared" si="172"/>
        <v>464711828.47210425</v>
      </c>
      <c r="I833" s="9">
        <f t="shared" si="173"/>
        <v>111470.25339999999</v>
      </c>
      <c r="J833" s="9">
        <f t="shared" si="174"/>
        <v>12425617393.060209</v>
      </c>
      <c r="K833" s="9">
        <f t="shared" si="175"/>
        <v>2402983849.0143437</v>
      </c>
      <c r="M833" s="9">
        <f t="shared" si="176"/>
        <v>301385.17095935112</v>
      </c>
      <c r="N833" s="9">
        <f t="shared" si="177"/>
        <v>34520611.402456351</v>
      </c>
      <c r="O833" s="9">
        <f t="shared" si="178"/>
        <v>105594.82904064888</v>
      </c>
      <c r="P833" s="9">
        <f t="shared" si="179"/>
        <v>11150267920.123865</v>
      </c>
      <c r="Q833" s="9">
        <f t="shared" si="180"/>
        <v>2.0000202388627093E-4</v>
      </c>
      <c r="R833" s="9">
        <f t="shared" si="181"/>
        <v>2.9884711446679351E-2</v>
      </c>
    </row>
    <row r="834" spans="1:18" x14ac:dyDescent="0.25">
      <c r="A834">
        <v>823</v>
      </c>
      <c r="B834" s="5">
        <v>206710</v>
      </c>
      <c r="C834" s="5">
        <v>132000</v>
      </c>
      <c r="D834" s="5">
        <f t="shared" si="168"/>
        <v>27285720000</v>
      </c>
      <c r="E834" s="5">
        <f t="shared" si="169"/>
        <v>42729024100</v>
      </c>
      <c r="F834" s="5">
        <f t="shared" si="170"/>
        <v>17424000000</v>
      </c>
      <c r="G834" s="5">
        <f t="shared" si="171"/>
        <v>-423250.82420000003</v>
      </c>
      <c r="H834" s="9">
        <f t="shared" si="172"/>
        <v>179141260185.97934</v>
      </c>
      <c r="I834" s="9">
        <f t="shared" si="173"/>
        <v>-163509.74660000001</v>
      </c>
      <c r="J834" s="9">
        <f t="shared" si="174"/>
        <v>26735437233.196217</v>
      </c>
      <c r="K834" s="9">
        <f t="shared" si="175"/>
        <v>69205635013.183151</v>
      </c>
      <c r="M834" s="9">
        <f t="shared" si="176"/>
        <v>180152.41845592542</v>
      </c>
      <c r="N834" s="9">
        <f t="shared" si="177"/>
        <v>13307313156.539703</v>
      </c>
      <c r="O834" s="9">
        <f t="shared" si="178"/>
        <v>-48152.418455925421</v>
      </c>
      <c r="P834" s="9">
        <f t="shared" si="179"/>
        <v>2318655403.1545472</v>
      </c>
      <c r="Q834" s="9">
        <f t="shared" si="180"/>
        <v>2.0078018572980657E-4</v>
      </c>
      <c r="R834" s="9">
        <f t="shared" si="181"/>
        <v>-1.3627766663357471E-2</v>
      </c>
    </row>
    <row r="835" spans="1:18" x14ac:dyDescent="0.25">
      <c r="A835">
        <v>824</v>
      </c>
      <c r="B835" s="5">
        <v>160387</v>
      </c>
      <c r="C835" s="5">
        <v>115000</v>
      </c>
      <c r="D835" s="5">
        <f t="shared" si="168"/>
        <v>18444505000</v>
      </c>
      <c r="E835" s="5">
        <f t="shared" si="169"/>
        <v>25723989769</v>
      </c>
      <c r="F835" s="5">
        <f t="shared" si="170"/>
        <v>13225000000</v>
      </c>
      <c r="G835" s="5">
        <f t="shared" si="171"/>
        <v>-469573.82420000003</v>
      </c>
      <c r="H835" s="9">
        <f t="shared" si="172"/>
        <v>220499576373.81253</v>
      </c>
      <c r="I835" s="9">
        <f t="shared" si="173"/>
        <v>-180509.74660000001</v>
      </c>
      <c r="J835" s="9">
        <f t="shared" si="174"/>
        <v>32583768617.596218</v>
      </c>
      <c r="K835" s="9">
        <f t="shared" si="175"/>
        <v>84762652016.334961</v>
      </c>
      <c r="M835" s="9">
        <f t="shared" si="176"/>
        <v>167527.05022015586</v>
      </c>
      <c r="N835" s="9">
        <f t="shared" si="177"/>
        <v>16379570572.655375</v>
      </c>
      <c r="O835" s="9">
        <f t="shared" si="178"/>
        <v>-52527.050220155856</v>
      </c>
      <c r="P835" s="9">
        <f t="shared" si="179"/>
        <v>2759091004.8307753</v>
      </c>
      <c r="Q835" s="9">
        <f t="shared" si="180"/>
        <v>2.0096030709361231E-4</v>
      </c>
      <c r="R835" s="9">
        <f t="shared" si="181"/>
        <v>-1.4865846230562998E-2</v>
      </c>
    </row>
    <row r="836" spans="1:18" x14ac:dyDescent="0.25">
      <c r="A836">
        <v>825</v>
      </c>
      <c r="B836" s="5">
        <v>114444</v>
      </c>
      <c r="C836" s="5">
        <v>73600</v>
      </c>
      <c r="D836" s="5">
        <f t="shared" si="168"/>
        <v>8423078400</v>
      </c>
      <c r="E836" s="5">
        <f t="shared" si="169"/>
        <v>13097429136</v>
      </c>
      <c r="F836" s="5">
        <f t="shared" si="170"/>
        <v>5416960000</v>
      </c>
      <c r="G836" s="5">
        <f t="shared" si="171"/>
        <v>-515516.82420000003</v>
      </c>
      <c r="H836" s="9">
        <f t="shared" si="172"/>
        <v>265757596033.25375</v>
      </c>
      <c r="I836" s="9">
        <f t="shared" si="173"/>
        <v>-221909.74660000001</v>
      </c>
      <c r="J836" s="9">
        <f t="shared" si="174"/>
        <v>49243935636.076218</v>
      </c>
      <c r="K836" s="9">
        <f t="shared" si="175"/>
        <v>114398207826.25876</v>
      </c>
      <c r="M836" s="9">
        <f t="shared" si="176"/>
        <v>155005.25126810264</v>
      </c>
      <c r="N836" s="9">
        <f t="shared" si="177"/>
        <v>19741513208.471169</v>
      </c>
      <c r="O836" s="9">
        <f t="shared" si="178"/>
        <v>-81405.251268102642</v>
      </c>
      <c r="P836" s="9">
        <f t="shared" si="179"/>
        <v>6626814934.0229263</v>
      </c>
      <c r="Q836" s="9">
        <f t="shared" si="180"/>
        <v>2.0115741222205086E-4</v>
      </c>
      <c r="R836" s="9">
        <f t="shared" si="181"/>
        <v>-2.3038759304548767E-2</v>
      </c>
    </row>
    <row r="837" spans="1:18" x14ac:dyDescent="0.25">
      <c r="A837">
        <v>826</v>
      </c>
      <c r="B837" s="5">
        <v>45264</v>
      </c>
      <c r="C837" s="5">
        <v>27600</v>
      </c>
      <c r="D837" s="5">
        <f t="shared" si="168"/>
        <v>1249286400</v>
      </c>
      <c r="E837" s="5">
        <f t="shared" si="169"/>
        <v>2048829696</v>
      </c>
      <c r="F837" s="5">
        <f t="shared" si="170"/>
        <v>761760000</v>
      </c>
      <c r="G837" s="5">
        <f t="shared" si="171"/>
        <v>-584696.82420000003</v>
      </c>
      <c r="H837" s="9">
        <f t="shared" si="172"/>
        <v>341870376229.56573</v>
      </c>
      <c r="I837" s="9">
        <f t="shared" si="173"/>
        <v>-267909.74660000001</v>
      </c>
      <c r="J837" s="9">
        <f t="shared" si="174"/>
        <v>71775632323.276215</v>
      </c>
      <c r="K837" s="9">
        <f t="shared" si="175"/>
        <v>156645978009.24677</v>
      </c>
      <c r="M837" s="9">
        <f t="shared" si="176"/>
        <v>136150.19061679469</v>
      </c>
      <c r="N837" s="9">
        <f t="shared" si="177"/>
        <v>25395468083.164352</v>
      </c>
      <c r="O837" s="9">
        <f t="shared" si="178"/>
        <v>-108550.19061679469</v>
      </c>
      <c r="P837" s="9">
        <f t="shared" si="179"/>
        <v>11783143882.942461</v>
      </c>
      <c r="Q837" s="9">
        <f t="shared" si="180"/>
        <v>2.0148889423185373E-4</v>
      </c>
      <c r="R837" s="9">
        <f t="shared" si="181"/>
        <v>-3.0721140094827969E-2</v>
      </c>
    </row>
    <row r="838" spans="1:18" x14ac:dyDescent="0.25">
      <c r="A838">
        <v>827</v>
      </c>
      <c r="B838" s="5">
        <v>14535</v>
      </c>
      <c r="C838" s="5">
        <v>9200</v>
      </c>
      <c r="D838" s="5">
        <f t="shared" si="168"/>
        <v>133722000</v>
      </c>
      <c r="E838" s="5">
        <f t="shared" si="169"/>
        <v>211266225</v>
      </c>
      <c r="F838" s="5">
        <f t="shared" si="170"/>
        <v>84640000</v>
      </c>
      <c r="G838" s="5">
        <f t="shared" si="171"/>
        <v>-615425.82420000003</v>
      </c>
      <c r="H838" s="9">
        <f t="shared" si="172"/>
        <v>378748945092.24933</v>
      </c>
      <c r="I838" s="9">
        <f t="shared" si="173"/>
        <v>-286309.74660000001</v>
      </c>
      <c r="J838" s="9">
        <f t="shared" si="174"/>
        <v>81973270998.156219</v>
      </c>
      <c r="K838" s="9">
        <f t="shared" si="175"/>
        <v>176202411777.79816</v>
      </c>
      <c r="M838" s="9">
        <f t="shared" si="176"/>
        <v>127774.97872384814</v>
      </c>
      <c r="N838" s="9">
        <f t="shared" si="177"/>
        <v>28134952354.466557</v>
      </c>
      <c r="O838" s="9">
        <f t="shared" si="178"/>
        <v>-118574.97872384814</v>
      </c>
      <c r="P838" s="9">
        <f t="shared" si="179"/>
        <v>14060025579.361038</v>
      </c>
      <c r="Q838" s="9">
        <f t="shared" si="180"/>
        <v>2.0164950565734266E-4</v>
      </c>
      <c r="R838" s="9">
        <f t="shared" si="181"/>
        <v>-3.3558290455422683E-2</v>
      </c>
    </row>
    <row r="839" spans="1:18" x14ac:dyDescent="0.25">
      <c r="A839">
        <v>828</v>
      </c>
      <c r="B839" s="5">
        <v>10883</v>
      </c>
      <c r="C839" s="5">
        <v>6900</v>
      </c>
      <c r="D839" s="5">
        <f t="shared" si="168"/>
        <v>75092700</v>
      </c>
      <c r="E839" s="5">
        <f t="shared" si="169"/>
        <v>118439689</v>
      </c>
      <c r="F839" s="5">
        <f t="shared" si="170"/>
        <v>47610000</v>
      </c>
      <c r="G839" s="5">
        <f t="shared" si="171"/>
        <v>-619077.82420000003</v>
      </c>
      <c r="H839" s="9">
        <f t="shared" si="172"/>
        <v>383257352416.20612</v>
      </c>
      <c r="I839" s="9">
        <f t="shared" si="173"/>
        <v>-288609.74660000001</v>
      </c>
      <c r="J839" s="9">
        <f t="shared" si="174"/>
        <v>83295585832.51622</v>
      </c>
      <c r="K839" s="9">
        <f t="shared" si="175"/>
        <v>178671893968.04135</v>
      </c>
      <c r="M839" s="9">
        <f t="shared" si="176"/>
        <v>126779.6233971847</v>
      </c>
      <c r="N839" s="9">
        <f t="shared" si="177"/>
        <v>28469854476.037231</v>
      </c>
      <c r="O839" s="9">
        <f t="shared" si="178"/>
        <v>-119879.6233971847</v>
      </c>
      <c r="P839" s="9">
        <f t="shared" si="179"/>
        <v>14371124105.850832</v>
      </c>
      <c r="Q839" s="9">
        <f t="shared" si="180"/>
        <v>2.0166914041404058E-4</v>
      </c>
      <c r="R839" s="9">
        <f t="shared" si="181"/>
        <v>-3.3927522521605483E-2</v>
      </c>
    </row>
    <row r="840" spans="1:18" x14ac:dyDescent="0.25">
      <c r="A840">
        <v>829</v>
      </c>
      <c r="B840" s="5">
        <v>7360</v>
      </c>
      <c r="C840" s="5">
        <v>4600</v>
      </c>
      <c r="D840" s="5">
        <f t="shared" si="168"/>
        <v>33856000</v>
      </c>
      <c r="E840" s="5">
        <f t="shared" si="169"/>
        <v>54169600</v>
      </c>
      <c r="F840" s="5">
        <f t="shared" si="170"/>
        <v>21160000</v>
      </c>
      <c r="G840" s="5">
        <f t="shared" si="171"/>
        <v>-622600.82420000003</v>
      </c>
      <c r="H840" s="9">
        <f t="shared" si="172"/>
        <v>387631786294.51935</v>
      </c>
      <c r="I840" s="9">
        <f t="shared" si="173"/>
        <v>-290909.74660000001</v>
      </c>
      <c r="J840" s="9">
        <f t="shared" si="174"/>
        <v>84628480666.876221</v>
      </c>
      <c r="K840" s="9">
        <f t="shared" si="175"/>
        <v>181120648000.97318</v>
      </c>
      <c r="M840" s="9">
        <f t="shared" si="176"/>
        <v>125819.42711683549</v>
      </c>
      <c r="N840" s="9">
        <f t="shared" si="177"/>
        <v>28794804526.298447</v>
      </c>
      <c r="O840" s="9">
        <f t="shared" si="178"/>
        <v>-121219.42711683549</v>
      </c>
      <c r="P840" s="9">
        <f t="shared" si="179"/>
        <v>14694149510.533791</v>
      </c>
      <c r="Q840" s="9">
        <f t="shared" si="180"/>
        <v>2.0168819169728096E-4</v>
      </c>
      <c r="R840" s="9">
        <f t="shared" si="181"/>
        <v>-3.4306705061294872E-2</v>
      </c>
    </row>
    <row r="841" spans="1:18" x14ac:dyDescent="0.25">
      <c r="A841">
        <v>830</v>
      </c>
      <c r="B841" s="5">
        <v>7129</v>
      </c>
      <c r="C841" s="5">
        <v>4600</v>
      </c>
      <c r="D841" s="5">
        <f t="shared" si="168"/>
        <v>32793400</v>
      </c>
      <c r="E841" s="5">
        <f t="shared" si="169"/>
        <v>50822641</v>
      </c>
      <c r="F841" s="5">
        <f t="shared" si="170"/>
        <v>21160000</v>
      </c>
      <c r="G841" s="5">
        <f t="shared" si="171"/>
        <v>-622831.82420000003</v>
      </c>
      <c r="H841" s="9">
        <f t="shared" si="172"/>
        <v>387919481236.29974</v>
      </c>
      <c r="I841" s="9">
        <f t="shared" si="173"/>
        <v>-290909.74660000001</v>
      </c>
      <c r="J841" s="9">
        <f t="shared" si="174"/>
        <v>84628480666.876221</v>
      </c>
      <c r="K841" s="9">
        <f t="shared" si="175"/>
        <v>181187848152.43777</v>
      </c>
      <c r="M841" s="9">
        <f t="shared" si="176"/>
        <v>125756.46789436582</v>
      </c>
      <c r="N841" s="9">
        <f t="shared" si="177"/>
        <v>28816175631.312714</v>
      </c>
      <c r="O841" s="9">
        <f t="shared" si="178"/>
        <v>-121156.46789436582</v>
      </c>
      <c r="P841" s="9">
        <f t="shared" si="179"/>
        <v>14678889712.638496</v>
      </c>
      <c r="Q841" s="9">
        <f t="shared" si="180"/>
        <v>2.0168944464977152E-4</v>
      </c>
      <c r="R841" s="9">
        <f t="shared" si="181"/>
        <v>-3.42888867880769E-2</v>
      </c>
    </row>
    <row r="842" spans="1:18" x14ac:dyDescent="0.25">
      <c r="A842">
        <v>831</v>
      </c>
      <c r="B842" s="5">
        <v>5023</v>
      </c>
      <c r="C842" s="5">
        <v>2990</v>
      </c>
      <c r="D842" s="5">
        <f t="shared" si="168"/>
        <v>15018770</v>
      </c>
      <c r="E842" s="5">
        <f t="shared" si="169"/>
        <v>25230529</v>
      </c>
      <c r="F842" s="5">
        <f t="shared" si="170"/>
        <v>8940100</v>
      </c>
      <c r="G842" s="5">
        <f t="shared" si="171"/>
        <v>-624937.82420000003</v>
      </c>
      <c r="H842" s="9">
        <f t="shared" si="172"/>
        <v>390547284115.83014</v>
      </c>
      <c r="I842" s="9">
        <f t="shared" si="173"/>
        <v>-292519.74660000001</v>
      </c>
      <c r="J842" s="9">
        <f t="shared" si="174"/>
        <v>85567802150.928223</v>
      </c>
      <c r="K842" s="9">
        <f t="shared" si="175"/>
        <v>182806653975.73938</v>
      </c>
      <c r="M842" s="9">
        <f t="shared" si="176"/>
        <v>125182.47602197995</v>
      </c>
      <c r="N842" s="9">
        <f t="shared" si="177"/>
        <v>29011379102.558064</v>
      </c>
      <c r="O842" s="9">
        <f t="shared" si="178"/>
        <v>-122192.47602197995</v>
      </c>
      <c r="P842" s="9">
        <f t="shared" si="179"/>
        <v>14931001196.382145</v>
      </c>
      <c r="Q842" s="9">
        <f t="shared" si="180"/>
        <v>2.0170088910598013E-4</v>
      </c>
      <c r="R842" s="9">
        <f t="shared" si="181"/>
        <v>-3.4582091022211062E-2</v>
      </c>
    </row>
    <row r="843" spans="1:18" x14ac:dyDescent="0.25">
      <c r="A843">
        <v>832</v>
      </c>
      <c r="B843" s="5">
        <v>345</v>
      </c>
      <c r="C843" s="5">
        <v>18</v>
      </c>
      <c r="D843" s="5">
        <f t="shared" si="168"/>
        <v>6210</v>
      </c>
      <c r="E843" s="5">
        <f t="shared" si="169"/>
        <v>119025</v>
      </c>
      <c r="F843" s="5">
        <f t="shared" si="170"/>
        <v>324</v>
      </c>
      <c r="G843" s="5">
        <f t="shared" si="171"/>
        <v>-629615.82420000003</v>
      </c>
      <c r="H843" s="9">
        <f t="shared" si="172"/>
        <v>396416086083.04535</v>
      </c>
      <c r="I843" s="9">
        <f t="shared" si="173"/>
        <v>-295491.74660000001</v>
      </c>
      <c r="J843" s="9">
        <f t="shared" si="174"/>
        <v>87315372308.718613</v>
      </c>
      <c r="K843" s="9">
        <f t="shared" si="175"/>
        <v>186046279579.85657</v>
      </c>
      <c r="M843" s="9">
        <f t="shared" si="176"/>
        <v>123907.48362928236</v>
      </c>
      <c r="N843" s="9">
        <f t="shared" si="177"/>
        <v>29447336656.671333</v>
      </c>
      <c r="O843" s="9">
        <f t="shared" si="178"/>
        <v>-123889.48362928236</v>
      </c>
      <c r="P843" s="9">
        <f t="shared" si="179"/>
        <v>15348604153.930222</v>
      </c>
      <c r="Q843" s="9">
        <f t="shared" si="180"/>
        <v>2.017264485753125E-4</v>
      </c>
      <c r="R843" s="9">
        <f t="shared" si="181"/>
        <v>-3.5062367126073288E-2</v>
      </c>
    </row>
    <row r="844" spans="1:18" x14ac:dyDescent="0.25">
      <c r="A844">
        <v>833</v>
      </c>
      <c r="B844" s="5">
        <v>192</v>
      </c>
      <c r="C844" s="5">
        <v>64</v>
      </c>
      <c r="D844" s="5">
        <f t="shared" si="168"/>
        <v>12288</v>
      </c>
      <c r="E844" s="5">
        <f t="shared" si="169"/>
        <v>36864</v>
      </c>
      <c r="F844" s="5">
        <f t="shared" si="170"/>
        <v>4096</v>
      </c>
      <c r="G844" s="5">
        <f t="shared" si="171"/>
        <v>-629768.82420000003</v>
      </c>
      <c r="H844" s="9">
        <f t="shared" si="172"/>
        <v>396608771934.25055</v>
      </c>
      <c r="I844" s="9">
        <f t="shared" si="173"/>
        <v>-295445.74660000001</v>
      </c>
      <c r="J844" s="9">
        <f t="shared" si="174"/>
        <v>87288189184.031418</v>
      </c>
      <c r="K844" s="9">
        <f t="shared" si="175"/>
        <v>186062520451.17316</v>
      </c>
      <c r="M844" s="9">
        <f t="shared" si="176"/>
        <v>123865.78336504921</v>
      </c>
      <c r="N844" s="9">
        <f t="shared" si="177"/>
        <v>29461650115.001137</v>
      </c>
      <c r="O844" s="9">
        <f t="shared" si="178"/>
        <v>-123801.78336504921</v>
      </c>
      <c r="P844" s="9">
        <f t="shared" si="179"/>
        <v>15326881564.366575</v>
      </c>
      <c r="Q844" s="9">
        <f t="shared" si="180"/>
        <v>2.0172728774966734E-4</v>
      </c>
      <c r="R844" s="9">
        <f t="shared" si="181"/>
        <v>-3.5037546802751146E-2</v>
      </c>
    </row>
    <row r="845" spans="1:18" x14ac:dyDescent="0.25">
      <c r="A845">
        <v>834</v>
      </c>
      <c r="B845" s="5">
        <v>115</v>
      </c>
      <c r="C845" s="5">
        <v>3</v>
      </c>
      <c r="D845" s="5">
        <f t="shared" ref="D845:D908" si="182">B845*C845</f>
        <v>345</v>
      </c>
      <c r="E845" s="5">
        <f t="shared" ref="E845:E908" si="183">POWER(B845,2)</f>
        <v>13225</v>
      </c>
      <c r="F845" s="5">
        <f t="shared" ref="F845:F908" si="184">POWER(C845,2)</f>
        <v>9</v>
      </c>
      <c r="G845" s="5">
        <f t="shared" ref="G845:G908" si="185">B845-$J$5018</f>
        <v>-629845.82420000003</v>
      </c>
      <c r="H845" s="9">
        <f t="shared" ref="H845:H908" si="186">POWER(G845,2)</f>
        <v>396705762262.17737</v>
      </c>
      <c r="I845" s="9">
        <f t="shared" ref="I845:I908" si="187">C845-$J$5019</f>
        <v>-295506.74660000001</v>
      </c>
      <c r="J845" s="9">
        <f t="shared" ref="J845:J908" si="188">POWER(I845,2)</f>
        <v>87324237286.116623</v>
      </c>
      <c r="K845" s="9">
        <f t="shared" ref="K845:K908" si="189">G845*I845</f>
        <v>186123690368.93756</v>
      </c>
      <c r="M845" s="9">
        <f t="shared" ref="M845:M908" si="190">$J$5027+$J$5026*B845</f>
        <v>123844.79695755932</v>
      </c>
      <c r="N845" s="9">
        <f t="shared" ref="N845:N908" si="191">(M845-$J$5019)^2</f>
        <v>29468854935.741707</v>
      </c>
      <c r="O845" s="9">
        <f t="shared" ref="O845:O908" si="192">C845-M845</f>
        <v>-123841.79695755932</v>
      </c>
      <c r="P845" s="9">
        <f t="shared" ref="P845:P908" si="193">POWER(O845,2)</f>
        <v>15336790673.677347</v>
      </c>
      <c r="Q845" s="9">
        <f t="shared" ref="Q845:Q908" si="194">(1/$J$5017)+((H845)/$H$5012)</f>
        <v>2.0172771015637421E-4</v>
      </c>
      <c r="R845" s="9">
        <f t="shared" ref="R845:R908" si="195">O845/($J$5028*SQRT(1-Q845))</f>
        <v>-3.5048871187576887E-2</v>
      </c>
    </row>
    <row r="846" spans="1:18" x14ac:dyDescent="0.25">
      <c r="A846">
        <v>835</v>
      </c>
      <c r="B846" s="5">
        <v>22</v>
      </c>
      <c r="C846" s="5">
        <v>0</v>
      </c>
      <c r="D846" s="5">
        <f t="shared" si="182"/>
        <v>0</v>
      </c>
      <c r="E846" s="5">
        <f t="shared" si="183"/>
        <v>484</v>
      </c>
      <c r="F846" s="5">
        <f t="shared" si="184"/>
        <v>0</v>
      </c>
      <c r="G846" s="5">
        <f t="shared" si="185"/>
        <v>-629938.82420000003</v>
      </c>
      <c r="H846" s="9">
        <f t="shared" si="186"/>
        <v>396822922234.47852</v>
      </c>
      <c r="I846" s="9">
        <f t="shared" si="187"/>
        <v>-295509.74660000001</v>
      </c>
      <c r="J846" s="9">
        <f t="shared" si="188"/>
        <v>87326010335.596222</v>
      </c>
      <c r="K846" s="9">
        <f t="shared" si="189"/>
        <v>186153062312.84396</v>
      </c>
      <c r="M846" s="9">
        <f t="shared" si="190"/>
        <v>123819.44973812347</v>
      </c>
      <c r="N846" s="9">
        <f t="shared" si="191"/>
        <v>29477558036.519299</v>
      </c>
      <c r="O846" s="9">
        <f t="shared" si="192"/>
        <v>-123819.44973812347</v>
      </c>
      <c r="P846" s="9">
        <f t="shared" si="193"/>
        <v>15331256133.451683</v>
      </c>
      <c r="Q846" s="9">
        <f t="shared" si="194"/>
        <v>2.0172822040475809E-4</v>
      </c>
      <c r="R846" s="9">
        <f t="shared" si="195"/>
        <v>-3.5042546637003048E-2</v>
      </c>
    </row>
    <row r="847" spans="1:18" x14ac:dyDescent="0.25">
      <c r="A847">
        <v>836</v>
      </c>
      <c r="B847" s="5">
        <v>1707777</v>
      </c>
      <c r="C847" s="5">
        <v>1563540</v>
      </c>
      <c r="D847" s="5">
        <f t="shared" si="182"/>
        <v>2670177650580</v>
      </c>
      <c r="E847" s="5">
        <f t="shared" si="183"/>
        <v>2916502281729</v>
      </c>
      <c r="F847" s="5">
        <f t="shared" si="184"/>
        <v>2444657331600</v>
      </c>
      <c r="G847" s="5">
        <f t="shared" si="185"/>
        <v>1077816.1757999999</v>
      </c>
      <c r="H847" s="9">
        <f t="shared" si="186"/>
        <v>1161687708816.1362</v>
      </c>
      <c r="I847" s="9">
        <f t="shared" si="187"/>
        <v>1268030.2534</v>
      </c>
      <c r="J847" s="9">
        <f t="shared" si="188"/>
        <v>1607900723537.6682</v>
      </c>
      <c r="K847" s="9">
        <f t="shared" si="189"/>
        <v>1366703518518.2927</v>
      </c>
      <c r="M847" s="9">
        <f t="shared" si="190"/>
        <v>589269.35003552749</v>
      </c>
      <c r="N847" s="9">
        <f t="shared" si="191"/>
        <v>86294704610.598358</v>
      </c>
      <c r="O847" s="9">
        <f t="shared" si="192"/>
        <v>974270.64996447251</v>
      </c>
      <c r="P847" s="9">
        <f t="shared" si="193"/>
        <v>949203299382.19568</v>
      </c>
      <c r="Q847" s="9">
        <f t="shared" si="194"/>
        <v>2.0505931560361426E-4</v>
      </c>
      <c r="R847" s="9">
        <f t="shared" si="195"/>
        <v>0.27573197616046236</v>
      </c>
    </row>
    <row r="848" spans="1:18" x14ac:dyDescent="0.25">
      <c r="A848">
        <v>837</v>
      </c>
      <c r="B848" s="5">
        <v>1649340</v>
      </c>
      <c r="C848" s="5">
        <v>1425310</v>
      </c>
      <c r="D848" s="5">
        <f t="shared" si="182"/>
        <v>2350820795400</v>
      </c>
      <c r="E848" s="5">
        <f t="shared" si="183"/>
        <v>2720322435600</v>
      </c>
      <c r="F848" s="5">
        <f t="shared" si="184"/>
        <v>2031508596100</v>
      </c>
      <c r="G848" s="5">
        <f t="shared" si="185"/>
        <v>1019379.1758</v>
      </c>
      <c r="H848" s="9">
        <f t="shared" si="186"/>
        <v>1039133904054.6873</v>
      </c>
      <c r="I848" s="9">
        <f t="shared" si="187"/>
        <v>1129800.2534</v>
      </c>
      <c r="J848" s="9">
        <f t="shared" si="188"/>
        <v>1276448612582.7043</v>
      </c>
      <c r="K848" s="9">
        <f t="shared" si="189"/>
        <v>1151694851129.5232</v>
      </c>
      <c r="M848" s="9">
        <f t="shared" si="190"/>
        <v>573342.30205517937</v>
      </c>
      <c r="N848" s="9">
        <f t="shared" si="191"/>
        <v>77190928870.75531</v>
      </c>
      <c r="O848" s="9">
        <f t="shared" si="192"/>
        <v>851967.69794482063</v>
      </c>
      <c r="P848" s="9">
        <f t="shared" si="193"/>
        <v>725848958341.39709</v>
      </c>
      <c r="Q848" s="9">
        <f t="shared" si="194"/>
        <v>2.0452557631033745E-4</v>
      </c>
      <c r="R848" s="9">
        <f t="shared" si="195"/>
        <v>0.24111849647048869</v>
      </c>
    </row>
    <row r="849" spans="1:18" x14ac:dyDescent="0.25">
      <c r="A849">
        <v>838</v>
      </c>
      <c r="B849" s="5">
        <v>1140886</v>
      </c>
      <c r="C849" s="5">
        <v>962620</v>
      </c>
      <c r="D849" s="5">
        <f t="shared" si="182"/>
        <v>1098239681320</v>
      </c>
      <c r="E849" s="5">
        <f t="shared" si="183"/>
        <v>1301620864996</v>
      </c>
      <c r="F849" s="5">
        <f t="shared" si="184"/>
        <v>926637264400</v>
      </c>
      <c r="G849" s="5">
        <f t="shared" si="185"/>
        <v>510925.17579999997</v>
      </c>
      <c r="H849" s="9">
        <f t="shared" si="186"/>
        <v>261044535266.26086</v>
      </c>
      <c r="I849" s="9">
        <f t="shared" si="187"/>
        <v>667110.25340000005</v>
      </c>
      <c r="J849" s="9">
        <f t="shared" si="188"/>
        <v>445036090191.41229</v>
      </c>
      <c r="K849" s="9">
        <f t="shared" si="189"/>
        <v>340843423496.37756</v>
      </c>
      <c r="M849" s="9">
        <f t="shared" si="190"/>
        <v>434762.78473225178</v>
      </c>
      <c r="N849" s="9">
        <f t="shared" si="191"/>
        <v>19391408629.062363</v>
      </c>
      <c r="O849" s="9">
        <f t="shared" si="192"/>
        <v>527857.21526774822</v>
      </c>
      <c r="P849" s="9">
        <f t="shared" si="193"/>
        <v>278633239710.22186</v>
      </c>
      <c r="Q849" s="9">
        <f t="shared" si="194"/>
        <v>2.0113688617042936E-4</v>
      </c>
      <c r="R849" s="9">
        <f t="shared" si="195"/>
        <v>0.14939054932507326</v>
      </c>
    </row>
    <row r="850" spans="1:18" x14ac:dyDescent="0.25">
      <c r="A850">
        <v>839</v>
      </c>
      <c r="B850" s="5">
        <v>805147</v>
      </c>
      <c r="C850" s="5">
        <v>491590</v>
      </c>
      <c r="D850" s="5">
        <f t="shared" si="182"/>
        <v>395802213730</v>
      </c>
      <c r="E850" s="5">
        <f t="shared" si="183"/>
        <v>648261691609</v>
      </c>
      <c r="F850" s="5">
        <f t="shared" si="184"/>
        <v>241660728100</v>
      </c>
      <c r="G850" s="5">
        <f t="shared" si="185"/>
        <v>175186.17579999997</v>
      </c>
      <c r="H850" s="9">
        <f t="shared" si="186"/>
        <v>30690196191.428493</v>
      </c>
      <c r="I850" s="9">
        <f t="shared" si="187"/>
        <v>196080.25339999999</v>
      </c>
      <c r="J850" s="9">
        <f t="shared" si="188"/>
        <v>38447465773.408203</v>
      </c>
      <c r="K850" s="9">
        <f t="shared" si="189"/>
        <v>34350549743.040939</v>
      </c>
      <c r="M850" s="9">
        <f t="shared" si="190"/>
        <v>343256.86961213785</v>
      </c>
      <c r="N850" s="9">
        <f t="shared" si="191"/>
        <v>2279787755.9362221</v>
      </c>
      <c r="O850" s="9">
        <f t="shared" si="192"/>
        <v>148333.13038786215</v>
      </c>
      <c r="P850" s="9">
        <f t="shared" si="193"/>
        <v>22002717570.662514</v>
      </c>
      <c r="Q850" s="9">
        <f t="shared" si="194"/>
        <v>2.0013366018017657E-4</v>
      </c>
      <c r="R850" s="9">
        <f t="shared" si="195"/>
        <v>4.198020993755916E-2</v>
      </c>
    </row>
    <row r="851" spans="1:18" x14ac:dyDescent="0.25">
      <c r="A851">
        <v>840</v>
      </c>
      <c r="B851" s="5">
        <v>712256</v>
      </c>
      <c r="C851" s="5">
        <v>644810</v>
      </c>
      <c r="D851" s="5">
        <f t="shared" si="182"/>
        <v>459269791360</v>
      </c>
      <c r="E851" s="5">
        <f t="shared" si="183"/>
        <v>507308609536</v>
      </c>
      <c r="F851" s="5">
        <f t="shared" si="184"/>
        <v>415779936100</v>
      </c>
      <c r="G851" s="5">
        <f t="shared" si="185"/>
        <v>82295.175799999968</v>
      </c>
      <c r="H851" s="9">
        <f t="shared" si="186"/>
        <v>6772495959.9528999</v>
      </c>
      <c r="I851" s="9">
        <f t="shared" si="187"/>
        <v>349300.25339999999</v>
      </c>
      <c r="J851" s="9">
        <f t="shared" si="188"/>
        <v>122010667025.3042</v>
      </c>
      <c r="K851" s="9">
        <f t="shared" si="189"/>
        <v>28745725760.537537</v>
      </c>
      <c r="M851" s="9">
        <f t="shared" si="190"/>
        <v>317939.35820767633</v>
      </c>
      <c r="N851" s="9">
        <f t="shared" si="191"/>
        <v>503087476.87120801</v>
      </c>
      <c r="O851" s="9">
        <f t="shared" si="192"/>
        <v>326870.64179232367</v>
      </c>
      <c r="P851" s="9">
        <f t="shared" si="193"/>
        <v>106844416465.72557</v>
      </c>
      <c r="Q851" s="9">
        <f t="shared" si="194"/>
        <v>2.0002949518551808E-4</v>
      </c>
      <c r="R851" s="9">
        <f t="shared" si="195"/>
        <v>9.2508648702833263E-2</v>
      </c>
    </row>
    <row r="852" spans="1:18" x14ac:dyDescent="0.25">
      <c r="A852">
        <v>841</v>
      </c>
      <c r="B852" s="5">
        <v>476230</v>
      </c>
      <c r="C852" s="5">
        <v>306674</v>
      </c>
      <c r="D852" s="5">
        <f t="shared" si="182"/>
        <v>146047359020</v>
      </c>
      <c r="E852" s="5">
        <f t="shared" si="183"/>
        <v>226795012900</v>
      </c>
      <c r="F852" s="5">
        <f t="shared" si="184"/>
        <v>94048942276</v>
      </c>
      <c r="G852" s="5">
        <f t="shared" si="185"/>
        <v>-153730.82420000003</v>
      </c>
      <c r="H852" s="9">
        <f t="shared" si="186"/>
        <v>23633166309.211315</v>
      </c>
      <c r="I852" s="9">
        <f t="shared" si="187"/>
        <v>11164.253399999987</v>
      </c>
      <c r="J852" s="9">
        <f t="shared" si="188"/>
        <v>124640553.97941127</v>
      </c>
      <c r="K852" s="9">
        <f t="shared" si="189"/>
        <v>-1716289876.7596507</v>
      </c>
      <c r="M852" s="9">
        <f t="shared" si="190"/>
        <v>253610.29568547901</v>
      </c>
      <c r="N852" s="9">
        <f t="shared" si="191"/>
        <v>1755563986.938355</v>
      </c>
      <c r="O852" s="9">
        <f t="shared" si="192"/>
        <v>53063.70431452099</v>
      </c>
      <c r="P852" s="9">
        <f t="shared" si="193"/>
        <v>2815756715.5789137</v>
      </c>
      <c r="Q852" s="9">
        <f t="shared" si="194"/>
        <v>2.0010292580885863E-4</v>
      </c>
      <c r="R852" s="9">
        <f t="shared" si="195"/>
        <v>1.5017719959958804E-2</v>
      </c>
    </row>
    <row r="853" spans="1:18" x14ac:dyDescent="0.25">
      <c r="A853">
        <v>842</v>
      </c>
      <c r="B853" s="5">
        <v>472305</v>
      </c>
      <c r="C853" s="5">
        <v>399750</v>
      </c>
      <c r="D853" s="5">
        <f t="shared" si="182"/>
        <v>188803923750</v>
      </c>
      <c r="E853" s="5">
        <f t="shared" si="183"/>
        <v>223072013025</v>
      </c>
      <c r="F853" s="5">
        <f t="shared" si="184"/>
        <v>159800062500</v>
      </c>
      <c r="G853" s="5">
        <f t="shared" si="185"/>
        <v>-157655.82420000003</v>
      </c>
      <c r="H853" s="9">
        <f t="shared" si="186"/>
        <v>24855358904.181316</v>
      </c>
      <c r="I853" s="9">
        <f t="shared" si="187"/>
        <v>104240.25339999999</v>
      </c>
      <c r="J853" s="9">
        <f t="shared" si="188"/>
        <v>10866030428.89621</v>
      </c>
      <c r="K853" s="9">
        <f t="shared" si="189"/>
        <v>-16434083064.593853</v>
      </c>
      <c r="M853" s="9">
        <f t="shared" si="190"/>
        <v>252540.5340049878</v>
      </c>
      <c r="N853" s="9">
        <f t="shared" si="191"/>
        <v>1846353231.0353563</v>
      </c>
      <c r="O853" s="9">
        <f t="shared" si="192"/>
        <v>147209.4659950122</v>
      </c>
      <c r="P853" s="9">
        <f t="shared" si="193"/>
        <v>21670626878.536652</v>
      </c>
      <c r="Q853" s="9">
        <f t="shared" si="194"/>
        <v>2.0010824863186813E-4</v>
      </c>
      <c r="R853" s="9">
        <f t="shared" si="195"/>
        <v>4.1662197734056231E-2</v>
      </c>
    </row>
    <row r="854" spans="1:18" x14ac:dyDescent="0.25">
      <c r="A854">
        <v>843</v>
      </c>
      <c r="B854" s="5">
        <v>306270</v>
      </c>
      <c r="C854" s="5">
        <v>202200</v>
      </c>
      <c r="D854" s="5">
        <f t="shared" si="182"/>
        <v>61927794000</v>
      </c>
      <c r="E854" s="5">
        <f t="shared" si="183"/>
        <v>93801312900</v>
      </c>
      <c r="F854" s="5">
        <f t="shared" si="184"/>
        <v>40884840000</v>
      </c>
      <c r="G854" s="5">
        <f t="shared" si="185"/>
        <v>-323690.82420000003</v>
      </c>
      <c r="H854" s="9">
        <f t="shared" si="186"/>
        <v>104775749671.27533</v>
      </c>
      <c r="I854" s="9">
        <f t="shared" si="187"/>
        <v>-93309.746600000013</v>
      </c>
      <c r="J854" s="9">
        <f t="shared" si="188"/>
        <v>8706708810.5562134</v>
      </c>
      <c r="K854" s="9">
        <f t="shared" si="189"/>
        <v>30203508782.847157</v>
      </c>
      <c r="M854" s="9">
        <f t="shared" si="190"/>
        <v>207287.57078960884</v>
      </c>
      <c r="N854" s="9">
        <f t="shared" si="191"/>
        <v>7783152304.7195692</v>
      </c>
      <c r="O854" s="9">
        <f t="shared" si="192"/>
        <v>-5087.5707896088425</v>
      </c>
      <c r="P854" s="9">
        <f t="shared" si="193"/>
        <v>25883376.539281141</v>
      </c>
      <c r="Q854" s="9">
        <f t="shared" si="194"/>
        <v>2.0045631332859024E-4</v>
      </c>
      <c r="R854" s="9">
        <f t="shared" si="195"/>
        <v>-1.4398490999556729E-3</v>
      </c>
    </row>
    <row r="855" spans="1:18" x14ac:dyDescent="0.25">
      <c r="A855">
        <v>844</v>
      </c>
      <c r="B855" s="5">
        <v>175113</v>
      </c>
      <c r="C855" s="5">
        <v>93240</v>
      </c>
      <c r="D855" s="5">
        <f t="shared" si="182"/>
        <v>16327536120</v>
      </c>
      <c r="E855" s="5">
        <f t="shared" si="183"/>
        <v>30664562769</v>
      </c>
      <c r="F855" s="5">
        <f t="shared" si="184"/>
        <v>8693697600</v>
      </c>
      <c r="G855" s="5">
        <f t="shared" si="185"/>
        <v>-454847.82420000003</v>
      </c>
      <c r="H855" s="9">
        <f t="shared" si="186"/>
        <v>206886543179.47412</v>
      </c>
      <c r="I855" s="9">
        <f t="shared" si="187"/>
        <v>-202269.74660000001</v>
      </c>
      <c r="J855" s="9">
        <f t="shared" si="188"/>
        <v>40913050389.62822</v>
      </c>
      <c r="K855" s="9">
        <f t="shared" si="189"/>
        <v>92001954142.495361</v>
      </c>
      <c r="M855" s="9">
        <f t="shared" si="190"/>
        <v>171540.63251491101</v>
      </c>
      <c r="N855" s="9">
        <f t="shared" si="191"/>
        <v>15368341247.041813</v>
      </c>
      <c r="O855" s="9">
        <f t="shared" si="192"/>
        <v>-78300.632514911005</v>
      </c>
      <c r="P855" s="9">
        <f t="shared" si="193"/>
        <v>6130989052.2351389</v>
      </c>
      <c r="Q855" s="9">
        <f t="shared" si="194"/>
        <v>2.0090102039312479E-4</v>
      </c>
      <c r="R855" s="9">
        <f t="shared" si="195"/>
        <v>-2.2160108426646157E-2</v>
      </c>
    </row>
    <row r="856" spans="1:18" x14ac:dyDescent="0.25">
      <c r="A856">
        <v>845</v>
      </c>
      <c r="B856" s="5">
        <v>120790</v>
      </c>
      <c r="C856" s="5">
        <v>109810</v>
      </c>
      <c r="D856" s="5">
        <f t="shared" si="182"/>
        <v>13263949900</v>
      </c>
      <c r="E856" s="5">
        <f t="shared" si="183"/>
        <v>14590224100</v>
      </c>
      <c r="F856" s="5">
        <f t="shared" si="184"/>
        <v>12058236100</v>
      </c>
      <c r="G856" s="5">
        <f t="shared" si="185"/>
        <v>-509170.82420000003</v>
      </c>
      <c r="H856" s="9">
        <f t="shared" si="186"/>
        <v>259254928216.50732</v>
      </c>
      <c r="I856" s="9">
        <f t="shared" si="187"/>
        <v>-185699.74660000001</v>
      </c>
      <c r="J856" s="9">
        <f t="shared" si="188"/>
        <v>34484395887.304214</v>
      </c>
      <c r="K856" s="9">
        <f t="shared" si="189"/>
        <v>94552893030.053162</v>
      </c>
      <c r="M856" s="9">
        <f t="shared" si="190"/>
        <v>156734.85830616567</v>
      </c>
      <c r="N856" s="9">
        <f t="shared" si="191"/>
        <v>19258469620.966202</v>
      </c>
      <c r="O856" s="9">
        <f t="shared" si="192"/>
        <v>-46924.858306165668</v>
      </c>
      <c r="P856" s="9">
        <f t="shared" si="193"/>
        <v>2201942327.0537252</v>
      </c>
      <c r="Q856" s="9">
        <f t="shared" si="194"/>
        <v>2.0112909217656814E-4</v>
      </c>
      <c r="R856" s="9">
        <f t="shared" si="195"/>
        <v>-1.3280353340400154E-2</v>
      </c>
    </row>
    <row r="857" spans="1:18" x14ac:dyDescent="0.25">
      <c r="A857">
        <v>846</v>
      </c>
      <c r="B857" s="5">
        <v>111618</v>
      </c>
      <c r="C857" s="5">
        <v>47150</v>
      </c>
      <c r="D857" s="5">
        <f t="shared" si="182"/>
        <v>5262788700</v>
      </c>
      <c r="E857" s="5">
        <f t="shared" si="183"/>
        <v>12458577924</v>
      </c>
      <c r="F857" s="5">
        <f t="shared" si="184"/>
        <v>2223122500</v>
      </c>
      <c r="G857" s="5">
        <f t="shared" si="185"/>
        <v>-518342.82420000003</v>
      </c>
      <c r="H857" s="9">
        <f t="shared" si="186"/>
        <v>268679283399.63214</v>
      </c>
      <c r="I857" s="9">
        <f t="shared" si="187"/>
        <v>-248359.74660000001</v>
      </c>
      <c r="J857" s="9">
        <f t="shared" si="188"/>
        <v>61682563731.216217</v>
      </c>
      <c r="K857" s="9">
        <f t="shared" si="189"/>
        <v>128735492470.24036</v>
      </c>
      <c r="M857" s="9">
        <f t="shared" si="190"/>
        <v>154235.02285814894</v>
      </c>
      <c r="N857" s="9">
        <f t="shared" si="191"/>
        <v>19958547568.336342</v>
      </c>
      <c r="O857" s="9">
        <f t="shared" si="192"/>
        <v>-107085.02285814894</v>
      </c>
      <c r="P857" s="9">
        <f t="shared" si="193"/>
        <v>11467202120.530279</v>
      </c>
      <c r="Q857" s="9">
        <f t="shared" si="194"/>
        <v>2.0117013658710133E-4</v>
      </c>
      <c r="R857" s="9">
        <f t="shared" si="195"/>
        <v>-3.0306473403356841E-2</v>
      </c>
    </row>
    <row r="858" spans="1:18" x14ac:dyDescent="0.25">
      <c r="A858">
        <v>847</v>
      </c>
      <c r="B858" s="5">
        <v>66130</v>
      </c>
      <c r="C858" s="5">
        <v>39600</v>
      </c>
      <c r="D858" s="5">
        <f t="shared" si="182"/>
        <v>2618748000</v>
      </c>
      <c r="E858" s="5">
        <f t="shared" si="183"/>
        <v>4373176900</v>
      </c>
      <c r="F858" s="5">
        <f t="shared" si="184"/>
        <v>1568160000</v>
      </c>
      <c r="G858" s="5">
        <f t="shared" si="185"/>
        <v>-563830.82420000003</v>
      </c>
      <c r="H858" s="9">
        <f t="shared" si="186"/>
        <v>317905198318.05133</v>
      </c>
      <c r="I858" s="9">
        <f t="shared" si="187"/>
        <v>-255909.74660000001</v>
      </c>
      <c r="J858" s="9">
        <f t="shared" si="188"/>
        <v>65489798404.876221</v>
      </c>
      <c r="K858" s="9">
        <f t="shared" si="189"/>
        <v>144289803346.29117</v>
      </c>
      <c r="M858" s="9">
        <f t="shared" si="190"/>
        <v>141837.23449580872</v>
      </c>
      <c r="N858" s="9">
        <f t="shared" si="191"/>
        <v>23615240976.412819</v>
      </c>
      <c r="O858" s="9">
        <f t="shared" si="192"/>
        <v>-102237.23449580872</v>
      </c>
      <c r="P858" s="9">
        <f t="shared" si="193"/>
        <v>10452452117.350981</v>
      </c>
      <c r="Q858" s="9">
        <f t="shared" si="194"/>
        <v>2.0138452246512938E-4</v>
      </c>
      <c r="R858" s="9">
        <f t="shared" si="195"/>
        <v>-2.8934488480085754E-2</v>
      </c>
    </row>
    <row r="859" spans="1:18" x14ac:dyDescent="0.25">
      <c r="A859">
        <v>848</v>
      </c>
      <c r="B859" s="5">
        <v>58515</v>
      </c>
      <c r="C859" s="5">
        <v>36804</v>
      </c>
      <c r="D859" s="5">
        <f t="shared" si="182"/>
        <v>2153586060</v>
      </c>
      <c r="E859" s="5">
        <f t="shared" si="183"/>
        <v>3424005225</v>
      </c>
      <c r="F859" s="5">
        <f t="shared" si="184"/>
        <v>1354534416</v>
      </c>
      <c r="G859" s="5">
        <f t="shared" si="185"/>
        <v>-571445.82420000003</v>
      </c>
      <c r="H859" s="9">
        <f t="shared" si="186"/>
        <v>326550329995.61737</v>
      </c>
      <c r="I859" s="9">
        <f t="shared" si="187"/>
        <v>-258705.74660000001</v>
      </c>
      <c r="J859" s="9">
        <f t="shared" si="188"/>
        <v>66928663323.863419</v>
      </c>
      <c r="K859" s="9">
        <f t="shared" si="189"/>
        <v>147836318591.11337</v>
      </c>
      <c r="M859" s="9">
        <f t="shared" si="190"/>
        <v>139761.76056028242</v>
      </c>
      <c r="N859" s="9">
        <f t="shared" si="191"/>
        <v>24257435155.428066</v>
      </c>
      <c r="O859" s="9">
        <f t="shared" si="192"/>
        <v>-102957.76056028242</v>
      </c>
      <c r="P859" s="9">
        <f t="shared" si="193"/>
        <v>10600300459.588446</v>
      </c>
      <c r="Q859" s="9">
        <f t="shared" si="194"/>
        <v>2.0142217324619529E-4</v>
      </c>
      <c r="R859" s="9">
        <f t="shared" si="195"/>
        <v>-2.9138407427107688E-2</v>
      </c>
    </row>
    <row r="860" spans="1:18" x14ac:dyDescent="0.25">
      <c r="A860">
        <v>849</v>
      </c>
      <c r="B860" s="5">
        <v>37386</v>
      </c>
      <c r="C860" s="5">
        <v>23000</v>
      </c>
      <c r="D860" s="5">
        <f t="shared" si="182"/>
        <v>859878000</v>
      </c>
      <c r="E860" s="5">
        <f t="shared" si="183"/>
        <v>1397712996</v>
      </c>
      <c r="F860" s="5">
        <f t="shared" si="184"/>
        <v>529000000</v>
      </c>
      <c r="G860" s="5">
        <f t="shared" si="185"/>
        <v>-592574.82420000003</v>
      </c>
      <c r="H860" s="9">
        <f t="shared" si="186"/>
        <v>351144922275.66095</v>
      </c>
      <c r="I860" s="9">
        <f t="shared" si="187"/>
        <v>-272509.74660000001</v>
      </c>
      <c r="J860" s="9">
        <f t="shared" si="188"/>
        <v>74261561991.996216</v>
      </c>
      <c r="K860" s="9">
        <f t="shared" si="189"/>
        <v>161482415184.28156</v>
      </c>
      <c r="M860" s="9">
        <f t="shared" si="190"/>
        <v>134003.0358349068</v>
      </c>
      <c r="N860" s="9">
        <f t="shared" si="191"/>
        <v>26084417622.159477</v>
      </c>
      <c r="O860" s="9">
        <f t="shared" si="192"/>
        <v>-111003.0358349068</v>
      </c>
      <c r="P860" s="9">
        <f t="shared" si="193"/>
        <v>12321673964.565603</v>
      </c>
      <c r="Q860" s="9">
        <f t="shared" si="194"/>
        <v>2.0152928620223556E-4</v>
      </c>
      <c r="R860" s="9">
        <f t="shared" si="195"/>
        <v>-3.1415328377993518E-2</v>
      </c>
    </row>
    <row r="861" spans="1:18" x14ac:dyDescent="0.25">
      <c r="A861">
        <v>850</v>
      </c>
      <c r="B861" s="5">
        <v>37271</v>
      </c>
      <c r="C861" s="5">
        <v>24156</v>
      </c>
      <c r="D861" s="5">
        <f t="shared" si="182"/>
        <v>900318276</v>
      </c>
      <c r="E861" s="5">
        <f t="shared" si="183"/>
        <v>1389127441</v>
      </c>
      <c r="F861" s="5">
        <f t="shared" si="184"/>
        <v>583512336</v>
      </c>
      <c r="G861" s="5">
        <f t="shared" si="185"/>
        <v>-592689.82420000003</v>
      </c>
      <c r="H861" s="9">
        <f t="shared" si="186"/>
        <v>351281227710.22693</v>
      </c>
      <c r="I861" s="9">
        <f t="shared" si="187"/>
        <v>-271353.74660000001</v>
      </c>
      <c r="J861" s="9">
        <f t="shared" si="188"/>
        <v>73632855793.857025</v>
      </c>
      <c r="K861" s="9">
        <f t="shared" si="189"/>
        <v>160828604368.36536</v>
      </c>
      <c r="M861" s="9">
        <f t="shared" si="190"/>
        <v>133971.69249904528</v>
      </c>
      <c r="N861" s="9">
        <f t="shared" si="191"/>
        <v>26094542922.722977</v>
      </c>
      <c r="O861" s="9">
        <f t="shared" si="192"/>
        <v>-109815.69249904528</v>
      </c>
      <c r="P861" s="9">
        <f t="shared" si="193"/>
        <v>12059486319.04487</v>
      </c>
      <c r="Q861" s="9">
        <f t="shared" si="194"/>
        <v>2.0152987983183734E-4</v>
      </c>
      <c r="R861" s="9">
        <f t="shared" si="195"/>
        <v>-3.1079294507489273E-2</v>
      </c>
    </row>
    <row r="862" spans="1:18" x14ac:dyDescent="0.25">
      <c r="A862">
        <v>851</v>
      </c>
      <c r="B862" s="5">
        <v>28151</v>
      </c>
      <c r="C862" s="5">
        <v>18400</v>
      </c>
      <c r="D862" s="5">
        <f t="shared" si="182"/>
        <v>517978400</v>
      </c>
      <c r="E862" s="5">
        <f t="shared" si="183"/>
        <v>792478801</v>
      </c>
      <c r="F862" s="5">
        <f t="shared" si="184"/>
        <v>338560000</v>
      </c>
      <c r="G862" s="5">
        <f t="shared" si="185"/>
        <v>-601809.82420000003</v>
      </c>
      <c r="H862" s="9">
        <f t="shared" si="186"/>
        <v>362175064503.63495</v>
      </c>
      <c r="I862" s="9">
        <f t="shared" si="187"/>
        <v>-277109.74660000001</v>
      </c>
      <c r="J862" s="9">
        <f t="shared" si="188"/>
        <v>76789811660.716217</v>
      </c>
      <c r="K862" s="9">
        <f t="shared" si="189"/>
        <v>166767367885.45258</v>
      </c>
      <c r="M862" s="9">
        <f t="shared" si="190"/>
        <v>131486.0296898529</v>
      </c>
      <c r="N862" s="9">
        <f t="shared" si="191"/>
        <v>26903779709.020077</v>
      </c>
      <c r="O862" s="9">
        <f t="shared" si="192"/>
        <v>-113086.0296898529</v>
      </c>
      <c r="P862" s="9">
        <f t="shared" si="193"/>
        <v>12788450111.014292</v>
      </c>
      <c r="Q862" s="9">
        <f t="shared" si="194"/>
        <v>2.0157732404429981E-4</v>
      </c>
      <c r="R862" s="9">
        <f t="shared" si="195"/>
        <v>-3.2004843978336701E-2</v>
      </c>
    </row>
    <row r="863" spans="1:18" x14ac:dyDescent="0.25">
      <c r="A863">
        <v>852</v>
      </c>
      <c r="B863" s="5">
        <v>27967</v>
      </c>
      <c r="C863" s="5">
        <v>18400</v>
      </c>
      <c r="D863" s="5">
        <f t="shared" si="182"/>
        <v>514592800</v>
      </c>
      <c r="E863" s="5">
        <f t="shared" si="183"/>
        <v>782153089</v>
      </c>
      <c r="F863" s="5">
        <f t="shared" si="184"/>
        <v>338560000</v>
      </c>
      <c r="G863" s="5">
        <f t="shared" si="185"/>
        <v>-601993.82420000003</v>
      </c>
      <c r="H863" s="9">
        <f t="shared" si="186"/>
        <v>362396564374.94055</v>
      </c>
      <c r="I863" s="9">
        <f t="shared" si="187"/>
        <v>-277109.74660000001</v>
      </c>
      <c r="J863" s="9">
        <f t="shared" si="188"/>
        <v>76789811660.716217</v>
      </c>
      <c r="K863" s="9">
        <f t="shared" si="189"/>
        <v>166818356078.82697</v>
      </c>
      <c r="M863" s="9">
        <f t="shared" si="190"/>
        <v>131435.88035247446</v>
      </c>
      <c r="N863" s="9">
        <f t="shared" si="191"/>
        <v>26920233585.410904</v>
      </c>
      <c r="O863" s="9">
        <f t="shared" si="192"/>
        <v>-113035.88035247446</v>
      </c>
      <c r="P863" s="9">
        <f t="shared" si="193"/>
        <v>12777110247.058922</v>
      </c>
      <c r="Q863" s="9">
        <f t="shared" si="194"/>
        <v>2.0157828870782048E-4</v>
      </c>
      <c r="R863" s="9">
        <f t="shared" si="195"/>
        <v>-3.1990651067173984E-2</v>
      </c>
    </row>
    <row r="864" spans="1:18" x14ac:dyDescent="0.25">
      <c r="A864">
        <v>853</v>
      </c>
      <c r="B864" s="5">
        <v>27583</v>
      </c>
      <c r="C864" s="5">
        <v>15410</v>
      </c>
      <c r="D864" s="5">
        <f t="shared" si="182"/>
        <v>425054030</v>
      </c>
      <c r="E864" s="5">
        <f t="shared" si="183"/>
        <v>760821889</v>
      </c>
      <c r="F864" s="5">
        <f t="shared" si="184"/>
        <v>237468100</v>
      </c>
      <c r="G864" s="5">
        <f t="shared" si="185"/>
        <v>-602377.82420000003</v>
      </c>
      <c r="H864" s="9">
        <f t="shared" si="186"/>
        <v>362859043087.92615</v>
      </c>
      <c r="I864" s="9">
        <f t="shared" si="187"/>
        <v>-280099.74660000001</v>
      </c>
      <c r="J864" s="9">
        <f t="shared" si="188"/>
        <v>78455868045.384216</v>
      </c>
      <c r="K864" s="9">
        <f t="shared" si="189"/>
        <v>168725875915.87936</v>
      </c>
      <c r="M864" s="9">
        <f t="shared" si="190"/>
        <v>131331.22086577161</v>
      </c>
      <c r="N864" s="9">
        <f t="shared" si="191"/>
        <v>26954588312.264698</v>
      </c>
      <c r="O864" s="9">
        <f t="shared" si="192"/>
        <v>-115921.22086577161</v>
      </c>
      <c r="P864" s="9">
        <f t="shared" si="193"/>
        <v>13437729447.011003</v>
      </c>
      <c r="Q864" s="9">
        <f t="shared" si="194"/>
        <v>2.0158030286855506E-4</v>
      </c>
      <c r="R864" s="9">
        <f t="shared" si="195"/>
        <v>-3.2807240675875649E-2</v>
      </c>
    </row>
    <row r="865" spans="1:18" x14ac:dyDescent="0.25">
      <c r="A865">
        <v>854</v>
      </c>
      <c r="B865" s="5">
        <v>22721</v>
      </c>
      <c r="C865" s="5">
        <v>21890</v>
      </c>
      <c r="D865" s="5">
        <f t="shared" si="182"/>
        <v>497362690</v>
      </c>
      <c r="E865" s="5">
        <f t="shared" si="183"/>
        <v>516243841</v>
      </c>
      <c r="F865" s="5">
        <f t="shared" si="184"/>
        <v>479172100</v>
      </c>
      <c r="G865" s="5">
        <f t="shared" si="185"/>
        <v>-607239.82420000003</v>
      </c>
      <c r="H865" s="9">
        <f t="shared" si="186"/>
        <v>368740204094.44696</v>
      </c>
      <c r="I865" s="9">
        <f t="shared" si="187"/>
        <v>-273619.74660000001</v>
      </c>
      <c r="J865" s="9">
        <f t="shared" si="188"/>
        <v>74867765729.448212</v>
      </c>
      <c r="K865" s="9">
        <f t="shared" si="189"/>
        <v>166152806823.03256</v>
      </c>
      <c r="M865" s="9">
        <f t="shared" si="190"/>
        <v>130006.07913569559</v>
      </c>
      <c r="N865" s="9">
        <f t="shared" si="191"/>
        <v>27391463944.135059</v>
      </c>
      <c r="O865" s="9">
        <f t="shared" si="192"/>
        <v>-108116.07913569559</v>
      </c>
      <c r="P865" s="9">
        <f t="shared" si="193"/>
        <v>11689086567.675991</v>
      </c>
      <c r="Q865" s="9">
        <f t="shared" si="194"/>
        <v>2.0160591616326571E-4</v>
      </c>
      <c r="R865" s="9">
        <f t="shared" si="195"/>
        <v>-3.0598282592952959E-2</v>
      </c>
    </row>
    <row r="866" spans="1:18" x14ac:dyDescent="0.25">
      <c r="A866">
        <v>855</v>
      </c>
      <c r="B866" s="5">
        <v>5411</v>
      </c>
      <c r="C866" s="5">
        <v>2400</v>
      </c>
      <c r="D866" s="5">
        <f t="shared" si="182"/>
        <v>12986400</v>
      </c>
      <c r="E866" s="5">
        <f t="shared" si="183"/>
        <v>29278921</v>
      </c>
      <c r="F866" s="5">
        <f t="shared" si="184"/>
        <v>5760000</v>
      </c>
      <c r="G866" s="5">
        <f t="shared" si="185"/>
        <v>-624549.82420000003</v>
      </c>
      <c r="H866" s="9">
        <f t="shared" si="186"/>
        <v>390062482908.25092</v>
      </c>
      <c r="I866" s="9">
        <f t="shared" si="187"/>
        <v>-293109.74660000001</v>
      </c>
      <c r="J866" s="9">
        <f t="shared" si="188"/>
        <v>85913323551.916214</v>
      </c>
      <c r="K866" s="9">
        <f t="shared" si="189"/>
        <v>183061640710.33658</v>
      </c>
      <c r="M866" s="9">
        <f t="shared" si="190"/>
        <v>125288.22571166928</v>
      </c>
      <c r="N866" s="9">
        <f t="shared" si="191"/>
        <v>28975366173.536415</v>
      </c>
      <c r="O866" s="9">
        <f t="shared" si="192"/>
        <v>-122888.22571166928</v>
      </c>
      <c r="P866" s="9">
        <f t="shared" si="193"/>
        <v>15101516018.562174</v>
      </c>
      <c r="Q866" s="9">
        <f t="shared" si="194"/>
        <v>2.0169877772759889E-4</v>
      </c>
      <c r="R866" s="9">
        <f t="shared" si="195"/>
        <v>-3.477899737351442E-2</v>
      </c>
    </row>
    <row r="867" spans="1:18" x14ac:dyDescent="0.25">
      <c r="A867">
        <v>856</v>
      </c>
      <c r="B867" s="5">
        <v>1490</v>
      </c>
      <c r="C867" s="5">
        <v>330</v>
      </c>
      <c r="D867" s="5">
        <f t="shared" si="182"/>
        <v>491700</v>
      </c>
      <c r="E867" s="5">
        <f t="shared" si="183"/>
        <v>2220100</v>
      </c>
      <c r="F867" s="5">
        <f t="shared" si="184"/>
        <v>108900</v>
      </c>
      <c r="G867" s="5">
        <f t="shared" si="185"/>
        <v>-628470.82420000003</v>
      </c>
      <c r="H867" s="9">
        <f t="shared" si="186"/>
        <v>394975576870.62732</v>
      </c>
      <c r="I867" s="9">
        <f t="shared" si="187"/>
        <v>-295179.74660000001</v>
      </c>
      <c r="J867" s="9">
        <f t="shared" si="188"/>
        <v>87131082802.840225</v>
      </c>
      <c r="K867" s="9">
        <f t="shared" si="189"/>
        <v>185511858632.84915</v>
      </c>
      <c r="M867" s="9">
        <f t="shared" si="190"/>
        <v>124219.55423416452</v>
      </c>
      <c r="N867" s="9">
        <f t="shared" si="191"/>
        <v>29340330000.724922</v>
      </c>
      <c r="O867" s="9">
        <f t="shared" si="192"/>
        <v>-123889.55423416452</v>
      </c>
      <c r="P867" s="9">
        <f t="shared" si="193"/>
        <v>15348621648.339993</v>
      </c>
      <c r="Q867" s="9">
        <f t="shared" si="194"/>
        <v>2.0172017495230672E-4</v>
      </c>
      <c r="R867" s="9">
        <f t="shared" si="195"/>
        <v>-3.5062386998185147E-2</v>
      </c>
    </row>
    <row r="868" spans="1:18" x14ac:dyDescent="0.25">
      <c r="A868">
        <v>857</v>
      </c>
      <c r="B868" s="5">
        <v>843</v>
      </c>
      <c r="C868" s="5">
        <v>56</v>
      </c>
      <c r="D868" s="5">
        <f t="shared" si="182"/>
        <v>47208</v>
      </c>
      <c r="E868" s="5">
        <f t="shared" si="183"/>
        <v>710649</v>
      </c>
      <c r="F868" s="5">
        <f t="shared" si="184"/>
        <v>3136</v>
      </c>
      <c r="G868" s="5">
        <f t="shared" si="185"/>
        <v>-629117.82420000003</v>
      </c>
      <c r="H868" s="9">
        <f t="shared" si="186"/>
        <v>395789236726.14215</v>
      </c>
      <c r="I868" s="9">
        <f t="shared" si="187"/>
        <v>-295453.74660000001</v>
      </c>
      <c r="J868" s="9">
        <f t="shared" si="188"/>
        <v>87292916379.97702</v>
      </c>
      <c r="K868" s="9">
        <f t="shared" si="189"/>
        <v>185875218212.73016</v>
      </c>
      <c r="M868" s="9">
        <f t="shared" si="190"/>
        <v>124043.21390110011</v>
      </c>
      <c r="N868" s="9">
        <f t="shared" si="191"/>
        <v>29400771835.782913</v>
      </c>
      <c r="O868" s="9">
        <f t="shared" si="192"/>
        <v>-123987.21390110011</v>
      </c>
      <c r="P868" s="9">
        <f t="shared" si="193"/>
        <v>15372829210.957153</v>
      </c>
      <c r="Q868" s="9">
        <f t="shared" si="194"/>
        <v>2.0172371855698792E-4</v>
      </c>
      <c r="R868" s="9">
        <f t="shared" si="195"/>
        <v>-3.5090026041375386E-2</v>
      </c>
    </row>
    <row r="869" spans="1:18" x14ac:dyDescent="0.25">
      <c r="A869">
        <v>858</v>
      </c>
      <c r="B869" s="5">
        <v>2</v>
      </c>
      <c r="C869" s="5">
        <v>1</v>
      </c>
      <c r="D869" s="5">
        <f t="shared" si="182"/>
        <v>2</v>
      </c>
      <c r="E869" s="5">
        <f t="shared" si="183"/>
        <v>4</v>
      </c>
      <c r="F869" s="5">
        <f t="shared" si="184"/>
        <v>1</v>
      </c>
      <c r="G869" s="5">
        <f t="shared" si="185"/>
        <v>-629958.82420000003</v>
      </c>
      <c r="H869" s="9">
        <f t="shared" si="186"/>
        <v>396848120187.44653</v>
      </c>
      <c r="I869" s="9">
        <f t="shared" si="187"/>
        <v>-295508.74660000001</v>
      </c>
      <c r="J869" s="9">
        <f t="shared" si="188"/>
        <v>87325419317.103012</v>
      </c>
      <c r="K869" s="9">
        <f t="shared" si="189"/>
        <v>186158342548.95175</v>
      </c>
      <c r="M869" s="9">
        <f t="shared" si="190"/>
        <v>123813.99872319103</v>
      </c>
      <c r="N869" s="9">
        <f t="shared" si="191"/>
        <v>29479429838.976753</v>
      </c>
      <c r="O869" s="9">
        <f t="shared" si="192"/>
        <v>-123812.99872319103</v>
      </c>
      <c r="P869" s="9">
        <f t="shared" si="193"/>
        <v>15329658652.828905</v>
      </c>
      <c r="Q869" s="9">
        <f t="shared" si="194"/>
        <v>2.0172833014543595E-4</v>
      </c>
      <c r="R869" s="9">
        <f t="shared" si="195"/>
        <v>-3.5040720916132952E-2</v>
      </c>
    </row>
    <row r="870" spans="1:18" x14ac:dyDescent="0.25">
      <c r="A870">
        <v>859</v>
      </c>
      <c r="B870" s="5">
        <v>40567</v>
      </c>
      <c r="C870" s="5">
        <v>2368</v>
      </c>
      <c r="D870" s="5">
        <f t="shared" si="182"/>
        <v>96062656</v>
      </c>
      <c r="E870" s="5">
        <f t="shared" si="183"/>
        <v>1645681489</v>
      </c>
      <c r="F870" s="5">
        <f t="shared" si="184"/>
        <v>5607424</v>
      </c>
      <c r="G870" s="5">
        <f t="shared" si="185"/>
        <v>-589393.82420000003</v>
      </c>
      <c r="H870" s="9">
        <f t="shared" si="186"/>
        <v>347385080005.10052</v>
      </c>
      <c r="I870" s="9">
        <f t="shared" si="187"/>
        <v>-293141.74660000001</v>
      </c>
      <c r="J870" s="9">
        <f t="shared" si="188"/>
        <v>85932083599.698624</v>
      </c>
      <c r="K870" s="9">
        <f t="shared" si="189"/>
        <v>172775935061.24136</v>
      </c>
      <c r="M870" s="9">
        <f t="shared" si="190"/>
        <v>134870.01975991129</v>
      </c>
      <c r="N870" s="9">
        <f t="shared" si="191"/>
        <v>25805121839.258324</v>
      </c>
      <c r="O870" s="9">
        <f t="shared" si="192"/>
        <v>-132502.01975991129</v>
      </c>
      <c r="P870" s="9">
        <f t="shared" si="193"/>
        <v>17556785240.455921</v>
      </c>
      <c r="Q870" s="9">
        <f t="shared" si="194"/>
        <v>2.0151291155307452E-4</v>
      </c>
      <c r="R870" s="9">
        <f t="shared" si="195"/>
        <v>-3.7499825082339039E-2</v>
      </c>
    </row>
    <row r="871" spans="1:18" x14ac:dyDescent="0.25">
      <c r="A871">
        <v>860</v>
      </c>
      <c r="B871" s="5">
        <v>5999</v>
      </c>
      <c r="C871" s="5">
        <v>800</v>
      </c>
      <c r="D871" s="5">
        <f t="shared" si="182"/>
        <v>4799200</v>
      </c>
      <c r="E871" s="5">
        <f t="shared" si="183"/>
        <v>35988001</v>
      </c>
      <c r="F871" s="5">
        <f t="shared" si="184"/>
        <v>640000</v>
      </c>
      <c r="G871" s="5">
        <f t="shared" si="185"/>
        <v>-623961.82420000003</v>
      </c>
      <c r="H871" s="9">
        <f t="shared" si="186"/>
        <v>389328358058.99176</v>
      </c>
      <c r="I871" s="9">
        <f t="shared" si="187"/>
        <v>-294709.74660000001</v>
      </c>
      <c r="J871" s="9">
        <f t="shared" si="188"/>
        <v>86853834741.036224</v>
      </c>
      <c r="K871" s="9">
        <f t="shared" si="189"/>
        <v>183887631098.05576</v>
      </c>
      <c r="M871" s="9">
        <f t="shared" si="190"/>
        <v>125448.48555068299</v>
      </c>
      <c r="N871" s="9">
        <f t="shared" si="191"/>
        <v>28920832509.683952</v>
      </c>
      <c r="O871" s="9">
        <f t="shared" si="192"/>
        <v>-124648.48555068299</v>
      </c>
      <c r="P871" s="9">
        <f t="shared" si="193"/>
        <v>15537244950.078827</v>
      </c>
      <c r="Q871" s="9">
        <f t="shared" si="194"/>
        <v>2.0169558050920993E-4</v>
      </c>
      <c r="R871" s="9">
        <f t="shared" si="195"/>
        <v>-3.5277174192584068E-2</v>
      </c>
    </row>
    <row r="872" spans="1:18" x14ac:dyDescent="0.25">
      <c r="A872">
        <v>861</v>
      </c>
      <c r="B872" s="5">
        <v>9</v>
      </c>
      <c r="C872" s="5">
        <v>2</v>
      </c>
      <c r="D872" s="5">
        <f t="shared" si="182"/>
        <v>18</v>
      </c>
      <c r="E872" s="5">
        <f t="shared" si="183"/>
        <v>81</v>
      </c>
      <c r="F872" s="5">
        <f t="shared" si="184"/>
        <v>4</v>
      </c>
      <c r="G872" s="5">
        <f t="shared" si="185"/>
        <v>-629951.82420000003</v>
      </c>
      <c r="H872" s="9">
        <f t="shared" si="186"/>
        <v>396839300812.90778</v>
      </c>
      <c r="I872" s="9">
        <f t="shared" si="187"/>
        <v>-295507.74660000001</v>
      </c>
      <c r="J872" s="9">
        <f t="shared" si="188"/>
        <v>87324828300.609818</v>
      </c>
      <c r="K872" s="9">
        <f t="shared" si="189"/>
        <v>186155644035.90137</v>
      </c>
      <c r="M872" s="9">
        <f t="shared" si="190"/>
        <v>123815.90657841739</v>
      </c>
      <c r="N872" s="9">
        <f t="shared" si="191"/>
        <v>29478774701.356804</v>
      </c>
      <c r="O872" s="9">
        <f t="shared" si="192"/>
        <v>-123813.90657841739</v>
      </c>
      <c r="P872" s="9">
        <f t="shared" si="193"/>
        <v>15329883462.209068</v>
      </c>
      <c r="Q872" s="9">
        <f t="shared" si="194"/>
        <v>2.0172829173580238E-4</v>
      </c>
      <c r="R872" s="9">
        <f t="shared" si="195"/>
        <v>-3.5040977850530869E-2</v>
      </c>
    </row>
    <row r="873" spans="1:18" x14ac:dyDescent="0.25">
      <c r="A873">
        <v>862</v>
      </c>
      <c r="B873" s="5">
        <v>2450</v>
      </c>
      <c r="C873" s="5">
        <v>1000</v>
      </c>
      <c r="D873" s="5">
        <f t="shared" si="182"/>
        <v>2450000</v>
      </c>
      <c r="E873" s="5">
        <f t="shared" si="183"/>
        <v>6002500</v>
      </c>
      <c r="F873" s="5">
        <f t="shared" si="184"/>
        <v>1000000</v>
      </c>
      <c r="G873" s="5">
        <f t="shared" si="185"/>
        <v>-627510.82420000003</v>
      </c>
      <c r="H873" s="9">
        <f t="shared" si="186"/>
        <v>393769834488.16333</v>
      </c>
      <c r="I873" s="9">
        <f t="shared" si="187"/>
        <v>-294509.74660000001</v>
      </c>
      <c r="J873" s="9">
        <f t="shared" si="188"/>
        <v>86735990842.396225</v>
      </c>
      <c r="K873" s="9">
        <f t="shared" si="189"/>
        <v>184808053823.89917</v>
      </c>
      <c r="M873" s="9">
        <f t="shared" si="190"/>
        <v>124481.20295092162</v>
      </c>
      <c r="N873" s="9">
        <f t="shared" si="191"/>
        <v>29250762742.724716</v>
      </c>
      <c r="O873" s="9">
        <f t="shared" si="192"/>
        <v>-123481.20295092162</v>
      </c>
      <c r="P873" s="9">
        <f t="shared" si="193"/>
        <v>15247607482.206696</v>
      </c>
      <c r="Q873" s="9">
        <f t="shared" si="194"/>
        <v>2.0171492377231813E-4</v>
      </c>
      <c r="R873" s="9">
        <f t="shared" si="195"/>
        <v>-3.4946818077280714E-2</v>
      </c>
    </row>
    <row r="874" spans="1:18" x14ac:dyDescent="0.25">
      <c r="A874">
        <v>863</v>
      </c>
      <c r="B874" s="5">
        <v>2449</v>
      </c>
      <c r="C874" s="5">
        <v>1000</v>
      </c>
      <c r="D874" s="5">
        <f t="shared" si="182"/>
        <v>2449000</v>
      </c>
      <c r="E874" s="5">
        <f t="shared" si="183"/>
        <v>5997601</v>
      </c>
      <c r="F874" s="5">
        <f t="shared" si="184"/>
        <v>1000000</v>
      </c>
      <c r="G874" s="5">
        <f t="shared" si="185"/>
        <v>-627511.82420000003</v>
      </c>
      <c r="H874" s="9">
        <f t="shared" si="186"/>
        <v>393771089510.81177</v>
      </c>
      <c r="I874" s="9">
        <f t="shared" si="187"/>
        <v>-294509.74660000001</v>
      </c>
      <c r="J874" s="9">
        <f t="shared" si="188"/>
        <v>86735990842.396225</v>
      </c>
      <c r="K874" s="9">
        <f t="shared" si="189"/>
        <v>184808348333.64575</v>
      </c>
      <c r="M874" s="9">
        <f t="shared" si="190"/>
        <v>124480.930400175</v>
      </c>
      <c r="N874" s="9">
        <f t="shared" si="191"/>
        <v>29250855970.713531</v>
      </c>
      <c r="O874" s="9">
        <f t="shared" si="192"/>
        <v>-123480.930400175</v>
      </c>
      <c r="P874" s="9">
        <f t="shared" si="193"/>
        <v>15247540172.492863</v>
      </c>
      <c r="Q874" s="9">
        <f t="shared" si="194"/>
        <v>2.017149292381207E-4</v>
      </c>
      <c r="R874" s="9">
        <f t="shared" si="195"/>
        <v>-3.4946740941900298E-2</v>
      </c>
    </row>
    <row r="875" spans="1:18" x14ac:dyDescent="0.25">
      <c r="A875">
        <v>864</v>
      </c>
      <c r="B875" s="5">
        <v>11</v>
      </c>
      <c r="C875" s="5">
        <v>2</v>
      </c>
      <c r="D875" s="5">
        <f t="shared" si="182"/>
        <v>22</v>
      </c>
      <c r="E875" s="5">
        <f t="shared" si="183"/>
        <v>121</v>
      </c>
      <c r="F875" s="5">
        <f t="shared" si="184"/>
        <v>4</v>
      </c>
      <c r="G875" s="5">
        <f t="shared" si="185"/>
        <v>-629949.82420000003</v>
      </c>
      <c r="H875" s="9">
        <f t="shared" si="186"/>
        <v>396836781009.61096</v>
      </c>
      <c r="I875" s="9">
        <f t="shared" si="187"/>
        <v>-295507.74660000001</v>
      </c>
      <c r="J875" s="9">
        <f t="shared" si="188"/>
        <v>87324828300.609818</v>
      </c>
      <c r="K875" s="9">
        <f t="shared" si="189"/>
        <v>186155053020.40817</v>
      </c>
      <c r="M875" s="9">
        <f t="shared" si="190"/>
        <v>123816.45167991063</v>
      </c>
      <c r="N875" s="9">
        <f t="shared" si="191"/>
        <v>29478587520.516785</v>
      </c>
      <c r="O875" s="9">
        <f t="shared" si="192"/>
        <v>-123814.45167991063</v>
      </c>
      <c r="P875" s="9">
        <f t="shared" si="193"/>
        <v>15330018444.796925</v>
      </c>
      <c r="Q875" s="9">
        <f t="shared" si="194"/>
        <v>2.0172828076169975E-4</v>
      </c>
      <c r="R875" s="9">
        <f t="shared" si="195"/>
        <v>-3.5041132121291466E-2</v>
      </c>
    </row>
    <row r="876" spans="1:18" x14ac:dyDescent="0.25">
      <c r="A876">
        <v>865</v>
      </c>
      <c r="B876" s="5">
        <v>13</v>
      </c>
      <c r="C876" s="5">
        <v>2</v>
      </c>
      <c r="D876" s="5">
        <f t="shared" si="182"/>
        <v>26</v>
      </c>
      <c r="E876" s="5">
        <f t="shared" si="183"/>
        <v>169</v>
      </c>
      <c r="F876" s="5">
        <f t="shared" si="184"/>
        <v>4</v>
      </c>
      <c r="G876" s="5">
        <f t="shared" si="185"/>
        <v>-629947.82420000003</v>
      </c>
      <c r="H876" s="9">
        <f t="shared" si="186"/>
        <v>396834261214.31415</v>
      </c>
      <c r="I876" s="9">
        <f t="shared" si="187"/>
        <v>-295507.74660000001</v>
      </c>
      <c r="J876" s="9">
        <f t="shared" si="188"/>
        <v>87324828300.609818</v>
      </c>
      <c r="K876" s="9">
        <f t="shared" si="189"/>
        <v>186154462004.91498</v>
      </c>
      <c r="M876" s="9">
        <f t="shared" si="190"/>
        <v>123816.99678140387</v>
      </c>
      <c r="N876" s="9">
        <f t="shared" si="191"/>
        <v>29478400340.271046</v>
      </c>
      <c r="O876" s="9">
        <f t="shared" si="192"/>
        <v>-123814.99678140387</v>
      </c>
      <c r="P876" s="9">
        <f t="shared" si="193"/>
        <v>15330153427.97905</v>
      </c>
      <c r="Q876" s="9">
        <f t="shared" si="194"/>
        <v>2.0172826978763196E-4</v>
      </c>
      <c r="R876" s="9">
        <f t="shared" si="195"/>
        <v>-3.5041286392052055E-2</v>
      </c>
    </row>
    <row r="877" spans="1:18" x14ac:dyDescent="0.25">
      <c r="A877">
        <v>866</v>
      </c>
      <c r="B877" s="5">
        <v>583367</v>
      </c>
      <c r="C877" s="5">
        <v>754</v>
      </c>
      <c r="D877" s="5">
        <f t="shared" si="182"/>
        <v>439858718</v>
      </c>
      <c r="E877" s="5">
        <f t="shared" si="183"/>
        <v>340317056689</v>
      </c>
      <c r="F877" s="5">
        <f t="shared" si="184"/>
        <v>568516</v>
      </c>
      <c r="G877" s="5">
        <f t="shared" si="185"/>
        <v>-46593.824200000032</v>
      </c>
      <c r="H877" s="9">
        <f t="shared" si="186"/>
        <v>2170984453.5805087</v>
      </c>
      <c r="I877" s="9">
        <f t="shared" si="187"/>
        <v>-294755.74660000001</v>
      </c>
      <c r="J877" s="9">
        <f t="shared" si="188"/>
        <v>86880950153.723419</v>
      </c>
      <c r="K877" s="9">
        <f t="shared" si="189"/>
        <v>13733797439.020157</v>
      </c>
      <c r="M877" s="9">
        <f t="shared" si="190"/>
        <v>282810.56502631714</v>
      </c>
      <c r="N877" s="9">
        <f t="shared" si="191"/>
        <v>161269212.6413666</v>
      </c>
      <c r="O877" s="9">
        <f t="shared" si="192"/>
        <v>-282056.56502631714</v>
      </c>
      <c r="P877" s="9">
        <f t="shared" si="193"/>
        <v>79555905874.445068</v>
      </c>
      <c r="Q877" s="9">
        <f t="shared" si="194"/>
        <v>2.0000945494683112E-4</v>
      </c>
      <c r="R877" s="9">
        <f t="shared" si="195"/>
        <v>-7.9825680531509263E-2</v>
      </c>
    </row>
    <row r="878" spans="1:18" x14ac:dyDescent="0.25">
      <c r="A878">
        <v>867</v>
      </c>
      <c r="B878" s="5">
        <v>13999</v>
      </c>
      <c r="C878" s="5">
        <v>10</v>
      </c>
      <c r="D878" s="5">
        <f t="shared" si="182"/>
        <v>139990</v>
      </c>
      <c r="E878" s="5">
        <f t="shared" si="183"/>
        <v>195972001</v>
      </c>
      <c r="F878" s="5">
        <f t="shared" si="184"/>
        <v>100</v>
      </c>
      <c r="G878" s="5">
        <f t="shared" si="185"/>
        <v>-615961.82420000003</v>
      </c>
      <c r="H878" s="9">
        <f t="shared" si="186"/>
        <v>379408968871.79175</v>
      </c>
      <c r="I878" s="9">
        <f t="shared" si="187"/>
        <v>-295499.74660000001</v>
      </c>
      <c r="J878" s="9">
        <f t="shared" si="188"/>
        <v>87320100240.664215</v>
      </c>
      <c r="K878" s="9">
        <f t="shared" si="189"/>
        <v>182016562966.37378</v>
      </c>
      <c r="M878" s="9">
        <f t="shared" si="190"/>
        <v>127628.89152365876</v>
      </c>
      <c r="N878" s="9">
        <f t="shared" si="191"/>
        <v>28183981501.163494</v>
      </c>
      <c r="O878" s="9">
        <f t="shared" si="192"/>
        <v>-127618.89152365876</v>
      </c>
      <c r="P878" s="9">
        <f t="shared" si="193"/>
        <v>16286581473.727383</v>
      </c>
      <c r="Q878" s="9">
        <f t="shared" si="194"/>
        <v>2.0165238015500779E-4</v>
      </c>
      <c r="R878" s="9">
        <f t="shared" si="195"/>
        <v>-3.6117837688847784E-2</v>
      </c>
    </row>
    <row r="879" spans="1:18" x14ac:dyDescent="0.25">
      <c r="A879">
        <v>868</v>
      </c>
      <c r="B879" s="5">
        <v>10000</v>
      </c>
      <c r="C879" s="5">
        <v>10</v>
      </c>
      <c r="D879" s="5">
        <f t="shared" si="182"/>
        <v>100000</v>
      </c>
      <c r="E879" s="5">
        <f t="shared" si="183"/>
        <v>100000000</v>
      </c>
      <c r="F879" s="5">
        <f t="shared" si="184"/>
        <v>100</v>
      </c>
      <c r="G879" s="5">
        <f t="shared" si="185"/>
        <v>-619960.82420000003</v>
      </c>
      <c r="H879" s="9">
        <f t="shared" si="186"/>
        <v>384351423542.74335</v>
      </c>
      <c r="I879" s="9">
        <f t="shared" si="187"/>
        <v>-295499.74660000001</v>
      </c>
      <c r="J879" s="9">
        <f t="shared" si="188"/>
        <v>87320100240.664215</v>
      </c>
      <c r="K879" s="9">
        <f t="shared" si="189"/>
        <v>183198266453.02716</v>
      </c>
      <c r="M879" s="9">
        <f t="shared" si="190"/>
        <v>126538.9610879175</v>
      </c>
      <c r="N879" s="9">
        <f t="shared" si="191"/>
        <v>28551126356.570194</v>
      </c>
      <c r="O879" s="9">
        <f t="shared" si="192"/>
        <v>-126528.9610879175</v>
      </c>
      <c r="P879" s="9">
        <f t="shared" si="193"/>
        <v>16009577993.987741</v>
      </c>
      <c r="Q879" s="9">
        <f t="shared" si="194"/>
        <v>2.0167390524978768E-4</v>
      </c>
      <c r="R879" s="9">
        <f t="shared" si="195"/>
        <v>-3.5809373315697453E-2</v>
      </c>
    </row>
    <row r="880" spans="1:18" x14ac:dyDescent="0.25">
      <c r="A880">
        <v>869</v>
      </c>
      <c r="B880" s="5">
        <v>4400</v>
      </c>
      <c r="C880" s="5">
        <v>2</v>
      </c>
      <c r="D880" s="5">
        <f t="shared" si="182"/>
        <v>8800</v>
      </c>
      <c r="E880" s="5">
        <f t="shared" si="183"/>
        <v>19360000</v>
      </c>
      <c r="F880" s="5">
        <f t="shared" si="184"/>
        <v>4</v>
      </c>
      <c r="G880" s="5">
        <f t="shared" si="185"/>
        <v>-625560.82420000003</v>
      </c>
      <c r="H880" s="9">
        <f t="shared" si="186"/>
        <v>391326344773.78333</v>
      </c>
      <c r="I880" s="9">
        <f t="shared" si="187"/>
        <v>-295507.74660000001</v>
      </c>
      <c r="J880" s="9">
        <f t="shared" si="188"/>
        <v>87324828300.609818</v>
      </c>
      <c r="K880" s="9">
        <f t="shared" si="189"/>
        <v>184858069520.58078</v>
      </c>
      <c r="M880" s="9">
        <f t="shared" si="190"/>
        <v>125012.67690683446</v>
      </c>
      <c r="N880" s="9">
        <f t="shared" si="191"/>
        <v>29069250773.956146</v>
      </c>
      <c r="O880" s="9">
        <f t="shared" si="192"/>
        <v>-125010.67690683446</v>
      </c>
      <c r="P880" s="9">
        <f t="shared" si="193"/>
        <v>15627669340.704954</v>
      </c>
      <c r="Q880" s="9">
        <f t="shared" si="194"/>
        <v>2.0170428202622286E-4</v>
      </c>
      <c r="R880" s="9">
        <f t="shared" si="195"/>
        <v>-3.5379679302825671E-2</v>
      </c>
    </row>
    <row r="881" spans="1:18" x14ac:dyDescent="0.25">
      <c r="A881">
        <v>870</v>
      </c>
      <c r="B881" s="5">
        <v>526815</v>
      </c>
      <c r="C881" s="5">
        <v>458</v>
      </c>
      <c r="D881" s="5">
        <f t="shared" si="182"/>
        <v>241281270</v>
      </c>
      <c r="E881" s="5">
        <f t="shared" si="183"/>
        <v>277534044225</v>
      </c>
      <c r="F881" s="5">
        <f t="shared" si="184"/>
        <v>209764</v>
      </c>
      <c r="G881" s="5">
        <f t="shared" si="185"/>
        <v>-103145.82420000003</v>
      </c>
      <c r="H881" s="9">
        <f t="shared" si="186"/>
        <v>10639061049.897312</v>
      </c>
      <c r="I881" s="9">
        <f t="shared" si="187"/>
        <v>-295051.74660000001</v>
      </c>
      <c r="J881" s="9">
        <f t="shared" si="188"/>
        <v>87055533171.710617</v>
      </c>
      <c r="K881" s="9">
        <f t="shared" si="189"/>
        <v>30433355584.706558</v>
      </c>
      <c r="M881" s="9">
        <f t="shared" si="190"/>
        <v>267397.2752033514</v>
      </c>
      <c r="N881" s="9">
        <f t="shared" si="191"/>
        <v>790311048.02738655</v>
      </c>
      <c r="O881" s="9">
        <f t="shared" si="192"/>
        <v>-266939.2752033514</v>
      </c>
      <c r="P881" s="9">
        <f t="shared" si="193"/>
        <v>71256576646.090576</v>
      </c>
      <c r="Q881" s="9">
        <f t="shared" si="194"/>
        <v>2.0004633462777395E-4</v>
      </c>
      <c r="R881" s="9">
        <f t="shared" si="195"/>
        <v>-7.554729206431747E-2</v>
      </c>
    </row>
    <row r="882" spans="1:18" x14ac:dyDescent="0.25">
      <c r="A882">
        <v>871</v>
      </c>
      <c r="B882" s="5">
        <v>363524</v>
      </c>
      <c r="C882" s="5">
        <v>240</v>
      </c>
      <c r="D882" s="5">
        <f t="shared" si="182"/>
        <v>87245760</v>
      </c>
      <c r="E882" s="5">
        <f t="shared" si="183"/>
        <v>132149698576</v>
      </c>
      <c r="F882" s="5">
        <f t="shared" si="184"/>
        <v>57600</v>
      </c>
      <c r="G882" s="5">
        <f t="shared" si="185"/>
        <v>-266436.82420000003</v>
      </c>
      <c r="H882" s="9">
        <f t="shared" si="186"/>
        <v>70988581289.781723</v>
      </c>
      <c r="I882" s="9">
        <f t="shared" si="187"/>
        <v>-295269.74660000001</v>
      </c>
      <c r="J882" s="9">
        <f t="shared" si="188"/>
        <v>87184223257.228226</v>
      </c>
      <c r="K882" s="9">
        <f t="shared" si="189"/>
        <v>78670733566.442764</v>
      </c>
      <c r="M882" s="9">
        <f t="shared" si="190"/>
        <v>222892.19123670316</v>
      </c>
      <c r="N882" s="9">
        <f t="shared" si="191"/>
        <v>5273309346.9414835</v>
      </c>
      <c r="O882" s="9">
        <f t="shared" si="192"/>
        <v>-222652.19123670316</v>
      </c>
      <c r="P882" s="9">
        <f t="shared" si="193"/>
        <v>49573998262.50544</v>
      </c>
      <c r="Q882" s="9">
        <f t="shared" si="194"/>
        <v>2.0030916539296421E-4</v>
      </c>
      <c r="R882" s="9">
        <f t="shared" si="195"/>
        <v>-6.3013478695693126E-2</v>
      </c>
    </row>
    <row r="883" spans="1:18" x14ac:dyDescent="0.25">
      <c r="A883">
        <v>872</v>
      </c>
      <c r="B883" s="5">
        <v>54248</v>
      </c>
      <c r="C883" s="5">
        <v>356</v>
      </c>
      <c r="D883" s="5">
        <f t="shared" si="182"/>
        <v>19312288</v>
      </c>
      <c r="E883" s="5">
        <f t="shared" si="183"/>
        <v>2942845504</v>
      </c>
      <c r="F883" s="5">
        <f t="shared" si="184"/>
        <v>126736</v>
      </c>
      <c r="G883" s="5">
        <f t="shared" si="185"/>
        <v>-575712.82420000003</v>
      </c>
      <c r="H883" s="9">
        <f t="shared" si="186"/>
        <v>331445255948.34015</v>
      </c>
      <c r="I883" s="9">
        <f t="shared" si="187"/>
        <v>-295153.74660000001</v>
      </c>
      <c r="J883" s="9">
        <f t="shared" si="188"/>
        <v>87115734132.017014</v>
      </c>
      <c r="K883" s="9">
        <f t="shared" si="189"/>
        <v>169923797028.29715</v>
      </c>
      <c r="M883" s="9">
        <f t="shared" si="190"/>
        <v>138598.78652444648</v>
      </c>
      <c r="N883" s="9">
        <f t="shared" si="191"/>
        <v>24621049391.831955</v>
      </c>
      <c r="O883" s="9">
        <f t="shared" si="192"/>
        <v>-138242.78652444648</v>
      </c>
      <c r="P883" s="9">
        <f t="shared" si="193"/>
        <v>19111068026.043682</v>
      </c>
      <c r="Q883" s="9">
        <f t="shared" si="194"/>
        <v>2.0144349134663072E-4</v>
      </c>
      <c r="R883" s="9">
        <f t="shared" si="195"/>
        <v>-3.9124536689923807E-2</v>
      </c>
    </row>
    <row r="884" spans="1:18" x14ac:dyDescent="0.25">
      <c r="A884">
        <v>873</v>
      </c>
      <c r="B884" s="5">
        <v>38978</v>
      </c>
      <c r="C884" s="5">
        <v>3294</v>
      </c>
      <c r="D884" s="5">
        <f t="shared" si="182"/>
        <v>128393532</v>
      </c>
      <c r="E884" s="5">
        <f t="shared" si="183"/>
        <v>1519284484</v>
      </c>
      <c r="F884" s="5">
        <f t="shared" si="184"/>
        <v>10850436</v>
      </c>
      <c r="G884" s="5">
        <f t="shared" si="185"/>
        <v>-590982.82420000003</v>
      </c>
      <c r="H884" s="9">
        <f t="shared" si="186"/>
        <v>349260698499.40814</v>
      </c>
      <c r="I884" s="9">
        <f t="shared" si="187"/>
        <v>-292215.74660000001</v>
      </c>
      <c r="J884" s="9">
        <f t="shared" si="188"/>
        <v>85390042560.995422</v>
      </c>
      <c r="K884" s="9">
        <f t="shared" si="189"/>
        <v>172694487201.37958</v>
      </c>
      <c r="M884" s="9">
        <f t="shared" si="190"/>
        <v>134436.93662352898</v>
      </c>
      <c r="N884" s="9">
        <f t="shared" si="191"/>
        <v>25944450113.716347</v>
      </c>
      <c r="O884" s="9">
        <f t="shared" si="192"/>
        <v>-131142.93662352898</v>
      </c>
      <c r="P884" s="9">
        <f t="shared" si="193"/>
        <v>17198469826.242939</v>
      </c>
      <c r="Q884" s="9">
        <f t="shared" si="194"/>
        <v>2.0152108013904015E-4</v>
      </c>
      <c r="R884" s="9">
        <f t="shared" si="195"/>
        <v>-3.7115186720681578E-2</v>
      </c>
    </row>
    <row r="885" spans="1:18" x14ac:dyDescent="0.25">
      <c r="A885">
        <v>874</v>
      </c>
      <c r="B885" s="5">
        <v>22475</v>
      </c>
      <c r="C885" s="5">
        <v>145</v>
      </c>
      <c r="D885" s="5">
        <f t="shared" si="182"/>
        <v>3258875</v>
      </c>
      <c r="E885" s="5">
        <f t="shared" si="183"/>
        <v>505125625</v>
      </c>
      <c r="F885" s="5">
        <f t="shared" si="184"/>
        <v>21025</v>
      </c>
      <c r="G885" s="5">
        <f t="shared" si="185"/>
        <v>-607485.82420000003</v>
      </c>
      <c r="H885" s="9">
        <f t="shared" si="186"/>
        <v>369039026603.95337</v>
      </c>
      <c r="I885" s="9">
        <f t="shared" si="187"/>
        <v>-295364.74660000001</v>
      </c>
      <c r="J885" s="9">
        <f t="shared" si="188"/>
        <v>87240333534.082214</v>
      </c>
      <c r="K885" s="9">
        <f t="shared" si="189"/>
        <v>179429896527.92517</v>
      </c>
      <c r="M885" s="9">
        <f t="shared" si="190"/>
        <v>129939.03165202658</v>
      </c>
      <c r="N885" s="9">
        <f t="shared" si="191"/>
        <v>27413661648.383076</v>
      </c>
      <c r="O885" s="9">
        <f t="shared" si="192"/>
        <v>-129794.03165202658</v>
      </c>
      <c r="P885" s="9">
        <f t="shared" si="193"/>
        <v>16846490652.487276</v>
      </c>
      <c r="Q885" s="9">
        <f t="shared" si="194"/>
        <v>2.016072175779003E-4</v>
      </c>
      <c r="R885" s="9">
        <f t="shared" si="195"/>
        <v>-3.6733430343581126E-2</v>
      </c>
    </row>
    <row r="886" spans="1:18" x14ac:dyDescent="0.25">
      <c r="A886">
        <v>875</v>
      </c>
      <c r="B886" s="5">
        <v>13628</v>
      </c>
      <c r="C886" s="5">
        <v>986</v>
      </c>
      <c r="D886" s="5">
        <f t="shared" si="182"/>
        <v>13437208</v>
      </c>
      <c r="E886" s="5">
        <f t="shared" si="183"/>
        <v>185722384</v>
      </c>
      <c r="F886" s="5">
        <f t="shared" si="184"/>
        <v>972196</v>
      </c>
      <c r="G886" s="5">
        <f t="shared" si="185"/>
        <v>-616332.82420000003</v>
      </c>
      <c r="H886" s="9">
        <f t="shared" si="186"/>
        <v>379866150186.34814</v>
      </c>
      <c r="I886" s="9">
        <f t="shared" si="187"/>
        <v>-294523.74660000001</v>
      </c>
      <c r="J886" s="9">
        <f t="shared" si="188"/>
        <v>86744237311.301025</v>
      </c>
      <c r="K886" s="9">
        <f t="shared" si="189"/>
        <v>181524652535.94318</v>
      </c>
      <c r="M886" s="9">
        <f t="shared" si="190"/>
        <v>127527.77519666201</v>
      </c>
      <c r="N886" s="9">
        <f t="shared" si="191"/>
        <v>28217942716.551872</v>
      </c>
      <c r="O886" s="9">
        <f t="shared" si="192"/>
        <v>-126541.77519666201</v>
      </c>
      <c r="P886" s="9">
        <f t="shared" si="193"/>
        <v>16012820869.922544</v>
      </c>
      <c r="Q886" s="9">
        <f t="shared" si="194"/>
        <v>2.0165437124481693E-4</v>
      </c>
      <c r="R886" s="9">
        <f t="shared" si="195"/>
        <v>-3.5812999528485823E-2</v>
      </c>
    </row>
    <row r="887" spans="1:18" x14ac:dyDescent="0.25">
      <c r="A887">
        <v>876</v>
      </c>
      <c r="B887" s="5">
        <v>11498</v>
      </c>
      <c r="C887" s="5">
        <v>500</v>
      </c>
      <c r="D887" s="5">
        <f t="shared" si="182"/>
        <v>5749000</v>
      </c>
      <c r="E887" s="5">
        <f t="shared" si="183"/>
        <v>132204004</v>
      </c>
      <c r="F887" s="5">
        <f t="shared" si="184"/>
        <v>250000</v>
      </c>
      <c r="G887" s="5">
        <f t="shared" si="185"/>
        <v>-618462.82420000003</v>
      </c>
      <c r="H887" s="9">
        <f t="shared" si="186"/>
        <v>382496264917.44012</v>
      </c>
      <c r="I887" s="9">
        <f t="shared" si="187"/>
        <v>-295009.74660000001</v>
      </c>
      <c r="J887" s="9">
        <f t="shared" si="188"/>
        <v>87030750588.996216</v>
      </c>
      <c r="K887" s="9">
        <f t="shared" si="189"/>
        <v>182452561048.76236</v>
      </c>
      <c r="M887" s="9">
        <f t="shared" si="190"/>
        <v>126947.24210635721</v>
      </c>
      <c r="N887" s="9">
        <f t="shared" si="191"/>
        <v>28413317921.16935</v>
      </c>
      <c r="O887" s="9">
        <f t="shared" si="192"/>
        <v>-126447.24210635721</v>
      </c>
      <c r="P887" s="9">
        <f t="shared" si="193"/>
        <v>15988905036.303717</v>
      </c>
      <c r="Q887" s="9">
        <f t="shared" si="194"/>
        <v>2.0166582576946872E-4</v>
      </c>
      <c r="R887" s="9">
        <f t="shared" si="195"/>
        <v>-3.5786245616014081E-2</v>
      </c>
    </row>
    <row r="888" spans="1:18" x14ac:dyDescent="0.25">
      <c r="A888">
        <v>877</v>
      </c>
      <c r="B888" s="5">
        <v>2500</v>
      </c>
      <c r="C888" s="5">
        <v>2</v>
      </c>
      <c r="D888" s="5">
        <f t="shared" si="182"/>
        <v>5000</v>
      </c>
      <c r="E888" s="5">
        <f t="shared" si="183"/>
        <v>6250000</v>
      </c>
      <c r="F888" s="5">
        <f t="shared" si="184"/>
        <v>4</v>
      </c>
      <c r="G888" s="5">
        <f t="shared" si="185"/>
        <v>-627460.82420000003</v>
      </c>
      <c r="H888" s="9">
        <f t="shared" si="186"/>
        <v>393707085905.74335</v>
      </c>
      <c r="I888" s="9">
        <f t="shared" si="187"/>
        <v>-295507.74660000001</v>
      </c>
      <c r="J888" s="9">
        <f t="shared" si="188"/>
        <v>87324828300.609818</v>
      </c>
      <c r="K888" s="9">
        <f t="shared" si="189"/>
        <v>185419534239.12076</v>
      </c>
      <c r="M888" s="9">
        <f t="shared" si="190"/>
        <v>124494.83048825272</v>
      </c>
      <c r="N888" s="9">
        <f t="shared" si="191"/>
        <v>29246101532.707966</v>
      </c>
      <c r="O888" s="9">
        <f t="shared" si="192"/>
        <v>-124492.83048825272</v>
      </c>
      <c r="P888" s="9">
        <f t="shared" si="193"/>
        <v>15498464842.976826</v>
      </c>
      <c r="Q888" s="9">
        <f t="shared" si="194"/>
        <v>2.0171465049329508E-4</v>
      </c>
      <c r="R888" s="9">
        <f t="shared" si="195"/>
        <v>-3.5233122082016892E-2</v>
      </c>
    </row>
    <row r="889" spans="1:18" x14ac:dyDescent="0.25">
      <c r="A889">
        <v>878</v>
      </c>
      <c r="B889" s="5">
        <v>1769</v>
      </c>
      <c r="C889" s="5">
        <v>398</v>
      </c>
      <c r="D889" s="5">
        <f t="shared" si="182"/>
        <v>704062</v>
      </c>
      <c r="E889" s="5">
        <f t="shared" si="183"/>
        <v>3129361</v>
      </c>
      <c r="F889" s="5">
        <f t="shared" si="184"/>
        <v>158404</v>
      </c>
      <c r="G889" s="5">
        <f t="shared" si="185"/>
        <v>-628191.82420000003</v>
      </c>
      <c r="H889" s="9">
        <f t="shared" si="186"/>
        <v>394624967991.72375</v>
      </c>
      <c r="I889" s="9">
        <f t="shared" si="187"/>
        <v>-295111.74660000001</v>
      </c>
      <c r="J889" s="9">
        <f t="shared" si="188"/>
        <v>87090942981.302612</v>
      </c>
      <c r="K889" s="9">
        <f t="shared" si="189"/>
        <v>185386786439.50217</v>
      </c>
      <c r="M889" s="9">
        <f t="shared" si="190"/>
        <v>124295.59589247205</v>
      </c>
      <c r="N889" s="9">
        <f t="shared" si="191"/>
        <v>29314285402.500099</v>
      </c>
      <c r="O889" s="9">
        <f t="shared" si="192"/>
        <v>-123897.59589247205</v>
      </c>
      <c r="P889" s="9">
        <f t="shared" si="193"/>
        <v>15350614267.934307</v>
      </c>
      <c r="Q889" s="9">
        <f t="shared" si="194"/>
        <v>2.0171864800064981E-4</v>
      </c>
      <c r="R889" s="9">
        <f t="shared" si="195"/>
        <v>-3.5064662867366439E-2</v>
      </c>
    </row>
    <row r="890" spans="1:18" x14ac:dyDescent="0.25">
      <c r="A890">
        <v>879</v>
      </c>
      <c r="B890" s="5">
        <v>621</v>
      </c>
      <c r="C890" s="5">
        <v>5</v>
      </c>
      <c r="D890" s="5">
        <f t="shared" si="182"/>
        <v>3105</v>
      </c>
      <c r="E890" s="5">
        <f t="shared" si="183"/>
        <v>385641</v>
      </c>
      <c r="F890" s="5">
        <f t="shared" si="184"/>
        <v>25</v>
      </c>
      <c r="G890" s="5">
        <f t="shared" si="185"/>
        <v>-629339.82420000003</v>
      </c>
      <c r="H890" s="9">
        <f t="shared" si="186"/>
        <v>396068614324.08698</v>
      </c>
      <c r="I890" s="9">
        <f t="shared" si="187"/>
        <v>-295504.74660000001</v>
      </c>
      <c r="J890" s="9">
        <f t="shared" si="188"/>
        <v>87323055263.130219</v>
      </c>
      <c r="K890" s="9">
        <f t="shared" si="189"/>
        <v>185972905275.50955</v>
      </c>
      <c r="M890" s="9">
        <f t="shared" si="190"/>
        <v>123982.70763535003</v>
      </c>
      <c r="N890" s="9">
        <f t="shared" si="191"/>
        <v>29421525095.980553</v>
      </c>
      <c r="O890" s="9">
        <f t="shared" si="192"/>
        <v>-123977.70763535003</v>
      </c>
      <c r="P890" s="9">
        <f t="shared" si="193"/>
        <v>15370471990.516329</v>
      </c>
      <c r="Q890" s="9">
        <f t="shared" si="194"/>
        <v>2.0172493528626022E-4</v>
      </c>
      <c r="R890" s="9">
        <f t="shared" si="195"/>
        <v>-3.508733566343173E-2</v>
      </c>
    </row>
    <row r="891" spans="1:18" x14ac:dyDescent="0.25">
      <c r="A891">
        <v>880</v>
      </c>
      <c r="B891" s="5">
        <v>583</v>
      </c>
      <c r="C891" s="5">
        <v>8</v>
      </c>
      <c r="D891" s="5">
        <f t="shared" si="182"/>
        <v>4664</v>
      </c>
      <c r="E891" s="5">
        <f t="shared" si="183"/>
        <v>339889</v>
      </c>
      <c r="F891" s="5">
        <f t="shared" si="184"/>
        <v>64</v>
      </c>
      <c r="G891" s="5">
        <f t="shared" si="185"/>
        <v>-629377.82420000003</v>
      </c>
      <c r="H891" s="9">
        <f t="shared" si="186"/>
        <v>396116445594.72614</v>
      </c>
      <c r="I891" s="9">
        <f t="shared" si="187"/>
        <v>-295501.74660000001</v>
      </c>
      <c r="J891" s="9">
        <f t="shared" si="188"/>
        <v>87321282243.65062</v>
      </c>
      <c r="K891" s="9">
        <f t="shared" si="189"/>
        <v>185982246322.40778</v>
      </c>
      <c r="M891" s="9">
        <f t="shared" si="190"/>
        <v>123972.3507069784</v>
      </c>
      <c r="N891" s="9">
        <f t="shared" si="191"/>
        <v>29425078189.759224</v>
      </c>
      <c r="O891" s="9">
        <f t="shared" si="192"/>
        <v>-123964.3507069784</v>
      </c>
      <c r="P891" s="9">
        <f t="shared" si="193"/>
        <v>15367160246.202736</v>
      </c>
      <c r="Q891" s="9">
        <f t="shared" si="194"/>
        <v>2.0172514359826355E-4</v>
      </c>
      <c r="R891" s="9">
        <f t="shared" si="195"/>
        <v>-3.5083555479195221E-2</v>
      </c>
    </row>
    <row r="892" spans="1:18" x14ac:dyDescent="0.25">
      <c r="A892">
        <v>881</v>
      </c>
      <c r="B892" s="5">
        <v>477</v>
      </c>
      <c r="C892" s="5">
        <v>8</v>
      </c>
      <c r="D892" s="5">
        <f t="shared" si="182"/>
        <v>3816</v>
      </c>
      <c r="E892" s="5">
        <f t="shared" si="183"/>
        <v>227529</v>
      </c>
      <c r="F892" s="5">
        <f t="shared" si="184"/>
        <v>64</v>
      </c>
      <c r="G892" s="5">
        <f t="shared" si="185"/>
        <v>-629483.82420000003</v>
      </c>
      <c r="H892" s="9">
        <f t="shared" si="186"/>
        <v>396249884929.45654</v>
      </c>
      <c r="I892" s="9">
        <f t="shared" si="187"/>
        <v>-295501.74660000001</v>
      </c>
      <c r="J892" s="9">
        <f t="shared" si="188"/>
        <v>87321282243.65062</v>
      </c>
      <c r="K892" s="9">
        <f t="shared" si="189"/>
        <v>186013569507.54736</v>
      </c>
      <c r="M892" s="9">
        <f t="shared" si="190"/>
        <v>123943.46032783647</v>
      </c>
      <c r="N892" s="9">
        <f t="shared" si="191"/>
        <v>29434990585.221977</v>
      </c>
      <c r="O892" s="9">
        <f t="shared" si="192"/>
        <v>-123935.46032783647</v>
      </c>
      <c r="P892" s="9">
        <f t="shared" si="193"/>
        <v>15359998326.672728</v>
      </c>
      <c r="Q892" s="9">
        <f t="shared" si="194"/>
        <v>2.0172572474559189E-4</v>
      </c>
      <c r="R892" s="9">
        <f t="shared" si="195"/>
        <v>-3.5075379128898035E-2</v>
      </c>
    </row>
    <row r="893" spans="1:18" x14ac:dyDescent="0.25">
      <c r="A893">
        <v>882</v>
      </c>
      <c r="B893" s="5">
        <v>268</v>
      </c>
      <c r="C893" s="5">
        <v>3</v>
      </c>
      <c r="D893" s="5">
        <f t="shared" si="182"/>
        <v>804</v>
      </c>
      <c r="E893" s="5">
        <f t="shared" si="183"/>
        <v>71824</v>
      </c>
      <c r="F893" s="5">
        <f t="shared" si="184"/>
        <v>9</v>
      </c>
      <c r="G893" s="5">
        <f t="shared" si="185"/>
        <v>-629692.82420000003</v>
      </c>
      <c r="H893" s="9">
        <f t="shared" si="186"/>
        <v>396513052848.97217</v>
      </c>
      <c r="I893" s="9">
        <f t="shared" si="187"/>
        <v>-295506.74660000001</v>
      </c>
      <c r="J893" s="9">
        <f t="shared" si="188"/>
        <v>87324237286.116623</v>
      </c>
      <c r="K893" s="9">
        <f t="shared" si="189"/>
        <v>186078477836.70776</v>
      </c>
      <c r="M893" s="9">
        <f t="shared" si="190"/>
        <v>123886.49722179248</v>
      </c>
      <c r="N893" s="9">
        <f t="shared" si="191"/>
        <v>29454539727.134418</v>
      </c>
      <c r="O893" s="9">
        <f t="shared" si="192"/>
        <v>-123883.49722179248</v>
      </c>
      <c r="P893" s="9">
        <f t="shared" si="193"/>
        <v>15347120883.901865</v>
      </c>
      <c r="Q893" s="9">
        <f t="shared" si="194"/>
        <v>2.0172687087940348E-4</v>
      </c>
      <c r="R893" s="9">
        <f t="shared" si="195"/>
        <v>-3.5060672900755104E-2</v>
      </c>
    </row>
    <row r="894" spans="1:18" x14ac:dyDescent="0.25">
      <c r="A894">
        <v>883</v>
      </c>
      <c r="B894" s="5">
        <v>76</v>
      </c>
      <c r="C894" s="5">
        <v>1</v>
      </c>
      <c r="D894" s="5">
        <f t="shared" si="182"/>
        <v>76</v>
      </c>
      <c r="E894" s="5">
        <f t="shared" si="183"/>
        <v>5776</v>
      </c>
      <c r="F894" s="5">
        <f t="shared" si="184"/>
        <v>1</v>
      </c>
      <c r="G894" s="5">
        <f t="shared" si="185"/>
        <v>-629884.82420000003</v>
      </c>
      <c r="H894" s="9">
        <f t="shared" si="186"/>
        <v>396754891757.46497</v>
      </c>
      <c r="I894" s="9">
        <f t="shared" si="187"/>
        <v>-295508.74660000001</v>
      </c>
      <c r="J894" s="9">
        <f t="shared" si="188"/>
        <v>87325419317.103012</v>
      </c>
      <c r="K894" s="9">
        <f t="shared" si="189"/>
        <v>186136474901.70337</v>
      </c>
      <c r="M894" s="9">
        <f t="shared" si="190"/>
        <v>123834.16747844106</v>
      </c>
      <c r="N894" s="9">
        <f t="shared" si="191"/>
        <v>29472504466.722649</v>
      </c>
      <c r="O894" s="9">
        <f t="shared" si="192"/>
        <v>-123833.16747844106</v>
      </c>
      <c r="P894" s="9">
        <f t="shared" si="193"/>
        <v>15334653367.743631</v>
      </c>
      <c r="Q894" s="9">
        <f t="shared" si="194"/>
        <v>2.01727924122331E-4</v>
      </c>
      <c r="R894" s="9">
        <f t="shared" si="195"/>
        <v>-3.5046428934274371E-2</v>
      </c>
    </row>
    <row r="895" spans="1:18" x14ac:dyDescent="0.25">
      <c r="A895">
        <v>884</v>
      </c>
      <c r="B895" s="5">
        <v>69</v>
      </c>
      <c r="C895" s="5">
        <v>0</v>
      </c>
      <c r="D895" s="5">
        <f t="shared" si="182"/>
        <v>0</v>
      </c>
      <c r="E895" s="5">
        <f t="shared" si="183"/>
        <v>4761</v>
      </c>
      <c r="F895" s="5">
        <f t="shared" si="184"/>
        <v>0</v>
      </c>
      <c r="G895" s="5">
        <f t="shared" si="185"/>
        <v>-629891.82420000003</v>
      </c>
      <c r="H895" s="9">
        <f t="shared" si="186"/>
        <v>396763710194.00372</v>
      </c>
      <c r="I895" s="9">
        <f t="shared" si="187"/>
        <v>-295509.74660000001</v>
      </c>
      <c r="J895" s="9">
        <f t="shared" si="188"/>
        <v>87326010335.596222</v>
      </c>
      <c r="K895" s="9">
        <f t="shared" si="189"/>
        <v>186139173354.75375</v>
      </c>
      <c r="M895" s="9">
        <f t="shared" si="190"/>
        <v>123832.2596232147</v>
      </c>
      <c r="N895" s="9">
        <f t="shared" si="191"/>
        <v>29473159534.664284</v>
      </c>
      <c r="O895" s="9">
        <f t="shared" si="192"/>
        <v>-123832.2596232147</v>
      </c>
      <c r="P895" s="9">
        <f t="shared" si="193"/>
        <v>15334428523.391251</v>
      </c>
      <c r="Q895" s="9">
        <f t="shared" si="194"/>
        <v>2.0172796252787944E-4</v>
      </c>
      <c r="R895" s="9">
        <f t="shared" si="195"/>
        <v>-3.504617199987653E-2</v>
      </c>
    </row>
    <row r="896" spans="1:18" x14ac:dyDescent="0.25">
      <c r="A896">
        <v>885</v>
      </c>
      <c r="B896" s="5">
        <v>277290</v>
      </c>
      <c r="C896" s="5">
        <v>31</v>
      </c>
      <c r="D896" s="5">
        <f t="shared" si="182"/>
        <v>8595990</v>
      </c>
      <c r="E896" s="5">
        <f t="shared" si="183"/>
        <v>76889744100</v>
      </c>
      <c r="F896" s="5">
        <f t="shared" si="184"/>
        <v>961</v>
      </c>
      <c r="G896" s="5">
        <f t="shared" si="185"/>
        <v>-352670.82420000003</v>
      </c>
      <c r="H896" s="9">
        <f t="shared" si="186"/>
        <v>124376710241.90733</v>
      </c>
      <c r="I896" s="9">
        <f t="shared" si="187"/>
        <v>-295478.74660000001</v>
      </c>
      <c r="J896" s="9">
        <f t="shared" si="188"/>
        <v>87307689692.307022</v>
      </c>
      <c r="K896" s="9">
        <f t="shared" si="189"/>
        <v>104206733097.00496</v>
      </c>
      <c r="M896" s="9">
        <f t="shared" si="190"/>
        <v>199389.05015250412</v>
      </c>
      <c r="N896" s="9">
        <f t="shared" si="191"/>
        <v>9239188285.5516491</v>
      </c>
      <c r="O896" s="9">
        <f t="shared" si="192"/>
        <v>-199358.05015250412</v>
      </c>
      <c r="P896" s="9">
        <f t="shared" si="193"/>
        <v>39743632160.608345</v>
      </c>
      <c r="Q896" s="9">
        <f t="shared" si="194"/>
        <v>2.0054167830655141E-4</v>
      </c>
      <c r="R896" s="9">
        <f t="shared" si="195"/>
        <v>-5.642093903077551E-2</v>
      </c>
    </row>
    <row r="897" spans="1:18" x14ac:dyDescent="0.25">
      <c r="A897">
        <v>886</v>
      </c>
      <c r="B897" s="5">
        <v>16500</v>
      </c>
      <c r="C897" s="5">
        <v>3</v>
      </c>
      <c r="D897" s="5">
        <f t="shared" si="182"/>
        <v>49500</v>
      </c>
      <c r="E897" s="5">
        <f t="shared" si="183"/>
        <v>272250000</v>
      </c>
      <c r="F897" s="5">
        <f t="shared" si="184"/>
        <v>9</v>
      </c>
      <c r="G897" s="5">
        <f t="shared" si="185"/>
        <v>-613460.82420000003</v>
      </c>
      <c r="H897" s="9">
        <f t="shared" si="186"/>
        <v>376334182828.14337</v>
      </c>
      <c r="I897" s="9">
        <f t="shared" si="187"/>
        <v>-295506.74660000001</v>
      </c>
      <c r="J897" s="9">
        <f t="shared" si="188"/>
        <v>87324237286.116623</v>
      </c>
      <c r="K897" s="9">
        <f t="shared" si="189"/>
        <v>181281812325.89658</v>
      </c>
      <c r="M897" s="9">
        <f t="shared" si="190"/>
        <v>128310.5409409603</v>
      </c>
      <c r="N897" s="9">
        <f t="shared" si="191"/>
        <v>27955574373.013863</v>
      </c>
      <c r="O897" s="9">
        <f t="shared" si="192"/>
        <v>-128307.5409409603</v>
      </c>
      <c r="P897" s="9">
        <f t="shared" si="193"/>
        <v>16462825062.316204</v>
      </c>
      <c r="Q897" s="9">
        <f t="shared" si="194"/>
        <v>2.0163898902338925E-4</v>
      </c>
      <c r="R897" s="9">
        <f t="shared" si="195"/>
        <v>-3.6312734357725515E-2</v>
      </c>
    </row>
    <row r="898" spans="1:18" x14ac:dyDescent="0.25">
      <c r="A898">
        <v>887</v>
      </c>
      <c r="B898" s="5">
        <v>5599</v>
      </c>
      <c r="C898" s="5">
        <v>2</v>
      </c>
      <c r="D898" s="5">
        <f t="shared" si="182"/>
        <v>11198</v>
      </c>
      <c r="E898" s="5">
        <f t="shared" si="183"/>
        <v>31348801</v>
      </c>
      <c r="F898" s="5">
        <f t="shared" si="184"/>
        <v>4</v>
      </c>
      <c r="G898" s="5">
        <f t="shared" si="185"/>
        <v>-624361.82420000003</v>
      </c>
      <c r="H898" s="9">
        <f t="shared" si="186"/>
        <v>389827687518.35175</v>
      </c>
      <c r="I898" s="9">
        <f t="shared" si="187"/>
        <v>-295507.74660000001</v>
      </c>
      <c r="J898" s="9">
        <f t="shared" si="188"/>
        <v>87324828300.609818</v>
      </c>
      <c r="K898" s="9">
        <f t="shared" si="189"/>
        <v>184503755732.40738</v>
      </c>
      <c r="M898" s="9">
        <f t="shared" si="190"/>
        <v>125339.46525203421</v>
      </c>
      <c r="N898" s="9">
        <f t="shared" si="191"/>
        <v>28957924654.045845</v>
      </c>
      <c r="O898" s="9">
        <f t="shared" si="192"/>
        <v>-125337.46525203421</v>
      </c>
      <c r="P898" s="9">
        <f t="shared" si="193"/>
        <v>15709480195.804882</v>
      </c>
      <c r="Q898" s="9">
        <f t="shared" si="194"/>
        <v>2.0169775516019911E-4</v>
      </c>
      <c r="R898" s="9">
        <f t="shared" si="195"/>
        <v>-3.5472164622198828E-2</v>
      </c>
    </row>
    <row r="899" spans="1:18" x14ac:dyDescent="0.25">
      <c r="A899">
        <v>888</v>
      </c>
      <c r="B899" s="5">
        <v>1406</v>
      </c>
      <c r="C899" s="5">
        <v>238</v>
      </c>
      <c r="D899" s="5">
        <f t="shared" si="182"/>
        <v>334628</v>
      </c>
      <c r="E899" s="5">
        <f t="shared" si="183"/>
        <v>1976836</v>
      </c>
      <c r="F899" s="5">
        <f t="shared" si="184"/>
        <v>56644</v>
      </c>
      <c r="G899" s="5">
        <f t="shared" si="185"/>
        <v>-628554.82420000003</v>
      </c>
      <c r="H899" s="9">
        <f t="shared" si="186"/>
        <v>395081167025.09296</v>
      </c>
      <c r="I899" s="9">
        <f t="shared" si="187"/>
        <v>-295271.74660000001</v>
      </c>
      <c r="J899" s="9">
        <f t="shared" si="188"/>
        <v>87185404340.214615</v>
      </c>
      <c r="K899" s="9">
        <f t="shared" si="189"/>
        <v>185594480775.38995</v>
      </c>
      <c r="M899" s="9">
        <f t="shared" si="190"/>
        <v>124196.65997144827</v>
      </c>
      <c r="N899" s="9">
        <f t="shared" si="191"/>
        <v>29348173650.201672</v>
      </c>
      <c r="O899" s="9">
        <f t="shared" si="192"/>
        <v>-123958.65997144827</v>
      </c>
      <c r="P899" s="9">
        <f t="shared" si="193"/>
        <v>15365749381.917131</v>
      </c>
      <c r="Q899" s="9">
        <f t="shared" si="194"/>
        <v>2.0172063481248433E-4</v>
      </c>
      <c r="R899" s="9">
        <f t="shared" si="195"/>
        <v>-3.5081944846455403E-2</v>
      </c>
    </row>
    <row r="900" spans="1:18" x14ac:dyDescent="0.25">
      <c r="A900">
        <v>889</v>
      </c>
      <c r="B900" s="5">
        <v>164</v>
      </c>
      <c r="C900" s="5">
        <v>2</v>
      </c>
      <c r="D900" s="5">
        <f t="shared" si="182"/>
        <v>328</v>
      </c>
      <c r="E900" s="5">
        <f t="shared" si="183"/>
        <v>26896</v>
      </c>
      <c r="F900" s="5">
        <f t="shared" si="184"/>
        <v>4</v>
      </c>
      <c r="G900" s="5">
        <f t="shared" si="185"/>
        <v>-629796.82420000003</v>
      </c>
      <c r="H900" s="9">
        <f t="shared" si="186"/>
        <v>396644039772.40576</v>
      </c>
      <c r="I900" s="9">
        <f t="shared" si="187"/>
        <v>-295507.74660000001</v>
      </c>
      <c r="J900" s="9">
        <f t="shared" si="188"/>
        <v>87324828300.609818</v>
      </c>
      <c r="K900" s="9">
        <f t="shared" si="189"/>
        <v>186109840335.17838</v>
      </c>
      <c r="M900" s="9">
        <f t="shared" si="190"/>
        <v>123858.15194414378</v>
      </c>
      <c r="N900" s="9">
        <f t="shared" si="191"/>
        <v>29464269947.898369</v>
      </c>
      <c r="O900" s="9">
        <f t="shared" si="192"/>
        <v>-123856.15194414378</v>
      </c>
      <c r="P900" s="9">
        <f t="shared" si="193"/>
        <v>15340346374.410831</v>
      </c>
      <c r="Q900" s="9">
        <f t="shared" si="194"/>
        <v>2.0172744134613096E-4</v>
      </c>
      <c r="R900" s="9">
        <f t="shared" si="195"/>
        <v>-3.5052933834473866E-2</v>
      </c>
    </row>
    <row r="901" spans="1:18" x14ac:dyDescent="0.25">
      <c r="A901">
        <v>890</v>
      </c>
      <c r="B901" s="5">
        <v>0</v>
      </c>
      <c r="C901" s="5">
        <v>1</v>
      </c>
      <c r="D901" s="5">
        <f t="shared" si="182"/>
        <v>0</v>
      </c>
      <c r="E901" s="5">
        <f t="shared" si="183"/>
        <v>0</v>
      </c>
      <c r="F901" s="5">
        <f t="shared" si="184"/>
        <v>1</v>
      </c>
      <c r="G901" s="5">
        <f t="shared" si="185"/>
        <v>-629960.82420000003</v>
      </c>
      <c r="H901" s="9">
        <f t="shared" si="186"/>
        <v>396850640026.74335</v>
      </c>
      <c r="I901" s="9">
        <f t="shared" si="187"/>
        <v>-295508.74660000001</v>
      </c>
      <c r="J901" s="9">
        <f t="shared" si="188"/>
        <v>87325419317.103012</v>
      </c>
      <c r="K901" s="9">
        <f t="shared" si="189"/>
        <v>186158933566.44498</v>
      </c>
      <c r="M901" s="9">
        <f t="shared" si="190"/>
        <v>123813.45362169779</v>
      </c>
      <c r="N901" s="9">
        <f t="shared" si="191"/>
        <v>29479617022.490993</v>
      </c>
      <c r="O901" s="9">
        <f t="shared" si="192"/>
        <v>-123812.45362169779</v>
      </c>
      <c r="P901" s="9">
        <f t="shared" si="193"/>
        <v>15329523671.825066</v>
      </c>
      <c r="Q901" s="9">
        <f t="shared" si="194"/>
        <v>2.0172834111969535E-4</v>
      </c>
      <c r="R901" s="9">
        <f t="shared" si="195"/>
        <v>-3.5040566645372355E-2</v>
      </c>
    </row>
    <row r="902" spans="1:18" x14ac:dyDescent="0.25">
      <c r="A902">
        <v>891</v>
      </c>
      <c r="B902" s="5">
        <v>335</v>
      </c>
      <c r="C902" s="5">
        <v>2</v>
      </c>
      <c r="D902" s="5">
        <f t="shared" si="182"/>
        <v>670</v>
      </c>
      <c r="E902" s="5">
        <f t="shared" si="183"/>
        <v>112225</v>
      </c>
      <c r="F902" s="5">
        <f t="shared" si="184"/>
        <v>4</v>
      </c>
      <c r="G902" s="5">
        <f t="shared" si="185"/>
        <v>-629625.82420000003</v>
      </c>
      <c r="H902" s="9">
        <f t="shared" si="186"/>
        <v>396428678499.52936</v>
      </c>
      <c r="I902" s="9">
        <f t="shared" si="187"/>
        <v>-295507.74660000001</v>
      </c>
      <c r="J902" s="9">
        <f t="shared" si="188"/>
        <v>87324828300.609818</v>
      </c>
      <c r="K902" s="9">
        <f t="shared" si="189"/>
        <v>186059308510.50977</v>
      </c>
      <c r="M902" s="9">
        <f t="shared" si="190"/>
        <v>123904.75812181615</v>
      </c>
      <c r="N902" s="9">
        <f t="shared" si="191"/>
        <v>29448272070.597618</v>
      </c>
      <c r="O902" s="9">
        <f t="shared" si="192"/>
        <v>-123902.75812181615</v>
      </c>
      <c r="P902" s="9">
        <f t="shared" si="193"/>
        <v>15351893470.193277</v>
      </c>
      <c r="Q902" s="9">
        <f t="shared" si="194"/>
        <v>2.0172650341708167E-4</v>
      </c>
      <c r="R902" s="9">
        <f t="shared" si="195"/>
        <v>-3.5066123984493762E-2</v>
      </c>
    </row>
    <row r="903" spans="1:18" x14ac:dyDescent="0.25">
      <c r="A903">
        <v>892</v>
      </c>
      <c r="B903" s="5">
        <v>20812</v>
      </c>
      <c r="C903" s="5">
        <v>13875</v>
      </c>
      <c r="D903" s="5">
        <f t="shared" si="182"/>
        <v>288766500</v>
      </c>
      <c r="E903" s="5">
        <f t="shared" si="183"/>
        <v>433139344</v>
      </c>
      <c r="F903" s="5">
        <f t="shared" si="184"/>
        <v>192515625</v>
      </c>
      <c r="G903" s="5">
        <f t="shared" si="185"/>
        <v>-609148.82420000003</v>
      </c>
      <c r="H903" s="9">
        <f t="shared" si="186"/>
        <v>371062290024.24255</v>
      </c>
      <c r="I903" s="9">
        <f t="shared" si="187"/>
        <v>-281634.74660000001</v>
      </c>
      <c r="J903" s="9">
        <f t="shared" si="188"/>
        <v>79318130492.446213</v>
      </c>
      <c r="K903" s="9">
        <f t="shared" si="189"/>
        <v>171557474745.25497</v>
      </c>
      <c r="M903" s="9">
        <f t="shared" si="190"/>
        <v>129485.77976039425</v>
      </c>
      <c r="N903" s="9">
        <f t="shared" si="191"/>
        <v>27563957565.158516</v>
      </c>
      <c r="O903" s="9">
        <f t="shared" si="192"/>
        <v>-115610.77976039425</v>
      </c>
      <c r="P903" s="9">
        <f t="shared" si="193"/>
        <v>13365852396.806383</v>
      </c>
      <c r="Q903" s="9">
        <f t="shared" si="194"/>
        <v>2.0161602917856956E-4</v>
      </c>
      <c r="R903" s="9">
        <f t="shared" si="195"/>
        <v>-3.2719382316401549E-2</v>
      </c>
    </row>
    <row r="904" spans="1:18" x14ac:dyDescent="0.25">
      <c r="A904">
        <v>893</v>
      </c>
      <c r="B904" s="5">
        <v>381</v>
      </c>
      <c r="C904" s="5">
        <v>6</v>
      </c>
      <c r="D904" s="5">
        <f t="shared" si="182"/>
        <v>2286</v>
      </c>
      <c r="E904" s="5">
        <f t="shared" si="183"/>
        <v>145161</v>
      </c>
      <c r="F904" s="5">
        <f t="shared" si="184"/>
        <v>36</v>
      </c>
      <c r="G904" s="5">
        <f t="shared" si="185"/>
        <v>-629579.82420000003</v>
      </c>
      <c r="H904" s="9">
        <f t="shared" si="186"/>
        <v>396370755039.70294</v>
      </c>
      <c r="I904" s="9">
        <f t="shared" si="187"/>
        <v>-295503.74660000001</v>
      </c>
      <c r="J904" s="9">
        <f t="shared" si="188"/>
        <v>87322464254.637024</v>
      </c>
      <c r="K904" s="9">
        <f t="shared" si="189"/>
        <v>186043196834.86935</v>
      </c>
      <c r="M904" s="9">
        <f t="shared" si="190"/>
        <v>123917.29545616076</v>
      </c>
      <c r="N904" s="9">
        <f t="shared" si="191"/>
        <v>29443969289.550861</v>
      </c>
      <c r="O904" s="9">
        <f t="shared" si="192"/>
        <v>-123911.29545616076</v>
      </c>
      <c r="P904" s="9">
        <f t="shared" si="193"/>
        <v>15354009141.623966</v>
      </c>
      <c r="Q904" s="9">
        <f t="shared" si="194"/>
        <v>2.017262511521555E-4</v>
      </c>
      <c r="R904" s="9">
        <f t="shared" si="195"/>
        <v>-3.5068540158927616E-2</v>
      </c>
    </row>
    <row r="905" spans="1:18" x14ac:dyDescent="0.25">
      <c r="A905">
        <v>894</v>
      </c>
      <c r="B905" s="5">
        <v>209</v>
      </c>
      <c r="C905" s="5">
        <v>25</v>
      </c>
      <c r="D905" s="5">
        <f t="shared" si="182"/>
        <v>5225</v>
      </c>
      <c r="E905" s="5">
        <f t="shared" si="183"/>
        <v>43681</v>
      </c>
      <c r="F905" s="5">
        <f t="shared" si="184"/>
        <v>625</v>
      </c>
      <c r="G905" s="5">
        <f t="shared" si="185"/>
        <v>-629751.82420000003</v>
      </c>
      <c r="H905" s="9">
        <f t="shared" si="186"/>
        <v>396587360083.22772</v>
      </c>
      <c r="I905" s="9">
        <f t="shared" si="187"/>
        <v>-295484.74660000001</v>
      </c>
      <c r="J905" s="9">
        <f t="shared" si="188"/>
        <v>87311235473.26622</v>
      </c>
      <c r="K905" s="9">
        <f t="shared" si="189"/>
        <v>186082058194.62476</v>
      </c>
      <c r="M905" s="9">
        <f t="shared" si="190"/>
        <v>123870.41672774177</v>
      </c>
      <c r="N905" s="9">
        <f t="shared" si="191"/>
        <v>29460059558.997879</v>
      </c>
      <c r="O905" s="9">
        <f t="shared" si="192"/>
        <v>-123845.41672774177</v>
      </c>
      <c r="P905" s="9">
        <f t="shared" si="193"/>
        <v>15337687244.468021</v>
      </c>
      <c r="Q905" s="9">
        <f t="shared" si="194"/>
        <v>2.0172719449800328E-4</v>
      </c>
      <c r="R905" s="9">
        <f t="shared" si="195"/>
        <v>-3.5049895621512769E-2</v>
      </c>
    </row>
    <row r="906" spans="1:18" x14ac:dyDescent="0.25">
      <c r="A906">
        <v>895</v>
      </c>
      <c r="B906" s="5">
        <v>2009</v>
      </c>
      <c r="C906" s="5">
        <v>100</v>
      </c>
      <c r="D906" s="5">
        <f t="shared" si="182"/>
        <v>200900</v>
      </c>
      <c r="E906" s="5">
        <f t="shared" si="183"/>
        <v>4036081</v>
      </c>
      <c r="F906" s="5">
        <f t="shared" si="184"/>
        <v>10000</v>
      </c>
      <c r="G906" s="5">
        <f t="shared" si="185"/>
        <v>-627951.82420000003</v>
      </c>
      <c r="H906" s="9">
        <f t="shared" si="186"/>
        <v>394323493516.10773</v>
      </c>
      <c r="I906" s="9">
        <f t="shared" si="187"/>
        <v>-295409.74660000001</v>
      </c>
      <c r="J906" s="9">
        <f t="shared" si="188"/>
        <v>87266918386.276215</v>
      </c>
      <c r="K906" s="9">
        <f t="shared" si="189"/>
        <v>185503089263.92978</v>
      </c>
      <c r="M906" s="9">
        <f t="shared" si="190"/>
        <v>124361.00807166133</v>
      </c>
      <c r="N906" s="9">
        <f t="shared" si="191"/>
        <v>29291890699.841637</v>
      </c>
      <c r="O906" s="9">
        <f t="shared" si="192"/>
        <v>-124261.00807166133</v>
      </c>
      <c r="P906" s="9">
        <f t="shared" si="193"/>
        <v>15440798126.985483</v>
      </c>
      <c r="Q906" s="9">
        <f t="shared" si="194"/>
        <v>2.0171733503632471E-4</v>
      </c>
      <c r="R906" s="9">
        <f t="shared" si="195"/>
        <v>-3.5167513310850794E-2</v>
      </c>
    </row>
    <row r="907" spans="1:18" x14ac:dyDescent="0.25">
      <c r="A907">
        <v>896</v>
      </c>
      <c r="B907" s="5">
        <v>330</v>
      </c>
      <c r="C907" s="5">
        <v>3</v>
      </c>
      <c r="D907" s="5">
        <f t="shared" si="182"/>
        <v>990</v>
      </c>
      <c r="E907" s="5">
        <f t="shared" si="183"/>
        <v>108900</v>
      </c>
      <c r="F907" s="5">
        <f t="shared" si="184"/>
        <v>9</v>
      </c>
      <c r="G907" s="5">
        <f t="shared" si="185"/>
        <v>-629630.82420000003</v>
      </c>
      <c r="H907" s="9">
        <f t="shared" si="186"/>
        <v>396434974782.77136</v>
      </c>
      <c r="I907" s="9">
        <f t="shared" si="187"/>
        <v>-295506.74660000001</v>
      </c>
      <c r="J907" s="9">
        <f t="shared" si="188"/>
        <v>87324237286.116623</v>
      </c>
      <c r="K907" s="9">
        <f t="shared" si="189"/>
        <v>186060156418.41858</v>
      </c>
      <c r="M907" s="9">
        <f t="shared" si="190"/>
        <v>123903.39536808303</v>
      </c>
      <c r="N907" s="9">
        <f t="shared" si="191"/>
        <v>29448739783.132053</v>
      </c>
      <c r="O907" s="9">
        <f t="shared" si="192"/>
        <v>-123900.39536808303</v>
      </c>
      <c r="P907" s="9">
        <f t="shared" si="193"/>
        <v>15351307972.36729</v>
      </c>
      <c r="Q907" s="9">
        <f t="shared" si="194"/>
        <v>2.0172653083829292E-4</v>
      </c>
      <c r="R907" s="9">
        <f t="shared" si="195"/>
        <v>-3.5065455294328779E-2</v>
      </c>
    </row>
    <row r="908" spans="1:18" x14ac:dyDescent="0.25">
      <c r="A908">
        <v>897</v>
      </c>
      <c r="B908" s="5">
        <v>106</v>
      </c>
      <c r="C908" s="5">
        <v>1</v>
      </c>
      <c r="D908" s="5">
        <f t="shared" si="182"/>
        <v>106</v>
      </c>
      <c r="E908" s="5">
        <f t="shared" si="183"/>
        <v>11236</v>
      </c>
      <c r="F908" s="5">
        <f t="shared" si="184"/>
        <v>1</v>
      </c>
      <c r="G908" s="5">
        <f t="shared" si="185"/>
        <v>-629854.82420000003</v>
      </c>
      <c r="H908" s="9">
        <f t="shared" si="186"/>
        <v>396717099568.01294</v>
      </c>
      <c r="I908" s="9">
        <f t="shared" si="187"/>
        <v>-295508.74660000001</v>
      </c>
      <c r="J908" s="9">
        <f t="shared" si="188"/>
        <v>87325419317.103012</v>
      </c>
      <c r="K908" s="9">
        <f t="shared" si="189"/>
        <v>186127609639.30536</v>
      </c>
      <c r="M908" s="9">
        <f t="shared" si="190"/>
        <v>123842.34400083972</v>
      </c>
      <c r="N908" s="9">
        <f t="shared" si="191"/>
        <v>29469697115.142189</v>
      </c>
      <c r="O908" s="9">
        <f t="shared" si="192"/>
        <v>-123841.34400083972</v>
      </c>
      <c r="P908" s="9">
        <f t="shared" si="193"/>
        <v>15336678483.934319</v>
      </c>
      <c r="Q908" s="9">
        <f t="shared" si="194"/>
        <v>2.0172775953195758E-4</v>
      </c>
      <c r="R908" s="9">
        <f t="shared" si="195"/>
        <v>-3.5048742995682634E-2</v>
      </c>
    </row>
    <row r="909" spans="1:18" x14ac:dyDescent="0.25">
      <c r="A909">
        <v>898</v>
      </c>
      <c r="B909" s="5">
        <v>52</v>
      </c>
      <c r="C909" s="5">
        <v>1</v>
      </c>
      <c r="D909" s="5">
        <f t="shared" ref="D909:D972" si="196">B909*C909</f>
        <v>52</v>
      </c>
      <c r="E909" s="5">
        <f t="shared" ref="E909:E972" si="197">POWER(B909,2)</f>
        <v>2704</v>
      </c>
      <c r="F909" s="5">
        <f t="shared" ref="F909:F972" si="198">POWER(C909,2)</f>
        <v>1</v>
      </c>
      <c r="G909" s="5">
        <f t="shared" ref="G909:G972" si="199">B909-$J$5018</f>
        <v>-629908.82420000003</v>
      </c>
      <c r="H909" s="9">
        <f t="shared" ref="H909:H972" si="200">POWER(G909,2)</f>
        <v>396785126805.02655</v>
      </c>
      <c r="I909" s="9">
        <f t="shared" ref="I909:I972" si="201">C909-$J$5019</f>
        <v>-295508.74660000001</v>
      </c>
      <c r="J909" s="9">
        <f t="shared" ref="J909:J972" si="202">POWER(I909,2)</f>
        <v>87325419317.103012</v>
      </c>
      <c r="K909" s="9">
        <f t="shared" ref="K909:K972" si="203">G909*I909</f>
        <v>186143567111.62177</v>
      </c>
      <c r="M909" s="9">
        <f t="shared" ref="M909:M972" si="204">$J$5027+$J$5026*B909</f>
        <v>123827.62626052213</v>
      </c>
      <c r="N909" s="9">
        <f t="shared" ref="N909:N972" si="205">(M909-$J$5019)^2</f>
        <v>29474750444.258972</v>
      </c>
      <c r="O909" s="9">
        <f t="shared" ref="O909:O972" si="206">C909-M909</f>
        <v>-123826.62626052213</v>
      </c>
      <c r="P909" s="9">
        <f t="shared" ref="P909:P972" si="207">POWER(O909,2)</f>
        <v>15333033371.063028</v>
      </c>
      <c r="Q909" s="9">
        <f t="shared" ref="Q909:Q972" si="208">(1/$J$5017)+((H909)/$H$5012)</f>
        <v>2.0172805580027399E-4</v>
      </c>
      <c r="R909" s="9">
        <f t="shared" ref="R909:R972" si="209">O909/($J$5028*SQRT(1-Q909))</f>
        <v>-3.5044577685147585E-2</v>
      </c>
    </row>
    <row r="910" spans="1:18" x14ac:dyDescent="0.25">
      <c r="A910">
        <v>899</v>
      </c>
      <c r="B910" s="5">
        <v>40389</v>
      </c>
      <c r="C910" s="5">
        <v>7200</v>
      </c>
      <c r="D910" s="5">
        <f t="shared" si="196"/>
        <v>290800800</v>
      </c>
      <c r="E910" s="5">
        <f t="shared" si="197"/>
        <v>1631271321</v>
      </c>
      <c r="F910" s="5">
        <f t="shared" si="198"/>
        <v>51840000</v>
      </c>
      <c r="G910" s="5">
        <f t="shared" si="199"/>
        <v>-589571.82420000003</v>
      </c>
      <c r="H910" s="9">
        <f t="shared" si="200"/>
        <v>347594935890.51575</v>
      </c>
      <c r="I910" s="9">
        <f t="shared" si="201"/>
        <v>-288309.74660000001</v>
      </c>
      <c r="J910" s="9">
        <f t="shared" si="202"/>
        <v>83122509984.556213</v>
      </c>
      <c r="K910" s="9">
        <f t="shared" si="203"/>
        <v>169979303237.60178</v>
      </c>
      <c r="M910" s="9">
        <f t="shared" si="204"/>
        <v>134821.50572701258</v>
      </c>
      <c r="N910" s="9">
        <f t="shared" si="205"/>
        <v>25820710754.855228</v>
      </c>
      <c r="O910" s="9">
        <f t="shared" si="206"/>
        <v>-127621.50572701258</v>
      </c>
      <c r="P910" s="9">
        <f t="shared" si="207"/>
        <v>16287248724.029905</v>
      </c>
      <c r="Q910" s="9">
        <f t="shared" si="208"/>
        <v>2.0151382550537644E-4</v>
      </c>
      <c r="R910" s="9">
        <f t="shared" si="209"/>
        <v>-3.611857504034123E-2</v>
      </c>
    </row>
    <row r="911" spans="1:18" x14ac:dyDescent="0.25">
      <c r="A911">
        <v>900</v>
      </c>
      <c r="B911" s="5">
        <v>685</v>
      </c>
      <c r="C911" s="5">
        <v>15</v>
      </c>
      <c r="D911" s="5">
        <f t="shared" si="196"/>
        <v>10275</v>
      </c>
      <c r="E911" s="5">
        <f t="shared" si="197"/>
        <v>469225</v>
      </c>
      <c r="F911" s="5">
        <f t="shared" si="198"/>
        <v>225</v>
      </c>
      <c r="G911" s="5">
        <f t="shared" si="199"/>
        <v>-629275.82420000003</v>
      </c>
      <c r="H911" s="9">
        <f t="shared" si="200"/>
        <v>395988062922.58936</v>
      </c>
      <c r="I911" s="9">
        <f t="shared" si="201"/>
        <v>-295494.74660000001</v>
      </c>
      <c r="J911" s="9">
        <f t="shared" si="202"/>
        <v>87317145268.198227</v>
      </c>
      <c r="K911" s="9">
        <f t="shared" si="203"/>
        <v>185947700213.48517</v>
      </c>
      <c r="M911" s="9">
        <f t="shared" si="204"/>
        <v>124000.15088313384</v>
      </c>
      <c r="N911" s="9">
        <f t="shared" si="205"/>
        <v>29415541422.962879</v>
      </c>
      <c r="O911" s="9">
        <f t="shared" si="206"/>
        <v>-123985.15088313384</v>
      </c>
      <c r="P911" s="9">
        <f t="shared" si="207"/>
        <v>15372317639.513464</v>
      </c>
      <c r="Q911" s="9">
        <f t="shared" si="208"/>
        <v>2.017245844734218E-4</v>
      </c>
      <c r="R911" s="9">
        <f t="shared" si="209"/>
        <v>-3.5089442195123374E-2</v>
      </c>
    </row>
    <row r="912" spans="1:18" x14ac:dyDescent="0.25">
      <c r="A912">
        <v>901</v>
      </c>
      <c r="B912" s="5">
        <v>418</v>
      </c>
      <c r="C912" s="5">
        <v>8</v>
      </c>
      <c r="D912" s="5">
        <f t="shared" si="196"/>
        <v>3344</v>
      </c>
      <c r="E912" s="5">
        <f t="shared" si="197"/>
        <v>174724</v>
      </c>
      <c r="F912" s="5">
        <f t="shared" si="198"/>
        <v>64</v>
      </c>
      <c r="G912" s="5">
        <f t="shared" si="199"/>
        <v>-629542.82420000003</v>
      </c>
      <c r="H912" s="9">
        <f t="shared" si="200"/>
        <v>396324167501.71216</v>
      </c>
      <c r="I912" s="9">
        <f t="shared" si="201"/>
        <v>-295501.74660000001</v>
      </c>
      <c r="J912" s="9">
        <f t="shared" si="202"/>
        <v>87321282243.65062</v>
      </c>
      <c r="K912" s="9">
        <f t="shared" si="203"/>
        <v>186031004110.59677</v>
      </c>
      <c r="M912" s="9">
        <f t="shared" si="204"/>
        <v>123927.37983378577</v>
      </c>
      <c r="N912" s="9">
        <f t="shared" si="205"/>
        <v>29440508585.095665</v>
      </c>
      <c r="O912" s="9">
        <f t="shared" si="206"/>
        <v>-123919.37983378577</v>
      </c>
      <c r="P912" s="9">
        <f t="shared" si="207"/>
        <v>15356012698.390072</v>
      </c>
      <c r="Q912" s="9">
        <f t="shared" si="208"/>
        <v>2.0172604825678518E-4</v>
      </c>
      <c r="R912" s="9">
        <f t="shared" si="209"/>
        <v>-3.5070828141467149E-2</v>
      </c>
    </row>
    <row r="913" spans="1:18" x14ac:dyDescent="0.25">
      <c r="A913">
        <v>902</v>
      </c>
      <c r="B913" s="5">
        <v>378</v>
      </c>
      <c r="C913" s="5">
        <v>6</v>
      </c>
      <c r="D913" s="5">
        <f t="shared" si="196"/>
        <v>2268</v>
      </c>
      <c r="E913" s="5">
        <f t="shared" si="197"/>
        <v>142884</v>
      </c>
      <c r="F913" s="5">
        <f t="shared" si="198"/>
        <v>36</v>
      </c>
      <c r="G913" s="5">
        <f t="shared" si="199"/>
        <v>-629582.82420000003</v>
      </c>
      <c r="H913" s="9">
        <f t="shared" si="200"/>
        <v>396374532527.64813</v>
      </c>
      <c r="I913" s="9">
        <f t="shared" si="201"/>
        <v>-295503.74660000001</v>
      </c>
      <c r="J913" s="9">
        <f t="shared" si="202"/>
        <v>87322464254.637024</v>
      </c>
      <c r="K913" s="9">
        <f t="shared" si="203"/>
        <v>186044083346.10916</v>
      </c>
      <c r="M913" s="9">
        <f t="shared" si="204"/>
        <v>123916.47780392089</v>
      </c>
      <c r="N913" s="9">
        <f t="shared" si="205"/>
        <v>29444249896.123463</v>
      </c>
      <c r="O913" s="9">
        <f t="shared" si="206"/>
        <v>-123910.47780392089</v>
      </c>
      <c r="P913" s="9">
        <f t="shared" si="207"/>
        <v>15353806509.595972</v>
      </c>
      <c r="Q913" s="9">
        <f t="shared" si="208"/>
        <v>2.0172626760365408E-4</v>
      </c>
      <c r="R913" s="9">
        <f t="shared" si="209"/>
        <v>-3.5068308752787006E-2</v>
      </c>
    </row>
    <row r="914" spans="1:18" x14ac:dyDescent="0.25">
      <c r="A914">
        <v>903</v>
      </c>
      <c r="B914" s="5">
        <v>372</v>
      </c>
      <c r="C914" s="5">
        <v>5</v>
      </c>
      <c r="D914" s="5">
        <f t="shared" si="196"/>
        <v>1860</v>
      </c>
      <c r="E914" s="5">
        <f t="shared" si="197"/>
        <v>138384</v>
      </c>
      <c r="F914" s="5">
        <f t="shared" si="198"/>
        <v>25</v>
      </c>
      <c r="G914" s="5">
        <f t="shared" si="199"/>
        <v>-629588.82420000003</v>
      </c>
      <c r="H914" s="9">
        <f t="shared" si="200"/>
        <v>396382087557.53857</v>
      </c>
      <c r="I914" s="9">
        <f t="shared" si="201"/>
        <v>-295504.74660000001</v>
      </c>
      <c r="J914" s="9">
        <f t="shared" si="202"/>
        <v>87323055263.130219</v>
      </c>
      <c r="K914" s="9">
        <f t="shared" si="203"/>
        <v>186046485957.41296</v>
      </c>
      <c r="M914" s="9">
        <f t="shared" si="204"/>
        <v>123914.84249944116</v>
      </c>
      <c r="N914" s="9">
        <f t="shared" si="205"/>
        <v>29444811113.279984</v>
      </c>
      <c r="O914" s="9">
        <f t="shared" si="206"/>
        <v>-123909.84249944116</v>
      </c>
      <c r="P914" s="9">
        <f t="shared" si="207"/>
        <v>15353649068.236315</v>
      </c>
      <c r="Q914" s="9">
        <f t="shared" si="208"/>
        <v>2.0172630050688644E-4</v>
      </c>
      <c r="R914" s="9">
        <f t="shared" si="209"/>
        <v>-3.5068128953769685E-2</v>
      </c>
    </row>
    <row r="915" spans="1:18" x14ac:dyDescent="0.25">
      <c r="A915">
        <v>904</v>
      </c>
      <c r="B915" s="5">
        <v>215</v>
      </c>
      <c r="C915" s="5">
        <v>400</v>
      </c>
      <c r="D915" s="5">
        <f t="shared" si="196"/>
        <v>86000</v>
      </c>
      <c r="E915" s="5">
        <f t="shared" si="197"/>
        <v>46225</v>
      </c>
      <c r="F915" s="5">
        <f t="shared" si="198"/>
        <v>160000</v>
      </c>
      <c r="G915" s="5">
        <f t="shared" si="199"/>
        <v>-629745.82420000003</v>
      </c>
      <c r="H915" s="9">
        <f t="shared" si="200"/>
        <v>396579803097.33734</v>
      </c>
      <c r="I915" s="9">
        <f t="shared" si="201"/>
        <v>-295109.74660000001</v>
      </c>
      <c r="J915" s="9">
        <f t="shared" si="202"/>
        <v>87089762538.316223</v>
      </c>
      <c r="K915" s="9">
        <f t="shared" si="203"/>
        <v>185844130602.07016</v>
      </c>
      <c r="M915" s="9">
        <f t="shared" si="204"/>
        <v>123872.05203222152</v>
      </c>
      <c r="N915" s="9">
        <f t="shared" si="205"/>
        <v>29459498196.542019</v>
      </c>
      <c r="O915" s="9">
        <f t="shared" si="206"/>
        <v>-123472.05203222152</v>
      </c>
      <c r="P915" s="9">
        <f t="shared" si="207"/>
        <v>15245347633.047617</v>
      </c>
      <c r="Q915" s="9">
        <f t="shared" si="208"/>
        <v>2.0172716158625226E-4</v>
      </c>
      <c r="R915" s="9">
        <f t="shared" si="209"/>
        <v>-3.4944228459790172E-2</v>
      </c>
    </row>
    <row r="916" spans="1:18" x14ac:dyDescent="0.25">
      <c r="A916">
        <v>905</v>
      </c>
      <c r="B916" s="5">
        <v>151999</v>
      </c>
      <c r="C916" s="5">
        <v>10000</v>
      </c>
      <c r="D916" s="5">
        <f t="shared" si="196"/>
        <v>1519990000</v>
      </c>
      <c r="E916" s="5">
        <f t="shared" si="197"/>
        <v>23103696001</v>
      </c>
      <c r="F916" s="5">
        <f t="shared" si="198"/>
        <v>100000000</v>
      </c>
      <c r="G916" s="5">
        <f t="shared" si="199"/>
        <v>-477961.82420000003</v>
      </c>
      <c r="H916" s="9">
        <f t="shared" si="200"/>
        <v>228447505392.59174</v>
      </c>
      <c r="I916" s="9">
        <f t="shared" si="201"/>
        <v>-285509.74660000001</v>
      </c>
      <c r="J916" s="9">
        <f t="shared" si="202"/>
        <v>81515815403.596222</v>
      </c>
      <c r="K916" s="9">
        <f t="shared" si="203"/>
        <v>136462759311.81577</v>
      </c>
      <c r="M916" s="9">
        <f t="shared" si="204"/>
        <v>165240.89455749077</v>
      </c>
      <c r="N916" s="9">
        <f t="shared" si="205"/>
        <v>16969973812.473164</v>
      </c>
      <c r="O916" s="9">
        <f t="shared" si="206"/>
        <v>-155240.89455749077</v>
      </c>
      <c r="P916" s="9">
        <f t="shared" si="207"/>
        <v>24099735343.009968</v>
      </c>
      <c r="Q916" s="9">
        <f t="shared" si="208"/>
        <v>2.009949214576931E-4</v>
      </c>
      <c r="R916" s="9">
        <f t="shared" si="209"/>
        <v>-4.393521618791519E-2</v>
      </c>
    </row>
    <row r="917" spans="1:18" x14ac:dyDescent="0.25">
      <c r="A917">
        <v>906</v>
      </c>
      <c r="B917" s="5">
        <v>19278</v>
      </c>
      <c r="C917" s="5">
        <v>11900</v>
      </c>
      <c r="D917" s="5">
        <f t="shared" si="196"/>
        <v>229408200</v>
      </c>
      <c r="E917" s="5">
        <f t="shared" si="197"/>
        <v>371641284</v>
      </c>
      <c r="F917" s="5">
        <f t="shared" si="198"/>
        <v>141610000</v>
      </c>
      <c r="G917" s="5">
        <f t="shared" si="199"/>
        <v>-610682.82420000003</v>
      </c>
      <c r="H917" s="9">
        <f t="shared" si="200"/>
        <v>372933511772.88812</v>
      </c>
      <c r="I917" s="9">
        <f t="shared" si="201"/>
        <v>-283609.74660000001</v>
      </c>
      <c r="J917" s="9">
        <f t="shared" si="202"/>
        <v>80434488366.51622</v>
      </c>
      <c r="K917" s="9">
        <f t="shared" si="203"/>
        <v>173195601024.33435</v>
      </c>
      <c r="M917" s="9">
        <f t="shared" si="204"/>
        <v>129067.68691507615</v>
      </c>
      <c r="N917" s="9">
        <f t="shared" si="205"/>
        <v>27702959232.159752</v>
      </c>
      <c r="O917" s="9">
        <f t="shared" si="206"/>
        <v>-117167.68691507615</v>
      </c>
      <c r="P917" s="9">
        <f t="shared" si="207"/>
        <v>13728266857.029306</v>
      </c>
      <c r="Q917" s="9">
        <f t="shared" si="208"/>
        <v>2.0162417861608096E-4</v>
      </c>
      <c r="R917" s="9">
        <f t="shared" si="209"/>
        <v>-3.316000780266648E-2</v>
      </c>
    </row>
    <row r="918" spans="1:18" x14ac:dyDescent="0.25">
      <c r="A918">
        <v>907</v>
      </c>
      <c r="B918" s="5">
        <v>11040</v>
      </c>
      <c r="C918" s="5">
        <v>907</v>
      </c>
      <c r="D918" s="5">
        <f t="shared" si="196"/>
        <v>10013280</v>
      </c>
      <c r="E918" s="5">
        <f t="shared" si="197"/>
        <v>121881600</v>
      </c>
      <c r="F918" s="5">
        <f t="shared" si="198"/>
        <v>822649</v>
      </c>
      <c r="G918" s="5">
        <f t="shared" si="199"/>
        <v>-618920.82420000003</v>
      </c>
      <c r="H918" s="9">
        <f t="shared" si="200"/>
        <v>383062986628.40735</v>
      </c>
      <c r="I918" s="9">
        <f t="shared" si="201"/>
        <v>-294602.74660000001</v>
      </c>
      <c r="J918" s="9">
        <f t="shared" si="202"/>
        <v>86790778304.263824</v>
      </c>
      <c r="K918" s="9">
        <f t="shared" si="203"/>
        <v>182335774737.25577</v>
      </c>
      <c r="M918" s="9">
        <f t="shared" si="204"/>
        <v>126822.41386440434</v>
      </c>
      <c r="N918" s="9">
        <f t="shared" si="205"/>
        <v>28455416225.449566</v>
      </c>
      <c r="O918" s="9">
        <f t="shared" si="206"/>
        <v>-125915.41386440434</v>
      </c>
      <c r="P918" s="9">
        <f t="shared" si="207"/>
        <v>15854691448.64423</v>
      </c>
      <c r="Q918" s="9">
        <f t="shared" si="208"/>
        <v>2.0166829392332232E-4</v>
      </c>
      <c r="R918" s="9">
        <f t="shared" si="209"/>
        <v>-3.5635731217968696E-2</v>
      </c>
    </row>
    <row r="919" spans="1:18" x14ac:dyDescent="0.25">
      <c r="A919">
        <v>908</v>
      </c>
      <c r="B919" s="5">
        <v>1710</v>
      </c>
      <c r="C919" s="5">
        <v>250</v>
      </c>
      <c r="D919" s="5">
        <f t="shared" si="196"/>
        <v>427500</v>
      </c>
      <c r="E919" s="5">
        <f t="shared" si="197"/>
        <v>2924100</v>
      </c>
      <c r="F919" s="5">
        <f t="shared" si="198"/>
        <v>62500</v>
      </c>
      <c r="G919" s="5">
        <f t="shared" si="199"/>
        <v>-628250.82420000003</v>
      </c>
      <c r="H919" s="9">
        <f t="shared" si="200"/>
        <v>394699098107.97937</v>
      </c>
      <c r="I919" s="9">
        <f t="shared" si="201"/>
        <v>-295259.74660000001</v>
      </c>
      <c r="J919" s="9">
        <f t="shared" si="202"/>
        <v>87178317962.296219</v>
      </c>
      <c r="K919" s="9">
        <f t="shared" si="203"/>
        <v>185497179154.53317</v>
      </c>
      <c r="M919" s="9">
        <f t="shared" si="204"/>
        <v>124279.51539842135</v>
      </c>
      <c r="N919" s="9">
        <f t="shared" si="205"/>
        <v>29319792077.346081</v>
      </c>
      <c r="O919" s="9">
        <f t="shared" si="206"/>
        <v>-124029.51539842135</v>
      </c>
      <c r="P919" s="9">
        <f t="shared" si="207"/>
        <v>15383320689.967239</v>
      </c>
      <c r="Q919" s="9">
        <f t="shared" si="208"/>
        <v>2.0171897084787546E-4</v>
      </c>
      <c r="R919" s="9">
        <f t="shared" si="209"/>
        <v>-3.5101997842840363E-2</v>
      </c>
    </row>
    <row r="920" spans="1:18" x14ac:dyDescent="0.25">
      <c r="A920">
        <v>909</v>
      </c>
      <c r="B920" s="5">
        <v>552</v>
      </c>
      <c r="C920" s="5">
        <v>45</v>
      </c>
      <c r="D920" s="5">
        <f t="shared" si="196"/>
        <v>24840</v>
      </c>
      <c r="E920" s="5">
        <f t="shared" si="197"/>
        <v>304704</v>
      </c>
      <c r="F920" s="5">
        <f t="shared" si="198"/>
        <v>2025</v>
      </c>
      <c r="G920" s="5">
        <f t="shared" si="199"/>
        <v>-629408.82420000003</v>
      </c>
      <c r="H920" s="9">
        <f t="shared" si="200"/>
        <v>396155467980.82654</v>
      </c>
      <c r="I920" s="9">
        <f t="shared" si="201"/>
        <v>-295464.74660000001</v>
      </c>
      <c r="J920" s="9">
        <f t="shared" si="202"/>
        <v>87299416483.402222</v>
      </c>
      <c r="K920" s="9">
        <f t="shared" si="203"/>
        <v>185968118750.05698</v>
      </c>
      <c r="M920" s="9">
        <f t="shared" si="204"/>
        <v>123963.90163383311</v>
      </c>
      <c r="N920" s="9">
        <f t="shared" si="205"/>
        <v>29427976925.156166</v>
      </c>
      <c r="O920" s="9">
        <f t="shared" si="206"/>
        <v>-123918.90163383311</v>
      </c>
      <c r="P920" s="9">
        <f t="shared" si="207"/>
        <v>15355894182.135607</v>
      </c>
      <c r="Q920" s="9">
        <f t="shared" si="208"/>
        <v>2.0172531354631878E-4</v>
      </c>
      <c r="R920" s="9">
        <f t="shared" si="209"/>
        <v>-3.5070692791651779E-2</v>
      </c>
    </row>
    <row r="921" spans="1:18" x14ac:dyDescent="0.25">
      <c r="A921">
        <v>910</v>
      </c>
      <c r="B921" s="5">
        <v>512</v>
      </c>
      <c r="C921" s="5">
        <v>12</v>
      </c>
      <c r="D921" s="5">
        <f t="shared" si="196"/>
        <v>6144</v>
      </c>
      <c r="E921" s="5">
        <f t="shared" si="197"/>
        <v>262144</v>
      </c>
      <c r="F921" s="5">
        <f t="shared" si="198"/>
        <v>144</v>
      </c>
      <c r="G921" s="5">
        <f t="shared" si="199"/>
        <v>-629448.82420000003</v>
      </c>
      <c r="H921" s="9">
        <f t="shared" si="200"/>
        <v>396205822286.76257</v>
      </c>
      <c r="I921" s="9">
        <f t="shared" si="201"/>
        <v>-295497.74660000001</v>
      </c>
      <c r="J921" s="9">
        <f t="shared" si="202"/>
        <v>87318918245.677826</v>
      </c>
      <c r="K921" s="9">
        <f t="shared" si="203"/>
        <v>186000709151.11957</v>
      </c>
      <c r="M921" s="9">
        <f t="shared" si="204"/>
        <v>123952.99960396823</v>
      </c>
      <c r="N921" s="9">
        <f t="shared" si="205"/>
        <v>29431717439.860458</v>
      </c>
      <c r="O921" s="9">
        <f t="shared" si="206"/>
        <v>-123940.99960396823</v>
      </c>
      <c r="P921" s="9">
        <f t="shared" si="207"/>
        <v>15361371382.830853</v>
      </c>
      <c r="Q921" s="9">
        <f t="shared" si="208"/>
        <v>2.0172553284650058E-4</v>
      </c>
      <c r="R921" s="9">
        <f t="shared" si="209"/>
        <v>-3.507694681414892E-2</v>
      </c>
    </row>
    <row r="922" spans="1:18" x14ac:dyDescent="0.25">
      <c r="A922">
        <v>911</v>
      </c>
      <c r="B922" s="5">
        <v>361</v>
      </c>
      <c r="C922" s="5">
        <v>12</v>
      </c>
      <c r="D922" s="5">
        <f t="shared" si="196"/>
        <v>4332</v>
      </c>
      <c r="E922" s="5">
        <f t="shared" si="197"/>
        <v>130321</v>
      </c>
      <c r="F922" s="5">
        <f t="shared" si="198"/>
        <v>144</v>
      </c>
      <c r="G922" s="5">
        <f t="shared" si="199"/>
        <v>-629599.82420000003</v>
      </c>
      <c r="H922" s="9">
        <f t="shared" si="200"/>
        <v>396395938632.67096</v>
      </c>
      <c r="I922" s="9">
        <f t="shared" si="201"/>
        <v>-295497.74660000001</v>
      </c>
      <c r="J922" s="9">
        <f t="shared" si="202"/>
        <v>87318918245.677826</v>
      </c>
      <c r="K922" s="9">
        <f t="shared" si="203"/>
        <v>186045329310.85617</v>
      </c>
      <c r="M922" s="9">
        <f t="shared" si="204"/>
        <v>123911.84444122831</v>
      </c>
      <c r="N922" s="9">
        <f t="shared" si="205"/>
        <v>29445840025.291386</v>
      </c>
      <c r="O922" s="9">
        <f t="shared" si="206"/>
        <v>-123899.84444122831</v>
      </c>
      <c r="P922" s="9">
        <f t="shared" si="207"/>
        <v>15351171452.560575</v>
      </c>
      <c r="Q922" s="9">
        <f t="shared" si="208"/>
        <v>2.0172636083029351E-4</v>
      </c>
      <c r="R922" s="9">
        <f t="shared" si="209"/>
        <v>-3.5065299371740154E-2</v>
      </c>
    </row>
    <row r="923" spans="1:18" x14ac:dyDescent="0.25">
      <c r="A923">
        <v>912</v>
      </c>
      <c r="B923" s="5">
        <v>56</v>
      </c>
      <c r="C923" s="5">
        <v>2</v>
      </c>
      <c r="D923" s="5">
        <f t="shared" si="196"/>
        <v>112</v>
      </c>
      <c r="E923" s="5">
        <f t="shared" si="197"/>
        <v>3136</v>
      </c>
      <c r="F923" s="5">
        <f t="shared" si="198"/>
        <v>4</v>
      </c>
      <c r="G923" s="5">
        <f t="shared" si="199"/>
        <v>-629904.82420000003</v>
      </c>
      <c r="H923" s="9">
        <f t="shared" si="200"/>
        <v>396780087550.43292</v>
      </c>
      <c r="I923" s="9">
        <f t="shared" si="201"/>
        <v>-295507.74660000001</v>
      </c>
      <c r="J923" s="9">
        <f t="shared" si="202"/>
        <v>87324828300.609818</v>
      </c>
      <c r="K923" s="9">
        <f t="shared" si="203"/>
        <v>186141755171.81116</v>
      </c>
      <c r="M923" s="9">
        <f t="shared" si="204"/>
        <v>123828.71646350862</v>
      </c>
      <c r="N923" s="9">
        <f t="shared" si="205"/>
        <v>29474376108.726871</v>
      </c>
      <c r="O923" s="9">
        <f t="shared" si="206"/>
        <v>-123826.71646350862</v>
      </c>
      <c r="P923" s="9">
        <f t="shared" si="207"/>
        <v>15333055710.134157</v>
      </c>
      <c r="Q923" s="9">
        <f t="shared" si="208"/>
        <v>2.0172803385360176E-4</v>
      </c>
      <c r="R923" s="9">
        <f t="shared" si="209"/>
        <v>-3.5044603213404593E-2</v>
      </c>
    </row>
    <row r="924" spans="1:18" x14ac:dyDescent="0.25">
      <c r="A924">
        <v>913</v>
      </c>
      <c r="B924" s="5">
        <v>18</v>
      </c>
      <c r="C924" s="5">
        <v>2</v>
      </c>
      <c r="D924" s="5">
        <f t="shared" si="196"/>
        <v>36</v>
      </c>
      <c r="E924" s="5">
        <f t="shared" si="197"/>
        <v>324</v>
      </c>
      <c r="F924" s="5">
        <f t="shared" si="198"/>
        <v>4</v>
      </c>
      <c r="G924" s="5">
        <f t="shared" si="199"/>
        <v>-629942.82420000003</v>
      </c>
      <c r="H924" s="9">
        <f t="shared" si="200"/>
        <v>396827961761.07214</v>
      </c>
      <c r="I924" s="9">
        <f t="shared" si="201"/>
        <v>-295507.74660000001</v>
      </c>
      <c r="J924" s="9">
        <f t="shared" si="202"/>
        <v>87324828300.609818</v>
      </c>
      <c r="K924" s="9">
        <f t="shared" si="203"/>
        <v>186152984466.18198</v>
      </c>
      <c r="M924" s="9">
        <f t="shared" si="204"/>
        <v>123818.35953513699</v>
      </c>
      <c r="N924" s="9">
        <f t="shared" si="205"/>
        <v>29477932392.256615</v>
      </c>
      <c r="O924" s="9">
        <f t="shared" si="206"/>
        <v>-123816.35953513699</v>
      </c>
      <c r="P924" s="9">
        <f t="shared" si="207"/>
        <v>15330490888.534307</v>
      </c>
      <c r="Q924" s="9">
        <f t="shared" si="208"/>
        <v>2.0172824235261492E-4</v>
      </c>
      <c r="R924" s="9">
        <f t="shared" si="209"/>
        <v>-3.5041672068953547E-2</v>
      </c>
    </row>
    <row r="925" spans="1:18" x14ac:dyDescent="0.25">
      <c r="A925">
        <v>914</v>
      </c>
      <c r="B925" s="5">
        <v>9</v>
      </c>
      <c r="C925" s="5">
        <v>1</v>
      </c>
      <c r="D925" s="5">
        <f t="shared" si="196"/>
        <v>9</v>
      </c>
      <c r="E925" s="5">
        <f t="shared" si="197"/>
        <v>81</v>
      </c>
      <c r="F925" s="5">
        <f t="shared" si="198"/>
        <v>1</v>
      </c>
      <c r="G925" s="5">
        <f t="shared" si="199"/>
        <v>-629951.82420000003</v>
      </c>
      <c r="H925" s="9">
        <f t="shared" si="200"/>
        <v>396839300812.90778</v>
      </c>
      <c r="I925" s="9">
        <f t="shared" si="201"/>
        <v>-295508.74660000001</v>
      </c>
      <c r="J925" s="9">
        <f t="shared" si="202"/>
        <v>87325419317.103012</v>
      </c>
      <c r="K925" s="9">
        <f t="shared" si="203"/>
        <v>186156273987.72556</v>
      </c>
      <c r="M925" s="9">
        <f t="shared" si="204"/>
        <v>123815.90657841739</v>
      </c>
      <c r="N925" s="9">
        <f t="shared" si="205"/>
        <v>29478774701.356804</v>
      </c>
      <c r="O925" s="9">
        <f t="shared" si="206"/>
        <v>-123814.90657841739</v>
      </c>
      <c r="P925" s="9">
        <f t="shared" si="207"/>
        <v>15330131091.022224</v>
      </c>
      <c r="Q925" s="9">
        <f t="shared" si="208"/>
        <v>2.0172829173580238E-4</v>
      </c>
      <c r="R925" s="9">
        <f t="shared" si="209"/>
        <v>-3.504126086379504E-2</v>
      </c>
    </row>
    <row r="926" spans="1:18" x14ac:dyDescent="0.25">
      <c r="A926">
        <v>915</v>
      </c>
      <c r="B926" s="5">
        <v>145089</v>
      </c>
      <c r="C926" s="5">
        <v>39981</v>
      </c>
      <c r="D926" s="5">
        <f t="shared" si="196"/>
        <v>5800803309</v>
      </c>
      <c r="E926" s="5">
        <f t="shared" si="197"/>
        <v>21050817921</v>
      </c>
      <c r="F926" s="5">
        <f t="shared" si="198"/>
        <v>1598480361</v>
      </c>
      <c r="G926" s="5">
        <f t="shared" si="199"/>
        <v>-484871.82420000003</v>
      </c>
      <c r="H926" s="9">
        <f t="shared" si="200"/>
        <v>235100685903.03574</v>
      </c>
      <c r="I926" s="9">
        <f t="shared" si="201"/>
        <v>-255528.74660000001</v>
      </c>
      <c r="J926" s="9">
        <f t="shared" si="202"/>
        <v>65294940338.967018</v>
      </c>
      <c r="K926" s="9">
        <f t="shared" si="203"/>
        <v>123898689499.48157</v>
      </c>
      <c r="M926" s="9">
        <f t="shared" si="204"/>
        <v>163357.56889833295</v>
      </c>
      <c r="N926" s="9">
        <f t="shared" si="205"/>
        <v>17464198071.292992</v>
      </c>
      <c r="O926" s="9">
        <f t="shared" si="206"/>
        <v>-123376.56889833295</v>
      </c>
      <c r="P926" s="9">
        <f t="shared" si="207"/>
        <v>15221777753.125095</v>
      </c>
      <c r="Q926" s="9">
        <f t="shared" si="208"/>
        <v>2.0102389700741674E-4</v>
      </c>
      <c r="R926" s="9">
        <f t="shared" si="209"/>
        <v>-3.4917193185922624E-2</v>
      </c>
    </row>
    <row r="927" spans="1:18" x14ac:dyDescent="0.25">
      <c r="A927">
        <v>916</v>
      </c>
      <c r="B927" s="5">
        <v>26649</v>
      </c>
      <c r="C927" s="5">
        <v>11006</v>
      </c>
      <c r="D927" s="5">
        <f t="shared" si="196"/>
        <v>293298894</v>
      </c>
      <c r="E927" s="5">
        <f t="shared" si="197"/>
        <v>710169201</v>
      </c>
      <c r="F927" s="5">
        <f t="shared" si="198"/>
        <v>121132036</v>
      </c>
      <c r="G927" s="5">
        <f t="shared" si="199"/>
        <v>-603311.82420000003</v>
      </c>
      <c r="H927" s="9">
        <f t="shared" si="200"/>
        <v>363985157219.53174</v>
      </c>
      <c r="I927" s="9">
        <f t="shared" si="201"/>
        <v>-284503.74660000001</v>
      </c>
      <c r="J927" s="9">
        <f t="shared" si="202"/>
        <v>80942381829.437012</v>
      </c>
      <c r="K927" s="9">
        <f t="shared" si="203"/>
        <v>171644474352.98056</v>
      </c>
      <c r="M927" s="9">
        <f t="shared" si="204"/>
        <v>131076.6584684267</v>
      </c>
      <c r="N927" s="9">
        <f t="shared" si="205"/>
        <v>27038240472.485756</v>
      </c>
      <c r="O927" s="9">
        <f t="shared" si="206"/>
        <v>-120070.6584684267</v>
      </c>
      <c r="P927" s="9">
        <f t="shared" si="207"/>
        <v>14416963025.041569</v>
      </c>
      <c r="Q927" s="9">
        <f t="shared" si="208"/>
        <v>2.0158520725615788E-4</v>
      </c>
      <c r="R927" s="9">
        <f t="shared" si="209"/>
        <v>-3.3981586552710934E-2</v>
      </c>
    </row>
    <row r="928" spans="1:18" x14ac:dyDescent="0.25">
      <c r="A928">
        <v>917</v>
      </c>
      <c r="B928" s="5">
        <v>6977</v>
      </c>
      <c r="C928" s="5">
        <v>3210</v>
      </c>
      <c r="D928" s="5">
        <f t="shared" si="196"/>
        <v>22396170</v>
      </c>
      <c r="E928" s="5">
        <f t="shared" si="197"/>
        <v>48678529</v>
      </c>
      <c r="F928" s="5">
        <f t="shared" si="198"/>
        <v>10304100</v>
      </c>
      <c r="G928" s="5">
        <f t="shared" si="199"/>
        <v>-622983.82420000003</v>
      </c>
      <c r="H928" s="9">
        <f t="shared" si="200"/>
        <v>388108845214.85657</v>
      </c>
      <c r="I928" s="9">
        <f t="shared" si="201"/>
        <v>-292299.74660000001</v>
      </c>
      <c r="J928" s="9">
        <f t="shared" si="202"/>
        <v>85439141862.424225</v>
      </c>
      <c r="K928" s="9">
        <f t="shared" si="203"/>
        <v>182098013949.55896</v>
      </c>
      <c r="M928" s="9">
        <f t="shared" si="204"/>
        <v>125715.04018087928</v>
      </c>
      <c r="N928" s="9">
        <f t="shared" si="205"/>
        <v>28830242327.955395</v>
      </c>
      <c r="O928" s="9">
        <f t="shared" si="206"/>
        <v>-122505.04018087928</v>
      </c>
      <c r="P928" s="9">
        <f t="shared" si="207"/>
        <v>15007484869.718847</v>
      </c>
      <c r="Q928" s="9">
        <f t="shared" si="208"/>
        <v>2.0169026935689738E-4</v>
      </c>
      <c r="R928" s="9">
        <f t="shared" si="209"/>
        <v>-3.4670550639738375E-2</v>
      </c>
    </row>
    <row r="929" spans="1:18" x14ac:dyDescent="0.25">
      <c r="A929">
        <v>918</v>
      </c>
      <c r="B929" s="5">
        <v>1888</v>
      </c>
      <c r="C929" s="5">
        <v>842</v>
      </c>
      <c r="D929" s="5">
        <f t="shared" si="196"/>
        <v>1589696</v>
      </c>
      <c r="E929" s="5">
        <f t="shared" si="197"/>
        <v>3564544</v>
      </c>
      <c r="F929" s="5">
        <f t="shared" si="198"/>
        <v>708964</v>
      </c>
      <c r="G929" s="5">
        <f t="shared" si="199"/>
        <v>-628072.82420000003</v>
      </c>
      <c r="H929" s="9">
        <f t="shared" si="200"/>
        <v>394475472498.56415</v>
      </c>
      <c r="I929" s="9">
        <f t="shared" si="201"/>
        <v>-294667.74660000001</v>
      </c>
      <c r="J929" s="9">
        <f t="shared" si="202"/>
        <v>86829080886.321823</v>
      </c>
      <c r="K929" s="9">
        <f t="shared" si="203"/>
        <v>185072803807.71198</v>
      </c>
      <c r="M929" s="9">
        <f t="shared" si="204"/>
        <v>124328.02943132007</v>
      </c>
      <c r="N929" s="9">
        <f t="shared" si="205"/>
        <v>29303180292.817928</v>
      </c>
      <c r="O929" s="9">
        <f t="shared" si="206"/>
        <v>-123486.02943132007</v>
      </c>
      <c r="P929" s="9">
        <f t="shared" si="207"/>
        <v>15248799464.712847</v>
      </c>
      <c r="Q929" s="9">
        <f t="shared" si="208"/>
        <v>2.0171799692646225E-4</v>
      </c>
      <c r="R929" s="9">
        <f t="shared" si="209"/>
        <v>-3.4948184088955017E-2</v>
      </c>
    </row>
    <row r="930" spans="1:18" x14ac:dyDescent="0.25">
      <c r="A930">
        <v>919</v>
      </c>
      <c r="B930" s="5">
        <v>990</v>
      </c>
      <c r="C930" s="5">
        <v>30</v>
      </c>
      <c r="D930" s="5">
        <f t="shared" si="196"/>
        <v>29700</v>
      </c>
      <c r="E930" s="5">
        <f t="shared" si="197"/>
        <v>980100</v>
      </c>
      <c r="F930" s="5">
        <f t="shared" si="198"/>
        <v>900</v>
      </c>
      <c r="G930" s="5">
        <f t="shared" si="199"/>
        <v>-628970.82420000003</v>
      </c>
      <c r="H930" s="9">
        <f t="shared" si="200"/>
        <v>395604297694.82733</v>
      </c>
      <c r="I930" s="9">
        <f t="shared" si="201"/>
        <v>-295479.74660000001</v>
      </c>
      <c r="J930" s="9">
        <f t="shared" si="202"/>
        <v>87308280650.800217</v>
      </c>
      <c r="K930" s="9">
        <f t="shared" si="203"/>
        <v>185848139753.40918</v>
      </c>
      <c r="M930" s="9">
        <f t="shared" si="204"/>
        <v>124083.27886085353</v>
      </c>
      <c r="N930" s="9">
        <f t="shared" si="205"/>
        <v>29387033841.520634</v>
      </c>
      <c r="O930" s="9">
        <f t="shared" si="206"/>
        <v>-124053.27886085353</v>
      </c>
      <c r="P930" s="9">
        <f t="shared" si="207"/>
        <v>15389215996.128691</v>
      </c>
      <c r="Q930" s="9">
        <f t="shared" si="208"/>
        <v>2.0172291312113821E-4</v>
      </c>
      <c r="R930" s="9">
        <f t="shared" si="209"/>
        <v>-3.5108723287098013E-2</v>
      </c>
    </row>
    <row r="931" spans="1:18" x14ac:dyDescent="0.25">
      <c r="A931">
        <v>920</v>
      </c>
      <c r="B931" s="5">
        <v>417</v>
      </c>
      <c r="C931" s="5">
        <v>8</v>
      </c>
      <c r="D931" s="5">
        <f t="shared" si="196"/>
        <v>3336</v>
      </c>
      <c r="E931" s="5">
        <f t="shared" si="197"/>
        <v>173889</v>
      </c>
      <c r="F931" s="5">
        <f t="shared" si="198"/>
        <v>64</v>
      </c>
      <c r="G931" s="5">
        <f t="shared" si="199"/>
        <v>-629543.82420000003</v>
      </c>
      <c r="H931" s="9">
        <f t="shared" si="200"/>
        <v>396325426588.36053</v>
      </c>
      <c r="I931" s="9">
        <f t="shared" si="201"/>
        <v>-295501.74660000001</v>
      </c>
      <c r="J931" s="9">
        <f t="shared" si="202"/>
        <v>87321282243.65062</v>
      </c>
      <c r="K931" s="9">
        <f t="shared" si="203"/>
        <v>186031299612.34335</v>
      </c>
      <c r="M931" s="9">
        <f t="shared" si="204"/>
        <v>123927.10728303915</v>
      </c>
      <c r="N931" s="9">
        <f t="shared" si="205"/>
        <v>29440602114.974289</v>
      </c>
      <c r="O931" s="9">
        <f t="shared" si="206"/>
        <v>-123919.10728303915</v>
      </c>
      <c r="P931" s="9">
        <f t="shared" si="207"/>
        <v>15355945149.825367</v>
      </c>
      <c r="Q931" s="9">
        <f t="shared" si="208"/>
        <v>2.0172605374028704E-4</v>
      </c>
      <c r="R931" s="9">
        <f t="shared" si="209"/>
        <v>-3.5070751006086955E-2</v>
      </c>
    </row>
    <row r="932" spans="1:18" x14ac:dyDescent="0.25">
      <c r="A932">
        <v>921</v>
      </c>
      <c r="B932" s="5">
        <v>371</v>
      </c>
      <c r="C932" s="5">
        <v>12</v>
      </c>
      <c r="D932" s="5">
        <f t="shared" si="196"/>
        <v>4452</v>
      </c>
      <c r="E932" s="5">
        <f t="shared" si="197"/>
        <v>137641</v>
      </c>
      <c r="F932" s="5">
        <f t="shared" si="198"/>
        <v>144</v>
      </c>
      <c r="G932" s="5">
        <f t="shared" si="199"/>
        <v>-629589.82420000003</v>
      </c>
      <c r="H932" s="9">
        <f t="shared" si="200"/>
        <v>396383346736.18695</v>
      </c>
      <c r="I932" s="9">
        <f t="shared" si="201"/>
        <v>-295497.74660000001</v>
      </c>
      <c r="J932" s="9">
        <f t="shared" si="202"/>
        <v>87318918245.677826</v>
      </c>
      <c r="K932" s="9">
        <f t="shared" si="203"/>
        <v>186042374333.39017</v>
      </c>
      <c r="M932" s="9">
        <f t="shared" si="204"/>
        <v>123914.56994869454</v>
      </c>
      <c r="N932" s="9">
        <f t="shared" si="205"/>
        <v>29444904649.992725</v>
      </c>
      <c r="O932" s="9">
        <f t="shared" si="206"/>
        <v>-123902.56994869454</v>
      </c>
      <c r="P932" s="9">
        <f t="shared" si="207"/>
        <v>15351846839.891142</v>
      </c>
      <c r="Q932" s="9">
        <f t="shared" si="208"/>
        <v>2.0172630599078899E-4</v>
      </c>
      <c r="R932" s="9">
        <f t="shared" si="209"/>
        <v>-3.5066070725542249E-2</v>
      </c>
    </row>
    <row r="933" spans="1:18" x14ac:dyDescent="0.25">
      <c r="A933">
        <v>922</v>
      </c>
      <c r="B933" s="5">
        <v>279</v>
      </c>
      <c r="C933" s="5">
        <v>9</v>
      </c>
      <c r="D933" s="5">
        <f t="shared" si="196"/>
        <v>2511</v>
      </c>
      <c r="E933" s="5">
        <f t="shared" si="197"/>
        <v>77841</v>
      </c>
      <c r="F933" s="5">
        <f t="shared" si="198"/>
        <v>81</v>
      </c>
      <c r="G933" s="5">
        <f t="shared" si="199"/>
        <v>-629681.82420000003</v>
      </c>
      <c r="H933" s="9">
        <f t="shared" si="200"/>
        <v>396499199727.83972</v>
      </c>
      <c r="I933" s="9">
        <f t="shared" si="201"/>
        <v>-295500.74660000001</v>
      </c>
      <c r="J933" s="9">
        <f t="shared" si="202"/>
        <v>87320691241.157425</v>
      </c>
      <c r="K933" s="9">
        <f t="shared" si="203"/>
        <v>186071449171.54996</v>
      </c>
      <c r="M933" s="9">
        <f t="shared" si="204"/>
        <v>123889.49528000531</v>
      </c>
      <c r="N933" s="9">
        <f t="shared" si="205"/>
        <v>29453510663.138138</v>
      </c>
      <c r="O933" s="9">
        <f t="shared" si="206"/>
        <v>-123880.49528000531</v>
      </c>
      <c r="P933" s="9">
        <f t="shared" si="207"/>
        <v>15346377110.81942</v>
      </c>
      <c r="Q933" s="9">
        <f t="shared" si="208"/>
        <v>2.017268105470858E-4</v>
      </c>
      <c r="R933" s="9">
        <f t="shared" si="209"/>
        <v>-3.5059823310353837E-2</v>
      </c>
    </row>
    <row r="934" spans="1:18" x14ac:dyDescent="0.25">
      <c r="A934">
        <v>923</v>
      </c>
      <c r="B934" s="5">
        <v>220</v>
      </c>
      <c r="C934" s="5">
        <v>30</v>
      </c>
      <c r="D934" s="5">
        <f t="shared" si="196"/>
        <v>6600</v>
      </c>
      <c r="E934" s="5">
        <f t="shared" si="197"/>
        <v>48400</v>
      </c>
      <c r="F934" s="5">
        <f t="shared" si="198"/>
        <v>900</v>
      </c>
      <c r="G934" s="5">
        <f t="shared" si="199"/>
        <v>-629740.82420000003</v>
      </c>
      <c r="H934" s="9">
        <f t="shared" si="200"/>
        <v>396573505664.09534</v>
      </c>
      <c r="I934" s="9">
        <f t="shared" si="201"/>
        <v>-295479.74660000001</v>
      </c>
      <c r="J934" s="9">
        <f t="shared" si="202"/>
        <v>87308280650.800217</v>
      </c>
      <c r="K934" s="9">
        <f t="shared" si="203"/>
        <v>186075659158.29117</v>
      </c>
      <c r="M934" s="9">
        <f t="shared" si="204"/>
        <v>123873.41478595462</v>
      </c>
      <c r="N934" s="9">
        <f t="shared" si="205"/>
        <v>29459030398.581085</v>
      </c>
      <c r="O934" s="9">
        <f t="shared" si="206"/>
        <v>-123843.41478595462</v>
      </c>
      <c r="P934" s="9">
        <f t="shared" si="207"/>
        <v>15337191385.846004</v>
      </c>
      <c r="Q934" s="9">
        <f t="shared" si="208"/>
        <v>2.0172713416003263E-4</v>
      </c>
      <c r="R934" s="9">
        <f t="shared" si="209"/>
        <v>-3.5049329044375598E-2</v>
      </c>
    </row>
    <row r="935" spans="1:18" x14ac:dyDescent="0.25">
      <c r="A935">
        <v>924</v>
      </c>
      <c r="B935" s="5">
        <v>62</v>
      </c>
      <c r="C935" s="5">
        <v>2</v>
      </c>
      <c r="D935" s="5">
        <f t="shared" si="196"/>
        <v>124</v>
      </c>
      <c r="E935" s="5">
        <f t="shared" si="197"/>
        <v>3844</v>
      </c>
      <c r="F935" s="5">
        <f t="shared" si="198"/>
        <v>4</v>
      </c>
      <c r="G935" s="5">
        <f t="shared" si="199"/>
        <v>-629898.82420000003</v>
      </c>
      <c r="H935" s="9">
        <f t="shared" si="200"/>
        <v>396772528728.54254</v>
      </c>
      <c r="I935" s="9">
        <f t="shared" si="201"/>
        <v>-295507.74660000001</v>
      </c>
      <c r="J935" s="9">
        <f t="shared" si="202"/>
        <v>87324828300.609818</v>
      </c>
      <c r="K935" s="9">
        <f t="shared" si="203"/>
        <v>186139982125.33157</v>
      </c>
      <c r="M935" s="9">
        <f t="shared" si="204"/>
        <v>123830.35176798835</v>
      </c>
      <c r="N935" s="9">
        <f t="shared" si="205"/>
        <v>29473814609.885754</v>
      </c>
      <c r="O935" s="9">
        <f t="shared" si="206"/>
        <v>-123828.35176798835</v>
      </c>
      <c r="P935" s="9">
        <f t="shared" si="207"/>
        <v>15333460701.576664</v>
      </c>
      <c r="Q935" s="9">
        <f t="shared" si="208"/>
        <v>2.017280009338547E-4</v>
      </c>
      <c r="R935" s="9">
        <f t="shared" si="209"/>
        <v>-3.5045066025686307E-2</v>
      </c>
    </row>
    <row r="936" spans="1:18" x14ac:dyDescent="0.25">
      <c r="A936">
        <v>925</v>
      </c>
      <c r="B936" s="5">
        <v>59</v>
      </c>
      <c r="C936" s="5">
        <v>1</v>
      </c>
      <c r="D936" s="5">
        <f t="shared" si="196"/>
        <v>59</v>
      </c>
      <c r="E936" s="5">
        <f t="shared" si="197"/>
        <v>3481</v>
      </c>
      <c r="F936" s="5">
        <f t="shared" si="198"/>
        <v>1</v>
      </c>
      <c r="G936" s="5">
        <f t="shared" si="199"/>
        <v>-629901.82420000003</v>
      </c>
      <c r="H936" s="9">
        <f t="shared" si="200"/>
        <v>396776308130.48773</v>
      </c>
      <c r="I936" s="9">
        <f t="shared" si="201"/>
        <v>-295508.74660000001</v>
      </c>
      <c r="J936" s="9">
        <f t="shared" si="202"/>
        <v>87325419317.103012</v>
      </c>
      <c r="K936" s="9">
        <f t="shared" si="203"/>
        <v>186141498550.39557</v>
      </c>
      <c r="M936" s="9">
        <f t="shared" si="204"/>
        <v>123829.53411574848</v>
      </c>
      <c r="N936" s="9">
        <f t="shared" si="205"/>
        <v>29474095358.637756</v>
      </c>
      <c r="O936" s="9">
        <f t="shared" si="206"/>
        <v>-123828.53411574848</v>
      </c>
      <c r="P936" s="9">
        <f t="shared" si="207"/>
        <v>15333505861.255085</v>
      </c>
      <c r="Q936" s="9">
        <f t="shared" si="208"/>
        <v>2.0172801739368903E-4</v>
      </c>
      <c r="R936" s="9">
        <f t="shared" si="209"/>
        <v>-3.5045117632809583E-2</v>
      </c>
    </row>
    <row r="937" spans="1:18" x14ac:dyDescent="0.25">
      <c r="A937">
        <v>926</v>
      </c>
      <c r="B937" s="5">
        <v>1</v>
      </c>
      <c r="C937" s="5">
        <v>0</v>
      </c>
      <c r="D937" s="5">
        <f t="shared" si="196"/>
        <v>0</v>
      </c>
      <c r="E937" s="5">
        <f t="shared" si="197"/>
        <v>1</v>
      </c>
      <c r="F937" s="5">
        <f t="shared" si="198"/>
        <v>0</v>
      </c>
      <c r="G937" s="5">
        <f t="shared" si="199"/>
        <v>-629959.82420000003</v>
      </c>
      <c r="H937" s="9">
        <f t="shared" si="200"/>
        <v>396849380106.09497</v>
      </c>
      <c r="I937" s="9">
        <f t="shared" si="201"/>
        <v>-295509.74660000001</v>
      </c>
      <c r="J937" s="9">
        <f t="shared" si="202"/>
        <v>87326010335.596222</v>
      </c>
      <c r="K937" s="9">
        <f t="shared" si="203"/>
        <v>186159268017.52255</v>
      </c>
      <c r="M937" s="9">
        <f t="shared" si="204"/>
        <v>123813.72617244441</v>
      </c>
      <c r="N937" s="9">
        <f t="shared" si="205"/>
        <v>29479523430.659592</v>
      </c>
      <c r="O937" s="9">
        <f t="shared" si="206"/>
        <v>-123813.72617244441</v>
      </c>
      <c r="P937" s="9">
        <f t="shared" si="207"/>
        <v>15329838788.705046</v>
      </c>
      <c r="Q937" s="9">
        <f t="shared" si="208"/>
        <v>2.017283356325613E-4</v>
      </c>
      <c r="R937" s="9">
        <f t="shared" si="209"/>
        <v>-3.5040926794016831E-2</v>
      </c>
    </row>
    <row r="938" spans="1:18" x14ac:dyDescent="0.25">
      <c r="A938">
        <v>927</v>
      </c>
      <c r="B938" s="5">
        <v>941</v>
      </c>
      <c r="C938" s="5">
        <v>30</v>
      </c>
      <c r="D938" s="5">
        <f t="shared" si="196"/>
        <v>28230</v>
      </c>
      <c r="E938" s="5">
        <f t="shared" si="197"/>
        <v>885481</v>
      </c>
      <c r="F938" s="5">
        <f t="shared" si="198"/>
        <v>900</v>
      </c>
      <c r="G938" s="5">
        <f t="shared" si="199"/>
        <v>-629019.82420000003</v>
      </c>
      <c r="H938" s="9">
        <f t="shared" si="200"/>
        <v>395665939236.59894</v>
      </c>
      <c r="I938" s="9">
        <f t="shared" si="201"/>
        <v>-295479.74660000001</v>
      </c>
      <c r="J938" s="9">
        <f t="shared" si="202"/>
        <v>87308280650.800217</v>
      </c>
      <c r="K938" s="9">
        <f t="shared" si="203"/>
        <v>185862618260.99255</v>
      </c>
      <c r="M938" s="9">
        <f t="shared" si="204"/>
        <v>124069.92387426906</v>
      </c>
      <c r="N938" s="9">
        <f t="shared" si="205"/>
        <v>29391612816.230053</v>
      </c>
      <c r="O938" s="9">
        <f t="shared" si="206"/>
        <v>-124039.92387426906</v>
      </c>
      <c r="P938" s="9">
        <f t="shared" si="207"/>
        <v>15385902714.734465</v>
      </c>
      <c r="Q938" s="9">
        <f t="shared" si="208"/>
        <v>2.0172318157884138E-4</v>
      </c>
      <c r="R938" s="9">
        <f t="shared" si="209"/>
        <v>-3.5104943653474989E-2</v>
      </c>
    </row>
    <row r="939" spans="1:18" x14ac:dyDescent="0.25">
      <c r="A939">
        <v>928</v>
      </c>
      <c r="B939" s="5">
        <v>457</v>
      </c>
      <c r="C939" s="5">
        <v>24</v>
      </c>
      <c r="D939" s="5">
        <f t="shared" si="196"/>
        <v>10968</v>
      </c>
      <c r="E939" s="5">
        <f t="shared" si="197"/>
        <v>208849</v>
      </c>
      <c r="F939" s="5">
        <f t="shared" si="198"/>
        <v>576</v>
      </c>
      <c r="G939" s="5">
        <f t="shared" si="199"/>
        <v>-629503.82420000003</v>
      </c>
      <c r="H939" s="9">
        <f t="shared" si="200"/>
        <v>396275064682.42456</v>
      </c>
      <c r="I939" s="9">
        <f t="shared" si="201"/>
        <v>-295485.74660000001</v>
      </c>
      <c r="J939" s="9">
        <f t="shared" si="202"/>
        <v>87311826443.759415</v>
      </c>
      <c r="K939" s="9">
        <f t="shared" si="203"/>
        <v>186009407481.29218</v>
      </c>
      <c r="M939" s="9">
        <f t="shared" si="204"/>
        <v>123938.00931290403</v>
      </c>
      <c r="N939" s="9">
        <f t="shared" si="205"/>
        <v>29436861035.71228</v>
      </c>
      <c r="O939" s="9">
        <f t="shared" si="206"/>
        <v>-123914.00931290403</v>
      </c>
      <c r="P939" s="9">
        <f t="shared" si="207"/>
        <v>15354681703.998466</v>
      </c>
      <c r="Q939" s="9">
        <f t="shared" si="208"/>
        <v>2.0172583440700617E-4</v>
      </c>
      <c r="R939" s="9">
        <f t="shared" si="209"/>
        <v>-3.506930820907328E-2</v>
      </c>
    </row>
    <row r="940" spans="1:18" x14ac:dyDescent="0.25">
      <c r="A940">
        <v>929</v>
      </c>
      <c r="B940" s="5">
        <v>36</v>
      </c>
      <c r="C940" s="5">
        <v>5</v>
      </c>
      <c r="D940" s="5">
        <f t="shared" si="196"/>
        <v>180</v>
      </c>
      <c r="E940" s="5">
        <f t="shared" si="197"/>
        <v>1296</v>
      </c>
      <c r="F940" s="5">
        <f t="shared" si="198"/>
        <v>25</v>
      </c>
      <c r="G940" s="5">
        <f t="shared" si="199"/>
        <v>-629924.82420000003</v>
      </c>
      <c r="H940" s="9">
        <f t="shared" si="200"/>
        <v>396805284143.40094</v>
      </c>
      <c r="I940" s="9">
        <f t="shared" si="201"/>
        <v>-295504.74660000001</v>
      </c>
      <c r="J940" s="9">
        <f t="shared" si="202"/>
        <v>87323055263.130219</v>
      </c>
      <c r="K940" s="9">
        <f t="shared" si="203"/>
        <v>186145775552.27057</v>
      </c>
      <c r="M940" s="9">
        <f t="shared" si="204"/>
        <v>123823.26544857617</v>
      </c>
      <c r="N940" s="9">
        <f t="shared" si="205"/>
        <v>29476247810.158207</v>
      </c>
      <c r="O940" s="9">
        <f t="shared" si="206"/>
        <v>-123818.26544857617</v>
      </c>
      <c r="P940" s="9">
        <f t="shared" si="207"/>
        <v>15330962858.694073</v>
      </c>
      <c r="Q940" s="9">
        <f t="shared" si="208"/>
        <v>2.0172814358835662E-4</v>
      </c>
      <c r="R940" s="9">
        <f t="shared" si="209"/>
        <v>-3.5042211466006376E-2</v>
      </c>
    </row>
    <row r="941" spans="1:18" x14ac:dyDescent="0.25">
      <c r="A941">
        <v>930</v>
      </c>
      <c r="B941" s="5">
        <v>24</v>
      </c>
      <c r="C941" s="5">
        <v>25</v>
      </c>
      <c r="D941" s="5">
        <f t="shared" si="196"/>
        <v>600</v>
      </c>
      <c r="E941" s="5">
        <f t="shared" si="197"/>
        <v>576</v>
      </c>
      <c r="F941" s="5">
        <f t="shared" si="198"/>
        <v>625</v>
      </c>
      <c r="G941" s="5">
        <f t="shared" si="199"/>
        <v>-629936.82420000003</v>
      </c>
      <c r="H941" s="9">
        <f t="shared" si="200"/>
        <v>396820402483.18176</v>
      </c>
      <c r="I941" s="9">
        <f t="shared" si="201"/>
        <v>-295484.74660000001</v>
      </c>
      <c r="J941" s="9">
        <f t="shared" si="202"/>
        <v>87311235473.26622</v>
      </c>
      <c r="K941" s="9">
        <f t="shared" si="203"/>
        <v>186136722872.74576</v>
      </c>
      <c r="M941" s="9">
        <f t="shared" si="204"/>
        <v>123819.99483961672</v>
      </c>
      <c r="N941" s="9">
        <f t="shared" si="205"/>
        <v>29477370859.542046</v>
      </c>
      <c r="O941" s="9">
        <f t="shared" si="206"/>
        <v>-123794.99483961672</v>
      </c>
      <c r="P941" s="9">
        <f t="shared" si="207"/>
        <v>15325200747.340729</v>
      </c>
      <c r="Q941" s="9">
        <f t="shared" si="208"/>
        <v>2.0172820943088193E-4</v>
      </c>
      <c r="R941" s="9">
        <f t="shared" si="209"/>
        <v>-3.5035625576159649E-2</v>
      </c>
    </row>
    <row r="942" spans="1:18" x14ac:dyDescent="0.25">
      <c r="A942">
        <v>931</v>
      </c>
      <c r="B942" s="5">
        <v>108000</v>
      </c>
      <c r="C942" s="5">
        <v>1200</v>
      </c>
      <c r="D942" s="5">
        <f t="shared" si="196"/>
        <v>129600000</v>
      </c>
      <c r="E942" s="5">
        <f t="shared" si="197"/>
        <v>11664000000</v>
      </c>
      <c r="F942" s="5">
        <f t="shared" si="198"/>
        <v>1440000</v>
      </c>
      <c r="G942" s="5">
        <f t="shared" si="199"/>
        <v>-521960.82420000003</v>
      </c>
      <c r="H942" s="9">
        <f t="shared" si="200"/>
        <v>272443101999.54333</v>
      </c>
      <c r="I942" s="9">
        <f t="shared" si="201"/>
        <v>-294309.74660000001</v>
      </c>
      <c r="J942" s="9">
        <f t="shared" si="202"/>
        <v>86618226943.756226</v>
      </c>
      <c r="K942" s="9">
        <f t="shared" si="203"/>
        <v>153618157905.42917</v>
      </c>
      <c r="M942" s="9">
        <f t="shared" si="204"/>
        <v>153248.93425687065</v>
      </c>
      <c r="N942" s="9">
        <f t="shared" si="205"/>
        <v>20238138728.527069</v>
      </c>
      <c r="O942" s="9">
        <f t="shared" si="206"/>
        <v>-152048.93425687065</v>
      </c>
      <c r="P942" s="9">
        <f t="shared" si="207"/>
        <v>23118878408.650173</v>
      </c>
      <c r="Q942" s="9">
        <f t="shared" si="208"/>
        <v>2.0118652855374364E-4</v>
      </c>
      <c r="R942" s="9">
        <f t="shared" si="209"/>
        <v>-4.303185353888337E-2</v>
      </c>
    </row>
    <row r="943" spans="1:18" x14ac:dyDescent="0.25">
      <c r="A943">
        <v>932</v>
      </c>
      <c r="B943" s="5">
        <v>2403370</v>
      </c>
      <c r="C943" s="5">
        <v>129251</v>
      </c>
      <c r="D943" s="5">
        <f t="shared" si="196"/>
        <v>310637975870</v>
      </c>
      <c r="E943" s="5">
        <f t="shared" si="197"/>
        <v>5776187356900</v>
      </c>
      <c r="F943" s="5">
        <f t="shared" si="198"/>
        <v>16705821001</v>
      </c>
      <c r="G943" s="5">
        <f t="shared" si="199"/>
        <v>1773409.1757999999</v>
      </c>
      <c r="H943" s="9">
        <f t="shared" si="200"/>
        <v>3144980104811.6348</v>
      </c>
      <c r="I943" s="9">
        <f t="shared" si="201"/>
        <v>-166258.74660000001</v>
      </c>
      <c r="J943" s="9">
        <f t="shared" si="202"/>
        <v>27641970821.003017</v>
      </c>
      <c r="K943" s="9">
        <f t="shared" si="203"/>
        <v>-294844786777.44702</v>
      </c>
      <c r="M943" s="9">
        <f t="shared" si="204"/>
        <v>778853.74153054412</v>
      </c>
      <c r="N943" s="9">
        <f t="shared" si="205"/>
        <v>233621417435.41785</v>
      </c>
      <c r="O943" s="9">
        <f t="shared" si="206"/>
        <v>-649602.74153054412</v>
      </c>
      <c r="P943" s="9">
        <f t="shared" si="207"/>
        <v>421983721803.9989</v>
      </c>
      <c r="Q943" s="9">
        <f t="shared" si="208"/>
        <v>2.13696836763079E-4</v>
      </c>
      <c r="R943" s="9">
        <f t="shared" si="209"/>
        <v>-0.18384729271261915</v>
      </c>
    </row>
    <row r="944" spans="1:18" x14ac:dyDescent="0.25">
      <c r="A944">
        <v>933</v>
      </c>
      <c r="B944" s="5">
        <v>92628</v>
      </c>
      <c r="C944" s="5">
        <v>3000</v>
      </c>
      <c r="D944" s="5">
        <f t="shared" si="196"/>
        <v>277884000</v>
      </c>
      <c r="E944" s="5">
        <f t="shared" si="197"/>
        <v>8579946384</v>
      </c>
      <c r="F944" s="5">
        <f t="shared" si="198"/>
        <v>9000000</v>
      </c>
      <c r="G944" s="5">
        <f t="shared" si="199"/>
        <v>-537332.82420000003</v>
      </c>
      <c r="H944" s="9">
        <f t="shared" si="200"/>
        <v>288726563962.74817</v>
      </c>
      <c r="I944" s="9">
        <f t="shared" si="201"/>
        <v>-292509.74660000001</v>
      </c>
      <c r="J944" s="9">
        <f t="shared" si="202"/>
        <v>85561951855.996216</v>
      </c>
      <c r="K944" s="9">
        <f t="shared" si="203"/>
        <v>157175088246.60437</v>
      </c>
      <c r="M944" s="9">
        <f t="shared" si="204"/>
        <v>149059.28417979772</v>
      </c>
      <c r="N944" s="9">
        <f t="shared" si="205"/>
        <v>21447737943.091084</v>
      </c>
      <c r="O944" s="9">
        <f t="shared" si="206"/>
        <v>-146059.28417979772</v>
      </c>
      <c r="P944" s="9">
        <f t="shared" si="207"/>
        <v>21333314495.114906</v>
      </c>
      <c r="Q944" s="9">
        <f t="shared" si="208"/>
        <v>2.0125744535226539E-4</v>
      </c>
      <c r="R944" s="9">
        <f t="shared" si="209"/>
        <v>-4.1336705044634277E-2</v>
      </c>
    </row>
    <row r="945" spans="1:18" x14ac:dyDescent="0.25">
      <c r="A945">
        <v>934</v>
      </c>
      <c r="B945" s="5">
        <v>66043</v>
      </c>
      <c r="C945" s="5">
        <v>14130</v>
      </c>
      <c r="D945" s="5">
        <f t="shared" si="196"/>
        <v>933187590</v>
      </c>
      <c r="E945" s="5">
        <f t="shared" si="197"/>
        <v>4361677849</v>
      </c>
      <c r="F945" s="5">
        <f t="shared" si="198"/>
        <v>199656900</v>
      </c>
      <c r="G945" s="5">
        <f t="shared" si="199"/>
        <v>-563917.82420000003</v>
      </c>
      <c r="H945" s="9">
        <f t="shared" si="200"/>
        <v>318003312450.46216</v>
      </c>
      <c r="I945" s="9">
        <f t="shared" si="201"/>
        <v>-281379.74660000001</v>
      </c>
      <c r="J945" s="9">
        <f t="shared" si="202"/>
        <v>79174561796.680222</v>
      </c>
      <c r="K945" s="9">
        <f t="shared" si="203"/>
        <v>158675054476.61935</v>
      </c>
      <c r="M945" s="9">
        <f t="shared" si="204"/>
        <v>141813.52258085262</v>
      </c>
      <c r="N945" s="9">
        <f t="shared" si="205"/>
        <v>23622529277.743942</v>
      </c>
      <c r="O945" s="9">
        <f t="shared" si="206"/>
        <v>-127683.52258085262</v>
      </c>
      <c r="P945" s="9">
        <f t="shared" si="207"/>
        <v>16303081938.6551</v>
      </c>
      <c r="Q945" s="9">
        <f t="shared" si="208"/>
        <v>2.01384949766165E-4</v>
      </c>
      <c r="R945" s="9">
        <f t="shared" si="209"/>
        <v>-3.6136124301693509E-2</v>
      </c>
    </row>
    <row r="946" spans="1:18" x14ac:dyDescent="0.25">
      <c r="A946">
        <v>935</v>
      </c>
      <c r="B946" s="5">
        <v>31339</v>
      </c>
      <c r="C946" s="5">
        <v>9000</v>
      </c>
      <c r="D946" s="5">
        <f t="shared" si="196"/>
        <v>282051000</v>
      </c>
      <c r="E946" s="5">
        <f t="shared" si="197"/>
        <v>982132921</v>
      </c>
      <c r="F946" s="5">
        <f t="shared" si="198"/>
        <v>81000000</v>
      </c>
      <c r="G946" s="5">
        <f t="shared" si="199"/>
        <v>-598621.82420000003</v>
      </c>
      <c r="H946" s="9">
        <f t="shared" si="200"/>
        <v>358348088408.53577</v>
      </c>
      <c r="I946" s="9">
        <f t="shared" si="201"/>
        <v>-286509.74660000001</v>
      </c>
      <c r="J946" s="9">
        <f t="shared" si="202"/>
        <v>82087834896.796219</v>
      </c>
      <c r="K946" s="9">
        <f t="shared" si="203"/>
        <v>171510987160.77176</v>
      </c>
      <c r="M946" s="9">
        <f t="shared" si="204"/>
        <v>132354.92147008373</v>
      </c>
      <c r="N946" s="9">
        <f t="shared" si="205"/>
        <v>26619496963.173561</v>
      </c>
      <c r="O946" s="9">
        <f t="shared" si="206"/>
        <v>-123354.92147008373</v>
      </c>
      <c r="P946" s="9">
        <f t="shared" si="207"/>
        <v>15216436650.890524</v>
      </c>
      <c r="Q946" s="9">
        <f t="shared" si="208"/>
        <v>2.0156065701776104E-4</v>
      </c>
      <c r="R946" s="9">
        <f t="shared" si="209"/>
        <v>-3.4911076050070967E-2</v>
      </c>
    </row>
    <row r="947" spans="1:18" x14ac:dyDescent="0.25">
      <c r="A947">
        <v>936</v>
      </c>
      <c r="B947" s="5">
        <v>27917</v>
      </c>
      <c r="C947" s="5">
        <v>325</v>
      </c>
      <c r="D947" s="5">
        <f t="shared" si="196"/>
        <v>9073025</v>
      </c>
      <c r="E947" s="5">
        <f t="shared" si="197"/>
        <v>779358889</v>
      </c>
      <c r="F947" s="5">
        <f t="shared" si="198"/>
        <v>105625</v>
      </c>
      <c r="G947" s="5">
        <f t="shared" si="199"/>
        <v>-602043.82420000003</v>
      </c>
      <c r="H947" s="9">
        <f t="shared" si="200"/>
        <v>362456766257.36053</v>
      </c>
      <c r="I947" s="9">
        <f t="shared" si="201"/>
        <v>-295184.74660000001</v>
      </c>
      <c r="J947" s="9">
        <f t="shared" si="202"/>
        <v>87134034625.306213</v>
      </c>
      <c r="K947" s="9">
        <f t="shared" si="203"/>
        <v>177714153688.57196</v>
      </c>
      <c r="M947" s="9">
        <f t="shared" si="204"/>
        <v>131422.25281514335</v>
      </c>
      <c r="N947" s="9">
        <f t="shared" si="205"/>
        <v>26924705616.595375</v>
      </c>
      <c r="O947" s="9">
        <f t="shared" si="206"/>
        <v>-131097.25281514335</v>
      </c>
      <c r="P947" s="9">
        <f t="shared" si="207"/>
        <v>17186489695.677612</v>
      </c>
      <c r="Q947" s="9">
        <f t="shared" si="208"/>
        <v>2.015785508956019E-4</v>
      </c>
      <c r="R947" s="9">
        <f t="shared" si="209"/>
        <v>-3.7102258664652749E-2</v>
      </c>
    </row>
    <row r="948" spans="1:18" x14ac:dyDescent="0.25">
      <c r="A948">
        <v>937</v>
      </c>
      <c r="B948" s="5">
        <v>22032</v>
      </c>
      <c r="C948" s="5">
        <v>800</v>
      </c>
      <c r="D948" s="5">
        <f t="shared" si="196"/>
        <v>17625600</v>
      </c>
      <c r="E948" s="5">
        <f t="shared" si="197"/>
        <v>485409024</v>
      </c>
      <c r="F948" s="5">
        <f t="shared" si="198"/>
        <v>640000</v>
      </c>
      <c r="G948" s="5">
        <f t="shared" si="199"/>
        <v>-607928.82420000003</v>
      </c>
      <c r="H948" s="9">
        <f t="shared" si="200"/>
        <v>369577455293.19452</v>
      </c>
      <c r="I948" s="9">
        <f t="shared" si="201"/>
        <v>-294709.74660000001</v>
      </c>
      <c r="J948" s="9">
        <f t="shared" si="202"/>
        <v>86853834741.036224</v>
      </c>
      <c r="K948" s="9">
        <f t="shared" si="203"/>
        <v>179162549730.81796</v>
      </c>
      <c r="M948" s="9">
        <f t="shared" si="204"/>
        <v>129818.29167127305</v>
      </c>
      <c r="N948" s="9">
        <f t="shared" si="205"/>
        <v>27453658236.398354</v>
      </c>
      <c r="O948" s="9">
        <f t="shared" si="206"/>
        <v>-129018.29167127305</v>
      </c>
      <c r="P948" s="9">
        <f t="shared" si="207"/>
        <v>16645719585.773685</v>
      </c>
      <c r="Q948" s="9">
        <f t="shared" si="208"/>
        <v>2.0160956251161029E-4</v>
      </c>
      <c r="R948" s="9">
        <f t="shared" si="209"/>
        <v>-3.6513885695593294E-2</v>
      </c>
    </row>
    <row r="949" spans="1:18" x14ac:dyDescent="0.25">
      <c r="A949">
        <v>938</v>
      </c>
      <c r="B949" s="5">
        <v>18092</v>
      </c>
      <c r="C949" s="5">
        <v>416</v>
      </c>
      <c r="D949" s="5">
        <f t="shared" si="196"/>
        <v>7526272</v>
      </c>
      <c r="E949" s="5">
        <f t="shared" si="197"/>
        <v>327320464</v>
      </c>
      <c r="F949" s="5">
        <f t="shared" si="198"/>
        <v>173056</v>
      </c>
      <c r="G949" s="5">
        <f t="shared" si="199"/>
        <v>-611868.82420000003</v>
      </c>
      <c r="H949" s="9">
        <f t="shared" si="200"/>
        <v>374383458027.89056</v>
      </c>
      <c r="I949" s="9">
        <f t="shared" si="201"/>
        <v>-295093.74660000001</v>
      </c>
      <c r="J949" s="9">
        <f t="shared" si="202"/>
        <v>87080319282.425018</v>
      </c>
      <c r="K949" s="9">
        <f t="shared" si="203"/>
        <v>180558663760.91476</v>
      </c>
      <c r="M949" s="9">
        <f t="shared" si="204"/>
        <v>128744.44172958248</v>
      </c>
      <c r="N949" s="9">
        <f t="shared" si="205"/>
        <v>27810666908.5233</v>
      </c>
      <c r="O949" s="9">
        <f t="shared" si="206"/>
        <v>-128328.44172958248</v>
      </c>
      <c r="P949" s="9">
        <f t="shared" si="207"/>
        <v>16468188956.742847</v>
      </c>
      <c r="Q949" s="9">
        <f t="shared" si="208"/>
        <v>2.0163049333875269E-4</v>
      </c>
      <c r="R949" s="9">
        <f t="shared" si="209"/>
        <v>-3.6318649403566036E-2</v>
      </c>
    </row>
    <row r="950" spans="1:18" x14ac:dyDescent="0.25">
      <c r="A950">
        <v>939</v>
      </c>
      <c r="B950" s="5">
        <v>6460</v>
      </c>
      <c r="C950" s="5">
        <v>200</v>
      </c>
      <c r="D950" s="5">
        <f t="shared" si="196"/>
        <v>1292000</v>
      </c>
      <c r="E950" s="5">
        <f t="shared" si="197"/>
        <v>41731600</v>
      </c>
      <c r="F950" s="5">
        <f t="shared" si="198"/>
        <v>40000</v>
      </c>
      <c r="G950" s="5">
        <f t="shared" si="199"/>
        <v>-623500.82420000003</v>
      </c>
      <c r="H950" s="9">
        <f t="shared" si="200"/>
        <v>388753277778.07935</v>
      </c>
      <c r="I950" s="9">
        <f t="shared" si="201"/>
        <v>-295309.74660000001</v>
      </c>
      <c r="J950" s="9">
        <f t="shared" si="202"/>
        <v>87207846436.956223</v>
      </c>
      <c r="K950" s="9">
        <f t="shared" si="203"/>
        <v>184125870399.39316</v>
      </c>
      <c r="M950" s="9">
        <f t="shared" si="204"/>
        <v>125574.13144487572</v>
      </c>
      <c r="N950" s="9">
        <f t="shared" si="205"/>
        <v>28878113298.150505</v>
      </c>
      <c r="O950" s="9">
        <f t="shared" si="206"/>
        <v>-125374.13144487572</v>
      </c>
      <c r="P950" s="9">
        <f t="shared" si="207"/>
        <v>15718672835.556974</v>
      </c>
      <c r="Q950" s="9">
        <f t="shared" si="208"/>
        <v>2.0169307595259246E-4</v>
      </c>
      <c r="R950" s="9">
        <f t="shared" si="209"/>
        <v>-3.5482541557929327E-2</v>
      </c>
    </row>
    <row r="951" spans="1:18" x14ac:dyDescent="0.25">
      <c r="A951">
        <v>940</v>
      </c>
      <c r="B951" s="5">
        <v>4224</v>
      </c>
      <c r="C951" s="5">
        <v>531</v>
      </c>
      <c r="D951" s="5">
        <f t="shared" si="196"/>
        <v>2242944</v>
      </c>
      <c r="E951" s="5">
        <f t="shared" si="197"/>
        <v>17842176</v>
      </c>
      <c r="F951" s="5">
        <f t="shared" si="198"/>
        <v>281961</v>
      </c>
      <c r="G951" s="5">
        <f t="shared" si="199"/>
        <v>-625736.82420000003</v>
      </c>
      <c r="H951" s="9">
        <f t="shared" si="200"/>
        <v>391546573159.90173</v>
      </c>
      <c r="I951" s="9">
        <f t="shared" si="201"/>
        <v>-294978.74660000001</v>
      </c>
      <c r="J951" s="9">
        <f t="shared" si="202"/>
        <v>87012460945.707016</v>
      </c>
      <c r="K951" s="9">
        <f t="shared" si="203"/>
        <v>184579064103.98056</v>
      </c>
      <c r="M951" s="9">
        <f t="shared" si="204"/>
        <v>124964.70797542899</v>
      </c>
      <c r="N951" s="9">
        <f t="shared" si="205"/>
        <v>29085610199.456425</v>
      </c>
      <c r="O951" s="9">
        <f t="shared" si="206"/>
        <v>-124433.70797542899</v>
      </c>
      <c r="P951" s="9">
        <f t="shared" si="207"/>
        <v>15483747680.514339</v>
      </c>
      <c r="Q951" s="9">
        <f t="shared" si="208"/>
        <v>2.0170524115224422E-4</v>
      </c>
      <c r="R951" s="9">
        <f t="shared" si="209"/>
        <v>-3.5216389461075859E-2</v>
      </c>
    </row>
    <row r="952" spans="1:18" x14ac:dyDescent="0.25">
      <c r="A952">
        <v>941</v>
      </c>
      <c r="B952" s="5">
        <v>1008</v>
      </c>
      <c r="C952" s="5">
        <v>55</v>
      </c>
      <c r="D952" s="5">
        <f t="shared" si="196"/>
        <v>55440</v>
      </c>
      <c r="E952" s="5">
        <f t="shared" si="197"/>
        <v>1016064</v>
      </c>
      <c r="F952" s="5">
        <f t="shared" si="198"/>
        <v>3025</v>
      </c>
      <c r="G952" s="5">
        <f t="shared" si="199"/>
        <v>-628952.82420000003</v>
      </c>
      <c r="H952" s="9">
        <f t="shared" si="200"/>
        <v>395581655069.15613</v>
      </c>
      <c r="I952" s="9">
        <f t="shared" si="201"/>
        <v>-295454.74660000001</v>
      </c>
      <c r="J952" s="9">
        <f t="shared" si="202"/>
        <v>87293507288.470215</v>
      </c>
      <c r="K952" s="9">
        <f t="shared" si="203"/>
        <v>185827097297.36536</v>
      </c>
      <c r="M952" s="9">
        <f t="shared" si="204"/>
        <v>124088.18477429273</v>
      </c>
      <c r="N952" s="9">
        <f t="shared" si="205"/>
        <v>29385351858.764778</v>
      </c>
      <c r="O952" s="9">
        <f t="shared" si="206"/>
        <v>-124033.18477429273</v>
      </c>
      <c r="P952" s="9">
        <f t="shared" si="207"/>
        <v>15384230925.253843</v>
      </c>
      <c r="Q952" s="9">
        <f t="shared" si="208"/>
        <v>2.0172281450927507E-4</v>
      </c>
      <c r="R952" s="9">
        <f t="shared" si="209"/>
        <v>-3.5103036392354056E-2</v>
      </c>
    </row>
    <row r="953" spans="1:18" x14ac:dyDescent="0.25">
      <c r="A953">
        <v>942</v>
      </c>
      <c r="B953" s="5">
        <v>488</v>
      </c>
      <c r="C953" s="5">
        <v>12</v>
      </c>
      <c r="D953" s="5">
        <f t="shared" si="196"/>
        <v>5856</v>
      </c>
      <c r="E953" s="5">
        <f t="shared" si="197"/>
        <v>238144</v>
      </c>
      <c r="F953" s="5">
        <f t="shared" si="198"/>
        <v>144</v>
      </c>
      <c r="G953" s="5">
        <f t="shared" si="199"/>
        <v>-629472.82420000003</v>
      </c>
      <c r="H953" s="9">
        <f t="shared" si="200"/>
        <v>396236036406.32416</v>
      </c>
      <c r="I953" s="9">
        <f t="shared" si="201"/>
        <v>-295497.74660000001</v>
      </c>
      <c r="J953" s="9">
        <f t="shared" si="202"/>
        <v>87318918245.677826</v>
      </c>
      <c r="K953" s="9">
        <f t="shared" si="203"/>
        <v>186007801097.03796</v>
      </c>
      <c r="M953" s="9">
        <f t="shared" si="204"/>
        <v>123946.45838604931</v>
      </c>
      <c r="N953" s="9">
        <f t="shared" si="205"/>
        <v>29433961862.783115</v>
      </c>
      <c r="O953" s="9">
        <f t="shared" si="206"/>
        <v>-123934.45838604931</v>
      </c>
      <c r="P953" s="9">
        <f t="shared" si="207"/>
        <v>15359749975.44339</v>
      </c>
      <c r="Q953" s="9">
        <f t="shared" si="208"/>
        <v>2.0172566443329916E-4</v>
      </c>
      <c r="R953" s="9">
        <f t="shared" si="209"/>
        <v>-3.5075095565024764E-2</v>
      </c>
    </row>
    <row r="954" spans="1:18" x14ac:dyDescent="0.25">
      <c r="A954">
        <v>943</v>
      </c>
      <c r="B954" s="5">
        <v>474</v>
      </c>
      <c r="C954" s="5">
        <v>11</v>
      </c>
      <c r="D954" s="5">
        <f t="shared" si="196"/>
        <v>5214</v>
      </c>
      <c r="E954" s="5">
        <f t="shared" si="197"/>
        <v>224676</v>
      </c>
      <c r="F954" s="5">
        <f t="shared" si="198"/>
        <v>121</v>
      </c>
      <c r="G954" s="5">
        <f t="shared" si="199"/>
        <v>-629486.82420000003</v>
      </c>
      <c r="H954" s="9">
        <f t="shared" si="200"/>
        <v>396253661841.40173</v>
      </c>
      <c r="I954" s="9">
        <f t="shared" si="201"/>
        <v>-295498.74660000001</v>
      </c>
      <c r="J954" s="9">
        <f t="shared" si="202"/>
        <v>87319509242.171021</v>
      </c>
      <c r="K954" s="9">
        <f t="shared" si="203"/>
        <v>186012567552.31458</v>
      </c>
      <c r="M954" s="9">
        <f t="shared" si="204"/>
        <v>123942.64267559659</v>
      </c>
      <c r="N954" s="9">
        <f t="shared" si="205"/>
        <v>29435271149.00705</v>
      </c>
      <c r="O954" s="9">
        <f t="shared" si="206"/>
        <v>-123931.64267559659</v>
      </c>
      <c r="P954" s="9">
        <f t="shared" si="207"/>
        <v>15359052056.271755</v>
      </c>
      <c r="Q954" s="9">
        <f t="shared" si="208"/>
        <v>2.0172574119458193E-4</v>
      </c>
      <c r="R954" s="9">
        <f t="shared" si="209"/>
        <v>-3.5074298682966076E-2</v>
      </c>
    </row>
    <row r="955" spans="1:18" x14ac:dyDescent="0.25">
      <c r="A955">
        <v>944</v>
      </c>
      <c r="B955" s="5">
        <v>72</v>
      </c>
      <c r="C955" s="5">
        <v>8</v>
      </c>
      <c r="D955" s="5">
        <f t="shared" si="196"/>
        <v>576</v>
      </c>
      <c r="E955" s="5">
        <f t="shared" si="197"/>
        <v>5184</v>
      </c>
      <c r="F955" s="5">
        <f t="shared" si="198"/>
        <v>64</v>
      </c>
      <c r="G955" s="5">
        <f t="shared" si="199"/>
        <v>-629888.82420000003</v>
      </c>
      <c r="H955" s="9">
        <f t="shared" si="200"/>
        <v>396759930852.05853</v>
      </c>
      <c r="I955" s="9">
        <f t="shared" si="201"/>
        <v>-295501.74660000001</v>
      </c>
      <c r="J955" s="9">
        <f t="shared" si="202"/>
        <v>87321282243.65062</v>
      </c>
      <c r="K955" s="9">
        <f t="shared" si="203"/>
        <v>186133247714.92038</v>
      </c>
      <c r="M955" s="9">
        <f t="shared" si="204"/>
        <v>123833.07727545456</v>
      </c>
      <c r="N955" s="9">
        <f t="shared" si="205"/>
        <v>29472878790.369324</v>
      </c>
      <c r="O955" s="9">
        <f t="shared" si="206"/>
        <v>-123825.07727545456</v>
      </c>
      <c r="P955" s="9">
        <f t="shared" si="207"/>
        <v>15332649762.272293</v>
      </c>
      <c r="Q955" s="9">
        <f t="shared" si="208"/>
        <v>2.0172794606830642E-4</v>
      </c>
      <c r="R955" s="9">
        <f t="shared" si="209"/>
        <v>-3.5044139299904395E-2</v>
      </c>
    </row>
    <row r="956" spans="1:18" x14ac:dyDescent="0.25">
      <c r="A956">
        <v>945</v>
      </c>
      <c r="B956" s="5">
        <v>55</v>
      </c>
      <c r="C956" s="5">
        <v>17</v>
      </c>
      <c r="D956" s="5">
        <f t="shared" si="196"/>
        <v>935</v>
      </c>
      <c r="E956" s="5">
        <f t="shared" si="197"/>
        <v>3025</v>
      </c>
      <c r="F956" s="5">
        <f t="shared" si="198"/>
        <v>289</v>
      </c>
      <c r="G956" s="5">
        <f t="shared" si="199"/>
        <v>-629905.82420000003</v>
      </c>
      <c r="H956" s="9">
        <f t="shared" si="200"/>
        <v>396781347361.08136</v>
      </c>
      <c r="I956" s="9">
        <f t="shared" si="201"/>
        <v>-295492.74660000001</v>
      </c>
      <c r="J956" s="9">
        <f t="shared" si="202"/>
        <v>87315963293.211823</v>
      </c>
      <c r="K956" s="9">
        <f t="shared" si="203"/>
        <v>186132602092.19476</v>
      </c>
      <c r="M956" s="9">
        <f t="shared" si="204"/>
        <v>123828.443912762</v>
      </c>
      <c r="N956" s="9">
        <f t="shared" si="205"/>
        <v>29474469692.387043</v>
      </c>
      <c r="O956" s="9">
        <f t="shared" si="206"/>
        <v>-123811.443912762</v>
      </c>
      <c r="P956" s="9">
        <f t="shared" si="207"/>
        <v>15329273643.76301</v>
      </c>
      <c r="Q956" s="9">
        <f t="shared" si="208"/>
        <v>2.0172803934025675E-4</v>
      </c>
      <c r="R956" s="9">
        <f t="shared" si="209"/>
        <v>-3.5040280879062274E-2</v>
      </c>
    </row>
    <row r="957" spans="1:18" x14ac:dyDescent="0.25">
      <c r="A957">
        <v>946</v>
      </c>
      <c r="B957" s="5">
        <v>0</v>
      </c>
      <c r="C957" s="5">
        <v>79</v>
      </c>
      <c r="D957" s="5">
        <f t="shared" si="196"/>
        <v>0</v>
      </c>
      <c r="E957" s="5">
        <f t="shared" si="197"/>
        <v>0</v>
      </c>
      <c r="F957" s="5">
        <f t="shared" si="198"/>
        <v>6241</v>
      </c>
      <c r="G957" s="5">
        <f t="shared" si="199"/>
        <v>-629960.82420000003</v>
      </c>
      <c r="H957" s="9">
        <f t="shared" si="200"/>
        <v>396850640026.74335</v>
      </c>
      <c r="I957" s="9">
        <f t="shared" si="201"/>
        <v>-295430.74660000001</v>
      </c>
      <c r="J957" s="9">
        <f t="shared" si="202"/>
        <v>87279326036.633423</v>
      </c>
      <c r="K957" s="9">
        <f t="shared" si="203"/>
        <v>186109796622.15738</v>
      </c>
      <c r="M957" s="9">
        <f t="shared" si="204"/>
        <v>123813.45362169779</v>
      </c>
      <c r="N957" s="9">
        <f t="shared" si="205"/>
        <v>29479617022.490993</v>
      </c>
      <c r="O957" s="9">
        <f t="shared" si="206"/>
        <v>-123734.45362169779</v>
      </c>
      <c r="P957" s="9">
        <f t="shared" si="207"/>
        <v>15310215013.060081</v>
      </c>
      <c r="Q957" s="9">
        <f t="shared" si="208"/>
        <v>2.0172834111969535E-4</v>
      </c>
      <c r="R957" s="9">
        <f t="shared" si="209"/>
        <v>-3.5018491610766464E-2</v>
      </c>
    </row>
    <row r="958" spans="1:18" x14ac:dyDescent="0.25">
      <c r="A958">
        <v>947</v>
      </c>
      <c r="B958" s="5">
        <v>64999</v>
      </c>
      <c r="C958" s="5">
        <v>15000</v>
      </c>
      <c r="D958" s="5">
        <f t="shared" si="196"/>
        <v>974985000</v>
      </c>
      <c r="E958" s="5">
        <f t="shared" si="197"/>
        <v>4224870001</v>
      </c>
      <c r="F958" s="5">
        <f t="shared" si="198"/>
        <v>225000000</v>
      </c>
      <c r="G958" s="5">
        <f t="shared" si="199"/>
        <v>-564961.82420000003</v>
      </c>
      <c r="H958" s="9">
        <f t="shared" si="200"/>
        <v>319181862803.39172</v>
      </c>
      <c r="I958" s="9">
        <f t="shared" si="201"/>
        <v>-280509.74660000001</v>
      </c>
      <c r="J958" s="9">
        <f t="shared" si="202"/>
        <v>78685717937.596222</v>
      </c>
      <c r="K958" s="9">
        <f t="shared" si="203"/>
        <v>158477298145.01578</v>
      </c>
      <c r="M958" s="9">
        <f t="shared" si="204"/>
        <v>141528.97960137928</v>
      </c>
      <c r="N958" s="9">
        <f t="shared" si="205"/>
        <v>23710076605.483528</v>
      </c>
      <c r="O958" s="9">
        <f t="shared" si="206"/>
        <v>-126528.97960137928</v>
      </c>
      <c r="P958" s="9">
        <f t="shared" si="207"/>
        <v>16009582678.966253</v>
      </c>
      <c r="Q958" s="9">
        <f t="shared" si="208"/>
        <v>2.0139008252098798E-4</v>
      </c>
      <c r="R958" s="9">
        <f t="shared" si="209"/>
        <v>-3.5809373472470804E-2</v>
      </c>
    </row>
    <row r="959" spans="1:18" x14ac:dyDescent="0.25">
      <c r="A959">
        <v>948</v>
      </c>
      <c r="B959" s="5">
        <v>37413</v>
      </c>
      <c r="C959" s="5">
        <v>5712</v>
      </c>
      <c r="D959" s="5">
        <f t="shared" si="196"/>
        <v>213703056</v>
      </c>
      <c r="E959" s="5">
        <f t="shared" si="197"/>
        <v>1399732569</v>
      </c>
      <c r="F959" s="5">
        <f t="shared" si="198"/>
        <v>32626944</v>
      </c>
      <c r="G959" s="5">
        <f t="shared" si="199"/>
        <v>-592547.82420000003</v>
      </c>
      <c r="H959" s="9">
        <f t="shared" si="200"/>
        <v>351112923964.15411</v>
      </c>
      <c r="I959" s="9">
        <f t="shared" si="201"/>
        <v>-289797.74660000001</v>
      </c>
      <c r="J959" s="9">
        <f t="shared" si="202"/>
        <v>83982733934.43782</v>
      </c>
      <c r="K959" s="9">
        <f t="shared" si="203"/>
        <v>171719024205.89297</v>
      </c>
      <c r="M959" s="9">
        <f t="shared" si="204"/>
        <v>134010.39470506558</v>
      </c>
      <c r="N959" s="9">
        <f t="shared" si="205"/>
        <v>26082040662.48386</v>
      </c>
      <c r="O959" s="9">
        <f t="shared" si="206"/>
        <v>-128298.39470506558</v>
      </c>
      <c r="P959" s="9">
        <f t="shared" si="207"/>
        <v>16460478083.896801</v>
      </c>
      <c r="Q959" s="9">
        <f t="shared" si="208"/>
        <v>2.0152914684502669E-4</v>
      </c>
      <c r="R959" s="9">
        <f t="shared" si="209"/>
        <v>-3.6310143857170886E-2</v>
      </c>
    </row>
    <row r="960" spans="1:18" x14ac:dyDescent="0.25">
      <c r="A960">
        <v>949</v>
      </c>
      <c r="B960" s="5">
        <v>8700</v>
      </c>
      <c r="C960" s="5">
        <v>1200</v>
      </c>
      <c r="D960" s="5">
        <f t="shared" si="196"/>
        <v>10440000</v>
      </c>
      <c r="E960" s="5">
        <f t="shared" si="197"/>
        <v>75690000</v>
      </c>
      <c r="F960" s="5">
        <f t="shared" si="198"/>
        <v>1440000</v>
      </c>
      <c r="G960" s="5">
        <f t="shared" si="199"/>
        <v>-621260.82420000003</v>
      </c>
      <c r="H960" s="9">
        <f t="shared" si="200"/>
        <v>385965011685.66333</v>
      </c>
      <c r="I960" s="9">
        <f t="shared" si="201"/>
        <v>-294309.74660000001</v>
      </c>
      <c r="J960" s="9">
        <f t="shared" si="202"/>
        <v>86618226943.756226</v>
      </c>
      <c r="K960" s="9">
        <f t="shared" si="203"/>
        <v>182843115742.80917</v>
      </c>
      <c r="M960" s="9">
        <f t="shared" si="204"/>
        <v>126184.64511730893</v>
      </c>
      <c r="N960" s="9">
        <f t="shared" si="205"/>
        <v>28670989992.123631</v>
      </c>
      <c r="O960" s="9">
        <f t="shared" si="206"/>
        <v>-124984.64511730893</v>
      </c>
      <c r="P960" s="9">
        <f t="shared" si="207"/>
        <v>15621161515.099655</v>
      </c>
      <c r="Q960" s="9">
        <f t="shared" si="208"/>
        <v>2.0168093265621312E-4</v>
      </c>
      <c r="R960" s="9">
        <f t="shared" si="209"/>
        <v>-3.5372311548144394E-2</v>
      </c>
    </row>
    <row r="961" spans="1:18" x14ac:dyDescent="0.25">
      <c r="A961">
        <v>950</v>
      </c>
      <c r="B961" s="5">
        <v>277</v>
      </c>
      <c r="C961" s="5">
        <v>0</v>
      </c>
      <c r="D961" s="5">
        <f t="shared" si="196"/>
        <v>0</v>
      </c>
      <c r="E961" s="5">
        <f t="shared" si="197"/>
        <v>76729</v>
      </c>
      <c r="F961" s="5">
        <f t="shared" si="198"/>
        <v>0</v>
      </c>
      <c r="G961" s="5">
        <f t="shared" si="199"/>
        <v>-629683.82420000003</v>
      </c>
      <c r="H961" s="9">
        <f t="shared" si="200"/>
        <v>396501718459.13654</v>
      </c>
      <c r="I961" s="9">
        <f t="shared" si="201"/>
        <v>-295509.74660000001</v>
      </c>
      <c r="J961" s="9">
        <f t="shared" si="202"/>
        <v>87326010335.596222</v>
      </c>
      <c r="K961" s="9">
        <f t="shared" si="203"/>
        <v>186077707327.46097</v>
      </c>
      <c r="M961" s="9">
        <f t="shared" si="204"/>
        <v>123888.95017851207</v>
      </c>
      <c r="N961" s="9">
        <f t="shared" si="205"/>
        <v>29453697764.345806</v>
      </c>
      <c r="O961" s="9">
        <f t="shared" si="206"/>
        <v>-123888.95017851207</v>
      </c>
      <c r="P961" s="9">
        <f t="shared" si="207"/>
        <v>15348471976.333845</v>
      </c>
      <c r="Q961" s="9">
        <f t="shared" si="208"/>
        <v>2.0172682151651971E-4</v>
      </c>
      <c r="R961" s="9">
        <f t="shared" si="209"/>
        <v>-3.506221615896904E-2</v>
      </c>
    </row>
    <row r="962" spans="1:18" x14ac:dyDescent="0.25">
      <c r="A962">
        <v>951</v>
      </c>
      <c r="B962" s="5">
        <v>1</v>
      </c>
      <c r="C962" s="5">
        <v>1</v>
      </c>
      <c r="D962" s="5">
        <f t="shared" si="196"/>
        <v>1</v>
      </c>
      <c r="E962" s="5">
        <f t="shared" si="197"/>
        <v>1</v>
      </c>
      <c r="F962" s="5">
        <f t="shared" si="198"/>
        <v>1</v>
      </c>
      <c r="G962" s="5">
        <f t="shared" si="199"/>
        <v>-629959.82420000003</v>
      </c>
      <c r="H962" s="9">
        <f t="shared" si="200"/>
        <v>396849380106.09497</v>
      </c>
      <c r="I962" s="9">
        <f t="shared" si="201"/>
        <v>-295508.74660000001</v>
      </c>
      <c r="J962" s="9">
        <f t="shared" si="202"/>
        <v>87325419317.103012</v>
      </c>
      <c r="K962" s="9">
        <f t="shared" si="203"/>
        <v>186158638057.69836</v>
      </c>
      <c r="M962" s="9">
        <f t="shared" si="204"/>
        <v>123813.72617244441</v>
      </c>
      <c r="N962" s="9">
        <f t="shared" si="205"/>
        <v>29479523430.659592</v>
      </c>
      <c r="O962" s="9">
        <f t="shared" si="206"/>
        <v>-123812.72617244441</v>
      </c>
      <c r="P962" s="9">
        <f t="shared" si="207"/>
        <v>15329591162.252701</v>
      </c>
      <c r="Q962" s="9">
        <f t="shared" si="208"/>
        <v>2.017283356325613E-4</v>
      </c>
      <c r="R962" s="9">
        <f t="shared" si="209"/>
        <v>-3.5040643780752653E-2</v>
      </c>
    </row>
    <row r="963" spans="1:18" x14ac:dyDescent="0.25">
      <c r="A963">
        <v>952</v>
      </c>
      <c r="B963" s="5">
        <v>4801</v>
      </c>
      <c r="C963" s="5">
        <v>14011</v>
      </c>
      <c r="D963" s="5">
        <f t="shared" si="196"/>
        <v>67266811</v>
      </c>
      <c r="E963" s="5">
        <f t="shared" si="197"/>
        <v>23049601</v>
      </c>
      <c r="F963" s="5">
        <f t="shared" si="198"/>
        <v>196308121</v>
      </c>
      <c r="G963" s="5">
        <f t="shared" si="199"/>
        <v>-625159.82420000003</v>
      </c>
      <c r="H963" s="9">
        <f t="shared" si="200"/>
        <v>390824805793.77496</v>
      </c>
      <c r="I963" s="9">
        <f t="shared" si="201"/>
        <v>-281498.74660000001</v>
      </c>
      <c r="J963" s="9">
        <f t="shared" si="202"/>
        <v>79241544337.371017</v>
      </c>
      <c r="K963" s="9">
        <f t="shared" si="203"/>
        <v>175981706936.97638</v>
      </c>
      <c r="M963" s="9">
        <f t="shared" si="204"/>
        <v>125121.96975622987</v>
      </c>
      <c r="N963" s="9">
        <f t="shared" si="205"/>
        <v>29031994497.762413</v>
      </c>
      <c r="O963" s="9">
        <f t="shared" si="206"/>
        <v>-111110.96975622987</v>
      </c>
      <c r="P963" s="9">
        <f t="shared" si="207"/>
        <v>12345647600.169828</v>
      </c>
      <c r="Q963" s="9">
        <f t="shared" si="208"/>
        <v>2.0170209775245622E-4</v>
      </c>
      <c r="R963" s="9">
        <f t="shared" si="209"/>
        <v>-3.1445877823995098E-2</v>
      </c>
    </row>
    <row r="964" spans="1:18" x14ac:dyDescent="0.25">
      <c r="A964">
        <v>953</v>
      </c>
      <c r="B964" s="5">
        <v>669683</v>
      </c>
      <c r="C964" s="5">
        <v>540409</v>
      </c>
      <c r="D964" s="5">
        <f t="shared" si="196"/>
        <v>361902720347</v>
      </c>
      <c r="E964" s="5">
        <f t="shared" si="197"/>
        <v>448475320489</v>
      </c>
      <c r="F964" s="5">
        <f t="shared" si="198"/>
        <v>292041887281</v>
      </c>
      <c r="G964" s="5">
        <f t="shared" si="199"/>
        <v>39722.175799999968</v>
      </c>
      <c r="H964" s="9">
        <f t="shared" si="200"/>
        <v>1577851250.286103</v>
      </c>
      <c r="I964" s="9">
        <f t="shared" si="201"/>
        <v>244899.25339999999</v>
      </c>
      <c r="J964" s="9">
        <f t="shared" si="202"/>
        <v>59975644315.877403</v>
      </c>
      <c r="K964" s="9">
        <f t="shared" si="203"/>
        <v>9727931196.8435402</v>
      </c>
      <c r="M964" s="9">
        <f t="shared" si="204"/>
        <v>306336.05527173914</v>
      </c>
      <c r="N964" s="9">
        <f t="shared" si="205"/>
        <v>117208959.45577382</v>
      </c>
      <c r="O964" s="9">
        <f t="shared" si="206"/>
        <v>234072.94472826086</v>
      </c>
      <c r="P964" s="9">
        <f t="shared" si="207"/>
        <v>54790143453.75946</v>
      </c>
      <c r="Q964" s="9">
        <f t="shared" si="208"/>
        <v>2.0000687176716271E-4</v>
      </c>
      <c r="R964" s="9">
        <f t="shared" si="209"/>
        <v>6.6245691111873797E-2</v>
      </c>
    </row>
    <row r="965" spans="1:18" x14ac:dyDescent="0.25">
      <c r="A965">
        <v>954</v>
      </c>
      <c r="B965" s="5">
        <v>407580</v>
      </c>
      <c r="C965" s="5">
        <v>37100</v>
      </c>
      <c r="D965" s="5">
        <f t="shared" si="196"/>
        <v>15121218000</v>
      </c>
      <c r="E965" s="5">
        <f t="shared" si="197"/>
        <v>166121456400</v>
      </c>
      <c r="F965" s="5">
        <f t="shared" si="198"/>
        <v>1376410000</v>
      </c>
      <c r="G965" s="5">
        <f t="shared" si="199"/>
        <v>-222380.82420000003</v>
      </c>
      <c r="H965" s="9">
        <f t="shared" si="200"/>
        <v>49453230971.871323</v>
      </c>
      <c r="I965" s="9">
        <f t="shared" si="201"/>
        <v>-258409.74660000001</v>
      </c>
      <c r="J965" s="9">
        <f t="shared" si="202"/>
        <v>66775597137.876221</v>
      </c>
      <c r="K965" s="9">
        <f t="shared" si="203"/>
        <v>57465372430.221161</v>
      </c>
      <c r="M965" s="9">
        <f t="shared" si="204"/>
        <v>234899.6869298807</v>
      </c>
      <c r="N965" s="9">
        <f t="shared" si="205"/>
        <v>3673579333.2154236</v>
      </c>
      <c r="O965" s="9">
        <f t="shared" si="206"/>
        <v>-197799.6869298807</v>
      </c>
      <c r="P965" s="9">
        <f t="shared" si="207"/>
        <v>39124716149.558815</v>
      </c>
      <c r="Q965" s="9">
        <f t="shared" si="208"/>
        <v>2.0021537587185123E-4</v>
      </c>
      <c r="R965" s="9">
        <f t="shared" si="209"/>
        <v>-5.5979892695080906E-2</v>
      </c>
    </row>
    <row r="966" spans="1:18" x14ac:dyDescent="0.25">
      <c r="A966">
        <v>955</v>
      </c>
      <c r="B966" s="5">
        <v>10536</v>
      </c>
      <c r="C966" s="5">
        <v>600</v>
      </c>
      <c r="D966" s="5">
        <f t="shared" si="196"/>
        <v>6321600</v>
      </c>
      <c r="E966" s="5">
        <f t="shared" si="197"/>
        <v>111007296</v>
      </c>
      <c r="F966" s="5">
        <f t="shared" si="198"/>
        <v>360000</v>
      </c>
      <c r="G966" s="5">
        <f t="shared" si="199"/>
        <v>-619424.82420000003</v>
      </c>
      <c r="H966" s="9">
        <f t="shared" si="200"/>
        <v>383687112835.20093</v>
      </c>
      <c r="I966" s="9">
        <f t="shared" si="201"/>
        <v>-294909.74660000001</v>
      </c>
      <c r="J966" s="9">
        <f t="shared" si="202"/>
        <v>86971758639.676224</v>
      </c>
      <c r="K966" s="9">
        <f t="shared" si="203"/>
        <v>182674417942.57156</v>
      </c>
      <c r="M966" s="9">
        <f t="shared" si="204"/>
        <v>126685.04828810687</v>
      </c>
      <c r="N966" s="9">
        <f t="shared" si="205"/>
        <v>28501778760.101738</v>
      </c>
      <c r="O966" s="9">
        <f t="shared" si="206"/>
        <v>-126085.04828810687</v>
      </c>
      <c r="P966" s="9">
        <f t="shared" si="207"/>
        <v>15897439401.814241</v>
      </c>
      <c r="Q966" s="9">
        <f t="shared" si="208"/>
        <v>2.0167101208193989E-4</v>
      </c>
      <c r="R966" s="9">
        <f t="shared" si="209"/>
        <v>-3.5683740057002845E-2</v>
      </c>
    </row>
    <row r="967" spans="1:18" x14ac:dyDescent="0.25">
      <c r="A967">
        <v>956</v>
      </c>
      <c r="B967" s="5">
        <v>941</v>
      </c>
      <c r="C967" s="5">
        <v>25</v>
      </c>
      <c r="D967" s="5">
        <f t="shared" si="196"/>
        <v>23525</v>
      </c>
      <c r="E967" s="5">
        <f t="shared" si="197"/>
        <v>885481</v>
      </c>
      <c r="F967" s="5">
        <f t="shared" si="198"/>
        <v>625</v>
      </c>
      <c r="G967" s="5">
        <f t="shared" si="199"/>
        <v>-629019.82420000003</v>
      </c>
      <c r="H967" s="9">
        <f t="shared" si="200"/>
        <v>395665939236.59894</v>
      </c>
      <c r="I967" s="9">
        <f t="shared" si="201"/>
        <v>-295484.74660000001</v>
      </c>
      <c r="J967" s="9">
        <f t="shared" si="202"/>
        <v>87311235473.26622</v>
      </c>
      <c r="K967" s="9">
        <f t="shared" si="203"/>
        <v>185865763360.11356</v>
      </c>
      <c r="M967" s="9">
        <f t="shared" si="204"/>
        <v>124069.92387426906</v>
      </c>
      <c r="N967" s="9">
        <f t="shared" si="205"/>
        <v>29391612816.230053</v>
      </c>
      <c r="O967" s="9">
        <f t="shared" si="206"/>
        <v>-124044.92387426906</v>
      </c>
      <c r="P967" s="9">
        <f t="shared" si="207"/>
        <v>15387143138.973207</v>
      </c>
      <c r="Q967" s="9">
        <f t="shared" si="208"/>
        <v>2.0172318157884138E-4</v>
      </c>
      <c r="R967" s="9">
        <f t="shared" si="209"/>
        <v>-3.510635871979223E-2</v>
      </c>
    </row>
    <row r="968" spans="1:18" x14ac:dyDescent="0.25">
      <c r="A968">
        <v>957</v>
      </c>
      <c r="B968" s="5">
        <v>3562</v>
      </c>
      <c r="C968" s="5">
        <v>1475</v>
      </c>
      <c r="D968" s="5">
        <f t="shared" si="196"/>
        <v>5253950</v>
      </c>
      <c r="E968" s="5">
        <f t="shared" si="197"/>
        <v>12687844</v>
      </c>
      <c r="F968" s="5">
        <f t="shared" si="198"/>
        <v>2175625</v>
      </c>
      <c r="G968" s="5">
        <f t="shared" si="199"/>
        <v>-626398.82420000003</v>
      </c>
      <c r="H968" s="9">
        <f t="shared" si="200"/>
        <v>392375486959.14252</v>
      </c>
      <c r="I968" s="9">
        <f t="shared" si="201"/>
        <v>-294034.74660000001</v>
      </c>
      <c r="J968" s="9">
        <f t="shared" si="202"/>
        <v>86456432208.126221</v>
      </c>
      <c r="K968" s="9">
        <f t="shared" si="203"/>
        <v>184183019544.18497</v>
      </c>
      <c r="M968" s="9">
        <f t="shared" si="204"/>
        <v>124784.27938116525</v>
      </c>
      <c r="N968" s="9">
        <f t="shared" si="205"/>
        <v>29147185157.089424</v>
      </c>
      <c r="O968" s="9">
        <f t="shared" si="206"/>
        <v>-123309.27938116525</v>
      </c>
      <c r="P968" s="9">
        <f t="shared" si="207"/>
        <v>15205178381.502266</v>
      </c>
      <c r="Q968" s="9">
        <f t="shared" si="208"/>
        <v>2.0170885119002524E-4</v>
      </c>
      <c r="R968" s="9">
        <f t="shared" si="209"/>
        <v>-3.4898161320958944E-2</v>
      </c>
    </row>
    <row r="969" spans="1:18" x14ac:dyDescent="0.25">
      <c r="A969">
        <v>958</v>
      </c>
      <c r="B969" s="5">
        <v>1813</v>
      </c>
      <c r="C969" s="5">
        <v>800</v>
      </c>
      <c r="D969" s="5">
        <f t="shared" si="196"/>
        <v>1450400</v>
      </c>
      <c r="E969" s="5">
        <f t="shared" si="197"/>
        <v>3286969</v>
      </c>
      <c r="F969" s="5">
        <f t="shared" si="198"/>
        <v>640000</v>
      </c>
      <c r="G969" s="5">
        <f t="shared" si="199"/>
        <v>-628147.82420000003</v>
      </c>
      <c r="H969" s="9">
        <f t="shared" si="200"/>
        <v>394569689047.19415</v>
      </c>
      <c r="I969" s="9">
        <f t="shared" si="201"/>
        <v>-294709.74660000001</v>
      </c>
      <c r="J969" s="9">
        <f t="shared" si="202"/>
        <v>86853834741.036224</v>
      </c>
      <c r="K969" s="9">
        <f t="shared" si="203"/>
        <v>185121286097.32336</v>
      </c>
      <c r="M969" s="9">
        <f t="shared" si="204"/>
        <v>124307.58812532343</v>
      </c>
      <c r="N969" s="9">
        <f t="shared" si="205"/>
        <v>29310179066.388283</v>
      </c>
      <c r="O969" s="9">
        <f t="shared" si="206"/>
        <v>-123507.58812532343</v>
      </c>
      <c r="P969" s="9">
        <f t="shared" si="207"/>
        <v>15254124324.534533</v>
      </c>
      <c r="Q969" s="9">
        <f t="shared" si="208"/>
        <v>2.0171840725296479E-4</v>
      </c>
      <c r="R969" s="9">
        <f t="shared" si="209"/>
        <v>-3.4954285492457535E-2</v>
      </c>
    </row>
    <row r="970" spans="1:18" x14ac:dyDescent="0.25">
      <c r="A970">
        <v>959</v>
      </c>
      <c r="B970" s="5">
        <v>1159</v>
      </c>
      <c r="C970" s="5">
        <v>800</v>
      </c>
      <c r="D970" s="5">
        <f t="shared" si="196"/>
        <v>927200</v>
      </c>
      <c r="E970" s="5">
        <f t="shared" si="197"/>
        <v>1343281</v>
      </c>
      <c r="F970" s="5">
        <f t="shared" si="198"/>
        <v>640000</v>
      </c>
      <c r="G970" s="5">
        <f t="shared" si="199"/>
        <v>-628801.82420000003</v>
      </c>
      <c r="H970" s="9">
        <f t="shared" si="200"/>
        <v>395391734117.24774</v>
      </c>
      <c r="I970" s="9">
        <f t="shared" si="201"/>
        <v>-294709.74660000001</v>
      </c>
      <c r="J970" s="9">
        <f t="shared" si="202"/>
        <v>86853834741.036224</v>
      </c>
      <c r="K970" s="9">
        <f t="shared" si="203"/>
        <v>185314026271.59976</v>
      </c>
      <c r="M970" s="9">
        <f t="shared" si="204"/>
        <v>124129.33993703265</v>
      </c>
      <c r="N970" s="9">
        <f t="shared" si="205"/>
        <v>29371243787.964062</v>
      </c>
      <c r="O970" s="9">
        <f t="shared" si="206"/>
        <v>-123329.33993703265</v>
      </c>
      <c r="P970" s="9">
        <f t="shared" si="207"/>
        <v>15210126089.304157</v>
      </c>
      <c r="Q970" s="9">
        <f t="shared" si="208"/>
        <v>2.0172198737645084E-4</v>
      </c>
      <c r="R970" s="9">
        <f t="shared" si="209"/>
        <v>-3.490383895359879E-2</v>
      </c>
    </row>
    <row r="971" spans="1:18" x14ac:dyDescent="0.25">
      <c r="A971">
        <v>960</v>
      </c>
      <c r="B971" s="5">
        <v>583</v>
      </c>
      <c r="C971" s="5">
        <v>33</v>
      </c>
      <c r="D971" s="5">
        <f t="shared" si="196"/>
        <v>19239</v>
      </c>
      <c r="E971" s="5">
        <f t="shared" si="197"/>
        <v>339889</v>
      </c>
      <c r="F971" s="5">
        <f t="shared" si="198"/>
        <v>1089</v>
      </c>
      <c r="G971" s="5">
        <f t="shared" si="199"/>
        <v>-629377.82420000003</v>
      </c>
      <c r="H971" s="9">
        <f t="shared" si="200"/>
        <v>396116445594.72614</v>
      </c>
      <c r="I971" s="9">
        <f t="shared" si="201"/>
        <v>-295476.74660000001</v>
      </c>
      <c r="J971" s="9">
        <f t="shared" si="202"/>
        <v>87306507781.320618</v>
      </c>
      <c r="K971" s="9">
        <f t="shared" si="203"/>
        <v>185966511876.80276</v>
      </c>
      <c r="M971" s="9">
        <f t="shared" si="204"/>
        <v>123972.3507069784</v>
      </c>
      <c r="N971" s="9">
        <f t="shared" si="205"/>
        <v>29425078189.759224</v>
      </c>
      <c r="O971" s="9">
        <f t="shared" si="206"/>
        <v>-123939.3507069784</v>
      </c>
      <c r="P971" s="9">
        <f t="shared" si="207"/>
        <v>15360962653.667387</v>
      </c>
      <c r="Q971" s="9">
        <f t="shared" si="208"/>
        <v>2.0172514359826355E-4</v>
      </c>
      <c r="R971" s="9">
        <f t="shared" si="209"/>
        <v>-3.5076480147602083E-2</v>
      </c>
    </row>
    <row r="972" spans="1:18" x14ac:dyDescent="0.25">
      <c r="A972">
        <v>961</v>
      </c>
      <c r="B972" s="5">
        <v>347</v>
      </c>
      <c r="C972" s="5">
        <v>200</v>
      </c>
      <c r="D972" s="5">
        <f t="shared" si="196"/>
        <v>69400</v>
      </c>
      <c r="E972" s="5">
        <f t="shared" si="197"/>
        <v>120409</v>
      </c>
      <c r="F972" s="5">
        <f t="shared" si="198"/>
        <v>40000</v>
      </c>
      <c r="G972" s="5">
        <f t="shared" si="199"/>
        <v>-629613.82420000003</v>
      </c>
      <c r="H972" s="9">
        <f t="shared" si="200"/>
        <v>396413567623.74854</v>
      </c>
      <c r="I972" s="9">
        <f t="shared" si="201"/>
        <v>-295309.74660000001</v>
      </c>
      <c r="J972" s="9">
        <f t="shared" si="202"/>
        <v>87207846436.956223</v>
      </c>
      <c r="K972" s="9">
        <f t="shared" si="203"/>
        <v>185931098880.35898</v>
      </c>
      <c r="M972" s="9">
        <f t="shared" si="204"/>
        <v>123908.02873077561</v>
      </c>
      <c r="N972" s="9">
        <f t="shared" si="205"/>
        <v>29447149575.668892</v>
      </c>
      <c r="O972" s="9">
        <f t="shared" si="206"/>
        <v>-123708.02873077561</v>
      </c>
      <c r="P972" s="9">
        <f t="shared" si="207"/>
        <v>15303676372.454403</v>
      </c>
      <c r="Q972" s="9">
        <f t="shared" si="208"/>
        <v>2.0172643760706316E-4</v>
      </c>
      <c r="R972" s="9">
        <f t="shared" si="209"/>
        <v>-3.5011012982802348E-2</v>
      </c>
    </row>
    <row r="973" spans="1:18" x14ac:dyDescent="0.25">
      <c r="A973">
        <v>962</v>
      </c>
      <c r="B973" s="5">
        <v>194</v>
      </c>
      <c r="C973" s="5">
        <v>11</v>
      </c>
      <c r="D973" s="5">
        <f t="shared" ref="D973:D1036" si="210">B973*C973</f>
        <v>2134</v>
      </c>
      <c r="E973" s="5">
        <f t="shared" ref="E973:E1036" si="211">POWER(B973,2)</f>
        <v>37636</v>
      </c>
      <c r="F973" s="5">
        <f t="shared" ref="F973:F1036" si="212">POWER(C973,2)</f>
        <v>121</v>
      </c>
      <c r="G973" s="5">
        <f t="shared" ref="G973:G1036" si="213">B973-$J$5018</f>
        <v>-629766.82420000003</v>
      </c>
      <c r="H973" s="9">
        <f t="shared" ref="H973:H1036" si="214">POWER(G973,2)</f>
        <v>396606252862.95374</v>
      </c>
      <c r="I973" s="9">
        <f t="shared" ref="I973:I1036" si="215">C973-$J$5019</f>
        <v>-295498.74660000001</v>
      </c>
      <c r="J973" s="9">
        <f t="shared" ref="J973:J1036" si="216">POWER(I973,2)</f>
        <v>87319509242.171021</v>
      </c>
      <c r="K973" s="9">
        <f t="shared" ref="K973:K1036" si="217">G973*I973</f>
        <v>186095307201.36258</v>
      </c>
      <c r="M973" s="9">
        <f t="shared" ref="M973:M1036" si="218">$J$5027+$J$5026*B973</f>
        <v>123866.32846654244</v>
      </c>
      <c r="N973" s="9">
        <f t="shared" ref="N973:N1036" si="219">(M973-$J$5019)^2</f>
        <v>29461462988.536949</v>
      </c>
      <c r="O973" s="9">
        <f t="shared" ref="O973:O1036" si="220">C973-M973</f>
        <v>-123855.32846654244</v>
      </c>
      <c r="P973" s="9">
        <f t="shared" ref="P973:P1036" si="221">POWER(O973,2)</f>
        <v>15340142389.555119</v>
      </c>
      <c r="Q973" s="9">
        <f t="shared" ref="Q973:Q1036" si="222">(1/$J$5017)+((H973)/$H$5012)</f>
        <v>2.0172727677875268E-4</v>
      </c>
      <c r="R973" s="9">
        <f t="shared" ref="R973:R1036" si="223">O973/($J$5028*SQRT(1-Q973))</f>
        <v>-3.5052700776505193E-2</v>
      </c>
    </row>
    <row r="974" spans="1:18" x14ac:dyDescent="0.25">
      <c r="A974">
        <v>963</v>
      </c>
      <c r="B974" s="5">
        <v>63</v>
      </c>
      <c r="C974" s="5">
        <v>20</v>
      </c>
      <c r="D974" s="5">
        <f t="shared" si="210"/>
        <v>1260</v>
      </c>
      <c r="E974" s="5">
        <f t="shared" si="211"/>
        <v>3969</v>
      </c>
      <c r="F974" s="5">
        <f t="shared" si="212"/>
        <v>400</v>
      </c>
      <c r="G974" s="5">
        <f t="shared" si="213"/>
        <v>-629897.82420000003</v>
      </c>
      <c r="H974" s="9">
        <f t="shared" si="214"/>
        <v>396771268931.89417</v>
      </c>
      <c r="I974" s="9">
        <f t="shared" si="215"/>
        <v>-295489.74660000001</v>
      </c>
      <c r="J974" s="9">
        <f t="shared" si="216"/>
        <v>87314190345.732224</v>
      </c>
      <c r="K974" s="9">
        <f t="shared" si="217"/>
        <v>186128348456.74936</v>
      </c>
      <c r="M974" s="9">
        <f t="shared" si="218"/>
        <v>123830.62431873498</v>
      </c>
      <c r="N974" s="9">
        <f t="shared" si="219"/>
        <v>29473721027.265553</v>
      </c>
      <c r="O974" s="9">
        <f t="shared" si="220"/>
        <v>-123810.62431873498</v>
      </c>
      <c r="P974" s="9">
        <f t="shared" si="221"/>
        <v>15329070694.194929</v>
      </c>
      <c r="Q974" s="9">
        <f t="shared" si="222"/>
        <v>2.0172799544726069E-4</v>
      </c>
      <c r="R974" s="9">
        <f t="shared" si="223"/>
        <v>-3.5040048922312265E-2</v>
      </c>
    </row>
    <row r="975" spans="1:18" x14ac:dyDescent="0.25">
      <c r="A975">
        <v>964</v>
      </c>
      <c r="B975" s="5">
        <v>221</v>
      </c>
      <c r="C975" s="5">
        <v>22</v>
      </c>
      <c r="D975" s="5">
        <f t="shared" si="210"/>
        <v>4862</v>
      </c>
      <c r="E975" s="5">
        <f t="shared" si="211"/>
        <v>48841</v>
      </c>
      <c r="F975" s="5">
        <f t="shared" si="212"/>
        <v>484</v>
      </c>
      <c r="G975" s="5">
        <f t="shared" si="213"/>
        <v>-629739.82420000003</v>
      </c>
      <c r="H975" s="9">
        <f t="shared" si="214"/>
        <v>396572246183.44696</v>
      </c>
      <c r="I975" s="9">
        <f t="shared" si="215"/>
        <v>-295487.74660000001</v>
      </c>
      <c r="J975" s="9">
        <f t="shared" si="216"/>
        <v>87313008390.745819</v>
      </c>
      <c r="K975" s="9">
        <f t="shared" si="217"/>
        <v>186080401597.13815</v>
      </c>
      <c r="M975" s="9">
        <f t="shared" si="218"/>
        <v>123873.68733670124</v>
      </c>
      <c r="N975" s="9">
        <f t="shared" si="219"/>
        <v>29458936839.434601</v>
      </c>
      <c r="O975" s="9">
        <f t="shared" si="220"/>
        <v>-123851.68733670124</v>
      </c>
      <c r="P975" s="9">
        <f t="shared" si="221"/>
        <v>15339240456.148003</v>
      </c>
      <c r="Q975" s="9">
        <f t="shared" si="222"/>
        <v>2.0172712867481482E-4</v>
      </c>
      <c r="R975" s="9">
        <f t="shared" si="223"/>
        <v>-3.505167028586792E-2</v>
      </c>
    </row>
    <row r="976" spans="1:18" x14ac:dyDescent="0.25">
      <c r="A976">
        <v>965</v>
      </c>
      <c r="B976" s="5">
        <v>65479</v>
      </c>
      <c r="C976" s="5">
        <v>14000</v>
      </c>
      <c r="D976" s="5">
        <f t="shared" si="210"/>
        <v>916706000</v>
      </c>
      <c r="E976" s="5">
        <f t="shared" si="211"/>
        <v>4287499441</v>
      </c>
      <c r="F976" s="5">
        <f t="shared" si="212"/>
        <v>196000000</v>
      </c>
      <c r="G976" s="5">
        <f t="shared" si="213"/>
        <v>-564481.82420000003</v>
      </c>
      <c r="H976" s="9">
        <f t="shared" si="214"/>
        <v>318639729852.15973</v>
      </c>
      <c r="I976" s="9">
        <f t="shared" si="215"/>
        <v>-281509.74660000001</v>
      </c>
      <c r="J976" s="9">
        <f t="shared" si="216"/>
        <v>79247737430.796219</v>
      </c>
      <c r="K976" s="9">
        <f t="shared" si="217"/>
        <v>158907135290.84778</v>
      </c>
      <c r="M976" s="9">
        <f t="shared" si="218"/>
        <v>141659.80395975782</v>
      </c>
      <c r="N976" s="9">
        <f t="shared" si="219"/>
        <v>23669804850.405815</v>
      </c>
      <c r="O976" s="9">
        <f t="shared" si="220"/>
        <v>-127659.80395975782</v>
      </c>
      <c r="P976" s="9">
        <f t="shared" si="221"/>
        <v>16297025547.043798</v>
      </c>
      <c r="Q976" s="9">
        <f t="shared" si="222"/>
        <v>2.0138772145468882E-4</v>
      </c>
      <c r="R976" s="9">
        <f t="shared" si="223"/>
        <v>-3.6129411668548266E-2</v>
      </c>
    </row>
    <row r="977" spans="1:18" x14ac:dyDescent="0.25">
      <c r="A977">
        <v>966</v>
      </c>
      <c r="B977" s="5">
        <v>37600</v>
      </c>
      <c r="C977" s="5">
        <v>8000</v>
      </c>
      <c r="D977" s="5">
        <f t="shared" si="210"/>
        <v>300800000</v>
      </c>
      <c r="E977" s="5">
        <f t="shared" si="211"/>
        <v>1413760000</v>
      </c>
      <c r="F977" s="5">
        <f t="shared" si="212"/>
        <v>64000000</v>
      </c>
      <c r="G977" s="5">
        <f t="shared" si="213"/>
        <v>-592360.82420000003</v>
      </c>
      <c r="H977" s="9">
        <f t="shared" si="214"/>
        <v>350891346046.90332</v>
      </c>
      <c r="I977" s="9">
        <f t="shared" si="215"/>
        <v>-287509.74660000001</v>
      </c>
      <c r="J977" s="9">
        <f t="shared" si="216"/>
        <v>82661854389.996216</v>
      </c>
      <c r="K977" s="9">
        <f t="shared" si="217"/>
        <v>170309510461.50916</v>
      </c>
      <c r="M977" s="9">
        <f t="shared" si="218"/>
        <v>134061.3616946839</v>
      </c>
      <c r="N977" s="9">
        <f t="shared" si="219"/>
        <v>26065580988.535103</v>
      </c>
      <c r="O977" s="9">
        <f t="shared" si="220"/>
        <v>-126061.3616946839</v>
      </c>
      <c r="P977" s="9">
        <f t="shared" si="221"/>
        <v>15891466912.317919</v>
      </c>
      <c r="Q977" s="9">
        <f t="shared" si="222"/>
        <v>2.0152818184160482E-4</v>
      </c>
      <c r="R977" s="9">
        <f t="shared" si="223"/>
        <v>-3.5677033888679641E-2</v>
      </c>
    </row>
    <row r="978" spans="1:18" x14ac:dyDescent="0.25">
      <c r="A978">
        <v>967</v>
      </c>
      <c r="B978" s="5">
        <v>1195</v>
      </c>
      <c r="C978" s="5">
        <v>8</v>
      </c>
      <c r="D978" s="5">
        <f t="shared" si="210"/>
        <v>9560</v>
      </c>
      <c r="E978" s="5">
        <f t="shared" si="211"/>
        <v>1428025</v>
      </c>
      <c r="F978" s="5">
        <f t="shared" si="212"/>
        <v>64</v>
      </c>
      <c r="G978" s="5">
        <f t="shared" si="213"/>
        <v>-628765.82420000003</v>
      </c>
      <c r="H978" s="9">
        <f t="shared" si="214"/>
        <v>395346461681.90533</v>
      </c>
      <c r="I978" s="9">
        <f t="shared" si="215"/>
        <v>-295501.74660000001</v>
      </c>
      <c r="J978" s="9">
        <f t="shared" si="216"/>
        <v>87321282243.65062</v>
      </c>
      <c r="K978" s="9">
        <f t="shared" si="217"/>
        <v>185801399253.48856</v>
      </c>
      <c r="M978" s="9">
        <f t="shared" si="218"/>
        <v>124139.15176391104</v>
      </c>
      <c r="N978" s="9">
        <f t="shared" si="219"/>
        <v>29367880774.474964</v>
      </c>
      <c r="O978" s="9">
        <f t="shared" si="220"/>
        <v>-124131.15176391104</v>
      </c>
      <c r="P978" s="9">
        <f t="shared" si="221"/>
        <v>15408542838.235115</v>
      </c>
      <c r="Q978" s="9">
        <f t="shared" si="222"/>
        <v>2.0172179020854007E-4</v>
      </c>
      <c r="R978" s="9">
        <f t="shared" si="223"/>
        <v>-3.5130762331795136E-2</v>
      </c>
    </row>
    <row r="979" spans="1:18" x14ac:dyDescent="0.25">
      <c r="A979">
        <v>968</v>
      </c>
      <c r="B979" s="5">
        <v>255</v>
      </c>
      <c r="C979" s="5">
        <v>160</v>
      </c>
      <c r="D979" s="5">
        <f t="shared" si="210"/>
        <v>40800</v>
      </c>
      <c r="E979" s="5">
        <f t="shared" si="211"/>
        <v>65025</v>
      </c>
      <c r="F979" s="5">
        <f t="shared" si="212"/>
        <v>25600</v>
      </c>
      <c r="G979" s="5">
        <f t="shared" si="213"/>
        <v>-629705.82420000003</v>
      </c>
      <c r="H979" s="9">
        <f t="shared" si="214"/>
        <v>396529425031.40137</v>
      </c>
      <c r="I979" s="9">
        <f t="shared" si="215"/>
        <v>-295349.74660000001</v>
      </c>
      <c r="J979" s="9">
        <f t="shared" si="216"/>
        <v>87231472816.684219</v>
      </c>
      <c r="K979" s="9">
        <f t="shared" si="217"/>
        <v>185983455610.01416</v>
      </c>
      <c r="M979" s="9">
        <f t="shared" si="218"/>
        <v>123882.95406208638</v>
      </c>
      <c r="N979" s="9">
        <f t="shared" si="219"/>
        <v>29455755916.852047</v>
      </c>
      <c r="O979" s="9">
        <f t="shared" si="220"/>
        <v>-123722.95406208638</v>
      </c>
      <c r="P979" s="9">
        <f t="shared" si="221"/>
        <v>15307369361.849138</v>
      </c>
      <c r="Q979" s="9">
        <f t="shared" si="222"/>
        <v>2.0172694218259228E-4</v>
      </c>
      <c r="R979" s="9">
        <f t="shared" si="223"/>
        <v>-3.5015237058367225E-2</v>
      </c>
    </row>
    <row r="980" spans="1:18" x14ac:dyDescent="0.25">
      <c r="A980">
        <v>969</v>
      </c>
      <c r="B980" s="5">
        <v>425473</v>
      </c>
      <c r="C980" s="5">
        <v>254649</v>
      </c>
      <c r="D980" s="5">
        <f t="shared" si="210"/>
        <v>108346273977</v>
      </c>
      <c r="E980" s="5">
        <f t="shared" si="211"/>
        <v>181027273729</v>
      </c>
      <c r="F980" s="5">
        <f t="shared" si="212"/>
        <v>64846113201</v>
      </c>
      <c r="G980" s="5">
        <f t="shared" si="213"/>
        <v>-204487.82420000003</v>
      </c>
      <c r="H980" s="9">
        <f t="shared" si="214"/>
        <v>41815270246.050117</v>
      </c>
      <c r="I980" s="9">
        <f t="shared" si="215"/>
        <v>-40860.746600000013</v>
      </c>
      <c r="J980" s="9">
        <f t="shared" si="216"/>
        <v>1669600612.7094126</v>
      </c>
      <c r="K980" s="9">
        <f t="shared" si="217"/>
        <v>8355525167.4215517</v>
      </c>
      <c r="M980" s="9">
        <f t="shared" si="218"/>
        <v>239776.43743918766</v>
      </c>
      <c r="N980" s="9">
        <f t="shared" si="219"/>
        <v>3106201750.0146899</v>
      </c>
      <c r="O980" s="9">
        <f t="shared" si="220"/>
        <v>14872.562560812337</v>
      </c>
      <c r="P980" s="9">
        <f t="shared" si="221"/>
        <v>221193117.12527683</v>
      </c>
      <c r="Q980" s="9">
        <f t="shared" si="222"/>
        <v>2.0018211146388112E-4</v>
      </c>
      <c r="R980" s="9">
        <f t="shared" si="223"/>
        <v>4.2091292222324848E-3</v>
      </c>
    </row>
    <row r="981" spans="1:18" x14ac:dyDescent="0.25">
      <c r="A981">
        <v>970</v>
      </c>
      <c r="B981" s="5">
        <v>62212</v>
      </c>
      <c r="C981" s="5">
        <v>34801</v>
      </c>
      <c r="D981" s="5">
        <f t="shared" si="210"/>
        <v>2165039812</v>
      </c>
      <c r="E981" s="5">
        <f t="shared" si="211"/>
        <v>3870332944</v>
      </c>
      <c r="F981" s="5">
        <f t="shared" si="212"/>
        <v>1211109601</v>
      </c>
      <c r="G981" s="5">
        <f t="shared" si="213"/>
        <v>-567748.82420000003</v>
      </c>
      <c r="H981" s="9">
        <f t="shared" si="214"/>
        <v>322338727380.48254</v>
      </c>
      <c r="I981" s="9">
        <f t="shared" si="215"/>
        <v>-260708.74660000001</v>
      </c>
      <c r="J981" s="9">
        <f t="shared" si="216"/>
        <v>67969050553.743019</v>
      </c>
      <c r="K981" s="9">
        <f t="shared" si="217"/>
        <v>148017084340.80576</v>
      </c>
      <c r="M981" s="9">
        <f t="shared" si="218"/>
        <v>140769.38067054385</v>
      </c>
      <c r="N981" s="9">
        <f t="shared" si="219"/>
        <v>23944580847.981998</v>
      </c>
      <c r="O981" s="9">
        <f t="shared" si="220"/>
        <v>-105968.38067054385</v>
      </c>
      <c r="P981" s="9">
        <f t="shared" si="221"/>
        <v>11229297701.93729</v>
      </c>
      <c r="Q981" s="9">
        <f t="shared" si="222"/>
        <v>2.0140383111632229E-4</v>
      </c>
      <c r="R981" s="9">
        <f t="shared" si="223"/>
        <v>-2.9990452446152359E-2</v>
      </c>
    </row>
    <row r="982" spans="1:18" x14ac:dyDescent="0.25">
      <c r="A982">
        <v>971</v>
      </c>
      <c r="B982" s="5">
        <v>14370</v>
      </c>
      <c r="C982" s="5">
        <v>6680</v>
      </c>
      <c r="D982" s="5">
        <f t="shared" si="210"/>
        <v>95991600</v>
      </c>
      <c r="E982" s="5">
        <f t="shared" si="211"/>
        <v>206496900</v>
      </c>
      <c r="F982" s="5">
        <f t="shared" si="212"/>
        <v>44622400</v>
      </c>
      <c r="G982" s="5">
        <f t="shared" si="213"/>
        <v>-615590.82420000003</v>
      </c>
      <c r="H982" s="9">
        <f t="shared" si="214"/>
        <v>378952062839.23535</v>
      </c>
      <c r="I982" s="9">
        <f t="shared" si="215"/>
        <v>-288829.74660000001</v>
      </c>
      <c r="J982" s="9">
        <f t="shared" si="216"/>
        <v>83422622521.020218</v>
      </c>
      <c r="K982" s="9">
        <f t="shared" si="217"/>
        <v>177800941762.97116</v>
      </c>
      <c r="M982" s="9">
        <f t="shared" si="218"/>
        <v>127730.00785065551</v>
      </c>
      <c r="N982" s="9">
        <f t="shared" si="219"/>
        <v>28150040734.798286</v>
      </c>
      <c r="O982" s="9">
        <f t="shared" si="220"/>
        <v>-121050.00785065551</v>
      </c>
      <c r="P982" s="9">
        <f t="shared" si="221"/>
        <v>14653104400.643763</v>
      </c>
      <c r="Q982" s="9">
        <f t="shared" si="222"/>
        <v>2.0165039026409103E-4</v>
      </c>
      <c r="R982" s="9">
        <f t="shared" si="223"/>
        <v>-3.4258756515075699E-2</v>
      </c>
    </row>
    <row r="983" spans="1:18" x14ac:dyDescent="0.25">
      <c r="A983">
        <v>972</v>
      </c>
      <c r="B983" s="5">
        <v>8891</v>
      </c>
      <c r="C983" s="5">
        <v>3600</v>
      </c>
      <c r="D983" s="5">
        <f t="shared" si="210"/>
        <v>32007600</v>
      </c>
      <c r="E983" s="5">
        <f t="shared" si="211"/>
        <v>79049881</v>
      </c>
      <c r="F983" s="5">
        <f t="shared" si="212"/>
        <v>12960000</v>
      </c>
      <c r="G983" s="5">
        <f t="shared" si="213"/>
        <v>-621069.82420000003</v>
      </c>
      <c r="H983" s="9">
        <f t="shared" si="214"/>
        <v>385727726531.81897</v>
      </c>
      <c r="I983" s="9">
        <f t="shared" si="215"/>
        <v>-291909.74660000001</v>
      </c>
      <c r="J983" s="9">
        <f t="shared" si="216"/>
        <v>85211300160.076218</v>
      </c>
      <c r="K983" s="9">
        <f t="shared" si="217"/>
        <v>181296335003.12857</v>
      </c>
      <c r="M983" s="9">
        <f t="shared" si="218"/>
        <v>126236.70230991373</v>
      </c>
      <c r="N983" s="9">
        <f t="shared" si="219"/>
        <v>28653363523.233513</v>
      </c>
      <c r="O983" s="9">
        <f t="shared" si="220"/>
        <v>-122636.70230991373</v>
      </c>
      <c r="P983" s="9">
        <f t="shared" si="221"/>
        <v>15039760753.450399</v>
      </c>
      <c r="Q983" s="9">
        <f t="shared" si="222"/>
        <v>2.0167989924553637E-4</v>
      </c>
      <c r="R983" s="9">
        <f t="shared" si="223"/>
        <v>-3.4707812587937342E-2</v>
      </c>
    </row>
    <row r="984" spans="1:18" x14ac:dyDescent="0.25">
      <c r="A984">
        <v>973</v>
      </c>
      <c r="B984" s="5">
        <v>1980</v>
      </c>
      <c r="C984" s="5">
        <v>1200</v>
      </c>
      <c r="D984" s="5">
        <f t="shared" si="210"/>
        <v>2376000</v>
      </c>
      <c r="E984" s="5">
        <f t="shared" si="211"/>
        <v>3920400</v>
      </c>
      <c r="F984" s="5">
        <f t="shared" si="212"/>
        <v>1440000</v>
      </c>
      <c r="G984" s="5">
        <f t="shared" si="213"/>
        <v>-627980.82420000003</v>
      </c>
      <c r="H984" s="9">
        <f t="shared" si="214"/>
        <v>394359915562.91132</v>
      </c>
      <c r="I984" s="9">
        <f t="shared" si="215"/>
        <v>-294309.74660000001</v>
      </c>
      <c r="J984" s="9">
        <f t="shared" si="216"/>
        <v>86618226943.756226</v>
      </c>
      <c r="K984" s="9">
        <f t="shared" si="217"/>
        <v>184820877239.96115</v>
      </c>
      <c r="M984" s="9">
        <f t="shared" si="218"/>
        <v>124353.1041000093</v>
      </c>
      <c r="N984" s="9">
        <f t="shared" si="219"/>
        <v>29294596271.869625</v>
      </c>
      <c r="O984" s="9">
        <f t="shared" si="220"/>
        <v>-123153.1041000093</v>
      </c>
      <c r="P984" s="9">
        <f t="shared" si="221"/>
        <v>15166687049.467726</v>
      </c>
      <c r="Q984" s="9">
        <f t="shared" si="222"/>
        <v>2.0171749365953154E-4</v>
      </c>
      <c r="R984" s="9">
        <f t="shared" si="223"/>
        <v>-3.4853961795928416E-2</v>
      </c>
    </row>
    <row r="985" spans="1:18" x14ac:dyDescent="0.25">
      <c r="A985">
        <v>974</v>
      </c>
      <c r="B985" s="5">
        <v>91911</v>
      </c>
      <c r="C985" s="5">
        <v>48070</v>
      </c>
      <c r="D985" s="5">
        <f t="shared" si="210"/>
        <v>4418161770</v>
      </c>
      <c r="E985" s="5">
        <f t="shared" si="211"/>
        <v>8447631921</v>
      </c>
      <c r="F985" s="5">
        <f t="shared" si="212"/>
        <v>2310724900</v>
      </c>
      <c r="G985" s="5">
        <f t="shared" si="213"/>
        <v>-538049.82420000003</v>
      </c>
      <c r="H985" s="9">
        <f t="shared" si="214"/>
        <v>289497613321.65094</v>
      </c>
      <c r="I985" s="9">
        <f t="shared" si="215"/>
        <v>-247439.74660000001</v>
      </c>
      <c r="J985" s="9">
        <f t="shared" si="216"/>
        <v>61226428197.472221</v>
      </c>
      <c r="K985" s="9">
        <f t="shared" si="217"/>
        <v>133134912158.22256</v>
      </c>
      <c r="M985" s="9">
        <f t="shared" si="218"/>
        <v>148863.86529446975</v>
      </c>
      <c r="N985" s="9">
        <f t="shared" si="219"/>
        <v>21505014503.875668</v>
      </c>
      <c r="O985" s="9">
        <f t="shared" si="220"/>
        <v>-100793.86529446975</v>
      </c>
      <c r="P985" s="9">
        <f t="shared" si="221"/>
        <v>10159403280.999714</v>
      </c>
      <c r="Q985" s="9">
        <f t="shared" si="222"/>
        <v>2.012608033821585E-4</v>
      </c>
      <c r="R985" s="9">
        <f t="shared" si="223"/>
        <v>-2.8525994156278271E-2</v>
      </c>
    </row>
    <row r="986" spans="1:18" x14ac:dyDescent="0.25">
      <c r="A986">
        <v>975</v>
      </c>
      <c r="B986" s="5">
        <v>26966</v>
      </c>
      <c r="C986" s="5">
        <v>7265</v>
      </c>
      <c r="D986" s="5">
        <f t="shared" si="210"/>
        <v>195907990</v>
      </c>
      <c r="E986" s="5">
        <f t="shared" si="211"/>
        <v>727165156</v>
      </c>
      <c r="F986" s="5">
        <f t="shared" si="212"/>
        <v>52780225</v>
      </c>
      <c r="G986" s="5">
        <f t="shared" si="213"/>
        <v>-602994.82420000003</v>
      </c>
      <c r="H986" s="9">
        <f t="shared" si="214"/>
        <v>363602758011.98895</v>
      </c>
      <c r="I986" s="9">
        <f t="shared" si="215"/>
        <v>-288244.74660000001</v>
      </c>
      <c r="J986" s="9">
        <f t="shared" si="216"/>
        <v>83085033942.498215</v>
      </c>
      <c r="K986" s="9">
        <f t="shared" si="217"/>
        <v>173810090302.64056</v>
      </c>
      <c r="M986" s="9">
        <f t="shared" si="218"/>
        <v>131163.05705510586</v>
      </c>
      <c r="N986" s="9">
        <f t="shared" si="219"/>
        <v>27009834364.365822</v>
      </c>
      <c r="O986" s="9">
        <f t="shared" si="220"/>
        <v>-123898.05705510586</v>
      </c>
      <c r="P986" s="9">
        <f t="shared" si="221"/>
        <v>15350728542.030268</v>
      </c>
      <c r="Q986" s="9">
        <f t="shared" si="222"/>
        <v>2.0158354185308714E-4</v>
      </c>
      <c r="R986" s="9">
        <f t="shared" si="223"/>
        <v>-3.5064791013295876E-2</v>
      </c>
    </row>
    <row r="987" spans="1:18" x14ac:dyDescent="0.25">
      <c r="A987">
        <v>976</v>
      </c>
      <c r="B987" s="5">
        <v>21051</v>
      </c>
      <c r="C987" s="5">
        <v>6840</v>
      </c>
      <c r="D987" s="5">
        <f t="shared" si="210"/>
        <v>143988840</v>
      </c>
      <c r="E987" s="5">
        <f t="shared" si="211"/>
        <v>443144601</v>
      </c>
      <c r="F987" s="5">
        <f t="shared" si="212"/>
        <v>46785600</v>
      </c>
      <c r="G987" s="5">
        <f t="shared" si="213"/>
        <v>-608909.82420000003</v>
      </c>
      <c r="H987" s="9">
        <f t="shared" si="214"/>
        <v>370771174007.27496</v>
      </c>
      <c r="I987" s="9">
        <f t="shared" si="215"/>
        <v>-288669.74660000001</v>
      </c>
      <c r="J987" s="9">
        <f t="shared" si="216"/>
        <v>83330222602.108215</v>
      </c>
      <c r="K987" s="9">
        <f t="shared" si="217"/>
        <v>175773844654.06458</v>
      </c>
      <c r="M987" s="9">
        <f t="shared" si="218"/>
        <v>129550.9193888369</v>
      </c>
      <c r="N987" s="9">
        <f t="shared" si="219"/>
        <v>27542332329.304699</v>
      </c>
      <c r="O987" s="9">
        <f t="shared" si="220"/>
        <v>-122710.9193888369</v>
      </c>
      <c r="P987" s="9">
        <f t="shared" si="221"/>
        <v>15057969737.25363</v>
      </c>
      <c r="Q987" s="9">
        <f t="shared" si="222"/>
        <v>2.0161476132680878E-4</v>
      </c>
      <c r="R987" s="9">
        <f t="shared" si="223"/>
        <v>-3.4728815873882768E-2</v>
      </c>
    </row>
    <row r="988" spans="1:18" x14ac:dyDescent="0.25">
      <c r="A988">
        <v>977</v>
      </c>
      <c r="B988" s="5">
        <v>10828</v>
      </c>
      <c r="C988" s="5">
        <v>3610</v>
      </c>
      <c r="D988" s="5">
        <f t="shared" si="210"/>
        <v>39089080</v>
      </c>
      <c r="E988" s="5">
        <f t="shared" si="211"/>
        <v>117245584</v>
      </c>
      <c r="F988" s="5">
        <f t="shared" si="212"/>
        <v>13032100</v>
      </c>
      <c r="G988" s="5">
        <f t="shared" si="213"/>
        <v>-619132.82420000003</v>
      </c>
      <c r="H988" s="9">
        <f t="shared" si="214"/>
        <v>383325454001.86816</v>
      </c>
      <c r="I988" s="9">
        <f t="shared" si="215"/>
        <v>-291899.74660000001</v>
      </c>
      <c r="J988" s="9">
        <f t="shared" si="216"/>
        <v>85205462065.144226</v>
      </c>
      <c r="K988" s="9">
        <f t="shared" si="217"/>
        <v>180724714495.72235</v>
      </c>
      <c r="M988" s="9">
        <f t="shared" si="218"/>
        <v>126764.63310612048</v>
      </c>
      <c r="N988" s="9">
        <f t="shared" si="219"/>
        <v>28474913328.062283</v>
      </c>
      <c r="O988" s="9">
        <f t="shared" si="220"/>
        <v>-123154.63310612048</v>
      </c>
      <c r="P988" s="9">
        <f t="shared" si="221"/>
        <v>15167063655.503147</v>
      </c>
      <c r="Q988" s="9">
        <f t="shared" si="222"/>
        <v>2.0166943700615595E-4</v>
      </c>
      <c r="R988" s="9">
        <f t="shared" si="223"/>
        <v>-3.4854393687274825E-2</v>
      </c>
    </row>
    <row r="989" spans="1:18" x14ac:dyDescent="0.25">
      <c r="A989">
        <v>978</v>
      </c>
      <c r="B989" s="5">
        <v>6725</v>
      </c>
      <c r="C989" s="5">
        <v>2280</v>
      </c>
      <c r="D989" s="5">
        <f t="shared" si="210"/>
        <v>15333000</v>
      </c>
      <c r="E989" s="5">
        <f t="shared" si="211"/>
        <v>45225625</v>
      </c>
      <c r="F989" s="5">
        <f t="shared" si="212"/>
        <v>5198400</v>
      </c>
      <c r="G989" s="5">
        <f t="shared" si="213"/>
        <v>-623235.82420000003</v>
      </c>
      <c r="H989" s="9">
        <f t="shared" si="214"/>
        <v>388422892566.25336</v>
      </c>
      <c r="I989" s="9">
        <f t="shared" si="215"/>
        <v>-293229.74660000001</v>
      </c>
      <c r="J989" s="9">
        <f t="shared" si="216"/>
        <v>85983684291.10022</v>
      </c>
      <c r="K989" s="9">
        <f t="shared" si="217"/>
        <v>182751282802.20816</v>
      </c>
      <c r="M989" s="9">
        <f t="shared" si="218"/>
        <v>125646.35739273054</v>
      </c>
      <c r="N989" s="9">
        <f t="shared" si="219"/>
        <v>28853570992.980312</v>
      </c>
      <c r="O989" s="9">
        <f t="shared" si="220"/>
        <v>-123366.35739273054</v>
      </c>
      <c r="P989" s="9">
        <f t="shared" si="221"/>
        <v>15219258136.350922</v>
      </c>
      <c r="Q989" s="9">
        <f t="shared" si="222"/>
        <v>2.0169163707788913E-4</v>
      </c>
      <c r="R989" s="9">
        <f t="shared" si="223"/>
        <v>-3.4914314854597291E-2</v>
      </c>
    </row>
    <row r="990" spans="1:18" x14ac:dyDescent="0.25">
      <c r="A990">
        <v>979</v>
      </c>
      <c r="B990" s="5">
        <v>1847</v>
      </c>
      <c r="C990" s="5">
        <v>91</v>
      </c>
      <c r="D990" s="5">
        <f t="shared" si="210"/>
        <v>168077</v>
      </c>
      <c r="E990" s="5">
        <f t="shared" si="211"/>
        <v>3411409</v>
      </c>
      <c r="F990" s="5">
        <f t="shared" si="212"/>
        <v>8281</v>
      </c>
      <c r="G990" s="5">
        <f t="shared" si="213"/>
        <v>-628113.82420000003</v>
      </c>
      <c r="H990" s="9">
        <f t="shared" si="214"/>
        <v>394526976151.14856</v>
      </c>
      <c r="I990" s="9">
        <f t="shared" si="215"/>
        <v>-295418.74660000001</v>
      </c>
      <c r="J990" s="9">
        <f t="shared" si="216"/>
        <v>87272235842.715027</v>
      </c>
      <c r="K990" s="9">
        <f t="shared" si="217"/>
        <v>185556598667.29675</v>
      </c>
      <c r="M990" s="9">
        <f t="shared" si="218"/>
        <v>124316.85485070857</v>
      </c>
      <c r="N990" s="9">
        <f t="shared" si="219"/>
        <v>29307006185.484619</v>
      </c>
      <c r="O990" s="9">
        <f t="shared" si="220"/>
        <v>-124225.85485070857</v>
      </c>
      <c r="P990" s="9">
        <f t="shared" si="221"/>
        <v>15432063013.389313</v>
      </c>
      <c r="Q990" s="9">
        <f t="shared" si="222"/>
        <v>2.0171822123221257E-4</v>
      </c>
      <c r="R990" s="9">
        <f t="shared" si="223"/>
        <v>-3.5157564498678726E-2</v>
      </c>
    </row>
    <row r="991" spans="1:18" x14ac:dyDescent="0.25">
      <c r="A991">
        <v>980</v>
      </c>
      <c r="B991" s="5">
        <v>1109</v>
      </c>
      <c r="C991" s="5">
        <v>380</v>
      </c>
      <c r="D991" s="5">
        <f t="shared" si="210"/>
        <v>421420</v>
      </c>
      <c r="E991" s="5">
        <f t="shared" si="211"/>
        <v>1229881</v>
      </c>
      <c r="F991" s="5">
        <f t="shared" si="212"/>
        <v>144400</v>
      </c>
      <c r="G991" s="5">
        <f t="shared" si="213"/>
        <v>-628851.82420000003</v>
      </c>
      <c r="H991" s="9">
        <f t="shared" si="214"/>
        <v>395454616799.66772</v>
      </c>
      <c r="I991" s="9">
        <f t="shared" si="215"/>
        <v>-295129.74660000001</v>
      </c>
      <c r="J991" s="9">
        <f t="shared" si="216"/>
        <v>87101567328.180222</v>
      </c>
      <c r="K991" s="9">
        <f t="shared" si="217"/>
        <v>185592879525.09378</v>
      </c>
      <c r="M991" s="9">
        <f t="shared" si="218"/>
        <v>124115.71239970156</v>
      </c>
      <c r="N991" s="9">
        <f t="shared" si="219"/>
        <v>29375914959.453075</v>
      </c>
      <c r="O991" s="9">
        <f t="shared" si="220"/>
        <v>-123735.71239970156</v>
      </c>
      <c r="P991" s="9">
        <f t="shared" si="221"/>
        <v>15310526523.061659</v>
      </c>
      <c r="Q991" s="9">
        <f t="shared" si="222"/>
        <v>2.017222612394985E-4</v>
      </c>
      <c r="R991" s="9">
        <f t="shared" si="223"/>
        <v>-3.5018847755161502E-2</v>
      </c>
    </row>
    <row r="992" spans="1:18" x14ac:dyDescent="0.25">
      <c r="A992">
        <v>981</v>
      </c>
      <c r="B992" s="5">
        <v>738</v>
      </c>
      <c r="C992" s="5">
        <v>180</v>
      </c>
      <c r="D992" s="5">
        <f t="shared" si="210"/>
        <v>132840</v>
      </c>
      <c r="E992" s="5">
        <f t="shared" si="211"/>
        <v>544644</v>
      </c>
      <c r="F992" s="5">
        <f t="shared" si="212"/>
        <v>32400</v>
      </c>
      <c r="G992" s="5">
        <f t="shared" si="213"/>
        <v>-629222.82420000003</v>
      </c>
      <c r="H992" s="9">
        <f t="shared" si="214"/>
        <v>395921362494.22412</v>
      </c>
      <c r="I992" s="9">
        <f t="shared" si="215"/>
        <v>-295329.74660000001</v>
      </c>
      <c r="J992" s="9">
        <f t="shared" si="216"/>
        <v>87219659226.820221</v>
      </c>
      <c r="K992" s="9">
        <f t="shared" si="217"/>
        <v>185828217225.92236</v>
      </c>
      <c r="M992" s="9">
        <f t="shared" si="218"/>
        <v>124014.59607270481</v>
      </c>
      <c r="N992" s="9">
        <f t="shared" si="219"/>
        <v>29410586654.379635</v>
      </c>
      <c r="O992" s="9">
        <f t="shared" si="220"/>
        <v>-123834.59607270481</v>
      </c>
      <c r="P992" s="9">
        <f t="shared" si="221"/>
        <v>15335007184.489958</v>
      </c>
      <c r="Q992" s="9">
        <f t="shared" si="222"/>
        <v>2.0172429398354622E-4</v>
      </c>
      <c r="R992" s="9">
        <f t="shared" si="223"/>
        <v>-3.5046833181774789E-2</v>
      </c>
    </row>
    <row r="993" spans="1:18" x14ac:dyDescent="0.25">
      <c r="A993">
        <v>982</v>
      </c>
      <c r="B993" s="5">
        <v>1</v>
      </c>
      <c r="C993" s="5">
        <v>0</v>
      </c>
      <c r="D993" s="5">
        <f t="shared" si="210"/>
        <v>0</v>
      </c>
      <c r="E993" s="5">
        <f t="shared" si="211"/>
        <v>1</v>
      </c>
      <c r="F993" s="5">
        <f t="shared" si="212"/>
        <v>0</v>
      </c>
      <c r="G993" s="5">
        <f t="shared" si="213"/>
        <v>-629959.82420000003</v>
      </c>
      <c r="H993" s="9">
        <f t="shared" si="214"/>
        <v>396849380106.09497</v>
      </c>
      <c r="I993" s="9">
        <f t="shared" si="215"/>
        <v>-295509.74660000001</v>
      </c>
      <c r="J993" s="9">
        <f t="shared" si="216"/>
        <v>87326010335.596222</v>
      </c>
      <c r="K993" s="9">
        <f t="shared" si="217"/>
        <v>186159268017.52255</v>
      </c>
      <c r="M993" s="9">
        <f t="shared" si="218"/>
        <v>123813.72617244441</v>
      </c>
      <c r="N993" s="9">
        <f t="shared" si="219"/>
        <v>29479523430.659592</v>
      </c>
      <c r="O993" s="9">
        <f t="shared" si="220"/>
        <v>-123813.72617244441</v>
      </c>
      <c r="P993" s="9">
        <f t="shared" si="221"/>
        <v>15329838788.705046</v>
      </c>
      <c r="Q993" s="9">
        <f t="shared" si="222"/>
        <v>2.017283356325613E-4</v>
      </c>
      <c r="R993" s="9">
        <f t="shared" si="223"/>
        <v>-3.5040926794016831E-2</v>
      </c>
    </row>
    <row r="994" spans="1:18" x14ac:dyDescent="0.25">
      <c r="A994">
        <v>983</v>
      </c>
      <c r="B994" s="5">
        <v>2536632</v>
      </c>
      <c r="C994" s="5">
        <v>381505</v>
      </c>
      <c r="D994" s="5">
        <f t="shared" si="210"/>
        <v>967737791160</v>
      </c>
      <c r="E994" s="5">
        <f t="shared" si="211"/>
        <v>6434501903424</v>
      </c>
      <c r="F994" s="5">
        <f t="shared" si="212"/>
        <v>145546065025</v>
      </c>
      <c r="G994" s="5">
        <f t="shared" si="213"/>
        <v>1906671.1757999999</v>
      </c>
      <c r="H994" s="9">
        <f t="shared" si="214"/>
        <v>3635394972626.5537</v>
      </c>
      <c r="I994" s="9">
        <f t="shared" si="215"/>
        <v>85995.253399999987</v>
      </c>
      <c r="J994" s="9">
        <f t="shared" si="216"/>
        <v>7395183607.3302097</v>
      </c>
      <c r="K994" s="9">
        <f t="shared" si="217"/>
        <v>163964670913.39691</v>
      </c>
      <c r="M994" s="9">
        <f t="shared" si="218"/>
        <v>815174.39912688127</v>
      </c>
      <c r="N994" s="9">
        <f t="shared" si="219"/>
        <v>270051351085.88425</v>
      </c>
      <c r="O994" s="9">
        <f t="shared" si="220"/>
        <v>-433669.39912688127</v>
      </c>
      <c r="P994" s="9">
        <f t="shared" si="221"/>
        <v>188069147739.07025</v>
      </c>
      <c r="Q994" s="9">
        <f t="shared" si="222"/>
        <v>2.1583266343504144E-4</v>
      </c>
      <c r="R994" s="9">
        <f t="shared" si="223"/>
        <v>-0.12273505794614231</v>
      </c>
    </row>
    <row r="995" spans="1:18" x14ac:dyDescent="0.25">
      <c r="A995">
        <v>984</v>
      </c>
      <c r="B995" s="5">
        <v>759014</v>
      </c>
      <c r="C995" s="5">
        <v>19216</v>
      </c>
      <c r="D995" s="5">
        <f t="shared" si="210"/>
        <v>14585213024</v>
      </c>
      <c r="E995" s="5">
        <f t="shared" si="211"/>
        <v>576102252196</v>
      </c>
      <c r="F995" s="5">
        <f t="shared" si="212"/>
        <v>369254656</v>
      </c>
      <c r="G995" s="5">
        <f t="shared" si="213"/>
        <v>129053.17579999997</v>
      </c>
      <c r="H995" s="9">
        <f t="shared" si="214"/>
        <v>16654722184.065697</v>
      </c>
      <c r="I995" s="9">
        <f t="shared" si="215"/>
        <v>-276293.74660000001</v>
      </c>
      <c r="J995" s="9">
        <f t="shared" si="216"/>
        <v>76338234410.265015</v>
      </c>
      <c r="K995" s="9">
        <f t="shared" si="217"/>
        <v>-35656585452.410446</v>
      </c>
      <c r="M995" s="9">
        <f t="shared" si="218"/>
        <v>330683.28601822647</v>
      </c>
      <c r="N995" s="9">
        <f t="shared" si="219"/>
        <v>1237177875.2055304</v>
      </c>
      <c r="O995" s="9">
        <f t="shared" si="220"/>
        <v>-311467.28601822647</v>
      </c>
      <c r="P995" s="9">
        <f t="shared" si="221"/>
        <v>97011870259.559692</v>
      </c>
      <c r="Q995" s="9">
        <f t="shared" si="222"/>
        <v>2.0007253368971734E-4</v>
      </c>
      <c r="R995" s="9">
        <f t="shared" si="223"/>
        <v>-8.8149300306874304E-2</v>
      </c>
    </row>
    <row r="996" spans="1:18" x14ac:dyDescent="0.25">
      <c r="A996">
        <v>985</v>
      </c>
      <c r="B996" s="5">
        <v>27159</v>
      </c>
      <c r="C996" s="5">
        <v>1588</v>
      </c>
      <c r="D996" s="5">
        <f t="shared" si="210"/>
        <v>43128492</v>
      </c>
      <c r="E996" s="5">
        <f t="shared" si="211"/>
        <v>737611281</v>
      </c>
      <c r="F996" s="5">
        <f t="shared" si="212"/>
        <v>2521744</v>
      </c>
      <c r="G996" s="5">
        <f t="shared" si="213"/>
        <v>-602801.82420000003</v>
      </c>
      <c r="H996" s="9">
        <f t="shared" si="214"/>
        <v>363370039258.84772</v>
      </c>
      <c r="I996" s="9">
        <f t="shared" si="215"/>
        <v>-293921.74660000001</v>
      </c>
      <c r="J996" s="9">
        <f t="shared" si="216"/>
        <v>86389993124.394623</v>
      </c>
      <c r="K996" s="9">
        <f t="shared" si="217"/>
        <v>177176565022.53015</v>
      </c>
      <c r="M996" s="9">
        <f t="shared" si="218"/>
        <v>131215.6593492039</v>
      </c>
      <c r="N996" s="9">
        <f t="shared" si="219"/>
        <v>26992547105.572208</v>
      </c>
      <c r="O996" s="9">
        <f t="shared" si="220"/>
        <v>-129627.6593492039</v>
      </c>
      <c r="P996" s="9">
        <f t="shared" si="221"/>
        <v>16803330068.353249</v>
      </c>
      <c r="Q996" s="9">
        <f t="shared" si="222"/>
        <v>2.015825283297365E-4</v>
      </c>
      <c r="R996" s="9">
        <f t="shared" si="223"/>
        <v>-3.668634432497217E-2</v>
      </c>
    </row>
    <row r="997" spans="1:18" x14ac:dyDescent="0.25">
      <c r="A997">
        <v>986</v>
      </c>
      <c r="B997" s="5">
        <v>22222</v>
      </c>
      <c r="C997" s="5">
        <v>4309</v>
      </c>
      <c r="D997" s="5">
        <f t="shared" si="210"/>
        <v>95754598</v>
      </c>
      <c r="E997" s="5">
        <f t="shared" si="211"/>
        <v>493817284</v>
      </c>
      <c r="F997" s="5">
        <f t="shared" si="212"/>
        <v>18567481</v>
      </c>
      <c r="G997" s="5">
        <f t="shared" si="213"/>
        <v>-607738.82420000003</v>
      </c>
      <c r="H997" s="9">
        <f t="shared" si="214"/>
        <v>369346478439.99854</v>
      </c>
      <c r="I997" s="9">
        <f t="shared" si="215"/>
        <v>-291200.74660000001</v>
      </c>
      <c r="J997" s="9">
        <f t="shared" si="216"/>
        <v>84797874820.397415</v>
      </c>
      <c r="K997" s="9">
        <f t="shared" si="217"/>
        <v>176973999344.84616</v>
      </c>
      <c r="M997" s="9">
        <f t="shared" si="218"/>
        <v>129870.07631313123</v>
      </c>
      <c r="N997" s="9">
        <f t="shared" si="219"/>
        <v>27436500372.742603</v>
      </c>
      <c r="O997" s="9">
        <f t="shared" si="220"/>
        <v>-125561.07631313123</v>
      </c>
      <c r="P997" s="9">
        <f t="shared" si="221"/>
        <v>15765583884.911964</v>
      </c>
      <c r="Q997" s="9">
        <f t="shared" si="222"/>
        <v>2.0160855657448229E-4</v>
      </c>
      <c r="R997" s="9">
        <f t="shared" si="223"/>
        <v>-3.5535447932362671E-2</v>
      </c>
    </row>
    <row r="998" spans="1:18" x14ac:dyDescent="0.25">
      <c r="A998">
        <v>987</v>
      </c>
      <c r="B998" s="5">
        <v>11406</v>
      </c>
      <c r="C998" s="5">
        <v>423</v>
      </c>
      <c r="D998" s="5">
        <f t="shared" si="210"/>
        <v>4824738</v>
      </c>
      <c r="E998" s="5">
        <f t="shared" si="211"/>
        <v>130096836</v>
      </c>
      <c r="F998" s="5">
        <f t="shared" si="212"/>
        <v>178929</v>
      </c>
      <c r="G998" s="5">
        <f t="shared" si="213"/>
        <v>-618554.82420000003</v>
      </c>
      <c r="H998" s="9">
        <f t="shared" si="214"/>
        <v>382610070541.09296</v>
      </c>
      <c r="I998" s="9">
        <f t="shared" si="215"/>
        <v>-295086.74660000001</v>
      </c>
      <c r="J998" s="9">
        <f t="shared" si="216"/>
        <v>87076188018.972626</v>
      </c>
      <c r="K998" s="9">
        <f t="shared" si="217"/>
        <v>182527330666.91296</v>
      </c>
      <c r="M998" s="9">
        <f t="shared" si="218"/>
        <v>126922.16743766799</v>
      </c>
      <c r="N998" s="9">
        <f t="shared" si="219"/>
        <v>28421771847.815567</v>
      </c>
      <c r="O998" s="9">
        <f t="shared" si="220"/>
        <v>-126499.16743766799</v>
      </c>
      <c r="P998" s="9">
        <f t="shared" si="221"/>
        <v>16002039362.423161</v>
      </c>
      <c r="Q998" s="9">
        <f t="shared" si="222"/>
        <v>2.0166632140918594E-4</v>
      </c>
      <c r="R998" s="9">
        <f t="shared" si="223"/>
        <v>-3.5800941181936399E-2</v>
      </c>
    </row>
    <row r="999" spans="1:18" x14ac:dyDescent="0.25">
      <c r="A999">
        <v>988</v>
      </c>
      <c r="B999" s="5">
        <v>9523</v>
      </c>
      <c r="C999" s="5">
        <v>146</v>
      </c>
      <c r="D999" s="5">
        <f t="shared" si="210"/>
        <v>1390358</v>
      </c>
      <c r="E999" s="5">
        <f t="shared" si="211"/>
        <v>90687529</v>
      </c>
      <c r="F999" s="5">
        <f t="shared" si="212"/>
        <v>21316</v>
      </c>
      <c r="G999" s="5">
        <f t="shared" si="213"/>
        <v>-620437.82420000003</v>
      </c>
      <c r="H999" s="9">
        <f t="shared" si="214"/>
        <v>384943093698.03015</v>
      </c>
      <c r="I999" s="9">
        <f t="shared" si="215"/>
        <v>-295363.74660000001</v>
      </c>
      <c r="J999" s="9">
        <f t="shared" si="216"/>
        <v>87239742805.58902</v>
      </c>
      <c r="K999" s="9">
        <f t="shared" si="217"/>
        <v>183254840288.06418</v>
      </c>
      <c r="M999" s="9">
        <f t="shared" si="218"/>
        <v>126408.95438177882</v>
      </c>
      <c r="N999" s="9">
        <f t="shared" si="219"/>
        <v>28595077928.830013</v>
      </c>
      <c r="O999" s="9">
        <f t="shared" si="220"/>
        <v>-126262.95438177882</v>
      </c>
      <c r="P999" s="9">
        <f t="shared" si="221"/>
        <v>15942333649.21516</v>
      </c>
      <c r="Q999" s="9">
        <f t="shared" si="222"/>
        <v>2.0167648205767343E-4</v>
      </c>
      <c r="R999" s="9">
        <f t="shared" si="223"/>
        <v>-3.5734089937598586E-2</v>
      </c>
    </row>
    <row r="1000" spans="1:18" x14ac:dyDescent="0.25">
      <c r="A1000">
        <v>989</v>
      </c>
      <c r="B1000" s="5">
        <v>9035</v>
      </c>
      <c r="C1000" s="5">
        <v>1226</v>
      </c>
      <c r="D1000" s="5">
        <f t="shared" si="210"/>
        <v>11076910</v>
      </c>
      <c r="E1000" s="5">
        <f t="shared" si="211"/>
        <v>81631225</v>
      </c>
      <c r="F1000" s="5">
        <f t="shared" si="212"/>
        <v>1503076</v>
      </c>
      <c r="G1000" s="5">
        <f t="shared" si="213"/>
        <v>-620925.82420000003</v>
      </c>
      <c r="H1000" s="9">
        <f t="shared" si="214"/>
        <v>385548879158.44934</v>
      </c>
      <c r="I1000" s="9">
        <f t="shared" si="215"/>
        <v>-294283.74660000001</v>
      </c>
      <c r="J1000" s="9">
        <f t="shared" si="216"/>
        <v>86602923512.933014</v>
      </c>
      <c r="K1000" s="9">
        <f t="shared" si="217"/>
        <v>182728377906.26895</v>
      </c>
      <c r="M1000" s="9">
        <f t="shared" si="218"/>
        <v>126275.94961742729</v>
      </c>
      <c r="N1000" s="9">
        <f t="shared" si="219"/>
        <v>28640078041.138634</v>
      </c>
      <c r="O1000" s="9">
        <f t="shared" si="220"/>
        <v>-125049.94961742729</v>
      </c>
      <c r="P1000" s="9">
        <f t="shared" si="221"/>
        <v>15637489899.321104</v>
      </c>
      <c r="Q1000" s="9">
        <f t="shared" si="222"/>
        <v>2.0167912033972553E-4</v>
      </c>
      <c r="R1000" s="9">
        <f t="shared" si="223"/>
        <v>-3.5390793555374091E-2</v>
      </c>
    </row>
    <row r="1001" spans="1:18" x14ac:dyDescent="0.25">
      <c r="A1001">
        <v>990</v>
      </c>
      <c r="B1001" s="5">
        <v>4629</v>
      </c>
      <c r="C1001" s="5">
        <v>497</v>
      </c>
      <c r="D1001" s="5">
        <f t="shared" si="210"/>
        <v>2300613</v>
      </c>
      <c r="E1001" s="5">
        <f t="shared" si="211"/>
        <v>21427641</v>
      </c>
      <c r="F1001" s="5">
        <f t="shared" si="212"/>
        <v>247009</v>
      </c>
      <c r="G1001" s="5">
        <f t="shared" si="213"/>
        <v>-625331.82420000003</v>
      </c>
      <c r="H1001" s="9">
        <f t="shared" si="214"/>
        <v>391039890357.29974</v>
      </c>
      <c r="I1001" s="9">
        <f t="shared" si="215"/>
        <v>-295012.74660000001</v>
      </c>
      <c r="J1001" s="9">
        <f t="shared" si="216"/>
        <v>87032520656.475815</v>
      </c>
      <c r="K1001" s="9">
        <f t="shared" si="217"/>
        <v>184480858993.63037</v>
      </c>
      <c r="M1001" s="9">
        <f t="shared" si="218"/>
        <v>125075.09102781089</v>
      </c>
      <c r="N1001" s="9">
        <f t="shared" si="219"/>
        <v>29047971820.010742</v>
      </c>
      <c r="O1001" s="9">
        <f t="shared" si="220"/>
        <v>-124578.09102781089</v>
      </c>
      <c r="P1001" s="9">
        <f t="shared" si="221"/>
        <v>15519700764.133537</v>
      </c>
      <c r="Q1001" s="9">
        <f t="shared" si="222"/>
        <v>2.0170303447639682E-4</v>
      </c>
      <c r="R1001" s="9">
        <f t="shared" si="223"/>
        <v>-3.5257251740641891E-2</v>
      </c>
    </row>
    <row r="1002" spans="1:18" x14ac:dyDescent="0.25">
      <c r="A1002">
        <v>991</v>
      </c>
      <c r="B1002" s="5">
        <v>3939</v>
      </c>
      <c r="C1002" s="5">
        <v>89</v>
      </c>
      <c r="D1002" s="5">
        <f t="shared" si="210"/>
        <v>350571</v>
      </c>
      <c r="E1002" s="5">
        <f t="shared" si="211"/>
        <v>15515721</v>
      </c>
      <c r="F1002" s="5">
        <f t="shared" si="212"/>
        <v>7921</v>
      </c>
      <c r="G1002" s="5">
        <f t="shared" si="213"/>
        <v>-626021.82420000003</v>
      </c>
      <c r="H1002" s="9">
        <f t="shared" si="214"/>
        <v>391903324374.69574</v>
      </c>
      <c r="I1002" s="9">
        <f t="shared" si="215"/>
        <v>-295420.74660000001</v>
      </c>
      <c r="J1002" s="9">
        <f t="shared" si="216"/>
        <v>87273417521.701416</v>
      </c>
      <c r="K1002" s="9">
        <f t="shared" si="217"/>
        <v>184939834693.05795</v>
      </c>
      <c r="M1002" s="9">
        <f t="shared" si="218"/>
        <v>124887.03101264173</v>
      </c>
      <c r="N1002" s="9">
        <f t="shared" si="219"/>
        <v>29112111074.404556</v>
      </c>
      <c r="O1002" s="9">
        <f t="shared" si="220"/>
        <v>-124798.03101264173</v>
      </c>
      <c r="P1002" s="9">
        <f t="shared" si="221"/>
        <v>15574548544.632288</v>
      </c>
      <c r="Q1002" s="9">
        <f t="shared" si="222"/>
        <v>2.0170679485464972E-4</v>
      </c>
      <c r="R1002" s="9">
        <f t="shared" si="223"/>
        <v>-3.5319497739305102E-2</v>
      </c>
    </row>
    <row r="1003" spans="1:18" x14ac:dyDescent="0.25">
      <c r="A1003">
        <v>992</v>
      </c>
      <c r="B1003" s="5">
        <v>3393</v>
      </c>
      <c r="C1003" s="5">
        <v>2880</v>
      </c>
      <c r="D1003" s="5">
        <f t="shared" si="210"/>
        <v>9771840</v>
      </c>
      <c r="E1003" s="5">
        <f t="shared" si="211"/>
        <v>11512449</v>
      </c>
      <c r="F1003" s="5">
        <f t="shared" si="212"/>
        <v>8294400</v>
      </c>
      <c r="G1003" s="5">
        <f t="shared" si="213"/>
        <v>-626567.82420000003</v>
      </c>
      <c r="H1003" s="9">
        <f t="shared" si="214"/>
        <v>392587238322.72217</v>
      </c>
      <c r="I1003" s="9">
        <f t="shared" si="215"/>
        <v>-292629.74660000001</v>
      </c>
      <c r="J1003" s="9">
        <f t="shared" si="216"/>
        <v>85632168595.180222</v>
      </c>
      <c r="K1003" s="9">
        <f t="shared" si="217"/>
        <v>183352383623.35938</v>
      </c>
      <c r="M1003" s="9">
        <f t="shared" si="218"/>
        <v>124738.21830498613</v>
      </c>
      <c r="N1003" s="9">
        <f t="shared" si="219"/>
        <v>29162914876.214725</v>
      </c>
      <c r="O1003" s="9">
        <f t="shared" si="220"/>
        <v>-121858.21830498613</v>
      </c>
      <c r="P1003" s="9">
        <f t="shared" si="221"/>
        <v>14849425368.465658</v>
      </c>
      <c r="Q1003" s="9">
        <f t="shared" si="222"/>
        <v>2.0170977339740482E-4</v>
      </c>
      <c r="R1003" s="9">
        <f t="shared" si="223"/>
        <v>-3.4487491809176034E-2</v>
      </c>
    </row>
    <row r="1004" spans="1:18" x14ac:dyDescent="0.25">
      <c r="A1004">
        <v>993</v>
      </c>
      <c r="B1004" s="5">
        <v>3239</v>
      </c>
      <c r="C1004" s="5">
        <v>34</v>
      </c>
      <c r="D1004" s="5">
        <f t="shared" si="210"/>
        <v>110126</v>
      </c>
      <c r="E1004" s="5">
        <f t="shared" si="211"/>
        <v>10491121</v>
      </c>
      <c r="F1004" s="5">
        <f t="shared" si="212"/>
        <v>1156</v>
      </c>
      <c r="G1004" s="5">
        <f t="shared" si="213"/>
        <v>-626721.82420000003</v>
      </c>
      <c r="H1004" s="9">
        <f t="shared" si="214"/>
        <v>392780244928.57574</v>
      </c>
      <c r="I1004" s="9">
        <f t="shared" si="215"/>
        <v>-295475.74660000001</v>
      </c>
      <c r="J1004" s="9">
        <f t="shared" si="216"/>
        <v>87305916828.827423</v>
      </c>
      <c r="K1004" s="9">
        <f t="shared" si="217"/>
        <v>185181098916.00897</v>
      </c>
      <c r="M1004" s="9">
        <f t="shared" si="218"/>
        <v>124696.24549000635</v>
      </c>
      <c r="N1004" s="9">
        <f t="shared" si="219"/>
        <v>29177252161.453808</v>
      </c>
      <c r="O1004" s="9">
        <f t="shared" si="220"/>
        <v>-124662.24549000635</v>
      </c>
      <c r="P1004" s="9">
        <f t="shared" si="221"/>
        <v>15540675450.610607</v>
      </c>
      <c r="Q1004" s="9">
        <f t="shared" si="222"/>
        <v>2.0171061396869191E-4</v>
      </c>
      <c r="R1004" s="9">
        <f t="shared" si="223"/>
        <v>-3.5281068703114829E-2</v>
      </c>
    </row>
    <row r="1005" spans="1:18" x14ac:dyDescent="0.25">
      <c r="A1005">
        <v>994</v>
      </c>
      <c r="B1005" s="5">
        <v>3226</v>
      </c>
      <c r="C1005" s="5">
        <v>386</v>
      </c>
      <c r="D1005" s="5">
        <f t="shared" si="210"/>
        <v>1245236</v>
      </c>
      <c r="E1005" s="5">
        <f t="shared" si="211"/>
        <v>10407076</v>
      </c>
      <c r="F1005" s="5">
        <f t="shared" si="212"/>
        <v>148996</v>
      </c>
      <c r="G1005" s="5">
        <f t="shared" si="213"/>
        <v>-626734.82420000003</v>
      </c>
      <c r="H1005" s="9">
        <f t="shared" si="214"/>
        <v>392796539865.00494</v>
      </c>
      <c r="I1005" s="9">
        <f t="shared" si="215"/>
        <v>-295123.74660000001</v>
      </c>
      <c r="J1005" s="9">
        <f t="shared" si="216"/>
        <v>87098025807.221024</v>
      </c>
      <c r="K1005" s="9">
        <f t="shared" si="217"/>
        <v>184964329442.59637</v>
      </c>
      <c r="M1005" s="9">
        <f t="shared" si="218"/>
        <v>124692.70233030026</v>
      </c>
      <c r="N1005" s="9">
        <f t="shared" si="219"/>
        <v>29178462613.036564</v>
      </c>
      <c r="O1005" s="9">
        <f t="shared" si="220"/>
        <v>-124306.70233030026</v>
      </c>
      <c r="P1005" s="9">
        <f t="shared" si="221"/>
        <v>15452156244.233877</v>
      </c>
      <c r="Q1005" s="9">
        <f t="shared" si="222"/>
        <v>2.0171068493546337E-4</v>
      </c>
      <c r="R1005" s="9">
        <f t="shared" si="223"/>
        <v>-3.518044527507086E-2</v>
      </c>
    </row>
    <row r="1006" spans="1:18" x14ac:dyDescent="0.25">
      <c r="A1006">
        <v>995</v>
      </c>
      <c r="B1006" s="5">
        <v>1201</v>
      </c>
      <c r="C1006" s="5">
        <v>1</v>
      </c>
      <c r="D1006" s="5">
        <f t="shared" si="210"/>
        <v>1201</v>
      </c>
      <c r="E1006" s="5">
        <f t="shared" si="211"/>
        <v>1442401</v>
      </c>
      <c r="F1006" s="5">
        <f t="shared" si="212"/>
        <v>1</v>
      </c>
      <c r="G1006" s="5">
        <f t="shared" si="213"/>
        <v>-628759.82420000003</v>
      </c>
      <c r="H1006" s="9">
        <f t="shared" si="214"/>
        <v>395338916528.01495</v>
      </c>
      <c r="I1006" s="9">
        <f t="shared" si="215"/>
        <v>-295508.74660000001</v>
      </c>
      <c r="J1006" s="9">
        <f t="shared" si="216"/>
        <v>87325419317.103012</v>
      </c>
      <c r="K1006" s="9">
        <f t="shared" si="217"/>
        <v>185804027561.77835</v>
      </c>
      <c r="M1006" s="9">
        <f t="shared" si="218"/>
        <v>124140.78706839077</v>
      </c>
      <c r="N1006" s="9">
        <f t="shared" si="219"/>
        <v>29367320290.946331</v>
      </c>
      <c r="O1006" s="9">
        <f t="shared" si="220"/>
        <v>-124139.78706839077</v>
      </c>
      <c r="P1006" s="9">
        <f t="shared" si="221"/>
        <v>15410686733.385399</v>
      </c>
      <c r="Q1006" s="9">
        <f t="shared" si="222"/>
        <v>2.017217573483191E-4</v>
      </c>
      <c r="R1006" s="9">
        <f t="shared" si="223"/>
        <v>-3.5133206236917756E-2</v>
      </c>
    </row>
    <row r="1007" spans="1:18" x14ac:dyDescent="0.25">
      <c r="A1007">
        <v>996</v>
      </c>
      <c r="B1007" s="5">
        <v>1165</v>
      </c>
      <c r="C1007" s="5">
        <v>6</v>
      </c>
      <c r="D1007" s="5">
        <f t="shared" si="210"/>
        <v>6990</v>
      </c>
      <c r="E1007" s="5">
        <f t="shared" si="211"/>
        <v>1357225</v>
      </c>
      <c r="F1007" s="5">
        <f t="shared" si="212"/>
        <v>36</v>
      </c>
      <c r="G1007" s="5">
        <f t="shared" si="213"/>
        <v>-628795.82420000003</v>
      </c>
      <c r="H1007" s="9">
        <f t="shared" si="214"/>
        <v>395384188531.35736</v>
      </c>
      <c r="I1007" s="9">
        <f t="shared" si="215"/>
        <v>-295503.74660000001</v>
      </c>
      <c r="J1007" s="9">
        <f t="shared" si="216"/>
        <v>87322464254.637024</v>
      </c>
      <c r="K1007" s="9">
        <f t="shared" si="217"/>
        <v>185811521897.53497</v>
      </c>
      <c r="M1007" s="9">
        <f t="shared" si="218"/>
        <v>124130.97524151238</v>
      </c>
      <c r="N1007" s="9">
        <f t="shared" si="219"/>
        <v>29370683272.34478</v>
      </c>
      <c r="O1007" s="9">
        <f t="shared" si="220"/>
        <v>-124124.97524151238</v>
      </c>
      <c r="P1007" s="9">
        <f t="shared" si="221"/>
        <v>15407009478.706062</v>
      </c>
      <c r="Q1007" s="9">
        <f t="shared" si="222"/>
        <v>2.0172195451434845E-4</v>
      </c>
      <c r="R1007" s="9">
        <f t="shared" si="223"/>
        <v>-3.5129014296922084E-2</v>
      </c>
    </row>
    <row r="1008" spans="1:18" x14ac:dyDescent="0.25">
      <c r="A1008">
        <v>997</v>
      </c>
      <c r="B1008" s="5">
        <v>980</v>
      </c>
      <c r="C1008" s="5">
        <v>207</v>
      </c>
      <c r="D1008" s="5">
        <f t="shared" si="210"/>
        <v>202860</v>
      </c>
      <c r="E1008" s="5">
        <f t="shared" si="211"/>
        <v>960400</v>
      </c>
      <c r="F1008" s="5">
        <f t="shared" si="212"/>
        <v>42849</v>
      </c>
      <c r="G1008" s="5">
        <f t="shared" si="213"/>
        <v>-628980.82420000003</v>
      </c>
      <c r="H1008" s="9">
        <f t="shared" si="214"/>
        <v>395616877211.31134</v>
      </c>
      <c r="I1008" s="9">
        <f t="shared" si="215"/>
        <v>-295302.74660000001</v>
      </c>
      <c r="J1008" s="9">
        <f t="shared" si="216"/>
        <v>87203712149.503815</v>
      </c>
      <c r="K1008" s="9">
        <f t="shared" si="217"/>
        <v>185739764944.99176</v>
      </c>
      <c r="M1008" s="9">
        <f t="shared" si="218"/>
        <v>124080.55335338732</v>
      </c>
      <c r="N1008" s="9">
        <f t="shared" si="219"/>
        <v>29387968297.184471</v>
      </c>
      <c r="O1008" s="9">
        <f t="shared" si="220"/>
        <v>-123873.55335338732</v>
      </c>
      <c r="P1008" s="9">
        <f t="shared" si="221"/>
        <v>15344657220.394495</v>
      </c>
      <c r="Q1008" s="9">
        <f t="shared" si="222"/>
        <v>2.0172296790672606E-4</v>
      </c>
      <c r="R1008" s="9">
        <f t="shared" si="223"/>
        <v>-3.5057858585672536E-2</v>
      </c>
    </row>
    <row r="1009" spans="1:18" x14ac:dyDescent="0.25">
      <c r="A1009">
        <v>998</v>
      </c>
      <c r="B1009" s="5">
        <v>969</v>
      </c>
      <c r="C1009" s="5">
        <v>740</v>
      </c>
      <c r="D1009" s="5">
        <f t="shared" si="210"/>
        <v>717060</v>
      </c>
      <c r="E1009" s="5">
        <f t="shared" si="211"/>
        <v>938961</v>
      </c>
      <c r="F1009" s="5">
        <f t="shared" si="212"/>
        <v>547600</v>
      </c>
      <c r="G1009" s="5">
        <f t="shared" si="213"/>
        <v>-628991.82420000003</v>
      </c>
      <c r="H1009" s="9">
        <f t="shared" si="214"/>
        <v>395630714910.44373</v>
      </c>
      <c r="I1009" s="9">
        <f t="shared" si="215"/>
        <v>-294769.74660000001</v>
      </c>
      <c r="J1009" s="9">
        <f t="shared" si="216"/>
        <v>86889203510.62822</v>
      </c>
      <c r="K1009" s="9">
        <f t="shared" si="217"/>
        <v>185407760632.90576</v>
      </c>
      <c r="M1009" s="9">
        <f t="shared" si="218"/>
        <v>124077.55529517448</v>
      </c>
      <c r="N1009" s="9">
        <f t="shared" si="219"/>
        <v>29388996215.574299</v>
      </c>
      <c r="O1009" s="9">
        <f t="shared" si="220"/>
        <v>-123337.55529517448</v>
      </c>
      <c r="P1009" s="9">
        <f t="shared" si="221"/>
        <v>15212152546.190222</v>
      </c>
      <c r="Q1009" s="9">
        <f t="shared" si="222"/>
        <v>2.0172302817187874E-4</v>
      </c>
      <c r="R1009" s="9">
        <f t="shared" si="223"/>
        <v>-3.4906164027084262E-2</v>
      </c>
    </row>
    <row r="1010" spans="1:18" x14ac:dyDescent="0.25">
      <c r="A1010">
        <v>999</v>
      </c>
      <c r="B1010" s="5">
        <v>806</v>
      </c>
      <c r="C1010" s="5">
        <v>130</v>
      </c>
      <c r="D1010" s="5">
        <f t="shared" si="210"/>
        <v>104780</v>
      </c>
      <c r="E1010" s="5">
        <f t="shared" si="211"/>
        <v>649636</v>
      </c>
      <c r="F1010" s="5">
        <f t="shared" si="212"/>
        <v>16900</v>
      </c>
      <c r="G1010" s="5">
        <f t="shared" si="213"/>
        <v>-629154.82420000003</v>
      </c>
      <c r="H1010" s="9">
        <f t="shared" si="214"/>
        <v>395835792814.13293</v>
      </c>
      <c r="I1010" s="9">
        <f t="shared" si="215"/>
        <v>-295379.74660000001</v>
      </c>
      <c r="J1010" s="9">
        <f t="shared" si="216"/>
        <v>87249194701.480225</v>
      </c>
      <c r="K1010" s="9">
        <f t="shared" si="217"/>
        <v>185839592544.36356</v>
      </c>
      <c r="M1010" s="9">
        <f t="shared" si="218"/>
        <v>124033.1295234751</v>
      </c>
      <c r="N1010" s="9">
        <f t="shared" si="219"/>
        <v>29404230204.009155</v>
      </c>
      <c r="O1010" s="9">
        <f t="shared" si="220"/>
        <v>-123903.1295234751</v>
      </c>
      <c r="P1010" s="9">
        <f t="shared" si="221"/>
        <v>15351985505.711048</v>
      </c>
      <c r="Q1010" s="9">
        <f t="shared" si="222"/>
        <v>2.0172392131538903E-4</v>
      </c>
      <c r="R1010" s="9">
        <f t="shared" si="223"/>
        <v>-3.506622905080807E-2</v>
      </c>
    </row>
    <row r="1011" spans="1:18" x14ac:dyDescent="0.25">
      <c r="A1011">
        <v>1000</v>
      </c>
      <c r="B1011" s="5">
        <v>308</v>
      </c>
      <c r="C1011" s="5">
        <v>50</v>
      </c>
      <c r="D1011" s="5">
        <f t="shared" si="210"/>
        <v>15400</v>
      </c>
      <c r="E1011" s="5">
        <f t="shared" si="211"/>
        <v>94864</v>
      </c>
      <c r="F1011" s="5">
        <f t="shared" si="212"/>
        <v>2500</v>
      </c>
      <c r="G1011" s="5">
        <f t="shared" si="213"/>
        <v>-629652.82420000003</v>
      </c>
      <c r="H1011" s="9">
        <f t="shared" si="214"/>
        <v>396462679023.03613</v>
      </c>
      <c r="I1011" s="9">
        <f t="shared" si="215"/>
        <v>-295459.74660000001</v>
      </c>
      <c r="J1011" s="9">
        <f t="shared" si="216"/>
        <v>87296461860.936218</v>
      </c>
      <c r="K1011" s="9">
        <f t="shared" si="217"/>
        <v>186037063884.10635</v>
      </c>
      <c r="M1011" s="9">
        <f t="shared" si="218"/>
        <v>123897.39925165735</v>
      </c>
      <c r="N1011" s="9">
        <f t="shared" si="219"/>
        <v>29450797762.408207</v>
      </c>
      <c r="O1011" s="9">
        <f t="shared" si="220"/>
        <v>-123847.39925165735</v>
      </c>
      <c r="P1011" s="9">
        <f t="shared" si="221"/>
        <v>15338178301.399418</v>
      </c>
      <c r="Q1011" s="9">
        <f t="shared" si="222"/>
        <v>2.017266514942093E-4</v>
      </c>
      <c r="R1011" s="9">
        <f t="shared" si="223"/>
        <v>-3.5050456692558914E-2</v>
      </c>
    </row>
    <row r="1012" spans="1:18" x14ac:dyDescent="0.25">
      <c r="A1012">
        <v>1001</v>
      </c>
      <c r="B1012" s="5">
        <v>14</v>
      </c>
      <c r="C1012" s="5">
        <v>3</v>
      </c>
      <c r="D1012" s="5">
        <f t="shared" si="210"/>
        <v>42</v>
      </c>
      <c r="E1012" s="5">
        <f t="shared" si="211"/>
        <v>196</v>
      </c>
      <c r="F1012" s="5">
        <f t="shared" si="212"/>
        <v>9</v>
      </c>
      <c r="G1012" s="5">
        <f t="shared" si="213"/>
        <v>-629946.82420000003</v>
      </c>
      <c r="H1012" s="9">
        <f t="shared" si="214"/>
        <v>396833001319.66577</v>
      </c>
      <c r="I1012" s="9">
        <f t="shared" si="215"/>
        <v>-295506.74660000001</v>
      </c>
      <c r="J1012" s="9">
        <f t="shared" si="216"/>
        <v>87324237286.116623</v>
      </c>
      <c r="K1012" s="9">
        <f t="shared" si="217"/>
        <v>186153536550.34418</v>
      </c>
      <c r="M1012" s="9">
        <f t="shared" si="218"/>
        <v>123817.26933215049</v>
      </c>
      <c r="N1012" s="9">
        <f t="shared" si="219"/>
        <v>29478306750.371025</v>
      </c>
      <c r="O1012" s="9">
        <f t="shared" si="220"/>
        <v>-123814.26933215049</v>
      </c>
      <c r="P1012" s="9">
        <f t="shared" si="221"/>
        <v>15329973290.254301</v>
      </c>
      <c r="Q1012" s="9">
        <f t="shared" si="222"/>
        <v>2.0172826430061113E-4</v>
      </c>
      <c r="R1012" s="9">
        <f t="shared" si="223"/>
        <v>-3.5041080514168189E-2</v>
      </c>
    </row>
    <row r="1013" spans="1:18" x14ac:dyDescent="0.25">
      <c r="A1013">
        <v>1002</v>
      </c>
      <c r="B1013" s="5">
        <v>4880</v>
      </c>
      <c r="C1013" s="5">
        <v>932</v>
      </c>
      <c r="D1013" s="5">
        <f t="shared" si="210"/>
        <v>4548160</v>
      </c>
      <c r="E1013" s="5">
        <f t="shared" si="211"/>
        <v>23814400</v>
      </c>
      <c r="F1013" s="5">
        <f t="shared" si="212"/>
        <v>868624</v>
      </c>
      <c r="G1013" s="5">
        <f t="shared" si="213"/>
        <v>-625080.82420000003</v>
      </c>
      <c r="H1013" s="9">
        <f t="shared" si="214"/>
        <v>390726036782.55133</v>
      </c>
      <c r="I1013" s="9">
        <f t="shared" si="215"/>
        <v>-294577.74660000001</v>
      </c>
      <c r="J1013" s="9">
        <f t="shared" si="216"/>
        <v>86776048791.933823</v>
      </c>
      <c r="K1013" s="9">
        <f t="shared" si="217"/>
        <v>184134900635.70676</v>
      </c>
      <c r="M1013" s="9">
        <f t="shared" si="218"/>
        <v>125143.50126521301</v>
      </c>
      <c r="N1013" s="9">
        <f t="shared" si="219"/>
        <v>29024657549.472836</v>
      </c>
      <c r="O1013" s="9">
        <f t="shared" si="220"/>
        <v>-124211.50126521301</v>
      </c>
      <c r="P1013" s="9">
        <f t="shared" si="221"/>
        <v>15428497046.558014</v>
      </c>
      <c r="Q1013" s="9">
        <f t="shared" si="222"/>
        <v>2.0170166759933E-4</v>
      </c>
      <c r="R1013" s="9">
        <f t="shared" si="223"/>
        <v>-3.515350195259774E-2</v>
      </c>
    </row>
    <row r="1014" spans="1:18" x14ac:dyDescent="0.25">
      <c r="A1014">
        <v>1003</v>
      </c>
      <c r="B1014" s="5">
        <v>49492</v>
      </c>
      <c r="C1014" s="5">
        <v>40869</v>
      </c>
      <c r="D1014" s="5">
        <f t="shared" si="210"/>
        <v>2022688548</v>
      </c>
      <c r="E1014" s="5">
        <f t="shared" si="211"/>
        <v>2449458064</v>
      </c>
      <c r="F1014" s="5">
        <f t="shared" si="212"/>
        <v>1670275161</v>
      </c>
      <c r="G1014" s="5">
        <f t="shared" si="213"/>
        <v>-580468.82420000003</v>
      </c>
      <c r="H1014" s="9">
        <f t="shared" si="214"/>
        <v>336944055868.13055</v>
      </c>
      <c r="I1014" s="9">
        <f t="shared" si="215"/>
        <v>-254640.74660000001</v>
      </c>
      <c r="J1014" s="9">
        <f t="shared" si="216"/>
        <v>64841909829.005417</v>
      </c>
      <c r="K1014" s="9">
        <f t="shared" si="217"/>
        <v>147811014772.31216</v>
      </c>
      <c r="M1014" s="9">
        <f t="shared" si="218"/>
        <v>137302.53517351238</v>
      </c>
      <c r="N1014" s="9">
        <f t="shared" si="219"/>
        <v>25029521747.345356</v>
      </c>
      <c r="O1014" s="9">
        <f t="shared" si="220"/>
        <v>-96433.535173512384</v>
      </c>
      <c r="P1014" s="9">
        <f t="shared" si="221"/>
        <v>9299426706.0610504</v>
      </c>
      <c r="Q1014" s="9">
        <f t="shared" si="222"/>
        <v>2.0146743940429218E-4</v>
      </c>
      <c r="R1014" s="9">
        <f t="shared" si="223"/>
        <v>-2.729196600470778E-2</v>
      </c>
    </row>
    <row r="1015" spans="1:18" x14ac:dyDescent="0.25">
      <c r="A1015">
        <v>1004</v>
      </c>
      <c r="B1015" s="5">
        <v>44100</v>
      </c>
      <c r="C1015" s="5">
        <v>21000</v>
      </c>
      <c r="D1015" s="5">
        <f t="shared" si="210"/>
        <v>926100000</v>
      </c>
      <c r="E1015" s="5">
        <f t="shared" si="211"/>
        <v>1944810000</v>
      </c>
      <c r="F1015" s="5">
        <f t="shared" si="212"/>
        <v>441000000</v>
      </c>
      <c r="G1015" s="5">
        <f t="shared" si="213"/>
        <v>-585860.82420000003</v>
      </c>
      <c r="H1015" s="9">
        <f t="shared" si="214"/>
        <v>343232905332.30334</v>
      </c>
      <c r="I1015" s="9">
        <f t="shared" si="215"/>
        <v>-274509.74660000001</v>
      </c>
      <c r="J1015" s="9">
        <f t="shared" si="216"/>
        <v>75355600978.396225</v>
      </c>
      <c r="K1015" s="9">
        <f t="shared" si="217"/>
        <v>160824506394.00916</v>
      </c>
      <c r="M1015" s="9">
        <f t="shared" si="218"/>
        <v>135832.94154772672</v>
      </c>
      <c r="N1015" s="9">
        <f t="shared" si="219"/>
        <v>25496682071.701691</v>
      </c>
      <c r="O1015" s="9">
        <f t="shared" si="220"/>
        <v>-114832.94154772672</v>
      </c>
      <c r="P1015" s="9">
        <f t="shared" si="221"/>
        <v>13186604464.50362</v>
      </c>
      <c r="Q1015" s="9">
        <f t="shared" si="222"/>
        <v>2.0149482824036353E-4</v>
      </c>
      <c r="R1015" s="9">
        <f t="shared" si="223"/>
        <v>-3.2499241827330265E-2</v>
      </c>
    </row>
    <row r="1016" spans="1:18" x14ac:dyDescent="0.25">
      <c r="A1016">
        <v>1005</v>
      </c>
      <c r="B1016" s="5">
        <v>9336</v>
      </c>
      <c r="C1016" s="5">
        <v>1890</v>
      </c>
      <c r="D1016" s="5">
        <f t="shared" si="210"/>
        <v>17645040</v>
      </c>
      <c r="E1016" s="5">
        <f t="shared" si="211"/>
        <v>87160896</v>
      </c>
      <c r="F1016" s="5">
        <f t="shared" si="212"/>
        <v>3572100</v>
      </c>
      <c r="G1016" s="5">
        <f t="shared" si="213"/>
        <v>-620624.82420000003</v>
      </c>
      <c r="H1016" s="9">
        <f t="shared" si="214"/>
        <v>385175172413.28094</v>
      </c>
      <c r="I1016" s="9">
        <f t="shared" si="215"/>
        <v>-293619.74660000001</v>
      </c>
      <c r="J1016" s="9">
        <f t="shared" si="216"/>
        <v>86212555593.448212</v>
      </c>
      <c r="K1016" s="9">
        <f t="shared" si="217"/>
        <v>182227703615.27356</v>
      </c>
      <c r="M1016" s="9">
        <f t="shared" si="218"/>
        <v>126357.9873921605</v>
      </c>
      <c r="N1016" s="9">
        <f t="shared" si="219"/>
        <v>28612317643.106915</v>
      </c>
      <c r="O1016" s="9">
        <f t="shared" si="220"/>
        <v>-124467.9873921605</v>
      </c>
      <c r="P1016" s="9">
        <f t="shared" si="221"/>
        <v>15492279885.455027</v>
      </c>
      <c r="Q1016" s="9">
        <f t="shared" si="222"/>
        <v>2.0167749279356777E-4</v>
      </c>
      <c r="R1016" s="9">
        <f t="shared" si="223"/>
        <v>-3.5226090501755403E-2</v>
      </c>
    </row>
    <row r="1017" spans="1:18" x14ac:dyDescent="0.25">
      <c r="A1017">
        <v>1006</v>
      </c>
      <c r="B1017" s="5">
        <v>936</v>
      </c>
      <c r="C1017" s="5">
        <v>9</v>
      </c>
      <c r="D1017" s="5">
        <f t="shared" si="210"/>
        <v>8424</v>
      </c>
      <c r="E1017" s="5">
        <f t="shared" si="211"/>
        <v>876096</v>
      </c>
      <c r="F1017" s="5">
        <f t="shared" si="212"/>
        <v>81</v>
      </c>
      <c r="G1017" s="5">
        <f t="shared" si="213"/>
        <v>-629024.82420000003</v>
      </c>
      <c r="H1017" s="9">
        <f t="shared" si="214"/>
        <v>395672229459.84094</v>
      </c>
      <c r="I1017" s="9">
        <f t="shared" si="215"/>
        <v>-295500.74660000001</v>
      </c>
      <c r="J1017" s="9">
        <f t="shared" si="216"/>
        <v>87320691241.157425</v>
      </c>
      <c r="K1017" s="9">
        <f t="shared" si="217"/>
        <v>185877305181.03375</v>
      </c>
      <c r="M1017" s="9">
        <f t="shared" si="218"/>
        <v>124068.56112053595</v>
      </c>
      <c r="N1017" s="9">
        <f t="shared" si="219"/>
        <v>29392080078.604</v>
      </c>
      <c r="O1017" s="9">
        <f t="shared" si="220"/>
        <v>-124059.56112053595</v>
      </c>
      <c r="P1017" s="9">
        <f t="shared" si="221"/>
        <v>15390774705.419994</v>
      </c>
      <c r="Q1017" s="9">
        <f t="shared" si="222"/>
        <v>2.0172320897366046E-4</v>
      </c>
      <c r="R1017" s="9">
        <f t="shared" si="223"/>
        <v>-3.5110501255107132E-2</v>
      </c>
    </row>
    <row r="1018" spans="1:18" x14ac:dyDescent="0.25">
      <c r="A1018">
        <v>1007</v>
      </c>
      <c r="B1018" s="5">
        <v>14240</v>
      </c>
      <c r="C1018" s="5">
        <v>2000</v>
      </c>
      <c r="D1018" s="5">
        <f t="shared" si="210"/>
        <v>28480000</v>
      </c>
      <c r="E1018" s="5">
        <f t="shared" si="211"/>
        <v>202777600</v>
      </c>
      <c r="F1018" s="5">
        <f t="shared" si="212"/>
        <v>4000000</v>
      </c>
      <c r="G1018" s="5">
        <f t="shared" si="213"/>
        <v>-615720.82420000003</v>
      </c>
      <c r="H1018" s="9">
        <f t="shared" si="214"/>
        <v>379112133353.52734</v>
      </c>
      <c r="I1018" s="9">
        <f t="shared" si="215"/>
        <v>-293509.74660000001</v>
      </c>
      <c r="J1018" s="9">
        <f t="shared" si="216"/>
        <v>86147971349.196213</v>
      </c>
      <c r="K1018" s="9">
        <f t="shared" si="217"/>
        <v>180720063087.28516</v>
      </c>
      <c r="M1018" s="9">
        <f t="shared" si="218"/>
        <v>127694.57625359466</v>
      </c>
      <c r="N1018" s="9">
        <f t="shared" si="219"/>
        <v>28161931398.393047</v>
      </c>
      <c r="O1018" s="9">
        <f t="shared" si="220"/>
        <v>-125694.57625359466</v>
      </c>
      <c r="P1018" s="9">
        <f t="shared" si="221"/>
        <v>15799126499.570721</v>
      </c>
      <c r="Q1018" s="9">
        <f t="shared" si="222"/>
        <v>2.016510873940034E-4</v>
      </c>
      <c r="R1018" s="9">
        <f t="shared" si="223"/>
        <v>-3.5573230940649368E-2</v>
      </c>
    </row>
    <row r="1019" spans="1:18" x14ac:dyDescent="0.25">
      <c r="A1019">
        <v>1008</v>
      </c>
      <c r="B1019" s="5">
        <v>14034</v>
      </c>
      <c r="C1019" s="5">
        <v>1100</v>
      </c>
      <c r="D1019" s="5">
        <f t="shared" si="210"/>
        <v>15437400</v>
      </c>
      <c r="E1019" s="5">
        <f t="shared" si="211"/>
        <v>196953156</v>
      </c>
      <c r="F1019" s="5">
        <f t="shared" si="212"/>
        <v>1210000</v>
      </c>
      <c r="G1019" s="5">
        <f t="shared" si="213"/>
        <v>-615926.82420000003</v>
      </c>
      <c r="H1019" s="9">
        <f t="shared" si="214"/>
        <v>379365852769.09772</v>
      </c>
      <c r="I1019" s="9">
        <f t="shared" si="215"/>
        <v>-294409.74660000001</v>
      </c>
      <c r="J1019" s="9">
        <f t="shared" si="216"/>
        <v>86677098893.076218</v>
      </c>
      <c r="K1019" s="9">
        <f t="shared" si="217"/>
        <v>181334860236.86478</v>
      </c>
      <c r="M1019" s="9">
        <f t="shared" si="218"/>
        <v>127638.43079979053</v>
      </c>
      <c r="N1019" s="9">
        <f t="shared" si="219"/>
        <v>28180778668.49366</v>
      </c>
      <c r="O1019" s="9">
        <f t="shared" si="220"/>
        <v>-126538.43079979053</v>
      </c>
      <c r="P1019" s="9">
        <f t="shared" si="221"/>
        <v>16011974469.273376</v>
      </c>
      <c r="Q1019" s="9">
        <f t="shared" si="222"/>
        <v>2.0165219237823314E-4</v>
      </c>
      <c r="R1019" s="9">
        <f t="shared" si="223"/>
        <v>-3.5812052980822823E-2</v>
      </c>
    </row>
    <row r="1020" spans="1:18" x14ac:dyDescent="0.25">
      <c r="A1020">
        <v>1009</v>
      </c>
      <c r="B1020" s="5">
        <v>1742</v>
      </c>
      <c r="C1020" s="5">
        <v>300</v>
      </c>
      <c r="D1020" s="5">
        <f t="shared" si="210"/>
        <v>522600</v>
      </c>
      <c r="E1020" s="5">
        <f t="shared" si="211"/>
        <v>3034564</v>
      </c>
      <c r="F1020" s="5">
        <f t="shared" si="212"/>
        <v>90000</v>
      </c>
      <c r="G1020" s="5">
        <f t="shared" si="213"/>
        <v>-628218.82420000003</v>
      </c>
      <c r="H1020" s="9">
        <f t="shared" si="214"/>
        <v>394658891079.23053</v>
      </c>
      <c r="I1020" s="9">
        <f t="shared" si="215"/>
        <v>-295209.74660000001</v>
      </c>
      <c r="J1020" s="9">
        <f t="shared" si="216"/>
        <v>87148794487.636215</v>
      </c>
      <c r="K1020" s="9">
        <f t="shared" si="217"/>
        <v>185456319901.43198</v>
      </c>
      <c r="M1020" s="9">
        <f t="shared" si="218"/>
        <v>124288.23702231326</v>
      </c>
      <c r="N1020" s="9">
        <f t="shared" si="219"/>
        <v>29316805342.061878</v>
      </c>
      <c r="O1020" s="9">
        <f t="shared" si="220"/>
        <v>-123988.23702231326</v>
      </c>
      <c r="P1020" s="9">
        <f t="shared" si="221"/>
        <v>15373082919.901333</v>
      </c>
      <c r="Q1020" s="9">
        <f t="shared" si="222"/>
        <v>2.0171879574053261E-4</v>
      </c>
      <c r="R1020" s="9">
        <f t="shared" si="223"/>
        <v>-3.5090315511859878E-2</v>
      </c>
    </row>
    <row r="1021" spans="1:18" x14ac:dyDescent="0.25">
      <c r="A1021">
        <v>1010</v>
      </c>
      <c r="B1021" s="5">
        <v>150</v>
      </c>
      <c r="C1021" s="5">
        <v>22</v>
      </c>
      <c r="D1021" s="5">
        <f t="shared" si="210"/>
        <v>3300</v>
      </c>
      <c r="E1021" s="5">
        <f t="shared" si="211"/>
        <v>22500</v>
      </c>
      <c r="F1021" s="5">
        <f t="shared" si="212"/>
        <v>484</v>
      </c>
      <c r="G1021" s="5">
        <f t="shared" si="213"/>
        <v>-629810.82420000003</v>
      </c>
      <c r="H1021" s="9">
        <f t="shared" si="214"/>
        <v>396661674279.48334</v>
      </c>
      <c r="I1021" s="9">
        <f t="shared" si="215"/>
        <v>-295487.74660000001</v>
      </c>
      <c r="J1021" s="9">
        <f t="shared" si="216"/>
        <v>87313008390.745819</v>
      </c>
      <c r="K1021" s="9">
        <f t="shared" si="217"/>
        <v>186101381227.14676</v>
      </c>
      <c r="M1021" s="9">
        <f t="shared" si="218"/>
        <v>123854.33623369108</v>
      </c>
      <c r="N1021" s="9">
        <f t="shared" si="219"/>
        <v>29465579908.025921</v>
      </c>
      <c r="O1021" s="9">
        <f t="shared" si="220"/>
        <v>-123832.33623369108</v>
      </c>
      <c r="P1021" s="9">
        <f t="shared" si="221"/>
        <v>15334447497.09392</v>
      </c>
      <c r="Q1021" s="9">
        <f t="shared" si="222"/>
        <v>2.0172751814692358E-4</v>
      </c>
      <c r="R1021" s="9">
        <f t="shared" si="223"/>
        <v>-3.5046193673869012E-2</v>
      </c>
    </row>
    <row r="1022" spans="1:18" x14ac:dyDescent="0.25">
      <c r="A1022">
        <v>1011</v>
      </c>
      <c r="B1022" s="5">
        <v>0</v>
      </c>
      <c r="C1022" s="5">
        <v>1</v>
      </c>
      <c r="D1022" s="5">
        <f t="shared" si="210"/>
        <v>0</v>
      </c>
      <c r="E1022" s="5">
        <f t="shared" si="211"/>
        <v>0</v>
      </c>
      <c r="F1022" s="5">
        <f t="shared" si="212"/>
        <v>1</v>
      </c>
      <c r="G1022" s="5">
        <f t="shared" si="213"/>
        <v>-629960.82420000003</v>
      </c>
      <c r="H1022" s="9">
        <f t="shared" si="214"/>
        <v>396850640026.74335</v>
      </c>
      <c r="I1022" s="9">
        <f t="shared" si="215"/>
        <v>-295508.74660000001</v>
      </c>
      <c r="J1022" s="9">
        <f t="shared" si="216"/>
        <v>87325419317.103012</v>
      </c>
      <c r="K1022" s="9">
        <f t="shared" si="217"/>
        <v>186158933566.44498</v>
      </c>
      <c r="M1022" s="9">
        <f t="shared" si="218"/>
        <v>123813.45362169779</v>
      </c>
      <c r="N1022" s="9">
        <f t="shared" si="219"/>
        <v>29479617022.490993</v>
      </c>
      <c r="O1022" s="9">
        <f t="shared" si="220"/>
        <v>-123812.45362169779</v>
      </c>
      <c r="P1022" s="9">
        <f t="shared" si="221"/>
        <v>15329523671.825066</v>
      </c>
      <c r="Q1022" s="9">
        <f t="shared" si="222"/>
        <v>2.0172834111969535E-4</v>
      </c>
      <c r="R1022" s="9">
        <f t="shared" si="223"/>
        <v>-3.5040566645372355E-2</v>
      </c>
    </row>
    <row r="1023" spans="1:18" x14ac:dyDescent="0.25">
      <c r="A1023">
        <v>1012</v>
      </c>
      <c r="B1023" s="5">
        <v>34</v>
      </c>
      <c r="C1023" s="5">
        <v>1</v>
      </c>
      <c r="D1023" s="5">
        <f t="shared" si="210"/>
        <v>34</v>
      </c>
      <c r="E1023" s="5">
        <f t="shared" si="211"/>
        <v>1156</v>
      </c>
      <c r="F1023" s="5">
        <f t="shared" si="212"/>
        <v>1</v>
      </c>
      <c r="G1023" s="5">
        <f t="shared" si="213"/>
        <v>-629926.82420000003</v>
      </c>
      <c r="H1023" s="9">
        <f t="shared" si="214"/>
        <v>396807803846.69775</v>
      </c>
      <c r="I1023" s="9">
        <f t="shared" si="215"/>
        <v>-295508.74660000001</v>
      </c>
      <c r="J1023" s="9">
        <f t="shared" si="216"/>
        <v>87325419317.103012</v>
      </c>
      <c r="K1023" s="9">
        <f t="shared" si="217"/>
        <v>186148886269.06058</v>
      </c>
      <c r="M1023" s="9">
        <f t="shared" si="218"/>
        <v>123822.72034708294</v>
      </c>
      <c r="N1023" s="9">
        <f t="shared" si="219"/>
        <v>29476434983.569836</v>
      </c>
      <c r="O1023" s="9">
        <f t="shared" si="220"/>
        <v>-123821.72034708294</v>
      </c>
      <c r="P1023" s="9">
        <f t="shared" si="221"/>
        <v>15331818429.711214</v>
      </c>
      <c r="Q1023" s="9">
        <f t="shared" si="222"/>
        <v>2.0172815456202375E-4</v>
      </c>
      <c r="R1023" s="9">
        <f t="shared" si="223"/>
        <v>-3.5043189248302395E-2</v>
      </c>
    </row>
    <row r="1024" spans="1:18" x14ac:dyDescent="0.25">
      <c r="A1024">
        <v>1013</v>
      </c>
      <c r="B1024" s="5">
        <v>2025</v>
      </c>
      <c r="C1024" s="5">
        <v>320</v>
      </c>
      <c r="D1024" s="5">
        <f t="shared" si="210"/>
        <v>648000</v>
      </c>
      <c r="E1024" s="5">
        <f t="shared" si="211"/>
        <v>4100625</v>
      </c>
      <c r="F1024" s="5">
        <f t="shared" si="212"/>
        <v>102400</v>
      </c>
      <c r="G1024" s="5">
        <f t="shared" si="213"/>
        <v>-627935.82420000003</v>
      </c>
      <c r="H1024" s="9">
        <f t="shared" si="214"/>
        <v>394303399313.73334</v>
      </c>
      <c r="I1024" s="9">
        <f t="shared" si="215"/>
        <v>-295189.74660000001</v>
      </c>
      <c r="J1024" s="9">
        <f t="shared" si="216"/>
        <v>87136986497.772217</v>
      </c>
      <c r="K1024" s="9">
        <f t="shared" si="217"/>
        <v>185360216826.66016</v>
      </c>
      <c r="M1024" s="9">
        <f t="shared" si="218"/>
        <v>124365.36888360728</v>
      </c>
      <c r="N1024" s="9">
        <f t="shared" si="219"/>
        <v>29290398023.931309</v>
      </c>
      <c r="O1024" s="9">
        <f t="shared" si="220"/>
        <v>-124045.36888360728</v>
      </c>
      <c r="P1024" s="9">
        <f t="shared" si="221"/>
        <v>15387253541.470205</v>
      </c>
      <c r="Q1024" s="9">
        <f t="shared" si="222"/>
        <v>2.0171724752320838E-4</v>
      </c>
      <c r="R1024" s="9">
        <f t="shared" si="223"/>
        <v>-3.5106484559154369E-2</v>
      </c>
    </row>
    <row r="1025" spans="1:18" x14ac:dyDescent="0.25">
      <c r="A1025">
        <v>1014</v>
      </c>
      <c r="B1025" s="5">
        <v>1195</v>
      </c>
      <c r="C1025" s="5">
        <v>53</v>
      </c>
      <c r="D1025" s="5">
        <f t="shared" si="210"/>
        <v>63335</v>
      </c>
      <c r="E1025" s="5">
        <f t="shared" si="211"/>
        <v>1428025</v>
      </c>
      <c r="F1025" s="5">
        <f t="shared" si="212"/>
        <v>2809</v>
      </c>
      <c r="G1025" s="5">
        <f t="shared" si="213"/>
        <v>-628765.82420000003</v>
      </c>
      <c r="H1025" s="9">
        <f t="shared" si="214"/>
        <v>395346461681.90533</v>
      </c>
      <c r="I1025" s="9">
        <f t="shared" si="215"/>
        <v>-295456.74660000001</v>
      </c>
      <c r="J1025" s="9">
        <f t="shared" si="216"/>
        <v>87294689111.456619</v>
      </c>
      <c r="K1025" s="9">
        <f t="shared" si="217"/>
        <v>185773104791.39957</v>
      </c>
      <c r="M1025" s="9">
        <f t="shared" si="218"/>
        <v>124139.15176391104</v>
      </c>
      <c r="N1025" s="9">
        <f t="shared" si="219"/>
        <v>29367880774.474964</v>
      </c>
      <c r="O1025" s="9">
        <f t="shared" si="220"/>
        <v>-124086.15176391104</v>
      </c>
      <c r="P1025" s="9">
        <f t="shared" si="221"/>
        <v>15397373059.576363</v>
      </c>
      <c r="Q1025" s="9">
        <f t="shared" si="222"/>
        <v>2.0172179020854007E-4</v>
      </c>
      <c r="R1025" s="9">
        <f t="shared" si="223"/>
        <v>-3.5118026734948848E-2</v>
      </c>
    </row>
    <row r="1026" spans="1:18" x14ac:dyDescent="0.25">
      <c r="A1026">
        <v>1015</v>
      </c>
      <c r="B1026" s="5">
        <v>2601</v>
      </c>
      <c r="C1026" s="5">
        <v>960</v>
      </c>
      <c r="D1026" s="5">
        <f t="shared" si="210"/>
        <v>2496960</v>
      </c>
      <c r="E1026" s="5">
        <f t="shared" si="211"/>
        <v>6765201</v>
      </c>
      <c r="F1026" s="5">
        <f t="shared" si="212"/>
        <v>921600</v>
      </c>
      <c r="G1026" s="5">
        <f t="shared" si="213"/>
        <v>-627359.82420000003</v>
      </c>
      <c r="H1026" s="9">
        <f t="shared" si="214"/>
        <v>393580349020.25494</v>
      </c>
      <c r="I1026" s="9">
        <f t="shared" si="215"/>
        <v>-294549.74660000001</v>
      </c>
      <c r="J1026" s="9">
        <f t="shared" si="216"/>
        <v>86759553222.124222</v>
      </c>
      <c r="K1026" s="9">
        <f t="shared" si="217"/>
        <v>184788677245.13055</v>
      </c>
      <c r="M1026" s="9">
        <f t="shared" si="218"/>
        <v>124522.35811366154</v>
      </c>
      <c r="N1026" s="9">
        <f t="shared" si="219"/>
        <v>29236687021.37804</v>
      </c>
      <c r="O1026" s="9">
        <f t="shared" si="220"/>
        <v>-123562.35811366154</v>
      </c>
      <c r="P1026" s="9">
        <f t="shared" si="221"/>
        <v>15267656342.60874</v>
      </c>
      <c r="Q1026" s="9">
        <f t="shared" si="222"/>
        <v>2.0171409853608882E-4</v>
      </c>
      <c r="R1026" s="9">
        <f t="shared" si="223"/>
        <v>-3.4969786050206439E-2</v>
      </c>
    </row>
    <row r="1027" spans="1:18" x14ac:dyDescent="0.25">
      <c r="A1027">
        <v>1016</v>
      </c>
      <c r="B1027" s="5">
        <v>5</v>
      </c>
      <c r="C1027" s="5">
        <v>5</v>
      </c>
      <c r="D1027" s="5">
        <f t="shared" si="210"/>
        <v>25</v>
      </c>
      <c r="E1027" s="5">
        <f t="shared" si="211"/>
        <v>25</v>
      </c>
      <c r="F1027" s="5">
        <f t="shared" si="212"/>
        <v>25</v>
      </c>
      <c r="G1027" s="5">
        <f t="shared" si="213"/>
        <v>-629955.82420000003</v>
      </c>
      <c r="H1027" s="9">
        <f t="shared" si="214"/>
        <v>396844340443.50134</v>
      </c>
      <c r="I1027" s="9">
        <f t="shared" si="215"/>
        <v>-295504.74660000001</v>
      </c>
      <c r="J1027" s="9">
        <f t="shared" si="216"/>
        <v>87323055263.130219</v>
      </c>
      <c r="K1027" s="9">
        <f t="shared" si="217"/>
        <v>186154936199.41516</v>
      </c>
      <c r="M1027" s="9">
        <f t="shared" si="218"/>
        <v>123814.81637543089</v>
      </c>
      <c r="N1027" s="9">
        <f t="shared" si="219"/>
        <v>29479149064.819653</v>
      </c>
      <c r="O1027" s="9">
        <f t="shared" si="220"/>
        <v>-123809.81637543089</v>
      </c>
      <c r="P1027" s="9">
        <f t="shared" si="221"/>
        <v>15328870630.917915</v>
      </c>
      <c r="Q1027" s="9">
        <f t="shared" si="222"/>
        <v>2.0172831368411216E-4</v>
      </c>
      <c r="R1027" s="9">
        <f t="shared" si="223"/>
        <v>-3.5039820269217148E-2</v>
      </c>
    </row>
    <row r="1028" spans="1:18" x14ac:dyDescent="0.25">
      <c r="A1028">
        <v>1017</v>
      </c>
      <c r="B1028" s="5">
        <v>1</v>
      </c>
      <c r="C1028" s="5">
        <v>2</v>
      </c>
      <c r="D1028" s="5">
        <f t="shared" si="210"/>
        <v>2</v>
      </c>
      <c r="E1028" s="5">
        <f t="shared" si="211"/>
        <v>1</v>
      </c>
      <c r="F1028" s="5">
        <f t="shared" si="212"/>
        <v>4</v>
      </c>
      <c r="G1028" s="5">
        <f t="shared" si="213"/>
        <v>-629959.82420000003</v>
      </c>
      <c r="H1028" s="9">
        <f t="shared" si="214"/>
        <v>396849380106.09497</v>
      </c>
      <c r="I1028" s="9">
        <f t="shared" si="215"/>
        <v>-295507.74660000001</v>
      </c>
      <c r="J1028" s="9">
        <f t="shared" si="216"/>
        <v>87324828300.609818</v>
      </c>
      <c r="K1028" s="9">
        <f t="shared" si="217"/>
        <v>186158008097.87418</v>
      </c>
      <c r="M1028" s="9">
        <f t="shared" si="218"/>
        <v>123813.72617244441</v>
      </c>
      <c r="N1028" s="9">
        <f t="shared" si="219"/>
        <v>29479523430.659592</v>
      </c>
      <c r="O1028" s="9">
        <f t="shared" si="220"/>
        <v>-123811.72617244441</v>
      </c>
      <c r="P1028" s="9">
        <f t="shared" si="221"/>
        <v>15329343537.800356</v>
      </c>
      <c r="Q1028" s="9">
        <f t="shared" si="222"/>
        <v>2.017283356325613E-4</v>
      </c>
      <c r="R1028" s="9">
        <f t="shared" si="223"/>
        <v>-3.5040360767488475E-2</v>
      </c>
    </row>
    <row r="1029" spans="1:18" x14ac:dyDescent="0.25">
      <c r="A1029">
        <v>1018</v>
      </c>
      <c r="B1029" s="5">
        <v>63819</v>
      </c>
      <c r="C1029" s="5">
        <v>36141</v>
      </c>
      <c r="D1029" s="5">
        <f t="shared" si="210"/>
        <v>2306482479</v>
      </c>
      <c r="E1029" s="5">
        <f t="shared" si="211"/>
        <v>4072864761</v>
      </c>
      <c r="F1029" s="5">
        <f t="shared" si="212"/>
        <v>1306171881</v>
      </c>
      <c r="G1029" s="5">
        <f t="shared" si="213"/>
        <v>-566141.82420000003</v>
      </c>
      <c r="H1029" s="9">
        <f t="shared" si="214"/>
        <v>320516565108.50372</v>
      </c>
      <c r="I1029" s="9">
        <f t="shared" si="215"/>
        <v>-259368.74660000001</v>
      </c>
      <c r="J1029" s="9">
        <f t="shared" si="216"/>
        <v>67272146712.855019</v>
      </c>
      <c r="K1029" s="9">
        <f t="shared" si="217"/>
        <v>146839495340.59155</v>
      </c>
      <c r="M1029" s="9">
        <f t="shared" si="218"/>
        <v>141207.36972036536</v>
      </c>
      <c r="N1029" s="9">
        <f t="shared" si="219"/>
        <v>23809223510.704811</v>
      </c>
      <c r="O1029" s="9">
        <f t="shared" si="220"/>
        <v>-105066.36972036536</v>
      </c>
      <c r="P1029" s="9">
        <f t="shared" si="221"/>
        <v>11038942046.216507</v>
      </c>
      <c r="Q1029" s="9">
        <f t="shared" si="222"/>
        <v>2.0139589533982663E-4</v>
      </c>
      <c r="R1029" s="9">
        <f t="shared" si="223"/>
        <v>-2.9735171306237353E-2</v>
      </c>
    </row>
    <row r="1030" spans="1:18" x14ac:dyDescent="0.25">
      <c r="A1030">
        <v>1019</v>
      </c>
      <c r="B1030" s="5">
        <v>7348</v>
      </c>
      <c r="C1030" s="5">
        <v>602</v>
      </c>
      <c r="D1030" s="5">
        <f t="shared" si="210"/>
        <v>4423496</v>
      </c>
      <c r="E1030" s="5">
        <f t="shared" si="211"/>
        <v>53993104</v>
      </c>
      <c r="F1030" s="5">
        <f t="shared" si="212"/>
        <v>362404</v>
      </c>
      <c r="G1030" s="5">
        <f t="shared" si="213"/>
        <v>-622612.82420000003</v>
      </c>
      <c r="H1030" s="9">
        <f t="shared" si="214"/>
        <v>387646728858.30017</v>
      </c>
      <c r="I1030" s="9">
        <f t="shared" si="215"/>
        <v>-294907.74660000001</v>
      </c>
      <c r="J1030" s="9">
        <f t="shared" si="216"/>
        <v>86970579004.689819</v>
      </c>
      <c r="K1030" s="9">
        <f t="shared" si="217"/>
        <v>183613344989.08395</v>
      </c>
      <c r="M1030" s="9">
        <f t="shared" si="218"/>
        <v>125816.15650787603</v>
      </c>
      <c r="N1030" s="9">
        <f t="shared" si="219"/>
        <v>28795914518.353798</v>
      </c>
      <c r="O1030" s="9">
        <f t="shared" si="220"/>
        <v>-125214.15650787603</v>
      </c>
      <c r="P1030" s="9">
        <f t="shared" si="221"/>
        <v>15678584989.978874</v>
      </c>
      <c r="Q1030" s="9">
        <f t="shared" si="222"/>
        <v>2.016882567742767E-4</v>
      </c>
      <c r="R1030" s="9">
        <f t="shared" si="223"/>
        <v>-3.5437266444214362E-2</v>
      </c>
    </row>
    <row r="1031" spans="1:18" x14ac:dyDescent="0.25">
      <c r="A1031">
        <v>1020</v>
      </c>
      <c r="B1031" s="5">
        <v>1574</v>
      </c>
      <c r="C1031" s="5">
        <v>213</v>
      </c>
      <c r="D1031" s="5">
        <f t="shared" si="210"/>
        <v>335262</v>
      </c>
      <c r="E1031" s="5">
        <f t="shared" si="211"/>
        <v>2477476</v>
      </c>
      <c r="F1031" s="5">
        <f t="shared" si="212"/>
        <v>45369</v>
      </c>
      <c r="G1031" s="5">
        <f t="shared" si="213"/>
        <v>-628386.82420000003</v>
      </c>
      <c r="H1031" s="9">
        <f t="shared" si="214"/>
        <v>394870000828.16174</v>
      </c>
      <c r="I1031" s="9">
        <f t="shared" si="215"/>
        <v>-295296.74660000001</v>
      </c>
      <c r="J1031" s="9">
        <f t="shared" si="216"/>
        <v>87200168552.544617</v>
      </c>
      <c r="K1031" s="9">
        <f t="shared" si="217"/>
        <v>185560584792.56616</v>
      </c>
      <c r="M1031" s="9">
        <f t="shared" si="218"/>
        <v>124242.44849688077</v>
      </c>
      <c r="N1031" s="9">
        <f t="shared" si="219"/>
        <v>29332487399.542713</v>
      </c>
      <c r="O1031" s="9">
        <f t="shared" si="220"/>
        <v>-124029.44849688077</v>
      </c>
      <c r="P1031" s="9">
        <f t="shared" si="221"/>
        <v>15383304094.440399</v>
      </c>
      <c r="Q1031" s="9">
        <f t="shared" si="222"/>
        <v>2.0171971515358891E-4</v>
      </c>
      <c r="R1031" s="9">
        <f t="shared" si="223"/>
        <v>-3.5101978921883013E-2</v>
      </c>
    </row>
    <row r="1032" spans="1:18" x14ac:dyDescent="0.25">
      <c r="A1032">
        <v>1021</v>
      </c>
      <c r="B1032" s="5">
        <v>642</v>
      </c>
      <c r="C1032" s="5">
        <v>105</v>
      </c>
      <c r="D1032" s="5">
        <f t="shared" si="210"/>
        <v>67410</v>
      </c>
      <c r="E1032" s="5">
        <f t="shared" si="211"/>
        <v>412164</v>
      </c>
      <c r="F1032" s="5">
        <f t="shared" si="212"/>
        <v>11025</v>
      </c>
      <c r="G1032" s="5">
        <f t="shared" si="213"/>
        <v>-629318.82420000003</v>
      </c>
      <c r="H1032" s="9">
        <f t="shared" si="214"/>
        <v>396042182492.47052</v>
      </c>
      <c r="I1032" s="9">
        <f t="shared" si="215"/>
        <v>-295404.74660000001</v>
      </c>
      <c r="J1032" s="9">
        <f t="shared" si="216"/>
        <v>87263964313.810226</v>
      </c>
      <c r="K1032" s="9">
        <f t="shared" si="217"/>
        <v>185903767793.41098</v>
      </c>
      <c r="M1032" s="9">
        <f t="shared" si="218"/>
        <v>123988.43120102909</v>
      </c>
      <c r="N1032" s="9">
        <f t="shared" si="219"/>
        <v>29419561636.193256</v>
      </c>
      <c r="O1032" s="9">
        <f t="shared" si="220"/>
        <v>-123883.43120102909</v>
      </c>
      <c r="P1032" s="9">
        <f t="shared" si="221"/>
        <v>15347104526.140108</v>
      </c>
      <c r="Q1032" s="9">
        <f t="shared" si="222"/>
        <v>2.0172482017186491E-4</v>
      </c>
      <c r="R1032" s="9">
        <f t="shared" si="223"/>
        <v>-3.5060654180046537E-2</v>
      </c>
    </row>
    <row r="1033" spans="1:18" x14ac:dyDescent="0.25">
      <c r="A1033">
        <v>1022</v>
      </c>
      <c r="B1033" s="5">
        <v>576</v>
      </c>
      <c r="C1033" s="5">
        <v>35</v>
      </c>
      <c r="D1033" s="5">
        <f t="shared" si="210"/>
        <v>20160</v>
      </c>
      <c r="E1033" s="5">
        <f t="shared" si="211"/>
        <v>331776</v>
      </c>
      <c r="F1033" s="5">
        <f t="shared" si="212"/>
        <v>1225</v>
      </c>
      <c r="G1033" s="5">
        <f t="shared" si="213"/>
        <v>-629384.82420000003</v>
      </c>
      <c r="H1033" s="9">
        <f t="shared" si="214"/>
        <v>396125256933.26495</v>
      </c>
      <c r="I1033" s="9">
        <f t="shared" si="215"/>
        <v>-295474.74660000001</v>
      </c>
      <c r="J1033" s="9">
        <f t="shared" si="216"/>
        <v>87305325878.334213</v>
      </c>
      <c r="K1033" s="9">
        <f t="shared" si="217"/>
        <v>185967321444.38055</v>
      </c>
      <c r="M1033" s="9">
        <f t="shared" si="218"/>
        <v>123970.44285175204</v>
      </c>
      <c r="N1033" s="9">
        <f t="shared" si="219"/>
        <v>29425732730.433681</v>
      </c>
      <c r="O1033" s="9">
        <f t="shared" si="220"/>
        <v>-123935.44285175204</v>
      </c>
      <c r="P1033" s="9">
        <f t="shared" si="221"/>
        <v>15359993994.859896</v>
      </c>
      <c r="Q1033" s="9">
        <f t="shared" si="222"/>
        <v>2.0172518197289922E-4</v>
      </c>
      <c r="R1033" s="9">
        <f t="shared" si="223"/>
        <v>-3.5075374173413443E-2</v>
      </c>
    </row>
    <row r="1034" spans="1:18" x14ac:dyDescent="0.25">
      <c r="A1034">
        <v>1023</v>
      </c>
      <c r="B1034" s="5">
        <v>451</v>
      </c>
      <c r="C1034" s="5">
        <v>66</v>
      </c>
      <c r="D1034" s="5">
        <f t="shared" si="210"/>
        <v>29766</v>
      </c>
      <c r="E1034" s="5">
        <f t="shared" si="211"/>
        <v>203401</v>
      </c>
      <c r="F1034" s="5">
        <f t="shared" si="212"/>
        <v>4356</v>
      </c>
      <c r="G1034" s="5">
        <f t="shared" si="213"/>
        <v>-629509.82420000003</v>
      </c>
      <c r="H1034" s="9">
        <f t="shared" si="214"/>
        <v>396282618764.31494</v>
      </c>
      <c r="I1034" s="9">
        <f t="shared" si="215"/>
        <v>-295443.74660000001</v>
      </c>
      <c r="J1034" s="9">
        <f t="shared" si="216"/>
        <v>87287007405.045013</v>
      </c>
      <c r="K1034" s="9">
        <f t="shared" si="217"/>
        <v>185984740983.15536</v>
      </c>
      <c r="M1034" s="9">
        <f t="shared" si="218"/>
        <v>123936.37400842429</v>
      </c>
      <c r="N1034" s="9">
        <f t="shared" si="219"/>
        <v>29437422182.447666</v>
      </c>
      <c r="O1034" s="9">
        <f t="shared" si="220"/>
        <v>-123870.37400842429</v>
      </c>
      <c r="P1034" s="9">
        <f t="shared" si="221"/>
        <v>15343869556.986916</v>
      </c>
      <c r="Q1034" s="9">
        <f t="shared" si="222"/>
        <v>2.0172586730610984E-4</v>
      </c>
      <c r="R1034" s="9">
        <f t="shared" si="223"/>
        <v>-3.5056958839711334E-2</v>
      </c>
    </row>
    <row r="1035" spans="1:18" x14ac:dyDescent="0.25">
      <c r="A1035">
        <v>1024</v>
      </c>
      <c r="B1035" s="5">
        <v>368</v>
      </c>
      <c r="C1035" s="5">
        <v>46</v>
      </c>
      <c r="D1035" s="5">
        <f t="shared" si="210"/>
        <v>16928</v>
      </c>
      <c r="E1035" s="5">
        <f t="shared" si="211"/>
        <v>135424</v>
      </c>
      <c r="F1035" s="5">
        <f t="shared" si="212"/>
        <v>2116</v>
      </c>
      <c r="G1035" s="5">
        <f t="shared" si="213"/>
        <v>-629592.82420000003</v>
      </c>
      <c r="H1035" s="9">
        <f t="shared" si="214"/>
        <v>396387124284.13214</v>
      </c>
      <c r="I1035" s="9">
        <f t="shared" si="215"/>
        <v>-295463.74660000001</v>
      </c>
      <c r="J1035" s="9">
        <f t="shared" si="216"/>
        <v>87298825554.909012</v>
      </c>
      <c r="K1035" s="9">
        <f t="shared" si="217"/>
        <v>186021854670.60718</v>
      </c>
      <c r="M1035" s="9">
        <f t="shared" si="218"/>
        <v>123913.75229645467</v>
      </c>
      <c r="N1035" s="9">
        <f t="shared" si="219"/>
        <v>29445185261.022362</v>
      </c>
      <c r="O1035" s="9">
        <f t="shared" si="220"/>
        <v>-123867.75229645467</v>
      </c>
      <c r="P1035" s="9">
        <f t="shared" si="221"/>
        <v>15343220058.975851</v>
      </c>
      <c r="Q1035" s="9">
        <f t="shared" si="222"/>
        <v>2.017263224425489E-4</v>
      </c>
      <c r="R1035" s="9">
        <f t="shared" si="223"/>
        <v>-3.5056216868429281E-2</v>
      </c>
    </row>
    <row r="1036" spans="1:18" x14ac:dyDescent="0.25">
      <c r="A1036">
        <v>1025</v>
      </c>
      <c r="B1036" s="5">
        <v>297</v>
      </c>
      <c r="C1036" s="5">
        <v>23</v>
      </c>
      <c r="D1036" s="5">
        <f t="shared" si="210"/>
        <v>6831</v>
      </c>
      <c r="E1036" s="5">
        <f t="shared" si="211"/>
        <v>88209</v>
      </c>
      <c r="F1036" s="5">
        <f t="shared" si="212"/>
        <v>529</v>
      </c>
      <c r="G1036" s="5">
        <f t="shared" si="213"/>
        <v>-629663.82420000003</v>
      </c>
      <c r="H1036" s="9">
        <f t="shared" si="214"/>
        <v>396476531506.16852</v>
      </c>
      <c r="I1036" s="9">
        <f t="shared" si="215"/>
        <v>-295486.74660000001</v>
      </c>
      <c r="J1036" s="9">
        <f t="shared" si="216"/>
        <v>87312417416.252625</v>
      </c>
      <c r="K1036" s="9">
        <f t="shared" si="217"/>
        <v>186057314864.57236</v>
      </c>
      <c r="M1036" s="9">
        <f t="shared" si="218"/>
        <v>123894.40119344452</v>
      </c>
      <c r="N1036" s="9">
        <f t="shared" si="219"/>
        <v>29451826779.011353</v>
      </c>
      <c r="O1036" s="9">
        <f t="shared" si="220"/>
        <v>-123871.40119344452</v>
      </c>
      <c r="P1036" s="9">
        <f t="shared" si="221"/>
        <v>15344124033.627287</v>
      </c>
      <c r="Q1036" s="9">
        <f t="shared" si="222"/>
        <v>2.0172671182374841E-4</v>
      </c>
      <c r="R1036" s="9">
        <f t="shared" si="223"/>
        <v>-3.5057249561502683E-2</v>
      </c>
    </row>
    <row r="1037" spans="1:18" x14ac:dyDescent="0.25">
      <c r="A1037">
        <v>1026</v>
      </c>
      <c r="B1037" s="5">
        <v>205</v>
      </c>
      <c r="C1037" s="5">
        <v>14</v>
      </c>
      <c r="D1037" s="5">
        <f t="shared" ref="D1037:D1100" si="224">B1037*C1037</f>
        <v>2870</v>
      </c>
      <c r="E1037" s="5">
        <f t="shared" ref="E1037:E1100" si="225">POWER(B1037,2)</f>
        <v>42025</v>
      </c>
      <c r="F1037" s="5">
        <f t="shared" ref="F1037:F1100" si="226">POWER(C1037,2)</f>
        <v>196</v>
      </c>
      <c r="G1037" s="5">
        <f t="shared" ref="G1037:G1100" si="227">B1037-$J$5018</f>
        <v>-629755.82420000003</v>
      </c>
      <c r="H1037" s="9">
        <f t="shared" ref="H1037:H1100" si="228">POWER(G1037,2)</f>
        <v>396592398113.82135</v>
      </c>
      <c r="I1037" s="9">
        <f t="shared" ref="I1037:I1100" si="229">C1037-$J$5019</f>
        <v>-295495.74660000001</v>
      </c>
      <c r="J1037" s="9">
        <f t="shared" ref="J1037:J1100" si="230">POWER(I1037,2)</f>
        <v>87317736258.691422</v>
      </c>
      <c r="K1037" s="9">
        <f t="shared" ref="K1037:K1100" si="231">G1037*I1037</f>
        <v>186090167447.67737</v>
      </c>
      <c r="M1037" s="9">
        <f t="shared" ref="M1037:M1100" si="232">$J$5027+$J$5026*B1037</f>
        <v>123869.32652475529</v>
      </c>
      <c r="N1037" s="9">
        <f t="shared" ref="N1037:N1100" si="233">(M1037-$J$5019)^2</f>
        <v>29460433803.606476</v>
      </c>
      <c r="O1037" s="9">
        <f t="shared" ref="O1037:O1100" si="234">C1037-M1037</f>
        <v>-123855.32652475529</v>
      </c>
      <c r="P1037" s="9">
        <f t="shared" ref="P1037:P1100" si="235">POWER(O1037,2)</f>
        <v>15340141908.553751</v>
      </c>
      <c r="Q1037" s="9">
        <f t="shared" ref="Q1037:Q1100" si="236">(1/$J$5017)+((H1037)/$H$5012)</f>
        <v>2.0172721643934484E-4</v>
      </c>
      <c r="R1037" s="9">
        <f t="shared" ref="R1037:R1100" si="237">O1037/($J$5028*SQRT(1-Q1037))</f>
        <v>-3.5052700225895926E-2</v>
      </c>
    </row>
    <row r="1038" spans="1:18" x14ac:dyDescent="0.25">
      <c r="A1038">
        <v>1027</v>
      </c>
      <c r="B1038" s="5">
        <v>113</v>
      </c>
      <c r="C1038" s="5">
        <v>15</v>
      </c>
      <c r="D1038" s="5">
        <f t="shared" si="224"/>
        <v>1695</v>
      </c>
      <c r="E1038" s="5">
        <f t="shared" si="225"/>
        <v>12769</v>
      </c>
      <c r="F1038" s="5">
        <f t="shared" si="226"/>
        <v>225</v>
      </c>
      <c r="G1038" s="5">
        <f t="shared" si="227"/>
        <v>-629847.82420000003</v>
      </c>
      <c r="H1038" s="9">
        <f t="shared" si="228"/>
        <v>396708281649.47412</v>
      </c>
      <c r="I1038" s="9">
        <f t="shared" si="229"/>
        <v>-295494.74660000001</v>
      </c>
      <c r="J1038" s="9">
        <f t="shared" si="230"/>
        <v>87317145268.198227</v>
      </c>
      <c r="K1038" s="9">
        <f t="shared" si="231"/>
        <v>186116723208.54037</v>
      </c>
      <c r="M1038" s="9">
        <f t="shared" si="232"/>
        <v>123844.25185606607</v>
      </c>
      <c r="N1038" s="9">
        <f t="shared" si="233"/>
        <v>29469042085.679619</v>
      </c>
      <c r="O1038" s="9">
        <f t="shared" si="234"/>
        <v>-123829.25185606607</v>
      </c>
      <c r="P1038" s="9">
        <f t="shared" si="235"/>
        <v>15333683615.233042</v>
      </c>
      <c r="Q1038" s="9">
        <f t="shared" si="236"/>
        <v>2.017277211286651E-4</v>
      </c>
      <c r="R1038" s="9">
        <f t="shared" si="237"/>
        <v>-3.5045320757647262E-2</v>
      </c>
    </row>
    <row r="1039" spans="1:18" x14ac:dyDescent="0.25">
      <c r="A1039">
        <v>1028</v>
      </c>
      <c r="B1039" s="5">
        <v>99</v>
      </c>
      <c r="C1039" s="5">
        <v>6</v>
      </c>
      <c r="D1039" s="5">
        <f t="shared" si="224"/>
        <v>594</v>
      </c>
      <c r="E1039" s="5">
        <f t="shared" si="225"/>
        <v>9801</v>
      </c>
      <c r="F1039" s="5">
        <f t="shared" si="226"/>
        <v>36</v>
      </c>
      <c r="G1039" s="5">
        <f t="shared" si="227"/>
        <v>-629861.82420000003</v>
      </c>
      <c r="H1039" s="9">
        <f t="shared" si="228"/>
        <v>396725917584.55176</v>
      </c>
      <c r="I1039" s="9">
        <f t="shared" si="229"/>
        <v>-295503.74660000001</v>
      </c>
      <c r="J1039" s="9">
        <f t="shared" si="230"/>
        <v>87322464254.637024</v>
      </c>
      <c r="K1039" s="9">
        <f t="shared" si="231"/>
        <v>186126528891.41055</v>
      </c>
      <c r="M1039" s="9">
        <f t="shared" si="232"/>
        <v>123840.43614561336</v>
      </c>
      <c r="N1039" s="9">
        <f t="shared" si="233"/>
        <v>29470352151.884583</v>
      </c>
      <c r="O1039" s="9">
        <f t="shared" si="234"/>
        <v>-123834.43614561336</v>
      </c>
      <c r="P1039" s="9">
        <f t="shared" si="235"/>
        <v>15334967575.501993</v>
      </c>
      <c r="Q1039" s="9">
        <f t="shared" si="236"/>
        <v>2.0172779793567686E-4</v>
      </c>
      <c r="R1039" s="9">
        <f t="shared" si="237"/>
        <v>-3.5046787981700224E-2</v>
      </c>
    </row>
    <row r="1040" spans="1:18" x14ac:dyDescent="0.25">
      <c r="A1040">
        <v>1029</v>
      </c>
      <c r="B1040" s="5">
        <v>61</v>
      </c>
      <c r="C1040" s="5">
        <v>5</v>
      </c>
      <c r="D1040" s="5">
        <f t="shared" si="224"/>
        <v>305</v>
      </c>
      <c r="E1040" s="5">
        <f t="shared" si="225"/>
        <v>3721</v>
      </c>
      <c r="F1040" s="5">
        <f t="shared" si="226"/>
        <v>25</v>
      </c>
      <c r="G1040" s="5">
        <f t="shared" si="227"/>
        <v>-629899.82420000003</v>
      </c>
      <c r="H1040" s="9">
        <f t="shared" si="228"/>
        <v>396773788527.19092</v>
      </c>
      <c r="I1040" s="9">
        <f t="shared" si="229"/>
        <v>-295504.74660000001</v>
      </c>
      <c r="J1040" s="9">
        <f t="shared" si="230"/>
        <v>87323055263.130219</v>
      </c>
      <c r="K1040" s="9">
        <f t="shared" si="231"/>
        <v>186138387933.60556</v>
      </c>
      <c r="M1040" s="9">
        <f t="shared" si="232"/>
        <v>123830.07921724173</v>
      </c>
      <c r="N1040" s="9">
        <f t="shared" si="233"/>
        <v>29473908192.654518</v>
      </c>
      <c r="O1040" s="9">
        <f t="shared" si="234"/>
        <v>-123825.07921724173</v>
      </c>
      <c r="P1040" s="9">
        <f t="shared" si="235"/>
        <v>15332650243.156189</v>
      </c>
      <c r="Q1040" s="9">
        <f t="shared" si="236"/>
        <v>2.0172800642045743E-4</v>
      </c>
      <c r="R1040" s="9">
        <f t="shared" si="237"/>
        <v>-3.5044139850513627E-2</v>
      </c>
    </row>
    <row r="1041" spans="1:18" x14ac:dyDescent="0.25">
      <c r="A1041">
        <v>1030</v>
      </c>
      <c r="B1041" s="5">
        <v>14</v>
      </c>
      <c r="C1041" s="5">
        <v>0</v>
      </c>
      <c r="D1041" s="5">
        <f t="shared" si="224"/>
        <v>0</v>
      </c>
      <c r="E1041" s="5">
        <f t="shared" si="225"/>
        <v>196</v>
      </c>
      <c r="F1041" s="5">
        <f t="shared" si="226"/>
        <v>0</v>
      </c>
      <c r="G1041" s="5">
        <f t="shared" si="227"/>
        <v>-629946.82420000003</v>
      </c>
      <c r="H1041" s="9">
        <f t="shared" si="228"/>
        <v>396833001319.66577</v>
      </c>
      <c r="I1041" s="9">
        <f t="shared" si="229"/>
        <v>-295509.74660000001</v>
      </c>
      <c r="J1041" s="9">
        <f t="shared" si="230"/>
        <v>87326010335.596222</v>
      </c>
      <c r="K1041" s="9">
        <f t="shared" si="231"/>
        <v>186155426390.81677</v>
      </c>
      <c r="M1041" s="9">
        <f t="shared" si="232"/>
        <v>123817.26933215049</v>
      </c>
      <c r="N1041" s="9">
        <f t="shared" si="233"/>
        <v>29478306750.371025</v>
      </c>
      <c r="O1041" s="9">
        <f t="shared" si="234"/>
        <v>-123817.26933215049</v>
      </c>
      <c r="P1041" s="9">
        <f t="shared" si="235"/>
        <v>15330716184.870295</v>
      </c>
      <c r="Q1041" s="9">
        <f t="shared" si="236"/>
        <v>2.0172826430061113E-4</v>
      </c>
      <c r="R1041" s="9">
        <f t="shared" si="237"/>
        <v>-3.5041929553960689E-2</v>
      </c>
    </row>
    <row r="1042" spans="1:18" x14ac:dyDescent="0.25">
      <c r="A1042">
        <v>1031</v>
      </c>
      <c r="B1042" s="5">
        <v>5</v>
      </c>
      <c r="C1042" s="5">
        <v>1</v>
      </c>
      <c r="D1042" s="5">
        <f t="shared" si="224"/>
        <v>5</v>
      </c>
      <c r="E1042" s="5">
        <f t="shared" si="225"/>
        <v>25</v>
      </c>
      <c r="F1042" s="5">
        <f t="shared" si="226"/>
        <v>1</v>
      </c>
      <c r="G1042" s="5">
        <f t="shared" si="227"/>
        <v>-629955.82420000003</v>
      </c>
      <c r="H1042" s="9">
        <f t="shared" si="228"/>
        <v>396844340443.50134</v>
      </c>
      <c r="I1042" s="9">
        <f t="shared" si="229"/>
        <v>-295508.74660000001</v>
      </c>
      <c r="J1042" s="9">
        <f t="shared" si="230"/>
        <v>87325419317.103012</v>
      </c>
      <c r="K1042" s="9">
        <f t="shared" si="231"/>
        <v>186157456022.71198</v>
      </c>
      <c r="M1042" s="9">
        <f t="shared" si="232"/>
        <v>123814.81637543089</v>
      </c>
      <c r="N1042" s="9">
        <f t="shared" si="233"/>
        <v>29479149064.819653</v>
      </c>
      <c r="O1042" s="9">
        <f t="shared" si="234"/>
        <v>-123813.81637543089</v>
      </c>
      <c r="P1042" s="9">
        <f t="shared" si="235"/>
        <v>15329861125.448919</v>
      </c>
      <c r="Q1042" s="9">
        <f t="shared" si="236"/>
        <v>2.0172831368411216E-4</v>
      </c>
      <c r="R1042" s="9">
        <f t="shared" si="237"/>
        <v>-3.5040952322273847E-2</v>
      </c>
    </row>
    <row r="1043" spans="1:18" x14ac:dyDescent="0.25">
      <c r="A1043">
        <v>1032</v>
      </c>
      <c r="B1043" s="5">
        <v>38009</v>
      </c>
      <c r="C1043" s="5">
        <v>4993</v>
      </c>
      <c r="D1043" s="5">
        <f t="shared" si="224"/>
        <v>189778937</v>
      </c>
      <c r="E1043" s="5">
        <f t="shared" si="225"/>
        <v>1444684081</v>
      </c>
      <c r="F1043" s="5">
        <f t="shared" si="226"/>
        <v>24930049</v>
      </c>
      <c r="G1043" s="5">
        <f t="shared" si="227"/>
        <v>-591951.82420000003</v>
      </c>
      <c r="H1043" s="9">
        <f t="shared" si="228"/>
        <v>350406962173.70776</v>
      </c>
      <c r="I1043" s="9">
        <f t="shared" si="229"/>
        <v>-290516.74660000001</v>
      </c>
      <c r="J1043" s="9">
        <f t="shared" si="230"/>
        <v>84399980055.048615</v>
      </c>
      <c r="K1043" s="9">
        <f t="shared" si="231"/>
        <v>171971918110.51917</v>
      </c>
      <c r="M1043" s="9">
        <f t="shared" si="232"/>
        <v>134172.83495005229</v>
      </c>
      <c r="N1043" s="9">
        <f t="shared" si="233"/>
        <v>26029599060.743038</v>
      </c>
      <c r="O1043" s="9">
        <f t="shared" si="234"/>
        <v>-129179.83495005229</v>
      </c>
      <c r="P1043" s="9">
        <f t="shared" si="235"/>
        <v>16687429757.722752</v>
      </c>
      <c r="Q1043" s="9">
        <f t="shared" si="236"/>
        <v>2.015260722807743E-4</v>
      </c>
      <c r="R1043" s="9">
        <f t="shared" si="237"/>
        <v>-3.6559603057018296E-2</v>
      </c>
    </row>
    <row r="1044" spans="1:18" x14ac:dyDescent="0.25">
      <c r="A1044">
        <v>1033</v>
      </c>
      <c r="B1044" s="5">
        <v>24372</v>
      </c>
      <c r="C1044" s="5">
        <v>12810</v>
      </c>
      <c r="D1044" s="5">
        <f t="shared" si="224"/>
        <v>312205320</v>
      </c>
      <c r="E1044" s="5">
        <f t="shared" si="225"/>
        <v>593994384</v>
      </c>
      <c r="F1044" s="5">
        <f t="shared" si="226"/>
        <v>164096100</v>
      </c>
      <c r="G1044" s="5">
        <f t="shared" si="227"/>
        <v>-605588.82420000003</v>
      </c>
      <c r="H1044" s="9">
        <f t="shared" si="228"/>
        <v>366737823995.93854</v>
      </c>
      <c r="I1044" s="9">
        <f t="shared" si="229"/>
        <v>-282699.74660000001</v>
      </c>
      <c r="J1044" s="9">
        <f t="shared" si="230"/>
        <v>79919146727.704224</v>
      </c>
      <c r="K1044" s="9">
        <f t="shared" si="231"/>
        <v>171199807145.13196</v>
      </c>
      <c r="M1044" s="9">
        <f t="shared" si="232"/>
        <v>130456.06041836846</v>
      </c>
      <c r="N1044" s="9">
        <f t="shared" si="233"/>
        <v>27242719322.144508</v>
      </c>
      <c r="O1044" s="9">
        <f t="shared" si="234"/>
        <v>-117646.06041836846</v>
      </c>
      <c r="P1044" s="9">
        <f t="shared" si="235"/>
        <v>13840595531.962402</v>
      </c>
      <c r="Q1044" s="9">
        <f t="shared" si="236"/>
        <v>2.015971955124403E-4</v>
      </c>
      <c r="R1044" s="9">
        <f t="shared" si="237"/>
        <v>-3.3295393392979926E-2</v>
      </c>
    </row>
    <row r="1045" spans="1:18" x14ac:dyDescent="0.25">
      <c r="A1045">
        <v>1034</v>
      </c>
      <c r="B1045" s="5">
        <v>15164</v>
      </c>
      <c r="C1045" s="5">
        <v>1015</v>
      </c>
      <c r="D1045" s="5">
        <f t="shared" si="224"/>
        <v>15391460</v>
      </c>
      <c r="E1045" s="5">
        <f t="shared" si="225"/>
        <v>229946896</v>
      </c>
      <c r="F1045" s="5">
        <f t="shared" si="226"/>
        <v>1030225</v>
      </c>
      <c r="G1045" s="5">
        <f t="shared" si="227"/>
        <v>-614796.82420000003</v>
      </c>
      <c r="H1045" s="9">
        <f t="shared" si="228"/>
        <v>377975135046.40576</v>
      </c>
      <c r="I1045" s="9">
        <f t="shared" si="229"/>
        <v>-294494.74660000001</v>
      </c>
      <c r="J1045" s="9">
        <f t="shared" si="230"/>
        <v>86727155774.998215</v>
      </c>
      <c r="K1045" s="9">
        <f t="shared" si="231"/>
        <v>181054434953.26376</v>
      </c>
      <c r="M1045" s="9">
        <f t="shared" si="232"/>
        <v>127946.41314347336</v>
      </c>
      <c r="N1045" s="9">
        <f t="shared" si="233"/>
        <v>28077470719.063145</v>
      </c>
      <c r="O1045" s="9">
        <f t="shared" si="234"/>
        <v>-126931.41314347336</v>
      </c>
      <c r="P1045" s="9">
        <f t="shared" si="235"/>
        <v>16111583642.599121</v>
      </c>
      <c r="Q1045" s="9">
        <f t="shared" si="236"/>
        <v>2.0164613560426432E-4</v>
      </c>
      <c r="R1045" s="9">
        <f t="shared" si="237"/>
        <v>-3.5923272083625876E-2</v>
      </c>
    </row>
    <row r="1046" spans="1:18" x14ac:dyDescent="0.25">
      <c r="A1046">
        <v>1035</v>
      </c>
      <c r="B1046" s="5">
        <v>4089</v>
      </c>
      <c r="C1046" s="5">
        <v>640</v>
      </c>
      <c r="D1046" s="5">
        <f t="shared" si="224"/>
        <v>2616960</v>
      </c>
      <c r="E1046" s="5">
        <f t="shared" si="225"/>
        <v>16719921</v>
      </c>
      <c r="F1046" s="5">
        <f t="shared" si="226"/>
        <v>409600</v>
      </c>
      <c r="G1046" s="5">
        <f t="shared" si="227"/>
        <v>-625871.82420000003</v>
      </c>
      <c r="H1046" s="9">
        <f t="shared" si="228"/>
        <v>391715540327.43573</v>
      </c>
      <c r="I1046" s="9">
        <f t="shared" si="229"/>
        <v>-294869.74660000001</v>
      </c>
      <c r="J1046" s="9">
        <f t="shared" si="230"/>
        <v>86948167459.948227</v>
      </c>
      <c r="K1046" s="9">
        <f t="shared" si="231"/>
        <v>184550666205.93378</v>
      </c>
      <c r="M1046" s="9">
        <f t="shared" si="232"/>
        <v>124927.91362463502</v>
      </c>
      <c r="N1046" s="9">
        <f t="shared" si="233"/>
        <v>29098161741.235317</v>
      </c>
      <c r="O1046" s="9">
        <f t="shared" si="234"/>
        <v>-124287.91362463502</v>
      </c>
      <c r="P1046" s="9">
        <f t="shared" si="235"/>
        <v>15447485473.164736</v>
      </c>
      <c r="Q1046" s="9">
        <f t="shared" si="236"/>
        <v>2.0170597702834993E-4</v>
      </c>
      <c r="R1046" s="9">
        <f t="shared" si="237"/>
        <v>-3.5175127739380488E-2</v>
      </c>
    </row>
    <row r="1047" spans="1:18" x14ac:dyDescent="0.25">
      <c r="A1047">
        <v>1036</v>
      </c>
      <c r="B1047" s="5">
        <v>2134</v>
      </c>
      <c r="C1047" s="5">
        <v>459</v>
      </c>
      <c r="D1047" s="5">
        <f t="shared" si="224"/>
        <v>979506</v>
      </c>
      <c r="E1047" s="5">
        <f t="shared" si="225"/>
        <v>4553956</v>
      </c>
      <c r="F1047" s="5">
        <f t="shared" si="226"/>
        <v>210681</v>
      </c>
      <c r="G1047" s="5">
        <f t="shared" si="227"/>
        <v>-627826.82420000003</v>
      </c>
      <c r="H1047" s="9">
        <f t="shared" si="228"/>
        <v>394166521185.05774</v>
      </c>
      <c r="I1047" s="9">
        <f t="shared" si="229"/>
        <v>-295050.74660000001</v>
      </c>
      <c r="J1047" s="9">
        <f t="shared" si="230"/>
        <v>87054943069.217422</v>
      </c>
      <c r="K1047" s="9">
        <f t="shared" si="231"/>
        <v>185240773215.71698</v>
      </c>
      <c r="M1047" s="9">
        <f t="shared" si="232"/>
        <v>124395.07691498907</v>
      </c>
      <c r="N1047" s="9">
        <f t="shared" si="233"/>
        <v>29280230181.410404</v>
      </c>
      <c r="O1047" s="9">
        <f t="shared" si="234"/>
        <v>-123936.07691498907</v>
      </c>
      <c r="P1047" s="9">
        <f t="shared" si="235"/>
        <v>15360151161.078087</v>
      </c>
      <c r="Q1047" s="9">
        <f t="shared" si="236"/>
        <v>2.0171665139944212E-4</v>
      </c>
      <c r="R1047" s="9">
        <f t="shared" si="237"/>
        <v>-3.5075553472082091E-2</v>
      </c>
    </row>
    <row r="1048" spans="1:18" x14ac:dyDescent="0.25">
      <c r="A1048">
        <v>1037</v>
      </c>
      <c r="B1048" s="5">
        <v>1616</v>
      </c>
      <c r="C1048" s="5">
        <v>181</v>
      </c>
      <c r="D1048" s="5">
        <f t="shared" si="224"/>
        <v>292496</v>
      </c>
      <c r="E1048" s="5">
        <f t="shared" si="225"/>
        <v>2611456</v>
      </c>
      <c r="F1048" s="5">
        <f t="shared" si="226"/>
        <v>32761</v>
      </c>
      <c r="G1048" s="5">
        <f t="shared" si="227"/>
        <v>-628344.82420000003</v>
      </c>
      <c r="H1048" s="9">
        <f t="shared" si="228"/>
        <v>394817218098.92896</v>
      </c>
      <c r="I1048" s="9">
        <f t="shared" si="229"/>
        <v>-295328.74660000001</v>
      </c>
      <c r="J1048" s="9">
        <f t="shared" si="230"/>
        <v>87219068568.327026</v>
      </c>
      <c r="K1048" s="9">
        <f t="shared" si="231"/>
        <v>185568289363.58337</v>
      </c>
      <c r="M1048" s="9">
        <f t="shared" si="232"/>
        <v>124253.8956282389</v>
      </c>
      <c r="N1048" s="9">
        <f t="shared" si="233"/>
        <v>29328566492.062046</v>
      </c>
      <c r="O1048" s="9">
        <f t="shared" si="234"/>
        <v>-124072.8956282389</v>
      </c>
      <c r="P1048" s="9">
        <f t="shared" si="235"/>
        <v>15394083429.575863</v>
      </c>
      <c r="Q1048" s="9">
        <f t="shared" si="236"/>
        <v>2.0171948527727743E-4</v>
      </c>
      <c r="R1048" s="9">
        <f t="shared" si="237"/>
        <v>-3.5114275032258023E-2</v>
      </c>
    </row>
    <row r="1049" spans="1:18" x14ac:dyDescent="0.25">
      <c r="A1049">
        <v>1038</v>
      </c>
      <c r="B1049" s="5">
        <v>86</v>
      </c>
      <c r="C1049" s="5">
        <v>2</v>
      </c>
      <c r="D1049" s="5">
        <f t="shared" si="224"/>
        <v>172</v>
      </c>
      <c r="E1049" s="5">
        <f t="shared" si="225"/>
        <v>7396</v>
      </c>
      <c r="F1049" s="5">
        <f t="shared" si="226"/>
        <v>4</v>
      </c>
      <c r="G1049" s="5">
        <f t="shared" si="227"/>
        <v>-629874.82420000003</v>
      </c>
      <c r="H1049" s="9">
        <f t="shared" si="228"/>
        <v>396742294160.98096</v>
      </c>
      <c r="I1049" s="9">
        <f t="shared" si="229"/>
        <v>-295507.74660000001</v>
      </c>
      <c r="J1049" s="9">
        <f t="shared" si="230"/>
        <v>87324828300.609818</v>
      </c>
      <c r="K1049" s="9">
        <f t="shared" si="231"/>
        <v>186132889939.41318</v>
      </c>
      <c r="M1049" s="9">
        <f t="shared" si="232"/>
        <v>123836.89298590728</v>
      </c>
      <c r="N1049" s="9">
        <f t="shared" si="233"/>
        <v>29471568668.005718</v>
      </c>
      <c r="O1049" s="9">
        <f t="shared" si="234"/>
        <v>-123834.89298590728</v>
      </c>
      <c r="P1049" s="9">
        <f t="shared" si="235"/>
        <v>15335080720.831108</v>
      </c>
      <c r="Q1049" s="9">
        <f t="shared" si="236"/>
        <v>2.0172786925800216E-4</v>
      </c>
      <c r="R1049" s="9">
        <f t="shared" si="237"/>
        <v>-3.5046917274813037E-2</v>
      </c>
    </row>
    <row r="1050" spans="1:18" x14ac:dyDescent="0.25">
      <c r="A1050">
        <v>1039</v>
      </c>
      <c r="B1050" s="5">
        <v>6</v>
      </c>
      <c r="C1050" s="5">
        <v>0</v>
      </c>
      <c r="D1050" s="5">
        <f t="shared" si="224"/>
        <v>0</v>
      </c>
      <c r="E1050" s="5">
        <f t="shared" si="225"/>
        <v>36</v>
      </c>
      <c r="F1050" s="5">
        <f t="shared" si="226"/>
        <v>0</v>
      </c>
      <c r="G1050" s="5">
        <f t="shared" si="227"/>
        <v>-629954.82420000003</v>
      </c>
      <c r="H1050" s="9">
        <f t="shared" si="228"/>
        <v>396843080532.85297</v>
      </c>
      <c r="I1050" s="9">
        <f t="shared" si="229"/>
        <v>-295509.74660000001</v>
      </c>
      <c r="J1050" s="9">
        <f t="shared" si="230"/>
        <v>87326010335.596222</v>
      </c>
      <c r="K1050" s="9">
        <f t="shared" si="231"/>
        <v>186157790468.78955</v>
      </c>
      <c r="M1050" s="9">
        <f t="shared" si="232"/>
        <v>123815.08892617752</v>
      </c>
      <c r="N1050" s="9">
        <f t="shared" si="233"/>
        <v>29479055473.731091</v>
      </c>
      <c r="O1050" s="9">
        <f t="shared" si="234"/>
        <v>-123815.08892617752</v>
      </c>
      <c r="P1050" s="9">
        <f t="shared" si="235"/>
        <v>15330176245.797247</v>
      </c>
      <c r="Q1050" s="9">
        <f t="shared" si="236"/>
        <v>2.0172830819702165E-4</v>
      </c>
      <c r="R1050" s="9">
        <f t="shared" si="237"/>
        <v>-3.5041312470918316E-2</v>
      </c>
    </row>
    <row r="1051" spans="1:18" x14ac:dyDescent="0.25">
      <c r="A1051">
        <v>1040</v>
      </c>
      <c r="B1051" s="5">
        <v>22992</v>
      </c>
      <c r="C1051" s="5">
        <v>4892</v>
      </c>
      <c r="D1051" s="5">
        <f t="shared" si="224"/>
        <v>112476864</v>
      </c>
      <c r="E1051" s="5">
        <f t="shared" si="225"/>
        <v>528632064</v>
      </c>
      <c r="F1051" s="5">
        <f t="shared" si="226"/>
        <v>23931664</v>
      </c>
      <c r="G1051" s="5">
        <f t="shared" si="227"/>
        <v>-606968.82420000003</v>
      </c>
      <c r="H1051" s="9">
        <f t="shared" si="228"/>
        <v>368411153550.73053</v>
      </c>
      <c r="I1051" s="9">
        <f t="shared" si="229"/>
        <v>-290617.74660000001</v>
      </c>
      <c r="J1051" s="9">
        <f t="shared" si="230"/>
        <v>84458674638.861816</v>
      </c>
      <c r="K1051" s="9">
        <f t="shared" si="231"/>
        <v>176395911945.45557</v>
      </c>
      <c r="M1051" s="9">
        <f t="shared" si="232"/>
        <v>130079.94038803014</v>
      </c>
      <c r="N1051" s="9">
        <f t="shared" si="233"/>
        <v>27367020783.329906</v>
      </c>
      <c r="O1051" s="9">
        <f t="shared" si="234"/>
        <v>-125187.94038803014</v>
      </c>
      <c r="P1051" s="9">
        <f t="shared" si="235"/>
        <v>15672020418.596989</v>
      </c>
      <c r="Q1051" s="9">
        <f t="shared" si="236"/>
        <v>2.0160448310123228E-4</v>
      </c>
      <c r="R1051" s="9">
        <f t="shared" si="237"/>
        <v>-3.5429845450367939E-2</v>
      </c>
    </row>
    <row r="1052" spans="1:18" x14ac:dyDescent="0.25">
      <c r="A1052">
        <v>1041</v>
      </c>
      <c r="B1052" s="5">
        <v>1388037</v>
      </c>
      <c r="C1052" s="5">
        <v>165000</v>
      </c>
      <c r="D1052" s="5">
        <f t="shared" si="224"/>
        <v>229026105000</v>
      </c>
      <c r="E1052" s="5">
        <f t="shared" si="225"/>
        <v>1926646713369</v>
      </c>
      <c r="F1052" s="5">
        <f t="shared" si="226"/>
        <v>27225000000</v>
      </c>
      <c r="G1052" s="5">
        <f t="shared" si="227"/>
        <v>758076.17579999997</v>
      </c>
      <c r="H1052" s="9">
        <f t="shared" si="228"/>
        <v>574679488315.55249</v>
      </c>
      <c r="I1052" s="9">
        <f t="shared" si="229"/>
        <v>-130509.74660000001</v>
      </c>
      <c r="J1052" s="9">
        <f t="shared" si="230"/>
        <v>17032793957.596214</v>
      </c>
      <c r="K1052" s="9">
        <f t="shared" si="231"/>
        <v>-98936329607.15506</v>
      </c>
      <c r="M1052" s="9">
        <f t="shared" si="232"/>
        <v>502123.97431061853</v>
      </c>
      <c r="N1052" s="9">
        <f t="shared" si="233"/>
        <v>42689439092.455322</v>
      </c>
      <c r="O1052" s="9">
        <f t="shared" si="234"/>
        <v>-337123.97431061853</v>
      </c>
      <c r="P1052" s="9">
        <f t="shared" si="235"/>
        <v>113652574054.98659</v>
      </c>
      <c r="Q1052" s="9">
        <f t="shared" si="236"/>
        <v>2.02502811108568E-4</v>
      </c>
      <c r="R1052" s="9">
        <f t="shared" si="237"/>
        <v>-9.5410593356113668E-2</v>
      </c>
    </row>
    <row r="1053" spans="1:18" x14ac:dyDescent="0.25">
      <c r="A1053">
        <v>1042</v>
      </c>
      <c r="B1053" s="5">
        <v>961738</v>
      </c>
      <c r="C1053" s="5">
        <v>122410</v>
      </c>
      <c r="D1053" s="5">
        <f t="shared" si="224"/>
        <v>117726348580</v>
      </c>
      <c r="E1053" s="5">
        <f t="shared" si="225"/>
        <v>924939980644</v>
      </c>
      <c r="F1053" s="5">
        <f t="shared" si="226"/>
        <v>14984208100</v>
      </c>
      <c r="G1053" s="5">
        <f t="shared" si="227"/>
        <v>331777.17579999997</v>
      </c>
      <c r="H1053" s="9">
        <f t="shared" si="228"/>
        <v>110076094381.82408</v>
      </c>
      <c r="I1053" s="9">
        <f t="shared" si="229"/>
        <v>-173099.74660000001</v>
      </c>
      <c r="J1053" s="9">
        <f t="shared" si="230"/>
        <v>29963522272.984215</v>
      </c>
      <c r="K1053" s="9">
        <f t="shared" si="231"/>
        <v>-57430545058.643654</v>
      </c>
      <c r="M1053" s="9">
        <f t="shared" si="232"/>
        <v>385935.86357641895</v>
      </c>
      <c r="N1053" s="9">
        <f t="shared" si="233"/>
        <v>8176882631.4330015</v>
      </c>
      <c r="O1053" s="9">
        <f t="shared" si="234"/>
        <v>-263525.86357641895</v>
      </c>
      <c r="P1053" s="9">
        <f t="shared" si="235"/>
        <v>69445880773.697372</v>
      </c>
      <c r="Q1053" s="9">
        <f t="shared" si="236"/>
        <v>2.0047939708552003E-4</v>
      </c>
      <c r="R1053" s="9">
        <f t="shared" si="237"/>
        <v>-7.458126826280892E-2</v>
      </c>
    </row>
    <row r="1054" spans="1:18" x14ac:dyDescent="0.25">
      <c r="A1054">
        <v>1043</v>
      </c>
      <c r="B1054" s="5">
        <v>198468</v>
      </c>
      <c r="C1054" s="5">
        <v>23850</v>
      </c>
      <c r="D1054" s="5">
        <f t="shared" si="224"/>
        <v>4733461800</v>
      </c>
      <c r="E1054" s="5">
        <f t="shared" si="225"/>
        <v>39389547024</v>
      </c>
      <c r="F1054" s="5">
        <f t="shared" si="226"/>
        <v>568822500</v>
      </c>
      <c r="G1054" s="5">
        <f t="shared" si="227"/>
        <v>-431492.82420000003</v>
      </c>
      <c r="H1054" s="9">
        <f t="shared" si="228"/>
        <v>186186057336.09213</v>
      </c>
      <c r="I1054" s="9">
        <f t="shared" si="229"/>
        <v>-271659.74660000001</v>
      </c>
      <c r="J1054" s="9">
        <f t="shared" si="230"/>
        <v>73799017922.776215</v>
      </c>
      <c r="K1054" s="9">
        <f t="shared" si="231"/>
        <v>117219231281.89037</v>
      </c>
      <c r="M1054" s="9">
        <f t="shared" si="232"/>
        <v>177906.05520226713</v>
      </c>
      <c r="N1054" s="9">
        <f t="shared" si="233"/>
        <v>13830628230.37319</v>
      </c>
      <c r="O1054" s="9">
        <f t="shared" si="234"/>
        <v>-154056.05520226713</v>
      </c>
      <c r="P1054" s="9">
        <f t="shared" si="235"/>
        <v>23733268144.483978</v>
      </c>
      <c r="Q1054" s="9">
        <f t="shared" si="236"/>
        <v>2.0081086682583211E-4</v>
      </c>
      <c r="R1054" s="9">
        <f t="shared" si="237"/>
        <v>-4.35998870442715E-2</v>
      </c>
    </row>
    <row r="1055" spans="1:18" x14ac:dyDescent="0.25">
      <c r="A1055">
        <v>1044</v>
      </c>
      <c r="B1055" s="5">
        <v>75645</v>
      </c>
      <c r="C1055" s="5">
        <v>9000</v>
      </c>
      <c r="D1055" s="5">
        <f t="shared" si="224"/>
        <v>680805000</v>
      </c>
      <c r="E1055" s="5">
        <f t="shared" si="225"/>
        <v>5722166025</v>
      </c>
      <c r="F1055" s="5">
        <f t="shared" si="226"/>
        <v>81000000</v>
      </c>
      <c r="G1055" s="5">
        <f t="shared" si="227"/>
        <v>-554315.82420000003</v>
      </c>
      <c r="H1055" s="9">
        <f t="shared" si="228"/>
        <v>307266032958.52533</v>
      </c>
      <c r="I1055" s="9">
        <f t="shared" si="229"/>
        <v>-286509.74660000001</v>
      </c>
      <c r="J1055" s="9">
        <f t="shared" si="230"/>
        <v>82087834896.796219</v>
      </c>
      <c r="K1055" s="9">
        <f t="shared" si="231"/>
        <v>158816886327.91217</v>
      </c>
      <c r="M1055" s="9">
        <f t="shared" si="232"/>
        <v>144430.55484991678</v>
      </c>
      <c r="N1055" s="9">
        <f t="shared" si="233"/>
        <v>22824922179.858418</v>
      </c>
      <c r="O1055" s="9">
        <f t="shared" si="234"/>
        <v>-135430.55484991678</v>
      </c>
      <c r="P1055" s="9">
        <f t="shared" si="235"/>
        <v>18341435186.956318</v>
      </c>
      <c r="Q1055" s="9">
        <f t="shared" si="236"/>
        <v>2.0133818738307213E-4</v>
      </c>
      <c r="R1055" s="9">
        <f t="shared" si="237"/>
        <v>-3.8328635918983667E-2</v>
      </c>
    </row>
    <row r="1056" spans="1:18" x14ac:dyDescent="0.25">
      <c r="A1056">
        <v>1045</v>
      </c>
      <c r="B1056" s="5">
        <v>61482</v>
      </c>
      <c r="C1056" s="5">
        <v>7500</v>
      </c>
      <c r="D1056" s="5">
        <f t="shared" si="224"/>
        <v>461115000</v>
      </c>
      <c r="E1056" s="5">
        <f t="shared" si="225"/>
        <v>3780036324</v>
      </c>
      <c r="F1056" s="5">
        <f t="shared" si="226"/>
        <v>56250000</v>
      </c>
      <c r="G1056" s="5">
        <f t="shared" si="227"/>
        <v>-568478.82420000003</v>
      </c>
      <c r="H1056" s="9">
        <f t="shared" si="228"/>
        <v>323168173563.81451</v>
      </c>
      <c r="I1056" s="9">
        <f t="shared" si="229"/>
        <v>-288009.74660000001</v>
      </c>
      <c r="J1056" s="9">
        <f t="shared" si="230"/>
        <v>82949614136.596222</v>
      </c>
      <c r="K1056" s="9">
        <f t="shared" si="231"/>
        <v>163727442105.30795</v>
      </c>
      <c r="M1056" s="9">
        <f t="shared" si="232"/>
        <v>140570.4186255098</v>
      </c>
      <c r="N1056" s="9">
        <f t="shared" si="233"/>
        <v>24006195353.186646</v>
      </c>
      <c r="O1056" s="9">
        <f t="shared" si="234"/>
        <v>-133070.4186255098</v>
      </c>
      <c r="P1056" s="9">
        <f t="shared" si="235"/>
        <v>17707736313.168427</v>
      </c>
      <c r="Q1056" s="9">
        <f t="shared" si="236"/>
        <v>2.0140744347271191E-4</v>
      </c>
      <c r="R1056" s="9">
        <f t="shared" si="237"/>
        <v>-3.7660687496915778E-2</v>
      </c>
    </row>
    <row r="1057" spans="1:18" x14ac:dyDescent="0.25">
      <c r="A1057">
        <v>1046</v>
      </c>
      <c r="B1057" s="5">
        <v>54003</v>
      </c>
      <c r="C1057" s="5">
        <v>6775</v>
      </c>
      <c r="D1057" s="5">
        <f t="shared" si="224"/>
        <v>365870325</v>
      </c>
      <c r="E1057" s="5">
        <f t="shared" si="225"/>
        <v>2916324009</v>
      </c>
      <c r="F1057" s="5">
        <f t="shared" si="226"/>
        <v>45900625</v>
      </c>
      <c r="G1057" s="5">
        <f t="shared" si="227"/>
        <v>-575957.82420000003</v>
      </c>
      <c r="H1057" s="9">
        <f t="shared" si="228"/>
        <v>331727415257.19812</v>
      </c>
      <c r="I1057" s="9">
        <f t="shared" si="229"/>
        <v>-288734.74660000001</v>
      </c>
      <c r="J1057" s="9">
        <f t="shared" si="230"/>
        <v>83367753894.166214</v>
      </c>
      <c r="K1057" s="9">
        <f t="shared" si="231"/>
        <v>166299036422.67438</v>
      </c>
      <c r="M1057" s="9">
        <f t="shared" si="232"/>
        <v>138532.01159152409</v>
      </c>
      <c r="N1057" s="9">
        <f t="shared" si="233"/>
        <v>24642009288.391289</v>
      </c>
      <c r="O1057" s="9">
        <f t="shared" si="234"/>
        <v>-131757.01159152409</v>
      </c>
      <c r="P1057" s="9">
        <f t="shared" si="235"/>
        <v>17359910103.529015</v>
      </c>
      <c r="Q1057" s="9">
        <f t="shared" si="236"/>
        <v>2.0144472019065066E-4</v>
      </c>
      <c r="R1057" s="9">
        <f t="shared" si="237"/>
        <v>-3.7288976639831106E-2</v>
      </c>
    </row>
    <row r="1058" spans="1:18" x14ac:dyDescent="0.25">
      <c r="A1058">
        <v>1047</v>
      </c>
      <c r="B1058" s="5">
        <v>29879</v>
      </c>
      <c r="C1058" s="5">
        <v>3600</v>
      </c>
      <c r="D1058" s="5">
        <f t="shared" si="224"/>
        <v>107564400</v>
      </c>
      <c r="E1058" s="5">
        <f t="shared" si="225"/>
        <v>892754641</v>
      </c>
      <c r="F1058" s="5">
        <f t="shared" si="226"/>
        <v>12960000</v>
      </c>
      <c r="G1058" s="5">
        <f t="shared" si="227"/>
        <v>-600081.82420000003</v>
      </c>
      <c r="H1058" s="9">
        <f t="shared" si="228"/>
        <v>360098195735.19977</v>
      </c>
      <c r="I1058" s="9">
        <f t="shared" si="229"/>
        <v>-291909.74660000001</v>
      </c>
      <c r="J1058" s="9">
        <f t="shared" si="230"/>
        <v>85211300160.076218</v>
      </c>
      <c r="K1058" s="9">
        <f t="shared" si="231"/>
        <v>175169733241.48776</v>
      </c>
      <c r="M1058" s="9">
        <f t="shared" si="232"/>
        <v>131956.99738001564</v>
      </c>
      <c r="N1058" s="9">
        <f t="shared" si="233"/>
        <v>26749501777.415096</v>
      </c>
      <c r="O1058" s="9">
        <f t="shared" si="234"/>
        <v>-128356.99738001564</v>
      </c>
      <c r="P1058" s="9">
        <f t="shared" si="235"/>
        <v>16475518776.413343</v>
      </c>
      <c r="Q1058" s="9">
        <f t="shared" si="236"/>
        <v>2.0156827898469638E-4</v>
      </c>
      <c r="R1058" s="9">
        <f t="shared" si="237"/>
        <v>-3.6326729900760496E-2</v>
      </c>
    </row>
    <row r="1059" spans="1:18" x14ac:dyDescent="0.25">
      <c r="A1059">
        <v>1048</v>
      </c>
      <c r="B1059" s="5">
        <v>24149</v>
      </c>
      <c r="C1059" s="5">
        <v>3000</v>
      </c>
      <c r="D1059" s="5">
        <f t="shared" si="224"/>
        <v>72447000</v>
      </c>
      <c r="E1059" s="5">
        <f t="shared" si="225"/>
        <v>583174201</v>
      </c>
      <c r="F1059" s="5">
        <f t="shared" si="226"/>
        <v>9000000</v>
      </c>
      <c r="G1059" s="5">
        <f t="shared" si="227"/>
        <v>-605811.82420000003</v>
      </c>
      <c r="H1059" s="9">
        <f t="shared" si="228"/>
        <v>367007966340.53174</v>
      </c>
      <c r="I1059" s="9">
        <f t="shared" si="229"/>
        <v>-292509.74660000001</v>
      </c>
      <c r="J1059" s="9">
        <f t="shared" si="230"/>
        <v>85561951855.996216</v>
      </c>
      <c r="K1059" s="9">
        <f t="shared" si="231"/>
        <v>177205863184.02576</v>
      </c>
      <c r="M1059" s="9">
        <f t="shared" si="232"/>
        <v>130395.28160187177</v>
      </c>
      <c r="N1059" s="9">
        <f t="shared" si="233"/>
        <v>27262786551.618114</v>
      </c>
      <c r="O1059" s="9">
        <f t="shared" si="234"/>
        <v>-127395.28160187177</v>
      </c>
      <c r="P1059" s="9">
        <f t="shared" si="235"/>
        <v>16229557774.420208</v>
      </c>
      <c r="Q1059" s="9">
        <f t="shared" si="236"/>
        <v>2.015983720208675E-4</v>
      </c>
      <c r="R1059" s="9">
        <f t="shared" si="237"/>
        <v>-3.6054552143568411E-2</v>
      </c>
    </row>
    <row r="1060" spans="1:18" x14ac:dyDescent="0.25">
      <c r="A1060">
        <v>1049</v>
      </c>
      <c r="B1060" s="5">
        <v>21690</v>
      </c>
      <c r="C1060" s="5">
        <v>2250</v>
      </c>
      <c r="D1060" s="5">
        <f t="shared" si="224"/>
        <v>48802500</v>
      </c>
      <c r="E1060" s="5">
        <f t="shared" si="225"/>
        <v>470456100</v>
      </c>
      <c r="F1060" s="5">
        <f t="shared" si="226"/>
        <v>5062500</v>
      </c>
      <c r="G1060" s="5">
        <f t="shared" si="227"/>
        <v>-608270.82420000003</v>
      </c>
      <c r="H1060" s="9">
        <f t="shared" si="228"/>
        <v>369993395572.94733</v>
      </c>
      <c r="I1060" s="9">
        <f t="shared" si="229"/>
        <v>-293259.74660000001</v>
      </c>
      <c r="J1060" s="9">
        <f t="shared" si="230"/>
        <v>86001278975.896225</v>
      </c>
      <c r="K1060" s="9">
        <f t="shared" si="231"/>
        <v>178381347769.06516</v>
      </c>
      <c r="M1060" s="9">
        <f t="shared" si="232"/>
        <v>129725.07931592833</v>
      </c>
      <c r="N1060" s="9">
        <f t="shared" si="233"/>
        <v>27484555906.490345</v>
      </c>
      <c r="O1060" s="9">
        <f t="shared" si="234"/>
        <v>-127475.07931592833</v>
      </c>
      <c r="P1060" s="9">
        <f t="shared" si="235"/>
        <v>16249895846.602221</v>
      </c>
      <c r="Q1060" s="9">
        <f t="shared" si="236"/>
        <v>2.0161137399083277E-4</v>
      </c>
      <c r="R1060" s="9">
        <f t="shared" si="237"/>
        <v>-3.6077136188213829E-2</v>
      </c>
    </row>
    <row r="1061" spans="1:18" x14ac:dyDescent="0.25">
      <c r="A1061">
        <v>1050</v>
      </c>
      <c r="B1061" s="5">
        <v>19978</v>
      </c>
      <c r="C1061" s="5">
        <v>1800</v>
      </c>
      <c r="D1061" s="5">
        <f t="shared" si="224"/>
        <v>35960400</v>
      </c>
      <c r="E1061" s="5">
        <f t="shared" si="225"/>
        <v>399120484</v>
      </c>
      <c r="F1061" s="5">
        <f t="shared" si="226"/>
        <v>3240000</v>
      </c>
      <c r="G1061" s="5">
        <f t="shared" si="227"/>
        <v>-609982.82420000003</v>
      </c>
      <c r="H1061" s="9">
        <f t="shared" si="228"/>
        <v>372079045819.00812</v>
      </c>
      <c r="I1061" s="9">
        <f t="shared" si="229"/>
        <v>-293709.74660000001</v>
      </c>
      <c r="J1061" s="9">
        <f t="shared" si="230"/>
        <v>86265415247.836212</v>
      </c>
      <c r="K1061" s="9">
        <f t="shared" si="231"/>
        <v>179157900726.13437</v>
      </c>
      <c r="M1061" s="9">
        <f t="shared" si="232"/>
        <v>129258.47243771152</v>
      </c>
      <c r="N1061" s="9">
        <f t="shared" si="233"/>
        <v>27639486160.584415</v>
      </c>
      <c r="O1061" s="9">
        <f t="shared" si="234"/>
        <v>-127458.47243771152</v>
      </c>
      <c r="P1061" s="9">
        <f t="shared" si="235"/>
        <v>16245662196.154867</v>
      </c>
      <c r="Q1061" s="9">
        <f t="shared" si="236"/>
        <v>2.0162045729502331E-4</v>
      </c>
      <c r="R1061" s="9">
        <f t="shared" si="237"/>
        <v>-3.6072436385538295E-2</v>
      </c>
    </row>
    <row r="1062" spans="1:18" x14ac:dyDescent="0.25">
      <c r="A1062">
        <v>1051</v>
      </c>
      <c r="B1062" s="5">
        <v>4185</v>
      </c>
      <c r="C1062" s="5">
        <v>450</v>
      </c>
      <c r="D1062" s="5">
        <f t="shared" si="224"/>
        <v>1883250</v>
      </c>
      <c r="E1062" s="5">
        <f t="shared" si="225"/>
        <v>17514225</v>
      </c>
      <c r="F1062" s="5">
        <f t="shared" si="226"/>
        <v>202500</v>
      </c>
      <c r="G1062" s="5">
        <f t="shared" si="227"/>
        <v>-625775.82420000003</v>
      </c>
      <c r="H1062" s="9">
        <f t="shared" si="228"/>
        <v>391595382153.18933</v>
      </c>
      <c r="I1062" s="9">
        <f t="shared" si="229"/>
        <v>-295059.74660000001</v>
      </c>
      <c r="J1062" s="9">
        <f t="shared" si="230"/>
        <v>87060254063.656219</v>
      </c>
      <c r="K1062" s="9">
        <f t="shared" si="231"/>
        <v>184641256116.85815</v>
      </c>
      <c r="M1062" s="9">
        <f t="shared" si="232"/>
        <v>124954.07849631073</v>
      </c>
      <c r="N1062" s="9">
        <f t="shared" si="233"/>
        <v>29089235922.295811</v>
      </c>
      <c r="O1062" s="9">
        <f t="shared" si="234"/>
        <v>-124504.07849631073</v>
      </c>
      <c r="P1062" s="9">
        <f t="shared" si="235"/>
        <v>15501265562.215504</v>
      </c>
      <c r="Q1062" s="9">
        <f t="shared" si="236"/>
        <v>2.017054537223691E-4</v>
      </c>
      <c r="R1062" s="9">
        <f t="shared" si="237"/>
        <v>-3.5236305255408287E-2</v>
      </c>
    </row>
    <row r="1063" spans="1:18" x14ac:dyDescent="0.25">
      <c r="A1063">
        <v>1052</v>
      </c>
      <c r="B1063" s="5">
        <v>4185</v>
      </c>
      <c r="C1063" s="5">
        <v>450</v>
      </c>
      <c r="D1063" s="5">
        <f t="shared" si="224"/>
        <v>1883250</v>
      </c>
      <c r="E1063" s="5">
        <f t="shared" si="225"/>
        <v>17514225</v>
      </c>
      <c r="F1063" s="5">
        <f t="shared" si="226"/>
        <v>202500</v>
      </c>
      <c r="G1063" s="5">
        <f t="shared" si="227"/>
        <v>-625775.82420000003</v>
      </c>
      <c r="H1063" s="9">
        <f t="shared" si="228"/>
        <v>391595382153.18933</v>
      </c>
      <c r="I1063" s="9">
        <f t="shared" si="229"/>
        <v>-295059.74660000001</v>
      </c>
      <c r="J1063" s="9">
        <f t="shared" si="230"/>
        <v>87060254063.656219</v>
      </c>
      <c r="K1063" s="9">
        <f t="shared" si="231"/>
        <v>184641256116.85815</v>
      </c>
      <c r="M1063" s="9">
        <f t="shared" si="232"/>
        <v>124954.07849631073</v>
      </c>
      <c r="N1063" s="9">
        <f t="shared" si="233"/>
        <v>29089235922.295811</v>
      </c>
      <c r="O1063" s="9">
        <f t="shared" si="234"/>
        <v>-124504.07849631073</v>
      </c>
      <c r="P1063" s="9">
        <f t="shared" si="235"/>
        <v>15501265562.215504</v>
      </c>
      <c r="Q1063" s="9">
        <f t="shared" si="236"/>
        <v>2.017054537223691E-4</v>
      </c>
      <c r="R1063" s="9">
        <f t="shared" si="237"/>
        <v>-3.5236305255408287E-2</v>
      </c>
    </row>
    <row r="1064" spans="1:18" x14ac:dyDescent="0.25">
      <c r="A1064">
        <v>1053</v>
      </c>
      <c r="B1064" s="5">
        <v>3329</v>
      </c>
      <c r="C1064" s="5">
        <v>450</v>
      </c>
      <c r="D1064" s="5">
        <f t="shared" si="224"/>
        <v>1498050</v>
      </c>
      <c r="E1064" s="5">
        <f t="shared" si="225"/>
        <v>11082241</v>
      </c>
      <c r="F1064" s="5">
        <f t="shared" si="226"/>
        <v>202500</v>
      </c>
      <c r="G1064" s="5">
        <f t="shared" si="227"/>
        <v>-626631.82420000003</v>
      </c>
      <c r="H1064" s="9">
        <f t="shared" si="228"/>
        <v>392667443100.21973</v>
      </c>
      <c r="I1064" s="9">
        <f t="shared" si="229"/>
        <v>-295059.74660000001</v>
      </c>
      <c r="J1064" s="9">
        <f t="shared" si="230"/>
        <v>87060254063.656219</v>
      </c>
      <c r="K1064" s="9">
        <f t="shared" si="231"/>
        <v>184893827259.94775</v>
      </c>
      <c r="M1064" s="9">
        <f t="shared" si="232"/>
        <v>124720.77505720232</v>
      </c>
      <c r="N1064" s="9">
        <f t="shared" si="233"/>
        <v>29168872800.646561</v>
      </c>
      <c r="O1064" s="9">
        <f t="shared" si="234"/>
        <v>-124270.77505720232</v>
      </c>
      <c r="P1064" s="9">
        <f t="shared" si="235"/>
        <v>15443225533.31778</v>
      </c>
      <c r="Q1064" s="9">
        <f t="shared" si="236"/>
        <v>2.0171012270064629E-4</v>
      </c>
      <c r="R1064" s="9">
        <f t="shared" si="237"/>
        <v>-3.51702773704392E-2</v>
      </c>
    </row>
    <row r="1065" spans="1:18" x14ac:dyDescent="0.25">
      <c r="A1065">
        <v>1054</v>
      </c>
      <c r="B1065" s="5">
        <v>5</v>
      </c>
      <c r="C1065" s="5">
        <v>5</v>
      </c>
      <c r="D1065" s="5">
        <f t="shared" si="224"/>
        <v>25</v>
      </c>
      <c r="E1065" s="5">
        <f t="shared" si="225"/>
        <v>25</v>
      </c>
      <c r="F1065" s="5">
        <f t="shared" si="226"/>
        <v>25</v>
      </c>
      <c r="G1065" s="5">
        <f t="shared" si="227"/>
        <v>-629955.82420000003</v>
      </c>
      <c r="H1065" s="9">
        <f t="shared" si="228"/>
        <v>396844340443.50134</v>
      </c>
      <c r="I1065" s="9">
        <f t="shared" si="229"/>
        <v>-295504.74660000001</v>
      </c>
      <c r="J1065" s="9">
        <f t="shared" si="230"/>
        <v>87323055263.130219</v>
      </c>
      <c r="K1065" s="9">
        <f t="shared" si="231"/>
        <v>186154936199.41516</v>
      </c>
      <c r="M1065" s="9">
        <f t="shared" si="232"/>
        <v>123814.81637543089</v>
      </c>
      <c r="N1065" s="9">
        <f t="shared" si="233"/>
        <v>29479149064.819653</v>
      </c>
      <c r="O1065" s="9">
        <f t="shared" si="234"/>
        <v>-123809.81637543089</v>
      </c>
      <c r="P1065" s="9">
        <f t="shared" si="235"/>
        <v>15328870630.917915</v>
      </c>
      <c r="Q1065" s="9">
        <f t="shared" si="236"/>
        <v>2.0172831368411216E-4</v>
      </c>
      <c r="R1065" s="9">
        <f t="shared" si="237"/>
        <v>-3.5039820269217148E-2</v>
      </c>
    </row>
    <row r="1066" spans="1:18" x14ac:dyDescent="0.25">
      <c r="A1066">
        <v>1055</v>
      </c>
      <c r="B1066" s="5">
        <v>108</v>
      </c>
      <c r="C1066" s="5">
        <v>20</v>
      </c>
      <c r="D1066" s="5">
        <f t="shared" si="224"/>
        <v>2160</v>
      </c>
      <c r="E1066" s="5">
        <f t="shared" si="225"/>
        <v>11664</v>
      </c>
      <c r="F1066" s="5">
        <f t="shared" si="226"/>
        <v>400</v>
      </c>
      <c r="G1066" s="5">
        <f t="shared" si="227"/>
        <v>-629852.82420000003</v>
      </c>
      <c r="H1066" s="9">
        <f t="shared" si="228"/>
        <v>396714580152.71613</v>
      </c>
      <c r="I1066" s="9">
        <f t="shared" si="229"/>
        <v>-295489.74660000001</v>
      </c>
      <c r="J1066" s="9">
        <f t="shared" si="230"/>
        <v>87314190345.732224</v>
      </c>
      <c r="K1066" s="9">
        <f t="shared" si="231"/>
        <v>186115051418.15237</v>
      </c>
      <c r="M1066" s="9">
        <f t="shared" si="232"/>
        <v>123842.88910233296</v>
      </c>
      <c r="N1066" s="9">
        <f t="shared" si="233"/>
        <v>29469509963.124325</v>
      </c>
      <c r="O1066" s="9">
        <f t="shared" si="234"/>
        <v>-123822.88910233296</v>
      </c>
      <c r="P1066" s="9">
        <f t="shared" si="235"/>
        <v>15332107865.648647</v>
      </c>
      <c r="Q1066" s="9">
        <f t="shared" si="236"/>
        <v>2.0172774855954474E-4</v>
      </c>
      <c r="R1066" s="9">
        <f t="shared" si="237"/>
        <v>-3.5043520014425386E-2</v>
      </c>
    </row>
    <row r="1067" spans="1:18" x14ac:dyDescent="0.25">
      <c r="A1067">
        <v>1056</v>
      </c>
      <c r="B1067" s="5">
        <v>160</v>
      </c>
      <c r="C1067" s="5">
        <v>0</v>
      </c>
      <c r="D1067" s="5">
        <f t="shared" si="224"/>
        <v>0</v>
      </c>
      <c r="E1067" s="5">
        <f t="shared" si="225"/>
        <v>25600</v>
      </c>
      <c r="F1067" s="5">
        <f t="shared" si="226"/>
        <v>0</v>
      </c>
      <c r="G1067" s="5">
        <f t="shared" si="227"/>
        <v>-629800.82420000003</v>
      </c>
      <c r="H1067" s="9">
        <f t="shared" si="228"/>
        <v>396649078162.99933</v>
      </c>
      <c r="I1067" s="9">
        <f t="shared" si="229"/>
        <v>-295509.74660000001</v>
      </c>
      <c r="J1067" s="9">
        <f t="shared" si="230"/>
        <v>87326010335.596222</v>
      </c>
      <c r="K1067" s="9">
        <f t="shared" si="231"/>
        <v>186112281967.81317</v>
      </c>
      <c r="M1067" s="9">
        <f t="shared" si="232"/>
        <v>123857.0617411573</v>
      </c>
      <c r="N1067" s="9">
        <f t="shared" si="233"/>
        <v>29464644219.249165</v>
      </c>
      <c r="O1067" s="9">
        <f t="shared" si="234"/>
        <v>-123857.0617411573</v>
      </c>
      <c r="P1067" s="9">
        <f t="shared" si="235"/>
        <v>15340571743.152853</v>
      </c>
      <c r="Q1067" s="9">
        <f t="shared" si="236"/>
        <v>2.0172746328904037E-4</v>
      </c>
      <c r="R1067" s="9">
        <f t="shared" si="237"/>
        <v>-3.5053191319480946E-2</v>
      </c>
    </row>
    <row r="1068" spans="1:18" x14ac:dyDescent="0.25">
      <c r="A1068">
        <v>1057</v>
      </c>
      <c r="B1068" s="5">
        <v>12504</v>
      </c>
      <c r="C1068" s="5">
        <v>418</v>
      </c>
      <c r="D1068" s="5">
        <f t="shared" si="224"/>
        <v>5226672</v>
      </c>
      <c r="E1068" s="5">
        <f t="shared" si="225"/>
        <v>156350016</v>
      </c>
      <c r="F1068" s="5">
        <f t="shared" si="226"/>
        <v>174724</v>
      </c>
      <c r="G1068" s="5">
        <f t="shared" si="227"/>
        <v>-617456.82420000003</v>
      </c>
      <c r="H1068" s="9">
        <f t="shared" si="228"/>
        <v>381252929751.14972</v>
      </c>
      <c r="I1068" s="9">
        <f t="shared" si="229"/>
        <v>-295091.74660000001</v>
      </c>
      <c r="J1068" s="9">
        <f t="shared" si="230"/>
        <v>87079138911.438614</v>
      </c>
      <c r="K1068" s="9">
        <f t="shared" si="231"/>
        <v>182206412703.26715</v>
      </c>
      <c r="M1068" s="9">
        <f t="shared" si="232"/>
        <v>127221.42815745891</v>
      </c>
      <c r="N1068" s="9">
        <f t="shared" si="233"/>
        <v>28320958124.218124</v>
      </c>
      <c r="O1068" s="9">
        <f t="shared" si="234"/>
        <v>-126803.42815745891</v>
      </c>
      <c r="P1068" s="9">
        <f t="shared" si="235"/>
        <v>16079109392.483843</v>
      </c>
      <c r="Q1068" s="9">
        <f t="shared" si="236"/>
        <v>2.0166041086754663E-4</v>
      </c>
      <c r="R1068" s="9">
        <f t="shared" si="237"/>
        <v>-3.5887050892657466E-2</v>
      </c>
    </row>
    <row r="1069" spans="1:18" x14ac:dyDescent="0.25">
      <c r="A1069">
        <v>1058</v>
      </c>
      <c r="B1069" s="5">
        <v>6192</v>
      </c>
      <c r="C1069" s="5">
        <v>500</v>
      </c>
      <c r="D1069" s="5">
        <f t="shared" si="224"/>
        <v>3096000</v>
      </c>
      <c r="E1069" s="5">
        <f t="shared" si="225"/>
        <v>38340864</v>
      </c>
      <c r="F1069" s="5">
        <f t="shared" si="226"/>
        <v>250000</v>
      </c>
      <c r="G1069" s="5">
        <f t="shared" si="227"/>
        <v>-623768.82420000003</v>
      </c>
      <c r="H1069" s="9">
        <f t="shared" si="228"/>
        <v>389087546043.85052</v>
      </c>
      <c r="I1069" s="9">
        <f t="shared" si="229"/>
        <v>-295009.74660000001</v>
      </c>
      <c r="J1069" s="9">
        <f t="shared" si="230"/>
        <v>87030750588.996216</v>
      </c>
      <c r="K1069" s="9">
        <f t="shared" si="231"/>
        <v>184017882764.22195</v>
      </c>
      <c r="M1069" s="9">
        <f t="shared" si="232"/>
        <v>125501.08784478102</v>
      </c>
      <c r="N1069" s="9">
        <f t="shared" si="233"/>
        <v>28902944051.748497</v>
      </c>
      <c r="O1069" s="9">
        <f t="shared" si="234"/>
        <v>-125001.08784478102</v>
      </c>
      <c r="P1069" s="9">
        <f t="shared" si="235"/>
        <v>15625271962.378662</v>
      </c>
      <c r="Q1069" s="9">
        <f t="shared" si="236"/>
        <v>2.0169453173854936E-4</v>
      </c>
      <c r="R1069" s="9">
        <f t="shared" si="237"/>
        <v>-3.537696529860359E-2</v>
      </c>
    </row>
    <row r="1070" spans="1:18" x14ac:dyDescent="0.25">
      <c r="A1070">
        <v>1059</v>
      </c>
      <c r="B1070" s="5">
        <v>2436599</v>
      </c>
      <c r="C1070" s="5">
        <v>4127</v>
      </c>
      <c r="D1070" s="5">
        <f t="shared" si="224"/>
        <v>10055844073</v>
      </c>
      <c r="E1070" s="5">
        <f t="shared" si="225"/>
        <v>5937014686801</v>
      </c>
      <c r="F1070" s="5">
        <f t="shared" si="226"/>
        <v>17032129</v>
      </c>
      <c r="G1070" s="5">
        <f t="shared" si="227"/>
        <v>1806638.1757999999</v>
      </c>
      <c r="H1070" s="9">
        <f t="shared" si="228"/>
        <v>3263941498257.9512</v>
      </c>
      <c r="I1070" s="9">
        <f t="shared" si="229"/>
        <v>-291382.74660000001</v>
      </c>
      <c r="J1070" s="9">
        <f t="shared" si="230"/>
        <v>84903905016.159821</v>
      </c>
      <c r="K1070" s="9">
        <f t="shared" si="231"/>
        <v>-526423193777.01764</v>
      </c>
      <c r="M1070" s="9">
        <f t="shared" si="232"/>
        <v>787910.33029004559</v>
      </c>
      <c r="N1070" s="9">
        <f t="shared" si="233"/>
        <v>242458334818.29758</v>
      </c>
      <c r="O1070" s="9">
        <f t="shared" si="234"/>
        <v>-783783.33029004559</v>
      </c>
      <c r="P1070" s="9">
        <f t="shared" si="235"/>
        <v>614316308840.55469</v>
      </c>
      <c r="Q1070" s="9">
        <f t="shared" si="236"/>
        <v>2.1421493059287772E-4</v>
      </c>
      <c r="R1070" s="9">
        <f t="shared" si="237"/>
        <v>-0.22182246390051943</v>
      </c>
    </row>
    <row r="1071" spans="1:18" x14ac:dyDescent="0.25">
      <c r="A1071">
        <v>1060</v>
      </c>
      <c r="B1071" s="5">
        <v>227687</v>
      </c>
      <c r="C1071" s="5">
        <v>3348</v>
      </c>
      <c r="D1071" s="5">
        <f t="shared" si="224"/>
        <v>762296076</v>
      </c>
      <c r="E1071" s="5">
        <f t="shared" si="225"/>
        <v>51841369969</v>
      </c>
      <c r="F1071" s="5">
        <f t="shared" si="226"/>
        <v>11209104</v>
      </c>
      <c r="G1071" s="5">
        <f t="shared" si="227"/>
        <v>-402273.82420000003</v>
      </c>
      <c r="H1071" s="9">
        <f t="shared" si="228"/>
        <v>161824229636.49252</v>
      </c>
      <c r="I1071" s="9">
        <f t="shared" si="229"/>
        <v>-292161.74660000001</v>
      </c>
      <c r="J1071" s="9">
        <f t="shared" si="230"/>
        <v>85358486176.362625</v>
      </c>
      <c r="K1071" s="9">
        <f t="shared" si="231"/>
        <v>117529023089.73337</v>
      </c>
      <c r="M1071" s="9">
        <f t="shared" si="232"/>
        <v>185869.7154678145</v>
      </c>
      <c r="N1071" s="9">
        <f t="shared" si="233"/>
        <v>12020936426.666609</v>
      </c>
      <c r="O1071" s="9">
        <f t="shared" si="234"/>
        <v>-182521.7154678145</v>
      </c>
      <c r="P1071" s="9">
        <f t="shared" si="235"/>
        <v>33314176617.313835</v>
      </c>
      <c r="Q1071" s="9">
        <f t="shared" si="236"/>
        <v>2.0070476759272691E-4</v>
      </c>
      <c r="R1071" s="9">
        <f t="shared" si="237"/>
        <v>-5.1656040035721829E-2</v>
      </c>
    </row>
    <row r="1072" spans="1:18" x14ac:dyDescent="0.25">
      <c r="A1072">
        <v>1061</v>
      </c>
      <c r="B1072" s="5">
        <v>205964</v>
      </c>
      <c r="C1072" s="5">
        <v>94</v>
      </c>
      <c r="D1072" s="5">
        <f t="shared" si="224"/>
        <v>19360616</v>
      </c>
      <c r="E1072" s="5">
        <f t="shared" si="225"/>
        <v>42421169296</v>
      </c>
      <c r="F1072" s="5">
        <f t="shared" si="226"/>
        <v>8836</v>
      </c>
      <c r="G1072" s="5">
        <f t="shared" si="227"/>
        <v>-423996.82420000003</v>
      </c>
      <c r="H1072" s="9">
        <f t="shared" si="228"/>
        <v>179773306931.68573</v>
      </c>
      <c r="I1072" s="9">
        <f t="shared" si="229"/>
        <v>-295415.74660000001</v>
      </c>
      <c r="J1072" s="9">
        <f t="shared" si="230"/>
        <v>87270463339.235413</v>
      </c>
      <c r="K1072" s="9">
        <f t="shared" si="231"/>
        <v>125255338377.07196</v>
      </c>
      <c r="M1072" s="9">
        <f t="shared" si="232"/>
        <v>179949.09559894542</v>
      </c>
      <c r="N1072" s="9">
        <f t="shared" si="233"/>
        <v>13354264059.787539</v>
      </c>
      <c r="O1072" s="9">
        <f t="shared" si="234"/>
        <v>-179855.09559894542</v>
      </c>
      <c r="P1072" s="9">
        <f t="shared" si="235"/>
        <v>32347855412.905796</v>
      </c>
      <c r="Q1072" s="9">
        <f t="shared" si="236"/>
        <v>2.0078293838350042E-4</v>
      </c>
      <c r="R1072" s="9">
        <f t="shared" si="237"/>
        <v>-5.090135361852742E-2</v>
      </c>
    </row>
    <row r="1073" spans="1:18" x14ac:dyDescent="0.25">
      <c r="A1073">
        <v>1062</v>
      </c>
      <c r="B1073" s="5">
        <v>6050</v>
      </c>
      <c r="C1073" s="5">
        <v>5</v>
      </c>
      <c r="D1073" s="5">
        <f t="shared" si="224"/>
        <v>30250</v>
      </c>
      <c r="E1073" s="5">
        <f t="shared" si="225"/>
        <v>36602500</v>
      </c>
      <c r="F1073" s="5">
        <f t="shared" si="226"/>
        <v>25</v>
      </c>
      <c r="G1073" s="5">
        <f t="shared" si="227"/>
        <v>-623910.82420000003</v>
      </c>
      <c r="H1073" s="9">
        <f t="shared" si="228"/>
        <v>389264716553.92334</v>
      </c>
      <c r="I1073" s="9">
        <f t="shared" si="229"/>
        <v>-295504.74660000001</v>
      </c>
      <c r="J1073" s="9">
        <f t="shared" si="230"/>
        <v>87323055263.130219</v>
      </c>
      <c r="K1073" s="9">
        <f t="shared" si="231"/>
        <v>184368610006.21817</v>
      </c>
      <c r="M1073" s="9">
        <f t="shared" si="232"/>
        <v>125462.38563876071</v>
      </c>
      <c r="N1073" s="9">
        <f t="shared" si="233"/>
        <v>28916104969.882019</v>
      </c>
      <c r="O1073" s="9">
        <f t="shared" si="234"/>
        <v>-125457.38563876071</v>
      </c>
      <c r="P1073" s="9">
        <f t="shared" si="235"/>
        <v>15739555611.312721</v>
      </c>
      <c r="Q1073" s="9">
        <f t="shared" si="236"/>
        <v>2.0169530334138145E-4</v>
      </c>
      <c r="R1073" s="9">
        <f t="shared" si="237"/>
        <v>-3.5506103638232617E-2</v>
      </c>
    </row>
    <row r="1074" spans="1:18" x14ac:dyDescent="0.25">
      <c r="A1074">
        <v>1063</v>
      </c>
      <c r="B1074" s="5">
        <v>929</v>
      </c>
      <c r="C1074" s="5">
        <v>200</v>
      </c>
      <c r="D1074" s="5">
        <f t="shared" si="224"/>
        <v>185800</v>
      </c>
      <c r="E1074" s="5">
        <f t="shared" si="225"/>
        <v>863041</v>
      </c>
      <c r="F1074" s="5">
        <f t="shared" si="226"/>
        <v>40000</v>
      </c>
      <c r="G1074" s="5">
        <f t="shared" si="227"/>
        <v>-629031.82420000003</v>
      </c>
      <c r="H1074" s="9">
        <f t="shared" si="228"/>
        <v>395681035856.37976</v>
      </c>
      <c r="I1074" s="9">
        <f t="shared" si="229"/>
        <v>-295309.74660000001</v>
      </c>
      <c r="J1074" s="9">
        <f t="shared" si="230"/>
        <v>87207846436.956223</v>
      </c>
      <c r="K1074" s="9">
        <f t="shared" si="231"/>
        <v>185759228607.83777</v>
      </c>
      <c r="M1074" s="9">
        <f t="shared" si="232"/>
        <v>124066.65326530959</v>
      </c>
      <c r="N1074" s="9">
        <f t="shared" si="233"/>
        <v>29392734252.167377</v>
      </c>
      <c r="O1074" s="9">
        <f t="shared" si="234"/>
        <v>-123866.65326530959</v>
      </c>
      <c r="P1074" s="9">
        <f t="shared" si="235"/>
        <v>15342947791.148432</v>
      </c>
      <c r="Q1074" s="9">
        <f t="shared" si="236"/>
        <v>2.0172324732677297E-4</v>
      </c>
      <c r="R1074" s="9">
        <f t="shared" si="237"/>
        <v>-3.5055905774126442E-2</v>
      </c>
    </row>
    <row r="1075" spans="1:18" x14ac:dyDescent="0.25">
      <c r="A1075">
        <v>1064</v>
      </c>
      <c r="B1075" s="5">
        <v>852</v>
      </c>
      <c r="C1075" s="5">
        <v>1</v>
      </c>
      <c r="D1075" s="5">
        <f t="shared" si="224"/>
        <v>852</v>
      </c>
      <c r="E1075" s="5">
        <f t="shared" si="225"/>
        <v>725904</v>
      </c>
      <c r="F1075" s="5">
        <f t="shared" si="226"/>
        <v>1</v>
      </c>
      <c r="G1075" s="5">
        <f t="shared" si="227"/>
        <v>-629108.82420000003</v>
      </c>
      <c r="H1075" s="9">
        <f t="shared" si="228"/>
        <v>395777912686.30652</v>
      </c>
      <c r="I1075" s="9">
        <f t="shared" si="229"/>
        <v>-295508.74660000001</v>
      </c>
      <c r="J1075" s="9">
        <f t="shared" si="230"/>
        <v>87325419317.103012</v>
      </c>
      <c r="K1075" s="9">
        <f t="shared" si="231"/>
        <v>185907160114.34177</v>
      </c>
      <c r="M1075" s="9">
        <f t="shared" si="232"/>
        <v>124045.66685781971</v>
      </c>
      <c r="N1075" s="9">
        <f t="shared" si="233"/>
        <v>29399930641.832764</v>
      </c>
      <c r="O1075" s="9">
        <f t="shared" si="234"/>
        <v>-124044.66685781971</v>
      </c>
      <c r="P1075" s="9">
        <f t="shared" si="235"/>
        <v>15387079375.867476</v>
      </c>
      <c r="Q1075" s="9">
        <f t="shared" si="236"/>
        <v>2.0172366923917987E-4</v>
      </c>
      <c r="R1075" s="9">
        <f t="shared" si="237"/>
        <v>-3.5106285989289839E-2</v>
      </c>
    </row>
    <row r="1076" spans="1:18" x14ac:dyDescent="0.25">
      <c r="A1076">
        <v>1065</v>
      </c>
      <c r="B1076" s="5">
        <v>849</v>
      </c>
      <c r="C1076" s="5">
        <v>50</v>
      </c>
      <c r="D1076" s="5">
        <f t="shared" si="224"/>
        <v>42450</v>
      </c>
      <c r="E1076" s="5">
        <f t="shared" si="225"/>
        <v>720801</v>
      </c>
      <c r="F1076" s="5">
        <f t="shared" si="226"/>
        <v>2500</v>
      </c>
      <c r="G1076" s="5">
        <f t="shared" si="227"/>
        <v>-629111.82420000003</v>
      </c>
      <c r="H1076" s="9">
        <f t="shared" si="228"/>
        <v>395781687348.25177</v>
      </c>
      <c r="I1076" s="9">
        <f t="shared" si="229"/>
        <v>-295459.74660000001</v>
      </c>
      <c r="J1076" s="9">
        <f t="shared" si="230"/>
        <v>87296461860.936218</v>
      </c>
      <c r="K1076" s="9">
        <f t="shared" si="231"/>
        <v>185877220161.19577</v>
      </c>
      <c r="M1076" s="9">
        <f t="shared" si="232"/>
        <v>124044.84920557984</v>
      </c>
      <c r="N1076" s="9">
        <f t="shared" si="233"/>
        <v>29400211038.479038</v>
      </c>
      <c r="O1076" s="9">
        <f t="shared" si="234"/>
        <v>-123994.84920557984</v>
      </c>
      <c r="P1076" s="9">
        <f t="shared" si="235"/>
        <v>15374722629.514484</v>
      </c>
      <c r="Q1076" s="9">
        <f t="shared" si="236"/>
        <v>2.0172368567837083E-4</v>
      </c>
      <c r="R1076" s="9">
        <f t="shared" si="237"/>
        <v>-3.5092186933237186E-2</v>
      </c>
    </row>
    <row r="1077" spans="1:18" x14ac:dyDescent="0.25">
      <c r="A1077">
        <v>1066</v>
      </c>
      <c r="B1077" s="5">
        <v>209</v>
      </c>
      <c r="C1077" s="5">
        <v>23</v>
      </c>
      <c r="D1077" s="5">
        <f t="shared" si="224"/>
        <v>4807</v>
      </c>
      <c r="E1077" s="5">
        <f t="shared" si="225"/>
        <v>43681</v>
      </c>
      <c r="F1077" s="5">
        <f t="shared" si="226"/>
        <v>529</v>
      </c>
      <c r="G1077" s="5">
        <f t="shared" si="227"/>
        <v>-629751.82420000003</v>
      </c>
      <c r="H1077" s="9">
        <f t="shared" si="228"/>
        <v>396587360083.22772</v>
      </c>
      <c r="I1077" s="9">
        <f t="shared" si="229"/>
        <v>-295486.74660000001</v>
      </c>
      <c r="J1077" s="9">
        <f t="shared" si="230"/>
        <v>87312417416.252625</v>
      </c>
      <c r="K1077" s="9">
        <f t="shared" si="231"/>
        <v>186083317698.27316</v>
      </c>
      <c r="M1077" s="9">
        <f t="shared" si="232"/>
        <v>123870.41672774177</v>
      </c>
      <c r="N1077" s="9">
        <f t="shared" si="233"/>
        <v>29460059558.997879</v>
      </c>
      <c r="O1077" s="9">
        <f t="shared" si="234"/>
        <v>-123847.41672774177</v>
      </c>
      <c r="P1077" s="9">
        <f t="shared" si="235"/>
        <v>15338182630.134933</v>
      </c>
      <c r="Q1077" s="9">
        <f t="shared" si="236"/>
        <v>2.0172719449800328E-4</v>
      </c>
      <c r="R1077" s="9">
        <f t="shared" si="237"/>
        <v>-3.50504616480408E-2</v>
      </c>
    </row>
    <row r="1078" spans="1:18" x14ac:dyDescent="0.25">
      <c r="A1078">
        <v>1067</v>
      </c>
      <c r="B1078" s="5">
        <v>34</v>
      </c>
      <c r="C1078" s="5">
        <v>6</v>
      </c>
      <c r="D1078" s="5">
        <f t="shared" si="224"/>
        <v>204</v>
      </c>
      <c r="E1078" s="5">
        <f t="shared" si="225"/>
        <v>1156</v>
      </c>
      <c r="F1078" s="5">
        <f t="shared" si="226"/>
        <v>36</v>
      </c>
      <c r="G1078" s="5">
        <f t="shared" si="227"/>
        <v>-629926.82420000003</v>
      </c>
      <c r="H1078" s="9">
        <f t="shared" si="228"/>
        <v>396807803846.69775</v>
      </c>
      <c r="I1078" s="9">
        <f t="shared" si="229"/>
        <v>-295503.74660000001</v>
      </c>
      <c r="J1078" s="9">
        <f t="shared" si="230"/>
        <v>87322464254.637024</v>
      </c>
      <c r="K1078" s="9">
        <f t="shared" si="231"/>
        <v>186145736634.93958</v>
      </c>
      <c r="M1078" s="9">
        <f t="shared" si="232"/>
        <v>123822.72034708294</v>
      </c>
      <c r="N1078" s="9">
        <f t="shared" si="233"/>
        <v>29476434983.569836</v>
      </c>
      <c r="O1078" s="9">
        <f t="shared" si="234"/>
        <v>-123816.72034708294</v>
      </c>
      <c r="P1078" s="9">
        <f t="shared" si="235"/>
        <v>15330580237.507742</v>
      </c>
      <c r="Q1078" s="9">
        <f t="shared" si="236"/>
        <v>2.0172815456202375E-4</v>
      </c>
      <c r="R1078" s="9">
        <f t="shared" si="237"/>
        <v>-3.5041774181981636E-2</v>
      </c>
    </row>
    <row r="1079" spans="1:18" x14ac:dyDescent="0.25">
      <c r="A1079">
        <v>1068</v>
      </c>
      <c r="B1079" s="5">
        <v>5</v>
      </c>
      <c r="C1079" s="5">
        <v>0</v>
      </c>
      <c r="D1079" s="5">
        <f t="shared" si="224"/>
        <v>0</v>
      </c>
      <c r="E1079" s="5">
        <f t="shared" si="225"/>
        <v>25</v>
      </c>
      <c r="F1079" s="5">
        <f t="shared" si="226"/>
        <v>0</v>
      </c>
      <c r="G1079" s="5">
        <f t="shared" si="227"/>
        <v>-629955.82420000003</v>
      </c>
      <c r="H1079" s="9">
        <f t="shared" si="228"/>
        <v>396844340443.50134</v>
      </c>
      <c r="I1079" s="9">
        <f t="shared" si="229"/>
        <v>-295509.74660000001</v>
      </c>
      <c r="J1079" s="9">
        <f t="shared" si="230"/>
        <v>87326010335.596222</v>
      </c>
      <c r="K1079" s="9">
        <f t="shared" si="231"/>
        <v>186158085978.53616</v>
      </c>
      <c r="M1079" s="9">
        <f t="shared" si="232"/>
        <v>123814.81637543089</v>
      </c>
      <c r="N1079" s="9">
        <f t="shared" si="233"/>
        <v>29479149064.819653</v>
      </c>
      <c r="O1079" s="9">
        <f t="shared" si="234"/>
        <v>-123814.81637543089</v>
      </c>
      <c r="P1079" s="9">
        <f t="shared" si="235"/>
        <v>15330108754.081669</v>
      </c>
      <c r="Q1079" s="9">
        <f t="shared" si="236"/>
        <v>2.0172831368411216E-4</v>
      </c>
      <c r="R1079" s="9">
        <f t="shared" si="237"/>
        <v>-3.5041235335538018E-2</v>
      </c>
    </row>
    <row r="1080" spans="1:18" x14ac:dyDescent="0.25">
      <c r="A1080">
        <v>1069</v>
      </c>
      <c r="B1080" s="5">
        <v>6568</v>
      </c>
      <c r="C1080" s="5">
        <v>91</v>
      </c>
      <c r="D1080" s="5">
        <f t="shared" si="224"/>
        <v>597688</v>
      </c>
      <c r="E1080" s="5">
        <f t="shared" si="225"/>
        <v>43138624</v>
      </c>
      <c r="F1080" s="5">
        <f t="shared" si="226"/>
        <v>8281</v>
      </c>
      <c r="G1080" s="5">
        <f t="shared" si="227"/>
        <v>-623392.82420000003</v>
      </c>
      <c r="H1080" s="9">
        <f t="shared" si="228"/>
        <v>388618613264.05212</v>
      </c>
      <c r="I1080" s="9">
        <f t="shared" si="229"/>
        <v>-295418.74660000001</v>
      </c>
      <c r="J1080" s="9">
        <f t="shared" si="230"/>
        <v>87272235842.715027</v>
      </c>
      <c r="K1080" s="9">
        <f t="shared" si="231"/>
        <v>184161926764.59818</v>
      </c>
      <c r="M1080" s="9">
        <f t="shared" si="232"/>
        <v>125603.5669255109</v>
      </c>
      <c r="N1080" s="9">
        <f t="shared" si="233"/>
        <v>28868109891.579784</v>
      </c>
      <c r="O1080" s="9">
        <f t="shared" si="234"/>
        <v>-125512.5669255109</v>
      </c>
      <c r="P1080" s="9">
        <f t="shared" si="235"/>
        <v>15753404456.230852</v>
      </c>
      <c r="Q1080" s="9">
        <f t="shared" si="236"/>
        <v>2.0169248946943361E-4</v>
      </c>
      <c r="R1080" s="9">
        <f t="shared" si="237"/>
        <v>-3.5521720624072432E-2</v>
      </c>
    </row>
    <row r="1081" spans="1:18" x14ac:dyDescent="0.25">
      <c r="A1081">
        <v>1070</v>
      </c>
      <c r="B1081" s="5">
        <v>198</v>
      </c>
      <c r="C1081" s="5">
        <v>4</v>
      </c>
      <c r="D1081" s="5">
        <f t="shared" si="224"/>
        <v>792</v>
      </c>
      <c r="E1081" s="5">
        <f t="shared" si="225"/>
        <v>39204</v>
      </c>
      <c r="F1081" s="5">
        <f t="shared" si="226"/>
        <v>16</v>
      </c>
      <c r="G1081" s="5">
        <f t="shared" si="227"/>
        <v>-629762.82420000003</v>
      </c>
      <c r="H1081" s="9">
        <f t="shared" si="228"/>
        <v>396601214744.36017</v>
      </c>
      <c r="I1081" s="9">
        <f t="shared" si="229"/>
        <v>-295505.74660000001</v>
      </c>
      <c r="J1081" s="9">
        <f t="shared" si="230"/>
        <v>87323646273.623413</v>
      </c>
      <c r="K1081" s="9">
        <f t="shared" si="231"/>
        <v>186098533546.14557</v>
      </c>
      <c r="M1081" s="9">
        <f t="shared" si="232"/>
        <v>123867.41866952894</v>
      </c>
      <c r="N1081" s="9">
        <f t="shared" si="233"/>
        <v>29461088737.391369</v>
      </c>
      <c r="O1081" s="9">
        <f t="shared" si="234"/>
        <v>-123863.41866952894</v>
      </c>
      <c r="P1081" s="9">
        <f t="shared" si="235"/>
        <v>15342146484.50301</v>
      </c>
      <c r="Q1081" s="9">
        <f t="shared" si="236"/>
        <v>2.0172725483702788E-4</v>
      </c>
      <c r="R1081" s="9">
        <f t="shared" si="237"/>
        <v>-3.5054990410874377E-2</v>
      </c>
    </row>
    <row r="1082" spans="1:18" x14ac:dyDescent="0.25">
      <c r="A1082">
        <v>1071</v>
      </c>
      <c r="B1082" s="5">
        <v>20</v>
      </c>
      <c r="C1082" s="5">
        <v>0</v>
      </c>
      <c r="D1082" s="5">
        <f t="shared" si="224"/>
        <v>0</v>
      </c>
      <c r="E1082" s="5">
        <f t="shared" si="225"/>
        <v>400</v>
      </c>
      <c r="F1082" s="5">
        <f t="shared" si="226"/>
        <v>0</v>
      </c>
      <c r="G1082" s="5">
        <f t="shared" si="227"/>
        <v>-629940.82420000003</v>
      </c>
      <c r="H1082" s="9">
        <f t="shared" si="228"/>
        <v>396825441993.77533</v>
      </c>
      <c r="I1082" s="9">
        <f t="shared" si="229"/>
        <v>-295509.74660000001</v>
      </c>
      <c r="J1082" s="9">
        <f t="shared" si="230"/>
        <v>87326010335.596222</v>
      </c>
      <c r="K1082" s="9">
        <f t="shared" si="231"/>
        <v>186153653332.33716</v>
      </c>
      <c r="M1082" s="9">
        <f t="shared" si="232"/>
        <v>123818.90463663022</v>
      </c>
      <c r="N1082" s="9">
        <f t="shared" si="233"/>
        <v>29477745214.090828</v>
      </c>
      <c r="O1082" s="9">
        <f t="shared" si="234"/>
        <v>-123818.90463663022</v>
      </c>
      <c r="P1082" s="9">
        <f t="shared" si="235"/>
        <v>15331121145.414928</v>
      </c>
      <c r="Q1082" s="9">
        <f t="shared" si="236"/>
        <v>2.0172823137866908E-4</v>
      </c>
      <c r="R1082" s="9">
        <f t="shared" si="237"/>
        <v>-3.5042392366242459E-2</v>
      </c>
    </row>
    <row r="1083" spans="1:18" x14ac:dyDescent="0.25">
      <c r="A1083">
        <v>1072</v>
      </c>
      <c r="B1083" s="5">
        <v>19</v>
      </c>
      <c r="C1083" s="5">
        <v>0</v>
      </c>
      <c r="D1083" s="5">
        <f t="shared" si="224"/>
        <v>0</v>
      </c>
      <c r="E1083" s="5">
        <f t="shared" si="225"/>
        <v>361</v>
      </c>
      <c r="F1083" s="5">
        <f t="shared" si="226"/>
        <v>0</v>
      </c>
      <c r="G1083" s="5">
        <f t="shared" si="227"/>
        <v>-629941.82420000003</v>
      </c>
      <c r="H1083" s="9">
        <f t="shared" si="228"/>
        <v>396826701876.42377</v>
      </c>
      <c r="I1083" s="9">
        <f t="shared" si="229"/>
        <v>-295509.74660000001</v>
      </c>
      <c r="J1083" s="9">
        <f t="shared" si="230"/>
        <v>87326010335.596222</v>
      </c>
      <c r="K1083" s="9">
        <f t="shared" si="231"/>
        <v>186153948842.08377</v>
      </c>
      <c r="M1083" s="9">
        <f t="shared" si="232"/>
        <v>123818.6320858836</v>
      </c>
      <c r="N1083" s="9">
        <f t="shared" si="233"/>
        <v>29477838803.099442</v>
      </c>
      <c r="O1083" s="9">
        <f t="shared" si="234"/>
        <v>-123818.6320858836</v>
      </c>
      <c r="P1083" s="9">
        <f t="shared" si="235"/>
        <v>15331053651.619404</v>
      </c>
      <c r="Q1083" s="9">
        <f t="shared" si="236"/>
        <v>2.0172823686563765E-4</v>
      </c>
      <c r="R1083" s="9">
        <f t="shared" si="237"/>
        <v>-3.5042315230862167E-2</v>
      </c>
    </row>
    <row r="1084" spans="1:18" x14ac:dyDescent="0.25">
      <c r="A1084">
        <v>1073</v>
      </c>
      <c r="B1084" s="5">
        <v>19</v>
      </c>
      <c r="C1084" s="5">
        <v>0</v>
      </c>
      <c r="D1084" s="5">
        <f t="shared" si="224"/>
        <v>0</v>
      </c>
      <c r="E1084" s="5">
        <f t="shared" si="225"/>
        <v>361</v>
      </c>
      <c r="F1084" s="5">
        <f t="shared" si="226"/>
        <v>0</v>
      </c>
      <c r="G1084" s="5">
        <f t="shared" si="227"/>
        <v>-629941.82420000003</v>
      </c>
      <c r="H1084" s="9">
        <f t="shared" si="228"/>
        <v>396826701876.42377</v>
      </c>
      <c r="I1084" s="9">
        <f t="shared" si="229"/>
        <v>-295509.74660000001</v>
      </c>
      <c r="J1084" s="9">
        <f t="shared" si="230"/>
        <v>87326010335.596222</v>
      </c>
      <c r="K1084" s="9">
        <f t="shared" si="231"/>
        <v>186153948842.08377</v>
      </c>
      <c r="M1084" s="9">
        <f t="shared" si="232"/>
        <v>123818.6320858836</v>
      </c>
      <c r="N1084" s="9">
        <f t="shared" si="233"/>
        <v>29477838803.099442</v>
      </c>
      <c r="O1084" s="9">
        <f t="shared" si="234"/>
        <v>-123818.6320858836</v>
      </c>
      <c r="P1084" s="9">
        <f t="shared" si="235"/>
        <v>15331053651.619404</v>
      </c>
      <c r="Q1084" s="9">
        <f t="shared" si="236"/>
        <v>2.0172823686563765E-4</v>
      </c>
      <c r="R1084" s="9">
        <f t="shared" si="237"/>
        <v>-3.5042315230862167E-2</v>
      </c>
    </row>
    <row r="1085" spans="1:18" x14ac:dyDescent="0.25">
      <c r="A1085">
        <v>1074</v>
      </c>
      <c r="B1085" s="5">
        <v>10356</v>
      </c>
      <c r="C1085" s="5">
        <v>2350</v>
      </c>
      <c r="D1085" s="5">
        <f t="shared" si="224"/>
        <v>24336600</v>
      </c>
      <c r="E1085" s="5">
        <f t="shared" si="225"/>
        <v>107246736</v>
      </c>
      <c r="F1085" s="5">
        <f t="shared" si="226"/>
        <v>5522500</v>
      </c>
      <c r="G1085" s="5">
        <f t="shared" si="227"/>
        <v>-619604.82420000003</v>
      </c>
      <c r="H1085" s="9">
        <f t="shared" si="228"/>
        <v>383910138171.91296</v>
      </c>
      <c r="I1085" s="9">
        <f t="shared" si="229"/>
        <v>-293159.74660000001</v>
      </c>
      <c r="J1085" s="9">
        <f t="shared" si="230"/>
        <v>85942637026.576218</v>
      </c>
      <c r="K1085" s="9">
        <f t="shared" si="231"/>
        <v>181643193254.60956</v>
      </c>
      <c r="M1085" s="9">
        <f t="shared" si="232"/>
        <v>126635.98915371492</v>
      </c>
      <c r="N1085" s="9">
        <f t="shared" si="233"/>
        <v>28518345954.026733</v>
      </c>
      <c r="O1085" s="9">
        <f t="shared" si="234"/>
        <v>-124285.98915371492</v>
      </c>
      <c r="P1085" s="9">
        <f t="shared" si="235"/>
        <v>15447007099.917343</v>
      </c>
      <c r="Q1085" s="9">
        <f t="shared" si="236"/>
        <v>2.0167198338907991E-4</v>
      </c>
      <c r="R1085" s="9">
        <f t="shared" si="237"/>
        <v>-3.5174582490613018E-2</v>
      </c>
    </row>
    <row r="1086" spans="1:18" x14ac:dyDescent="0.25">
      <c r="A1086">
        <v>1075</v>
      </c>
      <c r="B1086" s="5">
        <v>9014</v>
      </c>
      <c r="C1086" s="5">
        <v>630</v>
      </c>
      <c r="D1086" s="5">
        <f t="shared" si="224"/>
        <v>5678820</v>
      </c>
      <c r="E1086" s="5">
        <f t="shared" si="225"/>
        <v>81252196</v>
      </c>
      <c r="F1086" s="5">
        <f t="shared" si="226"/>
        <v>396900</v>
      </c>
      <c r="G1086" s="5">
        <f t="shared" si="227"/>
        <v>-620946.82420000003</v>
      </c>
      <c r="H1086" s="9">
        <f t="shared" si="228"/>
        <v>385574958484.06573</v>
      </c>
      <c r="I1086" s="9">
        <f t="shared" si="229"/>
        <v>-294879.74660000001</v>
      </c>
      <c r="J1086" s="9">
        <f t="shared" si="230"/>
        <v>86954064954.880219</v>
      </c>
      <c r="K1086" s="9">
        <f t="shared" si="231"/>
        <v>183104642172.17078</v>
      </c>
      <c r="M1086" s="9">
        <f t="shared" si="232"/>
        <v>126270.22605174824</v>
      </c>
      <c r="N1086" s="9">
        <f t="shared" si="233"/>
        <v>28642015315.402134</v>
      </c>
      <c r="O1086" s="9">
        <f t="shared" si="234"/>
        <v>-125640.22605174824</v>
      </c>
      <c r="P1086" s="9">
        <f t="shared" si="235"/>
        <v>15785466402.334396</v>
      </c>
      <c r="Q1086" s="9">
        <f t="shared" si="236"/>
        <v>2.0167923391890694E-4</v>
      </c>
      <c r="R1086" s="9">
        <f t="shared" si="237"/>
        <v>-3.5557849613726225E-2</v>
      </c>
    </row>
    <row r="1087" spans="1:18" x14ac:dyDescent="0.25">
      <c r="A1087">
        <v>1076</v>
      </c>
      <c r="B1087" s="5">
        <v>1694</v>
      </c>
      <c r="C1087" s="5">
        <v>293</v>
      </c>
      <c r="D1087" s="5">
        <f t="shared" si="224"/>
        <v>496342</v>
      </c>
      <c r="E1087" s="5">
        <f t="shared" si="225"/>
        <v>2869636</v>
      </c>
      <c r="F1087" s="5">
        <f t="shared" si="226"/>
        <v>85849</v>
      </c>
      <c r="G1087" s="5">
        <f t="shared" si="227"/>
        <v>-628266.82420000003</v>
      </c>
      <c r="H1087" s="9">
        <f t="shared" si="228"/>
        <v>394719202390.35376</v>
      </c>
      <c r="I1087" s="9">
        <f t="shared" si="229"/>
        <v>-295216.74660000001</v>
      </c>
      <c r="J1087" s="9">
        <f t="shared" si="230"/>
        <v>87152927473.088623</v>
      </c>
      <c r="K1087" s="9">
        <f t="shared" si="231"/>
        <v>185474887837.03818</v>
      </c>
      <c r="M1087" s="9">
        <f t="shared" si="232"/>
        <v>124275.1545864754</v>
      </c>
      <c r="N1087" s="9">
        <f t="shared" si="233"/>
        <v>29321285502.038227</v>
      </c>
      <c r="O1087" s="9">
        <f t="shared" si="234"/>
        <v>-123982.1545864754</v>
      </c>
      <c r="P1087" s="9">
        <f t="shared" si="235"/>
        <v>15371574655.904684</v>
      </c>
      <c r="Q1087" s="9">
        <f t="shared" si="236"/>
        <v>2.0171905840489165E-4</v>
      </c>
      <c r="R1087" s="9">
        <f t="shared" si="237"/>
        <v>-3.5088594106456664E-2</v>
      </c>
    </row>
    <row r="1088" spans="1:18" x14ac:dyDescent="0.25">
      <c r="A1088">
        <v>1077</v>
      </c>
      <c r="B1088" s="5">
        <v>1</v>
      </c>
      <c r="C1088" s="5">
        <v>1</v>
      </c>
      <c r="D1088" s="5">
        <f t="shared" si="224"/>
        <v>1</v>
      </c>
      <c r="E1088" s="5">
        <f t="shared" si="225"/>
        <v>1</v>
      </c>
      <c r="F1088" s="5">
        <f t="shared" si="226"/>
        <v>1</v>
      </c>
      <c r="G1088" s="5">
        <f t="shared" si="227"/>
        <v>-629959.82420000003</v>
      </c>
      <c r="H1088" s="9">
        <f t="shared" si="228"/>
        <v>396849380106.09497</v>
      </c>
      <c r="I1088" s="9">
        <f t="shared" si="229"/>
        <v>-295508.74660000001</v>
      </c>
      <c r="J1088" s="9">
        <f t="shared" si="230"/>
        <v>87325419317.103012</v>
      </c>
      <c r="K1088" s="9">
        <f t="shared" si="231"/>
        <v>186158638057.69836</v>
      </c>
      <c r="M1088" s="9">
        <f t="shared" si="232"/>
        <v>123813.72617244441</v>
      </c>
      <c r="N1088" s="9">
        <f t="shared" si="233"/>
        <v>29479523430.659592</v>
      </c>
      <c r="O1088" s="9">
        <f t="shared" si="234"/>
        <v>-123812.72617244441</v>
      </c>
      <c r="P1088" s="9">
        <f t="shared" si="235"/>
        <v>15329591162.252701</v>
      </c>
      <c r="Q1088" s="9">
        <f t="shared" si="236"/>
        <v>2.017283356325613E-4</v>
      </c>
      <c r="R1088" s="9">
        <f t="shared" si="237"/>
        <v>-3.5040643780752653E-2</v>
      </c>
    </row>
    <row r="1089" spans="1:18" x14ac:dyDescent="0.25">
      <c r="A1089">
        <v>1078</v>
      </c>
      <c r="B1089" s="5">
        <v>312</v>
      </c>
      <c r="C1089" s="5">
        <v>32</v>
      </c>
      <c r="D1089" s="5">
        <f t="shared" si="224"/>
        <v>9984</v>
      </c>
      <c r="E1089" s="5">
        <f t="shared" si="225"/>
        <v>97344</v>
      </c>
      <c r="F1089" s="5">
        <f t="shared" si="226"/>
        <v>1024</v>
      </c>
      <c r="G1089" s="5">
        <f t="shared" si="227"/>
        <v>-629648.82420000003</v>
      </c>
      <c r="H1089" s="9">
        <f t="shared" si="228"/>
        <v>396457641816.44257</v>
      </c>
      <c r="I1089" s="9">
        <f t="shared" si="229"/>
        <v>-295477.74660000001</v>
      </c>
      <c r="J1089" s="9">
        <f t="shared" si="230"/>
        <v>87307098735.813812</v>
      </c>
      <c r="K1089" s="9">
        <f t="shared" si="231"/>
        <v>186047215723.95557</v>
      </c>
      <c r="M1089" s="9">
        <f t="shared" si="232"/>
        <v>123898.48945464384</v>
      </c>
      <c r="N1089" s="9">
        <f t="shared" si="233"/>
        <v>29450423579.009552</v>
      </c>
      <c r="O1089" s="9">
        <f t="shared" si="234"/>
        <v>-123866.48945464384</v>
      </c>
      <c r="P1089" s="9">
        <f t="shared" si="235"/>
        <v>15342907209.817394</v>
      </c>
      <c r="Q1089" s="9">
        <f t="shared" si="236"/>
        <v>2.0172662955645639E-4</v>
      </c>
      <c r="R1089" s="9">
        <f t="shared" si="237"/>
        <v>-3.5055859472830783E-2</v>
      </c>
    </row>
    <row r="1090" spans="1:18" x14ac:dyDescent="0.25">
      <c r="A1090">
        <v>1079</v>
      </c>
      <c r="B1090" s="5">
        <v>358185</v>
      </c>
      <c r="C1090" s="5">
        <v>72173</v>
      </c>
      <c r="D1090" s="5">
        <f t="shared" si="224"/>
        <v>25851286005</v>
      </c>
      <c r="E1090" s="5">
        <f t="shared" si="225"/>
        <v>128296494225</v>
      </c>
      <c r="F1090" s="5">
        <f t="shared" si="226"/>
        <v>5208941929</v>
      </c>
      <c r="G1090" s="5">
        <f t="shared" si="227"/>
        <v>-271775.82420000003</v>
      </c>
      <c r="H1090" s="9">
        <f t="shared" si="228"/>
        <v>73862098619.589325</v>
      </c>
      <c r="I1090" s="9">
        <f t="shared" si="229"/>
        <v>-223336.74660000001</v>
      </c>
      <c r="J1090" s="9">
        <f t="shared" si="230"/>
        <v>49879302381.87262</v>
      </c>
      <c r="K1090" s="9">
        <f t="shared" si="231"/>
        <v>60697528381.361557</v>
      </c>
      <c r="M1090" s="9">
        <f t="shared" si="232"/>
        <v>221437.04280048847</v>
      </c>
      <c r="N1090" s="9">
        <f t="shared" si="233"/>
        <v>5486765448.1701708</v>
      </c>
      <c r="O1090" s="9">
        <f t="shared" si="234"/>
        <v>-149264.04280048847</v>
      </c>
      <c r="P1090" s="9">
        <f t="shared" si="235"/>
        <v>22279754473.146053</v>
      </c>
      <c r="Q1090" s="9">
        <f t="shared" si="236"/>
        <v>2.0032167997063738E-4</v>
      </c>
      <c r="R1090" s="9">
        <f t="shared" si="237"/>
        <v>-4.2243674260129045E-2</v>
      </c>
    </row>
    <row r="1091" spans="1:18" x14ac:dyDescent="0.25">
      <c r="A1091">
        <v>1080</v>
      </c>
      <c r="B1091" s="5">
        <v>184746</v>
      </c>
      <c r="C1091" s="5">
        <v>12741</v>
      </c>
      <c r="D1091" s="5">
        <f t="shared" si="224"/>
        <v>2353848786</v>
      </c>
      <c r="E1091" s="5">
        <f t="shared" si="225"/>
        <v>34131084516</v>
      </c>
      <c r="F1091" s="5">
        <f t="shared" si="226"/>
        <v>162333081</v>
      </c>
      <c r="G1091" s="5">
        <f t="shared" si="227"/>
        <v>-445214.82420000003</v>
      </c>
      <c r="H1091" s="9">
        <f t="shared" si="228"/>
        <v>198216239687.43692</v>
      </c>
      <c r="I1091" s="9">
        <f t="shared" si="229"/>
        <v>-282768.74660000001</v>
      </c>
      <c r="J1091" s="9">
        <f t="shared" si="230"/>
        <v>79958164053.735016</v>
      </c>
      <c r="K1091" s="9">
        <f t="shared" si="231"/>
        <v>125892837806.77336</v>
      </c>
      <c r="M1091" s="9">
        <f t="shared" si="232"/>
        <v>174166.11385712045</v>
      </c>
      <c r="N1091" s="9">
        <f t="shared" si="233"/>
        <v>14724277207.238832</v>
      </c>
      <c r="O1091" s="9">
        <f t="shared" si="234"/>
        <v>-161425.11385712045</v>
      </c>
      <c r="P1091" s="9">
        <f t="shared" si="235"/>
        <v>26058067383.784302</v>
      </c>
      <c r="Q1091" s="9">
        <f t="shared" si="236"/>
        <v>2.0086325998521786E-4</v>
      </c>
      <c r="R1091" s="9">
        <f t="shared" si="237"/>
        <v>-4.568542862823588E-2</v>
      </c>
    </row>
    <row r="1092" spans="1:18" x14ac:dyDescent="0.25">
      <c r="A1092">
        <v>1081</v>
      </c>
      <c r="B1092" s="5">
        <v>147190</v>
      </c>
      <c r="C1092" s="5">
        <v>21306</v>
      </c>
      <c r="D1092" s="5">
        <f t="shared" si="224"/>
        <v>3136030140</v>
      </c>
      <c r="E1092" s="5">
        <f t="shared" si="225"/>
        <v>21664896100</v>
      </c>
      <c r="F1092" s="5">
        <f t="shared" si="226"/>
        <v>453945636</v>
      </c>
      <c r="G1092" s="5">
        <f t="shared" si="227"/>
        <v>-482770.82420000003</v>
      </c>
      <c r="H1092" s="9">
        <f t="shared" si="228"/>
        <v>233067668698.74734</v>
      </c>
      <c r="I1092" s="9">
        <f t="shared" si="229"/>
        <v>-274203.74660000001</v>
      </c>
      <c r="J1092" s="9">
        <f t="shared" si="230"/>
        <v>75187694649.47702</v>
      </c>
      <c r="K1092" s="9">
        <f t="shared" si="231"/>
        <v>132377568744.80997</v>
      </c>
      <c r="M1092" s="9">
        <f t="shared" si="232"/>
        <v>163930.1980169857</v>
      </c>
      <c r="N1092" s="9">
        <f t="shared" si="233"/>
        <v>17313177605.309826</v>
      </c>
      <c r="O1092" s="9">
        <f t="shared" si="234"/>
        <v>-142624.1980169857</v>
      </c>
      <c r="P1092" s="9">
        <f t="shared" si="235"/>
        <v>20341661859.988346</v>
      </c>
      <c r="Q1092" s="9">
        <f t="shared" si="236"/>
        <v>2.0101504292762746E-4</v>
      </c>
      <c r="R1092" s="9">
        <f t="shared" si="237"/>
        <v>-4.0364525432692658E-2</v>
      </c>
    </row>
    <row r="1093" spans="1:18" x14ac:dyDescent="0.25">
      <c r="A1093">
        <v>1082</v>
      </c>
      <c r="B1093" s="5">
        <v>68000</v>
      </c>
      <c r="C1093" s="5">
        <v>4000</v>
      </c>
      <c r="D1093" s="5">
        <f t="shared" si="224"/>
        <v>272000000</v>
      </c>
      <c r="E1093" s="5">
        <f t="shared" si="225"/>
        <v>4624000000</v>
      </c>
      <c r="F1093" s="5">
        <f t="shared" si="226"/>
        <v>16000000</v>
      </c>
      <c r="G1093" s="5">
        <f t="shared" si="227"/>
        <v>-561960.82420000003</v>
      </c>
      <c r="H1093" s="9">
        <f t="shared" si="228"/>
        <v>315799967935.54333</v>
      </c>
      <c r="I1093" s="9">
        <f t="shared" si="229"/>
        <v>-291509.74660000001</v>
      </c>
      <c r="J1093" s="9">
        <f t="shared" si="230"/>
        <v>84977932362.796219</v>
      </c>
      <c r="K1093" s="9">
        <f t="shared" si="231"/>
        <v>163817057461.66916</v>
      </c>
      <c r="M1093" s="9">
        <f t="shared" si="232"/>
        <v>142346.90439199182</v>
      </c>
      <c r="N1093" s="9">
        <f t="shared" si="233"/>
        <v>23458856233.235218</v>
      </c>
      <c r="O1093" s="9">
        <f t="shared" si="234"/>
        <v>-138346.90439199182</v>
      </c>
      <c r="P1093" s="9">
        <f t="shared" si="235"/>
        <v>19139865954.846924</v>
      </c>
      <c r="Q1093" s="9">
        <f t="shared" si="236"/>
        <v>2.0137535388665289E-4</v>
      </c>
      <c r="R1093" s="9">
        <f t="shared" si="237"/>
        <v>-3.9154002089083567E-2</v>
      </c>
    </row>
    <row r="1094" spans="1:18" x14ac:dyDescent="0.25">
      <c r="A1094">
        <v>1083</v>
      </c>
      <c r="B1094" s="5">
        <v>44999</v>
      </c>
      <c r="C1094" s="5">
        <v>6000</v>
      </c>
      <c r="D1094" s="5">
        <f t="shared" si="224"/>
        <v>269994000</v>
      </c>
      <c r="E1094" s="5">
        <f t="shared" si="225"/>
        <v>2024910001</v>
      </c>
      <c r="F1094" s="5">
        <f t="shared" si="226"/>
        <v>36000000</v>
      </c>
      <c r="G1094" s="5">
        <f t="shared" si="227"/>
        <v>-584961.82420000003</v>
      </c>
      <c r="H1094" s="9">
        <f t="shared" si="228"/>
        <v>342180335771.39172</v>
      </c>
      <c r="I1094" s="9">
        <f t="shared" si="229"/>
        <v>-289509.74660000001</v>
      </c>
      <c r="J1094" s="9">
        <f t="shared" si="230"/>
        <v>83815893376.396225</v>
      </c>
      <c r="K1094" s="9">
        <f t="shared" si="231"/>
        <v>169352149494.81577</v>
      </c>
      <c r="M1094" s="9">
        <f t="shared" si="232"/>
        <v>136077.96466893985</v>
      </c>
      <c r="N1094" s="9">
        <f t="shared" si="233"/>
        <v>25418493089.713123</v>
      </c>
      <c r="O1094" s="9">
        <f t="shared" si="234"/>
        <v>-130077.96466893985</v>
      </c>
      <c r="P1094" s="9">
        <f t="shared" si="235"/>
        <v>16920276892.413963</v>
      </c>
      <c r="Q1094" s="9">
        <f t="shared" si="236"/>
        <v>2.0149024414985197E-4</v>
      </c>
      <c r="R1094" s="9">
        <f t="shared" si="237"/>
        <v>-3.6813784995086724E-2</v>
      </c>
    </row>
    <row r="1095" spans="1:18" x14ac:dyDescent="0.25">
      <c r="A1095">
        <v>1084</v>
      </c>
      <c r="B1095" s="5">
        <v>7878</v>
      </c>
      <c r="C1095" s="5">
        <v>200</v>
      </c>
      <c r="D1095" s="5">
        <f t="shared" si="224"/>
        <v>1575600</v>
      </c>
      <c r="E1095" s="5">
        <f t="shared" si="225"/>
        <v>62062884</v>
      </c>
      <c r="F1095" s="5">
        <f t="shared" si="226"/>
        <v>40000</v>
      </c>
      <c r="G1095" s="5">
        <f t="shared" si="227"/>
        <v>-622082.82420000003</v>
      </c>
      <c r="H1095" s="9">
        <f t="shared" si="228"/>
        <v>386987040164.64813</v>
      </c>
      <c r="I1095" s="9">
        <f t="shared" si="229"/>
        <v>-295309.74660000001</v>
      </c>
      <c r="J1095" s="9">
        <f t="shared" si="230"/>
        <v>87207846436.956223</v>
      </c>
      <c r="K1095" s="9">
        <f t="shared" si="231"/>
        <v>183707121178.71436</v>
      </c>
      <c r="M1095" s="9">
        <f t="shared" si="232"/>
        <v>125960.60840358568</v>
      </c>
      <c r="N1095" s="9">
        <f t="shared" si="233"/>
        <v>28746910263.146809</v>
      </c>
      <c r="O1095" s="9">
        <f t="shared" si="234"/>
        <v>-125760.60840358568</v>
      </c>
      <c r="P1095" s="9">
        <f t="shared" si="235"/>
        <v>15815730626.040024</v>
      </c>
      <c r="Q1095" s="9">
        <f t="shared" si="236"/>
        <v>2.0168538373595841E-4</v>
      </c>
      <c r="R1095" s="9">
        <f t="shared" si="237"/>
        <v>-3.5591919524696446E-2</v>
      </c>
    </row>
    <row r="1096" spans="1:18" x14ac:dyDescent="0.25">
      <c r="A1096">
        <v>1085</v>
      </c>
      <c r="B1096" s="5">
        <v>7799</v>
      </c>
      <c r="C1096" s="5">
        <v>300</v>
      </c>
      <c r="D1096" s="5">
        <f t="shared" si="224"/>
        <v>2339700</v>
      </c>
      <c r="E1096" s="5">
        <f t="shared" si="225"/>
        <v>60824401</v>
      </c>
      <c r="F1096" s="5">
        <f t="shared" si="226"/>
        <v>90000</v>
      </c>
      <c r="G1096" s="5">
        <f t="shared" si="227"/>
        <v>-622161.82420000003</v>
      </c>
      <c r="H1096" s="9">
        <f t="shared" si="228"/>
        <v>387085335491.87177</v>
      </c>
      <c r="I1096" s="9">
        <f t="shared" si="229"/>
        <v>-295209.74660000001</v>
      </c>
      <c r="J1096" s="9">
        <f t="shared" si="230"/>
        <v>87148794487.636215</v>
      </c>
      <c r="K1096" s="9">
        <f t="shared" si="231"/>
        <v>183668234466.27576</v>
      </c>
      <c r="M1096" s="9">
        <f t="shared" si="232"/>
        <v>125939.07689460253</v>
      </c>
      <c r="N1096" s="9">
        <f t="shared" si="233"/>
        <v>28754212024.337006</v>
      </c>
      <c r="O1096" s="9">
        <f t="shared" si="234"/>
        <v>-125639.07689460253</v>
      </c>
      <c r="P1096" s="9">
        <f t="shared" si="235"/>
        <v>15785177642.927849</v>
      </c>
      <c r="Q1096" s="9">
        <f t="shared" si="236"/>
        <v>2.0168581182612328E-4</v>
      </c>
      <c r="R1096" s="9">
        <f t="shared" si="237"/>
        <v>-3.5557524503989996E-2</v>
      </c>
    </row>
    <row r="1097" spans="1:18" x14ac:dyDescent="0.25">
      <c r="A1097">
        <v>1086</v>
      </c>
      <c r="B1097" s="5">
        <v>6599</v>
      </c>
      <c r="C1097" s="5">
        <v>750</v>
      </c>
      <c r="D1097" s="5">
        <f t="shared" si="224"/>
        <v>4949250</v>
      </c>
      <c r="E1097" s="5">
        <f t="shared" si="225"/>
        <v>43546801</v>
      </c>
      <c r="F1097" s="5">
        <f t="shared" si="226"/>
        <v>562500</v>
      </c>
      <c r="G1097" s="5">
        <f t="shared" si="227"/>
        <v>-623361.82420000003</v>
      </c>
      <c r="H1097" s="9">
        <f t="shared" si="228"/>
        <v>388579963869.95172</v>
      </c>
      <c r="I1097" s="9">
        <f t="shared" si="229"/>
        <v>-294759.74660000001</v>
      </c>
      <c r="J1097" s="9">
        <f t="shared" si="230"/>
        <v>86883308215.696213</v>
      </c>
      <c r="K1097" s="9">
        <f t="shared" si="231"/>
        <v>183741973341.30576</v>
      </c>
      <c r="M1097" s="9">
        <f t="shared" si="232"/>
        <v>125612.01599865618</v>
      </c>
      <c r="N1097" s="9">
        <f t="shared" si="233"/>
        <v>28865238863.486809</v>
      </c>
      <c r="O1097" s="9">
        <f t="shared" si="234"/>
        <v>-124862.01599865618</v>
      </c>
      <c r="P1097" s="9">
        <f t="shared" si="235"/>
        <v>15590523039.248671</v>
      </c>
      <c r="Q1097" s="9">
        <f t="shared" si="236"/>
        <v>2.0169232114581172E-4</v>
      </c>
      <c r="R1097" s="9">
        <f t="shared" si="237"/>
        <v>-3.5337606083075609E-2</v>
      </c>
    </row>
    <row r="1098" spans="1:18" x14ac:dyDescent="0.25">
      <c r="A1098">
        <v>1087</v>
      </c>
      <c r="B1098" s="5">
        <v>2992</v>
      </c>
      <c r="C1098" s="5">
        <v>429</v>
      </c>
      <c r="D1098" s="5">
        <f t="shared" si="224"/>
        <v>1283568</v>
      </c>
      <c r="E1098" s="5">
        <f t="shared" si="225"/>
        <v>8952064</v>
      </c>
      <c r="F1098" s="5">
        <f t="shared" si="226"/>
        <v>184041</v>
      </c>
      <c r="G1098" s="5">
        <f t="shared" si="227"/>
        <v>-626968.82420000003</v>
      </c>
      <c r="H1098" s="9">
        <f t="shared" si="228"/>
        <v>393089906518.73053</v>
      </c>
      <c r="I1098" s="9">
        <f t="shared" si="229"/>
        <v>-295080.74660000001</v>
      </c>
      <c r="J1098" s="9">
        <f t="shared" si="230"/>
        <v>87072647014.013412</v>
      </c>
      <c r="K1098" s="9">
        <f t="shared" si="231"/>
        <v>185006428739.86017</v>
      </c>
      <c r="M1098" s="9">
        <f t="shared" si="232"/>
        <v>124628.92545559072</v>
      </c>
      <c r="N1098" s="9">
        <f t="shared" si="233"/>
        <v>29200255034.987602</v>
      </c>
      <c r="O1098" s="9">
        <f t="shared" si="234"/>
        <v>-124199.92545559072</v>
      </c>
      <c r="P1098" s="9">
        <f t="shared" si="235"/>
        <v>15425621483.174294</v>
      </c>
      <c r="Q1098" s="9">
        <f t="shared" si="236"/>
        <v>2.0171196258906811E-4</v>
      </c>
      <c r="R1098" s="9">
        <f t="shared" si="237"/>
        <v>-3.5150226025946849E-2</v>
      </c>
    </row>
    <row r="1099" spans="1:18" x14ac:dyDescent="0.25">
      <c r="A1099">
        <v>1088</v>
      </c>
      <c r="B1099" s="5">
        <v>2085</v>
      </c>
      <c r="C1099" s="5">
        <v>350</v>
      </c>
      <c r="D1099" s="5">
        <f t="shared" si="224"/>
        <v>729750</v>
      </c>
      <c r="E1099" s="5">
        <f t="shared" si="225"/>
        <v>4347225</v>
      </c>
      <c r="F1099" s="5">
        <f t="shared" si="226"/>
        <v>122500</v>
      </c>
      <c r="G1099" s="5">
        <f t="shared" si="227"/>
        <v>-627875.82420000003</v>
      </c>
      <c r="H1099" s="9">
        <f t="shared" si="228"/>
        <v>394228050614.82935</v>
      </c>
      <c r="I1099" s="9">
        <f t="shared" si="229"/>
        <v>-295159.74660000001</v>
      </c>
      <c r="J1099" s="9">
        <f t="shared" si="230"/>
        <v>87119276012.976227</v>
      </c>
      <c r="K1099" s="9">
        <f t="shared" si="231"/>
        <v>185323669167.13815</v>
      </c>
      <c r="M1099" s="9">
        <f t="shared" si="232"/>
        <v>124381.7219284046</v>
      </c>
      <c r="N1099" s="9">
        <f t="shared" si="233"/>
        <v>29284800828.002174</v>
      </c>
      <c r="O1099" s="9">
        <f t="shared" si="234"/>
        <v>-124031.7219284046</v>
      </c>
      <c r="P1099" s="9">
        <f t="shared" si="235"/>
        <v>15383868044.525084</v>
      </c>
      <c r="Q1099" s="9">
        <f t="shared" si="236"/>
        <v>2.0171691936888154E-4</v>
      </c>
      <c r="R1099" s="9">
        <f t="shared" si="237"/>
        <v>-3.5102622284077088E-2</v>
      </c>
    </row>
    <row r="1100" spans="1:18" x14ac:dyDescent="0.25">
      <c r="A1100">
        <v>1089</v>
      </c>
      <c r="B1100" s="5">
        <v>1500</v>
      </c>
      <c r="C1100" s="5">
        <v>25</v>
      </c>
      <c r="D1100" s="5">
        <f t="shared" si="224"/>
        <v>37500</v>
      </c>
      <c r="E1100" s="5">
        <f t="shared" si="225"/>
        <v>2250000</v>
      </c>
      <c r="F1100" s="5">
        <f t="shared" si="226"/>
        <v>625</v>
      </c>
      <c r="G1100" s="5">
        <f t="shared" si="227"/>
        <v>-628460.82420000003</v>
      </c>
      <c r="H1100" s="9">
        <f t="shared" si="228"/>
        <v>394963007554.14337</v>
      </c>
      <c r="I1100" s="9">
        <f t="shared" si="229"/>
        <v>-295484.74660000001</v>
      </c>
      <c r="J1100" s="9">
        <f t="shared" si="230"/>
        <v>87311235473.26622</v>
      </c>
      <c r="K1100" s="9">
        <f t="shared" si="231"/>
        <v>185700587386.76416</v>
      </c>
      <c r="M1100" s="9">
        <f t="shared" si="232"/>
        <v>124222.27974163074</v>
      </c>
      <c r="N1100" s="9">
        <f t="shared" si="233"/>
        <v>29339396302.75695</v>
      </c>
      <c r="O1100" s="9">
        <f t="shared" si="234"/>
        <v>-124197.27974163074</v>
      </c>
      <c r="P1100" s="9">
        <f t="shared" si="235"/>
        <v>15424964295.220882</v>
      </c>
      <c r="Q1100" s="9">
        <f t="shared" si="236"/>
        <v>2.0172012021114132E-4</v>
      </c>
      <c r="R1100" s="9">
        <f t="shared" si="237"/>
        <v>-3.5149477397206086E-2</v>
      </c>
    </row>
    <row r="1101" spans="1:18" x14ac:dyDescent="0.25">
      <c r="A1101">
        <v>1090</v>
      </c>
      <c r="B1101" s="5">
        <v>1249</v>
      </c>
      <c r="C1101" s="5">
        <v>25</v>
      </c>
      <c r="D1101" s="5">
        <f t="shared" ref="D1101:D1164" si="238">B1101*C1101</f>
        <v>31225</v>
      </c>
      <c r="E1101" s="5">
        <f t="shared" ref="E1101:E1164" si="239">POWER(B1101,2)</f>
        <v>1560001</v>
      </c>
      <c r="F1101" s="5">
        <f t="shared" ref="F1101:F1164" si="240">POWER(C1101,2)</f>
        <v>625</v>
      </c>
      <c r="G1101" s="5">
        <f t="shared" ref="G1101:G1164" si="241">B1101-$J$5018</f>
        <v>-628711.82420000003</v>
      </c>
      <c r="H1101" s="9">
        <f t="shared" ref="H1101:H1164" si="242">POWER(G1101,2)</f>
        <v>395278557888.89172</v>
      </c>
      <c r="I1101" s="9">
        <f t="shared" ref="I1101:I1164" si="243">C1101-$J$5019</f>
        <v>-295484.74660000001</v>
      </c>
      <c r="J1101" s="9">
        <f t="shared" ref="J1101:J1164" si="244">POWER(I1101,2)</f>
        <v>87311235473.26622</v>
      </c>
      <c r="K1101" s="9">
        <f t="shared" ref="K1101:K1164" si="245">G1101*I1101</f>
        <v>185774754058.16077</v>
      </c>
      <c r="M1101" s="9">
        <f t="shared" ref="M1101:M1164" si="246">$J$5027+$J$5026*B1101</f>
        <v>124153.86950422863</v>
      </c>
      <c r="N1101" s="9">
        <f t="shared" ref="N1101:N1164" si="247">(M1101-$J$5019)^2</f>
        <v>29362836615.261105</v>
      </c>
      <c r="O1101" s="9">
        <f t="shared" ref="O1101:O1164" si="248">C1101-M1101</f>
        <v>-124128.86950422863</v>
      </c>
      <c r="P1101" s="9">
        <f t="shared" ref="P1101:P1164" si="249">POWER(O1101,2)</f>
        <v>15407976244.39782</v>
      </c>
      <c r="Q1101" s="9">
        <f t="shared" ref="Q1101:Q1164" si="250">(1/$J$5017)+((H1101)/$H$5012)</f>
        <v>2.0172149447783986E-4</v>
      </c>
      <c r="R1101" s="9">
        <f t="shared" ref="R1101:R1164" si="251">O1101/($J$5028*SQRT(1-Q1101))</f>
        <v>-3.513011641683926E-2</v>
      </c>
    </row>
    <row r="1102" spans="1:18" x14ac:dyDescent="0.25">
      <c r="A1102">
        <v>1091</v>
      </c>
      <c r="B1102" s="5">
        <v>187</v>
      </c>
      <c r="C1102" s="5">
        <v>188</v>
      </c>
      <c r="D1102" s="5">
        <f t="shared" si="238"/>
        <v>35156</v>
      </c>
      <c r="E1102" s="5">
        <f t="shared" si="239"/>
        <v>34969</v>
      </c>
      <c r="F1102" s="5">
        <f t="shared" si="240"/>
        <v>35344</v>
      </c>
      <c r="G1102" s="5">
        <f t="shared" si="241"/>
        <v>-629773.82420000003</v>
      </c>
      <c r="H1102" s="9">
        <f t="shared" si="242"/>
        <v>396615069647.49255</v>
      </c>
      <c r="I1102" s="9">
        <f t="shared" si="243"/>
        <v>-295321.74660000001</v>
      </c>
      <c r="J1102" s="9">
        <f t="shared" si="244"/>
        <v>87214934014.874619</v>
      </c>
      <c r="K1102" s="9">
        <f t="shared" si="245"/>
        <v>185985905725.70535</v>
      </c>
      <c r="M1102" s="9">
        <f t="shared" si="246"/>
        <v>123864.42061131609</v>
      </c>
      <c r="N1102" s="9">
        <f t="shared" si="247"/>
        <v>29462117933.761566</v>
      </c>
      <c r="O1102" s="9">
        <f t="shared" si="248"/>
        <v>-123676.42061131609</v>
      </c>
      <c r="P1102" s="9">
        <f t="shared" si="249"/>
        <v>15295857015.227171</v>
      </c>
      <c r="Q1102" s="9">
        <f t="shared" si="250"/>
        <v>2.0172731517710643E-4</v>
      </c>
      <c r="R1102" s="9">
        <f t="shared" si="251"/>
        <v>-3.5002067481109581E-2</v>
      </c>
    </row>
    <row r="1103" spans="1:18" x14ac:dyDescent="0.25">
      <c r="A1103">
        <v>1092</v>
      </c>
      <c r="B1103" s="5">
        <v>128</v>
      </c>
      <c r="C1103" s="5">
        <v>0</v>
      </c>
      <c r="D1103" s="5">
        <f t="shared" si="238"/>
        <v>0</v>
      </c>
      <c r="E1103" s="5">
        <f t="shared" si="239"/>
        <v>16384</v>
      </c>
      <c r="F1103" s="5">
        <f t="shared" si="240"/>
        <v>0</v>
      </c>
      <c r="G1103" s="5">
        <f t="shared" si="241"/>
        <v>-629832.82420000003</v>
      </c>
      <c r="H1103" s="9">
        <f t="shared" si="242"/>
        <v>396689386439.74817</v>
      </c>
      <c r="I1103" s="9">
        <f t="shared" si="243"/>
        <v>-295509.74660000001</v>
      </c>
      <c r="J1103" s="9">
        <f t="shared" si="244"/>
        <v>87326010335.596222</v>
      </c>
      <c r="K1103" s="9">
        <f t="shared" si="245"/>
        <v>186121738279.70438</v>
      </c>
      <c r="M1103" s="9">
        <f t="shared" si="246"/>
        <v>123848.3401172654</v>
      </c>
      <c r="N1103" s="9">
        <f t="shared" si="247"/>
        <v>29467638475.630638</v>
      </c>
      <c r="O1103" s="9">
        <f t="shared" si="248"/>
        <v>-123848.3401172654</v>
      </c>
      <c r="P1103" s="9">
        <f t="shared" si="249"/>
        <v>15338411349.801849</v>
      </c>
      <c r="Q1103" s="9">
        <f t="shared" si="250"/>
        <v>2.0172763883733269E-4</v>
      </c>
      <c r="R1103" s="9">
        <f t="shared" si="251"/>
        <v>-3.5050722987312613E-2</v>
      </c>
    </row>
    <row r="1104" spans="1:18" x14ac:dyDescent="0.25">
      <c r="A1104">
        <v>1093</v>
      </c>
      <c r="B1104" s="5">
        <v>41</v>
      </c>
      <c r="C1104" s="5">
        <v>1</v>
      </c>
      <c r="D1104" s="5">
        <f t="shared" si="238"/>
        <v>41</v>
      </c>
      <c r="E1104" s="5">
        <f t="shared" si="239"/>
        <v>1681</v>
      </c>
      <c r="F1104" s="5">
        <f t="shared" si="240"/>
        <v>1</v>
      </c>
      <c r="G1104" s="5">
        <f t="shared" si="241"/>
        <v>-629919.82420000003</v>
      </c>
      <c r="H1104" s="9">
        <f t="shared" si="242"/>
        <v>396798984920.15894</v>
      </c>
      <c r="I1104" s="9">
        <f t="shared" si="243"/>
        <v>-295508.74660000001</v>
      </c>
      <c r="J1104" s="9">
        <f t="shared" si="244"/>
        <v>87325419317.103012</v>
      </c>
      <c r="K1104" s="9">
        <f t="shared" si="245"/>
        <v>186146817707.83435</v>
      </c>
      <c r="M1104" s="9">
        <f t="shared" si="246"/>
        <v>123824.62820230929</v>
      </c>
      <c r="N1104" s="9">
        <f t="shared" si="247"/>
        <v>29475779879.229076</v>
      </c>
      <c r="O1104" s="9">
        <f t="shared" si="248"/>
        <v>-123823.62820230929</v>
      </c>
      <c r="P1104" s="9">
        <f t="shared" si="249"/>
        <v>15332290901.183725</v>
      </c>
      <c r="Q1104" s="9">
        <f t="shared" si="250"/>
        <v>2.0172811615434128E-4</v>
      </c>
      <c r="R1104" s="9">
        <f t="shared" si="251"/>
        <v>-3.5043729195964428E-2</v>
      </c>
    </row>
    <row r="1105" spans="1:18" x14ac:dyDescent="0.25">
      <c r="A1105">
        <v>1094</v>
      </c>
      <c r="B1105" s="5">
        <v>15298298</v>
      </c>
      <c r="C1105" s="5">
        <v>11827581</v>
      </c>
      <c r="D1105" s="5">
        <f t="shared" si="238"/>
        <v>180941858757138</v>
      </c>
      <c r="E1105" s="5">
        <f t="shared" si="239"/>
        <v>234037921696804</v>
      </c>
      <c r="F1105" s="5">
        <f t="shared" si="240"/>
        <v>139891672311561</v>
      </c>
      <c r="G1105" s="5">
        <f t="shared" si="241"/>
        <v>14668337.175799999</v>
      </c>
      <c r="H1105" s="9">
        <f t="shared" si="242"/>
        <v>215160115502956.31</v>
      </c>
      <c r="I1105" s="9">
        <f t="shared" si="243"/>
        <v>11532071.2534</v>
      </c>
      <c r="J1105" s="9">
        <f t="shared" si="244"/>
        <v>132988667393494.64</v>
      </c>
      <c r="K1105" s="9">
        <f t="shared" si="245"/>
        <v>169156309480221.72</v>
      </c>
      <c r="M1105" s="9">
        <f t="shared" si="246"/>
        <v>4293375.9955671029</v>
      </c>
      <c r="N1105" s="9">
        <f t="shared" si="247"/>
        <v>15982934544630.293</v>
      </c>
      <c r="O1105" s="9">
        <f t="shared" si="248"/>
        <v>7534205.0044328971</v>
      </c>
      <c r="P1105" s="9">
        <f t="shared" si="249"/>
        <v>56764245048821.711</v>
      </c>
      <c r="Q1105" s="9">
        <f t="shared" si="250"/>
        <v>1.1370529802272706E-3</v>
      </c>
      <c r="R1105" s="9">
        <f t="shared" si="251"/>
        <v>2.1332780398292037</v>
      </c>
    </row>
    <row r="1106" spans="1:18" x14ac:dyDescent="0.25">
      <c r="A1106">
        <v>1095</v>
      </c>
      <c r="B1106" s="5">
        <v>3384573</v>
      </c>
      <c r="C1106" s="5">
        <v>2797168</v>
      </c>
      <c r="D1106" s="5">
        <f t="shared" si="238"/>
        <v>9467219289264</v>
      </c>
      <c r="E1106" s="5">
        <f t="shared" si="239"/>
        <v>11455334392329</v>
      </c>
      <c r="F1106" s="5">
        <f t="shared" si="240"/>
        <v>7824148820224</v>
      </c>
      <c r="G1106" s="5">
        <f t="shared" si="241"/>
        <v>2754612.1757999999</v>
      </c>
      <c r="H1106" s="9">
        <f t="shared" si="242"/>
        <v>7587888239065.6094</v>
      </c>
      <c r="I1106" s="9">
        <f t="shared" si="243"/>
        <v>2501658.2533999998</v>
      </c>
      <c r="J1106" s="9">
        <f t="shared" si="244"/>
        <v>6258294016804.3379</v>
      </c>
      <c r="K1106" s="9">
        <f t="shared" si="245"/>
        <v>6891098284506.2012</v>
      </c>
      <c r="M1106" s="9">
        <f t="shared" si="246"/>
        <v>1046281.351768262</v>
      </c>
      <c r="N1106" s="9">
        <f t="shared" si="247"/>
        <v>563658003126.92871</v>
      </c>
      <c r="O1106" s="9">
        <f t="shared" si="248"/>
        <v>1750886.648231738</v>
      </c>
      <c r="P1106" s="9">
        <f t="shared" si="249"/>
        <v>3065604054956.1699</v>
      </c>
      <c r="Q1106" s="9">
        <f t="shared" si="250"/>
        <v>2.3304633515104333E-4</v>
      </c>
      <c r="R1106" s="9">
        <f t="shared" si="251"/>
        <v>0.49553190668092101</v>
      </c>
    </row>
    <row r="1107" spans="1:18" x14ac:dyDescent="0.25">
      <c r="A1107">
        <v>1096</v>
      </c>
      <c r="B1107" s="5">
        <v>413</v>
      </c>
      <c r="C1107" s="5">
        <v>200</v>
      </c>
      <c r="D1107" s="5">
        <f t="shared" si="238"/>
        <v>82600</v>
      </c>
      <c r="E1107" s="5">
        <f t="shared" si="239"/>
        <v>170569</v>
      </c>
      <c r="F1107" s="5">
        <f t="shared" si="240"/>
        <v>40000</v>
      </c>
      <c r="G1107" s="5">
        <f t="shared" si="241"/>
        <v>-629547.82420000003</v>
      </c>
      <c r="H1107" s="9">
        <f t="shared" si="242"/>
        <v>396330462954.95416</v>
      </c>
      <c r="I1107" s="9">
        <f t="shared" si="243"/>
        <v>-295309.74660000001</v>
      </c>
      <c r="J1107" s="9">
        <f t="shared" si="244"/>
        <v>87207846436.956223</v>
      </c>
      <c r="K1107" s="9">
        <f t="shared" si="245"/>
        <v>185911608437.08337</v>
      </c>
      <c r="M1107" s="9">
        <f t="shared" si="246"/>
        <v>123926.01708005265</v>
      </c>
      <c r="N1107" s="9">
        <f t="shared" si="247"/>
        <v>29440976235.974461</v>
      </c>
      <c r="O1107" s="9">
        <f t="shared" si="248"/>
        <v>-123726.01708005265</v>
      </c>
      <c r="P1107" s="9">
        <f t="shared" si="249"/>
        <v>15308127302.493481</v>
      </c>
      <c r="Q1107" s="9">
        <f t="shared" si="250"/>
        <v>2.0172607567438164E-4</v>
      </c>
      <c r="R1107" s="9">
        <f t="shared" si="251"/>
        <v>-3.5016103917905564E-2</v>
      </c>
    </row>
    <row r="1108" spans="1:18" x14ac:dyDescent="0.25">
      <c r="A1108">
        <v>1097</v>
      </c>
      <c r="B1108" s="5">
        <v>84</v>
      </c>
      <c r="C1108" s="5">
        <v>21</v>
      </c>
      <c r="D1108" s="5">
        <f t="shared" si="238"/>
        <v>1764</v>
      </c>
      <c r="E1108" s="5">
        <f t="shared" si="239"/>
        <v>7056</v>
      </c>
      <c r="F1108" s="5">
        <f t="shared" si="240"/>
        <v>441</v>
      </c>
      <c r="G1108" s="5">
        <f t="shared" si="241"/>
        <v>-629876.82420000003</v>
      </c>
      <c r="H1108" s="9">
        <f t="shared" si="242"/>
        <v>396744813664.27777</v>
      </c>
      <c r="I1108" s="9">
        <f t="shared" si="243"/>
        <v>-295488.74660000001</v>
      </c>
      <c r="J1108" s="9">
        <f t="shared" si="244"/>
        <v>87313599367.239014</v>
      </c>
      <c r="K1108" s="9">
        <f t="shared" si="245"/>
        <v>186121513295.24655</v>
      </c>
      <c r="M1108" s="9">
        <f t="shared" si="246"/>
        <v>123836.34788441403</v>
      </c>
      <c r="N1108" s="9">
        <f t="shared" si="247"/>
        <v>29471755826.560562</v>
      </c>
      <c r="O1108" s="9">
        <f t="shared" si="248"/>
        <v>-123815.34788441403</v>
      </c>
      <c r="P1108" s="9">
        <f t="shared" si="249"/>
        <v>15330240371.73847</v>
      </c>
      <c r="Q1108" s="9">
        <f t="shared" si="250"/>
        <v>2.0172788023079826E-4</v>
      </c>
      <c r="R1108" s="9">
        <f t="shared" si="251"/>
        <v>-3.5041385752034339E-2</v>
      </c>
    </row>
    <row r="1109" spans="1:18" x14ac:dyDescent="0.25">
      <c r="A1109">
        <v>1098</v>
      </c>
      <c r="B1109" s="5">
        <v>4</v>
      </c>
      <c r="C1109" s="5">
        <v>1</v>
      </c>
      <c r="D1109" s="5">
        <f t="shared" si="238"/>
        <v>4</v>
      </c>
      <c r="E1109" s="5">
        <f t="shared" si="239"/>
        <v>16</v>
      </c>
      <c r="F1109" s="5">
        <f t="shared" si="240"/>
        <v>1</v>
      </c>
      <c r="G1109" s="5">
        <f t="shared" si="241"/>
        <v>-629956.82420000003</v>
      </c>
      <c r="H1109" s="9">
        <f t="shared" si="242"/>
        <v>396845600356.14972</v>
      </c>
      <c r="I1109" s="9">
        <f t="shared" si="243"/>
        <v>-295508.74660000001</v>
      </c>
      <c r="J1109" s="9">
        <f t="shared" si="244"/>
        <v>87325419317.103012</v>
      </c>
      <c r="K1109" s="9">
        <f t="shared" si="245"/>
        <v>186157751531.45856</v>
      </c>
      <c r="M1109" s="9">
        <f t="shared" si="246"/>
        <v>123814.54382468427</v>
      </c>
      <c r="N1109" s="9">
        <f t="shared" si="247"/>
        <v>29479242656.056786</v>
      </c>
      <c r="O1109" s="9">
        <f t="shared" si="248"/>
        <v>-123813.54382468427</v>
      </c>
      <c r="P1109" s="9">
        <f t="shared" si="249"/>
        <v>15329793634.427011</v>
      </c>
      <c r="Q1109" s="9">
        <f t="shared" si="250"/>
        <v>2.0172831917121138E-4</v>
      </c>
      <c r="R1109" s="9">
        <f t="shared" si="251"/>
        <v>-3.5040875186893548E-2</v>
      </c>
    </row>
    <row r="1110" spans="1:18" x14ac:dyDescent="0.25">
      <c r="A1110">
        <v>1099</v>
      </c>
      <c r="B1110" s="5">
        <v>30</v>
      </c>
      <c r="C1110" s="5">
        <v>0</v>
      </c>
      <c r="D1110" s="5">
        <f t="shared" si="238"/>
        <v>0</v>
      </c>
      <c r="E1110" s="5">
        <f t="shared" si="239"/>
        <v>900</v>
      </c>
      <c r="F1110" s="5">
        <f t="shared" si="240"/>
        <v>0</v>
      </c>
      <c r="G1110" s="5">
        <f t="shared" si="241"/>
        <v>-629930.82420000003</v>
      </c>
      <c r="H1110" s="9">
        <f t="shared" si="242"/>
        <v>396812843277.29132</v>
      </c>
      <c r="I1110" s="9">
        <f t="shared" si="243"/>
        <v>-295509.74660000001</v>
      </c>
      <c r="J1110" s="9">
        <f t="shared" si="244"/>
        <v>87326010335.596222</v>
      </c>
      <c r="K1110" s="9">
        <f t="shared" si="245"/>
        <v>186150698234.87115</v>
      </c>
      <c r="M1110" s="9">
        <f t="shared" si="246"/>
        <v>123821.63014409645</v>
      </c>
      <c r="N1110" s="9">
        <f t="shared" si="247"/>
        <v>29476809332.175907</v>
      </c>
      <c r="O1110" s="9">
        <f t="shared" si="248"/>
        <v>-123821.63014409645</v>
      </c>
      <c r="P1110" s="9">
        <f t="shared" si="249"/>
        <v>15331796091.541414</v>
      </c>
      <c r="Q1110" s="9">
        <f t="shared" si="250"/>
        <v>2.0172817650946249E-4</v>
      </c>
      <c r="R1110" s="9">
        <f t="shared" si="251"/>
        <v>-3.504316372004538E-2</v>
      </c>
    </row>
    <row r="1111" spans="1:18" x14ac:dyDescent="0.25">
      <c r="A1111">
        <v>1100</v>
      </c>
      <c r="B1111" s="5">
        <v>30</v>
      </c>
      <c r="C1111" s="5">
        <v>0</v>
      </c>
      <c r="D1111" s="5">
        <f t="shared" si="238"/>
        <v>0</v>
      </c>
      <c r="E1111" s="5">
        <f t="shared" si="239"/>
        <v>900</v>
      </c>
      <c r="F1111" s="5">
        <f t="shared" si="240"/>
        <v>0</v>
      </c>
      <c r="G1111" s="5">
        <f t="shared" si="241"/>
        <v>-629930.82420000003</v>
      </c>
      <c r="H1111" s="9">
        <f t="shared" si="242"/>
        <v>396812843277.29132</v>
      </c>
      <c r="I1111" s="9">
        <f t="shared" si="243"/>
        <v>-295509.74660000001</v>
      </c>
      <c r="J1111" s="9">
        <f t="shared" si="244"/>
        <v>87326010335.596222</v>
      </c>
      <c r="K1111" s="9">
        <f t="shared" si="245"/>
        <v>186150698234.87115</v>
      </c>
      <c r="M1111" s="9">
        <f t="shared" si="246"/>
        <v>123821.63014409645</v>
      </c>
      <c r="N1111" s="9">
        <f t="shared" si="247"/>
        <v>29476809332.175907</v>
      </c>
      <c r="O1111" s="9">
        <f t="shared" si="248"/>
        <v>-123821.63014409645</v>
      </c>
      <c r="P1111" s="9">
        <f t="shared" si="249"/>
        <v>15331796091.541414</v>
      </c>
      <c r="Q1111" s="9">
        <f t="shared" si="250"/>
        <v>2.0172817650946249E-4</v>
      </c>
      <c r="R1111" s="9">
        <f t="shared" si="251"/>
        <v>-3.504316372004538E-2</v>
      </c>
    </row>
    <row r="1112" spans="1:18" x14ac:dyDescent="0.25">
      <c r="A1112">
        <v>1101</v>
      </c>
      <c r="B1112" s="5">
        <v>29</v>
      </c>
      <c r="C1112" s="5">
        <v>0</v>
      </c>
      <c r="D1112" s="5">
        <f t="shared" si="238"/>
        <v>0</v>
      </c>
      <c r="E1112" s="5">
        <f t="shared" si="239"/>
        <v>841</v>
      </c>
      <c r="F1112" s="5">
        <f t="shared" si="240"/>
        <v>0</v>
      </c>
      <c r="G1112" s="5">
        <f t="shared" si="241"/>
        <v>-629931.82420000003</v>
      </c>
      <c r="H1112" s="9">
        <f t="shared" si="242"/>
        <v>396814103139.93976</v>
      </c>
      <c r="I1112" s="9">
        <f t="shared" si="243"/>
        <v>-295509.74660000001</v>
      </c>
      <c r="J1112" s="9">
        <f t="shared" si="244"/>
        <v>87326010335.596222</v>
      </c>
      <c r="K1112" s="9">
        <f t="shared" si="245"/>
        <v>186150993744.61777</v>
      </c>
      <c r="M1112" s="9">
        <f t="shared" si="246"/>
        <v>123821.35759334982</v>
      </c>
      <c r="N1112" s="9">
        <f t="shared" si="247"/>
        <v>29476902919.698841</v>
      </c>
      <c r="O1112" s="9">
        <f t="shared" si="248"/>
        <v>-123821.35759334982</v>
      </c>
      <c r="P1112" s="9">
        <f t="shared" si="249"/>
        <v>15331728596.26021</v>
      </c>
      <c r="Q1112" s="9">
        <f t="shared" si="250"/>
        <v>2.0172818199634394E-4</v>
      </c>
      <c r="R1112" s="9">
        <f t="shared" si="251"/>
        <v>-3.5043086584665095E-2</v>
      </c>
    </row>
    <row r="1113" spans="1:18" x14ac:dyDescent="0.25">
      <c r="A1113">
        <v>1102</v>
      </c>
      <c r="B1113" s="5">
        <v>1402336</v>
      </c>
      <c r="C1113" s="5">
        <v>98525</v>
      </c>
      <c r="D1113" s="5">
        <f t="shared" si="238"/>
        <v>138165154400</v>
      </c>
      <c r="E1113" s="5">
        <f t="shared" si="239"/>
        <v>1966546256896</v>
      </c>
      <c r="F1113" s="5">
        <f t="shared" si="240"/>
        <v>9707175625</v>
      </c>
      <c r="G1113" s="5">
        <f t="shared" si="241"/>
        <v>772375.17579999997</v>
      </c>
      <c r="H1113" s="9">
        <f t="shared" si="242"/>
        <v>596563412192.08081</v>
      </c>
      <c r="I1113" s="9">
        <f t="shared" si="243"/>
        <v>-196984.74660000001</v>
      </c>
      <c r="J1113" s="9">
        <f t="shared" si="244"/>
        <v>38802990393.066216</v>
      </c>
      <c r="K1113" s="9">
        <f t="shared" si="245"/>
        <v>-152146128285.09344</v>
      </c>
      <c r="M1113" s="9">
        <f t="shared" si="246"/>
        <v>506021.1774365661</v>
      </c>
      <c r="N1113" s="9">
        <f t="shared" si="247"/>
        <v>44315062512.858345</v>
      </c>
      <c r="O1113" s="9">
        <f t="shared" si="248"/>
        <v>-407496.1774365661</v>
      </c>
      <c r="P1113" s="9">
        <f t="shared" si="249"/>
        <v>166053134625.41336</v>
      </c>
      <c r="Q1113" s="9">
        <f t="shared" si="250"/>
        <v>2.0259811871722788E-4</v>
      </c>
      <c r="R1113" s="9">
        <f t="shared" si="251"/>
        <v>-0.11532687348090374</v>
      </c>
    </row>
    <row r="1114" spans="1:18" x14ac:dyDescent="0.25">
      <c r="A1114">
        <v>1103</v>
      </c>
      <c r="B1114" s="5">
        <v>935872</v>
      </c>
      <c r="C1114" s="5">
        <v>58300</v>
      </c>
      <c r="D1114" s="5">
        <f t="shared" si="238"/>
        <v>54561337600</v>
      </c>
      <c r="E1114" s="5">
        <f t="shared" si="239"/>
        <v>875856400384</v>
      </c>
      <c r="F1114" s="5">
        <f t="shared" si="240"/>
        <v>3398890000</v>
      </c>
      <c r="G1114" s="5">
        <f t="shared" si="241"/>
        <v>305911.17579999997</v>
      </c>
      <c r="H1114" s="9">
        <f t="shared" si="242"/>
        <v>93581647479.338486</v>
      </c>
      <c r="I1114" s="9">
        <f t="shared" si="243"/>
        <v>-237209.74660000001</v>
      </c>
      <c r="J1114" s="9">
        <f t="shared" si="244"/>
        <v>56268463882.036217</v>
      </c>
      <c r="K1114" s="9">
        <f t="shared" si="245"/>
        <v>-72565112493.626053</v>
      </c>
      <c r="M1114" s="9">
        <f t="shared" si="246"/>
        <v>378886.065964295</v>
      </c>
      <c r="N1114" s="9">
        <f t="shared" si="247"/>
        <v>6951610630.7369118</v>
      </c>
      <c r="O1114" s="9">
        <f t="shared" si="248"/>
        <v>-320586.065964295</v>
      </c>
      <c r="P1114" s="9">
        <f t="shared" si="249"/>
        <v>102775425690.4633</v>
      </c>
      <c r="Q1114" s="9">
        <f t="shared" si="250"/>
        <v>2.0040756141750579E-4</v>
      </c>
      <c r="R1114" s="9">
        <f t="shared" si="251"/>
        <v>-9.0730049049287331E-2</v>
      </c>
    </row>
    <row r="1115" spans="1:18" x14ac:dyDescent="0.25">
      <c r="A1115">
        <v>1104</v>
      </c>
      <c r="B1115" s="5">
        <v>389440</v>
      </c>
      <c r="C1115" s="5">
        <v>29322139</v>
      </c>
      <c r="D1115" s="5">
        <f t="shared" si="238"/>
        <v>11419213812160</v>
      </c>
      <c r="E1115" s="5">
        <f t="shared" si="239"/>
        <v>151663513600</v>
      </c>
      <c r="F1115" s="5">
        <f t="shared" si="240"/>
        <v>859787835535321</v>
      </c>
      <c r="G1115" s="5">
        <f t="shared" si="241"/>
        <v>-240520.82420000003</v>
      </c>
      <c r="H1115" s="9">
        <f t="shared" si="242"/>
        <v>57850266873.847321</v>
      </c>
      <c r="I1115" s="9">
        <f t="shared" si="243"/>
        <v>29026629.253400002</v>
      </c>
      <c r="J1115" s="9">
        <f t="shared" si="244"/>
        <v>842545205814336.75</v>
      </c>
      <c r="K1115" s="9">
        <f t="shared" si="245"/>
        <v>-6981508791775.5996</v>
      </c>
      <c r="M1115" s="9">
        <f t="shared" si="246"/>
        <v>229955.61638615816</v>
      </c>
      <c r="N1115" s="9">
        <f t="shared" si="247"/>
        <v>4297343988.0933332</v>
      </c>
      <c r="O1115" s="9">
        <f t="shared" si="248"/>
        <v>29092183.383613843</v>
      </c>
      <c r="P1115" s="9">
        <f t="shared" si="249"/>
        <v>846355134025817.38</v>
      </c>
      <c r="Q1115" s="9">
        <f t="shared" si="250"/>
        <v>2.0025194616044134E-4</v>
      </c>
      <c r="R1115" s="9">
        <f t="shared" si="251"/>
        <v>8.2334677023143072</v>
      </c>
    </row>
    <row r="1116" spans="1:18" x14ac:dyDescent="0.25">
      <c r="A1116">
        <v>1105</v>
      </c>
      <c r="B1116" s="5">
        <v>370397</v>
      </c>
      <c r="C1116" s="5">
        <v>23100</v>
      </c>
      <c r="D1116" s="5">
        <f t="shared" si="238"/>
        <v>8556170700</v>
      </c>
      <c r="E1116" s="5">
        <f t="shared" si="239"/>
        <v>137193937609</v>
      </c>
      <c r="F1116" s="5">
        <f t="shared" si="240"/>
        <v>533610000</v>
      </c>
      <c r="G1116" s="5">
        <f t="shared" si="241"/>
        <v>-259563.82420000003</v>
      </c>
      <c r="H1116" s="9">
        <f t="shared" si="242"/>
        <v>67373378833.328522</v>
      </c>
      <c r="I1116" s="9">
        <f t="shared" si="243"/>
        <v>-272409.74660000001</v>
      </c>
      <c r="J1116" s="9">
        <f t="shared" si="244"/>
        <v>74207070042.676224</v>
      </c>
      <c r="K1116" s="9">
        <f t="shared" si="245"/>
        <v>70707715576.848953</v>
      </c>
      <c r="M1116" s="9">
        <f t="shared" si="246"/>
        <v>224765.43251823599</v>
      </c>
      <c r="N1116" s="9">
        <f t="shared" si="247"/>
        <v>5004757974.8992758</v>
      </c>
      <c r="O1116" s="9">
        <f t="shared" si="248"/>
        <v>-201665.43251823599</v>
      </c>
      <c r="P1116" s="9">
        <f t="shared" si="249"/>
        <v>40668946672.767197</v>
      </c>
      <c r="Q1116" s="9">
        <f t="shared" si="250"/>
        <v>2.0029342067081612E-4</v>
      </c>
      <c r="R1116" s="9">
        <f t="shared" si="251"/>
        <v>-5.7073951372330504E-2</v>
      </c>
    </row>
    <row r="1117" spans="1:18" x14ac:dyDescent="0.25">
      <c r="A1117">
        <v>1106</v>
      </c>
      <c r="B1117" s="5">
        <v>231611</v>
      </c>
      <c r="C1117" s="5">
        <v>15050</v>
      </c>
      <c r="D1117" s="5">
        <f t="shared" si="238"/>
        <v>3485745550</v>
      </c>
      <c r="E1117" s="5">
        <f t="shared" si="239"/>
        <v>53643655321</v>
      </c>
      <c r="F1117" s="5">
        <f t="shared" si="240"/>
        <v>226502500</v>
      </c>
      <c r="G1117" s="5">
        <f t="shared" si="241"/>
        <v>-398349.82420000003</v>
      </c>
      <c r="H1117" s="9">
        <f t="shared" si="242"/>
        <v>158682582440.17093</v>
      </c>
      <c r="I1117" s="9">
        <f t="shared" si="243"/>
        <v>-280459.74660000001</v>
      </c>
      <c r="J1117" s="9">
        <f t="shared" si="244"/>
        <v>78657669462.936218</v>
      </c>
      <c r="K1117" s="9">
        <f t="shared" si="245"/>
        <v>111721090753.28656</v>
      </c>
      <c r="M1117" s="9">
        <f t="shared" si="246"/>
        <v>186939.20459755912</v>
      </c>
      <c r="N1117" s="9">
        <f t="shared" si="247"/>
        <v>11787562590.703783</v>
      </c>
      <c r="O1117" s="9">
        <f t="shared" si="248"/>
        <v>-171889.20459755912</v>
      </c>
      <c r="P1117" s="9">
        <f t="shared" si="249"/>
        <v>29545898657.181538</v>
      </c>
      <c r="Q1117" s="9">
        <f t="shared" si="250"/>
        <v>2.0069108527125549E-4</v>
      </c>
      <c r="R1117" s="9">
        <f t="shared" si="251"/>
        <v>-4.8646899635402384E-2</v>
      </c>
    </row>
    <row r="1118" spans="1:18" x14ac:dyDescent="0.25">
      <c r="A1118">
        <v>1107</v>
      </c>
      <c r="B1118" s="5">
        <v>212835</v>
      </c>
      <c r="C1118" s="5">
        <v>14700</v>
      </c>
      <c r="D1118" s="5">
        <f t="shared" si="238"/>
        <v>3128674500</v>
      </c>
      <c r="E1118" s="5">
        <f t="shared" si="239"/>
        <v>45298737225</v>
      </c>
      <c r="F1118" s="5">
        <f t="shared" si="240"/>
        <v>216090000</v>
      </c>
      <c r="G1118" s="5">
        <f t="shared" si="241"/>
        <v>-417125.82420000003</v>
      </c>
      <c r="H1118" s="9">
        <f t="shared" si="242"/>
        <v>173993953214.52933</v>
      </c>
      <c r="I1118" s="9">
        <f t="shared" si="243"/>
        <v>-280809.74660000001</v>
      </c>
      <c r="J1118" s="9">
        <f t="shared" si="244"/>
        <v>78854113785.556213</v>
      </c>
      <c r="K1118" s="9">
        <f t="shared" si="245"/>
        <v>117132996993.91817</v>
      </c>
      <c r="M1118" s="9">
        <f t="shared" si="246"/>
        <v>181821.79177898497</v>
      </c>
      <c r="N1118" s="9">
        <f t="shared" si="247"/>
        <v>12924951071.385157</v>
      </c>
      <c r="O1118" s="9">
        <f t="shared" si="248"/>
        <v>-167121.79177898497</v>
      </c>
      <c r="P1118" s="9">
        <f t="shared" si="249"/>
        <v>27929693287.418411</v>
      </c>
      <c r="Q1118" s="9">
        <f t="shared" si="250"/>
        <v>2.0075776847405048E-4</v>
      </c>
      <c r="R1118" s="9">
        <f t="shared" si="251"/>
        <v>-4.7297660849124422E-2</v>
      </c>
    </row>
    <row r="1119" spans="1:18" x14ac:dyDescent="0.25">
      <c r="A1119">
        <v>1108</v>
      </c>
      <c r="B1119" s="5">
        <v>128207</v>
      </c>
      <c r="C1119" s="5">
        <v>8400</v>
      </c>
      <c r="D1119" s="5">
        <f t="shared" si="238"/>
        <v>1076938800</v>
      </c>
      <c r="E1119" s="5">
        <f t="shared" si="239"/>
        <v>16437034849</v>
      </c>
      <c r="F1119" s="5">
        <f t="shared" si="240"/>
        <v>70560000</v>
      </c>
      <c r="G1119" s="5">
        <f t="shared" si="241"/>
        <v>-501753.82420000003</v>
      </c>
      <c r="H1119" s="9">
        <f t="shared" si="242"/>
        <v>251756900099.32452</v>
      </c>
      <c r="I1119" s="9">
        <f t="shared" si="243"/>
        <v>-287109.74660000001</v>
      </c>
      <c r="J1119" s="9">
        <f t="shared" si="244"/>
        <v>82432006592.716217</v>
      </c>
      <c r="K1119" s="9">
        <f t="shared" si="245"/>
        <v>144058413321.64297</v>
      </c>
      <c r="M1119" s="9">
        <f t="shared" si="246"/>
        <v>158756.36719386082</v>
      </c>
      <c r="N1119" s="9">
        <f t="shared" si="247"/>
        <v>18701486778.999454</v>
      </c>
      <c r="O1119" s="9">
        <f t="shared" si="248"/>
        <v>-150356.36719386082</v>
      </c>
      <c r="P1119" s="9">
        <f t="shared" si="249"/>
        <v>22607037155.735104</v>
      </c>
      <c r="Q1119" s="9">
        <f t="shared" si="250"/>
        <v>2.0109643719506002E-4</v>
      </c>
      <c r="R1119" s="9">
        <f t="shared" si="251"/>
        <v>-4.2552832822129107E-2</v>
      </c>
    </row>
    <row r="1120" spans="1:18" x14ac:dyDescent="0.25">
      <c r="A1120">
        <v>1109</v>
      </c>
      <c r="B1120" s="5">
        <v>86452</v>
      </c>
      <c r="C1120" s="5">
        <v>10744</v>
      </c>
      <c r="D1120" s="5">
        <f t="shared" si="238"/>
        <v>928840288</v>
      </c>
      <c r="E1120" s="5">
        <f t="shared" si="239"/>
        <v>7473948304</v>
      </c>
      <c r="F1120" s="5">
        <f t="shared" si="240"/>
        <v>115433536</v>
      </c>
      <c r="G1120" s="5">
        <f t="shared" si="241"/>
        <v>-543508.82420000003</v>
      </c>
      <c r="H1120" s="9">
        <f t="shared" si="242"/>
        <v>295401841983.26654</v>
      </c>
      <c r="I1120" s="9">
        <f t="shared" si="243"/>
        <v>-284765.74660000001</v>
      </c>
      <c r="J1120" s="9">
        <f t="shared" si="244"/>
        <v>81091530436.655426</v>
      </c>
      <c r="K1120" s="9">
        <f t="shared" si="245"/>
        <v>154772696107.00116</v>
      </c>
      <c r="M1120" s="9">
        <f t="shared" si="246"/>
        <v>147376.01076866043</v>
      </c>
      <c r="N1120" s="9">
        <f t="shared" si="247"/>
        <v>21943603691.349102</v>
      </c>
      <c r="O1120" s="9">
        <f t="shared" si="248"/>
        <v>-136632.01076866043</v>
      </c>
      <c r="P1120" s="9">
        <f t="shared" si="249"/>
        <v>18668306366.68734</v>
      </c>
      <c r="Q1120" s="9">
        <f t="shared" si="250"/>
        <v>2.0128651713979603E-4</v>
      </c>
      <c r="R1120" s="9">
        <f t="shared" si="251"/>
        <v>-3.8668662814757636E-2</v>
      </c>
    </row>
    <row r="1121" spans="1:18" x14ac:dyDescent="0.25">
      <c r="A1121">
        <v>1110</v>
      </c>
      <c r="B1121" s="5">
        <v>75278</v>
      </c>
      <c r="C1121" s="5">
        <v>7080</v>
      </c>
      <c r="D1121" s="5">
        <f t="shared" si="238"/>
        <v>532968240</v>
      </c>
      <c r="E1121" s="5">
        <f t="shared" si="239"/>
        <v>5666777284</v>
      </c>
      <c r="F1121" s="5">
        <f t="shared" si="240"/>
        <v>50126400</v>
      </c>
      <c r="G1121" s="5">
        <f t="shared" si="241"/>
        <v>-554682.82420000003</v>
      </c>
      <c r="H1121" s="9">
        <f t="shared" si="242"/>
        <v>307673035462.48816</v>
      </c>
      <c r="I1121" s="9">
        <f t="shared" si="243"/>
        <v>-288429.74660000001</v>
      </c>
      <c r="J1121" s="9">
        <f t="shared" si="244"/>
        <v>83191718723.740219</v>
      </c>
      <c r="K1121" s="9">
        <f t="shared" si="245"/>
        <v>159987026427.37836</v>
      </c>
      <c r="M1121" s="9">
        <f t="shared" si="246"/>
        <v>144330.52872590651</v>
      </c>
      <c r="N1121" s="9">
        <f t="shared" si="247"/>
        <v>22855155917.022633</v>
      </c>
      <c r="O1121" s="9">
        <f t="shared" si="248"/>
        <v>-137250.52872590651</v>
      </c>
      <c r="P1121" s="9">
        <f t="shared" si="249"/>
        <v>18837707635.540886</v>
      </c>
      <c r="Q1121" s="9">
        <f t="shared" si="250"/>
        <v>2.0133995993700671E-4</v>
      </c>
      <c r="R1121" s="9">
        <f t="shared" si="251"/>
        <v>-3.8843712600279738E-2</v>
      </c>
    </row>
    <row r="1122" spans="1:18" x14ac:dyDescent="0.25">
      <c r="A1122">
        <v>1111</v>
      </c>
      <c r="B1122" s="5">
        <v>58472</v>
      </c>
      <c r="C1122" s="5">
        <v>7139</v>
      </c>
      <c r="D1122" s="5">
        <f t="shared" si="238"/>
        <v>417431608</v>
      </c>
      <c r="E1122" s="5">
        <f t="shared" si="239"/>
        <v>3418974784</v>
      </c>
      <c r="F1122" s="5">
        <f t="shared" si="240"/>
        <v>50965321</v>
      </c>
      <c r="G1122" s="5">
        <f t="shared" si="241"/>
        <v>-571488.82420000003</v>
      </c>
      <c r="H1122" s="9">
        <f t="shared" si="242"/>
        <v>326599476185.49854</v>
      </c>
      <c r="I1122" s="9">
        <f t="shared" si="243"/>
        <v>-288370.74660000001</v>
      </c>
      <c r="J1122" s="9">
        <f t="shared" si="244"/>
        <v>83157687494.641418</v>
      </c>
      <c r="K1122" s="9">
        <f t="shared" si="245"/>
        <v>164800658908.11017</v>
      </c>
      <c r="M1122" s="9">
        <f t="shared" si="246"/>
        <v>139750.04087817768</v>
      </c>
      <c r="N1122" s="9">
        <f t="shared" si="247"/>
        <v>24261085926.548695</v>
      </c>
      <c r="O1122" s="9">
        <f t="shared" si="248"/>
        <v>-132611.04087817768</v>
      </c>
      <c r="P1122" s="9">
        <f t="shared" si="249"/>
        <v>17585688162.793713</v>
      </c>
      <c r="Q1122" s="9">
        <f t="shared" si="250"/>
        <v>2.0142238728485941E-4</v>
      </c>
      <c r="R1122" s="9">
        <f t="shared" si="251"/>
        <v>-3.7530677802498892E-2</v>
      </c>
    </row>
    <row r="1123" spans="1:18" x14ac:dyDescent="0.25">
      <c r="A1123">
        <v>1112</v>
      </c>
      <c r="B1123" s="5">
        <v>49561</v>
      </c>
      <c r="C1123" s="5">
        <v>5884</v>
      </c>
      <c r="D1123" s="5">
        <f t="shared" si="238"/>
        <v>291616924</v>
      </c>
      <c r="E1123" s="5">
        <f t="shared" si="239"/>
        <v>2456292721</v>
      </c>
      <c r="F1123" s="5">
        <f t="shared" si="240"/>
        <v>34621456</v>
      </c>
      <c r="G1123" s="5">
        <f t="shared" si="241"/>
        <v>-580399.82420000003</v>
      </c>
      <c r="H1123" s="9">
        <f t="shared" si="242"/>
        <v>336863955931.39093</v>
      </c>
      <c r="I1123" s="9">
        <f t="shared" si="243"/>
        <v>-289625.74660000001</v>
      </c>
      <c r="J1123" s="9">
        <f t="shared" si="244"/>
        <v>83883073093.607422</v>
      </c>
      <c r="K1123" s="9">
        <f t="shared" si="245"/>
        <v>168098732410.43378</v>
      </c>
      <c r="M1123" s="9">
        <f t="shared" si="246"/>
        <v>137321.34117502929</v>
      </c>
      <c r="N1123" s="9">
        <f t="shared" si="247"/>
        <v>25023571610.894909</v>
      </c>
      <c r="O1123" s="9">
        <f t="shared" si="248"/>
        <v>-131437.34117502929</v>
      </c>
      <c r="P1123" s="9">
        <f t="shared" si="249"/>
        <v>17275774655.161049</v>
      </c>
      <c r="Q1123" s="9">
        <f t="shared" si="250"/>
        <v>2.0146709055764717E-4</v>
      </c>
      <c r="R1123" s="9">
        <f t="shared" si="251"/>
        <v>-3.7198506100786018E-2</v>
      </c>
    </row>
    <row r="1124" spans="1:18" x14ac:dyDescent="0.25">
      <c r="A1124">
        <v>1113</v>
      </c>
      <c r="B1124" s="5">
        <v>41173</v>
      </c>
      <c r="C1124" s="5">
        <v>3727</v>
      </c>
      <c r="D1124" s="5">
        <f t="shared" si="238"/>
        <v>153451771</v>
      </c>
      <c r="E1124" s="5">
        <f t="shared" si="239"/>
        <v>1695215929</v>
      </c>
      <c r="F1124" s="5">
        <f t="shared" si="240"/>
        <v>13890529</v>
      </c>
      <c r="G1124" s="5">
        <f t="shared" si="241"/>
        <v>-588787.82420000003</v>
      </c>
      <c r="H1124" s="9">
        <f t="shared" si="242"/>
        <v>346671101926.17017</v>
      </c>
      <c r="I1124" s="9">
        <f t="shared" si="243"/>
        <v>-291782.74660000001</v>
      </c>
      <c r="J1124" s="9">
        <f t="shared" si="244"/>
        <v>85137171213.439819</v>
      </c>
      <c r="K1124" s="9">
        <f t="shared" si="245"/>
        <v>171798128509.71396</v>
      </c>
      <c r="M1124" s="9">
        <f t="shared" si="246"/>
        <v>135035.1855123642</v>
      </c>
      <c r="N1124" s="9">
        <f t="shared" si="247"/>
        <v>25752084756.26936</v>
      </c>
      <c r="O1124" s="9">
        <f t="shared" si="248"/>
        <v>-131308.1855123642</v>
      </c>
      <c r="P1124" s="9">
        <f t="shared" si="249"/>
        <v>17241839582.549454</v>
      </c>
      <c r="Q1124" s="9">
        <f t="shared" si="250"/>
        <v>2.0150980207674283E-4</v>
      </c>
      <c r="R1124" s="9">
        <f t="shared" si="251"/>
        <v>-3.7161954133665458E-2</v>
      </c>
    </row>
    <row r="1125" spans="1:18" x14ac:dyDescent="0.25">
      <c r="A1125">
        <v>1114</v>
      </c>
      <c r="B1125" s="5">
        <v>28961</v>
      </c>
      <c r="C1125" s="5">
        <v>325</v>
      </c>
      <c r="D1125" s="5">
        <f t="shared" si="238"/>
        <v>9412325</v>
      </c>
      <c r="E1125" s="5">
        <f t="shared" si="239"/>
        <v>838739521</v>
      </c>
      <c r="F1125" s="5">
        <f t="shared" si="240"/>
        <v>105625</v>
      </c>
      <c r="G1125" s="5">
        <f t="shared" si="241"/>
        <v>-600999.82420000003</v>
      </c>
      <c r="H1125" s="9">
        <f t="shared" si="242"/>
        <v>361200788688.43097</v>
      </c>
      <c r="I1125" s="9">
        <f t="shared" si="243"/>
        <v>-295184.74660000001</v>
      </c>
      <c r="J1125" s="9">
        <f t="shared" si="244"/>
        <v>87134034625.306213</v>
      </c>
      <c r="K1125" s="9">
        <f t="shared" si="245"/>
        <v>177405980813.12155</v>
      </c>
      <c r="M1125" s="9">
        <f t="shared" si="246"/>
        <v>131706.79579461669</v>
      </c>
      <c r="N1125" s="9">
        <f t="shared" si="247"/>
        <v>26831406692.550831</v>
      </c>
      <c r="O1125" s="9">
        <f t="shared" si="248"/>
        <v>-131381.79579461669</v>
      </c>
      <c r="P1125" s="9">
        <f t="shared" si="249"/>
        <v>17261176266.218357</v>
      </c>
      <c r="Q1125" s="9">
        <f t="shared" si="250"/>
        <v>2.0157308093421379E-4</v>
      </c>
      <c r="R1125" s="9">
        <f t="shared" si="251"/>
        <v>-3.7182787994325256E-2</v>
      </c>
    </row>
    <row r="1126" spans="1:18" x14ac:dyDescent="0.25">
      <c r="A1126">
        <v>1115</v>
      </c>
      <c r="B1126" s="5">
        <v>27963</v>
      </c>
      <c r="C1126" s="5">
        <v>1750</v>
      </c>
      <c r="D1126" s="5">
        <f t="shared" si="238"/>
        <v>48935250</v>
      </c>
      <c r="E1126" s="5">
        <f t="shared" si="239"/>
        <v>781929369</v>
      </c>
      <c r="F1126" s="5">
        <f t="shared" si="240"/>
        <v>3062500</v>
      </c>
      <c r="G1126" s="5">
        <f t="shared" si="241"/>
        <v>-601997.82420000003</v>
      </c>
      <c r="H1126" s="9">
        <f t="shared" si="242"/>
        <v>362401380341.53412</v>
      </c>
      <c r="I1126" s="9">
        <f t="shared" si="243"/>
        <v>-293759.74660000001</v>
      </c>
      <c r="J1126" s="9">
        <f t="shared" si="244"/>
        <v>86294788722.496216</v>
      </c>
      <c r="K1126" s="9">
        <f t="shared" si="245"/>
        <v>176842728290.74338</v>
      </c>
      <c r="M1126" s="9">
        <f t="shared" si="246"/>
        <v>131434.79014948796</v>
      </c>
      <c r="N1126" s="9">
        <f t="shared" si="247"/>
        <v>26920591334.237427</v>
      </c>
      <c r="O1126" s="9">
        <f t="shared" si="248"/>
        <v>-129684.79014948796</v>
      </c>
      <c r="P1126" s="9">
        <f t="shared" si="249"/>
        <v>16818144796.11673</v>
      </c>
      <c r="Q1126" s="9">
        <f t="shared" si="250"/>
        <v>2.0157830968204165E-4</v>
      </c>
      <c r="R1126" s="9">
        <f t="shared" si="251"/>
        <v>-3.6702513020633529E-2</v>
      </c>
    </row>
    <row r="1127" spans="1:18" x14ac:dyDescent="0.25">
      <c r="A1127">
        <v>1116</v>
      </c>
      <c r="B1127" s="5">
        <v>20951</v>
      </c>
      <c r="C1127" s="5">
        <v>2203</v>
      </c>
      <c r="D1127" s="5">
        <f t="shared" si="238"/>
        <v>46155053</v>
      </c>
      <c r="E1127" s="5">
        <f t="shared" si="239"/>
        <v>438944401</v>
      </c>
      <c r="F1127" s="5">
        <f t="shared" si="240"/>
        <v>4853209</v>
      </c>
      <c r="G1127" s="5">
        <f t="shared" si="241"/>
        <v>-609009.82420000003</v>
      </c>
      <c r="H1127" s="9">
        <f t="shared" si="242"/>
        <v>370892965972.11493</v>
      </c>
      <c r="I1127" s="9">
        <f t="shared" si="243"/>
        <v>-293306.74660000001</v>
      </c>
      <c r="J1127" s="9">
        <f t="shared" si="244"/>
        <v>86028847601.076614</v>
      </c>
      <c r="K1127" s="9">
        <f t="shared" si="245"/>
        <v>178626690183.53998</v>
      </c>
      <c r="M1127" s="9">
        <f t="shared" si="246"/>
        <v>129523.6643141747</v>
      </c>
      <c r="N1127" s="9">
        <f t="shared" si="247"/>
        <v>27551379512.596771</v>
      </c>
      <c r="O1127" s="9">
        <f t="shared" si="248"/>
        <v>-127320.6643141747</v>
      </c>
      <c r="P1127" s="9">
        <f t="shared" si="249"/>
        <v>16210551561.40276</v>
      </c>
      <c r="Q1127" s="9">
        <f t="shared" si="250"/>
        <v>2.0161529174818056E-4</v>
      </c>
      <c r="R1127" s="9">
        <f t="shared" si="251"/>
        <v>-3.6033434767685162E-2</v>
      </c>
    </row>
    <row r="1128" spans="1:18" x14ac:dyDescent="0.25">
      <c r="A1128">
        <v>1117</v>
      </c>
      <c r="B1128" s="5">
        <v>13019</v>
      </c>
      <c r="C1128" s="5">
        <v>640</v>
      </c>
      <c r="D1128" s="5">
        <f t="shared" si="238"/>
        <v>8332160</v>
      </c>
      <c r="E1128" s="5">
        <f t="shared" si="239"/>
        <v>169494361</v>
      </c>
      <c r="F1128" s="5">
        <f t="shared" si="240"/>
        <v>409600</v>
      </c>
      <c r="G1128" s="5">
        <f t="shared" si="241"/>
        <v>-616941.82420000003</v>
      </c>
      <c r="H1128" s="9">
        <f t="shared" si="242"/>
        <v>380617214447.22375</v>
      </c>
      <c r="I1128" s="9">
        <f t="shared" si="243"/>
        <v>-294869.74660000001</v>
      </c>
      <c r="J1128" s="9">
        <f t="shared" si="244"/>
        <v>86948167459.948227</v>
      </c>
      <c r="K1128" s="9">
        <f t="shared" si="245"/>
        <v>181917479368.79578</v>
      </c>
      <c r="M1128" s="9">
        <f t="shared" si="246"/>
        <v>127361.79179196923</v>
      </c>
      <c r="N1128" s="9">
        <f t="shared" si="247"/>
        <v>28273734706.123569</v>
      </c>
      <c r="O1128" s="9">
        <f t="shared" si="248"/>
        <v>-126721.79179196923</v>
      </c>
      <c r="P1128" s="9">
        <f t="shared" si="249"/>
        <v>16058412514.967199</v>
      </c>
      <c r="Q1128" s="9">
        <f t="shared" si="250"/>
        <v>2.0165764223675867E-4</v>
      </c>
      <c r="R1128" s="9">
        <f t="shared" si="251"/>
        <v>-3.586394666951246E-2</v>
      </c>
    </row>
    <row r="1129" spans="1:18" x14ac:dyDescent="0.25">
      <c r="A1129">
        <v>1118</v>
      </c>
      <c r="B1129" s="5">
        <v>12125</v>
      </c>
      <c r="C1129" s="5">
        <v>1264</v>
      </c>
      <c r="D1129" s="5">
        <f t="shared" si="238"/>
        <v>15326000</v>
      </c>
      <c r="E1129" s="5">
        <f t="shared" si="239"/>
        <v>147015625</v>
      </c>
      <c r="F1129" s="5">
        <f t="shared" si="240"/>
        <v>1597696</v>
      </c>
      <c r="G1129" s="5">
        <f t="shared" si="241"/>
        <v>-617835.82420000003</v>
      </c>
      <c r="H1129" s="9">
        <f t="shared" si="242"/>
        <v>381721105664.89337</v>
      </c>
      <c r="I1129" s="9">
        <f t="shared" si="243"/>
        <v>-294245.74660000001</v>
      </c>
      <c r="J1129" s="9">
        <f t="shared" si="244"/>
        <v>86580559392.191422</v>
      </c>
      <c r="K1129" s="9">
        <f t="shared" si="245"/>
        <v>181795563367.95535</v>
      </c>
      <c r="M1129" s="9">
        <f t="shared" si="246"/>
        <v>127118.13142448918</v>
      </c>
      <c r="N1129" s="9">
        <f t="shared" si="247"/>
        <v>28355736061.417324</v>
      </c>
      <c r="O1129" s="9">
        <f t="shared" si="248"/>
        <v>-125854.13142448918</v>
      </c>
      <c r="P1129" s="9">
        <f t="shared" si="249"/>
        <v>15839262396.612597</v>
      </c>
      <c r="Q1129" s="9">
        <f t="shared" si="250"/>
        <v>2.016624498404028E-4</v>
      </c>
      <c r="R1129" s="9">
        <f t="shared" si="251"/>
        <v>-3.5618387371032942E-2</v>
      </c>
    </row>
    <row r="1130" spans="1:18" x14ac:dyDescent="0.25">
      <c r="A1130">
        <v>1119</v>
      </c>
      <c r="B1130" s="5">
        <v>9753</v>
      </c>
      <c r="C1130" s="5">
        <v>961</v>
      </c>
      <c r="D1130" s="5">
        <f t="shared" si="238"/>
        <v>9372633</v>
      </c>
      <c r="E1130" s="5">
        <f t="shared" si="239"/>
        <v>95121009</v>
      </c>
      <c r="F1130" s="5">
        <f t="shared" si="240"/>
        <v>923521</v>
      </c>
      <c r="G1130" s="5">
        <f t="shared" si="241"/>
        <v>-620207.82420000003</v>
      </c>
      <c r="H1130" s="9">
        <f t="shared" si="242"/>
        <v>384657745198.89813</v>
      </c>
      <c r="I1130" s="9">
        <f t="shared" si="243"/>
        <v>-294548.74660000001</v>
      </c>
      <c r="J1130" s="9">
        <f t="shared" si="244"/>
        <v>86758964123.631012</v>
      </c>
      <c r="K1130" s="9">
        <f t="shared" si="245"/>
        <v>182681437249.62317</v>
      </c>
      <c r="M1130" s="9">
        <f t="shared" si="246"/>
        <v>126471.64105350187</v>
      </c>
      <c r="N1130" s="9">
        <f t="shared" si="247"/>
        <v>28573881126.749046</v>
      </c>
      <c r="O1130" s="9">
        <f t="shared" si="248"/>
        <v>-125510.64105350187</v>
      </c>
      <c r="P1130" s="9">
        <f t="shared" si="249"/>
        <v>15752921017.660988</v>
      </c>
      <c r="Q1130" s="9">
        <f t="shared" si="250"/>
        <v>2.0167523932427514E-4</v>
      </c>
      <c r="R1130" s="9">
        <f t="shared" si="251"/>
        <v>-3.5521175270324022E-2</v>
      </c>
    </row>
    <row r="1131" spans="1:18" x14ac:dyDescent="0.25">
      <c r="A1131">
        <v>1120</v>
      </c>
      <c r="B1131" s="5">
        <v>6863</v>
      </c>
      <c r="C1131" s="5">
        <v>657</v>
      </c>
      <c r="D1131" s="5">
        <f t="shared" si="238"/>
        <v>4508991</v>
      </c>
      <c r="E1131" s="5">
        <f t="shared" si="239"/>
        <v>47100769</v>
      </c>
      <c r="F1131" s="5">
        <f t="shared" si="240"/>
        <v>431649</v>
      </c>
      <c r="G1131" s="5">
        <f t="shared" si="241"/>
        <v>-623097.82420000003</v>
      </c>
      <c r="H1131" s="9">
        <f t="shared" si="242"/>
        <v>388250898522.77417</v>
      </c>
      <c r="I1131" s="9">
        <f t="shared" si="243"/>
        <v>-294852.74660000001</v>
      </c>
      <c r="J1131" s="9">
        <f t="shared" si="244"/>
        <v>86938142177.563812</v>
      </c>
      <c r="K1131" s="9">
        <f t="shared" si="245"/>
        <v>183722104865.85397</v>
      </c>
      <c r="M1131" s="9">
        <f t="shared" si="246"/>
        <v>125683.96939576438</v>
      </c>
      <c r="N1131" s="9">
        <f t="shared" si="247"/>
        <v>28840794603.022682</v>
      </c>
      <c r="O1131" s="9">
        <f t="shared" si="248"/>
        <v>-125026.96939576438</v>
      </c>
      <c r="P1131" s="9">
        <f t="shared" si="249"/>
        <v>15631743076.289402</v>
      </c>
      <c r="Q1131" s="9">
        <f t="shared" si="250"/>
        <v>2.0169088801930712E-4</v>
      </c>
      <c r="R1131" s="9">
        <f t="shared" si="251"/>
        <v>-3.5384290056227313E-2</v>
      </c>
    </row>
    <row r="1132" spans="1:18" x14ac:dyDescent="0.25">
      <c r="A1132">
        <v>1121</v>
      </c>
      <c r="B1132" s="5">
        <v>5967</v>
      </c>
      <c r="C1132" s="5">
        <v>569</v>
      </c>
      <c r="D1132" s="5">
        <f t="shared" si="238"/>
        <v>3395223</v>
      </c>
      <c r="E1132" s="5">
        <f t="shared" si="239"/>
        <v>35605089</v>
      </c>
      <c r="F1132" s="5">
        <f t="shared" si="240"/>
        <v>323761</v>
      </c>
      <c r="G1132" s="5">
        <f t="shared" si="241"/>
        <v>-623993.82420000003</v>
      </c>
      <c r="H1132" s="9">
        <f t="shared" si="242"/>
        <v>389368292639.74054</v>
      </c>
      <c r="I1132" s="9">
        <f t="shared" si="243"/>
        <v>-294940.74660000001</v>
      </c>
      <c r="J1132" s="9">
        <f t="shared" si="244"/>
        <v>86990044004.965424</v>
      </c>
      <c r="K1132" s="9">
        <f t="shared" si="245"/>
        <v>184041204383.33716</v>
      </c>
      <c r="M1132" s="9">
        <f t="shared" si="246"/>
        <v>125439.76392679109</v>
      </c>
      <c r="N1132" s="9">
        <f t="shared" si="247"/>
        <v>28923799006.465584</v>
      </c>
      <c r="O1132" s="9">
        <f t="shared" si="248"/>
        <v>-124870.76392679109</v>
      </c>
      <c r="P1132" s="9">
        <f t="shared" si="249"/>
        <v>15592707683.660389</v>
      </c>
      <c r="Q1132" s="9">
        <f t="shared" si="250"/>
        <v>2.016957544300029E-4</v>
      </c>
      <c r="R1132" s="9">
        <f t="shared" si="251"/>
        <v>-3.5340081923405778E-2</v>
      </c>
    </row>
    <row r="1133" spans="1:18" x14ac:dyDescent="0.25">
      <c r="A1133">
        <v>1122</v>
      </c>
      <c r="B1133" s="5">
        <v>1910</v>
      </c>
      <c r="C1133" s="5">
        <v>190</v>
      </c>
      <c r="D1133" s="5">
        <f t="shared" si="238"/>
        <v>362900</v>
      </c>
      <c r="E1133" s="5">
        <f t="shared" si="239"/>
        <v>3648100</v>
      </c>
      <c r="F1133" s="5">
        <f t="shared" si="240"/>
        <v>36100</v>
      </c>
      <c r="G1133" s="5">
        <f t="shared" si="241"/>
        <v>-628050.82420000003</v>
      </c>
      <c r="H1133" s="9">
        <f t="shared" si="242"/>
        <v>394447837778.29932</v>
      </c>
      <c r="I1133" s="9">
        <f t="shared" si="243"/>
        <v>-295319.74660000001</v>
      </c>
      <c r="J1133" s="9">
        <f t="shared" si="244"/>
        <v>87213752731.888214</v>
      </c>
      <c r="K1133" s="9">
        <f t="shared" si="245"/>
        <v>185475810254.66516</v>
      </c>
      <c r="M1133" s="9">
        <f t="shared" si="246"/>
        <v>124334.02554774575</v>
      </c>
      <c r="N1133" s="9">
        <f t="shared" si="247"/>
        <v>29301127477.759163</v>
      </c>
      <c r="O1133" s="9">
        <f t="shared" si="248"/>
        <v>-124144.02554774575</v>
      </c>
      <c r="P1133" s="9">
        <f t="shared" si="249"/>
        <v>15411739079.19935</v>
      </c>
      <c r="Q1133" s="9">
        <f t="shared" si="250"/>
        <v>2.0171787657331539E-4</v>
      </c>
      <c r="R1133" s="9">
        <f t="shared" si="251"/>
        <v>-3.5134405714603092E-2</v>
      </c>
    </row>
    <row r="1134" spans="1:18" x14ac:dyDescent="0.25">
      <c r="A1134">
        <v>1123</v>
      </c>
      <c r="B1134" s="5">
        <v>1689</v>
      </c>
      <c r="C1134" s="5">
        <v>190</v>
      </c>
      <c r="D1134" s="5">
        <f t="shared" si="238"/>
        <v>320910</v>
      </c>
      <c r="E1134" s="5">
        <f t="shared" si="239"/>
        <v>2852721</v>
      </c>
      <c r="F1134" s="5">
        <f t="shared" si="240"/>
        <v>36100</v>
      </c>
      <c r="G1134" s="5">
        <f t="shared" si="241"/>
        <v>-628271.82420000003</v>
      </c>
      <c r="H1134" s="9">
        <f t="shared" si="242"/>
        <v>394725485083.59576</v>
      </c>
      <c r="I1134" s="9">
        <f t="shared" si="243"/>
        <v>-295319.74660000001</v>
      </c>
      <c r="J1134" s="9">
        <f t="shared" si="244"/>
        <v>87213752731.888214</v>
      </c>
      <c r="K1134" s="9">
        <f t="shared" si="245"/>
        <v>185541075918.66376</v>
      </c>
      <c r="M1134" s="9">
        <f t="shared" si="246"/>
        <v>124273.7918327423</v>
      </c>
      <c r="N1134" s="9">
        <f t="shared" si="247"/>
        <v>29321752205.054337</v>
      </c>
      <c r="O1134" s="9">
        <f t="shared" si="248"/>
        <v>-124083.7918327423</v>
      </c>
      <c r="P1134" s="9">
        <f t="shared" si="249"/>
        <v>15396787395.591324</v>
      </c>
      <c r="Q1134" s="9">
        <f t="shared" si="250"/>
        <v>2.0171908576691649E-4</v>
      </c>
      <c r="R1134" s="9">
        <f t="shared" si="251"/>
        <v>-3.5117358795631735E-2</v>
      </c>
    </row>
    <row r="1135" spans="1:18" x14ac:dyDescent="0.25">
      <c r="A1135">
        <v>1124</v>
      </c>
      <c r="B1135" s="5">
        <v>947</v>
      </c>
      <c r="C1135" s="5">
        <v>95</v>
      </c>
      <c r="D1135" s="5">
        <f t="shared" si="238"/>
        <v>89965</v>
      </c>
      <c r="E1135" s="5">
        <f t="shared" si="239"/>
        <v>896809</v>
      </c>
      <c r="F1135" s="5">
        <f t="shared" si="240"/>
        <v>9025</v>
      </c>
      <c r="G1135" s="5">
        <f t="shared" si="241"/>
        <v>-629013.82420000003</v>
      </c>
      <c r="H1135" s="9">
        <f t="shared" si="242"/>
        <v>395658391034.70856</v>
      </c>
      <c r="I1135" s="9">
        <f t="shared" si="243"/>
        <v>-295414.74660000001</v>
      </c>
      <c r="J1135" s="9">
        <f t="shared" si="244"/>
        <v>87269872508.742218</v>
      </c>
      <c r="K1135" s="9">
        <f t="shared" si="245"/>
        <v>185819959483.93997</v>
      </c>
      <c r="M1135" s="9">
        <f t="shared" si="246"/>
        <v>124071.55917874879</v>
      </c>
      <c r="N1135" s="9">
        <f t="shared" si="247"/>
        <v>29391052106.284054</v>
      </c>
      <c r="O1135" s="9">
        <f t="shared" si="248"/>
        <v>-123976.55917874879</v>
      </c>
      <c r="P1135" s="9">
        <f t="shared" si="249"/>
        <v>15370187225.801802</v>
      </c>
      <c r="Q1135" s="9">
        <f t="shared" si="250"/>
        <v>2.0172314870534595E-4</v>
      </c>
      <c r="R1135" s="9">
        <f t="shared" si="251"/>
        <v>-3.5087010603631591E-2</v>
      </c>
    </row>
    <row r="1136" spans="1:18" x14ac:dyDescent="0.25">
      <c r="A1136">
        <v>1125</v>
      </c>
      <c r="B1136" s="5">
        <v>302</v>
      </c>
      <c r="C1136" s="5">
        <v>38</v>
      </c>
      <c r="D1136" s="5">
        <f t="shared" si="238"/>
        <v>11476</v>
      </c>
      <c r="E1136" s="5">
        <f t="shared" si="239"/>
        <v>91204</v>
      </c>
      <c r="F1136" s="5">
        <f t="shared" si="240"/>
        <v>1444</v>
      </c>
      <c r="G1136" s="5">
        <f t="shared" si="241"/>
        <v>-629658.82420000003</v>
      </c>
      <c r="H1136" s="9">
        <f t="shared" si="242"/>
        <v>396470234892.92657</v>
      </c>
      <c r="I1136" s="9">
        <f t="shared" si="243"/>
        <v>-295471.74660000001</v>
      </c>
      <c r="J1136" s="9">
        <f t="shared" si="244"/>
        <v>87303553038.854614</v>
      </c>
      <c r="K1136" s="9">
        <f t="shared" si="245"/>
        <v>186046392548.47638</v>
      </c>
      <c r="M1136" s="9">
        <f t="shared" si="246"/>
        <v>123895.76394717762</v>
      </c>
      <c r="N1136" s="9">
        <f t="shared" si="247"/>
        <v>29451359041.963226</v>
      </c>
      <c r="O1136" s="9">
        <f t="shared" si="248"/>
        <v>-123857.76394717762</v>
      </c>
      <c r="P1136" s="9">
        <f t="shared" si="249"/>
        <v>15340745689.994772</v>
      </c>
      <c r="Q1136" s="9">
        <f t="shared" si="250"/>
        <v>2.0172668440109997E-4</v>
      </c>
      <c r="R1136" s="9">
        <f t="shared" si="251"/>
        <v>-3.5053390039444708E-2</v>
      </c>
    </row>
    <row r="1137" spans="1:18" x14ac:dyDescent="0.25">
      <c r="A1137">
        <v>1126</v>
      </c>
      <c r="B1137" s="5">
        <v>26989</v>
      </c>
      <c r="C1137" s="5">
        <v>4908</v>
      </c>
      <c r="D1137" s="5">
        <f t="shared" si="238"/>
        <v>132462012</v>
      </c>
      <c r="E1137" s="5">
        <f t="shared" si="239"/>
        <v>728406121</v>
      </c>
      <c r="F1137" s="5">
        <f t="shared" si="240"/>
        <v>24088464</v>
      </c>
      <c r="G1137" s="5">
        <f t="shared" si="241"/>
        <v>-602971.82420000003</v>
      </c>
      <c r="H1137" s="9">
        <f t="shared" si="242"/>
        <v>363575020779.07574</v>
      </c>
      <c r="I1137" s="9">
        <f t="shared" si="243"/>
        <v>-290601.74660000001</v>
      </c>
      <c r="J1137" s="9">
        <f t="shared" si="244"/>
        <v>84449375126.970612</v>
      </c>
      <c r="K1137" s="9">
        <f t="shared" si="245"/>
        <v>175224665263.10815</v>
      </c>
      <c r="M1137" s="9">
        <f t="shared" si="246"/>
        <v>131169.32572227815</v>
      </c>
      <c r="N1137" s="9">
        <f t="shared" si="247"/>
        <v>27007773934.266758</v>
      </c>
      <c r="O1137" s="9">
        <f t="shared" si="248"/>
        <v>-126261.32572227815</v>
      </c>
      <c r="P1137" s="9">
        <f t="shared" si="249"/>
        <v>15941922373.147219</v>
      </c>
      <c r="Q1137" s="9">
        <f t="shared" si="250"/>
        <v>2.0158342105348307E-4</v>
      </c>
      <c r="R1137" s="9">
        <f t="shared" si="251"/>
        <v>-3.5733627342330043E-2</v>
      </c>
    </row>
    <row r="1138" spans="1:18" x14ac:dyDescent="0.25">
      <c r="A1138">
        <v>1127</v>
      </c>
      <c r="B1138" s="5">
        <v>26727</v>
      </c>
      <c r="C1138" s="5">
        <v>3349</v>
      </c>
      <c r="D1138" s="5">
        <f t="shared" si="238"/>
        <v>89508723</v>
      </c>
      <c r="E1138" s="5">
        <f t="shared" si="239"/>
        <v>714332529</v>
      </c>
      <c r="F1138" s="5">
        <f t="shared" si="240"/>
        <v>11215801</v>
      </c>
      <c r="G1138" s="5">
        <f t="shared" si="241"/>
        <v>-603233.82420000003</v>
      </c>
      <c r="H1138" s="9">
        <f t="shared" si="242"/>
        <v>363891046658.95654</v>
      </c>
      <c r="I1138" s="9">
        <f t="shared" si="243"/>
        <v>-292160.74660000001</v>
      </c>
      <c r="J1138" s="9">
        <f t="shared" si="244"/>
        <v>85357901853.869415</v>
      </c>
      <c r="K1138" s="9">
        <f t="shared" si="245"/>
        <v>176241244452.64517</v>
      </c>
      <c r="M1138" s="9">
        <f t="shared" si="246"/>
        <v>131097.91742666322</v>
      </c>
      <c r="N1138" s="9">
        <f t="shared" si="247"/>
        <v>27031249572.122478</v>
      </c>
      <c r="O1138" s="9">
        <f t="shared" si="248"/>
        <v>-127748.91742666322</v>
      </c>
      <c r="P1138" s="9">
        <f t="shared" si="249"/>
        <v>16319785903.684418</v>
      </c>
      <c r="Q1138" s="9">
        <f t="shared" si="250"/>
        <v>2.0158479739124845E-4</v>
      </c>
      <c r="R1138" s="9">
        <f t="shared" si="251"/>
        <v>-3.6154635520725363E-2</v>
      </c>
    </row>
    <row r="1139" spans="1:18" x14ac:dyDescent="0.25">
      <c r="A1139">
        <v>1128</v>
      </c>
      <c r="B1139" s="5">
        <v>24352</v>
      </c>
      <c r="C1139" s="5">
        <v>5355</v>
      </c>
      <c r="D1139" s="5">
        <f t="shared" si="238"/>
        <v>130404960</v>
      </c>
      <c r="E1139" s="5">
        <f t="shared" si="239"/>
        <v>593019904</v>
      </c>
      <c r="F1139" s="5">
        <f t="shared" si="240"/>
        <v>28676025</v>
      </c>
      <c r="G1139" s="5">
        <f t="shared" si="241"/>
        <v>-605608.82420000003</v>
      </c>
      <c r="H1139" s="9">
        <f t="shared" si="242"/>
        <v>366762047948.90656</v>
      </c>
      <c r="I1139" s="9">
        <f t="shared" si="243"/>
        <v>-290154.74660000001</v>
      </c>
      <c r="J1139" s="9">
        <f t="shared" si="244"/>
        <v>84189776974.510223</v>
      </c>
      <c r="K1139" s="9">
        <f t="shared" si="245"/>
        <v>175720274924.47498</v>
      </c>
      <c r="M1139" s="9">
        <f t="shared" si="246"/>
        <v>130450.60940343603</v>
      </c>
      <c r="N1139" s="9">
        <f t="shared" si="247"/>
        <v>27244518772.074139</v>
      </c>
      <c r="O1139" s="9">
        <f t="shared" si="248"/>
        <v>-125095.60940343603</v>
      </c>
      <c r="P1139" s="9">
        <f t="shared" si="249"/>
        <v>15648911492.017033</v>
      </c>
      <c r="Q1139" s="9">
        <f t="shared" si="250"/>
        <v>2.0159730101120931E-4</v>
      </c>
      <c r="R1139" s="9">
        <f t="shared" si="251"/>
        <v>-3.5403714431489798E-2</v>
      </c>
    </row>
    <row r="1140" spans="1:18" x14ac:dyDescent="0.25">
      <c r="A1140">
        <v>1129</v>
      </c>
      <c r="B1140" s="5">
        <v>24189</v>
      </c>
      <c r="C1140" s="5">
        <v>3741</v>
      </c>
      <c r="D1140" s="5">
        <f t="shared" si="238"/>
        <v>90491049</v>
      </c>
      <c r="E1140" s="5">
        <f t="shared" si="239"/>
        <v>585107721</v>
      </c>
      <c r="F1140" s="5">
        <f t="shared" si="240"/>
        <v>13995081</v>
      </c>
      <c r="G1140" s="5">
        <f t="shared" si="241"/>
        <v>-605771.82420000003</v>
      </c>
      <c r="H1140" s="9">
        <f t="shared" si="242"/>
        <v>366959502994.59576</v>
      </c>
      <c r="I1140" s="9">
        <f t="shared" si="243"/>
        <v>-291768.74660000001</v>
      </c>
      <c r="J1140" s="9">
        <f t="shared" si="244"/>
        <v>85129001492.535019</v>
      </c>
      <c r="K1140" s="9">
        <f t="shared" si="245"/>
        <v>176745285872.42957</v>
      </c>
      <c r="M1140" s="9">
        <f t="shared" si="246"/>
        <v>130406.18363173664</v>
      </c>
      <c r="N1140" s="9">
        <f t="shared" si="247"/>
        <v>27259186504.815308</v>
      </c>
      <c r="O1140" s="9">
        <f t="shared" si="248"/>
        <v>-126665.18363173664</v>
      </c>
      <c r="P1140" s="9">
        <f t="shared" si="249"/>
        <v>16044068744.461563</v>
      </c>
      <c r="Q1140" s="9">
        <f t="shared" si="250"/>
        <v>2.0159816095608612E-4</v>
      </c>
      <c r="R1140" s="9">
        <f t="shared" si="251"/>
        <v>-3.5847924743517105E-2</v>
      </c>
    </row>
    <row r="1141" spans="1:18" x14ac:dyDescent="0.25">
      <c r="A1141">
        <v>1130</v>
      </c>
      <c r="B1141" s="5">
        <v>17468</v>
      </c>
      <c r="C1141" s="5">
        <v>3306</v>
      </c>
      <c r="D1141" s="5">
        <f t="shared" si="238"/>
        <v>57749208</v>
      </c>
      <c r="E1141" s="5">
        <f t="shared" si="239"/>
        <v>305131024</v>
      </c>
      <c r="F1141" s="5">
        <f t="shared" si="240"/>
        <v>10929636</v>
      </c>
      <c r="G1141" s="5">
        <f t="shared" si="241"/>
        <v>-612492.82420000003</v>
      </c>
      <c r="H1141" s="9">
        <f t="shared" si="242"/>
        <v>375147459696.49213</v>
      </c>
      <c r="I1141" s="9">
        <f t="shared" si="243"/>
        <v>-292203.74660000001</v>
      </c>
      <c r="J1141" s="9">
        <f t="shared" si="244"/>
        <v>85383029527.077026</v>
      </c>
      <c r="K1141" s="9">
        <f t="shared" si="245"/>
        <v>178972697996.85516</v>
      </c>
      <c r="M1141" s="9">
        <f t="shared" si="246"/>
        <v>128574.37006369038</v>
      </c>
      <c r="N1141" s="9">
        <f t="shared" si="247"/>
        <v>27867419939.319477</v>
      </c>
      <c r="O1141" s="9">
        <f t="shared" si="248"/>
        <v>-125268.37006369038</v>
      </c>
      <c r="P1141" s="9">
        <f t="shared" si="249"/>
        <v>15692164538.413681</v>
      </c>
      <c r="Q1141" s="9">
        <f t="shared" si="250"/>
        <v>2.0163382067494968E-4</v>
      </c>
      <c r="R1141" s="9">
        <f t="shared" si="251"/>
        <v>-3.5452608634155003E-2</v>
      </c>
    </row>
    <row r="1142" spans="1:18" x14ac:dyDescent="0.25">
      <c r="A1142">
        <v>1131</v>
      </c>
      <c r="B1142" s="5">
        <v>1097</v>
      </c>
      <c r="C1142" s="5">
        <v>200</v>
      </c>
      <c r="D1142" s="5">
        <f t="shared" si="238"/>
        <v>219400</v>
      </c>
      <c r="E1142" s="5">
        <f t="shared" si="239"/>
        <v>1203409</v>
      </c>
      <c r="F1142" s="5">
        <f t="shared" si="240"/>
        <v>40000</v>
      </c>
      <c r="G1142" s="5">
        <f t="shared" si="241"/>
        <v>-628863.82420000003</v>
      </c>
      <c r="H1142" s="9">
        <f t="shared" si="242"/>
        <v>395469709387.44855</v>
      </c>
      <c r="I1142" s="9">
        <f t="shared" si="243"/>
        <v>-295309.74660000001</v>
      </c>
      <c r="J1142" s="9">
        <f t="shared" si="244"/>
        <v>87207846436.956223</v>
      </c>
      <c r="K1142" s="9">
        <f t="shared" si="245"/>
        <v>185709616570.40897</v>
      </c>
      <c r="M1142" s="9">
        <f t="shared" si="246"/>
        <v>124112.44179074209</v>
      </c>
      <c r="N1142" s="9">
        <f t="shared" si="247"/>
        <v>29377036095.877666</v>
      </c>
      <c r="O1142" s="9">
        <f t="shared" si="248"/>
        <v>-123912.44179074209</v>
      </c>
      <c r="P1142" s="9">
        <f t="shared" si="249"/>
        <v>15354293230.544046</v>
      </c>
      <c r="Q1142" s="9">
        <f t="shared" si="250"/>
        <v>2.0172232696987017E-4</v>
      </c>
      <c r="R1142" s="9">
        <f t="shared" si="251"/>
        <v>-3.5068864517996789E-2</v>
      </c>
    </row>
    <row r="1143" spans="1:18" x14ac:dyDescent="0.25">
      <c r="A1143">
        <v>1132</v>
      </c>
      <c r="B1143" s="5">
        <v>419</v>
      </c>
      <c r="C1143" s="5">
        <v>100</v>
      </c>
      <c r="D1143" s="5">
        <f t="shared" si="238"/>
        <v>41900</v>
      </c>
      <c r="E1143" s="5">
        <f t="shared" si="239"/>
        <v>175561</v>
      </c>
      <c r="F1143" s="5">
        <f t="shared" si="240"/>
        <v>10000</v>
      </c>
      <c r="G1143" s="5">
        <f t="shared" si="241"/>
        <v>-629541.82420000003</v>
      </c>
      <c r="H1143" s="9">
        <f t="shared" si="242"/>
        <v>396322908417.06372</v>
      </c>
      <c r="I1143" s="9">
        <f t="shared" si="243"/>
        <v>-295409.74660000001</v>
      </c>
      <c r="J1143" s="9">
        <f t="shared" si="244"/>
        <v>87266918386.276215</v>
      </c>
      <c r="K1143" s="9">
        <f t="shared" si="245"/>
        <v>185972790761.02377</v>
      </c>
      <c r="M1143" s="9">
        <f t="shared" si="246"/>
        <v>123927.6523845324</v>
      </c>
      <c r="N1143" s="9">
        <f t="shared" si="247"/>
        <v>29440415055.365612</v>
      </c>
      <c r="O1143" s="9">
        <f t="shared" si="248"/>
        <v>-123827.6523845324</v>
      </c>
      <c r="P1143" s="9">
        <f t="shared" si="249"/>
        <v>15333287495.064592</v>
      </c>
      <c r="Q1143" s="9">
        <f t="shared" si="250"/>
        <v>2.0172604277329201E-4</v>
      </c>
      <c r="R1143" s="9">
        <f t="shared" si="251"/>
        <v>-3.5044868056572885E-2</v>
      </c>
    </row>
    <row r="1144" spans="1:18" x14ac:dyDescent="0.25">
      <c r="A1144">
        <v>1133</v>
      </c>
      <c r="B1144" s="5">
        <v>2876641</v>
      </c>
      <c r="C1144" s="5">
        <v>238607</v>
      </c>
      <c r="D1144" s="5">
        <f t="shared" si="238"/>
        <v>686386679087</v>
      </c>
      <c r="E1144" s="5">
        <f t="shared" si="239"/>
        <v>8275063442881</v>
      </c>
      <c r="F1144" s="5">
        <f t="shared" si="240"/>
        <v>56933300449</v>
      </c>
      <c r="G1144" s="5">
        <f t="shared" si="241"/>
        <v>2246680.1757999999</v>
      </c>
      <c r="H1144" s="9">
        <f t="shared" si="242"/>
        <v>5047571812332.7178</v>
      </c>
      <c r="I1144" s="9">
        <f t="shared" si="243"/>
        <v>-56902.746600000013</v>
      </c>
      <c r="J1144" s="9">
        <f t="shared" si="244"/>
        <v>3237922570.6238132</v>
      </c>
      <c r="K1144" s="9">
        <f t="shared" si="245"/>
        <v>-127842272734.79088</v>
      </c>
      <c r="M1144" s="9">
        <f t="shared" si="246"/>
        <v>907844.10593507113</v>
      </c>
      <c r="N1144" s="9">
        <f t="shared" si="247"/>
        <v>374953367622.29205</v>
      </c>
      <c r="O1144" s="9">
        <f t="shared" si="248"/>
        <v>-669237.10593507113</v>
      </c>
      <c r="P1144" s="9">
        <f t="shared" si="249"/>
        <v>447878303960.34961</v>
      </c>
      <c r="Q1144" s="9">
        <f t="shared" si="250"/>
        <v>2.2198289491805255E-4</v>
      </c>
      <c r="R1144" s="9">
        <f t="shared" si="251"/>
        <v>-0.18940489641234134</v>
      </c>
    </row>
    <row r="1145" spans="1:18" x14ac:dyDescent="0.25">
      <c r="A1145">
        <v>1134</v>
      </c>
      <c r="B1145" s="5">
        <v>363443</v>
      </c>
      <c r="C1145" s="5">
        <v>24024</v>
      </c>
      <c r="D1145" s="5">
        <f t="shared" si="238"/>
        <v>8731354632</v>
      </c>
      <c r="E1145" s="5">
        <f t="shared" si="239"/>
        <v>132090814249</v>
      </c>
      <c r="F1145" s="5">
        <f t="shared" si="240"/>
        <v>577152576</v>
      </c>
      <c r="G1145" s="5">
        <f t="shared" si="241"/>
        <v>-266517.82420000003</v>
      </c>
      <c r="H1145" s="9">
        <f t="shared" si="242"/>
        <v>71031750616.302124</v>
      </c>
      <c r="I1145" s="9">
        <f t="shared" si="243"/>
        <v>-271485.74660000001</v>
      </c>
      <c r="J1145" s="9">
        <f t="shared" si="244"/>
        <v>73704510606.959412</v>
      </c>
      <c r="K1145" s="9">
        <f t="shared" si="245"/>
        <v>72355790485.144562</v>
      </c>
      <c r="M1145" s="9">
        <f t="shared" si="246"/>
        <v>222870.11462622677</v>
      </c>
      <c r="N1145" s="9">
        <f t="shared" si="247"/>
        <v>5276516133.2852201</v>
      </c>
      <c r="O1145" s="9">
        <f t="shared" si="248"/>
        <v>-198846.11462622677</v>
      </c>
      <c r="P1145" s="9">
        <f t="shared" si="249"/>
        <v>39539777301.946518</v>
      </c>
      <c r="Q1145" s="9">
        <f t="shared" si="250"/>
        <v>2.0030935340153622E-4</v>
      </c>
      <c r="R1145" s="9">
        <f t="shared" si="251"/>
        <v>-5.6276048033942261E-2</v>
      </c>
    </row>
    <row r="1146" spans="1:18" x14ac:dyDescent="0.25">
      <c r="A1146">
        <v>1135</v>
      </c>
      <c r="B1146" s="5">
        <v>179759</v>
      </c>
      <c r="C1146" s="5">
        <v>12000</v>
      </c>
      <c r="D1146" s="5">
        <f t="shared" si="238"/>
        <v>2157108000</v>
      </c>
      <c r="E1146" s="5">
        <f t="shared" si="239"/>
        <v>32313298081</v>
      </c>
      <c r="F1146" s="5">
        <f t="shared" si="240"/>
        <v>144000000</v>
      </c>
      <c r="G1146" s="5">
        <f t="shared" si="241"/>
        <v>-450201.82420000003</v>
      </c>
      <c r="H1146" s="9">
        <f t="shared" si="242"/>
        <v>202681682513.00772</v>
      </c>
      <c r="I1146" s="9">
        <f t="shared" si="243"/>
        <v>-283509.74660000001</v>
      </c>
      <c r="J1146" s="9">
        <f t="shared" si="244"/>
        <v>80377776417.196213</v>
      </c>
      <c r="K1146" s="9">
        <f t="shared" si="245"/>
        <v>127636605097.79976</v>
      </c>
      <c r="M1146" s="9">
        <f t="shared" si="246"/>
        <v>172806.90328371667</v>
      </c>
      <c r="N1146" s="9">
        <f t="shared" si="247"/>
        <v>15055987757.900379</v>
      </c>
      <c r="O1146" s="9">
        <f t="shared" si="248"/>
        <v>-160806.90328371667</v>
      </c>
      <c r="P1146" s="9">
        <f t="shared" si="249"/>
        <v>25858860143.698608</v>
      </c>
      <c r="Q1146" s="9">
        <f t="shared" si="250"/>
        <v>2.0088270762539948E-4</v>
      </c>
      <c r="R1146" s="9">
        <f t="shared" si="251"/>
        <v>-4.551046735422528E-2</v>
      </c>
    </row>
    <row r="1147" spans="1:18" x14ac:dyDescent="0.25">
      <c r="A1147">
        <v>1136</v>
      </c>
      <c r="B1147" s="5">
        <v>12530</v>
      </c>
      <c r="C1147" s="5">
        <v>272</v>
      </c>
      <c r="D1147" s="5">
        <f t="shared" si="238"/>
        <v>3408160</v>
      </c>
      <c r="E1147" s="5">
        <f t="shared" si="239"/>
        <v>157000900</v>
      </c>
      <c r="F1147" s="5">
        <f t="shared" si="240"/>
        <v>73984</v>
      </c>
      <c r="G1147" s="5">
        <f t="shared" si="241"/>
        <v>-617430.82420000003</v>
      </c>
      <c r="H1147" s="9">
        <f t="shared" si="242"/>
        <v>381220822672.29132</v>
      </c>
      <c r="I1147" s="9">
        <f t="shared" si="243"/>
        <v>-295237.74660000001</v>
      </c>
      <c r="J1147" s="9">
        <f t="shared" si="244"/>
        <v>87165327017.445816</v>
      </c>
      <c r="K1147" s="9">
        <f t="shared" si="245"/>
        <v>182288885218.18875</v>
      </c>
      <c r="M1147" s="9">
        <f t="shared" si="246"/>
        <v>127228.51447687109</v>
      </c>
      <c r="N1147" s="9">
        <f t="shared" si="247"/>
        <v>28318573084.878399</v>
      </c>
      <c r="O1147" s="9">
        <f t="shared" si="248"/>
        <v>-126956.51447687109</v>
      </c>
      <c r="P1147" s="9">
        <f t="shared" si="249"/>
        <v>16117956568.115978</v>
      </c>
      <c r="Q1147" s="9">
        <f t="shared" si="250"/>
        <v>2.0166027103664041E-4</v>
      </c>
      <c r="R1147" s="9">
        <f t="shared" si="251"/>
        <v>-3.5930376347630862E-2</v>
      </c>
    </row>
    <row r="1148" spans="1:18" x14ac:dyDescent="0.25">
      <c r="A1148">
        <v>1137</v>
      </c>
      <c r="B1148" s="5">
        <v>7</v>
      </c>
      <c r="C1148" s="5">
        <v>1</v>
      </c>
      <c r="D1148" s="5">
        <f t="shared" si="238"/>
        <v>7</v>
      </c>
      <c r="E1148" s="5">
        <f t="shared" si="239"/>
        <v>49</v>
      </c>
      <c r="F1148" s="5">
        <f t="shared" si="240"/>
        <v>1</v>
      </c>
      <c r="G1148" s="5">
        <f t="shared" si="241"/>
        <v>-629953.82420000003</v>
      </c>
      <c r="H1148" s="9">
        <f t="shared" si="242"/>
        <v>396841820624.20453</v>
      </c>
      <c r="I1148" s="9">
        <f t="shared" si="243"/>
        <v>-295508.74660000001</v>
      </c>
      <c r="J1148" s="9">
        <f t="shared" si="244"/>
        <v>87325419317.103012</v>
      </c>
      <c r="K1148" s="9">
        <f t="shared" si="245"/>
        <v>186156865005.21878</v>
      </c>
      <c r="M1148" s="9">
        <f t="shared" si="246"/>
        <v>123815.36147692414</v>
      </c>
      <c r="N1148" s="9">
        <f t="shared" si="247"/>
        <v>29478961882.791092</v>
      </c>
      <c r="O1148" s="9">
        <f t="shared" si="248"/>
        <v>-123814.36147692414</v>
      </c>
      <c r="P1148" s="9">
        <f t="shared" si="249"/>
        <v>15329996107.938437</v>
      </c>
      <c r="Q1148" s="9">
        <f t="shared" si="250"/>
        <v>2.0172830270993985E-4</v>
      </c>
      <c r="R1148" s="9">
        <f t="shared" si="251"/>
        <v>-3.5041106593034443E-2</v>
      </c>
    </row>
    <row r="1149" spans="1:18" x14ac:dyDescent="0.25">
      <c r="A1149">
        <v>1138</v>
      </c>
      <c r="B1149" s="5">
        <v>3641135</v>
      </c>
      <c r="C1149" s="5">
        <v>254712</v>
      </c>
      <c r="D1149" s="5">
        <f t="shared" si="238"/>
        <v>927440778120</v>
      </c>
      <c r="E1149" s="5">
        <f t="shared" si="239"/>
        <v>13257864088225</v>
      </c>
      <c r="F1149" s="5">
        <f t="shared" si="240"/>
        <v>64878202944</v>
      </c>
      <c r="G1149" s="5">
        <f t="shared" si="241"/>
        <v>3011174.1757999999</v>
      </c>
      <c r="H1149" s="9">
        <f t="shared" si="242"/>
        <v>9067169917004.8086</v>
      </c>
      <c r="I1149" s="9">
        <f t="shared" si="243"/>
        <v>-40797.746600000013</v>
      </c>
      <c r="J1149" s="9">
        <f t="shared" si="244"/>
        <v>1664456127.6378126</v>
      </c>
      <c r="K1149" s="9">
        <f t="shared" si="245"/>
        <v>-122849120992.75229</v>
      </c>
      <c r="M1149" s="9">
        <f t="shared" si="246"/>
        <v>1116207.516423088</v>
      </c>
      <c r="N1149" s="9">
        <f t="shared" si="247"/>
        <v>673544829392.59045</v>
      </c>
      <c r="O1149" s="9">
        <f t="shared" si="248"/>
        <v>-861495.51642308803</v>
      </c>
      <c r="P1149" s="9">
        <f t="shared" si="249"/>
        <v>742174524817.08313</v>
      </c>
      <c r="Q1149" s="9">
        <f t="shared" si="250"/>
        <v>2.3948881777226816E-4</v>
      </c>
      <c r="R1149" s="9">
        <f t="shared" si="251"/>
        <v>-0.24381926251574476</v>
      </c>
    </row>
    <row r="1150" spans="1:18" x14ac:dyDescent="0.25">
      <c r="A1150">
        <v>1139</v>
      </c>
      <c r="B1150" s="5">
        <v>1094398</v>
      </c>
      <c r="C1150" s="5">
        <v>64000</v>
      </c>
      <c r="D1150" s="5">
        <f t="shared" si="238"/>
        <v>70041472000</v>
      </c>
      <c r="E1150" s="5">
        <f t="shared" si="239"/>
        <v>1197706982404</v>
      </c>
      <c r="F1150" s="5">
        <f t="shared" si="240"/>
        <v>4096000000</v>
      </c>
      <c r="G1150" s="5">
        <f t="shared" si="241"/>
        <v>464437.17579999997</v>
      </c>
      <c r="H1150" s="9">
        <f t="shared" si="242"/>
        <v>215701890265.08008</v>
      </c>
      <c r="I1150" s="9">
        <f t="shared" si="243"/>
        <v>-231509.74660000001</v>
      </c>
      <c r="J1150" s="9">
        <f t="shared" si="244"/>
        <v>53596762770.796219</v>
      </c>
      <c r="K1150" s="9">
        <f t="shared" si="245"/>
        <v>-107521732881.07765</v>
      </c>
      <c r="M1150" s="9">
        <f t="shared" si="246"/>
        <v>422092.44562328956</v>
      </c>
      <c r="N1150" s="9">
        <f t="shared" si="247"/>
        <v>16023179692.020708</v>
      </c>
      <c r="O1150" s="9">
        <f t="shared" si="248"/>
        <v>-358092.44562328956</v>
      </c>
      <c r="P1150" s="9">
        <f t="shared" si="249"/>
        <v>128230199612.4686</v>
      </c>
      <c r="Q1150" s="9">
        <f t="shared" si="250"/>
        <v>2.0093941248656178E-4</v>
      </c>
      <c r="R1150" s="9">
        <f t="shared" si="251"/>
        <v>-0.10134487192836064</v>
      </c>
    </row>
    <row r="1151" spans="1:18" x14ac:dyDescent="0.25">
      <c r="A1151">
        <v>1140</v>
      </c>
      <c r="B1151" s="5">
        <v>455367</v>
      </c>
      <c r="C1151" s="5">
        <v>2502</v>
      </c>
      <c r="D1151" s="5">
        <f t="shared" si="238"/>
        <v>1139328234</v>
      </c>
      <c r="E1151" s="5">
        <f t="shared" si="239"/>
        <v>207359104689</v>
      </c>
      <c r="F1151" s="5">
        <f t="shared" si="240"/>
        <v>6260004</v>
      </c>
      <c r="G1151" s="5">
        <f t="shared" si="241"/>
        <v>-174593.82420000003</v>
      </c>
      <c r="H1151" s="9">
        <f t="shared" si="242"/>
        <v>30483003448.780518</v>
      </c>
      <c r="I1151" s="9">
        <f t="shared" si="243"/>
        <v>-293007.74660000001</v>
      </c>
      <c r="J1151" s="9">
        <f t="shared" si="244"/>
        <v>85853539567.609818</v>
      </c>
      <c r="K1151" s="9">
        <f t="shared" si="245"/>
        <v>51157342999.118561</v>
      </c>
      <c r="M1151" s="9">
        <f t="shared" si="246"/>
        <v>247924.06945870485</v>
      </c>
      <c r="N1151" s="9">
        <f t="shared" si="247"/>
        <v>2264396668.9955812</v>
      </c>
      <c r="O1151" s="9">
        <f t="shared" si="248"/>
        <v>-245422.06945870485</v>
      </c>
      <c r="P1151" s="9">
        <f t="shared" si="249"/>
        <v>60231992177.393349</v>
      </c>
      <c r="Q1151" s="9">
        <f t="shared" si="250"/>
        <v>2.0013275782624111E-4</v>
      </c>
      <c r="R1151" s="9">
        <f t="shared" si="251"/>
        <v>-6.9457645554956704E-2</v>
      </c>
    </row>
    <row r="1152" spans="1:18" x14ac:dyDescent="0.25">
      <c r="A1152">
        <v>1141</v>
      </c>
      <c r="B1152" s="5">
        <v>71332</v>
      </c>
      <c r="C1152" s="5">
        <v>1800</v>
      </c>
      <c r="D1152" s="5">
        <f t="shared" si="238"/>
        <v>128397600</v>
      </c>
      <c r="E1152" s="5">
        <f t="shared" si="239"/>
        <v>5088254224</v>
      </c>
      <c r="F1152" s="5">
        <f t="shared" si="240"/>
        <v>3240000</v>
      </c>
      <c r="G1152" s="5">
        <f t="shared" si="241"/>
        <v>-558628.82420000003</v>
      </c>
      <c r="H1152" s="9">
        <f t="shared" si="242"/>
        <v>312066163227.07452</v>
      </c>
      <c r="I1152" s="9">
        <f t="shared" si="243"/>
        <v>-293709.74660000001</v>
      </c>
      <c r="J1152" s="9">
        <f t="shared" si="244"/>
        <v>86265415247.836212</v>
      </c>
      <c r="K1152" s="9">
        <f t="shared" si="245"/>
        <v>164074730399.23798</v>
      </c>
      <c r="M1152" s="9">
        <f t="shared" si="246"/>
        <v>143255.04347973622</v>
      </c>
      <c r="N1152" s="9">
        <f t="shared" si="247"/>
        <v>23181494622.239662</v>
      </c>
      <c r="O1152" s="9">
        <f t="shared" si="248"/>
        <v>-141455.04347973622</v>
      </c>
      <c r="P1152" s="9">
        <f t="shared" si="249"/>
        <v>20009529325.854065</v>
      </c>
      <c r="Q1152" s="9">
        <f t="shared" si="250"/>
        <v>2.0135909263478715E-4</v>
      </c>
      <c r="R1152" s="9">
        <f t="shared" si="251"/>
        <v>-4.0033646196978454E-2</v>
      </c>
    </row>
    <row r="1153" spans="1:18" x14ac:dyDescent="0.25">
      <c r="A1153">
        <v>1142</v>
      </c>
      <c r="B1153" s="5">
        <v>44686</v>
      </c>
      <c r="C1153" s="5">
        <v>4200</v>
      </c>
      <c r="D1153" s="5">
        <f t="shared" si="238"/>
        <v>187681200</v>
      </c>
      <c r="E1153" s="5">
        <f t="shared" si="239"/>
        <v>1996838596</v>
      </c>
      <c r="F1153" s="5">
        <f t="shared" si="240"/>
        <v>17640000</v>
      </c>
      <c r="G1153" s="5">
        <f t="shared" si="241"/>
        <v>-585274.82420000003</v>
      </c>
      <c r="H1153" s="9">
        <f t="shared" si="242"/>
        <v>342546619842.34094</v>
      </c>
      <c r="I1153" s="9">
        <f t="shared" si="243"/>
        <v>-291309.74660000001</v>
      </c>
      <c r="J1153" s="9">
        <f t="shared" si="244"/>
        <v>84861368464.156219</v>
      </c>
      <c r="K1153" s="9">
        <f t="shared" si="245"/>
        <v>170496260729.06155</v>
      </c>
      <c r="M1153" s="9">
        <f t="shared" si="246"/>
        <v>135992.65628524718</v>
      </c>
      <c r="N1153" s="9">
        <f t="shared" si="247"/>
        <v>25445702102.485012</v>
      </c>
      <c r="O1153" s="9">
        <f t="shared" si="248"/>
        <v>-131792.65628524718</v>
      </c>
      <c r="P1153" s="9">
        <f t="shared" si="249"/>
        <v>17369304250.721302</v>
      </c>
      <c r="Q1153" s="9">
        <f t="shared" si="250"/>
        <v>2.0149183936920518E-4</v>
      </c>
      <c r="R1153" s="9">
        <f t="shared" si="251"/>
        <v>-3.7299065438449172E-2</v>
      </c>
    </row>
    <row r="1154" spans="1:18" x14ac:dyDescent="0.25">
      <c r="A1154">
        <v>1143</v>
      </c>
      <c r="B1154" s="5">
        <v>21088</v>
      </c>
      <c r="C1154" s="5">
        <v>580</v>
      </c>
      <c r="D1154" s="5">
        <f t="shared" si="238"/>
        <v>12231040</v>
      </c>
      <c r="E1154" s="5">
        <f t="shared" si="239"/>
        <v>444703744</v>
      </c>
      <c r="F1154" s="5">
        <f t="shared" si="240"/>
        <v>336400</v>
      </c>
      <c r="G1154" s="5">
        <f t="shared" si="241"/>
        <v>-608872.82420000003</v>
      </c>
      <c r="H1154" s="9">
        <f t="shared" si="242"/>
        <v>370726116049.28412</v>
      </c>
      <c r="I1154" s="9">
        <f t="shared" si="243"/>
        <v>-294929.74660000001</v>
      </c>
      <c r="J1154" s="9">
        <f t="shared" si="244"/>
        <v>86983555429.540222</v>
      </c>
      <c r="K1154" s="9">
        <f t="shared" si="245"/>
        <v>179574707752.93237</v>
      </c>
      <c r="M1154" s="9">
        <f t="shared" si="246"/>
        <v>129561.00376646192</v>
      </c>
      <c r="N1154" s="9">
        <f t="shared" si="247"/>
        <v>27538985248.031761</v>
      </c>
      <c r="O1154" s="9">
        <f t="shared" si="248"/>
        <v>-128981.00376646192</v>
      </c>
      <c r="P1154" s="9">
        <f t="shared" si="249"/>
        <v>16636099332.604063</v>
      </c>
      <c r="Q1154" s="9">
        <f t="shared" si="250"/>
        <v>2.0161456509297743E-4</v>
      </c>
      <c r="R1154" s="9">
        <f t="shared" si="251"/>
        <v>-3.650333281588905E-2</v>
      </c>
    </row>
    <row r="1155" spans="1:18" x14ac:dyDescent="0.25">
      <c r="A1155">
        <v>1144</v>
      </c>
      <c r="B1155" s="5">
        <v>4788</v>
      </c>
      <c r="C1155" s="5">
        <v>450</v>
      </c>
      <c r="D1155" s="5">
        <f t="shared" si="238"/>
        <v>2154600</v>
      </c>
      <c r="E1155" s="5">
        <f t="shared" si="239"/>
        <v>22924944</v>
      </c>
      <c r="F1155" s="5">
        <f t="shared" si="240"/>
        <v>202500</v>
      </c>
      <c r="G1155" s="5">
        <f t="shared" si="241"/>
        <v>-625172.82420000003</v>
      </c>
      <c r="H1155" s="9">
        <f t="shared" si="242"/>
        <v>390841060118.20416</v>
      </c>
      <c r="I1155" s="9">
        <f t="shared" si="243"/>
        <v>-295059.74660000001</v>
      </c>
      <c r="J1155" s="9">
        <f t="shared" si="244"/>
        <v>87060254063.656219</v>
      </c>
      <c r="K1155" s="9">
        <f t="shared" si="245"/>
        <v>184463335089.65836</v>
      </c>
      <c r="M1155" s="9">
        <f t="shared" si="246"/>
        <v>125118.42659652379</v>
      </c>
      <c r="N1155" s="9">
        <f t="shared" si="247"/>
        <v>29033201932.527039</v>
      </c>
      <c r="O1155" s="9">
        <f t="shared" si="248"/>
        <v>-124668.42659652379</v>
      </c>
      <c r="P1155" s="9">
        <f t="shared" si="249"/>
        <v>15542216590.052839</v>
      </c>
      <c r="Q1155" s="9">
        <f t="shared" si="250"/>
        <v>2.0170216854235664E-4</v>
      </c>
      <c r="R1155" s="9">
        <f t="shared" si="251"/>
        <v>-3.5282817889211768E-2</v>
      </c>
    </row>
    <row r="1156" spans="1:18" x14ac:dyDescent="0.25">
      <c r="A1156">
        <v>1145</v>
      </c>
      <c r="B1156" s="5">
        <v>162</v>
      </c>
      <c r="C1156" s="5">
        <v>0</v>
      </c>
      <c r="D1156" s="5">
        <f t="shared" si="238"/>
        <v>0</v>
      </c>
      <c r="E1156" s="5">
        <f t="shared" si="239"/>
        <v>26244</v>
      </c>
      <c r="F1156" s="5">
        <f t="shared" si="240"/>
        <v>0</v>
      </c>
      <c r="G1156" s="5">
        <f t="shared" si="241"/>
        <v>-629798.82420000003</v>
      </c>
      <c r="H1156" s="9">
        <f t="shared" si="242"/>
        <v>396646558963.70258</v>
      </c>
      <c r="I1156" s="9">
        <f t="shared" si="243"/>
        <v>-295509.74660000001</v>
      </c>
      <c r="J1156" s="9">
        <f t="shared" si="244"/>
        <v>87326010335.596222</v>
      </c>
      <c r="K1156" s="9">
        <f t="shared" si="245"/>
        <v>186111690948.31998</v>
      </c>
      <c r="M1156" s="9">
        <f t="shared" si="246"/>
        <v>123857.60684265055</v>
      </c>
      <c r="N1156" s="9">
        <f t="shared" si="247"/>
        <v>29464457083.276627</v>
      </c>
      <c r="O1156" s="9">
        <f t="shared" si="248"/>
        <v>-123857.60684265055</v>
      </c>
      <c r="P1156" s="9">
        <f t="shared" si="249"/>
        <v>15340706772.788597</v>
      </c>
      <c r="Q1156" s="9">
        <f t="shared" si="250"/>
        <v>2.0172745231756824E-4</v>
      </c>
      <c r="R1156" s="9">
        <f t="shared" si="251"/>
        <v>-3.505334559024146E-2</v>
      </c>
    </row>
    <row r="1157" spans="1:18" x14ac:dyDescent="0.25">
      <c r="A1157">
        <v>1146</v>
      </c>
      <c r="B1157" s="5">
        <v>54</v>
      </c>
      <c r="C1157" s="5">
        <v>0</v>
      </c>
      <c r="D1157" s="5">
        <f t="shared" si="238"/>
        <v>0</v>
      </c>
      <c r="E1157" s="5">
        <f t="shared" si="239"/>
        <v>2916</v>
      </c>
      <c r="F1157" s="5">
        <f t="shared" si="240"/>
        <v>0</v>
      </c>
      <c r="G1157" s="5">
        <f t="shared" si="241"/>
        <v>-629906.82420000003</v>
      </c>
      <c r="H1157" s="9">
        <f t="shared" si="242"/>
        <v>396782607173.72974</v>
      </c>
      <c r="I1157" s="9">
        <f t="shared" si="243"/>
        <v>-295509.74660000001</v>
      </c>
      <c r="J1157" s="9">
        <f t="shared" si="244"/>
        <v>87326010335.596222</v>
      </c>
      <c r="K1157" s="9">
        <f t="shared" si="245"/>
        <v>186143606000.95276</v>
      </c>
      <c r="M1157" s="9">
        <f t="shared" si="246"/>
        <v>123828.17136201538</v>
      </c>
      <c r="N1157" s="9">
        <f t="shared" si="247"/>
        <v>29474563276.195786</v>
      </c>
      <c r="O1157" s="9">
        <f t="shared" si="248"/>
        <v>-123828.17136201538</v>
      </c>
      <c r="P1157" s="9">
        <f t="shared" si="249"/>
        <v>15333416022.860645</v>
      </c>
      <c r="Q1157" s="9">
        <f t="shared" si="250"/>
        <v>2.0172804482692045E-4</v>
      </c>
      <c r="R1157" s="9">
        <f t="shared" si="251"/>
        <v>-3.5045014969172297E-2</v>
      </c>
    </row>
    <row r="1158" spans="1:18" x14ac:dyDescent="0.25">
      <c r="A1158">
        <v>1147</v>
      </c>
      <c r="B1158" s="5">
        <v>4399</v>
      </c>
      <c r="C1158" s="5">
        <v>381</v>
      </c>
      <c r="D1158" s="5">
        <f t="shared" si="238"/>
        <v>1676019</v>
      </c>
      <c r="E1158" s="5">
        <f t="shared" si="239"/>
        <v>19351201</v>
      </c>
      <c r="F1158" s="5">
        <f t="shared" si="240"/>
        <v>145161</v>
      </c>
      <c r="G1158" s="5">
        <f t="shared" si="241"/>
        <v>-625561.82420000003</v>
      </c>
      <c r="H1158" s="9">
        <f t="shared" si="242"/>
        <v>391327595896.43176</v>
      </c>
      <c r="I1158" s="9">
        <f t="shared" si="243"/>
        <v>-295128.74660000001</v>
      </c>
      <c r="J1158" s="9">
        <f t="shared" si="244"/>
        <v>87100977069.687012</v>
      </c>
      <c r="K1158" s="9">
        <f t="shared" si="245"/>
        <v>184621277096.95557</v>
      </c>
      <c r="M1158" s="9">
        <f t="shared" si="246"/>
        <v>125012.40435608783</v>
      </c>
      <c r="N1158" s="9">
        <f t="shared" si="247"/>
        <v>29069343712.237717</v>
      </c>
      <c r="O1158" s="9">
        <f t="shared" si="248"/>
        <v>-124631.40435608783</v>
      </c>
      <c r="P1158" s="9">
        <f t="shared" si="249"/>
        <v>15532986951.77067</v>
      </c>
      <c r="Q1158" s="9">
        <f t="shared" si="250"/>
        <v>2.0170428747504036E-4</v>
      </c>
      <c r="R1158" s="9">
        <f t="shared" si="251"/>
        <v>-3.5272340141613345E-2</v>
      </c>
    </row>
    <row r="1159" spans="1:18" x14ac:dyDescent="0.25">
      <c r="A1159">
        <v>1148</v>
      </c>
      <c r="B1159" s="5">
        <v>697</v>
      </c>
      <c r="C1159" s="5">
        <v>191</v>
      </c>
      <c r="D1159" s="5">
        <f t="shared" si="238"/>
        <v>133127</v>
      </c>
      <c r="E1159" s="5">
        <f t="shared" si="239"/>
        <v>485809</v>
      </c>
      <c r="F1159" s="5">
        <f t="shared" si="240"/>
        <v>36481</v>
      </c>
      <c r="G1159" s="5">
        <f t="shared" si="241"/>
        <v>-629263.82420000003</v>
      </c>
      <c r="H1159" s="9">
        <f t="shared" si="242"/>
        <v>395972960446.80853</v>
      </c>
      <c r="I1159" s="9">
        <f t="shared" si="243"/>
        <v>-295318.74660000001</v>
      </c>
      <c r="J1159" s="9">
        <f t="shared" si="244"/>
        <v>87213162093.39502</v>
      </c>
      <c r="K1159" s="9">
        <f t="shared" si="245"/>
        <v>185833403843.46677</v>
      </c>
      <c r="M1159" s="9">
        <f t="shared" si="246"/>
        <v>124003.4214920933</v>
      </c>
      <c r="N1159" s="9">
        <f t="shared" si="247"/>
        <v>29414419552.018993</v>
      </c>
      <c r="O1159" s="9">
        <f t="shared" si="248"/>
        <v>-123812.4214920933</v>
      </c>
      <c r="P1159" s="9">
        <f t="shared" si="249"/>
        <v>15329515715.735767</v>
      </c>
      <c r="Q1159" s="9">
        <f t="shared" si="250"/>
        <v>2.0172451869998647E-4</v>
      </c>
      <c r="R1159" s="9">
        <f t="shared" si="251"/>
        <v>-3.5040557485284736E-2</v>
      </c>
    </row>
    <row r="1160" spans="1:18" x14ac:dyDescent="0.25">
      <c r="A1160">
        <v>1149</v>
      </c>
      <c r="B1160" s="5">
        <v>8640</v>
      </c>
      <c r="C1160" s="5">
        <v>720</v>
      </c>
      <c r="D1160" s="5">
        <f t="shared" si="238"/>
        <v>6220800</v>
      </c>
      <c r="E1160" s="5">
        <f t="shared" si="239"/>
        <v>74649600</v>
      </c>
      <c r="F1160" s="5">
        <f t="shared" si="240"/>
        <v>518400</v>
      </c>
      <c r="G1160" s="5">
        <f t="shared" si="241"/>
        <v>-621320.82420000003</v>
      </c>
      <c r="H1160" s="9">
        <f t="shared" si="242"/>
        <v>386039566584.56732</v>
      </c>
      <c r="I1160" s="9">
        <f t="shared" si="243"/>
        <v>-294789.74660000001</v>
      </c>
      <c r="J1160" s="9">
        <f t="shared" si="244"/>
        <v>86900994700.492218</v>
      </c>
      <c r="K1160" s="9">
        <f t="shared" si="245"/>
        <v>183159008323.22116</v>
      </c>
      <c r="M1160" s="9">
        <f t="shared" si="246"/>
        <v>126168.29207251161</v>
      </c>
      <c r="N1160" s="9">
        <f t="shared" si="247"/>
        <v>28676528221.485416</v>
      </c>
      <c r="O1160" s="9">
        <f t="shared" si="248"/>
        <v>-125448.29207251161</v>
      </c>
      <c r="P1160" s="9">
        <f t="shared" si="249"/>
        <v>15737273983.910179</v>
      </c>
      <c r="Q1160" s="9">
        <f t="shared" si="250"/>
        <v>2.0168125735342776E-4</v>
      </c>
      <c r="R1160" s="9">
        <f t="shared" si="251"/>
        <v>-3.550352978901658E-2</v>
      </c>
    </row>
    <row r="1161" spans="1:18" x14ac:dyDescent="0.25">
      <c r="A1161">
        <v>1150</v>
      </c>
      <c r="B1161" s="5">
        <v>2658068</v>
      </c>
      <c r="C1161" s="5">
        <v>41300</v>
      </c>
      <c r="D1161" s="5">
        <f t="shared" si="238"/>
        <v>109778208400</v>
      </c>
      <c r="E1161" s="5">
        <f t="shared" si="239"/>
        <v>7065325492624</v>
      </c>
      <c r="F1161" s="5">
        <f t="shared" si="240"/>
        <v>1705690000</v>
      </c>
      <c r="G1161" s="5">
        <f t="shared" si="241"/>
        <v>2028107.1757999999</v>
      </c>
      <c r="H1161" s="9">
        <f t="shared" si="242"/>
        <v>4113218716531.4517</v>
      </c>
      <c r="I1161" s="9">
        <f t="shared" si="243"/>
        <v>-254209.74660000001</v>
      </c>
      <c r="J1161" s="9">
        <f t="shared" si="244"/>
        <v>64622595266.436218</v>
      </c>
      <c r="K1161" s="9">
        <f t="shared" si="245"/>
        <v>-515564611237.75964</v>
      </c>
      <c r="M1161" s="9">
        <f t="shared" si="246"/>
        <v>848271.87159366696</v>
      </c>
      <c r="N1161" s="9">
        <f t="shared" si="247"/>
        <v>305545966827.51434</v>
      </c>
      <c r="O1161" s="9">
        <f t="shared" si="248"/>
        <v>-806971.87159366696</v>
      </c>
      <c r="P1161" s="9">
        <f t="shared" si="249"/>
        <v>651203601543.38574</v>
      </c>
      <c r="Q1161" s="9">
        <f t="shared" si="250"/>
        <v>2.1791365396715186E-4</v>
      </c>
      <c r="R1161" s="9">
        <f t="shared" si="251"/>
        <v>-0.22838559210613804</v>
      </c>
    </row>
    <row r="1162" spans="1:18" x14ac:dyDescent="0.25">
      <c r="A1162">
        <v>1151</v>
      </c>
      <c r="B1162" s="5">
        <v>1283684</v>
      </c>
      <c r="C1162" s="5">
        <v>20020</v>
      </c>
      <c r="D1162" s="5">
        <f t="shared" si="238"/>
        <v>25699353680</v>
      </c>
      <c r="E1162" s="5">
        <f t="shared" si="239"/>
        <v>1647844611856</v>
      </c>
      <c r="F1162" s="5">
        <f t="shared" si="240"/>
        <v>400800400</v>
      </c>
      <c r="G1162" s="5">
        <f t="shared" si="241"/>
        <v>653723.17579999997</v>
      </c>
      <c r="H1162" s="9">
        <f t="shared" si="242"/>
        <v>427353990578.03766</v>
      </c>
      <c r="I1162" s="9">
        <f t="shared" si="243"/>
        <v>-275489.74660000001</v>
      </c>
      <c r="J1162" s="9">
        <f t="shared" si="244"/>
        <v>75894600481.732224</v>
      </c>
      <c r="K1162" s="9">
        <f t="shared" si="245"/>
        <v>-180094032047.68924</v>
      </c>
      <c r="M1162" s="9">
        <f t="shared" si="246"/>
        <v>473682.48624837596</v>
      </c>
      <c r="N1162" s="9">
        <f t="shared" si="247"/>
        <v>31745525153.807961</v>
      </c>
      <c r="O1162" s="9">
        <f t="shared" si="248"/>
        <v>-453662.48624837596</v>
      </c>
      <c r="P1162" s="9">
        <f t="shared" si="249"/>
        <v>205809651429.05792</v>
      </c>
      <c r="Q1162" s="9">
        <f t="shared" si="250"/>
        <v>2.0186118756046896E-4</v>
      </c>
      <c r="R1162" s="9">
        <f t="shared" si="251"/>
        <v>-0.12839250959825574</v>
      </c>
    </row>
    <row r="1163" spans="1:18" x14ac:dyDescent="0.25">
      <c r="A1163">
        <v>1152</v>
      </c>
      <c r="B1163" s="5">
        <v>156778</v>
      </c>
      <c r="C1163" s="5">
        <v>12420</v>
      </c>
      <c r="D1163" s="5">
        <f t="shared" si="238"/>
        <v>1947182760</v>
      </c>
      <c r="E1163" s="5">
        <f t="shared" si="239"/>
        <v>24579341284</v>
      </c>
      <c r="F1163" s="5">
        <f t="shared" si="240"/>
        <v>154256400</v>
      </c>
      <c r="G1163" s="5">
        <f t="shared" si="241"/>
        <v>-473182.82420000003</v>
      </c>
      <c r="H1163" s="9">
        <f t="shared" si="242"/>
        <v>223901985117.88812</v>
      </c>
      <c r="I1163" s="9">
        <f t="shared" si="243"/>
        <v>-283089.74660000001</v>
      </c>
      <c r="J1163" s="9">
        <f t="shared" si="244"/>
        <v>80139804630.052216</v>
      </c>
      <c r="K1163" s="9">
        <f t="shared" si="245"/>
        <v>133953205798.25037</v>
      </c>
      <c r="M1163" s="9">
        <f t="shared" si="246"/>
        <v>166543.41457559715</v>
      </c>
      <c r="N1163" s="9">
        <f t="shared" si="247"/>
        <v>16632314795.828518</v>
      </c>
      <c r="O1163" s="9">
        <f t="shared" si="248"/>
        <v>-154123.41457559715</v>
      </c>
      <c r="P1163" s="9">
        <f t="shared" si="249"/>
        <v>23754026920.441395</v>
      </c>
      <c r="Q1163" s="9">
        <f t="shared" si="250"/>
        <v>2.0097512506880318E-4</v>
      </c>
      <c r="R1163" s="9">
        <f t="shared" si="251"/>
        <v>-4.361895421474974E-2</v>
      </c>
    </row>
    <row r="1164" spans="1:18" x14ac:dyDescent="0.25">
      <c r="A1164">
        <v>1153</v>
      </c>
      <c r="B1164" s="5">
        <v>150708</v>
      </c>
      <c r="C1164" s="5">
        <v>10262</v>
      </c>
      <c r="D1164" s="5">
        <f t="shared" si="238"/>
        <v>1546565496</v>
      </c>
      <c r="E1164" s="5">
        <f t="shared" si="239"/>
        <v>22712901264</v>
      </c>
      <c r="F1164" s="5">
        <f t="shared" si="240"/>
        <v>105308644</v>
      </c>
      <c r="G1164" s="5">
        <f t="shared" si="241"/>
        <v>-479252.82420000003</v>
      </c>
      <c r="H1164" s="9">
        <f t="shared" si="242"/>
        <v>229683269503.67615</v>
      </c>
      <c r="I1164" s="9">
        <f t="shared" si="243"/>
        <v>-285247.74660000001</v>
      </c>
      <c r="J1164" s="9">
        <f t="shared" si="244"/>
        <v>81366276940.377823</v>
      </c>
      <c r="K1164" s="9">
        <f t="shared" si="245"/>
        <v>136705788154.73596</v>
      </c>
      <c r="M1164" s="9">
        <f t="shared" si="246"/>
        <v>164889.0315436018</v>
      </c>
      <c r="N1164" s="9">
        <f t="shared" si="247"/>
        <v>17061771201.844774</v>
      </c>
      <c r="O1164" s="9">
        <f t="shared" si="248"/>
        <v>-154627.0315436018</v>
      </c>
      <c r="P1164" s="9">
        <f t="shared" si="249"/>
        <v>23909518883.986027</v>
      </c>
      <c r="Q1164" s="9">
        <f t="shared" si="250"/>
        <v>2.010003033865903E-4</v>
      </c>
      <c r="R1164" s="9">
        <f t="shared" si="251"/>
        <v>-4.3761484994102387E-2</v>
      </c>
    </row>
    <row r="1165" spans="1:18" x14ac:dyDescent="0.25">
      <c r="A1165">
        <v>1154</v>
      </c>
      <c r="B1165" s="5">
        <v>106411</v>
      </c>
      <c r="C1165" s="5">
        <v>9180</v>
      </c>
      <c r="D1165" s="5">
        <f t="shared" ref="D1165:D1228" si="252">B1165*C1165</f>
        <v>976852980</v>
      </c>
      <c r="E1165" s="5">
        <f t="shared" ref="E1165:E1228" si="253">POWER(B1165,2)</f>
        <v>11323300921</v>
      </c>
      <c r="F1165" s="5">
        <f t="shared" ref="F1165:F1228" si="254">POWER(C1165,2)</f>
        <v>84272400</v>
      </c>
      <c r="G1165" s="5">
        <f t="shared" ref="G1165:G1228" si="255">B1165-$J$5018</f>
        <v>-523549.82420000003</v>
      </c>
      <c r="H1165" s="9">
        <f t="shared" ref="H1165:H1228" si="256">POWER(G1165,2)</f>
        <v>274104418419.85095</v>
      </c>
      <c r="I1165" s="9">
        <f t="shared" ref="I1165:I1228" si="257">C1165-$J$5019</f>
        <v>-286329.74660000001</v>
      </c>
      <c r="J1165" s="9">
        <f t="shared" ref="J1165:J1228" si="258">POWER(I1165,2)</f>
        <v>81984723788.020218</v>
      </c>
      <c r="K1165" s="9">
        <f t="shared" ref="K1165:K1228" si="259">G1165*I1165</f>
        <v>149907888495.66055</v>
      </c>
      <c r="M1165" s="9">
        <f t="shared" ref="M1165:M1228" si="260">$J$5027+$J$5026*B1165</f>
        <v>152815.85112048834</v>
      </c>
      <c r="N1165" s="9">
        <f t="shared" ref="N1165:N1228" si="261">(M1165-$J$5019)^2</f>
        <v>20361547807.117802</v>
      </c>
      <c r="O1165" s="9">
        <f t="shared" ref="O1165:O1228" si="262">C1165-M1165</f>
        <v>-143635.85112048834</v>
      </c>
      <c r="P1165" s="9">
        <f t="shared" ref="P1165:P1228" si="263">POWER(O1165,2)</f>
        <v>20631257727.10709</v>
      </c>
      <c r="Q1165" s="9">
        <f t="shared" ref="Q1165:Q1228" si="264">(1/$J$5017)+((H1165)/$H$5012)</f>
        <v>2.0119376382362212E-4</v>
      </c>
      <c r="R1165" s="9">
        <f t="shared" ref="R1165:R1228" si="265">O1165/($J$5028*SQRT(1-Q1165))</f>
        <v>-4.0650840210905419E-2</v>
      </c>
    </row>
    <row r="1166" spans="1:18" x14ac:dyDescent="0.25">
      <c r="A1166">
        <v>1155</v>
      </c>
      <c r="B1166" s="5">
        <v>27450</v>
      </c>
      <c r="C1166" s="5">
        <v>1620</v>
      </c>
      <c r="D1166" s="5">
        <f t="shared" si="252"/>
        <v>44469000</v>
      </c>
      <c r="E1166" s="5">
        <f t="shared" si="253"/>
        <v>753502500</v>
      </c>
      <c r="F1166" s="5">
        <f t="shared" si="254"/>
        <v>2624400</v>
      </c>
      <c r="G1166" s="5">
        <f t="shared" si="255"/>
        <v>-602510.82420000003</v>
      </c>
      <c r="H1166" s="9">
        <f t="shared" si="256"/>
        <v>363019293278.16333</v>
      </c>
      <c r="I1166" s="9">
        <f t="shared" si="257"/>
        <v>-293889.74660000001</v>
      </c>
      <c r="J1166" s="9">
        <f t="shared" si="258"/>
        <v>86371183156.612213</v>
      </c>
      <c r="K1166" s="9">
        <f t="shared" si="259"/>
        <v>177071753447.89517</v>
      </c>
      <c r="M1166" s="9">
        <f t="shared" si="260"/>
        <v>131294.9716164709</v>
      </c>
      <c r="N1166" s="9">
        <f t="shared" si="261"/>
        <v>26966492322.891102</v>
      </c>
      <c r="O1166" s="9">
        <f t="shared" si="262"/>
        <v>-129674.9716164709</v>
      </c>
      <c r="P1166" s="9">
        <f t="shared" si="263"/>
        <v>16815598263.732533</v>
      </c>
      <c r="Q1166" s="9">
        <f t="shared" si="264"/>
        <v>2.0158100078098177E-4</v>
      </c>
      <c r="R1166" s="9">
        <f t="shared" si="265"/>
        <v>-3.669973429515469E-2</v>
      </c>
    </row>
    <row r="1167" spans="1:18" x14ac:dyDescent="0.25">
      <c r="A1167">
        <v>1156</v>
      </c>
      <c r="B1167" s="5">
        <v>7452</v>
      </c>
      <c r="C1167" s="5">
        <v>844</v>
      </c>
      <c r="D1167" s="5">
        <f t="shared" si="252"/>
        <v>6289488</v>
      </c>
      <c r="E1167" s="5">
        <f t="shared" si="253"/>
        <v>55532304</v>
      </c>
      <c r="F1167" s="5">
        <f t="shared" si="254"/>
        <v>712336</v>
      </c>
      <c r="G1167" s="5">
        <f t="shared" si="255"/>
        <v>-622508.82420000003</v>
      </c>
      <c r="H1167" s="9">
        <f t="shared" si="256"/>
        <v>387517236206.86652</v>
      </c>
      <c r="I1167" s="9">
        <f t="shared" si="257"/>
        <v>-294665.74660000001</v>
      </c>
      <c r="J1167" s="9">
        <f t="shared" si="258"/>
        <v>86827902219.335419</v>
      </c>
      <c r="K1167" s="9">
        <f t="shared" si="259"/>
        <v>183432027447.98117</v>
      </c>
      <c r="M1167" s="9">
        <f t="shared" si="260"/>
        <v>125844.50178552471</v>
      </c>
      <c r="N1167" s="9">
        <f t="shared" si="261"/>
        <v>28786295297.955837</v>
      </c>
      <c r="O1167" s="9">
        <f t="shared" si="262"/>
        <v>-125000.50178552471</v>
      </c>
      <c r="P1167" s="9">
        <f t="shared" si="263"/>
        <v>15625125446.632967</v>
      </c>
      <c r="Q1167" s="9">
        <f t="shared" si="264"/>
        <v>2.0168769281531684E-4</v>
      </c>
      <c r="R1167" s="9">
        <f t="shared" si="265"/>
        <v>-3.5376799315069249E-2</v>
      </c>
    </row>
    <row r="1168" spans="1:18" x14ac:dyDescent="0.25">
      <c r="A1168">
        <v>1157</v>
      </c>
      <c r="B1168" s="5">
        <v>4162</v>
      </c>
      <c r="C1168" s="5">
        <v>360</v>
      </c>
      <c r="D1168" s="5">
        <f t="shared" si="252"/>
        <v>1498320</v>
      </c>
      <c r="E1168" s="5">
        <f t="shared" si="253"/>
        <v>17322244</v>
      </c>
      <c r="F1168" s="5">
        <f t="shared" si="254"/>
        <v>129600</v>
      </c>
      <c r="G1168" s="5">
        <f t="shared" si="255"/>
        <v>-625798.82420000003</v>
      </c>
      <c r="H1168" s="9">
        <f t="shared" si="256"/>
        <v>391624168370.10254</v>
      </c>
      <c r="I1168" s="9">
        <f t="shared" si="257"/>
        <v>-295149.74660000001</v>
      </c>
      <c r="J1168" s="9">
        <f t="shared" si="258"/>
        <v>87113372918.04422</v>
      </c>
      <c r="K1168" s="9">
        <f t="shared" si="259"/>
        <v>184704364385.20798</v>
      </c>
      <c r="M1168" s="9">
        <f t="shared" si="260"/>
        <v>124947.80982913842</v>
      </c>
      <c r="N1168" s="9">
        <f t="shared" si="261"/>
        <v>29091374275.027386</v>
      </c>
      <c r="O1168" s="9">
        <f t="shared" si="262"/>
        <v>-124587.80982913842</v>
      </c>
      <c r="P1168" s="9">
        <f t="shared" si="263"/>
        <v>15522122358.021561</v>
      </c>
      <c r="Q1168" s="9">
        <f t="shared" si="264"/>
        <v>2.0170557909044806E-4</v>
      </c>
      <c r="R1168" s="9">
        <f t="shared" si="265"/>
        <v>-3.5260002335165283E-2</v>
      </c>
    </row>
    <row r="1169" spans="1:18" x14ac:dyDescent="0.25">
      <c r="A1169">
        <v>1158</v>
      </c>
      <c r="B1169" s="5">
        <v>3151</v>
      </c>
      <c r="C1169" s="5">
        <v>180</v>
      </c>
      <c r="D1169" s="5">
        <f t="shared" si="252"/>
        <v>567180</v>
      </c>
      <c r="E1169" s="5">
        <f t="shared" si="253"/>
        <v>9928801</v>
      </c>
      <c r="F1169" s="5">
        <f t="shared" si="254"/>
        <v>32400</v>
      </c>
      <c r="G1169" s="5">
        <f t="shared" si="255"/>
        <v>-626809.82420000003</v>
      </c>
      <c r="H1169" s="9">
        <f t="shared" si="256"/>
        <v>392890555713.63495</v>
      </c>
      <c r="I1169" s="9">
        <f t="shared" si="257"/>
        <v>-295329.74660000001</v>
      </c>
      <c r="J1169" s="9">
        <f t="shared" si="258"/>
        <v>87219659226.820221</v>
      </c>
      <c r="K1169" s="9">
        <f t="shared" si="259"/>
        <v>185115586547.37656</v>
      </c>
      <c r="M1169" s="9">
        <f t="shared" si="260"/>
        <v>124672.26102430362</v>
      </c>
      <c r="N1169" s="9">
        <f t="shared" si="261"/>
        <v>29185446477.826275</v>
      </c>
      <c r="O1169" s="9">
        <f t="shared" si="262"/>
        <v>-124492.26102430362</v>
      </c>
      <c r="P1169" s="9">
        <f t="shared" si="263"/>
        <v>15498323054.943346</v>
      </c>
      <c r="Q1169" s="9">
        <f t="shared" si="264"/>
        <v>2.0171109438788879E-4</v>
      </c>
      <c r="R1169" s="9">
        <f t="shared" si="265"/>
        <v>-3.523296085350823E-2</v>
      </c>
    </row>
    <row r="1170" spans="1:18" x14ac:dyDescent="0.25">
      <c r="A1170">
        <v>1159</v>
      </c>
      <c r="B1170" s="5">
        <v>1211</v>
      </c>
      <c r="C1170" s="5">
        <v>18</v>
      </c>
      <c r="D1170" s="5">
        <f t="shared" si="252"/>
        <v>21798</v>
      </c>
      <c r="E1170" s="5">
        <f t="shared" si="253"/>
        <v>1466521</v>
      </c>
      <c r="F1170" s="5">
        <f t="shared" si="254"/>
        <v>324</v>
      </c>
      <c r="G1170" s="5">
        <f t="shared" si="255"/>
        <v>-628749.82420000003</v>
      </c>
      <c r="H1170" s="9">
        <f t="shared" si="256"/>
        <v>395326341431.53094</v>
      </c>
      <c r="I1170" s="9">
        <f t="shared" si="257"/>
        <v>-295491.74660000001</v>
      </c>
      <c r="J1170" s="9">
        <f t="shared" si="258"/>
        <v>87315372308.718613</v>
      </c>
      <c r="K1170" s="9">
        <f t="shared" si="259"/>
        <v>185790383727.30096</v>
      </c>
      <c r="M1170" s="9">
        <f t="shared" si="260"/>
        <v>124143.51257585699</v>
      </c>
      <c r="N1170" s="9">
        <f t="shared" si="261"/>
        <v>29366386163.617352</v>
      </c>
      <c r="O1170" s="9">
        <f t="shared" si="262"/>
        <v>-124125.51257585699</v>
      </c>
      <c r="P1170" s="9">
        <f t="shared" si="263"/>
        <v>15407142872.219233</v>
      </c>
      <c r="Q1170" s="9">
        <f t="shared" si="264"/>
        <v>2.0172170258198096E-4</v>
      </c>
      <c r="R1170" s="9">
        <f t="shared" si="265"/>
        <v>-3.5129166365242444E-2</v>
      </c>
    </row>
    <row r="1171" spans="1:18" x14ac:dyDescent="0.25">
      <c r="A1171">
        <v>1160</v>
      </c>
      <c r="B1171" s="5">
        <v>265</v>
      </c>
      <c r="C1171" s="5">
        <v>0</v>
      </c>
      <c r="D1171" s="5">
        <f t="shared" si="252"/>
        <v>0</v>
      </c>
      <c r="E1171" s="5">
        <f t="shared" si="253"/>
        <v>70225</v>
      </c>
      <c r="F1171" s="5">
        <f t="shared" si="254"/>
        <v>0</v>
      </c>
      <c r="G1171" s="5">
        <f t="shared" si="255"/>
        <v>-629695.82420000003</v>
      </c>
      <c r="H1171" s="9">
        <f t="shared" si="256"/>
        <v>396516831014.91736</v>
      </c>
      <c r="I1171" s="9">
        <f t="shared" si="257"/>
        <v>-295509.74660000001</v>
      </c>
      <c r="J1171" s="9">
        <f t="shared" si="258"/>
        <v>87326010335.596222</v>
      </c>
      <c r="K1171" s="9">
        <f t="shared" si="259"/>
        <v>186081253444.42017</v>
      </c>
      <c r="M1171" s="9">
        <f t="shared" si="260"/>
        <v>123885.67956955261</v>
      </c>
      <c r="N1171" s="9">
        <f t="shared" si="261"/>
        <v>29454820384.07151</v>
      </c>
      <c r="O1171" s="9">
        <f t="shared" si="262"/>
        <v>-123885.67956955261</v>
      </c>
      <c r="P1171" s="9">
        <f t="shared" si="263"/>
        <v>15347661602.409864</v>
      </c>
      <c r="Q1171" s="9">
        <f t="shared" si="264"/>
        <v>2.0172688733385486E-4</v>
      </c>
      <c r="R1171" s="9">
        <f t="shared" si="265"/>
        <v>-3.5061290534406327E-2</v>
      </c>
    </row>
    <row r="1172" spans="1:18" x14ac:dyDescent="0.25">
      <c r="A1172">
        <v>1161</v>
      </c>
      <c r="B1172" s="5">
        <v>177</v>
      </c>
      <c r="C1172" s="5">
        <v>8</v>
      </c>
      <c r="D1172" s="5">
        <f t="shared" si="252"/>
        <v>1416</v>
      </c>
      <c r="E1172" s="5">
        <f t="shared" si="253"/>
        <v>31329</v>
      </c>
      <c r="F1172" s="5">
        <f t="shared" si="254"/>
        <v>64</v>
      </c>
      <c r="G1172" s="5">
        <f t="shared" si="255"/>
        <v>-629783.82420000003</v>
      </c>
      <c r="H1172" s="9">
        <f t="shared" si="256"/>
        <v>396627665223.97656</v>
      </c>
      <c r="I1172" s="9">
        <f t="shared" si="257"/>
        <v>-295501.74660000001</v>
      </c>
      <c r="J1172" s="9">
        <f t="shared" si="258"/>
        <v>87321282243.65062</v>
      </c>
      <c r="K1172" s="9">
        <f t="shared" si="259"/>
        <v>186102220031.52737</v>
      </c>
      <c r="M1172" s="9">
        <f t="shared" si="260"/>
        <v>123861.69510384988</v>
      </c>
      <c r="N1172" s="9">
        <f t="shared" si="261"/>
        <v>29463053582.425014</v>
      </c>
      <c r="O1172" s="9">
        <f t="shared" si="262"/>
        <v>-123853.69510384988</v>
      </c>
      <c r="P1172" s="9">
        <f t="shared" si="263"/>
        <v>15339737790.877407</v>
      </c>
      <c r="Q1172" s="9">
        <f t="shared" si="264"/>
        <v>2.017273700326379E-4</v>
      </c>
      <c r="R1172" s="9">
        <f t="shared" si="265"/>
        <v>-3.5052238514832933E-2</v>
      </c>
    </row>
    <row r="1173" spans="1:18" x14ac:dyDescent="0.25">
      <c r="A1173">
        <v>1162</v>
      </c>
      <c r="B1173" s="5">
        <v>28911</v>
      </c>
      <c r="C1173" s="5">
        <v>8750</v>
      </c>
      <c r="D1173" s="5">
        <f t="shared" si="252"/>
        <v>252971250</v>
      </c>
      <c r="E1173" s="5">
        <f t="shared" si="253"/>
        <v>835845921</v>
      </c>
      <c r="F1173" s="5">
        <f t="shared" si="254"/>
        <v>76562500</v>
      </c>
      <c r="G1173" s="5">
        <f t="shared" si="255"/>
        <v>-601049.82420000003</v>
      </c>
      <c r="H1173" s="9">
        <f t="shared" si="256"/>
        <v>361260891170.85095</v>
      </c>
      <c r="I1173" s="9">
        <f t="shared" si="257"/>
        <v>-286759.74660000001</v>
      </c>
      <c r="J1173" s="9">
        <f t="shared" si="258"/>
        <v>82231152270.096222</v>
      </c>
      <c r="K1173" s="9">
        <f t="shared" si="259"/>
        <v>172356895281.56656</v>
      </c>
      <c r="M1173" s="9">
        <f t="shared" si="260"/>
        <v>131693.16825728558</v>
      </c>
      <c r="N1173" s="9">
        <f t="shared" si="261"/>
        <v>26835871339.914696</v>
      </c>
      <c r="O1173" s="9">
        <f t="shared" si="262"/>
        <v>-122943.16825728558</v>
      </c>
      <c r="P1173" s="9">
        <f t="shared" si="263"/>
        <v>15115022621.139233</v>
      </c>
      <c r="Q1173" s="9">
        <f t="shared" si="264"/>
        <v>2.0157334268909404E-4</v>
      </c>
      <c r="R1173" s="9">
        <f t="shared" si="265"/>
        <v>-3.4794544659793952E-2</v>
      </c>
    </row>
    <row r="1174" spans="1:18" x14ac:dyDescent="0.25">
      <c r="A1174">
        <v>1163</v>
      </c>
      <c r="B1174" s="5">
        <v>15589</v>
      </c>
      <c r="C1174" s="5">
        <v>4500</v>
      </c>
      <c r="D1174" s="5">
        <f t="shared" si="252"/>
        <v>70150500</v>
      </c>
      <c r="E1174" s="5">
        <f t="shared" si="253"/>
        <v>243016921</v>
      </c>
      <c r="F1174" s="5">
        <f t="shared" si="254"/>
        <v>20250000</v>
      </c>
      <c r="G1174" s="5">
        <f t="shared" si="255"/>
        <v>-614371.82420000003</v>
      </c>
      <c r="H1174" s="9">
        <f t="shared" si="256"/>
        <v>377452738370.83575</v>
      </c>
      <c r="I1174" s="9">
        <f t="shared" si="257"/>
        <v>-291009.74660000001</v>
      </c>
      <c r="J1174" s="9">
        <f t="shared" si="258"/>
        <v>84686672616.196213</v>
      </c>
      <c r="K1174" s="9">
        <f t="shared" si="259"/>
        <v>178788188878.62177</v>
      </c>
      <c r="M1174" s="9">
        <f t="shared" si="260"/>
        <v>128062.2472107877</v>
      </c>
      <c r="N1174" s="9">
        <f t="shared" si="261"/>
        <v>28038665051.70026</v>
      </c>
      <c r="O1174" s="9">
        <f t="shared" si="262"/>
        <v>-123562.2472107877</v>
      </c>
      <c r="P1174" s="9">
        <f t="shared" si="263"/>
        <v>15267628935.779812</v>
      </c>
      <c r="Q1174" s="9">
        <f t="shared" si="264"/>
        <v>2.0164386049225966E-4</v>
      </c>
      <c r="R1174" s="9">
        <f t="shared" si="265"/>
        <v>-3.4969753434871041E-2</v>
      </c>
    </row>
    <row r="1175" spans="1:18" x14ac:dyDescent="0.25">
      <c r="A1175">
        <v>1164</v>
      </c>
      <c r="B1175" s="5">
        <v>8797</v>
      </c>
      <c r="C1175" s="5">
        <v>2250</v>
      </c>
      <c r="D1175" s="5">
        <f t="shared" si="252"/>
        <v>19793250</v>
      </c>
      <c r="E1175" s="5">
        <f t="shared" si="253"/>
        <v>77387209</v>
      </c>
      <c r="F1175" s="5">
        <f t="shared" si="254"/>
        <v>5062500</v>
      </c>
      <c r="G1175" s="5">
        <f t="shared" si="255"/>
        <v>-621163.82420000003</v>
      </c>
      <c r="H1175" s="9">
        <f t="shared" si="256"/>
        <v>385844496494.76855</v>
      </c>
      <c r="I1175" s="9">
        <f t="shared" si="257"/>
        <v>-293259.74660000001</v>
      </c>
      <c r="J1175" s="9">
        <f t="shared" si="258"/>
        <v>86001278975.896225</v>
      </c>
      <c r="K1175" s="9">
        <f t="shared" si="259"/>
        <v>182162345681.97897</v>
      </c>
      <c r="M1175" s="9">
        <f t="shared" si="260"/>
        <v>126211.08253973126</v>
      </c>
      <c r="N1175" s="9">
        <f t="shared" si="261"/>
        <v>28662037652.591736</v>
      </c>
      <c r="O1175" s="9">
        <f t="shared" si="262"/>
        <v>-123961.08253973126</v>
      </c>
      <c r="P1175" s="9">
        <f t="shared" si="263"/>
        <v>15366349984.422066</v>
      </c>
      <c r="Q1175" s="9">
        <f t="shared" si="264"/>
        <v>2.0168040779537389E-4</v>
      </c>
      <c r="R1175" s="9">
        <f t="shared" si="265"/>
        <v>-3.5082629759633083E-2</v>
      </c>
    </row>
    <row r="1176" spans="1:18" x14ac:dyDescent="0.25">
      <c r="A1176">
        <v>1165</v>
      </c>
      <c r="B1176" s="5">
        <v>4902</v>
      </c>
      <c r="C1176" s="5">
        <v>1166</v>
      </c>
      <c r="D1176" s="5">
        <f t="shared" si="252"/>
        <v>5715732</v>
      </c>
      <c r="E1176" s="5">
        <f t="shared" si="253"/>
        <v>24029604</v>
      </c>
      <c r="F1176" s="5">
        <f t="shared" si="254"/>
        <v>1359556</v>
      </c>
      <c r="G1176" s="5">
        <f t="shared" si="255"/>
        <v>-625058.82420000003</v>
      </c>
      <c r="H1176" s="9">
        <f t="shared" si="256"/>
        <v>390698533710.28656</v>
      </c>
      <c r="I1176" s="9">
        <f t="shared" si="257"/>
        <v>-294343.74660000001</v>
      </c>
      <c r="J1176" s="9">
        <f t="shared" si="258"/>
        <v>86638241162.525024</v>
      </c>
      <c r="K1176" s="9">
        <f t="shared" si="259"/>
        <v>183982156160.41876</v>
      </c>
      <c r="M1176" s="9">
        <f t="shared" si="260"/>
        <v>125149.49738163869</v>
      </c>
      <c r="N1176" s="9">
        <f t="shared" si="261"/>
        <v>29022614513.742184</v>
      </c>
      <c r="O1176" s="9">
        <f t="shared" si="262"/>
        <v>-123983.49738163869</v>
      </c>
      <c r="P1176" s="9">
        <f t="shared" si="263"/>
        <v>15371907622.982809</v>
      </c>
      <c r="Q1176" s="9">
        <f t="shared" si="264"/>
        <v>2.0170154781952896E-4</v>
      </c>
      <c r="R1176" s="9">
        <f t="shared" si="265"/>
        <v>-3.5088973828020967E-2</v>
      </c>
    </row>
    <row r="1177" spans="1:18" x14ac:dyDescent="0.25">
      <c r="A1177">
        <v>1166</v>
      </c>
      <c r="B1177" s="5">
        <v>3324</v>
      </c>
      <c r="C1177" s="5">
        <v>1000</v>
      </c>
      <c r="D1177" s="5">
        <f t="shared" si="252"/>
        <v>3324000</v>
      </c>
      <c r="E1177" s="5">
        <f t="shared" si="253"/>
        <v>11048976</v>
      </c>
      <c r="F1177" s="5">
        <f t="shared" si="254"/>
        <v>1000000</v>
      </c>
      <c r="G1177" s="5">
        <f t="shared" si="255"/>
        <v>-626636.82420000003</v>
      </c>
      <c r="H1177" s="9">
        <f t="shared" si="256"/>
        <v>392673709443.46173</v>
      </c>
      <c r="I1177" s="9">
        <f t="shared" si="257"/>
        <v>-294509.74660000001</v>
      </c>
      <c r="J1177" s="9">
        <f t="shared" si="258"/>
        <v>86735990842.396225</v>
      </c>
      <c r="K1177" s="9">
        <f t="shared" si="259"/>
        <v>184550652305.37076</v>
      </c>
      <c r="M1177" s="9">
        <f t="shared" si="260"/>
        <v>124719.41230346922</v>
      </c>
      <c r="N1177" s="9">
        <f t="shared" si="261"/>
        <v>29169338289.12075</v>
      </c>
      <c r="O1177" s="9">
        <f t="shared" si="262"/>
        <v>-123719.41230346922</v>
      </c>
      <c r="P1177" s="9">
        <f t="shared" si="263"/>
        <v>15306492980.715811</v>
      </c>
      <c r="Q1177" s="9">
        <f t="shared" si="264"/>
        <v>2.0171014999146455E-4</v>
      </c>
      <c r="R1177" s="9">
        <f t="shared" si="265"/>
        <v>-3.5014234399658582E-2</v>
      </c>
    </row>
    <row r="1178" spans="1:18" x14ac:dyDescent="0.25">
      <c r="A1178">
        <v>1167</v>
      </c>
      <c r="B1178" s="5">
        <v>1742</v>
      </c>
      <c r="C1178" s="5">
        <v>396</v>
      </c>
      <c r="D1178" s="5">
        <f t="shared" si="252"/>
        <v>689832</v>
      </c>
      <c r="E1178" s="5">
        <f t="shared" si="253"/>
        <v>3034564</v>
      </c>
      <c r="F1178" s="5">
        <f t="shared" si="254"/>
        <v>156816</v>
      </c>
      <c r="G1178" s="5">
        <f t="shared" si="255"/>
        <v>-628218.82420000003</v>
      </c>
      <c r="H1178" s="9">
        <f t="shared" si="256"/>
        <v>394658891079.23053</v>
      </c>
      <c r="I1178" s="9">
        <f t="shared" si="257"/>
        <v>-295113.74660000001</v>
      </c>
      <c r="J1178" s="9">
        <f t="shared" si="258"/>
        <v>87092123432.289017</v>
      </c>
      <c r="K1178" s="9">
        <f t="shared" si="259"/>
        <v>185396010894.30878</v>
      </c>
      <c r="M1178" s="9">
        <f t="shared" si="260"/>
        <v>124288.23702231326</v>
      </c>
      <c r="N1178" s="9">
        <f t="shared" si="261"/>
        <v>29316805342.061878</v>
      </c>
      <c r="O1178" s="9">
        <f t="shared" si="262"/>
        <v>-123892.23702231326</v>
      </c>
      <c r="P1178" s="9">
        <f t="shared" si="263"/>
        <v>15349286394.393049</v>
      </c>
      <c r="Q1178" s="9">
        <f t="shared" si="264"/>
        <v>2.0171879574053261E-4</v>
      </c>
      <c r="R1178" s="9">
        <f t="shared" si="265"/>
        <v>-3.5063146238628481E-2</v>
      </c>
    </row>
    <row r="1179" spans="1:18" x14ac:dyDescent="0.25">
      <c r="A1179">
        <v>1168</v>
      </c>
      <c r="B1179" s="5">
        <v>9270</v>
      </c>
      <c r="C1179" s="5">
        <v>2250</v>
      </c>
      <c r="D1179" s="5">
        <f t="shared" si="252"/>
        <v>20857500</v>
      </c>
      <c r="E1179" s="5">
        <f t="shared" si="253"/>
        <v>85932900</v>
      </c>
      <c r="F1179" s="5">
        <f t="shared" si="254"/>
        <v>5062500</v>
      </c>
      <c r="G1179" s="5">
        <f t="shared" si="255"/>
        <v>-620690.82420000003</v>
      </c>
      <c r="H1179" s="9">
        <f t="shared" si="256"/>
        <v>385257099246.07532</v>
      </c>
      <c r="I1179" s="9">
        <f t="shared" si="257"/>
        <v>-293259.74660000001</v>
      </c>
      <c r="J1179" s="9">
        <f t="shared" si="258"/>
        <v>86001278975.896225</v>
      </c>
      <c r="K1179" s="9">
        <f t="shared" si="259"/>
        <v>182023633821.83716</v>
      </c>
      <c r="M1179" s="9">
        <f t="shared" si="260"/>
        <v>126339.99904288346</v>
      </c>
      <c r="N1179" s="9">
        <f t="shared" si="261"/>
        <v>28618403488.538544</v>
      </c>
      <c r="O1179" s="9">
        <f t="shared" si="262"/>
        <v>-124089.99904288346</v>
      </c>
      <c r="P1179" s="9">
        <f t="shared" si="263"/>
        <v>15398327862.462818</v>
      </c>
      <c r="Q1179" s="9">
        <f t="shared" si="264"/>
        <v>2.0167784959660559E-4</v>
      </c>
      <c r="R1179" s="9">
        <f t="shared" si="265"/>
        <v>-3.5119114794192108E-2</v>
      </c>
    </row>
    <row r="1180" spans="1:18" x14ac:dyDescent="0.25">
      <c r="A1180">
        <v>1169</v>
      </c>
      <c r="B1180" s="5">
        <v>6685</v>
      </c>
      <c r="C1180" s="5">
        <v>2750</v>
      </c>
      <c r="D1180" s="5">
        <f t="shared" si="252"/>
        <v>18383750</v>
      </c>
      <c r="E1180" s="5">
        <f t="shared" si="253"/>
        <v>44689225</v>
      </c>
      <c r="F1180" s="5">
        <f t="shared" si="254"/>
        <v>7562500</v>
      </c>
      <c r="G1180" s="5">
        <f t="shared" si="255"/>
        <v>-623275.82420000003</v>
      </c>
      <c r="H1180" s="9">
        <f t="shared" si="256"/>
        <v>388472753032.18933</v>
      </c>
      <c r="I1180" s="9">
        <f t="shared" si="257"/>
        <v>-292759.74660000001</v>
      </c>
      <c r="J1180" s="9">
        <f t="shared" si="258"/>
        <v>85708269229.296219</v>
      </c>
      <c r="K1180" s="9">
        <f t="shared" si="259"/>
        <v>182470072354.69815</v>
      </c>
      <c r="M1180" s="9">
        <f t="shared" si="260"/>
        <v>125635.45536286566</v>
      </c>
      <c r="N1180" s="9">
        <f t="shared" si="261"/>
        <v>28857274823.318748</v>
      </c>
      <c r="O1180" s="9">
        <f t="shared" si="262"/>
        <v>-122885.45536286566</v>
      </c>
      <c r="P1180" s="9">
        <f t="shared" si="263"/>
        <v>15100835139.738848</v>
      </c>
      <c r="Q1180" s="9">
        <f t="shared" si="264"/>
        <v>2.0169185422732729E-4</v>
      </c>
      <c r="R1180" s="9">
        <f t="shared" si="265"/>
        <v>-3.4778213207650413E-2</v>
      </c>
    </row>
    <row r="1181" spans="1:18" x14ac:dyDescent="0.25">
      <c r="A1181">
        <v>1170</v>
      </c>
      <c r="B1181" s="5">
        <v>2479</v>
      </c>
      <c r="C1181" s="5">
        <v>71</v>
      </c>
      <c r="D1181" s="5">
        <f t="shared" si="252"/>
        <v>176009</v>
      </c>
      <c r="E1181" s="5">
        <f t="shared" si="253"/>
        <v>6145441</v>
      </c>
      <c r="F1181" s="5">
        <f t="shared" si="254"/>
        <v>5041</v>
      </c>
      <c r="G1181" s="5">
        <f t="shared" si="255"/>
        <v>-627481.82420000003</v>
      </c>
      <c r="H1181" s="9">
        <f t="shared" si="256"/>
        <v>393733439701.35974</v>
      </c>
      <c r="I1181" s="9">
        <f t="shared" si="257"/>
        <v>-295438.74660000001</v>
      </c>
      <c r="J1181" s="9">
        <f t="shared" si="258"/>
        <v>87284052992.579025</v>
      </c>
      <c r="K1181" s="9">
        <f t="shared" si="259"/>
        <v>185382443655.92957</v>
      </c>
      <c r="M1181" s="9">
        <f t="shared" si="260"/>
        <v>124489.10692257366</v>
      </c>
      <c r="N1181" s="9">
        <f t="shared" si="261"/>
        <v>29248059195.676102</v>
      </c>
      <c r="O1181" s="9">
        <f t="shared" si="262"/>
        <v>-124418.10692257366</v>
      </c>
      <c r="P1181" s="9">
        <f t="shared" si="263"/>
        <v>15479865330.196972</v>
      </c>
      <c r="Q1181" s="9">
        <f t="shared" si="264"/>
        <v>2.0171476526783247E-4</v>
      </c>
      <c r="R1181" s="9">
        <f t="shared" si="265"/>
        <v>-3.5211974323948951E-2</v>
      </c>
    </row>
    <row r="1182" spans="1:18" x14ac:dyDescent="0.25">
      <c r="A1182">
        <v>1171</v>
      </c>
      <c r="B1182" s="5">
        <v>28648</v>
      </c>
      <c r="C1182" s="5">
        <v>6522</v>
      </c>
      <c r="D1182" s="5">
        <f t="shared" si="252"/>
        <v>186842256</v>
      </c>
      <c r="E1182" s="5">
        <f t="shared" si="253"/>
        <v>820707904</v>
      </c>
      <c r="F1182" s="5">
        <f t="shared" si="254"/>
        <v>42536484</v>
      </c>
      <c r="G1182" s="5">
        <f t="shared" si="255"/>
        <v>-601312.82420000003</v>
      </c>
      <c r="H1182" s="9">
        <f t="shared" si="256"/>
        <v>361577112547.38013</v>
      </c>
      <c r="I1182" s="9">
        <f t="shared" si="257"/>
        <v>-288987.74660000001</v>
      </c>
      <c r="J1182" s="9">
        <f t="shared" si="258"/>
        <v>83513917684.945816</v>
      </c>
      <c r="K1182" s="9">
        <f t="shared" si="259"/>
        <v>173772038067.23996</v>
      </c>
      <c r="M1182" s="9">
        <f t="shared" si="260"/>
        <v>131621.48741092402</v>
      </c>
      <c r="N1182" s="9">
        <f t="shared" si="261"/>
        <v>26859361500.025753</v>
      </c>
      <c r="O1182" s="9">
        <f t="shared" si="262"/>
        <v>-125099.48741092402</v>
      </c>
      <c r="P1182" s="9">
        <f t="shared" si="263"/>
        <v>15649881750.475937</v>
      </c>
      <c r="Q1182" s="9">
        <f t="shared" si="264"/>
        <v>2.015747198782752E-4</v>
      </c>
      <c r="R1182" s="9">
        <f t="shared" si="265"/>
        <v>-3.5404811559154578E-2</v>
      </c>
    </row>
    <row r="1183" spans="1:18" x14ac:dyDescent="0.25">
      <c r="A1183">
        <v>1172</v>
      </c>
      <c r="B1183" s="5">
        <v>19687</v>
      </c>
      <c r="C1183" s="5">
        <v>6250</v>
      </c>
      <c r="D1183" s="5">
        <f t="shared" si="252"/>
        <v>123043750</v>
      </c>
      <c r="E1183" s="5">
        <f t="shared" si="253"/>
        <v>387577969</v>
      </c>
      <c r="F1183" s="5">
        <f t="shared" si="254"/>
        <v>39062500</v>
      </c>
      <c r="G1183" s="5">
        <f t="shared" si="255"/>
        <v>-610273.82420000003</v>
      </c>
      <c r="H1183" s="9">
        <f t="shared" si="256"/>
        <v>372434140503.69257</v>
      </c>
      <c r="I1183" s="9">
        <f t="shared" si="257"/>
        <v>-289259.74660000001</v>
      </c>
      <c r="J1183" s="9">
        <f t="shared" si="258"/>
        <v>83671201003.096222</v>
      </c>
      <c r="K1183" s="9">
        <f t="shared" si="259"/>
        <v>176527651744.70496</v>
      </c>
      <c r="M1183" s="9">
        <f t="shared" si="260"/>
        <v>129179.16017044453</v>
      </c>
      <c r="N1183" s="9">
        <f t="shared" si="261"/>
        <v>27665863981.999828</v>
      </c>
      <c r="O1183" s="9">
        <f t="shared" si="262"/>
        <v>-122929.16017044453</v>
      </c>
      <c r="P1183" s="9">
        <f t="shared" si="263"/>
        <v>15111578420.210808</v>
      </c>
      <c r="Q1183" s="9">
        <f t="shared" si="264"/>
        <v>2.0162200378300398E-4</v>
      </c>
      <c r="R1183" s="9">
        <f t="shared" si="265"/>
        <v>-3.4790581032364015E-2</v>
      </c>
    </row>
    <row r="1184" spans="1:18" x14ac:dyDescent="0.25">
      <c r="A1184">
        <v>1173</v>
      </c>
      <c r="B1184" s="5">
        <v>5900</v>
      </c>
      <c r="C1184" s="5">
        <v>2000</v>
      </c>
      <c r="D1184" s="5">
        <f t="shared" si="252"/>
        <v>11800000</v>
      </c>
      <c r="E1184" s="5">
        <f t="shared" si="253"/>
        <v>34810000</v>
      </c>
      <c r="F1184" s="5">
        <f t="shared" si="254"/>
        <v>4000000</v>
      </c>
      <c r="G1184" s="5">
        <f t="shared" si="255"/>
        <v>-624060.82420000003</v>
      </c>
      <c r="H1184" s="9">
        <f t="shared" si="256"/>
        <v>389451912301.18335</v>
      </c>
      <c r="I1184" s="9">
        <f t="shared" si="257"/>
        <v>-293509.74660000001</v>
      </c>
      <c r="J1184" s="9">
        <f t="shared" si="258"/>
        <v>86147971349.196213</v>
      </c>
      <c r="K1184" s="9">
        <f t="shared" si="259"/>
        <v>183167934373.92917</v>
      </c>
      <c r="M1184" s="9">
        <f t="shared" si="260"/>
        <v>125421.50302676742</v>
      </c>
      <c r="N1184" s="9">
        <f t="shared" si="261"/>
        <v>28930010601.827305</v>
      </c>
      <c r="O1184" s="9">
        <f t="shared" si="262"/>
        <v>-123421.50302676742</v>
      </c>
      <c r="P1184" s="9">
        <f t="shared" si="263"/>
        <v>15232867409.386358</v>
      </c>
      <c r="Q1184" s="9">
        <f t="shared" si="264"/>
        <v>2.0169611860555085E-4</v>
      </c>
      <c r="R1184" s="9">
        <f t="shared" si="265"/>
        <v>-3.4929921878490255E-2</v>
      </c>
    </row>
    <row r="1185" spans="1:18" x14ac:dyDescent="0.25">
      <c r="A1185">
        <v>1174</v>
      </c>
      <c r="B1185" s="5">
        <v>2278</v>
      </c>
      <c r="C1185" s="5">
        <v>60</v>
      </c>
      <c r="D1185" s="5">
        <f t="shared" si="252"/>
        <v>136680</v>
      </c>
      <c r="E1185" s="5">
        <f t="shared" si="253"/>
        <v>5189284</v>
      </c>
      <c r="F1185" s="5">
        <f t="shared" si="254"/>
        <v>3600</v>
      </c>
      <c r="G1185" s="5">
        <f t="shared" si="255"/>
        <v>-627682.82420000003</v>
      </c>
      <c r="H1185" s="9">
        <f t="shared" si="256"/>
        <v>393985727795.68817</v>
      </c>
      <c r="I1185" s="9">
        <f t="shared" si="257"/>
        <v>-295449.74660000001</v>
      </c>
      <c r="J1185" s="9">
        <f t="shared" si="258"/>
        <v>87290552766.004227</v>
      </c>
      <c r="K1185" s="9">
        <f t="shared" si="259"/>
        <v>185448731355.06238</v>
      </c>
      <c r="M1185" s="9">
        <f t="shared" si="260"/>
        <v>124434.32422250263</v>
      </c>
      <c r="N1185" s="9">
        <f t="shared" si="261"/>
        <v>29266800141.639126</v>
      </c>
      <c r="O1185" s="9">
        <f t="shared" si="262"/>
        <v>-124374.32422250263</v>
      </c>
      <c r="P1185" s="9">
        <f t="shared" si="263"/>
        <v>15468972525.804205</v>
      </c>
      <c r="Q1185" s="9">
        <f t="shared" si="264"/>
        <v>2.0171586401845416E-4</v>
      </c>
      <c r="R1185" s="9">
        <f t="shared" si="265"/>
        <v>-3.5199583258513134E-2</v>
      </c>
    </row>
    <row r="1186" spans="1:18" x14ac:dyDescent="0.25">
      <c r="A1186">
        <v>1175</v>
      </c>
      <c r="B1186" s="5">
        <v>1484</v>
      </c>
      <c r="C1186" s="5">
        <v>300</v>
      </c>
      <c r="D1186" s="5">
        <f t="shared" si="252"/>
        <v>445200</v>
      </c>
      <c r="E1186" s="5">
        <f t="shared" si="253"/>
        <v>2202256</v>
      </c>
      <c r="F1186" s="5">
        <f t="shared" si="254"/>
        <v>90000</v>
      </c>
      <c r="G1186" s="5">
        <f t="shared" si="255"/>
        <v>-628476.82420000003</v>
      </c>
      <c r="H1186" s="9">
        <f t="shared" si="256"/>
        <v>394983118556.51776</v>
      </c>
      <c r="I1186" s="9">
        <f t="shared" si="257"/>
        <v>-295209.74660000001</v>
      </c>
      <c r="J1186" s="9">
        <f t="shared" si="258"/>
        <v>87148794487.636215</v>
      </c>
      <c r="K1186" s="9">
        <f t="shared" si="259"/>
        <v>185532484016.05478</v>
      </c>
      <c r="M1186" s="9">
        <f t="shared" si="260"/>
        <v>124217.91892968479</v>
      </c>
      <c r="N1186" s="9">
        <f t="shared" si="261"/>
        <v>29340890226.636967</v>
      </c>
      <c r="O1186" s="9">
        <f t="shared" si="262"/>
        <v>-123917.91892968479</v>
      </c>
      <c r="P1186" s="9">
        <f t="shared" si="263"/>
        <v>15355650631.863932</v>
      </c>
      <c r="Q1186" s="9">
        <f t="shared" si="264"/>
        <v>2.0172020779742406E-4</v>
      </c>
      <c r="R1186" s="9">
        <f t="shared" si="265"/>
        <v>-3.5070414583795034E-2</v>
      </c>
    </row>
    <row r="1187" spans="1:18" x14ac:dyDescent="0.25">
      <c r="A1187">
        <v>1176</v>
      </c>
      <c r="B1187" s="5">
        <v>677</v>
      </c>
      <c r="C1187" s="5">
        <v>60</v>
      </c>
      <c r="D1187" s="5">
        <f t="shared" si="252"/>
        <v>40620</v>
      </c>
      <c r="E1187" s="5">
        <f t="shared" si="253"/>
        <v>458329</v>
      </c>
      <c r="F1187" s="5">
        <f t="shared" si="254"/>
        <v>3600</v>
      </c>
      <c r="G1187" s="5">
        <f t="shared" si="255"/>
        <v>-629283.82420000003</v>
      </c>
      <c r="H1187" s="9">
        <f t="shared" si="256"/>
        <v>395998131399.77655</v>
      </c>
      <c r="I1187" s="9">
        <f t="shared" si="257"/>
        <v>-295449.74660000001</v>
      </c>
      <c r="J1187" s="9">
        <f t="shared" si="258"/>
        <v>87290552766.004227</v>
      </c>
      <c r="K1187" s="9">
        <f t="shared" si="259"/>
        <v>185921746399.36896</v>
      </c>
      <c r="M1187" s="9">
        <f t="shared" si="260"/>
        <v>123997.97047716087</v>
      </c>
      <c r="N1187" s="9">
        <f t="shared" si="261"/>
        <v>29416289348.81089</v>
      </c>
      <c r="O1187" s="9">
        <f t="shared" si="262"/>
        <v>-123937.97047716087</v>
      </c>
      <c r="P1187" s="9">
        <f t="shared" si="263"/>
        <v>15360620525.997599</v>
      </c>
      <c r="Q1187" s="9">
        <f t="shared" si="264"/>
        <v>2.017246283230755E-4</v>
      </c>
      <c r="R1187" s="9">
        <f t="shared" si="265"/>
        <v>-3.5076089515217991E-2</v>
      </c>
    </row>
    <row r="1188" spans="1:18" x14ac:dyDescent="0.25">
      <c r="A1188">
        <v>1177</v>
      </c>
      <c r="B1188" s="5">
        <v>197</v>
      </c>
      <c r="C1188" s="5">
        <v>30</v>
      </c>
      <c r="D1188" s="5">
        <f t="shared" si="252"/>
        <v>5910</v>
      </c>
      <c r="E1188" s="5">
        <f t="shared" si="253"/>
        <v>38809</v>
      </c>
      <c r="F1188" s="5">
        <f t="shared" si="254"/>
        <v>900</v>
      </c>
      <c r="G1188" s="5">
        <f t="shared" si="255"/>
        <v>-629763.82420000003</v>
      </c>
      <c r="H1188" s="9">
        <f t="shared" si="256"/>
        <v>396602474271.00854</v>
      </c>
      <c r="I1188" s="9">
        <f t="shared" si="257"/>
        <v>-295479.74660000001</v>
      </c>
      <c r="J1188" s="9">
        <f t="shared" si="258"/>
        <v>87308280650.800217</v>
      </c>
      <c r="K1188" s="9">
        <f t="shared" si="259"/>
        <v>186082455192.46295</v>
      </c>
      <c r="M1188" s="9">
        <f t="shared" si="260"/>
        <v>123867.14611878232</v>
      </c>
      <c r="N1188" s="9">
        <f t="shared" si="261"/>
        <v>29461182299.954914</v>
      </c>
      <c r="O1188" s="9">
        <f t="shared" si="262"/>
        <v>-123837.14611878232</v>
      </c>
      <c r="P1188" s="9">
        <f t="shared" si="263"/>
        <v>15335638758.844643</v>
      </c>
      <c r="Q1188" s="9">
        <f t="shared" si="264"/>
        <v>2.0172726032244602E-4</v>
      </c>
      <c r="R1188" s="9">
        <f t="shared" si="265"/>
        <v>-3.5047554930629478E-2</v>
      </c>
    </row>
    <row r="1189" spans="1:18" x14ac:dyDescent="0.25">
      <c r="A1189">
        <v>1178</v>
      </c>
      <c r="B1189" s="5">
        <v>19</v>
      </c>
      <c r="C1189" s="5">
        <v>2</v>
      </c>
      <c r="D1189" s="5">
        <f t="shared" si="252"/>
        <v>38</v>
      </c>
      <c r="E1189" s="5">
        <f t="shared" si="253"/>
        <v>361</v>
      </c>
      <c r="F1189" s="5">
        <f t="shared" si="254"/>
        <v>4</v>
      </c>
      <c r="G1189" s="5">
        <f t="shared" si="255"/>
        <v>-629941.82420000003</v>
      </c>
      <c r="H1189" s="9">
        <f t="shared" si="256"/>
        <v>396826701876.42377</v>
      </c>
      <c r="I1189" s="9">
        <f t="shared" si="257"/>
        <v>-295507.74660000001</v>
      </c>
      <c r="J1189" s="9">
        <f t="shared" si="258"/>
        <v>87324828300.609818</v>
      </c>
      <c r="K1189" s="9">
        <f t="shared" si="259"/>
        <v>186152688958.43536</v>
      </c>
      <c r="M1189" s="9">
        <f t="shared" si="260"/>
        <v>123818.6320858836</v>
      </c>
      <c r="N1189" s="9">
        <f t="shared" si="261"/>
        <v>29477838803.099442</v>
      </c>
      <c r="O1189" s="9">
        <f t="shared" si="262"/>
        <v>-123816.6320858836</v>
      </c>
      <c r="P1189" s="9">
        <f t="shared" si="263"/>
        <v>15330558381.091059</v>
      </c>
      <c r="Q1189" s="9">
        <f t="shared" si="264"/>
        <v>2.0172823686563765E-4</v>
      </c>
      <c r="R1189" s="9">
        <f t="shared" si="265"/>
        <v>-3.5041749204333839E-2</v>
      </c>
    </row>
    <row r="1190" spans="1:18" x14ac:dyDescent="0.25">
      <c r="A1190">
        <v>1179</v>
      </c>
      <c r="B1190" s="5">
        <v>4003</v>
      </c>
      <c r="C1190" s="5">
        <v>1134</v>
      </c>
      <c r="D1190" s="5">
        <f t="shared" si="252"/>
        <v>4539402</v>
      </c>
      <c r="E1190" s="5">
        <f t="shared" si="253"/>
        <v>16024009</v>
      </c>
      <c r="F1190" s="5">
        <f t="shared" si="254"/>
        <v>1285956</v>
      </c>
      <c r="G1190" s="5">
        <f t="shared" si="255"/>
        <v>-625957.82420000003</v>
      </c>
      <c r="H1190" s="9">
        <f t="shared" si="256"/>
        <v>391823197677.19812</v>
      </c>
      <c r="I1190" s="9">
        <f t="shared" si="257"/>
        <v>-294375.74660000001</v>
      </c>
      <c r="J1190" s="9">
        <f t="shared" si="258"/>
        <v>86657080186.307419</v>
      </c>
      <c r="K1190" s="9">
        <f t="shared" si="259"/>
        <v>184266801838.98657</v>
      </c>
      <c r="M1190" s="9">
        <f t="shared" si="260"/>
        <v>124904.47426042553</v>
      </c>
      <c r="N1190" s="9">
        <f t="shared" si="261"/>
        <v>29106158950.060375</v>
      </c>
      <c r="O1190" s="9">
        <f t="shared" si="262"/>
        <v>-123770.47426042553</v>
      </c>
      <c r="P1190" s="9">
        <f t="shared" si="263"/>
        <v>15319130298.650658</v>
      </c>
      <c r="Q1190" s="9">
        <f t="shared" si="264"/>
        <v>2.0170644589145777E-4</v>
      </c>
      <c r="R1190" s="9">
        <f t="shared" si="265"/>
        <v>-3.5028685545752669E-2</v>
      </c>
    </row>
    <row r="1191" spans="1:18" x14ac:dyDescent="0.25">
      <c r="A1191">
        <v>1180</v>
      </c>
      <c r="B1191" s="5">
        <v>1071</v>
      </c>
      <c r="C1191" s="5">
        <v>238</v>
      </c>
      <c r="D1191" s="5">
        <f t="shared" si="252"/>
        <v>254898</v>
      </c>
      <c r="E1191" s="5">
        <f t="shared" si="253"/>
        <v>1147041</v>
      </c>
      <c r="F1191" s="5">
        <f t="shared" si="254"/>
        <v>56644</v>
      </c>
      <c r="G1191" s="5">
        <f t="shared" si="255"/>
        <v>-628889.82420000003</v>
      </c>
      <c r="H1191" s="9">
        <f t="shared" si="256"/>
        <v>395502410982.30695</v>
      </c>
      <c r="I1191" s="9">
        <f t="shared" si="257"/>
        <v>-295271.74660000001</v>
      </c>
      <c r="J1191" s="9">
        <f t="shared" si="258"/>
        <v>87185404340.214615</v>
      </c>
      <c r="K1191" s="9">
        <f t="shared" si="259"/>
        <v>185693396810.50098</v>
      </c>
      <c r="M1191" s="9">
        <f t="shared" si="260"/>
        <v>124105.35547132992</v>
      </c>
      <c r="N1191" s="9">
        <f t="shared" si="261"/>
        <v>29379465298.190113</v>
      </c>
      <c r="O1191" s="9">
        <f t="shared" si="262"/>
        <v>-123867.35547132992</v>
      </c>
      <c r="P1191" s="9">
        <f t="shared" si="263"/>
        <v>15343121751.460808</v>
      </c>
      <c r="Q1191" s="9">
        <f t="shared" si="264"/>
        <v>2.0172246938997832E-4</v>
      </c>
      <c r="R1191" s="9">
        <f t="shared" si="265"/>
        <v>-3.50561044941054E-2</v>
      </c>
    </row>
    <row r="1192" spans="1:18" x14ac:dyDescent="0.25">
      <c r="A1192">
        <v>1181</v>
      </c>
      <c r="B1192" s="5">
        <v>10000</v>
      </c>
      <c r="C1192" s="5">
        <v>4840</v>
      </c>
      <c r="D1192" s="5">
        <f t="shared" si="252"/>
        <v>48400000</v>
      </c>
      <c r="E1192" s="5">
        <f t="shared" si="253"/>
        <v>100000000</v>
      </c>
      <c r="F1192" s="5">
        <f t="shared" si="254"/>
        <v>23425600</v>
      </c>
      <c r="G1192" s="5">
        <f t="shared" si="255"/>
        <v>-619960.82420000003</v>
      </c>
      <c r="H1192" s="9">
        <f t="shared" si="256"/>
        <v>384351423542.74335</v>
      </c>
      <c r="I1192" s="9">
        <f t="shared" si="257"/>
        <v>-290669.74660000001</v>
      </c>
      <c r="J1192" s="9">
        <f t="shared" si="258"/>
        <v>84488901588.508224</v>
      </c>
      <c r="K1192" s="9">
        <f t="shared" si="259"/>
        <v>180203855672.14117</v>
      </c>
      <c r="M1192" s="9">
        <f t="shared" si="260"/>
        <v>126538.9610879175</v>
      </c>
      <c r="N1192" s="9">
        <f t="shared" si="261"/>
        <v>28551126356.570194</v>
      </c>
      <c r="O1192" s="9">
        <f t="shared" si="262"/>
        <v>-121698.9610879175</v>
      </c>
      <c r="P1192" s="9">
        <f t="shared" si="263"/>
        <v>14810637129.878458</v>
      </c>
      <c r="Q1192" s="9">
        <f t="shared" si="264"/>
        <v>2.0167390524978768E-4</v>
      </c>
      <c r="R1192" s="9">
        <f t="shared" si="265"/>
        <v>-3.4442419286930551E-2</v>
      </c>
    </row>
    <row r="1193" spans="1:18" x14ac:dyDescent="0.25">
      <c r="A1193">
        <v>1182</v>
      </c>
      <c r="B1193" s="5">
        <v>17819</v>
      </c>
      <c r="C1193" s="5">
        <v>3000</v>
      </c>
      <c r="D1193" s="5">
        <f t="shared" si="252"/>
        <v>53457000</v>
      </c>
      <c r="E1193" s="5">
        <f t="shared" si="253"/>
        <v>317516761</v>
      </c>
      <c r="F1193" s="5">
        <f t="shared" si="254"/>
        <v>9000000</v>
      </c>
      <c r="G1193" s="5">
        <f t="shared" si="255"/>
        <v>-612141.82420000003</v>
      </c>
      <c r="H1193" s="9">
        <f t="shared" si="256"/>
        <v>374717612934.90375</v>
      </c>
      <c r="I1193" s="9">
        <f t="shared" si="257"/>
        <v>-292509.74660000001</v>
      </c>
      <c r="J1193" s="9">
        <f t="shared" si="258"/>
        <v>85561951855.996216</v>
      </c>
      <c r="K1193" s="9">
        <f t="shared" si="259"/>
        <v>179057449880.00375</v>
      </c>
      <c r="M1193" s="9">
        <f t="shared" si="260"/>
        <v>128670.03537575468</v>
      </c>
      <c r="N1193" s="9">
        <f t="shared" si="261"/>
        <v>27835489241.389568</v>
      </c>
      <c r="O1193" s="9">
        <f t="shared" si="262"/>
        <v>-125670.03537575468</v>
      </c>
      <c r="P1193" s="9">
        <f t="shared" si="263"/>
        <v>15792957791.343433</v>
      </c>
      <c r="Q1193" s="9">
        <f t="shared" si="264"/>
        <v>2.0163194863101605E-4</v>
      </c>
      <c r="R1193" s="9">
        <f t="shared" si="265"/>
        <v>-3.5566285206558419E-2</v>
      </c>
    </row>
    <row r="1194" spans="1:18" x14ac:dyDescent="0.25">
      <c r="A1194">
        <v>1183</v>
      </c>
      <c r="B1194" s="5">
        <v>3449</v>
      </c>
      <c r="C1194" s="5">
        <v>600</v>
      </c>
      <c r="D1194" s="5">
        <f t="shared" si="252"/>
        <v>2069400</v>
      </c>
      <c r="E1194" s="5">
        <f t="shared" si="253"/>
        <v>11895601</v>
      </c>
      <c r="F1194" s="5">
        <f t="shared" si="254"/>
        <v>360000</v>
      </c>
      <c r="G1194" s="5">
        <f t="shared" si="255"/>
        <v>-626511.82420000003</v>
      </c>
      <c r="H1194" s="9">
        <f t="shared" si="256"/>
        <v>392517065862.41174</v>
      </c>
      <c r="I1194" s="9">
        <f t="shared" si="257"/>
        <v>-294909.74660000001</v>
      </c>
      <c r="J1194" s="9">
        <f t="shared" si="258"/>
        <v>86971758639.676224</v>
      </c>
      <c r="K1194" s="9">
        <f t="shared" si="259"/>
        <v>184764443316.72577</v>
      </c>
      <c r="M1194" s="9">
        <f t="shared" si="260"/>
        <v>124753.48114679697</v>
      </c>
      <c r="N1194" s="9">
        <f t="shared" si="261"/>
        <v>29157702191.52475</v>
      </c>
      <c r="O1194" s="9">
        <f t="shared" si="262"/>
        <v>-124153.48114679697</v>
      </c>
      <c r="P1194" s="9">
        <f t="shared" si="263"/>
        <v>15414086880.868071</v>
      </c>
      <c r="Q1194" s="9">
        <f t="shared" si="264"/>
        <v>2.0170946778633509E-4</v>
      </c>
      <c r="R1194" s="9">
        <f t="shared" si="265"/>
        <v>-3.5137081626781405E-2</v>
      </c>
    </row>
    <row r="1195" spans="1:18" x14ac:dyDescent="0.25">
      <c r="A1195">
        <v>1184</v>
      </c>
      <c r="B1195" s="5">
        <v>1196110</v>
      </c>
      <c r="C1195" s="5">
        <v>353880</v>
      </c>
      <c r="D1195" s="5">
        <f t="shared" si="252"/>
        <v>423279406800</v>
      </c>
      <c r="E1195" s="5">
        <f t="shared" si="253"/>
        <v>1430679132100</v>
      </c>
      <c r="F1195" s="5">
        <f t="shared" si="254"/>
        <v>125231054400</v>
      </c>
      <c r="G1195" s="5">
        <f t="shared" si="255"/>
        <v>566149.17579999997</v>
      </c>
      <c r="H1195" s="9">
        <f t="shared" si="256"/>
        <v>320524889259.01929</v>
      </c>
      <c r="I1195" s="9">
        <f t="shared" si="257"/>
        <v>58370.253399999987</v>
      </c>
      <c r="J1195" s="9">
        <f t="shared" si="258"/>
        <v>3407086481.9802098</v>
      </c>
      <c r="K1195" s="9">
        <f t="shared" si="259"/>
        <v>33046270853.647137</v>
      </c>
      <c r="M1195" s="9">
        <f t="shared" si="260"/>
        <v>449814.1271637035</v>
      </c>
      <c r="N1195" s="9">
        <f t="shared" si="261"/>
        <v>23809841861.148232</v>
      </c>
      <c r="O1195" s="9">
        <f t="shared" si="262"/>
        <v>-95934.127163703495</v>
      </c>
      <c r="P1195" s="9">
        <f t="shared" si="263"/>
        <v>9203356754.6616325</v>
      </c>
      <c r="Q1195" s="9">
        <f t="shared" si="264"/>
        <v>2.0139593159268897E-4</v>
      </c>
      <c r="R1195" s="9">
        <f t="shared" si="265"/>
        <v>-2.71506259612001E-2</v>
      </c>
    </row>
    <row r="1196" spans="1:18" x14ac:dyDescent="0.25">
      <c r="A1196">
        <v>1185</v>
      </c>
      <c r="B1196" s="5">
        <v>348323</v>
      </c>
      <c r="C1196" s="5">
        <v>58020</v>
      </c>
      <c r="D1196" s="5">
        <f t="shared" si="252"/>
        <v>20209700460</v>
      </c>
      <c r="E1196" s="5">
        <f t="shared" si="253"/>
        <v>121328912329</v>
      </c>
      <c r="F1196" s="5">
        <f t="shared" si="254"/>
        <v>3366320400</v>
      </c>
      <c r="G1196" s="5">
        <f t="shared" si="255"/>
        <v>-281637.82420000003</v>
      </c>
      <c r="H1196" s="9">
        <f t="shared" si="256"/>
        <v>79319864020.110123</v>
      </c>
      <c r="I1196" s="9">
        <f t="shared" si="257"/>
        <v>-237489.74660000001</v>
      </c>
      <c r="J1196" s="9">
        <f t="shared" si="258"/>
        <v>56401379740.132217</v>
      </c>
      <c r="K1196" s="9">
        <f t="shared" si="259"/>
        <v>66886095502.23336</v>
      </c>
      <c r="M1196" s="9">
        <f t="shared" si="260"/>
        <v>218749.14733730257</v>
      </c>
      <c r="N1196" s="9">
        <f t="shared" si="261"/>
        <v>5892189599.1684275</v>
      </c>
      <c r="O1196" s="9">
        <f t="shared" si="262"/>
        <v>-160729.14733730257</v>
      </c>
      <c r="P1196" s="9">
        <f t="shared" si="263"/>
        <v>25833858803.776318</v>
      </c>
      <c r="Q1196" s="9">
        <f t="shared" si="264"/>
        <v>2.0034544931711679E-4</v>
      </c>
      <c r="R1196" s="9">
        <f t="shared" si="265"/>
        <v>-4.5488449177350565E-2</v>
      </c>
    </row>
    <row r="1197" spans="1:18" x14ac:dyDescent="0.25">
      <c r="A1197">
        <v>1186</v>
      </c>
      <c r="B1197" s="5">
        <v>168350</v>
      </c>
      <c r="C1197" s="5">
        <v>58880</v>
      </c>
      <c r="D1197" s="5">
        <f t="shared" si="252"/>
        <v>9912448000</v>
      </c>
      <c r="E1197" s="5">
        <f t="shared" si="253"/>
        <v>28341722500</v>
      </c>
      <c r="F1197" s="5">
        <f t="shared" si="254"/>
        <v>3466854400</v>
      </c>
      <c r="G1197" s="5">
        <f t="shared" si="255"/>
        <v>-461610.82420000003</v>
      </c>
      <c r="H1197" s="9">
        <f t="shared" si="256"/>
        <v>213084553018.60333</v>
      </c>
      <c r="I1197" s="9">
        <f t="shared" si="257"/>
        <v>-236629.74660000001</v>
      </c>
      <c r="J1197" s="9">
        <f t="shared" si="258"/>
        <v>55993636975.980217</v>
      </c>
      <c r="K1197" s="9">
        <f t="shared" si="259"/>
        <v>109230852358.26317</v>
      </c>
      <c r="M1197" s="9">
        <f t="shared" si="260"/>
        <v>169697.3718155066</v>
      </c>
      <c r="N1197" s="9">
        <f t="shared" si="261"/>
        <v>15828753648.913834</v>
      </c>
      <c r="O1197" s="9">
        <f t="shared" si="262"/>
        <v>-110817.3718155066</v>
      </c>
      <c r="P1197" s="9">
        <f t="shared" si="263"/>
        <v>12280489896.096237</v>
      </c>
      <c r="Q1197" s="9">
        <f t="shared" si="264"/>
        <v>2.0092801360967728E-4</v>
      </c>
      <c r="R1197" s="9">
        <f t="shared" si="265"/>
        <v>-3.1362773572366179E-2</v>
      </c>
    </row>
    <row r="1198" spans="1:18" x14ac:dyDescent="0.25">
      <c r="A1198">
        <v>1187</v>
      </c>
      <c r="B1198" s="5">
        <v>154079</v>
      </c>
      <c r="C1198" s="5">
        <v>36000</v>
      </c>
      <c r="D1198" s="5">
        <f t="shared" si="252"/>
        <v>5546844000</v>
      </c>
      <c r="E1198" s="5">
        <f t="shared" si="253"/>
        <v>23740338241</v>
      </c>
      <c r="F1198" s="5">
        <f t="shared" si="254"/>
        <v>1296000000</v>
      </c>
      <c r="G1198" s="5">
        <f t="shared" si="255"/>
        <v>-475881.82420000003</v>
      </c>
      <c r="H1198" s="9">
        <f t="shared" si="256"/>
        <v>226463510603.91974</v>
      </c>
      <c r="I1198" s="9">
        <f t="shared" si="257"/>
        <v>-259509.74660000001</v>
      </c>
      <c r="J1198" s="9">
        <f t="shared" si="258"/>
        <v>67345308580.396217</v>
      </c>
      <c r="K1198" s="9">
        <f t="shared" si="259"/>
        <v>123495971609.68776</v>
      </c>
      <c r="M1198" s="9">
        <f t="shared" si="260"/>
        <v>165807.80011046445</v>
      </c>
      <c r="N1198" s="9">
        <f t="shared" si="261"/>
        <v>16822594923.174347</v>
      </c>
      <c r="O1198" s="9">
        <f t="shared" si="262"/>
        <v>-129807.80011046445</v>
      </c>
      <c r="P1198" s="9">
        <f t="shared" si="263"/>
        <v>16850064969.518295</v>
      </c>
      <c r="Q1198" s="9">
        <f t="shared" si="264"/>
        <v>2.0098628087751339E-4</v>
      </c>
      <c r="R1198" s="9">
        <f t="shared" si="265"/>
        <v>-3.6737315591638356E-2</v>
      </c>
    </row>
    <row r="1199" spans="1:18" x14ac:dyDescent="0.25">
      <c r="A1199">
        <v>1188</v>
      </c>
      <c r="B1199" s="5">
        <v>144000</v>
      </c>
      <c r="C1199" s="5">
        <v>48000</v>
      </c>
      <c r="D1199" s="5">
        <f t="shared" si="252"/>
        <v>6912000000</v>
      </c>
      <c r="E1199" s="5">
        <f t="shared" si="253"/>
        <v>20736000000</v>
      </c>
      <c r="F1199" s="5">
        <f t="shared" si="254"/>
        <v>2304000000</v>
      </c>
      <c r="G1199" s="5">
        <f t="shared" si="255"/>
        <v>-485960.82420000003</v>
      </c>
      <c r="H1199" s="9">
        <f t="shared" si="256"/>
        <v>236157922657.14334</v>
      </c>
      <c r="I1199" s="9">
        <f t="shared" si="257"/>
        <v>-247509.74660000001</v>
      </c>
      <c r="J1199" s="9">
        <f t="shared" si="258"/>
        <v>61261074661.996216</v>
      </c>
      <c r="K1199" s="9">
        <f t="shared" si="259"/>
        <v>120280040455.26917</v>
      </c>
      <c r="M1199" s="9">
        <f t="shared" si="260"/>
        <v>163060.76113526162</v>
      </c>
      <c r="N1199" s="9">
        <f t="shared" si="261"/>
        <v>17542733750.638481</v>
      </c>
      <c r="O1199" s="9">
        <f t="shared" si="262"/>
        <v>-115060.76113526162</v>
      </c>
      <c r="P1199" s="9">
        <f t="shared" si="263"/>
        <v>13238978753.025732</v>
      </c>
      <c r="Q1199" s="9">
        <f t="shared" si="264"/>
        <v>2.0102850142422014E-4</v>
      </c>
      <c r="R1199" s="9">
        <f t="shared" si="265"/>
        <v>-3.2563710190717764E-2</v>
      </c>
    </row>
    <row r="1200" spans="1:18" x14ac:dyDescent="0.25">
      <c r="A1200">
        <v>1189</v>
      </c>
      <c r="B1200" s="5">
        <v>16439</v>
      </c>
      <c r="C1200" s="5">
        <v>3000</v>
      </c>
      <c r="D1200" s="5">
        <f t="shared" si="252"/>
        <v>49317000</v>
      </c>
      <c r="E1200" s="5">
        <f t="shared" si="253"/>
        <v>270240721</v>
      </c>
      <c r="F1200" s="5">
        <f t="shared" si="254"/>
        <v>9000000</v>
      </c>
      <c r="G1200" s="5">
        <f t="shared" si="255"/>
        <v>-613521.82420000003</v>
      </c>
      <c r="H1200" s="9">
        <f t="shared" si="256"/>
        <v>376409028769.69574</v>
      </c>
      <c r="I1200" s="9">
        <f t="shared" si="257"/>
        <v>-292509.74660000001</v>
      </c>
      <c r="J1200" s="9">
        <f t="shared" si="258"/>
        <v>85561951855.996216</v>
      </c>
      <c r="K1200" s="9">
        <f t="shared" si="259"/>
        <v>179461113330.31177</v>
      </c>
      <c r="M1200" s="9">
        <f t="shared" si="260"/>
        <v>128293.91534541638</v>
      </c>
      <c r="N1200" s="9">
        <f t="shared" si="261"/>
        <v>27961134222.161388</v>
      </c>
      <c r="O1200" s="9">
        <f t="shared" si="262"/>
        <v>-125293.91534541638</v>
      </c>
      <c r="P1200" s="9">
        <f t="shared" si="263"/>
        <v>15698565222.584366</v>
      </c>
      <c r="Q1200" s="9">
        <f t="shared" si="264"/>
        <v>2.0163931498813615E-4</v>
      </c>
      <c r="R1200" s="9">
        <f t="shared" si="265"/>
        <v>-3.5459838384812252E-2</v>
      </c>
    </row>
    <row r="1201" spans="1:18" x14ac:dyDescent="0.25">
      <c r="A1201">
        <v>1190</v>
      </c>
      <c r="B1201" s="5">
        <v>4522</v>
      </c>
      <c r="C1201" s="5">
        <v>2000</v>
      </c>
      <c r="D1201" s="5">
        <f t="shared" si="252"/>
        <v>9044000</v>
      </c>
      <c r="E1201" s="5">
        <f t="shared" si="253"/>
        <v>20448484</v>
      </c>
      <c r="F1201" s="5">
        <f t="shared" si="254"/>
        <v>4000000</v>
      </c>
      <c r="G1201" s="5">
        <f t="shared" si="255"/>
        <v>-625438.82420000003</v>
      </c>
      <c r="H1201" s="9">
        <f t="shared" si="256"/>
        <v>391173722816.67853</v>
      </c>
      <c r="I1201" s="9">
        <f t="shared" si="257"/>
        <v>-293509.74660000001</v>
      </c>
      <c r="J1201" s="9">
        <f t="shared" si="258"/>
        <v>86147971349.196213</v>
      </c>
      <c r="K1201" s="9">
        <f t="shared" si="259"/>
        <v>183572390804.74396</v>
      </c>
      <c r="M1201" s="9">
        <f t="shared" si="260"/>
        <v>125045.92809792234</v>
      </c>
      <c r="N1201" s="9">
        <f t="shared" si="261"/>
        <v>29057913418.309273</v>
      </c>
      <c r="O1201" s="9">
        <f t="shared" si="262"/>
        <v>-123045.92809792234</v>
      </c>
      <c r="P1201" s="9">
        <f t="shared" si="263"/>
        <v>15140300421.479074</v>
      </c>
      <c r="Q1201" s="9">
        <f t="shared" si="264"/>
        <v>2.0170361733583904E-4</v>
      </c>
      <c r="R1201" s="9">
        <f t="shared" si="265"/>
        <v>-3.482362932424006E-2</v>
      </c>
    </row>
    <row r="1202" spans="1:18" x14ac:dyDescent="0.25">
      <c r="A1202">
        <v>1191</v>
      </c>
      <c r="B1202" s="5">
        <v>110</v>
      </c>
      <c r="C1202" s="5">
        <v>45</v>
      </c>
      <c r="D1202" s="5">
        <f t="shared" si="252"/>
        <v>4950</v>
      </c>
      <c r="E1202" s="5">
        <f t="shared" si="253"/>
        <v>12100</v>
      </c>
      <c r="F1202" s="5">
        <f t="shared" si="254"/>
        <v>2025</v>
      </c>
      <c r="G1202" s="5">
        <f t="shared" si="255"/>
        <v>-629850.82420000003</v>
      </c>
      <c r="H1202" s="9">
        <f t="shared" si="256"/>
        <v>396712060745.41937</v>
      </c>
      <c r="I1202" s="9">
        <f t="shared" si="257"/>
        <v>-295464.74660000001</v>
      </c>
      <c r="J1202" s="9">
        <f t="shared" si="258"/>
        <v>87299416483.402222</v>
      </c>
      <c r="K1202" s="9">
        <f t="shared" si="259"/>
        <v>186098714168.05417</v>
      </c>
      <c r="M1202" s="9">
        <f t="shared" si="260"/>
        <v>123843.4342038262</v>
      </c>
      <c r="N1202" s="9">
        <f t="shared" si="261"/>
        <v>29469322811.700745</v>
      </c>
      <c r="O1202" s="9">
        <f t="shared" si="262"/>
        <v>-123798.4342038262</v>
      </c>
      <c r="P1202" s="9">
        <f t="shared" si="263"/>
        <v>15326052311.319084</v>
      </c>
      <c r="Q1202" s="9">
        <f t="shared" si="264"/>
        <v>2.0172773758716676E-4</v>
      </c>
      <c r="R1202" s="9">
        <f t="shared" si="265"/>
        <v>-3.5036598953583638E-2</v>
      </c>
    </row>
    <row r="1203" spans="1:18" x14ac:dyDescent="0.25">
      <c r="A1203">
        <v>1192</v>
      </c>
      <c r="B1203" s="5">
        <v>29</v>
      </c>
      <c r="C1203" s="5">
        <v>0</v>
      </c>
      <c r="D1203" s="5">
        <f t="shared" si="252"/>
        <v>0</v>
      </c>
      <c r="E1203" s="5">
        <f t="shared" si="253"/>
        <v>841</v>
      </c>
      <c r="F1203" s="5">
        <f t="shared" si="254"/>
        <v>0</v>
      </c>
      <c r="G1203" s="5">
        <f t="shared" si="255"/>
        <v>-629931.82420000003</v>
      </c>
      <c r="H1203" s="9">
        <f t="shared" si="256"/>
        <v>396814103139.93976</v>
      </c>
      <c r="I1203" s="9">
        <f t="shared" si="257"/>
        <v>-295509.74660000001</v>
      </c>
      <c r="J1203" s="9">
        <f t="shared" si="258"/>
        <v>87326010335.596222</v>
      </c>
      <c r="K1203" s="9">
        <f t="shared" si="259"/>
        <v>186150993744.61777</v>
      </c>
      <c r="M1203" s="9">
        <f t="shared" si="260"/>
        <v>123821.35759334982</v>
      </c>
      <c r="N1203" s="9">
        <f t="shared" si="261"/>
        <v>29476902919.698841</v>
      </c>
      <c r="O1203" s="9">
        <f t="shared" si="262"/>
        <v>-123821.35759334982</v>
      </c>
      <c r="P1203" s="9">
        <f t="shared" si="263"/>
        <v>15331728596.26021</v>
      </c>
      <c r="Q1203" s="9">
        <f t="shared" si="264"/>
        <v>2.0172818199634394E-4</v>
      </c>
      <c r="R1203" s="9">
        <f t="shared" si="265"/>
        <v>-3.5043086584665095E-2</v>
      </c>
    </row>
    <row r="1204" spans="1:18" x14ac:dyDescent="0.25">
      <c r="A1204">
        <v>1193</v>
      </c>
      <c r="B1204" s="5">
        <v>88711</v>
      </c>
      <c r="C1204" s="5">
        <v>495</v>
      </c>
      <c r="D1204" s="5">
        <f t="shared" si="252"/>
        <v>43911945</v>
      </c>
      <c r="E1204" s="5">
        <f t="shared" si="253"/>
        <v>7869641521</v>
      </c>
      <c r="F1204" s="5">
        <f t="shared" si="254"/>
        <v>245025</v>
      </c>
      <c r="G1204" s="5">
        <f t="shared" si="255"/>
        <v>-541249.82420000003</v>
      </c>
      <c r="H1204" s="9">
        <f t="shared" si="256"/>
        <v>292951372196.53094</v>
      </c>
      <c r="I1204" s="9">
        <f t="shared" si="257"/>
        <v>-295014.74660000001</v>
      </c>
      <c r="J1204" s="9">
        <f t="shared" si="258"/>
        <v>87033700711.462219</v>
      </c>
      <c r="K1204" s="9">
        <f t="shared" si="259"/>
        <v>159676679733.65756</v>
      </c>
      <c r="M1204" s="9">
        <f t="shared" si="260"/>
        <v>147991.70290527947</v>
      </c>
      <c r="N1204" s="9">
        <f t="shared" si="261"/>
        <v>21761573215.517479</v>
      </c>
      <c r="O1204" s="9">
        <f t="shared" si="262"/>
        <v>-147496.70290527947</v>
      </c>
      <c r="P1204" s="9">
        <f t="shared" si="263"/>
        <v>21755277367.928276</v>
      </c>
      <c r="Q1204" s="9">
        <f t="shared" si="264"/>
        <v>2.0127584499449042E-4</v>
      </c>
      <c r="R1204" s="9">
        <f t="shared" si="265"/>
        <v>-4.1743513898432207E-2</v>
      </c>
    </row>
    <row r="1205" spans="1:18" x14ac:dyDescent="0.25">
      <c r="A1205">
        <v>1194</v>
      </c>
      <c r="B1205" s="5">
        <v>15250</v>
      </c>
      <c r="C1205" s="5">
        <v>2460</v>
      </c>
      <c r="D1205" s="5">
        <f t="shared" si="252"/>
        <v>37515000</v>
      </c>
      <c r="E1205" s="5">
        <f t="shared" si="253"/>
        <v>232562500</v>
      </c>
      <c r="F1205" s="5">
        <f t="shared" si="254"/>
        <v>6051600</v>
      </c>
      <c r="G1205" s="5">
        <f t="shared" si="255"/>
        <v>-614710.82420000003</v>
      </c>
      <c r="H1205" s="9">
        <f t="shared" si="256"/>
        <v>377869397388.64337</v>
      </c>
      <c r="I1205" s="9">
        <f t="shared" si="257"/>
        <v>-293049.74660000001</v>
      </c>
      <c r="J1205" s="9">
        <f t="shared" si="258"/>
        <v>85878153982.324219</v>
      </c>
      <c r="K1205" s="9">
        <f t="shared" si="259"/>
        <v>180140851264.08716</v>
      </c>
      <c r="M1205" s="9">
        <f t="shared" si="260"/>
        <v>127969.85250768284</v>
      </c>
      <c r="N1205" s="9">
        <f t="shared" si="261"/>
        <v>28069616112.464855</v>
      </c>
      <c r="O1205" s="9">
        <f t="shared" si="262"/>
        <v>-125509.85250768284</v>
      </c>
      <c r="P1205" s="9">
        <f t="shared" si="263"/>
        <v>15752723076.500299</v>
      </c>
      <c r="Q1205" s="9">
        <f t="shared" si="264"/>
        <v>2.0164567510168885E-4</v>
      </c>
      <c r="R1205" s="9">
        <f t="shared" si="265"/>
        <v>-3.5520951576223182E-2</v>
      </c>
    </row>
    <row r="1206" spans="1:18" x14ac:dyDescent="0.25">
      <c r="A1206">
        <v>1195</v>
      </c>
      <c r="B1206" s="5">
        <v>477</v>
      </c>
      <c r="C1206" s="5">
        <v>50</v>
      </c>
      <c r="D1206" s="5">
        <f t="shared" si="252"/>
        <v>23850</v>
      </c>
      <c r="E1206" s="5">
        <f t="shared" si="253"/>
        <v>227529</v>
      </c>
      <c r="F1206" s="5">
        <f t="shared" si="254"/>
        <v>2500</v>
      </c>
      <c r="G1206" s="5">
        <f t="shared" si="255"/>
        <v>-629483.82420000003</v>
      </c>
      <c r="H1206" s="9">
        <f t="shared" si="256"/>
        <v>396249884929.45654</v>
      </c>
      <c r="I1206" s="9">
        <f t="shared" si="257"/>
        <v>-295459.74660000001</v>
      </c>
      <c r="J1206" s="9">
        <f t="shared" si="258"/>
        <v>87296461860.936218</v>
      </c>
      <c r="K1206" s="9">
        <f t="shared" si="259"/>
        <v>185987131186.93097</v>
      </c>
      <c r="M1206" s="9">
        <f t="shared" si="260"/>
        <v>123943.46032783647</v>
      </c>
      <c r="N1206" s="9">
        <f t="shared" si="261"/>
        <v>29434990585.221977</v>
      </c>
      <c r="O1206" s="9">
        <f t="shared" si="262"/>
        <v>-123893.46032783647</v>
      </c>
      <c r="P1206" s="9">
        <f t="shared" si="263"/>
        <v>15349589512.005188</v>
      </c>
      <c r="Q1206" s="9">
        <f t="shared" si="264"/>
        <v>2.0172572474559189E-4</v>
      </c>
      <c r="R1206" s="9">
        <f t="shared" si="265"/>
        <v>-3.5063492571818115E-2</v>
      </c>
    </row>
    <row r="1207" spans="1:18" x14ac:dyDescent="0.25">
      <c r="A1207">
        <v>1196</v>
      </c>
      <c r="B1207" s="5">
        <v>4</v>
      </c>
      <c r="C1207" s="5">
        <v>0</v>
      </c>
      <c r="D1207" s="5">
        <f t="shared" si="252"/>
        <v>0</v>
      </c>
      <c r="E1207" s="5">
        <f t="shared" si="253"/>
        <v>16</v>
      </c>
      <c r="F1207" s="5">
        <f t="shared" si="254"/>
        <v>0</v>
      </c>
      <c r="G1207" s="5">
        <f t="shared" si="255"/>
        <v>-629956.82420000003</v>
      </c>
      <c r="H1207" s="9">
        <f t="shared" si="256"/>
        <v>396845600356.14972</v>
      </c>
      <c r="I1207" s="9">
        <f t="shared" si="257"/>
        <v>-295509.74660000001</v>
      </c>
      <c r="J1207" s="9">
        <f t="shared" si="258"/>
        <v>87326010335.596222</v>
      </c>
      <c r="K1207" s="9">
        <f t="shared" si="259"/>
        <v>186158381488.28278</v>
      </c>
      <c r="M1207" s="9">
        <f t="shared" si="260"/>
        <v>123814.54382468427</v>
      </c>
      <c r="N1207" s="9">
        <f t="shared" si="261"/>
        <v>29479242656.056786</v>
      </c>
      <c r="O1207" s="9">
        <f t="shared" si="262"/>
        <v>-123814.54382468427</v>
      </c>
      <c r="P1207" s="9">
        <f t="shared" si="263"/>
        <v>15330041262.514662</v>
      </c>
      <c r="Q1207" s="9">
        <f t="shared" si="264"/>
        <v>2.0172831917121138E-4</v>
      </c>
      <c r="R1207" s="9">
        <f t="shared" si="265"/>
        <v>-3.504115820015772E-2</v>
      </c>
    </row>
    <row r="1208" spans="1:18" x14ac:dyDescent="0.25">
      <c r="A1208">
        <v>1197</v>
      </c>
      <c r="B1208" s="5">
        <v>253</v>
      </c>
      <c r="C1208" s="5">
        <v>25</v>
      </c>
      <c r="D1208" s="5">
        <f t="shared" si="252"/>
        <v>6325</v>
      </c>
      <c r="E1208" s="5">
        <f t="shared" si="253"/>
        <v>64009</v>
      </c>
      <c r="F1208" s="5">
        <f t="shared" si="254"/>
        <v>625</v>
      </c>
      <c r="G1208" s="5">
        <f t="shared" si="255"/>
        <v>-629707.82420000003</v>
      </c>
      <c r="H1208" s="9">
        <f t="shared" si="256"/>
        <v>396531943858.69812</v>
      </c>
      <c r="I1208" s="9">
        <f t="shared" si="257"/>
        <v>-295484.74660000001</v>
      </c>
      <c r="J1208" s="9">
        <f t="shared" si="258"/>
        <v>87311235473.26622</v>
      </c>
      <c r="K1208" s="9">
        <f t="shared" si="259"/>
        <v>186069056865.77435</v>
      </c>
      <c r="M1208" s="9">
        <f t="shared" si="260"/>
        <v>123882.40896059315</v>
      </c>
      <c r="N1208" s="9">
        <f t="shared" si="261"/>
        <v>29455943025.19096</v>
      </c>
      <c r="O1208" s="9">
        <f t="shared" si="262"/>
        <v>-123857.40896059315</v>
      </c>
      <c r="P1208" s="9">
        <f t="shared" si="263"/>
        <v>15340657754.431622</v>
      </c>
      <c r="Q1208" s="9">
        <f t="shared" si="264"/>
        <v>2.0172695315244429E-4</v>
      </c>
      <c r="R1208" s="9">
        <f t="shared" si="265"/>
        <v>-3.5053289578244044E-2</v>
      </c>
    </row>
    <row r="1209" spans="1:18" x14ac:dyDescent="0.25">
      <c r="A1209">
        <v>1198</v>
      </c>
      <c r="B1209" s="5">
        <v>27</v>
      </c>
      <c r="C1209" s="5">
        <v>3</v>
      </c>
      <c r="D1209" s="5">
        <f t="shared" si="252"/>
        <v>81</v>
      </c>
      <c r="E1209" s="5">
        <f t="shared" si="253"/>
        <v>729</v>
      </c>
      <c r="F1209" s="5">
        <f t="shared" si="254"/>
        <v>9</v>
      </c>
      <c r="G1209" s="5">
        <f t="shared" si="255"/>
        <v>-629933.82420000003</v>
      </c>
      <c r="H1209" s="9">
        <f t="shared" si="256"/>
        <v>396816622871.23657</v>
      </c>
      <c r="I1209" s="9">
        <f t="shared" si="257"/>
        <v>-295506.74660000001</v>
      </c>
      <c r="J1209" s="9">
        <f t="shared" si="258"/>
        <v>87324237286.116623</v>
      </c>
      <c r="K1209" s="9">
        <f t="shared" si="259"/>
        <v>186149694962.63837</v>
      </c>
      <c r="M1209" s="9">
        <f t="shared" si="260"/>
        <v>123820.81249185657</v>
      </c>
      <c r="N1209" s="9">
        <f t="shared" si="261"/>
        <v>29477090095.190418</v>
      </c>
      <c r="O1209" s="9">
        <f t="shared" si="262"/>
        <v>-123817.81249185657</v>
      </c>
      <c r="P1209" s="9">
        <f t="shared" si="263"/>
        <v>15330850690.268555</v>
      </c>
      <c r="Q1209" s="9">
        <f t="shared" si="264"/>
        <v>2.0172819297013301E-4</v>
      </c>
      <c r="R1209" s="9">
        <f t="shared" si="265"/>
        <v>-3.5042083274112033E-2</v>
      </c>
    </row>
    <row r="1210" spans="1:18" x14ac:dyDescent="0.25">
      <c r="A1210">
        <v>1199</v>
      </c>
      <c r="B1210" s="5">
        <v>494195</v>
      </c>
      <c r="C1210" s="5">
        <v>125307</v>
      </c>
      <c r="D1210" s="5">
        <f t="shared" si="252"/>
        <v>61926092865</v>
      </c>
      <c r="E1210" s="5">
        <f t="shared" si="253"/>
        <v>244228698025</v>
      </c>
      <c r="F1210" s="5">
        <f t="shared" si="254"/>
        <v>15701844249</v>
      </c>
      <c r="G1210" s="5">
        <f t="shared" si="255"/>
        <v>-135765.82420000003</v>
      </c>
      <c r="H1210" s="9">
        <f t="shared" si="256"/>
        <v>18432359020.705315</v>
      </c>
      <c r="I1210" s="9">
        <f t="shared" si="257"/>
        <v>-170202.74660000001</v>
      </c>
      <c r="J1210" s="9">
        <f t="shared" si="258"/>
        <v>28968974950.183815</v>
      </c>
      <c r="K1210" s="9">
        <f t="shared" si="259"/>
        <v>23107716173.252754</v>
      </c>
      <c r="M1210" s="9">
        <f t="shared" si="260"/>
        <v>258506.66984854275</v>
      </c>
      <c r="N1210" s="9">
        <f t="shared" si="261"/>
        <v>1369227689.0742371</v>
      </c>
      <c r="O1210" s="9">
        <f t="shared" si="262"/>
        <v>-133199.66984854275</v>
      </c>
      <c r="P1210" s="9">
        <f t="shared" si="263"/>
        <v>17742152047.760788</v>
      </c>
      <c r="Q1210" s="9">
        <f t="shared" si="264"/>
        <v>2.0008027555159374E-4</v>
      </c>
      <c r="R1210" s="9">
        <f t="shared" si="265"/>
        <v>-3.7697242281258661E-2</v>
      </c>
    </row>
    <row r="1211" spans="1:18" x14ac:dyDescent="0.25">
      <c r="A1211">
        <v>1200</v>
      </c>
      <c r="B1211" s="5">
        <v>0</v>
      </c>
      <c r="C1211" s="5">
        <v>1</v>
      </c>
      <c r="D1211" s="5">
        <f t="shared" si="252"/>
        <v>0</v>
      </c>
      <c r="E1211" s="5">
        <f t="shared" si="253"/>
        <v>0</v>
      </c>
      <c r="F1211" s="5">
        <f t="shared" si="254"/>
        <v>1</v>
      </c>
      <c r="G1211" s="5">
        <f t="shared" si="255"/>
        <v>-629960.82420000003</v>
      </c>
      <c r="H1211" s="9">
        <f t="shared" si="256"/>
        <v>396850640026.74335</v>
      </c>
      <c r="I1211" s="9">
        <f t="shared" si="257"/>
        <v>-295508.74660000001</v>
      </c>
      <c r="J1211" s="9">
        <f t="shared" si="258"/>
        <v>87325419317.103012</v>
      </c>
      <c r="K1211" s="9">
        <f t="shared" si="259"/>
        <v>186158933566.44498</v>
      </c>
      <c r="M1211" s="9">
        <f t="shared" si="260"/>
        <v>123813.45362169779</v>
      </c>
      <c r="N1211" s="9">
        <f t="shared" si="261"/>
        <v>29479617022.490993</v>
      </c>
      <c r="O1211" s="9">
        <f t="shared" si="262"/>
        <v>-123812.45362169779</v>
      </c>
      <c r="P1211" s="9">
        <f t="shared" si="263"/>
        <v>15329523671.825066</v>
      </c>
      <c r="Q1211" s="9">
        <f t="shared" si="264"/>
        <v>2.0172834111969535E-4</v>
      </c>
      <c r="R1211" s="9">
        <f t="shared" si="265"/>
        <v>-3.5040566645372355E-2</v>
      </c>
    </row>
    <row r="1212" spans="1:18" x14ac:dyDescent="0.25">
      <c r="A1212">
        <v>1201</v>
      </c>
      <c r="B1212" s="5">
        <v>1632</v>
      </c>
      <c r="C1212" s="5">
        <v>272</v>
      </c>
      <c r="D1212" s="5">
        <f t="shared" si="252"/>
        <v>443904</v>
      </c>
      <c r="E1212" s="5">
        <f t="shared" si="253"/>
        <v>2663424</v>
      </c>
      <c r="F1212" s="5">
        <f t="shared" si="254"/>
        <v>73984</v>
      </c>
      <c r="G1212" s="5">
        <f t="shared" si="255"/>
        <v>-628328.82420000003</v>
      </c>
      <c r="H1212" s="9">
        <f t="shared" si="256"/>
        <v>394797111320.55457</v>
      </c>
      <c r="I1212" s="9">
        <f t="shared" si="257"/>
        <v>-295237.74660000001</v>
      </c>
      <c r="J1212" s="9">
        <f t="shared" si="258"/>
        <v>87165327017.445816</v>
      </c>
      <c r="K1212" s="9">
        <f t="shared" si="259"/>
        <v>185506386180.63556</v>
      </c>
      <c r="M1212" s="9">
        <f t="shared" si="260"/>
        <v>124258.25644018485</v>
      </c>
      <c r="N1212" s="9">
        <f t="shared" si="261"/>
        <v>29327072881.957275</v>
      </c>
      <c r="O1212" s="9">
        <f t="shared" si="262"/>
        <v>-123986.25644018485</v>
      </c>
      <c r="P1212" s="9">
        <f t="shared" si="263"/>
        <v>15372591786.051279</v>
      </c>
      <c r="Q1212" s="9">
        <f t="shared" si="264"/>
        <v>2.0171939770939081E-4</v>
      </c>
      <c r="R1212" s="9">
        <f t="shared" si="265"/>
        <v>-3.5089754991413029E-2</v>
      </c>
    </row>
    <row r="1213" spans="1:18" x14ac:dyDescent="0.25">
      <c r="A1213">
        <v>1202</v>
      </c>
      <c r="B1213" s="5">
        <v>29</v>
      </c>
      <c r="C1213" s="5">
        <v>0</v>
      </c>
      <c r="D1213" s="5">
        <f t="shared" si="252"/>
        <v>0</v>
      </c>
      <c r="E1213" s="5">
        <f t="shared" si="253"/>
        <v>841</v>
      </c>
      <c r="F1213" s="5">
        <f t="shared" si="254"/>
        <v>0</v>
      </c>
      <c r="G1213" s="5">
        <f t="shared" si="255"/>
        <v>-629931.82420000003</v>
      </c>
      <c r="H1213" s="9">
        <f t="shared" si="256"/>
        <v>396814103139.93976</v>
      </c>
      <c r="I1213" s="9">
        <f t="shared" si="257"/>
        <v>-295509.74660000001</v>
      </c>
      <c r="J1213" s="9">
        <f t="shared" si="258"/>
        <v>87326010335.596222</v>
      </c>
      <c r="K1213" s="9">
        <f t="shared" si="259"/>
        <v>186150993744.61777</v>
      </c>
      <c r="M1213" s="9">
        <f t="shared" si="260"/>
        <v>123821.35759334982</v>
      </c>
      <c r="N1213" s="9">
        <f t="shared" si="261"/>
        <v>29476902919.698841</v>
      </c>
      <c r="O1213" s="9">
        <f t="shared" si="262"/>
        <v>-123821.35759334982</v>
      </c>
      <c r="P1213" s="9">
        <f t="shared" si="263"/>
        <v>15331728596.26021</v>
      </c>
      <c r="Q1213" s="9">
        <f t="shared" si="264"/>
        <v>2.0172818199634394E-4</v>
      </c>
      <c r="R1213" s="9">
        <f t="shared" si="265"/>
        <v>-3.5043086584665095E-2</v>
      </c>
    </row>
    <row r="1214" spans="1:18" x14ac:dyDescent="0.25">
      <c r="A1214">
        <v>1203</v>
      </c>
      <c r="B1214" s="5">
        <v>99556</v>
      </c>
      <c r="C1214" s="5">
        <v>12600</v>
      </c>
      <c r="D1214" s="5">
        <f t="shared" si="252"/>
        <v>1254405600</v>
      </c>
      <c r="E1214" s="5">
        <f t="shared" si="253"/>
        <v>9911397136</v>
      </c>
      <c r="F1214" s="5">
        <f t="shared" si="254"/>
        <v>158760000</v>
      </c>
      <c r="G1214" s="5">
        <f t="shared" si="255"/>
        <v>-530404.82420000003</v>
      </c>
      <c r="H1214" s="9">
        <f t="shared" si="256"/>
        <v>281329277534.63293</v>
      </c>
      <c r="I1214" s="9">
        <f t="shared" si="257"/>
        <v>-282909.74660000001</v>
      </c>
      <c r="J1214" s="9">
        <f t="shared" si="258"/>
        <v>80037924721.276215</v>
      </c>
      <c r="K1214" s="9">
        <f t="shared" si="259"/>
        <v>150056694409.83957</v>
      </c>
      <c r="M1214" s="9">
        <f t="shared" si="260"/>
        <v>150947.51575239474</v>
      </c>
      <c r="N1214" s="9">
        <f t="shared" si="261"/>
        <v>20898238587.636318</v>
      </c>
      <c r="O1214" s="9">
        <f t="shared" si="262"/>
        <v>-138347.51575239474</v>
      </c>
      <c r="P1214" s="9">
        <f t="shared" si="263"/>
        <v>19140035114.859112</v>
      </c>
      <c r="Q1214" s="9">
        <f t="shared" si="264"/>
        <v>2.0122522911517675E-4</v>
      </c>
      <c r="R1214" s="9">
        <f t="shared" si="265"/>
        <v>-3.9154172172558822E-2</v>
      </c>
    </row>
    <row r="1215" spans="1:18" x14ac:dyDescent="0.25">
      <c r="A1215">
        <v>1204</v>
      </c>
      <c r="B1215" s="5">
        <v>24804</v>
      </c>
      <c r="C1215" s="5">
        <v>5000</v>
      </c>
      <c r="D1215" s="5">
        <f t="shared" si="252"/>
        <v>124020000</v>
      </c>
      <c r="E1215" s="5">
        <f t="shared" si="253"/>
        <v>615238416</v>
      </c>
      <c r="F1215" s="5">
        <f t="shared" si="254"/>
        <v>25000000</v>
      </c>
      <c r="G1215" s="5">
        <f t="shared" si="255"/>
        <v>-605156.82420000003</v>
      </c>
      <c r="H1215" s="9">
        <f t="shared" si="256"/>
        <v>366214781875.82977</v>
      </c>
      <c r="I1215" s="9">
        <f t="shared" si="257"/>
        <v>-290509.74660000001</v>
      </c>
      <c r="J1215" s="9">
        <f t="shared" si="258"/>
        <v>84395912869.596222</v>
      </c>
      <c r="K1215" s="9">
        <f t="shared" si="259"/>
        <v>175803955651.60275</v>
      </c>
      <c r="M1215" s="9">
        <f t="shared" si="260"/>
        <v>130573.80234090915</v>
      </c>
      <c r="N1215" s="9">
        <f t="shared" si="261"/>
        <v>27203865708.637932</v>
      </c>
      <c r="O1215" s="9">
        <f t="shared" si="262"/>
        <v>-125573.80234090915</v>
      </c>
      <c r="P1215" s="9">
        <f t="shared" si="263"/>
        <v>15768779834.353722</v>
      </c>
      <c r="Q1215" s="9">
        <f t="shared" si="264"/>
        <v>2.0159491758943267E-4</v>
      </c>
      <c r="R1215" s="9">
        <f t="shared" si="265"/>
        <v>-3.5539049324401217E-2</v>
      </c>
    </row>
    <row r="1216" spans="1:18" x14ac:dyDescent="0.25">
      <c r="A1216">
        <v>1205</v>
      </c>
      <c r="B1216" s="5">
        <v>637196</v>
      </c>
      <c r="C1216" s="5">
        <v>216000</v>
      </c>
      <c r="D1216" s="5">
        <f t="shared" si="252"/>
        <v>137634336000</v>
      </c>
      <c r="E1216" s="5">
        <f t="shared" si="253"/>
        <v>406018742416</v>
      </c>
      <c r="F1216" s="5">
        <f t="shared" si="254"/>
        <v>46656000000</v>
      </c>
      <c r="G1216" s="5">
        <f t="shared" si="255"/>
        <v>7235.1757999999681</v>
      </c>
      <c r="H1216" s="9">
        <f t="shared" si="256"/>
        <v>52347768.856905177</v>
      </c>
      <c r="I1216" s="9">
        <f t="shared" si="257"/>
        <v>-79509.746600000013</v>
      </c>
      <c r="J1216" s="9">
        <f t="shared" si="258"/>
        <v>6321799804.3962135</v>
      </c>
      <c r="K1216" s="9">
        <f t="shared" si="259"/>
        <v>-575266994.46444988</v>
      </c>
      <c r="M1216" s="9">
        <f t="shared" si="260"/>
        <v>297481.69916623121</v>
      </c>
      <c r="N1216" s="9">
        <f t="shared" si="261"/>
        <v>3888596.9234657898</v>
      </c>
      <c r="O1216" s="9">
        <f t="shared" si="262"/>
        <v>-81481.699166231207</v>
      </c>
      <c r="P1216" s="9">
        <f t="shared" si="263"/>
        <v>6639267299.0162029</v>
      </c>
      <c r="Q1216" s="9">
        <f t="shared" si="264"/>
        <v>2.0000022798199706E-4</v>
      </c>
      <c r="R1216" s="9">
        <f t="shared" si="265"/>
        <v>-2.3060381722324417E-2</v>
      </c>
    </row>
    <row r="1217" spans="1:18" x14ac:dyDescent="0.25">
      <c r="A1217">
        <v>1206</v>
      </c>
      <c r="B1217" s="5">
        <v>504651</v>
      </c>
      <c r="C1217" s="5">
        <v>184791</v>
      </c>
      <c r="D1217" s="5">
        <f t="shared" si="252"/>
        <v>93254962941</v>
      </c>
      <c r="E1217" s="5">
        <f t="shared" si="253"/>
        <v>254672631801</v>
      </c>
      <c r="F1217" s="5">
        <f t="shared" si="254"/>
        <v>34147713681</v>
      </c>
      <c r="G1217" s="5">
        <f t="shared" si="255"/>
        <v>-125309.82420000003</v>
      </c>
      <c r="H1217" s="9">
        <f t="shared" si="256"/>
        <v>15702552041.034914</v>
      </c>
      <c r="I1217" s="9">
        <f t="shared" si="257"/>
        <v>-110718.74660000001</v>
      </c>
      <c r="J1217" s="9">
        <f t="shared" si="258"/>
        <v>12258640848.675014</v>
      </c>
      <c r="K1217" s="9">
        <f t="shared" si="259"/>
        <v>13874146672.090353</v>
      </c>
      <c r="M1217" s="9">
        <f t="shared" si="260"/>
        <v>261356.46045522206</v>
      </c>
      <c r="N1217" s="9">
        <f t="shared" si="261"/>
        <v>1166446954.487082</v>
      </c>
      <c r="O1217" s="9">
        <f t="shared" si="262"/>
        <v>-76565.460455222055</v>
      </c>
      <c r="P1217" s="9">
        <f t="shared" si="263"/>
        <v>5862269734.7201719</v>
      </c>
      <c r="Q1217" s="9">
        <f t="shared" si="264"/>
        <v>2.0006838685298543E-4</v>
      </c>
      <c r="R1217" s="9">
        <f t="shared" si="265"/>
        <v>-2.1669022898314363E-2</v>
      </c>
    </row>
    <row r="1218" spans="1:18" x14ac:dyDescent="0.25">
      <c r="A1218">
        <v>1207</v>
      </c>
      <c r="B1218" s="5">
        <v>37198</v>
      </c>
      <c r="C1218" s="5">
        <v>16800</v>
      </c>
      <c r="D1218" s="5">
        <f t="shared" si="252"/>
        <v>624926400</v>
      </c>
      <c r="E1218" s="5">
        <f t="shared" si="253"/>
        <v>1383691204</v>
      </c>
      <c r="F1218" s="5">
        <f t="shared" si="254"/>
        <v>282240000</v>
      </c>
      <c r="G1218" s="5">
        <f t="shared" si="255"/>
        <v>-592762.82420000003</v>
      </c>
      <c r="H1218" s="9">
        <f t="shared" si="256"/>
        <v>351367765753.56012</v>
      </c>
      <c r="I1218" s="9">
        <f t="shared" si="257"/>
        <v>-278709.74660000001</v>
      </c>
      <c r="J1218" s="9">
        <f t="shared" si="258"/>
        <v>77679122849.836212</v>
      </c>
      <c r="K1218" s="9">
        <f t="shared" si="259"/>
        <v>165208776526.68237</v>
      </c>
      <c r="M1218" s="9">
        <f t="shared" si="260"/>
        <v>133951.79629454185</v>
      </c>
      <c r="N1218" s="9">
        <f t="shared" si="261"/>
        <v>26100971306.900887</v>
      </c>
      <c r="O1218" s="9">
        <f t="shared" si="262"/>
        <v>-117151.79629454185</v>
      </c>
      <c r="P1218" s="9">
        <f t="shared" si="263"/>
        <v>13724543375.03783</v>
      </c>
      <c r="Q1218" s="9">
        <f t="shared" si="264"/>
        <v>2.0153025671735452E-4</v>
      </c>
      <c r="R1218" s="9">
        <f t="shared" si="265"/>
        <v>-3.315550898918538E-2</v>
      </c>
    </row>
    <row r="1219" spans="1:18" x14ac:dyDescent="0.25">
      <c r="A1219">
        <v>1208</v>
      </c>
      <c r="B1219" s="5">
        <v>3284</v>
      </c>
      <c r="C1219" s="5">
        <v>300</v>
      </c>
      <c r="D1219" s="5">
        <f t="shared" si="252"/>
        <v>985200</v>
      </c>
      <c r="E1219" s="5">
        <f t="shared" si="253"/>
        <v>10784656</v>
      </c>
      <c r="F1219" s="5">
        <f t="shared" si="254"/>
        <v>90000</v>
      </c>
      <c r="G1219" s="5">
        <f t="shared" si="255"/>
        <v>-626676.82420000003</v>
      </c>
      <c r="H1219" s="9">
        <f t="shared" si="256"/>
        <v>392723841989.39777</v>
      </c>
      <c r="I1219" s="9">
        <f t="shared" si="257"/>
        <v>-295209.74660000001</v>
      </c>
      <c r="J1219" s="9">
        <f t="shared" si="258"/>
        <v>87148794487.636215</v>
      </c>
      <c r="K1219" s="9">
        <f t="shared" si="259"/>
        <v>185001106472.17477</v>
      </c>
      <c r="M1219" s="9">
        <f t="shared" si="260"/>
        <v>124708.51027360433</v>
      </c>
      <c r="N1219" s="9">
        <f t="shared" si="261"/>
        <v>29173062330.625267</v>
      </c>
      <c r="O1219" s="9">
        <f t="shared" si="262"/>
        <v>-124408.51027360433</v>
      </c>
      <c r="P1219" s="9">
        <f t="shared" si="263"/>
        <v>15477477428.497515</v>
      </c>
      <c r="Q1219" s="9">
        <f t="shared" si="264"/>
        <v>2.0171036832584993E-4</v>
      </c>
      <c r="R1219" s="9">
        <f t="shared" si="265"/>
        <v>-3.5209258267595259E-2</v>
      </c>
    </row>
    <row r="1220" spans="1:18" x14ac:dyDescent="0.25">
      <c r="A1220">
        <v>1209</v>
      </c>
      <c r="B1220" s="5">
        <v>1543</v>
      </c>
      <c r="C1220" s="5">
        <v>240</v>
      </c>
      <c r="D1220" s="5">
        <f t="shared" si="252"/>
        <v>370320</v>
      </c>
      <c r="E1220" s="5">
        <f t="shared" si="253"/>
        <v>2380849</v>
      </c>
      <c r="F1220" s="5">
        <f t="shared" si="254"/>
        <v>57600</v>
      </c>
      <c r="G1220" s="5">
        <f t="shared" si="255"/>
        <v>-628417.82420000003</v>
      </c>
      <c r="H1220" s="9">
        <f t="shared" si="256"/>
        <v>394908961772.26215</v>
      </c>
      <c r="I1220" s="9">
        <f t="shared" si="257"/>
        <v>-295269.74660000001</v>
      </c>
      <c r="J1220" s="9">
        <f t="shared" si="258"/>
        <v>87184223257.228226</v>
      </c>
      <c r="K1220" s="9">
        <f t="shared" si="259"/>
        <v>185552771710.45737</v>
      </c>
      <c r="M1220" s="9">
        <f t="shared" si="260"/>
        <v>124233.99942373548</v>
      </c>
      <c r="N1220" s="9">
        <f t="shared" si="261"/>
        <v>29335381570.787685</v>
      </c>
      <c r="O1220" s="9">
        <f t="shared" si="262"/>
        <v>-123993.99942373548</v>
      </c>
      <c r="P1220" s="9">
        <f t="shared" si="263"/>
        <v>15374511893.093315</v>
      </c>
      <c r="Q1220" s="9">
        <f t="shared" si="264"/>
        <v>2.0171988483405547E-4</v>
      </c>
      <c r="R1220" s="9">
        <f t="shared" si="265"/>
        <v>-3.5091946367001164E-2</v>
      </c>
    </row>
    <row r="1221" spans="1:18" x14ac:dyDescent="0.25">
      <c r="A1221">
        <v>1210</v>
      </c>
      <c r="B1221" s="5">
        <v>75000</v>
      </c>
      <c r="C1221" s="5">
        <v>12300</v>
      </c>
      <c r="D1221" s="5">
        <f t="shared" si="252"/>
        <v>922500000</v>
      </c>
      <c r="E1221" s="5">
        <f t="shared" si="253"/>
        <v>5625000000</v>
      </c>
      <c r="F1221" s="5">
        <f t="shared" si="254"/>
        <v>151290000</v>
      </c>
      <c r="G1221" s="5">
        <f t="shared" si="255"/>
        <v>-554960.82420000003</v>
      </c>
      <c r="H1221" s="9">
        <f t="shared" si="256"/>
        <v>307981516396.74335</v>
      </c>
      <c r="I1221" s="9">
        <f t="shared" si="257"/>
        <v>-283209.74660000001</v>
      </c>
      <c r="J1221" s="9">
        <f t="shared" si="258"/>
        <v>80207760569.236221</v>
      </c>
      <c r="K1221" s="9">
        <f t="shared" si="259"/>
        <v>157170314394.60916</v>
      </c>
      <c r="M1221" s="9">
        <f t="shared" si="260"/>
        <v>144254.75961834562</v>
      </c>
      <c r="N1221" s="9">
        <f t="shared" si="261"/>
        <v>22878071086.820438</v>
      </c>
      <c r="O1221" s="9">
        <f t="shared" si="262"/>
        <v>-131954.75961834562</v>
      </c>
      <c r="P1221" s="9">
        <f t="shared" si="263"/>
        <v>17412058585.935375</v>
      </c>
      <c r="Q1221" s="9">
        <f t="shared" si="264"/>
        <v>2.0134130341545816E-4</v>
      </c>
      <c r="R1221" s="9">
        <f t="shared" si="265"/>
        <v>-3.7344940015012915E-2</v>
      </c>
    </row>
    <row r="1222" spans="1:18" x14ac:dyDescent="0.25">
      <c r="A1222">
        <v>1211</v>
      </c>
      <c r="B1222" s="5">
        <v>99</v>
      </c>
      <c r="C1222" s="5">
        <v>1</v>
      </c>
      <c r="D1222" s="5">
        <f t="shared" si="252"/>
        <v>99</v>
      </c>
      <c r="E1222" s="5">
        <f t="shared" si="253"/>
        <v>9801</v>
      </c>
      <c r="F1222" s="5">
        <f t="shared" si="254"/>
        <v>1</v>
      </c>
      <c r="G1222" s="5">
        <f t="shared" si="255"/>
        <v>-629861.82420000003</v>
      </c>
      <c r="H1222" s="9">
        <f t="shared" si="256"/>
        <v>396725917584.55176</v>
      </c>
      <c r="I1222" s="9">
        <f t="shared" si="257"/>
        <v>-295508.74660000001</v>
      </c>
      <c r="J1222" s="9">
        <f t="shared" si="258"/>
        <v>87325419317.103012</v>
      </c>
      <c r="K1222" s="9">
        <f t="shared" si="259"/>
        <v>186129678200.53156</v>
      </c>
      <c r="M1222" s="9">
        <f t="shared" si="260"/>
        <v>123840.43614561336</v>
      </c>
      <c r="N1222" s="9">
        <f t="shared" si="261"/>
        <v>29470352151.884583</v>
      </c>
      <c r="O1222" s="9">
        <f t="shared" si="262"/>
        <v>-123839.43614561336</v>
      </c>
      <c r="P1222" s="9">
        <f t="shared" si="263"/>
        <v>15336205944.863449</v>
      </c>
      <c r="Q1222" s="9">
        <f t="shared" si="264"/>
        <v>2.0172779793567686E-4</v>
      </c>
      <c r="R1222" s="9">
        <f t="shared" si="265"/>
        <v>-3.5048203048020726E-2</v>
      </c>
    </row>
    <row r="1223" spans="1:18" x14ac:dyDescent="0.25">
      <c r="A1223">
        <v>1212</v>
      </c>
      <c r="B1223" s="5">
        <v>71</v>
      </c>
      <c r="C1223" s="5">
        <v>1</v>
      </c>
      <c r="D1223" s="5">
        <f t="shared" si="252"/>
        <v>71</v>
      </c>
      <c r="E1223" s="5">
        <f t="shared" si="253"/>
        <v>5041</v>
      </c>
      <c r="F1223" s="5">
        <f t="shared" si="254"/>
        <v>1</v>
      </c>
      <c r="G1223" s="5">
        <f t="shared" si="255"/>
        <v>-629889.82420000003</v>
      </c>
      <c r="H1223" s="9">
        <f t="shared" si="256"/>
        <v>396761190630.70697</v>
      </c>
      <c r="I1223" s="9">
        <f t="shared" si="257"/>
        <v>-295508.74660000001</v>
      </c>
      <c r="J1223" s="9">
        <f t="shared" si="258"/>
        <v>87325419317.103012</v>
      </c>
      <c r="K1223" s="9">
        <f t="shared" si="259"/>
        <v>186137952445.43637</v>
      </c>
      <c r="M1223" s="9">
        <f t="shared" si="260"/>
        <v>123832.80472470795</v>
      </c>
      <c r="N1223" s="9">
        <f t="shared" si="261"/>
        <v>29472972371.652405</v>
      </c>
      <c r="O1223" s="9">
        <f t="shared" si="262"/>
        <v>-123831.80472470795</v>
      </c>
      <c r="P1223" s="9">
        <f t="shared" si="263"/>
        <v>15334315861.378202</v>
      </c>
      <c r="Q1223" s="9">
        <f t="shared" si="264"/>
        <v>2.0172795155482207E-4</v>
      </c>
      <c r="R1223" s="9">
        <f t="shared" si="265"/>
        <v>-3.5046043257372976E-2</v>
      </c>
    </row>
    <row r="1224" spans="1:18" x14ac:dyDescent="0.25">
      <c r="A1224">
        <v>1213</v>
      </c>
      <c r="B1224" s="5">
        <v>10768</v>
      </c>
      <c r="C1224" s="5">
        <v>4462</v>
      </c>
      <c r="D1224" s="5">
        <f t="shared" si="252"/>
        <v>48046816</v>
      </c>
      <c r="E1224" s="5">
        <f t="shared" si="253"/>
        <v>115949824</v>
      </c>
      <c r="F1224" s="5">
        <f t="shared" si="254"/>
        <v>19909444</v>
      </c>
      <c r="G1224" s="5">
        <f t="shared" si="255"/>
        <v>-619192.82420000003</v>
      </c>
      <c r="H1224" s="9">
        <f t="shared" si="256"/>
        <v>383399753540.77216</v>
      </c>
      <c r="I1224" s="9">
        <f t="shared" si="257"/>
        <v>-291047.74660000001</v>
      </c>
      <c r="J1224" s="9">
        <f t="shared" si="258"/>
        <v>84708790800.93782</v>
      </c>
      <c r="K1224" s="9">
        <f t="shared" si="259"/>
        <v>180214676194.29996</v>
      </c>
      <c r="M1224" s="9">
        <f t="shared" si="260"/>
        <v>126748.28006132317</v>
      </c>
      <c r="N1224" s="9">
        <f t="shared" si="261"/>
        <v>28480432588.284946</v>
      </c>
      <c r="O1224" s="9">
        <f t="shared" si="262"/>
        <v>-122286.28006132317</v>
      </c>
      <c r="P1224" s="9">
        <f t="shared" si="263"/>
        <v>14953934291.236364</v>
      </c>
      <c r="Q1224" s="9">
        <f t="shared" si="264"/>
        <v>2.0166976059124141E-4</v>
      </c>
      <c r="R1224" s="9">
        <f t="shared" si="265"/>
        <v>-3.4608638270447786E-2</v>
      </c>
    </row>
    <row r="1225" spans="1:18" x14ac:dyDescent="0.25">
      <c r="A1225">
        <v>1214</v>
      </c>
      <c r="B1225" s="5">
        <v>1284</v>
      </c>
      <c r="C1225" s="5">
        <v>2</v>
      </c>
      <c r="D1225" s="5">
        <f t="shared" si="252"/>
        <v>2568</v>
      </c>
      <c r="E1225" s="5">
        <f t="shared" si="253"/>
        <v>1648656</v>
      </c>
      <c r="F1225" s="5">
        <f t="shared" si="254"/>
        <v>4</v>
      </c>
      <c r="G1225" s="5">
        <f t="shared" si="255"/>
        <v>-628676.82420000003</v>
      </c>
      <c r="H1225" s="9">
        <f t="shared" si="256"/>
        <v>395234549286.19775</v>
      </c>
      <c r="I1225" s="9">
        <f t="shared" si="257"/>
        <v>-295507.74660000001</v>
      </c>
      <c r="J1225" s="9">
        <f t="shared" si="258"/>
        <v>87324828300.609818</v>
      </c>
      <c r="K1225" s="9">
        <f t="shared" si="259"/>
        <v>185778871658.98636</v>
      </c>
      <c r="M1225" s="9">
        <f t="shared" si="260"/>
        <v>124163.40878036039</v>
      </c>
      <c r="N1225" s="9">
        <f t="shared" si="261"/>
        <v>29359567484.202065</v>
      </c>
      <c r="O1225" s="9">
        <f t="shared" si="262"/>
        <v>-124161.40878036039</v>
      </c>
      <c r="P1225" s="9">
        <f t="shared" si="263"/>
        <v>15416055430.323755</v>
      </c>
      <c r="Q1225" s="9">
        <f t="shared" si="264"/>
        <v>2.0172130281410046E-4</v>
      </c>
      <c r="R1225" s="9">
        <f t="shared" si="265"/>
        <v>-3.513932546019162E-2</v>
      </c>
    </row>
    <row r="1226" spans="1:18" x14ac:dyDescent="0.25">
      <c r="A1226">
        <v>1215</v>
      </c>
      <c r="B1226" s="5">
        <v>964</v>
      </c>
      <c r="C1226" s="5">
        <v>0</v>
      </c>
      <c r="D1226" s="5">
        <f t="shared" si="252"/>
        <v>0</v>
      </c>
      <c r="E1226" s="5">
        <f t="shared" si="253"/>
        <v>929296</v>
      </c>
      <c r="F1226" s="5">
        <f t="shared" si="254"/>
        <v>0</v>
      </c>
      <c r="G1226" s="5">
        <f t="shared" si="255"/>
        <v>-628996.82420000003</v>
      </c>
      <c r="H1226" s="9">
        <f t="shared" si="256"/>
        <v>395637004853.68573</v>
      </c>
      <c r="I1226" s="9">
        <f t="shared" si="257"/>
        <v>-295509.74660000001</v>
      </c>
      <c r="J1226" s="9">
        <f t="shared" si="258"/>
        <v>87326010335.596222</v>
      </c>
      <c r="K1226" s="9">
        <f t="shared" si="259"/>
        <v>185874692131.54675</v>
      </c>
      <c r="M1226" s="9">
        <f t="shared" si="260"/>
        <v>124076.19254144137</v>
      </c>
      <c r="N1226" s="9">
        <f t="shared" si="261"/>
        <v>29389463457.148754</v>
      </c>
      <c r="O1226" s="9">
        <f t="shared" si="262"/>
        <v>-124076.19254144137</v>
      </c>
      <c r="P1226" s="9">
        <f t="shared" si="263"/>
        <v>15394901555.580832</v>
      </c>
      <c r="Q1226" s="9">
        <f t="shared" si="264"/>
        <v>2.0172305556547839E-4</v>
      </c>
      <c r="R1226" s="9">
        <f t="shared" si="265"/>
        <v>-3.5115208165119385E-2</v>
      </c>
    </row>
    <row r="1227" spans="1:18" x14ac:dyDescent="0.25">
      <c r="A1227">
        <v>1216</v>
      </c>
      <c r="B1227" s="5">
        <v>148</v>
      </c>
      <c r="C1227" s="5">
        <v>0</v>
      </c>
      <c r="D1227" s="5">
        <f t="shared" si="252"/>
        <v>0</v>
      </c>
      <c r="E1227" s="5">
        <f t="shared" si="253"/>
        <v>21904</v>
      </c>
      <c r="F1227" s="5">
        <f t="shared" si="254"/>
        <v>0</v>
      </c>
      <c r="G1227" s="5">
        <f t="shared" si="255"/>
        <v>-629812.82420000003</v>
      </c>
      <c r="H1227" s="9">
        <f t="shared" si="256"/>
        <v>396664193526.78015</v>
      </c>
      <c r="I1227" s="9">
        <f t="shared" si="257"/>
        <v>-295509.74660000001</v>
      </c>
      <c r="J1227" s="9">
        <f t="shared" si="258"/>
        <v>87326010335.596222</v>
      </c>
      <c r="K1227" s="9">
        <f t="shared" si="259"/>
        <v>186115828084.77237</v>
      </c>
      <c r="M1227" s="9">
        <f t="shared" si="260"/>
        <v>123853.79113219783</v>
      </c>
      <c r="N1227" s="9">
        <f t="shared" si="261"/>
        <v>29465767047.564087</v>
      </c>
      <c r="O1227" s="9">
        <f t="shared" si="262"/>
        <v>-123853.79113219783</v>
      </c>
      <c r="P1227" s="9">
        <f t="shared" si="263"/>
        <v>15339761577.818087</v>
      </c>
      <c r="Q1227" s="9">
        <f t="shared" si="264"/>
        <v>2.0172752911860474E-4</v>
      </c>
      <c r="R1227" s="9">
        <f t="shared" si="265"/>
        <v>-3.5052265694917852E-2</v>
      </c>
    </row>
    <row r="1228" spans="1:18" x14ac:dyDescent="0.25">
      <c r="A1228">
        <v>1217</v>
      </c>
      <c r="B1228" s="5">
        <v>92</v>
      </c>
      <c r="C1228" s="5">
        <v>0</v>
      </c>
      <c r="D1228" s="5">
        <f t="shared" si="252"/>
        <v>0</v>
      </c>
      <c r="E1228" s="5">
        <f t="shared" si="253"/>
        <v>8464</v>
      </c>
      <c r="F1228" s="5">
        <f t="shared" si="254"/>
        <v>0</v>
      </c>
      <c r="G1228" s="5">
        <f t="shared" si="255"/>
        <v>-629868.82420000003</v>
      </c>
      <c r="H1228" s="9">
        <f t="shared" si="256"/>
        <v>396734735699.09058</v>
      </c>
      <c r="I1228" s="9">
        <f t="shared" si="257"/>
        <v>-295509.74660000001</v>
      </c>
      <c r="J1228" s="9">
        <f t="shared" si="258"/>
        <v>87326010335.596222</v>
      </c>
      <c r="K1228" s="9">
        <f t="shared" si="259"/>
        <v>186132376630.58197</v>
      </c>
      <c r="M1228" s="9">
        <f t="shared" si="260"/>
        <v>123838.52829038701</v>
      </c>
      <c r="N1228" s="9">
        <f t="shared" si="261"/>
        <v>29471007195.906807</v>
      </c>
      <c r="O1228" s="9">
        <f t="shared" si="262"/>
        <v>-123838.52829038701</v>
      </c>
      <c r="P1228" s="9">
        <f t="shared" si="263"/>
        <v>15335981089.128984</v>
      </c>
      <c r="Q1228" s="9">
        <f t="shared" si="264"/>
        <v>2.0172783633982296E-4</v>
      </c>
      <c r="R1228" s="9">
        <f t="shared" si="265"/>
        <v>-3.5047946113622913E-2</v>
      </c>
    </row>
    <row r="1229" spans="1:18" x14ac:dyDescent="0.25">
      <c r="A1229">
        <v>1218</v>
      </c>
      <c r="B1229" s="5">
        <v>1031</v>
      </c>
      <c r="C1229" s="5">
        <v>60</v>
      </c>
      <c r="D1229" s="5">
        <f t="shared" ref="D1229:D1292" si="266">B1229*C1229</f>
        <v>61860</v>
      </c>
      <c r="E1229" s="5">
        <f t="shared" ref="E1229:E1292" si="267">POWER(B1229,2)</f>
        <v>1062961</v>
      </c>
      <c r="F1229" s="5">
        <f t="shared" ref="F1229:F1292" si="268">POWER(C1229,2)</f>
        <v>3600</v>
      </c>
      <c r="G1229" s="5">
        <f t="shared" ref="G1229:G1292" si="269">B1229-$J$5018</f>
        <v>-628929.82420000003</v>
      </c>
      <c r="H1229" s="9">
        <f t="shared" ref="H1229:H1292" si="270">POWER(G1229,2)</f>
        <v>395552723768.24292</v>
      </c>
      <c r="I1229" s="9">
        <f t="shared" ref="I1229:I1292" si="271">C1229-$J$5019</f>
        <v>-295449.74660000001</v>
      </c>
      <c r="J1229" s="9">
        <f t="shared" ref="J1229:J1292" si="272">POWER(I1229,2)</f>
        <v>87290552766.004227</v>
      </c>
      <c r="K1229" s="9">
        <f t="shared" ref="K1229:K1292" si="273">G1229*I1229</f>
        <v>185817157189.07257</v>
      </c>
      <c r="M1229" s="9">
        <f t="shared" ref="M1229:M1292" si="274">$J$5027+$J$5026*B1229</f>
        <v>124094.45344146504</v>
      </c>
      <c r="N1229" s="9">
        <f t="shared" ref="N1229:N1292" si="275">(M1229-$J$5019)^2</f>
        <v>29383202728.626488</v>
      </c>
      <c r="O1229" s="9">
        <f t="shared" ref="O1229:O1292" si="276">C1229-M1229</f>
        <v>-124034.45344146504</v>
      </c>
      <c r="P1229" s="9">
        <f t="shared" ref="P1229:P1292" si="277">POWER(O1229,2)</f>
        <v>15384545640.522959</v>
      </c>
      <c r="Q1229" s="9">
        <f t="shared" ref="Q1229:Q1292" si="278">(1/$J$5017)+((H1229)/$H$5012)</f>
        <v>2.0172268850933461E-4</v>
      </c>
      <c r="R1229" s="9">
        <f t="shared" ref="R1229:R1292" si="279">O1229/($J$5028*SQRT(1-Q1229))</f>
        <v>-3.5103395439778695E-2</v>
      </c>
    </row>
    <row r="1230" spans="1:18" x14ac:dyDescent="0.25">
      <c r="A1230">
        <v>1219</v>
      </c>
      <c r="B1230" s="5">
        <v>14</v>
      </c>
      <c r="C1230" s="5">
        <v>0</v>
      </c>
      <c r="D1230" s="5">
        <f t="shared" si="266"/>
        <v>0</v>
      </c>
      <c r="E1230" s="5">
        <f t="shared" si="267"/>
        <v>196</v>
      </c>
      <c r="F1230" s="5">
        <f t="shared" si="268"/>
        <v>0</v>
      </c>
      <c r="G1230" s="5">
        <f t="shared" si="269"/>
        <v>-629946.82420000003</v>
      </c>
      <c r="H1230" s="9">
        <f t="shared" si="270"/>
        <v>396833001319.66577</v>
      </c>
      <c r="I1230" s="9">
        <f t="shared" si="271"/>
        <v>-295509.74660000001</v>
      </c>
      <c r="J1230" s="9">
        <f t="shared" si="272"/>
        <v>87326010335.596222</v>
      </c>
      <c r="K1230" s="9">
        <f t="shared" si="273"/>
        <v>186155426390.81677</v>
      </c>
      <c r="M1230" s="9">
        <f t="shared" si="274"/>
        <v>123817.26933215049</v>
      </c>
      <c r="N1230" s="9">
        <f t="shared" si="275"/>
        <v>29478306750.371025</v>
      </c>
      <c r="O1230" s="9">
        <f t="shared" si="276"/>
        <v>-123817.26933215049</v>
      </c>
      <c r="P1230" s="9">
        <f t="shared" si="277"/>
        <v>15330716184.870295</v>
      </c>
      <c r="Q1230" s="9">
        <f t="shared" si="278"/>
        <v>2.0172826430061113E-4</v>
      </c>
      <c r="R1230" s="9">
        <f t="shared" si="279"/>
        <v>-3.5041929553960689E-2</v>
      </c>
    </row>
    <row r="1231" spans="1:18" x14ac:dyDescent="0.25">
      <c r="A1231">
        <v>1220</v>
      </c>
      <c r="B1231" s="5">
        <v>46419</v>
      </c>
      <c r="C1231" s="5">
        <v>8775</v>
      </c>
      <c r="D1231" s="5">
        <f t="shared" si="266"/>
        <v>407326725</v>
      </c>
      <c r="E1231" s="5">
        <f t="shared" si="267"/>
        <v>2154723561</v>
      </c>
      <c r="F1231" s="5">
        <f t="shared" si="268"/>
        <v>77000625</v>
      </c>
      <c r="G1231" s="5">
        <f t="shared" si="269"/>
        <v>-583541.82420000003</v>
      </c>
      <c r="H1231" s="9">
        <f t="shared" si="270"/>
        <v>340521060590.66376</v>
      </c>
      <c r="I1231" s="9">
        <f t="shared" si="271"/>
        <v>-286734.74660000001</v>
      </c>
      <c r="J1231" s="9">
        <f t="shared" si="272"/>
        <v>82216814907.76622</v>
      </c>
      <c r="K1231" s="9">
        <f t="shared" si="273"/>
        <v>167321717092.48877</v>
      </c>
      <c r="M1231" s="9">
        <f t="shared" si="274"/>
        <v>136464.98672914307</v>
      </c>
      <c r="N1231" s="9">
        <f t="shared" si="275"/>
        <v>25295235642.378548</v>
      </c>
      <c r="O1231" s="9">
        <f t="shared" si="276"/>
        <v>-127689.98672914307</v>
      </c>
      <c r="P1231" s="9">
        <f t="shared" si="277"/>
        <v>16304732710.888733</v>
      </c>
      <c r="Q1231" s="9">
        <f t="shared" si="278"/>
        <v>2.0148301776986289E-4</v>
      </c>
      <c r="R1231" s="9">
        <f t="shared" si="279"/>
        <v>-3.6137955513432699E-2</v>
      </c>
    </row>
    <row r="1232" spans="1:18" x14ac:dyDescent="0.25">
      <c r="A1232">
        <v>1221</v>
      </c>
      <c r="B1232" s="5">
        <v>142</v>
      </c>
      <c r="C1232" s="5">
        <v>2</v>
      </c>
      <c r="D1232" s="5">
        <f t="shared" si="266"/>
        <v>284</v>
      </c>
      <c r="E1232" s="5">
        <f t="shared" si="267"/>
        <v>20164</v>
      </c>
      <c r="F1232" s="5">
        <f t="shared" si="268"/>
        <v>4</v>
      </c>
      <c r="G1232" s="5">
        <f t="shared" si="269"/>
        <v>-629818.82420000003</v>
      </c>
      <c r="H1232" s="9">
        <f t="shared" si="270"/>
        <v>396671751316.67053</v>
      </c>
      <c r="I1232" s="9">
        <f t="shared" si="271"/>
        <v>-295507.74660000001</v>
      </c>
      <c r="J1232" s="9">
        <f t="shared" si="272"/>
        <v>87324828300.609818</v>
      </c>
      <c r="K1232" s="9">
        <f t="shared" si="273"/>
        <v>186116341505.60358</v>
      </c>
      <c r="M1232" s="9">
        <f t="shared" si="274"/>
        <v>123852.1558277181</v>
      </c>
      <c r="N1232" s="9">
        <f t="shared" si="275"/>
        <v>29466328469.744209</v>
      </c>
      <c r="O1232" s="9">
        <f t="shared" si="276"/>
        <v>-123850.1558277181</v>
      </c>
      <c r="P1232" s="9">
        <f t="shared" si="277"/>
        <v>15338861098.550056</v>
      </c>
      <c r="Q1232" s="9">
        <f t="shared" si="278"/>
        <v>2.017275620338573E-4</v>
      </c>
      <c r="R1232" s="9">
        <f t="shared" si="279"/>
        <v>-3.5051236856108156E-2</v>
      </c>
    </row>
    <row r="1233" spans="1:18" x14ac:dyDescent="0.25">
      <c r="A1233">
        <v>1222</v>
      </c>
      <c r="B1233" s="5">
        <v>699999</v>
      </c>
      <c r="C1233" s="5">
        <v>400000</v>
      </c>
      <c r="D1233" s="5">
        <f t="shared" si="266"/>
        <v>279999600000</v>
      </c>
      <c r="E1233" s="5">
        <f t="shared" si="267"/>
        <v>489998600001</v>
      </c>
      <c r="F1233" s="5">
        <f t="shared" si="268"/>
        <v>160000000000</v>
      </c>
      <c r="G1233" s="5">
        <f t="shared" si="269"/>
        <v>70038.175799999968</v>
      </c>
      <c r="H1233" s="9">
        <f t="shared" si="270"/>
        <v>4905346069.3917007</v>
      </c>
      <c r="I1233" s="9">
        <f t="shared" si="271"/>
        <v>104490.25339999999</v>
      </c>
      <c r="J1233" s="9">
        <f t="shared" si="272"/>
        <v>10918213055.596209</v>
      </c>
      <c r="K1233" s="9">
        <f t="shared" si="273"/>
        <v>7318306737.0157433</v>
      </c>
      <c r="M1233" s="9">
        <f t="shared" si="274"/>
        <v>314598.70370633085</v>
      </c>
      <c r="N1233" s="9">
        <f t="shared" si="275"/>
        <v>364388283.40733868</v>
      </c>
      <c r="O1233" s="9">
        <f t="shared" si="276"/>
        <v>85401.296293669147</v>
      </c>
      <c r="P1233" s="9">
        <f t="shared" si="277"/>
        <v>7293381408.6390676</v>
      </c>
      <c r="Q1233" s="9">
        <f t="shared" si="278"/>
        <v>2.0002136348152921E-4</v>
      </c>
      <c r="R1233" s="9">
        <f t="shared" si="279"/>
        <v>2.4169678996405465E-2</v>
      </c>
    </row>
    <row r="1234" spans="1:18" x14ac:dyDescent="0.25">
      <c r="A1234">
        <v>1223</v>
      </c>
      <c r="B1234" s="5">
        <v>3123</v>
      </c>
      <c r="C1234" s="5">
        <v>4005</v>
      </c>
      <c r="D1234" s="5">
        <f t="shared" si="266"/>
        <v>12507615</v>
      </c>
      <c r="E1234" s="5">
        <f t="shared" si="267"/>
        <v>9753129</v>
      </c>
      <c r="F1234" s="5">
        <f t="shared" si="268"/>
        <v>16040025</v>
      </c>
      <c r="G1234" s="5">
        <f t="shared" si="269"/>
        <v>-626837.82420000003</v>
      </c>
      <c r="H1234" s="9">
        <f t="shared" si="270"/>
        <v>392925657847.79016</v>
      </c>
      <c r="I1234" s="9">
        <f t="shared" si="271"/>
        <v>-291504.74660000001</v>
      </c>
      <c r="J1234" s="9">
        <f t="shared" si="272"/>
        <v>84975017290.330215</v>
      </c>
      <c r="K1234" s="9">
        <f t="shared" si="273"/>
        <v>182726201102.71637</v>
      </c>
      <c r="M1234" s="9">
        <f t="shared" si="274"/>
        <v>124664.62960339821</v>
      </c>
      <c r="N1234" s="9">
        <f t="shared" si="275"/>
        <v>29188054001.582558</v>
      </c>
      <c r="O1234" s="9">
        <f t="shared" si="276"/>
        <v>-120659.62960339821</v>
      </c>
      <c r="P1234" s="9">
        <f t="shared" si="277"/>
        <v>14558746216.029249</v>
      </c>
      <c r="Q1234" s="9">
        <f t="shared" si="278"/>
        <v>2.0171124726268784E-4</v>
      </c>
      <c r="R1234" s="9">
        <f t="shared" si="279"/>
        <v>-3.4148275336652614E-2</v>
      </c>
    </row>
    <row r="1235" spans="1:18" x14ac:dyDescent="0.25">
      <c r="A1235">
        <v>1224</v>
      </c>
      <c r="B1235" s="5">
        <v>38</v>
      </c>
      <c r="C1235" s="5">
        <v>40</v>
      </c>
      <c r="D1235" s="5">
        <f t="shared" si="266"/>
        <v>1520</v>
      </c>
      <c r="E1235" s="5">
        <f t="shared" si="267"/>
        <v>1444</v>
      </c>
      <c r="F1235" s="5">
        <f t="shared" si="268"/>
        <v>1600</v>
      </c>
      <c r="G1235" s="5">
        <f t="shared" si="269"/>
        <v>-629922.82420000003</v>
      </c>
      <c r="H1235" s="9">
        <f t="shared" si="270"/>
        <v>396802764448.10413</v>
      </c>
      <c r="I1235" s="9">
        <f t="shared" si="271"/>
        <v>-295469.74660000001</v>
      </c>
      <c r="J1235" s="9">
        <f t="shared" si="272"/>
        <v>87302371155.868225</v>
      </c>
      <c r="K1235" s="9">
        <f t="shared" si="273"/>
        <v>186123137243.93036</v>
      </c>
      <c r="M1235" s="9">
        <f t="shared" si="274"/>
        <v>123823.81055006942</v>
      </c>
      <c r="N1235" s="9">
        <f t="shared" si="275"/>
        <v>29476060637.340851</v>
      </c>
      <c r="O1235" s="9">
        <f t="shared" si="276"/>
        <v>-123783.81055006942</v>
      </c>
      <c r="P1235" s="9">
        <f t="shared" si="277"/>
        <v>15322431754.295479</v>
      </c>
      <c r="Q1235" s="9">
        <f t="shared" si="278"/>
        <v>2.0172813261472435E-4</v>
      </c>
      <c r="R1235" s="9">
        <f t="shared" si="279"/>
        <v>-3.5032460272521763E-2</v>
      </c>
    </row>
    <row r="1236" spans="1:18" x14ac:dyDescent="0.25">
      <c r="A1236">
        <v>1225</v>
      </c>
      <c r="B1236" s="5">
        <v>7</v>
      </c>
      <c r="C1236" s="5">
        <v>1</v>
      </c>
      <c r="D1236" s="5">
        <f t="shared" si="266"/>
        <v>7</v>
      </c>
      <c r="E1236" s="5">
        <f t="shared" si="267"/>
        <v>49</v>
      </c>
      <c r="F1236" s="5">
        <f t="shared" si="268"/>
        <v>1</v>
      </c>
      <c r="G1236" s="5">
        <f t="shared" si="269"/>
        <v>-629953.82420000003</v>
      </c>
      <c r="H1236" s="9">
        <f t="shared" si="270"/>
        <v>396841820624.20453</v>
      </c>
      <c r="I1236" s="9">
        <f t="shared" si="271"/>
        <v>-295508.74660000001</v>
      </c>
      <c r="J1236" s="9">
        <f t="shared" si="272"/>
        <v>87325419317.103012</v>
      </c>
      <c r="K1236" s="9">
        <f t="shared" si="273"/>
        <v>186156865005.21878</v>
      </c>
      <c r="M1236" s="9">
        <f t="shared" si="274"/>
        <v>123815.36147692414</v>
      </c>
      <c r="N1236" s="9">
        <f t="shared" si="275"/>
        <v>29478961882.791092</v>
      </c>
      <c r="O1236" s="9">
        <f t="shared" si="276"/>
        <v>-123814.36147692414</v>
      </c>
      <c r="P1236" s="9">
        <f t="shared" si="277"/>
        <v>15329996107.938437</v>
      </c>
      <c r="Q1236" s="9">
        <f t="shared" si="278"/>
        <v>2.0172830270993985E-4</v>
      </c>
      <c r="R1236" s="9">
        <f t="shared" si="279"/>
        <v>-3.5041106593034443E-2</v>
      </c>
    </row>
    <row r="1237" spans="1:18" x14ac:dyDescent="0.25">
      <c r="A1237">
        <v>1226</v>
      </c>
      <c r="B1237" s="5">
        <v>0</v>
      </c>
      <c r="C1237" s="5">
        <v>1</v>
      </c>
      <c r="D1237" s="5">
        <f t="shared" si="266"/>
        <v>0</v>
      </c>
      <c r="E1237" s="5">
        <f t="shared" si="267"/>
        <v>0</v>
      </c>
      <c r="F1237" s="5">
        <f t="shared" si="268"/>
        <v>1</v>
      </c>
      <c r="G1237" s="5">
        <f t="shared" si="269"/>
        <v>-629960.82420000003</v>
      </c>
      <c r="H1237" s="9">
        <f t="shared" si="270"/>
        <v>396850640026.74335</v>
      </c>
      <c r="I1237" s="9">
        <f t="shared" si="271"/>
        <v>-295508.74660000001</v>
      </c>
      <c r="J1237" s="9">
        <f t="shared" si="272"/>
        <v>87325419317.103012</v>
      </c>
      <c r="K1237" s="9">
        <f t="shared" si="273"/>
        <v>186158933566.44498</v>
      </c>
      <c r="M1237" s="9">
        <f t="shared" si="274"/>
        <v>123813.45362169779</v>
      </c>
      <c r="N1237" s="9">
        <f t="shared" si="275"/>
        <v>29479617022.490993</v>
      </c>
      <c r="O1237" s="9">
        <f t="shared" si="276"/>
        <v>-123812.45362169779</v>
      </c>
      <c r="P1237" s="9">
        <f t="shared" si="277"/>
        <v>15329523671.825066</v>
      </c>
      <c r="Q1237" s="9">
        <f t="shared" si="278"/>
        <v>2.0172834111969535E-4</v>
      </c>
      <c r="R1237" s="9">
        <f t="shared" si="279"/>
        <v>-3.5040566645372355E-2</v>
      </c>
    </row>
    <row r="1238" spans="1:18" x14ac:dyDescent="0.25">
      <c r="A1238">
        <v>1227</v>
      </c>
      <c r="B1238" s="5">
        <v>1618580</v>
      </c>
      <c r="C1238" s="5">
        <v>161213</v>
      </c>
      <c r="D1238" s="5">
        <f t="shared" si="266"/>
        <v>260936137540</v>
      </c>
      <c r="E1238" s="5">
        <f t="shared" si="267"/>
        <v>2619801216400</v>
      </c>
      <c r="F1238" s="5">
        <f t="shared" si="268"/>
        <v>25989631369</v>
      </c>
      <c r="G1238" s="5">
        <f t="shared" si="269"/>
        <v>988619.17579999997</v>
      </c>
      <c r="H1238" s="9">
        <f t="shared" si="270"/>
        <v>977367874759.47119</v>
      </c>
      <c r="I1238" s="9">
        <f t="shared" si="271"/>
        <v>-134296.74660000001</v>
      </c>
      <c r="J1238" s="9">
        <f t="shared" si="272"/>
        <v>18035616147.344616</v>
      </c>
      <c r="K1238" s="9">
        <f t="shared" si="273"/>
        <v>-132768338936.31346</v>
      </c>
      <c r="M1238" s="9">
        <f t="shared" si="274"/>
        <v>564958.64108908758</v>
      </c>
      <c r="N1238" s="9">
        <f t="shared" si="275"/>
        <v>72602706741.391449</v>
      </c>
      <c r="O1238" s="9">
        <f t="shared" si="276"/>
        <v>-403745.64108908758</v>
      </c>
      <c r="P1238" s="9">
        <f t="shared" si="277"/>
        <v>163010542698.43832</v>
      </c>
      <c r="Q1238" s="9">
        <f t="shared" si="278"/>
        <v>2.0425657644624742E-4</v>
      </c>
      <c r="R1238" s="9">
        <f t="shared" si="279"/>
        <v>-0.11426551625658267</v>
      </c>
    </row>
    <row r="1239" spans="1:18" x14ac:dyDescent="0.25">
      <c r="A1239">
        <v>1228</v>
      </c>
      <c r="B1239" s="5">
        <v>656</v>
      </c>
      <c r="C1239" s="5">
        <v>25</v>
      </c>
      <c r="D1239" s="5">
        <f t="shared" si="266"/>
        <v>16400</v>
      </c>
      <c r="E1239" s="5">
        <f t="shared" si="267"/>
        <v>430336</v>
      </c>
      <c r="F1239" s="5">
        <f t="shared" si="268"/>
        <v>625</v>
      </c>
      <c r="G1239" s="5">
        <f t="shared" si="269"/>
        <v>-629304.82420000003</v>
      </c>
      <c r="H1239" s="9">
        <f t="shared" si="270"/>
        <v>396024561761.39294</v>
      </c>
      <c r="I1239" s="9">
        <f t="shared" si="271"/>
        <v>-295484.74660000001</v>
      </c>
      <c r="J1239" s="9">
        <f t="shared" si="272"/>
        <v>87311235473.26622</v>
      </c>
      <c r="K1239" s="9">
        <f t="shared" si="273"/>
        <v>185949976512.89456</v>
      </c>
      <c r="M1239" s="9">
        <f t="shared" si="274"/>
        <v>123992.24691148179</v>
      </c>
      <c r="N1239" s="9">
        <f t="shared" si="275"/>
        <v>29418252699.400852</v>
      </c>
      <c r="O1239" s="9">
        <f t="shared" si="276"/>
        <v>-123967.24691148179</v>
      </c>
      <c r="P1239" s="9">
        <f t="shared" si="277"/>
        <v>15367878306.812292</v>
      </c>
      <c r="Q1239" s="9">
        <f t="shared" si="278"/>
        <v>2.0172474343106874E-4</v>
      </c>
      <c r="R1239" s="9">
        <f t="shared" si="279"/>
        <v>-3.5084375136462918E-2</v>
      </c>
    </row>
    <row r="1240" spans="1:18" x14ac:dyDescent="0.25">
      <c r="A1240">
        <v>1229</v>
      </c>
      <c r="B1240" s="5">
        <v>978</v>
      </c>
      <c r="C1240" s="5">
        <v>20</v>
      </c>
      <c r="D1240" s="5">
        <f t="shared" si="266"/>
        <v>19560</v>
      </c>
      <c r="E1240" s="5">
        <f t="shared" si="267"/>
        <v>956484</v>
      </c>
      <c r="F1240" s="5">
        <f t="shared" si="268"/>
        <v>400</v>
      </c>
      <c r="G1240" s="5">
        <f t="shared" si="269"/>
        <v>-628982.82420000003</v>
      </c>
      <c r="H1240" s="9">
        <f t="shared" si="270"/>
        <v>395619393138.60815</v>
      </c>
      <c r="I1240" s="9">
        <f t="shared" si="271"/>
        <v>-295489.74660000001</v>
      </c>
      <c r="J1240" s="9">
        <f t="shared" si="272"/>
        <v>87314190345.732224</v>
      </c>
      <c r="K1240" s="9">
        <f t="shared" si="273"/>
        <v>185857975338.61035</v>
      </c>
      <c r="M1240" s="9">
        <f t="shared" si="274"/>
        <v>124080.00825189408</v>
      </c>
      <c r="N1240" s="9">
        <f t="shared" si="275"/>
        <v>29388155190.10006</v>
      </c>
      <c r="O1240" s="9">
        <f t="shared" si="276"/>
        <v>-124060.00825189408</v>
      </c>
      <c r="P1240" s="9">
        <f t="shared" si="277"/>
        <v>15390885647.460026</v>
      </c>
      <c r="Q1240" s="9">
        <f t="shared" si="278"/>
        <v>2.0172297886394817E-4</v>
      </c>
      <c r="R1240" s="9">
        <f t="shared" si="279"/>
        <v>-3.5110627795171517E-2</v>
      </c>
    </row>
    <row r="1241" spans="1:18" x14ac:dyDescent="0.25">
      <c r="A1241">
        <v>1230</v>
      </c>
      <c r="B1241" s="5">
        <v>64620</v>
      </c>
      <c r="C1241" s="5">
        <v>18000</v>
      </c>
      <c r="D1241" s="5">
        <f t="shared" si="266"/>
        <v>1163160000</v>
      </c>
      <c r="E1241" s="5">
        <f t="shared" si="267"/>
        <v>4175744400</v>
      </c>
      <c r="F1241" s="5">
        <f t="shared" si="268"/>
        <v>324000000</v>
      </c>
      <c r="G1241" s="5">
        <f t="shared" si="269"/>
        <v>-565340.82420000003</v>
      </c>
      <c r="H1241" s="9">
        <f t="shared" si="270"/>
        <v>319610247507.13531</v>
      </c>
      <c r="I1241" s="9">
        <f t="shared" si="271"/>
        <v>-277509.74660000001</v>
      </c>
      <c r="J1241" s="9">
        <f t="shared" si="272"/>
        <v>77011659457.996216</v>
      </c>
      <c r="K1241" s="9">
        <f t="shared" si="273"/>
        <v>156887588866.37717</v>
      </c>
      <c r="M1241" s="9">
        <f t="shared" si="274"/>
        <v>141425.68286840955</v>
      </c>
      <c r="N1241" s="9">
        <f t="shared" si="275"/>
        <v>23741898696.040833</v>
      </c>
      <c r="O1241" s="9">
        <f t="shared" si="276"/>
        <v>-123425.68286840955</v>
      </c>
      <c r="P1241" s="9">
        <f t="shared" si="277"/>
        <v>15233899191.533207</v>
      </c>
      <c r="Q1241" s="9">
        <f t="shared" si="278"/>
        <v>2.0139194819745123E-4</v>
      </c>
      <c r="R1241" s="9">
        <f t="shared" si="279"/>
        <v>-3.493109951552336E-2</v>
      </c>
    </row>
    <row r="1242" spans="1:18" x14ac:dyDescent="0.25">
      <c r="A1242">
        <v>1231</v>
      </c>
      <c r="B1242" s="5">
        <v>9135</v>
      </c>
      <c r="C1242" s="5">
        <v>232</v>
      </c>
      <c r="D1242" s="5">
        <f t="shared" si="266"/>
        <v>2119320</v>
      </c>
      <c r="E1242" s="5">
        <f t="shared" si="267"/>
        <v>83448225</v>
      </c>
      <c r="F1242" s="5">
        <f t="shared" si="268"/>
        <v>53824</v>
      </c>
      <c r="G1242" s="5">
        <f t="shared" si="269"/>
        <v>-620825.82420000003</v>
      </c>
      <c r="H1242" s="9">
        <f t="shared" si="270"/>
        <v>385424703993.60938</v>
      </c>
      <c r="I1242" s="9">
        <f t="shared" si="271"/>
        <v>-295277.74660000001</v>
      </c>
      <c r="J1242" s="9">
        <f t="shared" si="272"/>
        <v>87188947637.173813</v>
      </c>
      <c r="K1242" s="9">
        <f t="shared" si="273"/>
        <v>183316050400.86377</v>
      </c>
      <c r="M1242" s="9">
        <f t="shared" si="274"/>
        <v>126303.20469208949</v>
      </c>
      <c r="N1242" s="9">
        <f t="shared" si="275"/>
        <v>28630853824.433479</v>
      </c>
      <c r="O1242" s="9">
        <f t="shared" si="276"/>
        <v>-126071.20469208949</v>
      </c>
      <c r="P1242" s="9">
        <f t="shared" si="277"/>
        <v>15893948652.514729</v>
      </c>
      <c r="Q1242" s="9">
        <f t="shared" si="278"/>
        <v>2.0167857953917796E-4</v>
      </c>
      <c r="R1242" s="9">
        <f t="shared" si="279"/>
        <v>-3.567982227084833E-2</v>
      </c>
    </row>
    <row r="1243" spans="1:18" x14ac:dyDescent="0.25">
      <c r="A1243">
        <v>1232</v>
      </c>
      <c r="B1243" s="5">
        <v>2364</v>
      </c>
      <c r="C1243" s="5">
        <v>109</v>
      </c>
      <c r="D1243" s="5">
        <f t="shared" si="266"/>
        <v>257676</v>
      </c>
      <c r="E1243" s="5">
        <f t="shared" si="267"/>
        <v>5588496</v>
      </c>
      <c r="F1243" s="5">
        <f t="shared" si="268"/>
        <v>11881</v>
      </c>
      <c r="G1243" s="5">
        <f t="shared" si="269"/>
        <v>-627596.82420000003</v>
      </c>
      <c r="H1243" s="9">
        <f t="shared" si="270"/>
        <v>393877773745.92572</v>
      </c>
      <c r="I1243" s="9">
        <f t="shared" si="271"/>
        <v>-295400.74660000001</v>
      </c>
      <c r="J1243" s="9">
        <f t="shared" si="272"/>
        <v>87261601091.837418</v>
      </c>
      <c r="K1243" s="9">
        <f t="shared" si="273"/>
        <v>185392570432.46896</v>
      </c>
      <c r="M1243" s="9">
        <f t="shared" si="274"/>
        <v>124457.76358671213</v>
      </c>
      <c r="N1243" s="9">
        <f t="shared" si="275"/>
        <v>29258780892.778126</v>
      </c>
      <c r="O1243" s="9">
        <f t="shared" si="276"/>
        <v>-124348.76358671213</v>
      </c>
      <c r="P1243" s="9">
        <f t="shared" si="277"/>
        <v>15462615005.544024</v>
      </c>
      <c r="Q1243" s="9">
        <f t="shared" si="278"/>
        <v>2.0171539386317552E-4</v>
      </c>
      <c r="R1243" s="9">
        <f t="shared" si="279"/>
        <v>-3.5192349251314127E-2</v>
      </c>
    </row>
    <row r="1244" spans="1:18" x14ac:dyDescent="0.25">
      <c r="A1244">
        <v>1233</v>
      </c>
      <c r="B1244" s="5">
        <v>376</v>
      </c>
      <c r="C1244" s="5">
        <v>10</v>
      </c>
      <c r="D1244" s="5">
        <f t="shared" si="266"/>
        <v>3760</v>
      </c>
      <c r="E1244" s="5">
        <f t="shared" si="267"/>
        <v>141376</v>
      </c>
      <c r="F1244" s="5">
        <f t="shared" si="268"/>
        <v>100</v>
      </c>
      <c r="G1244" s="5">
        <f t="shared" si="269"/>
        <v>-629584.82420000003</v>
      </c>
      <c r="H1244" s="9">
        <f t="shared" si="270"/>
        <v>396377050862.94495</v>
      </c>
      <c r="I1244" s="9">
        <f t="shared" si="271"/>
        <v>-295499.74660000001</v>
      </c>
      <c r="J1244" s="9">
        <f t="shared" si="272"/>
        <v>87320100240.664215</v>
      </c>
      <c r="K1244" s="9">
        <f t="shared" si="273"/>
        <v>186042156014.30557</v>
      </c>
      <c r="M1244" s="9">
        <f t="shared" si="274"/>
        <v>123915.93270242764</v>
      </c>
      <c r="N1244" s="9">
        <f t="shared" si="275"/>
        <v>29444436967.9147</v>
      </c>
      <c r="O1244" s="9">
        <f t="shared" si="276"/>
        <v>-123905.93270242764</v>
      </c>
      <c r="P1244" s="9">
        <f t="shared" si="277"/>
        <v>15352680158.858528</v>
      </c>
      <c r="Q1244" s="9">
        <f t="shared" si="278"/>
        <v>2.0172627857136338E-4</v>
      </c>
      <c r="R1244" s="9">
        <f t="shared" si="279"/>
        <v>-3.5067022428971063E-2</v>
      </c>
    </row>
    <row r="1245" spans="1:18" x14ac:dyDescent="0.25">
      <c r="A1245">
        <v>1234</v>
      </c>
      <c r="B1245" s="5">
        <v>263</v>
      </c>
      <c r="C1245" s="5">
        <v>13</v>
      </c>
      <c r="D1245" s="5">
        <f t="shared" si="266"/>
        <v>3419</v>
      </c>
      <c r="E1245" s="5">
        <f t="shared" si="267"/>
        <v>69169</v>
      </c>
      <c r="F1245" s="5">
        <f t="shared" si="268"/>
        <v>169</v>
      </c>
      <c r="G1245" s="5">
        <f t="shared" si="269"/>
        <v>-629697.82420000003</v>
      </c>
      <c r="H1245" s="9">
        <f t="shared" si="270"/>
        <v>396519349802.21417</v>
      </c>
      <c r="I1245" s="9">
        <f t="shared" si="271"/>
        <v>-295496.74660000001</v>
      </c>
      <c r="J1245" s="9">
        <f t="shared" si="272"/>
        <v>87318327251.184616</v>
      </c>
      <c r="K1245" s="9">
        <f t="shared" si="273"/>
        <v>186073658392.19876</v>
      </c>
      <c r="M1245" s="9">
        <f t="shared" si="274"/>
        <v>123885.13446805936</v>
      </c>
      <c r="N1245" s="9">
        <f t="shared" si="275"/>
        <v>29455007489.439075</v>
      </c>
      <c r="O1245" s="9">
        <f t="shared" si="276"/>
        <v>-123872.13446805936</v>
      </c>
      <c r="P1245" s="9">
        <f t="shared" si="277"/>
        <v>15344305697.672979</v>
      </c>
      <c r="Q1245" s="9">
        <f t="shared" si="278"/>
        <v>2.0172689830353266E-4</v>
      </c>
      <c r="R1245" s="9">
        <f t="shared" si="279"/>
        <v>-3.505745709121421E-2</v>
      </c>
    </row>
    <row r="1246" spans="1:18" x14ac:dyDescent="0.25">
      <c r="A1246">
        <v>1235</v>
      </c>
      <c r="B1246" s="5">
        <v>172</v>
      </c>
      <c r="C1246" s="5">
        <v>4</v>
      </c>
      <c r="D1246" s="5">
        <f t="shared" si="266"/>
        <v>688</v>
      </c>
      <c r="E1246" s="5">
        <f t="shared" si="267"/>
        <v>29584</v>
      </c>
      <c r="F1246" s="5">
        <f t="shared" si="268"/>
        <v>16</v>
      </c>
      <c r="G1246" s="5">
        <f t="shared" si="269"/>
        <v>-629788.82420000003</v>
      </c>
      <c r="H1246" s="9">
        <f t="shared" si="270"/>
        <v>396633963087.21857</v>
      </c>
      <c r="I1246" s="9">
        <f t="shared" si="271"/>
        <v>-295505.74660000001</v>
      </c>
      <c r="J1246" s="9">
        <f t="shared" si="272"/>
        <v>87323646273.623413</v>
      </c>
      <c r="K1246" s="9">
        <f t="shared" si="273"/>
        <v>186106216695.55716</v>
      </c>
      <c r="M1246" s="9">
        <f t="shared" si="274"/>
        <v>123860.33235011676</v>
      </c>
      <c r="N1246" s="9">
        <f t="shared" si="275"/>
        <v>29463521412.32803</v>
      </c>
      <c r="O1246" s="9">
        <f t="shared" si="276"/>
        <v>-123856.33235011676</v>
      </c>
      <c r="P1246" s="9">
        <f t="shared" si="277"/>
        <v>15340391063.22258</v>
      </c>
      <c r="Q1246" s="9">
        <f t="shared" si="278"/>
        <v>2.0172739746073025E-4</v>
      </c>
      <c r="R1246" s="9">
        <f t="shared" si="279"/>
        <v>-3.5052984890987821E-2</v>
      </c>
    </row>
    <row r="1247" spans="1:18" x14ac:dyDescent="0.25">
      <c r="A1247">
        <v>1236</v>
      </c>
      <c r="B1247" s="5">
        <v>41</v>
      </c>
      <c r="C1247" s="5">
        <v>1</v>
      </c>
      <c r="D1247" s="5">
        <f t="shared" si="266"/>
        <v>41</v>
      </c>
      <c r="E1247" s="5">
        <f t="shared" si="267"/>
        <v>1681</v>
      </c>
      <c r="F1247" s="5">
        <f t="shared" si="268"/>
        <v>1</v>
      </c>
      <c r="G1247" s="5">
        <f t="shared" si="269"/>
        <v>-629919.82420000003</v>
      </c>
      <c r="H1247" s="9">
        <f t="shared" si="270"/>
        <v>396798984920.15894</v>
      </c>
      <c r="I1247" s="9">
        <f t="shared" si="271"/>
        <v>-295508.74660000001</v>
      </c>
      <c r="J1247" s="9">
        <f t="shared" si="272"/>
        <v>87325419317.103012</v>
      </c>
      <c r="K1247" s="9">
        <f t="shared" si="273"/>
        <v>186146817707.83435</v>
      </c>
      <c r="M1247" s="9">
        <f t="shared" si="274"/>
        <v>123824.62820230929</v>
      </c>
      <c r="N1247" s="9">
        <f t="shared" si="275"/>
        <v>29475779879.229076</v>
      </c>
      <c r="O1247" s="9">
        <f t="shared" si="276"/>
        <v>-123823.62820230929</v>
      </c>
      <c r="P1247" s="9">
        <f t="shared" si="277"/>
        <v>15332290901.183725</v>
      </c>
      <c r="Q1247" s="9">
        <f t="shared" si="278"/>
        <v>2.0172811615434128E-4</v>
      </c>
      <c r="R1247" s="9">
        <f t="shared" si="279"/>
        <v>-3.5043729195964428E-2</v>
      </c>
    </row>
    <row r="1248" spans="1:18" x14ac:dyDescent="0.25">
      <c r="A1248">
        <v>1237</v>
      </c>
      <c r="B1248" s="5">
        <v>0</v>
      </c>
      <c r="C1248" s="5">
        <v>1</v>
      </c>
      <c r="D1248" s="5">
        <f t="shared" si="266"/>
        <v>0</v>
      </c>
      <c r="E1248" s="5">
        <f t="shared" si="267"/>
        <v>0</v>
      </c>
      <c r="F1248" s="5">
        <f t="shared" si="268"/>
        <v>1</v>
      </c>
      <c r="G1248" s="5">
        <f t="shared" si="269"/>
        <v>-629960.82420000003</v>
      </c>
      <c r="H1248" s="9">
        <f t="shared" si="270"/>
        <v>396850640026.74335</v>
      </c>
      <c r="I1248" s="9">
        <f t="shared" si="271"/>
        <v>-295508.74660000001</v>
      </c>
      <c r="J1248" s="9">
        <f t="shared" si="272"/>
        <v>87325419317.103012</v>
      </c>
      <c r="K1248" s="9">
        <f t="shared" si="273"/>
        <v>186158933566.44498</v>
      </c>
      <c r="M1248" s="9">
        <f t="shared" si="274"/>
        <v>123813.45362169779</v>
      </c>
      <c r="N1248" s="9">
        <f t="shared" si="275"/>
        <v>29479617022.490993</v>
      </c>
      <c r="O1248" s="9">
        <f t="shared" si="276"/>
        <v>-123812.45362169779</v>
      </c>
      <c r="P1248" s="9">
        <f t="shared" si="277"/>
        <v>15329523671.825066</v>
      </c>
      <c r="Q1248" s="9">
        <f t="shared" si="278"/>
        <v>2.0172834111969535E-4</v>
      </c>
      <c r="R1248" s="9">
        <f t="shared" si="279"/>
        <v>-3.5040566645372355E-2</v>
      </c>
    </row>
    <row r="1249" spans="1:18" x14ac:dyDescent="0.25">
      <c r="A1249">
        <v>1238</v>
      </c>
      <c r="B1249" s="5">
        <v>2794</v>
      </c>
      <c r="C1249" s="5">
        <v>450</v>
      </c>
      <c r="D1249" s="5">
        <f t="shared" si="266"/>
        <v>1257300</v>
      </c>
      <c r="E1249" s="5">
        <f t="shared" si="267"/>
        <v>7806436</v>
      </c>
      <c r="F1249" s="5">
        <f t="shared" si="268"/>
        <v>202500</v>
      </c>
      <c r="G1249" s="5">
        <f t="shared" si="269"/>
        <v>-627166.82420000003</v>
      </c>
      <c r="H1249" s="9">
        <f t="shared" si="270"/>
        <v>393338225377.11377</v>
      </c>
      <c r="I1249" s="9">
        <f t="shared" si="271"/>
        <v>-295059.74660000001</v>
      </c>
      <c r="J1249" s="9">
        <f t="shared" si="272"/>
        <v>87060254063.656219</v>
      </c>
      <c r="K1249" s="9">
        <f t="shared" si="273"/>
        <v>185051684224.37875</v>
      </c>
      <c r="M1249" s="9">
        <f t="shared" si="274"/>
        <v>124574.96040775957</v>
      </c>
      <c r="N1249" s="9">
        <f t="shared" si="275"/>
        <v>29218701130.586948</v>
      </c>
      <c r="O1249" s="9">
        <f t="shared" si="276"/>
        <v>-124124.96040775957</v>
      </c>
      <c r="P1249" s="9">
        <f t="shared" si="277"/>
        <v>15407005796.22788</v>
      </c>
      <c r="Q1249" s="9">
        <f t="shared" si="278"/>
        <v>2.0171304405310132E-4</v>
      </c>
      <c r="R1249" s="9">
        <f t="shared" si="279"/>
        <v>-3.5129009942233884E-2</v>
      </c>
    </row>
    <row r="1250" spans="1:18" x14ac:dyDescent="0.25">
      <c r="A1250">
        <v>1239</v>
      </c>
      <c r="B1250" s="5">
        <v>754</v>
      </c>
      <c r="C1250" s="5">
        <v>60</v>
      </c>
      <c r="D1250" s="5">
        <f t="shared" si="266"/>
        <v>45240</v>
      </c>
      <c r="E1250" s="5">
        <f t="shared" si="267"/>
        <v>568516</v>
      </c>
      <c r="F1250" s="5">
        <f t="shared" si="268"/>
        <v>3600</v>
      </c>
      <c r="G1250" s="5">
        <f t="shared" si="269"/>
        <v>-629206.82420000003</v>
      </c>
      <c r="H1250" s="9">
        <f t="shared" si="270"/>
        <v>395901227619.84973</v>
      </c>
      <c r="I1250" s="9">
        <f t="shared" si="271"/>
        <v>-295449.74660000001</v>
      </c>
      <c r="J1250" s="9">
        <f t="shared" si="272"/>
        <v>87290552766.004227</v>
      </c>
      <c r="K1250" s="9">
        <f t="shared" si="273"/>
        <v>185898996768.88077</v>
      </c>
      <c r="M1250" s="9">
        <f t="shared" si="274"/>
        <v>124018.95688465075</v>
      </c>
      <c r="N1250" s="9">
        <f t="shared" si="275"/>
        <v>29409090957.194141</v>
      </c>
      <c r="O1250" s="9">
        <f t="shared" si="276"/>
        <v>-123958.95688465075</v>
      </c>
      <c r="P1250" s="9">
        <f t="shared" si="277"/>
        <v>15365822991.930702</v>
      </c>
      <c r="Q1250" s="9">
        <f t="shared" si="278"/>
        <v>2.0172420629329752E-4</v>
      </c>
      <c r="R1250" s="9">
        <f t="shared" si="279"/>
        <v>-3.5082028939489723E-2</v>
      </c>
    </row>
    <row r="1251" spans="1:18" x14ac:dyDescent="0.25">
      <c r="A1251">
        <v>1240</v>
      </c>
      <c r="B1251" s="5">
        <v>1169025</v>
      </c>
      <c r="C1251" s="5">
        <v>168407</v>
      </c>
      <c r="D1251" s="5">
        <f t="shared" si="266"/>
        <v>196871993175</v>
      </c>
      <c r="E1251" s="5">
        <f t="shared" si="267"/>
        <v>1366619450625</v>
      </c>
      <c r="F1251" s="5">
        <f t="shared" si="268"/>
        <v>28360917649</v>
      </c>
      <c r="G1251" s="5">
        <f t="shared" si="269"/>
        <v>539064.17579999997</v>
      </c>
      <c r="H1251" s="9">
        <f t="shared" si="270"/>
        <v>290590185630.93329</v>
      </c>
      <c r="I1251" s="9">
        <f t="shared" si="271"/>
        <v>-127102.74660000001</v>
      </c>
      <c r="J1251" s="9">
        <f t="shared" si="272"/>
        <v>16155108193.263815</v>
      </c>
      <c r="K1251" s="9">
        <f t="shared" si="273"/>
        <v>-68516537337.845253</v>
      </c>
      <c r="M1251" s="9">
        <f t="shared" si="274"/>
        <v>442432.09019144741</v>
      </c>
      <c r="N1251" s="9">
        <f t="shared" si="275"/>
        <v>21586175046.403324</v>
      </c>
      <c r="O1251" s="9">
        <f t="shared" si="276"/>
        <v>-274025.09019144741</v>
      </c>
      <c r="P1251" s="9">
        <f t="shared" si="277"/>
        <v>75089750054.430893</v>
      </c>
      <c r="Q1251" s="9">
        <f t="shared" si="278"/>
        <v>2.0126556169034276E-4</v>
      </c>
      <c r="R1251" s="9">
        <f t="shared" si="279"/>
        <v>-7.755271729325125E-2</v>
      </c>
    </row>
    <row r="1252" spans="1:18" x14ac:dyDescent="0.25">
      <c r="A1252">
        <v>1241</v>
      </c>
      <c r="B1252" s="5">
        <v>580712</v>
      </c>
      <c r="C1252" s="5">
        <v>85502</v>
      </c>
      <c r="D1252" s="5">
        <f t="shared" si="266"/>
        <v>49652037424</v>
      </c>
      <c r="E1252" s="5">
        <f t="shared" si="267"/>
        <v>337226426944</v>
      </c>
      <c r="F1252" s="5">
        <f t="shared" si="268"/>
        <v>7310592004</v>
      </c>
      <c r="G1252" s="5">
        <f t="shared" si="269"/>
        <v>-49248.824200000032</v>
      </c>
      <c r="H1252" s="9">
        <f t="shared" si="270"/>
        <v>2425446685.0825086</v>
      </c>
      <c r="I1252" s="9">
        <f t="shared" si="271"/>
        <v>-210007.74660000001</v>
      </c>
      <c r="J1252" s="9">
        <f t="shared" si="272"/>
        <v>44103253632.009819</v>
      </c>
      <c r="K1252" s="9">
        <f t="shared" si="273"/>
        <v>10342634592.941555</v>
      </c>
      <c r="M1252" s="9">
        <f t="shared" si="274"/>
        <v>282086.94279403577</v>
      </c>
      <c r="N1252" s="9">
        <f t="shared" si="275"/>
        <v>180171662.01340815</v>
      </c>
      <c r="O1252" s="9">
        <f t="shared" si="276"/>
        <v>-196584.94279403577</v>
      </c>
      <c r="P1252" s="9">
        <f t="shared" si="277"/>
        <v>38645639733.33432</v>
      </c>
      <c r="Q1252" s="9">
        <f t="shared" si="278"/>
        <v>2.0001056316613016E-4</v>
      </c>
      <c r="R1252" s="9">
        <f t="shared" si="279"/>
        <v>-5.5636098553546023E-2</v>
      </c>
    </row>
    <row r="1253" spans="1:18" x14ac:dyDescent="0.25">
      <c r="A1253">
        <v>1242</v>
      </c>
      <c r="B1253" s="5">
        <v>135151</v>
      </c>
      <c r="C1253" s="5">
        <v>53700</v>
      </c>
      <c r="D1253" s="5">
        <f t="shared" si="266"/>
        <v>7257608700</v>
      </c>
      <c r="E1253" s="5">
        <f t="shared" si="267"/>
        <v>18265792801</v>
      </c>
      <c r="F1253" s="5">
        <f t="shared" si="268"/>
        <v>2883690000</v>
      </c>
      <c r="G1253" s="5">
        <f t="shared" si="269"/>
        <v>-494809.82420000003</v>
      </c>
      <c r="H1253" s="9">
        <f t="shared" si="270"/>
        <v>244836762124.83493</v>
      </c>
      <c r="I1253" s="9">
        <f t="shared" si="271"/>
        <v>-241809.74660000001</v>
      </c>
      <c r="J1253" s="9">
        <f t="shared" si="272"/>
        <v>58471953550.756218</v>
      </c>
      <c r="K1253" s="9">
        <f t="shared" si="273"/>
        <v>119649838204.99257</v>
      </c>
      <c r="M1253" s="9">
        <f t="shared" si="274"/>
        <v>160648.9595784038</v>
      </c>
      <c r="N1253" s="9">
        <f t="shared" si="275"/>
        <v>18187431876.084335</v>
      </c>
      <c r="O1253" s="9">
        <f t="shared" si="276"/>
        <v>-106948.9595784038</v>
      </c>
      <c r="P1253" s="9">
        <f t="shared" si="277"/>
        <v>11438079954.903049</v>
      </c>
      <c r="Q1253" s="9">
        <f t="shared" si="278"/>
        <v>2.0106629900751806E-4</v>
      </c>
      <c r="R1253" s="9">
        <f t="shared" si="279"/>
        <v>-3.0267964129378926E-2</v>
      </c>
    </row>
    <row r="1254" spans="1:18" x14ac:dyDescent="0.25">
      <c r="A1254">
        <v>1243</v>
      </c>
      <c r="B1254" s="5">
        <v>80417</v>
      </c>
      <c r="C1254" s="5">
        <v>9136</v>
      </c>
      <c r="D1254" s="5">
        <f t="shared" si="266"/>
        <v>734689712</v>
      </c>
      <c r="E1254" s="5">
        <f t="shared" si="267"/>
        <v>6466893889</v>
      </c>
      <c r="F1254" s="5">
        <f t="shared" si="268"/>
        <v>83466496</v>
      </c>
      <c r="G1254" s="5">
        <f t="shared" si="269"/>
        <v>-549543.82420000003</v>
      </c>
      <c r="H1254" s="9">
        <f t="shared" si="270"/>
        <v>301998414716.36053</v>
      </c>
      <c r="I1254" s="9">
        <f t="shared" si="271"/>
        <v>-286373.74660000001</v>
      </c>
      <c r="J1254" s="9">
        <f t="shared" si="272"/>
        <v>82009922741.721024</v>
      </c>
      <c r="K1254" s="9">
        <f t="shared" si="273"/>
        <v>157374923857.04578</v>
      </c>
      <c r="M1254" s="9">
        <f t="shared" si="274"/>
        <v>145731.16701279682</v>
      </c>
      <c r="N1254" s="9">
        <f t="shared" si="275"/>
        <v>22433622903.16016</v>
      </c>
      <c r="O1254" s="9">
        <f t="shared" si="276"/>
        <v>-136595.16701279682</v>
      </c>
      <c r="P1254" s="9">
        <f t="shared" si="277"/>
        <v>18658239651.253857</v>
      </c>
      <c r="Q1254" s="9">
        <f t="shared" si="278"/>
        <v>2.0131524615457825E-4</v>
      </c>
      <c r="R1254" s="9">
        <f t="shared" si="279"/>
        <v>-3.8658236100868396E-2</v>
      </c>
    </row>
    <row r="1255" spans="1:18" x14ac:dyDescent="0.25">
      <c r="A1255">
        <v>1244</v>
      </c>
      <c r="B1255" s="5">
        <v>47534</v>
      </c>
      <c r="C1255" s="5">
        <v>501</v>
      </c>
      <c r="D1255" s="5">
        <f t="shared" si="266"/>
        <v>23814534</v>
      </c>
      <c r="E1255" s="5">
        <f t="shared" si="267"/>
        <v>2259481156</v>
      </c>
      <c r="F1255" s="5">
        <f t="shared" si="268"/>
        <v>251001</v>
      </c>
      <c r="G1255" s="5">
        <f t="shared" si="269"/>
        <v>-582426.82420000003</v>
      </c>
      <c r="H1255" s="9">
        <f t="shared" si="270"/>
        <v>339221005547.69775</v>
      </c>
      <c r="I1255" s="9">
        <f t="shared" si="271"/>
        <v>-295008.74660000001</v>
      </c>
      <c r="J1255" s="9">
        <f t="shared" si="272"/>
        <v>87030160570.503021</v>
      </c>
      <c r="K1255" s="9">
        <f t="shared" si="273"/>
        <v>171821007393.46057</v>
      </c>
      <c r="M1255" s="9">
        <f t="shared" si="274"/>
        <v>136768.88081162656</v>
      </c>
      <c r="N1255" s="9">
        <f t="shared" si="275"/>
        <v>25198662471.242393</v>
      </c>
      <c r="O1255" s="9">
        <f t="shared" si="276"/>
        <v>-136267.88081162656</v>
      </c>
      <c r="P1255" s="9">
        <f t="shared" si="277"/>
        <v>18568935340.891663</v>
      </c>
      <c r="Q1255" s="9">
        <f t="shared" si="278"/>
        <v>2.0147735584479084E-4</v>
      </c>
      <c r="R1255" s="9">
        <f t="shared" si="279"/>
        <v>-3.8565612910449673E-2</v>
      </c>
    </row>
    <row r="1256" spans="1:18" x14ac:dyDescent="0.25">
      <c r="A1256">
        <v>1245</v>
      </c>
      <c r="B1256" s="5">
        <v>22416</v>
      </c>
      <c r="C1256" s="5">
        <v>5</v>
      </c>
      <c r="D1256" s="5">
        <f t="shared" si="266"/>
        <v>112080</v>
      </c>
      <c r="E1256" s="5">
        <f t="shared" si="267"/>
        <v>502477056</v>
      </c>
      <c r="F1256" s="5">
        <f t="shared" si="268"/>
        <v>25</v>
      </c>
      <c r="G1256" s="5">
        <f t="shared" si="269"/>
        <v>-607544.82420000003</v>
      </c>
      <c r="H1256" s="9">
        <f t="shared" si="270"/>
        <v>369110713412.20892</v>
      </c>
      <c r="I1256" s="9">
        <f t="shared" si="271"/>
        <v>-295504.74660000001</v>
      </c>
      <c r="J1256" s="9">
        <f t="shared" si="272"/>
        <v>87323055263.130219</v>
      </c>
      <c r="K1256" s="9">
        <f t="shared" si="273"/>
        <v>179532379323.36258</v>
      </c>
      <c r="M1256" s="9">
        <f t="shared" si="274"/>
        <v>129922.95115797588</v>
      </c>
      <c r="N1256" s="9">
        <f t="shared" si="275"/>
        <v>27418986824.758743</v>
      </c>
      <c r="O1256" s="9">
        <f t="shared" si="276"/>
        <v>-129917.95115797588</v>
      </c>
      <c r="P1256" s="9">
        <f t="shared" si="277"/>
        <v>16878674033.086206</v>
      </c>
      <c r="Q1256" s="9">
        <f t="shared" si="278"/>
        <v>2.0160752978417123E-4</v>
      </c>
      <c r="R1256" s="9">
        <f t="shared" si="279"/>
        <v>-3.6768501211071627E-2</v>
      </c>
    </row>
    <row r="1257" spans="1:18" x14ac:dyDescent="0.25">
      <c r="A1257">
        <v>1246</v>
      </c>
      <c r="B1257" s="5">
        <v>16750</v>
      </c>
      <c r="C1257" s="5">
        <v>2500</v>
      </c>
      <c r="D1257" s="5">
        <f t="shared" si="266"/>
        <v>41875000</v>
      </c>
      <c r="E1257" s="5">
        <f t="shared" si="267"/>
        <v>280562500</v>
      </c>
      <c r="F1257" s="5">
        <f t="shared" si="268"/>
        <v>6250000</v>
      </c>
      <c r="G1257" s="5">
        <f t="shared" si="269"/>
        <v>-613210.82420000003</v>
      </c>
      <c r="H1257" s="9">
        <f t="shared" si="270"/>
        <v>376027514916.04333</v>
      </c>
      <c r="I1257" s="9">
        <f t="shared" si="271"/>
        <v>-293009.74660000001</v>
      </c>
      <c r="J1257" s="9">
        <f t="shared" si="272"/>
        <v>85854711602.596222</v>
      </c>
      <c r="K1257" s="9">
        <f t="shared" si="273"/>
        <v>179676748211.21918</v>
      </c>
      <c r="M1257" s="9">
        <f t="shared" si="274"/>
        <v>128378.67862761579</v>
      </c>
      <c r="N1257" s="9">
        <f t="shared" si="275"/>
        <v>27932793881.589714</v>
      </c>
      <c r="O1257" s="9">
        <f t="shared" si="276"/>
        <v>-125878.67862761579</v>
      </c>
      <c r="P1257" s="9">
        <f t="shared" si="277"/>
        <v>15845441733.034578</v>
      </c>
      <c r="Q1257" s="9">
        <f t="shared" si="278"/>
        <v>2.0163765344090778E-4</v>
      </c>
      <c r="R1257" s="9">
        <f t="shared" si="279"/>
        <v>-3.5625334113108226E-2</v>
      </c>
    </row>
    <row r="1258" spans="1:18" x14ac:dyDescent="0.25">
      <c r="A1258">
        <v>1247</v>
      </c>
      <c r="B1258" s="5">
        <v>3108</v>
      </c>
      <c r="C1258" s="5">
        <v>77</v>
      </c>
      <c r="D1258" s="5">
        <f t="shared" si="266"/>
        <v>239316</v>
      </c>
      <c r="E1258" s="5">
        <f t="shared" si="267"/>
        <v>9659664</v>
      </c>
      <c r="F1258" s="5">
        <f t="shared" si="268"/>
        <v>5929</v>
      </c>
      <c r="G1258" s="5">
        <f t="shared" si="269"/>
        <v>-626852.82420000003</v>
      </c>
      <c r="H1258" s="9">
        <f t="shared" si="270"/>
        <v>392944463207.51617</v>
      </c>
      <c r="I1258" s="9">
        <f t="shared" si="271"/>
        <v>-295432.74660000001</v>
      </c>
      <c r="J1258" s="9">
        <f t="shared" si="272"/>
        <v>87280507763.619812</v>
      </c>
      <c r="K1258" s="9">
        <f t="shared" si="273"/>
        <v>185192851567.37296</v>
      </c>
      <c r="M1258" s="9">
        <f t="shared" si="274"/>
        <v>124660.54134219888</v>
      </c>
      <c r="N1258" s="9">
        <f t="shared" si="275"/>
        <v>29189450937.222263</v>
      </c>
      <c r="O1258" s="9">
        <f t="shared" si="276"/>
        <v>-124583.54134219888</v>
      </c>
      <c r="P1258" s="9">
        <f t="shared" si="277"/>
        <v>15521058773.363377</v>
      </c>
      <c r="Q1258" s="9">
        <f t="shared" si="278"/>
        <v>2.0171132916271069E-4</v>
      </c>
      <c r="R1258" s="9">
        <f t="shared" si="279"/>
        <v>-3.5258794398147927E-2</v>
      </c>
    </row>
    <row r="1259" spans="1:18" x14ac:dyDescent="0.25">
      <c r="A1259">
        <v>1248</v>
      </c>
      <c r="B1259" s="5">
        <v>2672</v>
      </c>
      <c r="C1259" s="5">
        <v>5</v>
      </c>
      <c r="D1259" s="5">
        <f t="shared" si="266"/>
        <v>13360</v>
      </c>
      <c r="E1259" s="5">
        <f t="shared" si="267"/>
        <v>7139584</v>
      </c>
      <c r="F1259" s="5">
        <f t="shared" si="268"/>
        <v>25</v>
      </c>
      <c r="G1259" s="5">
        <f t="shared" si="269"/>
        <v>-627288.82420000003</v>
      </c>
      <c r="H1259" s="9">
        <f t="shared" si="270"/>
        <v>393491268966.21857</v>
      </c>
      <c r="I1259" s="9">
        <f t="shared" si="271"/>
        <v>-295504.74660000001</v>
      </c>
      <c r="J1259" s="9">
        <f t="shared" si="272"/>
        <v>87323055263.130219</v>
      </c>
      <c r="K1259" s="9">
        <f t="shared" si="273"/>
        <v>185366825040.23297</v>
      </c>
      <c r="M1259" s="9">
        <f t="shared" si="274"/>
        <v>124541.70921667169</v>
      </c>
      <c r="N1259" s="9">
        <f t="shared" si="275"/>
        <v>29230069806.707146</v>
      </c>
      <c r="O1259" s="9">
        <f t="shared" si="276"/>
        <v>-124536.70921667169</v>
      </c>
      <c r="P1259" s="9">
        <f t="shared" si="277"/>
        <v>15509391942.517839</v>
      </c>
      <c r="Q1259" s="9">
        <f t="shared" si="278"/>
        <v>2.017137105797526E-4</v>
      </c>
      <c r="R1259" s="9">
        <f t="shared" si="279"/>
        <v>-3.524554032752248E-2</v>
      </c>
    </row>
    <row r="1260" spans="1:18" x14ac:dyDescent="0.25">
      <c r="A1260">
        <v>1249</v>
      </c>
      <c r="B1260" s="5">
        <v>1518</v>
      </c>
      <c r="C1260" s="5">
        <v>40</v>
      </c>
      <c r="D1260" s="5">
        <f t="shared" si="266"/>
        <v>60720</v>
      </c>
      <c r="E1260" s="5">
        <f t="shared" si="267"/>
        <v>2304324</v>
      </c>
      <c r="F1260" s="5">
        <f t="shared" si="268"/>
        <v>1600</v>
      </c>
      <c r="G1260" s="5">
        <f t="shared" si="269"/>
        <v>-628442.82420000003</v>
      </c>
      <c r="H1260" s="9">
        <f t="shared" si="270"/>
        <v>394940383288.47217</v>
      </c>
      <c r="I1260" s="9">
        <f t="shared" si="271"/>
        <v>-295469.74660000001</v>
      </c>
      <c r="J1260" s="9">
        <f t="shared" si="272"/>
        <v>87302371155.868225</v>
      </c>
      <c r="K1260" s="9">
        <f t="shared" si="273"/>
        <v>185685842018.96237</v>
      </c>
      <c r="M1260" s="9">
        <f t="shared" si="274"/>
        <v>124227.18565506994</v>
      </c>
      <c r="N1260" s="9">
        <f t="shared" si="275"/>
        <v>29337715683.853683</v>
      </c>
      <c r="O1260" s="9">
        <f t="shared" si="276"/>
        <v>-124187.18565506994</v>
      </c>
      <c r="P1260" s="9">
        <f t="shared" si="277"/>
        <v>15422457080.926811</v>
      </c>
      <c r="Q1260" s="9">
        <f t="shared" si="278"/>
        <v>2.017200216792386E-4</v>
      </c>
      <c r="R1260" s="9">
        <f t="shared" si="279"/>
        <v>-3.5146620635099476E-2</v>
      </c>
    </row>
    <row r="1261" spans="1:18" x14ac:dyDescent="0.25">
      <c r="A1261">
        <v>1250</v>
      </c>
      <c r="B1261" s="5">
        <v>773</v>
      </c>
      <c r="C1261" s="5">
        <v>14</v>
      </c>
      <c r="D1261" s="5">
        <f t="shared" si="266"/>
        <v>10822</v>
      </c>
      <c r="E1261" s="5">
        <f t="shared" si="267"/>
        <v>597529</v>
      </c>
      <c r="F1261" s="5">
        <f t="shared" si="268"/>
        <v>196</v>
      </c>
      <c r="G1261" s="5">
        <f t="shared" si="269"/>
        <v>-629187.82420000003</v>
      </c>
      <c r="H1261" s="9">
        <f t="shared" si="270"/>
        <v>395877318121.53015</v>
      </c>
      <c r="I1261" s="9">
        <f t="shared" si="271"/>
        <v>-295495.74660000001</v>
      </c>
      <c r="J1261" s="9">
        <f t="shared" si="272"/>
        <v>87317736258.691422</v>
      </c>
      <c r="K1261" s="9">
        <f t="shared" si="273"/>
        <v>185922325863.60855</v>
      </c>
      <c r="M1261" s="9">
        <f t="shared" si="274"/>
        <v>124024.13534883657</v>
      </c>
      <c r="N1261" s="9">
        <f t="shared" si="275"/>
        <v>29407314866.185154</v>
      </c>
      <c r="O1261" s="9">
        <f t="shared" si="276"/>
        <v>-124010.13534883657</v>
      </c>
      <c r="P1261" s="9">
        <f t="shared" si="277"/>
        <v>15378513669.236765</v>
      </c>
      <c r="Q1261" s="9">
        <f t="shared" si="278"/>
        <v>2.0172410216402336E-4</v>
      </c>
      <c r="R1261" s="9">
        <f t="shared" si="279"/>
        <v>-3.5096513121836967E-2</v>
      </c>
    </row>
    <row r="1262" spans="1:18" x14ac:dyDescent="0.25">
      <c r="A1262">
        <v>1251</v>
      </c>
      <c r="B1262" s="5">
        <v>400</v>
      </c>
      <c r="C1262" s="5">
        <v>1</v>
      </c>
      <c r="D1262" s="5">
        <f t="shared" si="266"/>
        <v>400</v>
      </c>
      <c r="E1262" s="5">
        <f t="shared" si="267"/>
        <v>160000</v>
      </c>
      <c r="F1262" s="5">
        <f t="shared" si="268"/>
        <v>1</v>
      </c>
      <c r="G1262" s="5">
        <f t="shared" si="269"/>
        <v>-629560.82420000003</v>
      </c>
      <c r="H1262" s="9">
        <f t="shared" si="270"/>
        <v>396346831367.38336</v>
      </c>
      <c r="I1262" s="9">
        <f t="shared" si="271"/>
        <v>-295508.74660000001</v>
      </c>
      <c r="J1262" s="9">
        <f t="shared" si="272"/>
        <v>87325419317.103012</v>
      </c>
      <c r="K1262" s="9">
        <f t="shared" si="273"/>
        <v>186040730067.80496</v>
      </c>
      <c r="M1262" s="9">
        <f t="shared" si="274"/>
        <v>123922.47392034657</v>
      </c>
      <c r="N1262" s="9">
        <f t="shared" si="275"/>
        <v>29442192145.641739</v>
      </c>
      <c r="O1262" s="9">
        <f t="shared" si="276"/>
        <v>-123921.47392034657</v>
      </c>
      <c r="P1262" s="9">
        <f t="shared" si="277"/>
        <v>15356531698.591135</v>
      </c>
      <c r="Q1262" s="9">
        <f t="shared" si="278"/>
        <v>2.0172614696115155E-4</v>
      </c>
      <c r="R1262" s="9">
        <f t="shared" si="279"/>
        <v>-3.5071420797470713E-2</v>
      </c>
    </row>
    <row r="1263" spans="1:18" x14ac:dyDescent="0.25">
      <c r="A1263">
        <v>1252</v>
      </c>
      <c r="B1263" s="5">
        <v>0</v>
      </c>
      <c r="C1263" s="5">
        <v>0</v>
      </c>
      <c r="D1263" s="5">
        <f t="shared" si="266"/>
        <v>0</v>
      </c>
      <c r="E1263" s="5">
        <f t="shared" si="267"/>
        <v>0</v>
      </c>
      <c r="F1263" s="5">
        <f t="shared" si="268"/>
        <v>0</v>
      </c>
      <c r="G1263" s="5">
        <f t="shared" si="269"/>
        <v>-629960.82420000003</v>
      </c>
      <c r="H1263" s="9">
        <f t="shared" si="270"/>
        <v>396850640026.74335</v>
      </c>
      <c r="I1263" s="9">
        <f t="shared" si="271"/>
        <v>-295509.74660000001</v>
      </c>
      <c r="J1263" s="9">
        <f t="shared" si="272"/>
        <v>87326010335.596222</v>
      </c>
      <c r="K1263" s="9">
        <f t="shared" si="273"/>
        <v>186159563527.26917</v>
      </c>
      <c r="M1263" s="9">
        <f t="shared" si="274"/>
        <v>123813.45362169779</v>
      </c>
      <c r="N1263" s="9">
        <f t="shared" si="275"/>
        <v>29479617022.490993</v>
      </c>
      <c r="O1263" s="9">
        <f t="shared" si="276"/>
        <v>-123813.45362169779</v>
      </c>
      <c r="P1263" s="9">
        <f t="shared" si="277"/>
        <v>15329771297.732309</v>
      </c>
      <c r="Q1263" s="9">
        <f t="shared" si="278"/>
        <v>2.0172834111969535E-4</v>
      </c>
      <c r="R1263" s="9">
        <f t="shared" si="279"/>
        <v>-3.5040849658636533E-2</v>
      </c>
    </row>
    <row r="1264" spans="1:18" x14ac:dyDescent="0.25">
      <c r="A1264">
        <v>1253</v>
      </c>
      <c r="B1264" s="5">
        <v>0</v>
      </c>
      <c r="C1264" s="5">
        <v>0</v>
      </c>
      <c r="D1264" s="5">
        <f t="shared" si="266"/>
        <v>0</v>
      </c>
      <c r="E1264" s="5">
        <f t="shared" si="267"/>
        <v>0</v>
      </c>
      <c r="F1264" s="5">
        <f t="shared" si="268"/>
        <v>0</v>
      </c>
      <c r="G1264" s="5">
        <f t="shared" si="269"/>
        <v>-629960.82420000003</v>
      </c>
      <c r="H1264" s="9">
        <f t="shared" si="270"/>
        <v>396850640026.74335</v>
      </c>
      <c r="I1264" s="9">
        <f t="shared" si="271"/>
        <v>-295509.74660000001</v>
      </c>
      <c r="J1264" s="9">
        <f t="shared" si="272"/>
        <v>87326010335.596222</v>
      </c>
      <c r="K1264" s="9">
        <f t="shared" si="273"/>
        <v>186159563527.26917</v>
      </c>
      <c r="M1264" s="9">
        <f t="shared" si="274"/>
        <v>123813.45362169779</v>
      </c>
      <c r="N1264" s="9">
        <f t="shared" si="275"/>
        <v>29479617022.490993</v>
      </c>
      <c r="O1264" s="9">
        <f t="shared" si="276"/>
        <v>-123813.45362169779</v>
      </c>
      <c r="P1264" s="9">
        <f t="shared" si="277"/>
        <v>15329771297.732309</v>
      </c>
      <c r="Q1264" s="9">
        <f t="shared" si="278"/>
        <v>2.0172834111969535E-4</v>
      </c>
      <c r="R1264" s="9">
        <f t="shared" si="279"/>
        <v>-3.5040849658636533E-2</v>
      </c>
    </row>
    <row r="1265" spans="1:18" x14ac:dyDescent="0.25">
      <c r="A1265">
        <v>1254</v>
      </c>
      <c r="B1265" s="5">
        <v>0</v>
      </c>
      <c r="C1265" s="5">
        <v>1</v>
      </c>
      <c r="D1265" s="5">
        <f t="shared" si="266"/>
        <v>0</v>
      </c>
      <c r="E1265" s="5">
        <f t="shared" si="267"/>
        <v>0</v>
      </c>
      <c r="F1265" s="5">
        <f t="shared" si="268"/>
        <v>1</v>
      </c>
      <c r="G1265" s="5">
        <f t="shared" si="269"/>
        <v>-629960.82420000003</v>
      </c>
      <c r="H1265" s="9">
        <f t="shared" si="270"/>
        <v>396850640026.74335</v>
      </c>
      <c r="I1265" s="9">
        <f t="shared" si="271"/>
        <v>-295508.74660000001</v>
      </c>
      <c r="J1265" s="9">
        <f t="shared" si="272"/>
        <v>87325419317.103012</v>
      </c>
      <c r="K1265" s="9">
        <f t="shared" si="273"/>
        <v>186158933566.44498</v>
      </c>
      <c r="M1265" s="9">
        <f t="shared" si="274"/>
        <v>123813.45362169779</v>
      </c>
      <c r="N1265" s="9">
        <f t="shared" si="275"/>
        <v>29479617022.490993</v>
      </c>
      <c r="O1265" s="9">
        <f t="shared" si="276"/>
        <v>-123812.45362169779</v>
      </c>
      <c r="P1265" s="9">
        <f t="shared" si="277"/>
        <v>15329523671.825066</v>
      </c>
      <c r="Q1265" s="9">
        <f t="shared" si="278"/>
        <v>2.0172834111969535E-4</v>
      </c>
      <c r="R1265" s="9">
        <f t="shared" si="279"/>
        <v>-3.5040566645372355E-2</v>
      </c>
    </row>
    <row r="1266" spans="1:18" x14ac:dyDescent="0.25">
      <c r="A1266">
        <v>1255</v>
      </c>
      <c r="B1266" s="5">
        <v>72464</v>
      </c>
      <c r="C1266" s="5">
        <v>36002</v>
      </c>
      <c r="D1266" s="5">
        <f t="shared" si="266"/>
        <v>2608848928</v>
      </c>
      <c r="E1266" s="5">
        <f t="shared" si="267"/>
        <v>5251031296</v>
      </c>
      <c r="F1266" s="5">
        <f t="shared" si="268"/>
        <v>1296144004</v>
      </c>
      <c r="G1266" s="5">
        <f t="shared" si="269"/>
        <v>-557496.82420000003</v>
      </c>
      <c r="H1266" s="9">
        <f t="shared" si="270"/>
        <v>310802708993.08575</v>
      </c>
      <c r="I1266" s="9">
        <f t="shared" si="271"/>
        <v>-259507.74660000001</v>
      </c>
      <c r="J1266" s="9">
        <f t="shared" si="272"/>
        <v>67344270545.409821</v>
      </c>
      <c r="K1266" s="9">
        <f t="shared" si="273"/>
        <v>144674744584.79837</v>
      </c>
      <c r="M1266" s="9">
        <f t="shared" si="274"/>
        <v>143563.57092491229</v>
      </c>
      <c r="N1266" s="9">
        <f t="shared" si="275"/>
        <v>23087640302.284622</v>
      </c>
      <c r="O1266" s="9">
        <f t="shared" si="276"/>
        <v>-107561.57092491229</v>
      </c>
      <c r="P1266" s="9">
        <f t="shared" si="277"/>
        <v>11569491539.834936</v>
      </c>
      <c r="Q1266" s="9">
        <f t="shared" si="278"/>
        <v>2.013535901114567E-4</v>
      </c>
      <c r="R1266" s="9">
        <f t="shared" si="279"/>
        <v>-3.0441345582467378E-2</v>
      </c>
    </row>
    <row r="1267" spans="1:18" x14ac:dyDescent="0.25">
      <c r="A1267">
        <v>1256</v>
      </c>
      <c r="B1267" s="5">
        <v>44199</v>
      </c>
      <c r="C1267" s="5">
        <v>26000</v>
      </c>
      <c r="D1267" s="5">
        <f t="shared" si="266"/>
        <v>1149174000</v>
      </c>
      <c r="E1267" s="5">
        <f t="shared" si="267"/>
        <v>1953551601</v>
      </c>
      <c r="F1267" s="5">
        <f t="shared" si="268"/>
        <v>676000000</v>
      </c>
      <c r="G1267" s="5">
        <f t="shared" si="269"/>
        <v>-585761.82420000003</v>
      </c>
      <c r="H1267" s="9">
        <f t="shared" si="270"/>
        <v>343116914690.11176</v>
      </c>
      <c r="I1267" s="9">
        <f t="shared" si="271"/>
        <v>-269509.74660000001</v>
      </c>
      <c r="J1267" s="9">
        <f t="shared" si="272"/>
        <v>72635503512.396225</v>
      </c>
      <c r="K1267" s="9">
        <f t="shared" si="273"/>
        <v>157868520808.09576</v>
      </c>
      <c r="M1267" s="9">
        <f t="shared" si="274"/>
        <v>135859.92407164228</v>
      </c>
      <c r="N1267" s="9">
        <f t="shared" si="275"/>
        <v>25488065833.336121</v>
      </c>
      <c r="O1267" s="9">
        <f t="shared" si="276"/>
        <v>-109859.92407164228</v>
      </c>
      <c r="P1267" s="9">
        <f t="shared" si="277"/>
        <v>12069202917.027006</v>
      </c>
      <c r="Q1267" s="9">
        <f t="shared" si="278"/>
        <v>2.0149432308457903E-4</v>
      </c>
      <c r="R1267" s="9">
        <f t="shared" si="279"/>
        <v>-3.1091812075113977E-2</v>
      </c>
    </row>
    <row r="1268" spans="1:18" x14ac:dyDescent="0.25">
      <c r="A1268">
        <v>1257</v>
      </c>
      <c r="B1268" s="5">
        <v>41890</v>
      </c>
      <c r="C1268" s="5">
        <v>19000</v>
      </c>
      <c r="D1268" s="5">
        <f t="shared" si="266"/>
        <v>795910000</v>
      </c>
      <c r="E1268" s="5">
        <f t="shared" si="267"/>
        <v>1754772100</v>
      </c>
      <c r="F1268" s="5">
        <f t="shared" si="268"/>
        <v>361000000</v>
      </c>
      <c r="G1268" s="5">
        <f t="shared" si="269"/>
        <v>-588070.82420000003</v>
      </c>
      <c r="H1268" s="9">
        <f t="shared" si="270"/>
        <v>345827294275.26733</v>
      </c>
      <c r="I1268" s="9">
        <f t="shared" si="271"/>
        <v>-276509.74660000001</v>
      </c>
      <c r="J1268" s="9">
        <f t="shared" si="272"/>
        <v>76457639964.796219</v>
      </c>
      <c r="K1268" s="9">
        <f t="shared" si="273"/>
        <v>162607314582.39517</v>
      </c>
      <c r="M1268" s="9">
        <f t="shared" si="274"/>
        <v>135230.60439769216</v>
      </c>
      <c r="N1268" s="9">
        <f t="shared" si="275"/>
        <v>25689403425.10762</v>
      </c>
      <c r="O1268" s="9">
        <f t="shared" si="276"/>
        <v>-116230.60439769216</v>
      </c>
      <c r="P1268" s="9">
        <f t="shared" si="277"/>
        <v>13509553398.652817</v>
      </c>
      <c r="Q1268" s="9">
        <f t="shared" si="278"/>
        <v>2.0150612717411432E-4</v>
      </c>
      <c r="R1268" s="9">
        <f t="shared" si="279"/>
        <v>-3.2894799092401783E-2</v>
      </c>
    </row>
    <row r="1269" spans="1:18" x14ac:dyDescent="0.25">
      <c r="A1269">
        <v>1258</v>
      </c>
      <c r="B1269" s="5">
        <v>21049</v>
      </c>
      <c r="C1269" s="5">
        <v>2347</v>
      </c>
      <c r="D1269" s="5">
        <f t="shared" si="266"/>
        <v>49402003</v>
      </c>
      <c r="E1269" s="5">
        <f t="shared" si="267"/>
        <v>443060401</v>
      </c>
      <c r="F1269" s="5">
        <f t="shared" si="268"/>
        <v>5508409</v>
      </c>
      <c r="G1269" s="5">
        <f t="shared" si="269"/>
        <v>-608911.82420000003</v>
      </c>
      <c r="H1269" s="9">
        <f t="shared" si="270"/>
        <v>370773609650.57172</v>
      </c>
      <c r="I1269" s="9">
        <f t="shared" si="271"/>
        <v>-293162.74660000001</v>
      </c>
      <c r="J1269" s="9">
        <f t="shared" si="272"/>
        <v>85944395994.055817</v>
      </c>
      <c r="K1269" s="9">
        <f t="shared" si="273"/>
        <v>178510262819.68835</v>
      </c>
      <c r="M1269" s="9">
        <f t="shared" si="274"/>
        <v>129550.37428734366</v>
      </c>
      <c r="N1269" s="9">
        <f t="shared" si="275"/>
        <v>27542513258.410892</v>
      </c>
      <c r="O1269" s="9">
        <f t="shared" si="276"/>
        <v>-127203.37428734366</v>
      </c>
      <c r="P1269" s="9">
        <f t="shared" si="277"/>
        <v>16180698430.08604</v>
      </c>
      <c r="Q1269" s="9">
        <f t="shared" si="278"/>
        <v>2.016147719343826E-4</v>
      </c>
      <c r="R1269" s="9">
        <f t="shared" si="279"/>
        <v>-3.6000240126854273E-2</v>
      </c>
    </row>
    <row r="1270" spans="1:18" x14ac:dyDescent="0.25">
      <c r="A1270">
        <v>1259</v>
      </c>
      <c r="B1270" s="5">
        <v>1011</v>
      </c>
      <c r="C1270" s="5">
        <v>40</v>
      </c>
      <c r="D1270" s="5">
        <f t="shared" si="266"/>
        <v>40440</v>
      </c>
      <c r="E1270" s="5">
        <f t="shared" si="267"/>
        <v>1022121</v>
      </c>
      <c r="F1270" s="5">
        <f t="shared" si="268"/>
        <v>1600</v>
      </c>
      <c r="G1270" s="5">
        <f t="shared" si="269"/>
        <v>-628949.82420000003</v>
      </c>
      <c r="H1270" s="9">
        <f t="shared" si="270"/>
        <v>395577881361.21094</v>
      </c>
      <c r="I1270" s="9">
        <f t="shared" si="271"/>
        <v>-295469.74660000001</v>
      </c>
      <c r="J1270" s="9">
        <f t="shared" si="272"/>
        <v>87302371155.868225</v>
      </c>
      <c r="K1270" s="9">
        <f t="shared" si="273"/>
        <v>185835645180.48856</v>
      </c>
      <c r="M1270" s="9">
        <f t="shared" si="274"/>
        <v>124089.00242653261</v>
      </c>
      <c r="N1270" s="9">
        <f t="shared" si="275"/>
        <v>29385071532.985355</v>
      </c>
      <c r="O1270" s="9">
        <f t="shared" si="276"/>
        <v>-124049.00242653261</v>
      </c>
      <c r="P1270" s="9">
        <f t="shared" si="277"/>
        <v>15388155003.017893</v>
      </c>
      <c r="Q1270" s="9">
        <f t="shared" si="278"/>
        <v>2.017227980742389E-4</v>
      </c>
      <c r="R1270" s="9">
        <f t="shared" si="279"/>
        <v>-3.5107512997445169E-2</v>
      </c>
    </row>
    <row r="1271" spans="1:18" x14ac:dyDescent="0.25">
      <c r="A1271">
        <v>1260</v>
      </c>
      <c r="B1271" s="5">
        <v>2759</v>
      </c>
      <c r="C1271" s="5">
        <v>5</v>
      </c>
      <c r="D1271" s="5">
        <f t="shared" si="266"/>
        <v>13795</v>
      </c>
      <c r="E1271" s="5">
        <f t="shared" si="267"/>
        <v>7612081</v>
      </c>
      <c r="F1271" s="5">
        <f t="shared" si="268"/>
        <v>25</v>
      </c>
      <c r="G1271" s="5">
        <f t="shared" si="269"/>
        <v>-627201.82420000003</v>
      </c>
      <c r="H1271" s="9">
        <f t="shared" si="270"/>
        <v>393382128279.80774</v>
      </c>
      <c r="I1271" s="9">
        <f t="shared" si="271"/>
        <v>-295504.74660000001</v>
      </c>
      <c r="J1271" s="9">
        <f t="shared" si="272"/>
        <v>87323055263.130219</v>
      </c>
      <c r="K1271" s="9">
        <f t="shared" si="273"/>
        <v>185341116127.27878</v>
      </c>
      <c r="M1271" s="9">
        <f t="shared" si="274"/>
        <v>124565.42113162781</v>
      </c>
      <c r="N1271" s="9">
        <f t="shared" si="275"/>
        <v>29221962409.836765</v>
      </c>
      <c r="O1271" s="9">
        <f t="shared" si="276"/>
        <v>-124560.42113162781</v>
      </c>
      <c r="P1271" s="9">
        <f t="shared" si="277"/>
        <v>15515298512.488472</v>
      </c>
      <c r="Q1271" s="9">
        <f t="shared" si="278"/>
        <v>2.0171323525650217E-4</v>
      </c>
      <c r="R1271" s="9">
        <f t="shared" si="279"/>
        <v>-3.5252251105545224E-2</v>
      </c>
    </row>
    <row r="1272" spans="1:18" x14ac:dyDescent="0.25">
      <c r="A1272">
        <v>1261</v>
      </c>
      <c r="B1272" s="5">
        <v>110699</v>
      </c>
      <c r="C1272" s="5">
        <v>36000</v>
      </c>
      <c r="D1272" s="5">
        <f t="shared" si="266"/>
        <v>3985164000</v>
      </c>
      <c r="E1272" s="5">
        <f t="shared" si="267"/>
        <v>12254268601</v>
      </c>
      <c r="F1272" s="5">
        <f t="shared" si="268"/>
        <v>1296000000</v>
      </c>
      <c r="G1272" s="5">
        <f t="shared" si="269"/>
        <v>-519261.82420000003</v>
      </c>
      <c r="H1272" s="9">
        <f t="shared" si="270"/>
        <v>269632842071.51175</v>
      </c>
      <c r="I1272" s="9">
        <f t="shared" si="271"/>
        <v>-259509.74660000001</v>
      </c>
      <c r="J1272" s="9">
        <f t="shared" si="272"/>
        <v>67345308580.396217</v>
      </c>
      <c r="K1272" s="9">
        <f t="shared" si="273"/>
        <v>134753504417.19577</v>
      </c>
      <c r="M1272" s="9">
        <f t="shared" si="274"/>
        <v>153984.54872200335</v>
      </c>
      <c r="N1272" s="9">
        <f t="shared" si="275"/>
        <v>20029381634.406109</v>
      </c>
      <c r="O1272" s="9">
        <f t="shared" si="276"/>
        <v>-117984.54872200335</v>
      </c>
      <c r="P1272" s="9">
        <f t="shared" si="277"/>
        <v>13920353737.134783</v>
      </c>
      <c r="Q1272" s="9">
        <f t="shared" si="278"/>
        <v>2.0117428947107434E-4</v>
      </c>
      <c r="R1272" s="9">
        <f t="shared" si="279"/>
        <v>-3.3391183004305346E-2</v>
      </c>
    </row>
    <row r="1273" spans="1:18" x14ac:dyDescent="0.25">
      <c r="A1273">
        <v>1262</v>
      </c>
      <c r="B1273" s="5">
        <v>19265</v>
      </c>
      <c r="C1273" s="5">
        <v>2800</v>
      </c>
      <c r="D1273" s="5">
        <f t="shared" si="266"/>
        <v>53942000</v>
      </c>
      <c r="E1273" s="5">
        <f t="shared" si="267"/>
        <v>371140225</v>
      </c>
      <c r="F1273" s="5">
        <f t="shared" si="268"/>
        <v>7840000</v>
      </c>
      <c r="G1273" s="5">
        <f t="shared" si="269"/>
        <v>-610695.82420000003</v>
      </c>
      <c r="H1273" s="9">
        <f t="shared" si="270"/>
        <v>372949389695.31732</v>
      </c>
      <c r="I1273" s="9">
        <f t="shared" si="271"/>
        <v>-292709.74660000001</v>
      </c>
      <c r="J1273" s="9">
        <f t="shared" si="272"/>
        <v>85678995754.636215</v>
      </c>
      <c r="K1273" s="9">
        <f t="shared" si="273"/>
        <v>178756619951.26016</v>
      </c>
      <c r="M1273" s="9">
        <f t="shared" si="274"/>
        <v>129064.14375537005</v>
      </c>
      <c r="N1273" s="9">
        <f t="shared" si="275"/>
        <v>27704138706.31229</v>
      </c>
      <c r="O1273" s="9">
        <f t="shared" si="276"/>
        <v>-126264.14375537005</v>
      </c>
      <c r="P1273" s="9">
        <f t="shared" si="277"/>
        <v>15942633998.276754</v>
      </c>
      <c r="Q1273" s="9">
        <f t="shared" si="278"/>
        <v>2.0162424776669699E-4</v>
      </c>
      <c r="R1273" s="9">
        <f t="shared" si="279"/>
        <v>-3.57344256126228E-2</v>
      </c>
    </row>
    <row r="1274" spans="1:18" x14ac:dyDescent="0.25">
      <c r="A1274">
        <v>1263</v>
      </c>
      <c r="B1274" s="5">
        <v>8359</v>
      </c>
      <c r="C1274" s="5">
        <v>2000</v>
      </c>
      <c r="D1274" s="5">
        <f t="shared" si="266"/>
        <v>16718000</v>
      </c>
      <c r="E1274" s="5">
        <f t="shared" si="267"/>
        <v>69872881</v>
      </c>
      <c r="F1274" s="5">
        <f t="shared" si="268"/>
        <v>4000000</v>
      </c>
      <c r="G1274" s="5">
        <f t="shared" si="269"/>
        <v>-621601.82420000003</v>
      </c>
      <c r="H1274" s="9">
        <f t="shared" si="270"/>
        <v>386388827848.76776</v>
      </c>
      <c r="I1274" s="9">
        <f t="shared" si="271"/>
        <v>-293509.74660000001</v>
      </c>
      <c r="J1274" s="9">
        <f t="shared" si="272"/>
        <v>86147971349.196213</v>
      </c>
      <c r="K1274" s="9">
        <f t="shared" si="273"/>
        <v>182446193907.03976</v>
      </c>
      <c r="M1274" s="9">
        <f t="shared" si="274"/>
        <v>126091.70531271084</v>
      </c>
      <c r="N1274" s="9">
        <f t="shared" si="275"/>
        <v>28702472713.62162</v>
      </c>
      <c r="O1274" s="9">
        <f t="shared" si="276"/>
        <v>-124091.70531271084</v>
      </c>
      <c r="P1274" s="9">
        <f t="shared" si="277"/>
        <v>15398751327.416668</v>
      </c>
      <c r="Q1274" s="9">
        <f t="shared" si="278"/>
        <v>2.0168277843603052E-4</v>
      </c>
      <c r="R1274" s="9">
        <f t="shared" si="279"/>
        <v>-3.5119597777740215E-2</v>
      </c>
    </row>
    <row r="1275" spans="1:18" x14ac:dyDescent="0.25">
      <c r="A1275">
        <v>1264</v>
      </c>
      <c r="B1275" s="5">
        <v>7811</v>
      </c>
      <c r="C1275" s="5">
        <v>2971</v>
      </c>
      <c r="D1275" s="5">
        <f t="shared" si="266"/>
        <v>23206481</v>
      </c>
      <c r="E1275" s="5">
        <f t="shared" si="267"/>
        <v>61011721</v>
      </c>
      <c r="F1275" s="5">
        <f t="shared" si="268"/>
        <v>8826841</v>
      </c>
      <c r="G1275" s="5">
        <f t="shared" si="269"/>
        <v>-622149.82420000003</v>
      </c>
      <c r="H1275" s="9">
        <f t="shared" si="270"/>
        <v>387070403752.09094</v>
      </c>
      <c r="I1275" s="9">
        <f t="shared" si="271"/>
        <v>-292538.74660000001</v>
      </c>
      <c r="J1275" s="9">
        <f t="shared" si="272"/>
        <v>85578918262.299026</v>
      </c>
      <c r="K1275" s="9">
        <f t="shared" si="273"/>
        <v>182002929768.87836</v>
      </c>
      <c r="M1275" s="9">
        <f t="shared" si="274"/>
        <v>125942.34750356201</v>
      </c>
      <c r="N1275" s="9">
        <f t="shared" si="275"/>
        <v>28753102836.330688</v>
      </c>
      <c r="O1275" s="9">
        <f t="shared" si="276"/>
        <v>-122971.34750356201</v>
      </c>
      <c r="P1275" s="9">
        <f t="shared" si="277"/>
        <v>15121952306.841806</v>
      </c>
      <c r="Q1275" s="9">
        <f t="shared" si="278"/>
        <v>2.0168574679626757E-4</v>
      </c>
      <c r="R1275" s="9">
        <f t="shared" si="279"/>
        <v>-3.4802521716014119E-2</v>
      </c>
    </row>
    <row r="1276" spans="1:18" x14ac:dyDescent="0.25">
      <c r="A1276">
        <v>1265</v>
      </c>
      <c r="B1276" s="5">
        <v>1199</v>
      </c>
      <c r="C1276" s="5">
        <v>220</v>
      </c>
      <c r="D1276" s="5">
        <f t="shared" si="266"/>
        <v>263780</v>
      </c>
      <c r="E1276" s="5">
        <f t="shared" si="267"/>
        <v>1437601</v>
      </c>
      <c r="F1276" s="5">
        <f t="shared" si="268"/>
        <v>48400</v>
      </c>
      <c r="G1276" s="5">
        <f t="shared" si="269"/>
        <v>-628761.82420000003</v>
      </c>
      <c r="H1276" s="9">
        <f t="shared" si="270"/>
        <v>395341431571.31177</v>
      </c>
      <c r="I1276" s="9">
        <f t="shared" si="271"/>
        <v>-295289.74660000001</v>
      </c>
      <c r="J1276" s="9">
        <f t="shared" si="272"/>
        <v>87196034447.092224</v>
      </c>
      <c r="K1276" s="9">
        <f t="shared" si="273"/>
        <v>185666919739.77176</v>
      </c>
      <c r="M1276" s="9">
        <f t="shared" si="274"/>
        <v>124140.24196689753</v>
      </c>
      <c r="N1276" s="9">
        <f t="shared" si="275"/>
        <v>29367507118.194931</v>
      </c>
      <c r="O1276" s="9">
        <f t="shared" si="276"/>
        <v>-123920.24196689753</v>
      </c>
      <c r="P1276" s="9">
        <f t="shared" si="277"/>
        <v>15356226369.134434</v>
      </c>
      <c r="Q1276" s="9">
        <f t="shared" si="278"/>
        <v>2.0172176830169123E-4</v>
      </c>
      <c r="R1276" s="9">
        <f t="shared" si="279"/>
        <v>-3.5071072061506538E-2</v>
      </c>
    </row>
    <row r="1277" spans="1:18" x14ac:dyDescent="0.25">
      <c r="A1277">
        <v>1266</v>
      </c>
      <c r="B1277" s="5">
        <v>618</v>
      </c>
      <c r="C1277" s="5">
        <v>40</v>
      </c>
      <c r="D1277" s="5">
        <f t="shared" si="266"/>
        <v>24720</v>
      </c>
      <c r="E1277" s="5">
        <f t="shared" si="267"/>
        <v>381924</v>
      </c>
      <c r="F1277" s="5">
        <f t="shared" si="268"/>
        <v>1600</v>
      </c>
      <c r="G1277" s="5">
        <f t="shared" si="269"/>
        <v>-629342.82420000003</v>
      </c>
      <c r="H1277" s="9">
        <f t="shared" si="270"/>
        <v>396072390372.03217</v>
      </c>
      <c r="I1277" s="9">
        <f t="shared" si="271"/>
        <v>-295469.74660000001</v>
      </c>
      <c r="J1277" s="9">
        <f t="shared" si="272"/>
        <v>87302371155.868225</v>
      </c>
      <c r="K1277" s="9">
        <f t="shared" si="273"/>
        <v>185951764790.90237</v>
      </c>
      <c r="M1277" s="9">
        <f t="shared" si="274"/>
        <v>123981.88998311016</v>
      </c>
      <c r="N1277" s="9">
        <f t="shared" si="275"/>
        <v>29421805595.584324</v>
      </c>
      <c r="O1277" s="9">
        <f t="shared" si="276"/>
        <v>-123941.88998311016</v>
      </c>
      <c r="P1277" s="9">
        <f t="shared" si="277"/>
        <v>15361592092.585382</v>
      </c>
      <c r="Q1277" s="9">
        <f t="shared" si="278"/>
        <v>2.017249517314874E-4</v>
      </c>
      <c r="R1277" s="9">
        <f t="shared" si="279"/>
        <v>-3.5077198793061884E-2</v>
      </c>
    </row>
    <row r="1278" spans="1:18" x14ac:dyDescent="0.25">
      <c r="A1278">
        <v>1267</v>
      </c>
      <c r="B1278" s="5">
        <v>18</v>
      </c>
      <c r="C1278" s="5">
        <v>2</v>
      </c>
      <c r="D1278" s="5">
        <f t="shared" si="266"/>
        <v>36</v>
      </c>
      <c r="E1278" s="5">
        <f t="shared" si="267"/>
        <v>324</v>
      </c>
      <c r="F1278" s="5">
        <f t="shared" si="268"/>
        <v>4</v>
      </c>
      <c r="G1278" s="5">
        <f t="shared" si="269"/>
        <v>-629942.82420000003</v>
      </c>
      <c r="H1278" s="9">
        <f t="shared" si="270"/>
        <v>396827961761.07214</v>
      </c>
      <c r="I1278" s="9">
        <f t="shared" si="271"/>
        <v>-295507.74660000001</v>
      </c>
      <c r="J1278" s="9">
        <f t="shared" si="272"/>
        <v>87324828300.609818</v>
      </c>
      <c r="K1278" s="9">
        <f t="shared" si="273"/>
        <v>186152984466.18198</v>
      </c>
      <c r="M1278" s="9">
        <f t="shared" si="274"/>
        <v>123818.35953513699</v>
      </c>
      <c r="N1278" s="9">
        <f t="shared" si="275"/>
        <v>29477932392.256615</v>
      </c>
      <c r="O1278" s="9">
        <f t="shared" si="276"/>
        <v>-123816.35953513699</v>
      </c>
      <c r="P1278" s="9">
        <f t="shared" si="277"/>
        <v>15330490888.534307</v>
      </c>
      <c r="Q1278" s="9">
        <f t="shared" si="278"/>
        <v>2.0172824235261492E-4</v>
      </c>
      <c r="R1278" s="9">
        <f t="shared" si="279"/>
        <v>-3.5041672068953547E-2</v>
      </c>
    </row>
    <row r="1279" spans="1:18" x14ac:dyDescent="0.25">
      <c r="A1279">
        <v>1268</v>
      </c>
      <c r="B1279" s="5">
        <v>0</v>
      </c>
      <c r="C1279" s="5">
        <v>1</v>
      </c>
      <c r="D1279" s="5">
        <f t="shared" si="266"/>
        <v>0</v>
      </c>
      <c r="E1279" s="5">
        <f t="shared" si="267"/>
        <v>0</v>
      </c>
      <c r="F1279" s="5">
        <f t="shared" si="268"/>
        <v>1</v>
      </c>
      <c r="G1279" s="5">
        <f t="shared" si="269"/>
        <v>-629960.82420000003</v>
      </c>
      <c r="H1279" s="9">
        <f t="shared" si="270"/>
        <v>396850640026.74335</v>
      </c>
      <c r="I1279" s="9">
        <f t="shared" si="271"/>
        <v>-295508.74660000001</v>
      </c>
      <c r="J1279" s="9">
        <f t="shared" si="272"/>
        <v>87325419317.103012</v>
      </c>
      <c r="K1279" s="9">
        <f t="shared" si="273"/>
        <v>186158933566.44498</v>
      </c>
      <c r="M1279" s="9">
        <f t="shared" si="274"/>
        <v>123813.45362169779</v>
      </c>
      <c r="N1279" s="9">
        <f t="shared" si="275"/>
        <v>29479617022.490993</v>
      </c>
      <c r="O1279" s="9">
        <f t="shared" si="276"/>
        <v>-123812.45362169779</v>
      </c>
      <c r="P1279" s="9">
        <f t="shared" si="277"/>
        <v>15329523671.825066</v>
      </c>
      <c r="Q1279" s="9">
        <f t="shared" si="278"/>
        <v>2.0172834111969535E-4</v>
      </c>
      <c r="R1279" s="9">
        <f t="shared" si="279"/>
        <v>-3.5040566645372355E-2</v>
      </c>
    </row>
    <row r="1280" spans="1:18" x14ac:dyDescent="0.25">
      <c r="A1280">
        <v>1269</v>
      </c>
      <c r="B1280" s="5">
        <v>1</v>
      </c>
      <c r="C1280" s="5">
        <v>1</v>
      </c>
      <c r="D1280" s="5">
        <f t="shared" si="266"/>
        <v>1</v>
      </c>
      <c r="E1280" s="5">
        <f t="shared" si="267"/>
        <v>1</v>
      </c>
      <c r="F1280" s="5">
        <f t="shared" si="268"/>
        <v>1</v>
      </c>
      <c r="G1280" s="5">
        <f t="shared" si="269"/>
        <v>-629959.82420000003</v>
      </c>
      <c r="H1280" s="9">
        <f t="shared" si="270"/>
        <v>396849380106.09497</v>
      </c>
      <c r="I1280" s="9">
        <f t="shared" si="271"/>
        <v>-295508.74660000001</v>
      </c>
      <c r="J1280" s="9">
        <f t="shared" si="272"/>
        <v>87325419317.103012</v>
      </c>
      <c r="K1280" s="9">
        <f t="shared" si="273"/>
        <v>186158638057.69836</v>
      </c>
      <c r="M1280" s="9">
        <f t="shared" si="274"/>
        <v>123813.72617244441</v>
      </c>
      <c r="N1280" s="9">
        <f t="shared" si="275"/>
        <v>29479523430.659592</v>
      </c>
      <c r="O1280" s="9">
        <f t="shared" si="276"/>
        <v>-123812.72617244441</v>
      </c>
      <c r="P1280" s="9">
        <f t="shared" si="277"/>
        <v>15329591162.252701</v>
      </c>
      <c r="Q1280" s="9">
        <f t="shared" si="278"/>
        <v>2.017283356325613E-4</v>
      </c>
      <c r="R1280" s="9">
        <f t="shared" si="279"/>
        <v>-3.5040643780752653E-2</v>
      </c>
    </row>
    <row r="1281" spans="1:18" x14ac:dyDescent="0.25">
      <c r="A1281">
        <v>1270</v>
      </c>
      <c r="B1281" s="5">
        <v>1398547</v>
      </c>
      <c r="C1281" s="5">
        <v>38155</v>
      </c>
      <c r="D1281" s="5">
        <f t="shared" si="266"/>
        <v>53361560785</v>
      </c>
      <c r="E1281" s="5">
        <f t="shared" si="267"/>
        <v>1955933711209</v>
      </c>
      <c r="F1281" s="5">
        <f t="shared" si="268"/>
        <v>1455804025</v>
      </c>
      <c r="G1281" s="5">
        <f t="shared" si="269"/>
        <v>768586.17579999997</v>
      </c>
      <c r="H1281" s="9">
        <f t="shared" si="270"/>
        <v>590724709630.86841</v>
      </c>
      <c r="I1281" s="9">
        <f t="shared" si="271"/>
        <v>-257354.74660000001</v>
      </c>
      <c r="J1281" s="9">
        <f t="shared" si="272"/>
        <v>66231465597.550217</v>
      </c>
      <c r="K1281" s="9">
        <f t="shared" si="273"/>
        <v>-197799300513.27206</v>
      </c>
      <c r="M1281" s="9">
        <f t="shared" si="274"/>
        <v>504988.48265761544</v>
      </c>
      <c r="N1281" s="9">
        <f t="shared" si="275"/>
        <v>43881340860.296112</v>
      </c>
      <c r="O1281" s="9">
        <f t="shared" si="276"/>
        <v>-466833.48265761544</v>
      </c>
      <c r="P1281" s="9">
        <f t="shared" si="277"/>
        <v>217933500530.23813</v>
      </c>
      <c r="Q1281" s="9">
        <f t="shared" si="278"/>
        <v>2.0257269033510018E-4</v>
      </c>
      <c r="R1281" s="9">
        <f t="shared" si="279"/>
        <v>-0.13212012354357458</v>
      </c>
    </row>
    <row r="1282" spans="1:18" x14ac:dyDescent="0.25">
      <c r="A1282">
        <v>1271</v>
      </c>
      <c r="B1282" s="5">
        <v>338987</v>
      </c>
      <c r="C1282" s="5">
        <v>2460</v>
      </c>
      <c r="D1282" s="5">
        <f t="shared" si="266"/>
        <v>833908020</v>
      </c>
      <c r="E1282" s="5">
        <f t="shared" si="267"/>
        <v>114912186169</v>
      </c>
      <c r="F1282" s="5">
        <f t="shared" si="268"/>
        <v>6051600</v>
      </c>
      <c r="G1282" s="5">
        <f t="shared" si="269"/>
        <v>-290973.82420000003</v>
      </c>
      <c r="H1282" s="9">
        <f t="shared" si="270"/>
        <v>84665766369.572525</v>
      </c>
      <c r="I1282" s="9">
        <f t="shared" si="271"/>
        <v>-293049.74660000001</v>
      </c>
      <c r="J1282" s="9">
        <f t="shared" si="272"/>
        <v>85878153982.324219</v>
      </c>
      <c r="K1282" s="9">
        <f t="shared" si="273"/>
        <v>85269805449.042953</v>
      </c>
      <c r="M1282" s="9">
        <f t="shared" si="274"/>
        <v>216204.61356683986</v>
      </c>
      <c r="N1282" s="9">
        <f t="shared" si="275"/>
        <v>6289304125.4072294</v>
      </c>
      <c r="O1282" s="9">
        <f t="shared" si="276"/>
        <v>-213744.61356683986</v>
      </c>
      <c r="P1282" s="9">
        <f t="shared" si="277"/>
        <v>45686759828.837708</v>
      </c>
      <c r="Q1282" s="9">
        <f t="shared" si="278"/>
        <v>2.0036873148405958E-4</v>
      </c>
      <c r="R1282" s="9">
        <f t="shared" si="279"/>
        <v>-6.0492519654641426E-2</v>
      </c>
    </row>
    <row r="1283" spans="1:18" x14ac:dyDescent="0.25">
      <c r="A1283">
        <v>1272</v>
      </c>
      <c r="B1283" s="5">
        <v>110897</v>
      </c>
      <c r="C1283" s="5">
        <v>32682</v>
      </c>
      <c r="D1283" s="5">
        <f t="shared" si="266"/>
        <v>3624335754</v>
      </c>
      <c r="E1283" s="5">
        <f t="shared" si="267"/>
        <v>12298144609</v>
      </c>
      <c r="F1283" s="5">
        <f t="shared" si="268"/>
        <v>1068113124</v>
      </c>
      <c r="G1283" s="5">
        <f t="shared" si="269"/>
        <v>-519063.82420000003</v>
      </c>
      <c r="H1283" s="9">
        <f t="shared" si="270"/>
        <v>269427253593.12854</v>
      </c>
      <c r="I1283" s="9">
        <f t="shared" si="271"/>
        <v>-262827.74660000001</v>
      </c>
      <c r="J1283" s="9">
        <f t="shared" si="272"/>
        <v>69078424382.833817</v>
      </c>
      <c r="K1283" s="9">
        <f t="shared" si="273"/>
        <v>136424375256.06456</v>
      </c>
      <c r="M1283" s="9">
        <f t="shared" si="274"/>
        <v>154038.51376983451</v>
      </c>
      <c r="N1283" s="9">
        <f t="shared" si="275"/>
        <v>20014109718.4869</v>
      </c>
      <c r="O1283" s="9">
        <f t="shared" si="276"/>
        <v>-121356.51376983451</v>
      </c>
      <c r="P1283" s="9">
        <f t="shared" si="277"/>
        <v>14727403434.368032</v>
      </c>
      <c r="Q1283" s="9">
        <f t="shared" si="278"/>
        <v>2.0117339410393847E-4</v>
      </c>
      <c r="R1283" s="9">
        <f t="shared" si="279"/>
        <v>-3.4345493559385418E-2</v>
      </c>
    </row>
    <row r="1284" spans="1:18" x14ac:dyDescent="0.25">
      <c r="A1284">
        <v>1273</v>
      </c>
      <c r="B1284" s="5">
        <v>110585</v>
      </c>
      <c r="C1284" s="5">
        <v>11560</v>
      </c>
      <c r="D1284" s="5">
        <f t="shared" si="266"/>
        <v>1278362600</v>
      </c>
      <c r="E1284" s="5">
        <f t="shared" si="267"/>
        <v>12229042225</v>
      </c>
      <c r="F1284" s="5">
        <f t="shared" si="268"/>
        <v>133633600</v>
      </c>
      <c r="G1284" s="5">
        <f t="shared" si="269"/>
        <v>-519375.82420000003</v>
      </c>
      <c r="H1284" s="9">
        <f t="shared" si="270"/>
        <v>269751246763.42935</v>
      </c>
      <c r="I1284" s="9">
        <f t="shared" si="271"/>
        <v>-283949.74660000001</v>
      </c>
      <c r="J1284" s="9">
        <f t="shared" si="272"/>
        <v>80627458594.204224</v>
      </c>
      <c r="K1284" s="9">
        <f t="shared" si="273"/>
        <v>147476633671.75616</v>
      </c>
      <c r="M1284" s="9">
        <f t="shared" si="274"/>
        <v>153953.47793688846</v>
      </c>
      <c r="N1284" s="9">
        <f t="shared" si="275"/>
        <v>20038177197.823017</v>
      </c>
      <c r="O1284" s="9">
        <f t="shared" si="276"/>
        <v>-142393.47793688846</v>
      </c>
      <c r="P1284" s="9">
        <f t="shared" si="277"/>
        <v>20275902558.963142</v>
      </c>
      <c r="Q1284" s="9">
        <f t="shared" si="278"/>
        <v>2.0117480514038962E-4</v>
      </c>
      <c r="R1284" s="9">
        <f t="shared" si="279"/>
        <v>-4.0299231832800243E-2</v>
      </c>
    </row>
    <row r="1285" spans="1:18" x14ac:dyDescent="0.25">
      <c r="A1285">
        <v>1274</v>
      </c>
      <c r="B1285" s="5">
        <v>70782</v>
      </c>
      <c r="C1285" s="5">
        <v>6066</v>
      </c>
      <c r="D1285" s="5">
        <f t="shared" si="266"/>
        <v>429363612</v>
      </c>
      <c r="E1285" s="5">
        <f t="shared" si="267"/>
        <v>5010091524</v>
      </c>
      <c r="F1285" s="5">
        <f t="shared" si="268"/>
        <v>36796356</v>
      </c>
      <c r="G1285" s="5">
        <f t="shared" si="269"/>
        <v>-559178.82420000003</v>
      </c>
      <c r="H1285" s="9">
        <f t="shared" si="270"/>
        <v>312680957433.69452</v>
      </c>
      <c r="I1285" s="9">
        <f t="shared" si="271"/>
        <v>-289443.74660000001</v>
      </c>
      <c r="J1285" s="9">
        <f t="shared" si="272"/>
        <v>83777682445.845016</v>
      </c>
      <c r="K1285" s="9">
        <f t="shared" si="273"/>
        <v>161850813895.83075</v>
      </c>
      <c r="M1285" s="9">
        <f t="shared" si="274"/>
        <v>143105.14056909413</v>
      </c>
      <c r="N1285" s="9">
        <f t="shared" si="275"/>
        <v>23227163939.435635</v>
      </c>
      <c r="O1285" s="9">
        <f t="shared" si="276"/>
        <v>-137039.14056909413</v>
      </c>
      <c r="P1285" s="9">
        <f t="shared" si="277"/>
        <v>18779726047.915939</v>
      </c>
      <c r="Q1285" s="9">
        <f t="shared" si="278"/>
        <v>2.0136177015121345E-4</v>
      </c>
      <c r="R1285" s="9">
        <f t="shared" si="279"/>
        <v>-3.8783887382659227E-2</v>
      </c>
    </row>
    <row r="1286" spans="1:18" x14ac:dyDescent="0.25">
      <c r="A1286">
        <v>1275</v>
      </c>
      <c r="B1286" s="5">
        <v>65826</v>
      </c>
      <c r="C1286" s="5">
        <v>7258</v>
      </c>
      <c r="D1286" s="5">
        <f t="shared" si="266"/>
        <v>477765108</v>
      </c>
      <c r="E1286" s="5">
        <f t="shared" si="267"/>
        <v>4333062276</v>
      </c>
      <c r="F1286" s="5">
        <f t="shared" si="268"/>
        <v>52678564</v>
      </c>
      <c r="G1286" s="5">
        <f t="shared" si="269"/>
        <v>-564134.82420000003</v>
      </c>
      <c r="H1286" s="9">
        <f t="shared" si="270"/>
        <v>318248099875.16492</v>
      </c>
      <c r="I1286" s="9">
        <f t="shared" si="271"/>
        <v>-288251.74660000001</v>
      </c>
      <c r="J1286" s="9">
        <f t="shared" si="272"/>
        <v>83089069417.950623</v>
      </c>
      <c r="K1286" s="9">
        <f t="shared" si="273"/>
        <v>162612848393.53397</v>
      </c>
      <c r="M1286" s="9">
        <f t="shared" si="274"/>
        <v>141754.37906883564</v>
      </c>
      <c r="N1286" s="9">
        <f t="shared" si="275"/>
        <v>23640713044.643436</v>
      </c>
      <c r="O1286" s="9">
        <f t="shared" si="276"/>
        <v>-134496.37906883564</v>
      </c>
      <c r="P1286" s="9">
        <f t="shared" si="277"/>
        <v>18089275982.62793</v>
      </c>
      <c r="Q1286" s="9">
        <f t="shared" si="278"/>
        <v>2.0138601585030101E-4</v>
      </c>
      <c r="R1286" s="9">
        <f t="shared" si="279"/>
        <v>-3.8064252743910169E-2</v>
      </c>
    </row>
    <row r="1287" spans="1:18" x14ac:dyDescent="0.25">
      <c r="A1287">
        <v>1276</v>
      </c>
      <c r="B1287" s="5">
        <v>60172</v>
      </c>
      <c r="C1287" s="5">
        <v>3500</v>
      </c>
      <c r="D1287" s="5">
        <f t="shared" si="266"/>
        <v>210602000</v>
      </c>
      <c r="E1287" s="5">
        <f t="shared" si="267"/>
        <v>3620669584</v>
      </c>
      <c r="F1287" s="5">
        <f t="shared" si="268"/>
        <v>12250000</v>
      </c>
      <c r="G1287" s="5">
        <f t="shared" si="269"/>
        <v>-569788.82420000003</v>
      </c>
      <c r="H1287" s="9">
        <f t="shared" si="270"/>
        <v>324659304183.21857</v>
      </c>
      <c r="I1287" s="9">
        <f t="shared" si="271"/>
        <v>-292009.74660000001</v>
      </c>
      <c r="J1287" s="9">
        <f t="shared" si="272"/>
        <v>85269692109.396225</v>
      </c>
      <c r="K1287" s="9">
        <f t="shared" si="273"/>
        <v>166383890170.15396</v>
      </c>
      <c r="M1287" s="9">
        <f t="shared" si="274"/>
        <v>140213.37714743504</v>
      </c>
      <c r="N1287" s="9">
        <f t="shared" si="275"/>
        <v>24116962365.147556</v>
      </c>
      <c r="O1287" s="9">
        <f t="shared" si="276"/>
        <v>-136713.37714743504</v>
      </c>
      <c r="P1287" s="9">
        <f t="shared" si="277"/>
        <v>18690547491.056812</v>
      </c>
      <c r="Q1287" s="9">
        <f t="shared" si="278"/>
        <v>2.0141393755916263E-4</v>
      </c>
      <c r="R1287" s="9">
        <f t="shared" si="279"/>
        <v>-3.869169303967309E-2</v>
      </c>
    </row>
    <row r="1288" spans="1:18" x14ac:dyDescent="0.25">
      <c r="A1288">
        <v>1277</v>
      </c>
      <c r="B1288" s="5">
        <v>50445</v>
      </c>
      <c r="C1288" s="5">
        <v>2850</v>
      </c>
      <c r="D1288" s="5">
        <f t="shared" si="266"/>
        <v>143768250</v>
      </c>
      <c r="E1288" s="5">
        <f t="shared" si="267"/>
        <v>2544698025</v>
      </c>
      <c r="F1288" s="5">
        <f t="shared" si="268"/>
        <v>8122500</v>
      </c>
      <c r="G1288" s="5">
        <f t="shared" si="269"/>
        <v>-579515.82420000003</v>
      </c>
      <c r="H1288" s="9">
        <f t="shared" si="270"/>
        <v>335838590498.20532</v>
      </c>
      <c r="I1288" s="9">
        <f t="shared" si="271"/>
        <v>-292659.74660000001</v>
      </c>
      <c r="J1288" s="9">
        <f t="shared" si="272"/>
        <v>85649727279.976227</v>
      </c>
      <c r="K1288" s="9">
        <f t="shared" si="273"/>
        <v>169600954261.06216</v>
      </c>
      <c r="M1288" s="9">
        <f t="shared" si="274"/>
        <v>137562.27603504312</v>
      </c>
      <c r="N1288" s="9">
        <f t="shared" si="275"/>
        <v>24947403457.867924</v>
      </c>
      <c r="O1288" s="9">
        <f t="shared" si="276"/>
        <v>-134712.27603504312</v>
      </c>
      <c r="P1288" s="9">
        <f t="shared" si="277"/>
        <v>18147397314.541653</v>
      </c>
      <c r="Q1288" s="9">
        <f t="shared" si="278"/>
        <v>2.0146262494499055E-4</v>
      </c>
      <c r="R1288" s="9">
        <f t="shared" si="279"/>
        <v>-3.8125355899250944E-2</v>
      </c>
    </row>
    <row r="1289" spans="1:18" x14ac:dyDescent="0.25">
      <c r="A1289">
        <v>1278</v>
      </c>
      <c r="B1289" s="5">
        <v>44650</v>
      </c>
      <c r="C1289" s="5">
        <v>2400</v>
      </c>
      <c r="D1289" s="5">
        <f t="shared" si="266"/>
        <v>107160000</v>
      </c>
      <c r="E1289" s="5">
        <f t="shared" si="267"/>
        <v>1993622500</v>
      </c>
      <c r="F1289" s="5">
        <f t="shared" si="268"/>
        <v>5760000</v>
      </c>
      <c r="G1289" s="5">
        <f t="shared" si="269"/>
        <v>-585310.82420000003</v>
      </c>
      <c r="H1289" s="9">
        <f t="shared" si="270"/>
        <v>342588760925.68335</v>
      </c>
      <c r="I1289" s="9">
        <f t="shared" si="271"/>
        <v>-293109.74660000001</v>
      </c>
      <c r="J1289" s="9">
        <f t="shared" si="272"/>
        <v>85913323551.916214</v>
      </c>
      <c r="K1289" s="9">
        <f t="shared" si="273"/>
        <v>171560307363.49918</v>
      </c>
      <c r="M1289" s="9">
        <f t="shared" si="274"/>
        <v>135982.84445836878</v>
      </c>
      <c r="N1289" s="9">
        <f t="shared" si="275"/>
        <v>25448832506.905586</v>
      </c>
      <c r="O1289" s="9">
        <f t="shared" si="276"/>
        <v>-133582.84445836878</v>
      </c>
      <c r="P1289" s="9">
        <f t="shared" si="277"/>
        <v>17844376333.588749</v>
      </c>
      <c r="Q1289" s="9">
        <f t="shared" si="278"/>
        <v>2.0149202289963155E-4</v>
      </c>
      <c r="R1289" s="9">
        <f t="shared" si="279"/>
        <v>-3.7805712380363711E-2</v>
      </c>
    </row>
    <row r="1290" spans="1:18" x14ac:dyDescent="0.25">
      <c r="A1290">
        <v>1279</v>
      </c>
      <c r="B1290" s="5">
        <v>11981</v>
      </c>
      <c r="C1290" s="5">
        <v>680</v>
      </c>
      <c r="D1290" s="5">
        <f t="shared" si="266"/>
        <v>8147080</v>
      </c>
      <c r="E1290" s="5">
        <f t="shared" si="267"/>
        <v>143544361</v>
      </c>
      <c r="F1290" s="5">
        <f t="shared" si="268"/>
        <v>462400</v>
      </c>
      <c r="G1290" s="5">
        <f t="shared" si="269"/>
        <v>-617979.82420000003</v>
      </c>
      <c r="H1290" s="9">
        <f t="shared" si="270"/>
        <v>381899063118.26294</v>
      </c>
      <c r="I1290" s="9">
        <f t="shared" si="271"/>
        <v>-294829.74660000001</v>
      </c>
      <c r="J1290" s="9">
        <f t="shared" si="272"/>
        <v>86924579480.220215</v>
      </c>
      <c r="K1290" s="9">
        <f t="shared" si="273"/>
        <v>182198834972.79855</v>
      </c>
      <c r="M1290" s="9">
        <f t="shared" si="274"/>
        <v>127078.88411697562</v>
      </c>
      <c r="N1290" s="9">
        <f t="shared" si="275"/>
        <v>28368955436.775475</v>
      </c>
      <c r="O1290" s="9">
        <f t="shared" si="276"/>
        <v>-126398.88411697562</v>
      </c>
      <c r="P1290" s="9">
        <f t="shared" si="277"/>
        <v>15976677906.016632</v>
      </c>
      <c r="Q1290" s="9">
        <f t="shared" si="278"/>
        <v>2.0166322487048514E-4</v>
      </c>
      <c r="R1290" s="9">
        <f t="shared" si="279"/>
        <v>-3.5772559617488195E-2</v>
      </c>
    </row>
    <row r="1291" spans="1:18" x14ac:dyDescent="0.25">
      <c r="A1291">
        <v>1280</v>
      </c>
      <c r="B1291" s="5">
        <v>3150</v>
      </c>
      <c r="C1291" s="5">
        <v>1000</v>
      </c>
      <c r="D1291" s="5">
        <f t="shared" si="266"/>
        <v>3150000</v>
      </c>
      <c r="E1291" s="5">
        <f t="shared" si="267"/>
        <v>9922500</v>
      </c>
      <c r="F1291" s="5">
        <f t="shared" si="268"/>
        <v>1000000</v>
      </c>
      <c r="G1291" s="5">
        <f t="shared" si="269"/>
        <v>-626810.82420000003</v>
      </c>
      <c r="H1291" s="9">
        <f t="shared" si="270"/>
        <v>392891809334.28333</v>
      </c>
      <c r="I1291" s="9">
        <f t="shared" si="271"/>
        <v>-294509.74660000001</v>
      </c>
      <c r="J1291" s="9">
        <f t="shared" si="272"/>
        <v>86735990842.396225</v>
      </c>
      <c r="K1291" s="9">
        <f t="shared" si="273"/>
        <v>184601897001.27917</v>
      </c>
      <c r="M1291" s="9">
        <f t="shared" si="274"/>
        <v>124671.98847355699</v>
      </c>
      <c r="N1291" s="9">
        <f t="shared" si="275"/>
        <v>29185539601.669048</v>
      </c>
      <c r="O1291" s="9">
        <f t="shared" si="276"/>
        <v>-123671.98847355699</v>
      </c>
      <c r="P1291" s="9">
        <f t="shared" si="277"/>
        <v>15294760733.003614</v>
      </c>
      <c r="Q1291" s="9">
        <f t="shared" si="278"/>
        <v>2.0171109984758545E-4</v>
      </c>
      <c r="R1291" s="9">
        <f t="shared" si="279"/>
        <v>-3.500081284350362E-2</v>
      </c>
    </row>
    <row r="1292" spans="1:18" x14ac:dyDescent="0.25">
      <c r="A1292">
        <v>1281</v>
      </c>
      <c r="B1292" s="5">
        <v>2105</v>
      </c>
      <c r="C1292" s="5">
        <v>390</v>
      </c>
      <c r="D1292" s="5">
        <f t="shared" si="266"/>
        <v>820950</v>
      </c>
      <c r="E1292" s="5">
        <f t="shared" si="267"/>
        <v>4431025</v>
      </c>
      <c r="F1292" s="5">
        <f t="shared" si="268"/>
        <v>152100</v>
      </c>
      <c r="G1292" s="5">
        <f t="shared" si="269"/>
        <v>-627855.82420000003</v>
      </c>
      <c r="H1292" s="9">
        <f t="shared" si="270"/>
        <v>394202935981.86133</v>
      </c>
      <c r="I1292" s="9">
        <f t="shared" si="271"/>
        <v>-295119.74660000001</v>
      </c>
      <c r="J1292" s="9">
        <f t="shared" si="272"/>
        <v>87095664833.248215</v>
      </c>
      <c r="K1292" s="9">
        <f t="shared" si="273"/>
        <v>185292651739.23816</v>
      </c>
      <c r="M1292" s="9">
        <f t="shared" si="274"/>
        <v>124387.17294333703</v>
      </c>
      <c r="N1292" s="9">
        <f t="shared" si="275"/>
        <v>29282935214.880047</v>
      </c>
      <c r="O1292" s="9">
        <f t="shared" si="276"/>
        <v>-123997.17294333703</v>
      </c>
      <c r="P1292" s="9">
        <f t="shared" si="277"/>
        <v>15375298897.939835</v>
      </c>
      <c r="Q1292" s="9">
        <f t="shared" si="278"/>
        <v>2.0171680999107416E-4</v>
      </c>
      <c r="R1292" s="9">
        <f t="shared" si="279"/>
        <v>-3.5092844461175353E-2</v>
      </c>
    </row>
    <row r="1293" spans="1:18" x14ac:dyDescent="0.25">
      <c r="A1293">
        <v>1282</v>
      </c>
      <c r="B1293" s="5">
        <v>329</v>
      </c>
      <c r="C1293" s="5">
        <v>60</v>
      </c>
      <c r="D1293" s="5">
        <f t="shared" ref="D1293:D1356" si="280">B1293*C1293</f>
        <v>19740</v>
      </c>
      <c r="E1293" s="5">
        <f t="shared" ref="E1293:E1356" si="281">POWER(B1293,2)</f>
        <v>108241</v>
      </c>
      <c r="F1293" s="5">
        <f t="shared" ref="F1293:F1356" si="282">POWER(C1293,2)</f>
        <v>3600</v>
      </c>
      <c r="G1293" s="5">
        <f t="shared" ref="G1293:G1356" si="283">B1293-$J$5018</f>
        <v>-629631.82420000003</v>
      </c>
      <c r="H1293" s="9">
        <f t="shared" ref="H1293:H1356" si="284">POWER(G1293,2)</f>
        <v>396436234045.41974</v>
      </c>
      <c r="I1293" s="9">
        <f t="shared" ref="I1293:I1356" si="285">C1293-$J$5019</f>
        <v>-295449.74660000001</v>
      </c>
      <c r="J1293" s="9">
        <f t="shared" ref="J1293:J1356" si="286">POWER(I1293,2)</f>
        <v>87290552766.004227</v>
      </c>
      <c r="K1293" s="9">
        <f t="shared" ref="K1293:K1356" si="287">G1293*I1293</f>
        <v>186024562911.18576</v>
      </c>
      <c r="M1293" s="9">
        <f t="shared" ref="M1293:M1356" si="288">$J$5027+$J$5026*B1293</f>
        <v>123903.12281733642</v>
      </c>
      <c r="N1293" s="9">
        <f t="shared" ref="N1293:N1356" si="289">(M1293-$J$5019)^2</f>
        <v>29448833326.084648</v>
      </c>
      <c r="O1293" s="9">
        <f t="shared" ref="O1293:O1356" si="290">C1293-M1293</f>
        <v>-123843.12281733642</v>
      </c>
      <c r="P1293" s="9">
        <f t="shared" ref="P1293:P1356" si="291">POWER(O1293,2)</f>
        <v>15337119069.149874</v>
      </c>
      <c r="Q1293" s="9">
        <f t="shared" ref="Q1293:Q1356" si="292">(1/$J$5017)+((H1293)/$H$5012)</f>
        <v>2.0172653632256129E-4</v>
      </c>
      <c r="R1293" s="9">
        <f t="shared" ref="R1293:R1356" si="293">O1293/($J$5028*SQRT(1-Q1293))</f>
        <v>-3.5049246402904979E-2</v>
      </c>
    </row>
    <row r="1294" spans="1:18" x14ac:dyDescent="0.25">
      <c r="A1294">
        <v>1283</v>
      </c>
      <c r="B1294" s="5">
        <v>232</v>
      </c>
      <c r="C1294" s="5">
        <v>13</v>
      </c>
      <c r="D1294" s="5">
        <f t="shared" si="280"/>
        <v>3016</v>
      </c>
      <c r="E1294" s="5">
        <f t="shared" si="281"/>
        <v>53824</v>
      </c>
      <c r="F1294" s="5">
        <f t="shared" si="282"/>
        <v>169</v>
      </c>
      <c r="G1294" s="5">
        <f t="shared" si="283"/>
        <v>-629728.82420000003</v>
      </c>
      <c r="H1294" s="9">
        <f t="shared" si="284"/>
        <v>396558392028.31458</v>
      </c>
      <c r="I1294" s="9">
        <f t="shared" si="285"/>
        <v>-295496.74660000001</v>
      </c>
      <c r="J1294" s="9">
        <f t="shared" si="286"/>
        <v>87318327251.184616</v>
      </c>
      <c r="K1294" s="9">
        <f t="shared" si="287"/>
        <v>186082818791.34335</v>
      </c>
      <c r="M1294" s="9">
        <f t="shared" si="288"/>
        <v>123876.68539491408</v>
      </c>
      <c r="N1294" s="9">
        <f t="shared" si="289"/>
        <v>29457907698.62878</v>
      </c>
      <c r="O1294" s="9">
        <f t="shared" si="290"/>
        <v>-123863.68539491408</v>
      </c>
      <c r="P1294" s="9">
        <f t="shared" si="291"/>
        <v>15342212559.61025</v>
      </c>
      <c r="Q1294" s="9">
        <f t="shared" si="292"/>
        <v>2.0172706833799392E-4</v>
      </c>
      <c r="R1294" s="9">
        <f t="shared" si="293"/>
        <v>-3.5055065894426696E-2</v>
      </c>
    </row>
    <row r="1295" spans="1:18" x14ac:dyDescent="0.25">
      <c r="A1295">
        <v>1284</v>
      </c>
      <c r="B1295" s="5">
        <v>202</v>
      </c>
      <c r="C1295" s="5">
        <v>10</v>
      </c>
      <c r="D1295" s="5">
        <f t="shared" si="280"/>
        <v>2020</v>
      </c>
      <c r="E1295" s="5">
        <f t="shared" si="281"/>
        <v>40804</v>
      </c>
      <c r="F1295" s="5">
        <f t="shared" si="282"/>
        <v>100</v>
      </c>
      <c r="G1295" s="5">
        <f t="shared" si="283"/>
        <v>-629758.82420000003</v>
      </c>
      <c r="H1295" s="9">
        <f t="shared" si="284"/>
        <v>396596176657.76654</v>
      </c>
      <c r="I1295" s="9">
        <f t="shared" si="285"/>
        <v>-295499.74660000001</v>
      </c>
      <c r="J1295" s="9">
        <f t="shared" si="286"/>
        <v>87320100240.664215</v>
      </c>
      <c r="K1295" s="9">
        <f t="shared" si="287"/>
        <v>186093572970.21396</v>
      </c>
      <c r="M1295" s="9">
        <f t="shared" si="288"/>
        <v>123868.50887251542</v>
      </c>
      <c r="N1295" s="9">
        <f t="shared" si="289"/>
        <v>29460714488.622887</v>
      </c>
      <c r="O1295" s="9">
        <f t="shared" si="290"/>
        <v>-123858.50887251542</v>
      </c>
      <c r="P1295" s="9">
        <f t="shared" si="291"/>
        <v>15340930220.12298</v>
      </c>
      <c r="Q1295" s="9">
        <f t="shared" si="292"/>
        <v>2.0172723289544245E-4</v>
      </c>
      <c r="R1295" s="9">
        <f t="shared" si="293"/>
        <v>-3.5053600872811244E-2</v>
      </c>
    </row>
    <row r="1296" spans="1:18" x14ac:dyDescent="0.25">
      <c r="A1296">
        <v>1285</v>
      </c>
      <c r="B1296" s="5">
        <v>98</v>
      </c>
      <c r="C1296" s="5">
        <v>5</v>
      </c>
      <c r="D1296" s="5">
        <f t="shared" si="280"/>
        <v>490</v>
      </c>
      <c r="E1296" s="5">
        <f t="shared" si="281"/>
        <v>9604</v>
      </c>
      <c r="F1296" s="5">
        <f t="shared" si="282"/>
        <v>25</v>
      </c>
      <c r="G1296" s="5">
        <f t="shared" si="283"/>
        <v>-629862.82420000003</v>
      </c>
      <c r="H1296" s="9">
        <f t="shared" si="284"/>
        <v>396727177309.20013</v>
      </c>
      <c r="I1296" s="9">
        <f t="shared" si="285"/>
        <v>-295504.74660000001</v>
      </c>
      <c r="J1296" s="9">
        <f t="shared" si="286"/>
        <v>87323055263.130219</v>
      </c>
      <c r="K1296" s="9">
        <f t="shared" si="287"/>
        <v>186127454257.98135</v>
      </c>
      <c r="M1296" s="9">
        <f t="shared" si="288"/>
        <v>123840.16359486674</v>
      </c>
      <c r="N1296" s="9">
        <f t="shared" si="289"/>
        <v>29470445729.156338</v>
      </c>
      <c r="O1296" s="9">
        <f t="shared" si="290"/>
        <v>-123835.16359486674</v>
      </c>
      <c r="P1296" s="9">
        <f t="shared" si="291"/>
        <v>15335147742.567408</v>
      </c>
      <c r="Q1296" s="9">
        <f t="shared" si="292"/>
        <v>2.0172780342195731E-4</v>
      </c>
      <c r="R1296" s="9">
        <f t="shared" si="293"/>
        <v>-3.5046993859584041E-2</v>
      </c>
    </row>
    <row r="1297" spans="1:18" x14ac:dyDescent="0.25">
      <c r="A1297">
        <v>1286</v>
      </c>
      <c r="B1297" s="5">
        <v>24616</v>
      </c>
      <c r="C1297" s="5">
        <v>939</v>
      </c>
      <c r="D1297" s="5">
        <f t="shared" si="280"/>
        <v>23114424</v>
      </c>
      <c r="E1297" s="5">
        <f t="shared" si="281"/>
        <v>605947456</v>
      </c>
      <c r="F1297" s="5">
        <f t="shared" si="282"/>
        <v>881721</v>
      </c>
      <c r="G1297" s="5">
        <f t="shared" si="283"/>
        <v>-605344.82420000003</v>
      </c>
      <c r="H1297" s="9">
        <f t="shared" si="284"/>
        <v>366442356185.72894</v>
      </c>
      <c r="I1297" s="9">
        <f t="shared" si="285"/>
        <v>-294570.74660000001</v>
      </c>
      <c r="J1297" s="9">
        <f t="shared" si="286"/>
        <v>86771924752.481415</v>
      </c>
      <c r="K1297" s="9">
        <f t="shared" si="287"/>
        <v>178316876815.03976</v>
      </c>
      <c r="M1297" s="9">
        <f t="shared" si="288"/>
        <v>130522.56280054423</v>
      </c>
      <c r="N1297" s="9">
        <f t="shared" si="289"/>
        <v>27220770818.075405</v>
      </c>
      <c r="O1297" s="9">
        <f t="shared" si="290"/>
        <v>-129583.56280054423</v>
      </c>
      <c r="P1297" s="9">
        <f t="shared" si="291"/>
        <v>16791899748.08259</v>
      </c>
      <c r="Q1297" s="9">
        <f t="shared" si="292"/>
        <v>2.0159590870799947E-4</v>
      </c>
      <c r="R1297" s="9">
        <f t="shared" si="293"/>
        <v>-3.6673864663111622E-2</v>
      </c>
    </row>
    <row r="1298" spans="1:18" x14ac:dyDescent="0.25">
      <c r="A1298">
        <v>1287</v>
      </c>
      <c r="B1298" s="5">
        <v>18022</v>
      </c>
      <c r="C1298" s="5">
        <v>5664</v>
      </c>
      <c r="D1298" s="5">
        <f t="shared" si="280"/>
        <v>102076608</v>
      </c>
      <c r="E1298" s="5">
        <f t="shared" si="281"/>
        <v>324792484</v>
      </c>
      <c r="F1298" s="5">
        <f t="shared" si="282"/>
        <v>32080896</v>
      </c>
      <c r="G1298" s="5">
        <f t="shared" si="283"/>
        <v>-611938.82420000003</v>
      </c>
      <c r="H1298" s="9">
        <f t="shared" si="284"/>
        <v>374469124563.27856</v>
      </c>
      <c r="I1298" s="9">
        <f t="shared" si="285"/>
        <v>-289845.74660000001</v>
      </c>
      <c r="J1298" s="9">
        <f t="shared" si="286"/>
        <v>84010556822.11142</v>
      </c>
      <c r="K1298" s="9">
        <f t="shared" si="287"/>
        <v>177367865373.77518</v>
      </c>
      <c r="M1298" s="9">
        <f t="shared" si="288"/>
        <v>128725.36317731894</v>
      </c>
      <c r="N1298" s="9">
        <f t="shared" si="289"/>
        <v>27817030553.683891</v>
      </c>
      <c r="O1298" s="9">
        <f t="shared" si="290"/>
        <v>-123061.36317731894</v>
      </c>
      <c r="P1298" s="9">
        <f t="shared" si="291"/>
        <v>15144099107.05999</v>
      </c>
      <c r="Q1298" s="9">
        <f t="shared" si="292"/>
        <v>2.0163086642872852E-4</v>
      </c>
      <c r="R1298" s="9">
        <f t="shared" si="293"/>
        <v>-3.4827996389249195E-2</v>
      </c>
    </row>
    <row r="1299" spans="1:18" x14ac:dyDescent="0.25">
      <c r="A1299">
        <v>1288</v>
      </c>
      <c r="B1299" s="5">
        <v>9799</v>
      </c>
      <c r="C1299" s="5">
        <v>351</v>
      </c>
      <c r="D1299" s="5">
        <f t="shared" si="280"/>
        <v>3439449</v>
      </c>
      <c r="E1299" s="5">
        <f t="shared" si="281"/>
        <v>96020401</v>
      </c>
      <c r="F1299" s="5">
        <f t="shared" si="282"/>
        <v>123201</v>
      </c>
      <c r="G1299" s="5">
        <f t="shared" si="283"/>
        <v>-620161.82420000003</v>
      </c>
      <c r="H1299" s="9">
        <f t="shared" si="284"/>
        <v>384600688195.07172</v>
      </c>
      <c r="I1299" s="9">
        <f t="shared" si="285"/>
        <v>-295158.74660000001</v>
      </c>
      <c r="J1299" s="9">
        <f t="shared" si="286"/>
        <v>87118685694.483017</v>
      </c>
      <c r="K1299" s="9">
        <f t="shared" si="287"/>
        <v>183046186720.04156</v>
      </c>
      <c r="M1299" s="9">
        <f t="shared" si="288"/>
        <v>126484.17838784648</v>
      </c>
      <c r="N1299" s="9">
        <f t="shared" si="289"/>
        <v>28569642709.441368</v>
      </c>
      <c r="O1299" s="9">
        <f t="shared" si="290"/>
        <v>-126133.17838784648</v>
      </c>
      <c r="P1299" s="9">
        <f t="shared" si="291"/>
        <v>15909578690.220303</v>
      </c>
      <c r="Q1299" s="9">
        <f t="shared" si="292"/>
        <v>2.0167499083288836E-4</v>
      </c>
      <c r="R1299" s="9">
        <f t="shared" si="293"/>
        <v>-3.5697361584274612E-2</v>
      </c>
    </row>
    <row r="1300" spans="1:18" x14ac:dyDescent="0.25">
      <c r="A1300">
        <v>1289</v>
      </c>
      <c r="B1300" s="5">
        <v>4834</v>
      </c>
      <c r="C1300" s="5">
        <v>144</v>
      </c>
      <c r="D1300" s="5">
        <f t="shared" si="280"/>
        <v>696096</v>
      </c>
      <c r="E1300" s="5">
        <f t="shared" si="281"/>
        <v>23367556</v>
      </c>
      <c r="F1300" s="5">
        <f t="shared" si="282"/>
        <v>20736</v>
      </c>
      <c r="G1300" s="5">
        <f t="shared" si="283"/>
        <v>-625126.82420000003</v>
      </c>
      <c r="H1300" s="9">
        <f t="shared" si="284"/>
        <v>390783546334.37775</v>
      </c>
      <c r="I1300" s="9">
        <f t="shared" si="285"/>
        <v>-295365.74660000001</v>
      </c>
      <c r="J1300" s="9">
        <f t="shared" si="286"/>
        <v>87240924264.575424</v>
      </c>
      <c r="K1300" s="9">
        <f t="shared" si="287"/>
        <v>184641051149.51996</v>
      </c>
      <c r="M1300" s="9">
        <f t="shared" si="288"/>
        <v>125130.9639308684</v>
      </c>
      <c r="N1300" s="9">
        <f t="shared" si="289"/>
        <v>29028929583.815182</v>
      </c>
      <c r="O1300" s="9">
        <f t="shared" si="290"/>
        <v>-124986.9639308684</v>
      </c>
      <c r="P1300" s="9">
        <f t="shared" si="291"/>
        <v>15621741152.656199</v>
      </c>
      <c r="Q1300" s="9">
        <f t="shared" si="292"/>
        <v>2.0170191806162784E-4</v>
      </c>
      <c r="R1300" s="9">
        <f t="shared" si="293"/>
        <v>-3.5372968174356229E-2</v>
      </c>
    </row>
    <row r="1301" spans="1:18" x14ac:dyDescent="0.25">
      <c r="A1301">
        <v>1290</v>
      </c>
      <c r="B1301" s="5">
        <v>3086</v>
      </c>
      <c r="C1301" s="5">
        <v>52</v>
      </c>
      <c r="D1301" s="5">
        <f t="shared" si="280"/>
        <v>160472</v>
      </c>
      <c r="E1301" s="5">
        <f t="shared" si="281"/>
        <v>9523396</v>
      </c>
      <c r="F1301" s="5">
        <f t="shared" si="282"/>
        <v>2704</v>
      </c>
      <c r="G1301" s="5">
        <f t="shared" si="283"/>
        <v>-626874.82420000003</v>
      </c>
      <c r="H1301" s="9">
        <f t="shared" si="284"/>
        <v>392972045215.78094</v>
      </c>
      <c r="I1301" s="9">
        <f t="shared" si="285"/>
        <v>-295457.74660000001</v>
      </c>
      <c r="J1301" s="9">
        <f t="shared" si="286"/>
        <v>87295280025.949814</v>
      </c>
      <c r="K1301" s="9">
        <f t="shared" si="287"/>
        <v>185215022958.40317</v>
      </c>
      <c r="M1301" s="9">
        <f t="shared" si="288"/>
        <v>124654.5452257732</v>
      </c>
      <c r="N1301" s="9">
        <f t="shared" si="289"/>
        <v>29191499836.627602</v>
      </c>
      <c r="O1301" s="9">
        <f t="shared" si="290"/>
        <v>-124602.5452257732</v>
      </c>
      <c r="P1301" s="9">
        <f t="shared" si="291"/>
        <v>15525794276.740854</v>
      </c>
      <c r="Q1301" s="9">
        <f t="shared" si="292"/>
        <v>2.0171144928628928E-4</v>
      </c>
      <c r="R1301" s="9">
        <f t="shared" si="293"/>
        <v>-3.5264172751343054E-2</v>
      </c>
    </row>
    <row r="1302" spans="1:18" x14ac:dyDescent="0.25">
      <c r="A1302">
        <v>1291</v>
      </c>
      <c r="B1302" s="5">
        <v>2330</v>
      </c>
      <c r="C1302" s="5">
        <v>84</v>
      </c>
      <c r="D1302" s="5">
        <f t="shared" si="280"/>
        <v>195720</v>
      </c>
      <c r="E1302" s="5">
        <f t="shared" si="281"/>
        <v>5428900</v>
      </c>
      <c r="F1302" s="5">
        <f t="shared" si="282"/>
        <v>7056</v>
      </c>
      <c r="G1302" s="5">
        <f t="shared" si="283"/>
        <v>-627630.82420000003</v>
      </c>
      <c r="H1302" s="9">
        <f t="shared" si="284"/>
        <v>393920451485.97137</v>
      </c>
      <c r="I1302" s="9">
        <f t="shared" si="285"/>
        <v>-295425.74660000001</v>
      </c>
      <c r="J1302" s="9">
        <f t="shared" si="286"/>
        <v>87276371754.167419</v>
      </c>
      <c r="K1302" s="9">
        <f t="shared" si="287"/>
        <v>185418304828.45837</v>
      </c>
      <c r="M1302" s="9">
        <f t="shared" si="288"/>
        <v>124448.49686132697</v>
      </c>
      <c r="N1302" s="9">
        <f t="shared" si="289"/>
        <v>29261951162.156666</v>
      </c>
      <c r="O1302" s="9">
        <f t="shared" si="290"/>
        <v>-124364.49686132697</v>
      </c>
      <c r="P1302" s="9">
        <f t="shared" si="291"/>
        <v>15466528079.571007</v>
      </c>
      <c r="Q1302" s="9">
        <f t="shared" si="292"/>
        <v>2.0171557973081833E-4</v>
      </c>
      <c r="R1302" s="9">
        <f t="shared" si="293"/>
        <v>-3.5196801979961889E-2</v>
      </c>
    </row>
    <row r="1303" spans="1:18" x14ac:dyDescent="0.25">
      <c r="A1303">
        <v>1292</v>
      </c>
      <c r="B1303" s="5">
        <v>1790</v>
      </c>
      <c r="C1303" s="5">
        <v>181</v>
      </c>
      <c r="D1303" s="5">
        <f t="shared" si="280"/>
        <v>323990</v>
      </c>
      <c r="E1303" s="5">
        <f t="shared" si="281"/>
        <v>3204100</v>
      </c>
      <c r="F1303" s="5">
        <f t="shared" si="282"/>
        <v>32761</v>
      </c>
      <c r="G1303" s="5">
        <f t="shared" si="283"/>
        <v>-628170.82420000003</v>
      </c>
      <c r="H1303" s="9">
        <f t="shared" si="284"/>
        <v>394598584376.10736</v>
      </c>
      <c r="I1303" s="9">
        <f t="shared" si="285"/>
        <v>-295328.74660000001</v>
      </c>
      <c r="J1303" s="9">
        <f t="shared" si="286"/>
        <v>87219068568.327026</v>
      </c>
      <c r="K1303" s="9">
        <f t="shared" si="287"/>
        <v>185516902161.67496</v>
      </c>
      <c r="M1303" s="9">
        <f t="shared" si="288"/>
        <v>124301.31945815112</v>
      </c>
      <c r="N1303" s="9">
        <f t="shared" si="289"/>
        <v>29312325524.38578</v>
      </c>
      <c r="O1303" s="9">
        <f t="shared" si="290"/>
        <v>-124120.31945815112</v>
      </c>
      <c r="P1303" s="9">
        <f t="shared" si="291"/>
        <v>15405853702.393488</v>
      </c>
      <c r="Q1303" s="9">
        <f t="shared" si="292"/>
        <v>2.0171853309624207E-4</v>
      </c>
      <c r="R1303" s="9">
        <f t="shared" si="293"/>
        <v>-3.5127696588374523E-2</v>
      </c>
    </row>
    <row r="1304" spans="1:18" x14ac:dyDescent="0.25">
      <c r="A1304">
        <v>1293</v>
      </c>
      <c r="B1304" s="5">
        <v>1770</v>
      </c>
      <c r="C1304" s="5">
        <v>360</v>
      </c>
      <c r="D1304" s="5">
        <f t="shared" si="280"/>
        <v>637200</v>
      </c>
      <c r="E1304" s="5">
        <f t="shared" si="281"/>
        <v>3132900</v>
      </c>
      <c r="F1304" s="5">
        <f t="shared" si="282"/>
        <v>129600</v>
      </c>
      <c r="G1304" s="5">
        <f t="shared" si="283"/>
        <v>-628190.82420000003</v>
      </c>
      <c r="H1304" s="9">
        <f t="shared" si="284"/>
        <v>394623711609.07532</v>
      </c>
      <c r="I1304" s="9">
        <f t="shared" si="285"/>
        <v>-295149.74660000001</v>
      </c>
      <c r="J1304" s="9">
        <f t="shared" si="286"/>
        <v>87113372918.04422</v>
      </c>
      <c r="K1304" s="9">
        <f t="shared" si="287"/>
        <v>185410362579.07516</v>
      </c>
      <c r="M1304" s="9">
        <f t="shared" si="288"/>
        <v>124295.86844321867</v>
      </c>
      <c r="N1304" s="9">
        <f t="shared" si="289"/>
        <v>29314192073.485168</v>
      </c>
      <c r="O1304" s="9">
        <f t="shared" si="290"/>
        <v>-123935.86844321867</v>
      </c>
      <c r="P1304" s="9">
        <f t="shared" si="291"/>
        <v>15360099486.774805</v>
      </c>
      <c r="Q1304" s="9">
        <f t="shared" si="292"/>
        <v>2.0171864252892425E-4</v>
      </c>
      <c r="R1304" s="9">
        <f t="shared" si="293"/>
        <v>-3.5075494506733175E-2</v>
      </c>
    </row>
    <row r="1305" spans="1:18" x14ac:dyDescent="0.25">
      <c r="A1305">
        <v>1294</v>
      </c>
      <c r="B1305" s="5">
        <v>614</v>
      </c>
      <c r="C1305" s="5">
        <v>18</v>
      </c>
      <c r="D1305" s="5">
        <f t="shared" si="280"/>
        <v>11052</v>
      </c>
      <c r="E1305" s="5">
        <f t="shared" si="281"/>
        <v>376996</v>
      </c>
      <c r="F1305" s="5">
        <f t="shared" si="282"/>
        <v>324</v>
      </c>
      <c r="G1305" s="5">
        <f t="shared" si="283"/>
        <v>-629346.82420000003</v>
      </c>
      <c r="H1305" s="9">
        <f t="shared" si="284"/>
        <v>396077425130.62573</v>
      </c>
      <c r="I1305" s="9">
        <f t="shared" si="285"/>
        <v>-295491.74660000001</v>
      </c>
      <c r="J1305" s="9">
        <f t="shared" si="286"/>
        <v>87315372308.718613</v>
      </c>
      <c r="K1305" s="9">
        <f t="shared" si="287"/>
        <v>185966792300.02118</v>
      </c>
      <c r="M1305" s="9">
        <f t="shared" si="288"/>
        <v>123980.79978012368</v>
      </c>
      <c r="N1305" s="9">
        <f t="shared" si="289"/>
        <v>29422179597.13596</v>
      </c>
      <c r="O1305" s="9">
        <f t="shared" si="290"/>
        <v>-123962.79978012368</v>
      </c>
      <c r="P1305" s="9">
        <f t="shared" si="291"/>
        <v>15366775729.32703</v>
      </c>
      <c r="Q1305" s="9">
        <f t="shared" si="292"/>
        <v>2.0172497365857891E-4</v>
      </c>
      <c r="R1305" s="9">
        <f t="shared" si="293"/>
        <v>-3.508311654334266E-2</v>
      </c>
    </row>
    <row r="1306" spans="1:18" x14ac:dyDescent="0.25">
      <c r="A1306">
        <v>1295</v>
      </c>
      <c r="B1306" s="5">
        <v>482</v>
      </c>
      <c r="C1306" s="5">
        <v>35</v>
      </c>
      <c r="D1306" s="5">
        <f t="shared" si="280"/>
        <v>16870</v>
      </c>
      <c r="E1306" s="5">
        <f t="shared" si="281"/>
        <v>232324</v>
      </c>
      <c r="F1306" s="5">
        <f t="shared" si="282"/>
        <v>1225</v>
      </c>
      <c r="G1306" s="5">
        <f t="shared" si="283"/>
        <v>-629478.82420000003</v>
      </c>
      <c r="H1306" s="9">
        <f t="shared" si="284"/>
        <v>396243590116.21454</v>
      </c>
      <c r="I1306" s="9">
        <f t="shared" si="285"/>
        <v>-295474.74660000001</v>
      </c>
      <c r="J1306" s="9">
        <f t="shared" si="286"/>
        <v>87305325878.334213</v>
      </c>
      <c r="K1306" s="9">
        <f t="shared" si="287"/>
        <v>185995096070.56097</v>
      </c>
      <c r="M1306" s="9">
        <f t="shared" si="288"/>
        <v>123944.82308156957</v>
      </c>
      <c r="N1306" s="9">
        <f t="shared" si="289"/>
        <v>29434522981.884888</v>
      </c>
      <c r="O1306" s="9">
        <f t="shared" si="290"/>
        <v>-123909.82308156957</v>
      </c>
      <c r="P1306" s="9">
        <f t="shared" si="291"/>
        <v>15353644256.105871</v>
      </c>
      <c r="Q1306" s="9">
        <f t="shared" si="292"/>
        <v>2.0172569733078273E-4</v>
      </c>
      <c r="R1306" s="9">
        <f t="shared" si="293"/>
        <v>-3.5068123447676208E-2</v>
      </c>
    </row>
    <row r="1307" spans="1:18" x14ac:dyDescent="0.25">
      <c r="A1307">
        <v>1296</v>
      </c>
      <c r="B1307" s="5">
        <v>559</v>
      </c>
      <c r="C1307" s="5">
        <v>35</v>
      </c>
      <c r="D1307" s="5">
        <f t="shared" si="280"/>
        <v>19565</v>
      </c>
      <c r="E1307" s="5">
        <f t="shared" si="281"/>
        <v>312481</v>
      </c>
      <c r="F1307" s="5">
        <f t="shared" si="282"/>
        <v>1225</v>
      </c>
      <c r="G1307" s="5">
        <f t="shared" si="283"/>
        <v>-629401.82420000003</v>
      </c>
      <c r="H1307" s="9">
        <f t="shared" si="284"/>
        <v>396146656306.28772</v>
      </c>
      <c r="I1307" s="9">
        <f t="shared" si="285"/>
        <v>-295474.74660000001</v>
      </c>
      <c r="J1307" s="9">
        <f t="shared" si="286"/>
        <v>87305325878.334213</v>
      </c>
      <c r="K1307" s="9">
        <f t="shared" si="287"/>
        <v>185972344515.07275</v>
      </c>
      <c r="M1307" s="9">
        <f t="shared" si="288"/>
        <v>123965.80948905947</v>
      </c>
      <c r="N1307" s="9">
        <f t="shared" si="289"/>
        <v>29427322359.522327</v>
      </c>
      <c r="O1307" s="9">
        <f t="shared" si="290"/>
        <v>-123930.80948905947</v>
      </c>
      <c r="P1307" s="9">
        <f t="shared" si="291"/>
        <v>15358845540.613552</v>
      </c>
      <c r="Q1307" s="9">
        <f t="shared" si="292"/>
        <v>2.0172527517021982E-4</v>
      </c>
      <c r="R1307" s="9">
        <f t="shared" si="293"/>
        <v>-3.5074062871950501E-2</v>
      </c>
    </row>
    <row r="1308" spans="1:18" x14ac:dyDescent="0.25">
      <c r="A1308">
        <v>1297</v>
      </c>
      <c r="B1308" s="5">
        <v>120</v>
      </c>
      <c r="C1308" s="5">
        <v>3</v>
      </c>
      <c r="D1308" s="5">
        <f t="shared" si="280"/>
        <v>360</v>
      </c>
      <c r="E1308" s="5">
        <f t="shared" si="281"/>
        <v>14400</v>
      </c>
      <c r="F1308" s="5">
        <f t="shared" si="282"/>
        <v>9</v>
      </c>
      <c r="G1308" s="5">
        <f t="shared" si="283"/>
        <v>-629840.82420000003</v>
      </c>
      <c r="H1308" s="9">
        <f t="shared" si="284"/>
        <v>396699463828.93536</v>
      </c>
      <c r="I1308" s="9">
        <f t="shared" si="285"/>
        <v>-295506.74660000001</v>
      </c>
      <c r="J1308" s="9">
        <f t="shared" si="286"/>
        <v>87324237286.116623</v>
      </c>
      <c r="K1308" s="9">
        <f t="shared" si="287"/>
        <v>186122212835.20456</v>
      </c>
      <c r="M1308" s="9">
        <f t="shared" si="288"/>
        <v>123846.15971129242</v>
      </c>
      <c r="N1308" s="9">
        <f t="shared" si="289"/>
        <v>29468387063.496861</v>
      </c>
      <c r="O1308" s="9">
        <f t="shared" si="290"/>
        <v>-123843.15971129242</v>
      </c>
      <c r="P1308" s="9">
        <f t="shared" si="291"/>
        <v>15337128207.276682</v>
      </c>
      <c r="Q1308" s="9">
        <f t="shared" si="292"/>
        <v>2.0172768272579941E-4</v>
      </c>
      <c r="R1308" s="9">
        <f t="shared" si="293"/>
        <v>-3.5049256864478233E-2</v>
      </c>
    </row>
    <row r="1309" spans="1:18" x14ac:dyDescent="0.25">
      <c r="A1309">
        <v>1298</v>
      </c>
      <c r="B1309" s="5">
        <v>2090</v>
      </c>
      <c r="C1309" s="5">
        <v>216</v>
      </c>
      <c r="D1309" s="5">
        <f t="shared" si="280"/>
        <v>451440</v>
      </c>
      <c r="E1309" s="5">
        <f t="shared" si="281"/>
        <v>4368100</v>
      </c>
      <c r="F1309" s="5">
        <f t="shared" si="282"/>
        <v>46656</v>
      </c>
      <c r="G1309" s="5">
        <f t="shared" si="283"/>
        <v>-627870.82420000003</v>
      </c>
      <c r="H1309" s="9">
        <f t="shared" si="284"/>
        <v>394221771881.58734</v>
      </c>
      <c r="I1309" s="9">
        <f t="shared" si="285"/>
        <v>-295293.74660000001</v>
      </c>
      <c r="J1309" s="9">
        <f t="shared" si="286"/>
        <v>87198396781.065018</v>
      </c>
      <c r="K1309" s="9">
        <f t="shared" si="287"/>
        <v>185406328058.84796</v>
      </c>
      <c r="M1309" s="9">
        <f t="shared" si="288"/>
        <v>124383.08468213771</v>
      </c>
      <c r="N1309" s="9">
        <f t="shared" si="289"/>
        <v>29284334419.150345</v>
      </c>
      <c r="O1309" s="9">
        <f t="shared" si="290"/>
        <v>-124167.08468213771</v>
      </c>
      <c r="P1309" s="9">
        <f t="shared" si="291"/>
        <v>15417464918.461157</v>
      </c>
      <c r="Q1309" s="9">
        <f t="shared" si="292"/>
        <v>2.0171689202410305E-4</v>
      </c>
      <c r="R1309" s="9">
        <f t="shared" si="293"/>
        <v>-3.5140931738159846E-2</v>
      </c>
    </row>
    <row r="1310" spans="1:18" x14ac:dyDescent="0.25">
      <c r="A1310">
        <v>1299</v>
      </c>
      <c r="B1310" s="5">
        <v>57</v>
      </c>
      <c r="C1310" s="5">
        <v>3</v>
      </c>
      <c r="D1310" s="5">
        <f t="shared" si="280"/>
        <v>171</v>
      </c>
      <c r="E1310" s="5">
        <f t="shared" si="281"/>
        <v>3249</v>
      </c>
      <c r="F1310" s="5">
        <f t="shared" si="282"/>
        <v>9</v>
      </c>
      <c r="G1310" s="5">
        <f t="shared" si="283"/>
        <v>-629903.82420000003</v>
      </c>
      <c r="H1310" s="9">
        <f t="shared" si="284"/>
        <v>396778827741.78455</v>
      </c>
      <c r="I1310" s="9">
        <f t="shared" si="285"/>
        <v>-295506.74660000001</v>
      </c>
      <c r="J1310" s="9">
        <f t="shared" si="286"/>
        <v>87324237286.116623</v>
      </c>
      <c r="K1310" s="9">
        <f t="shared" si="287"/>
        <v>186140829760.24036</v>
      </c>
      <c r="M1310" s="9">
        <f t="shared" si="288"/>
        <v>123828.98901425523</v>
      </c>
      <c r="N1310" s="9">
        <f t="shared" si="289"/>
        <v>29474282525.215263</v>
      </c>
      <c r="O1310" s="9">
        <f t="shared" si="290"/>
        <v>-123825.98901425523</v>
      </c>
      <c r="P1310" s="9">
        <f t="shared" si="291"/>
        <v>15332875555.358458</v>
      </c>
      <c r="Q1310" s="9">
        <f t="shared" si="292"/>
        <v>2.0172802836695546E-4</v>
      </c>
      <c r="R1310" s="9">
        <f t="shared" si="293"/>
        <v>-3.5044397335520741E-2</v>
      </c>
    </row>
    <row r="1311" spans="1:18" x14ac:dyDescent="0.25">
      <c r="A1311">
        <v>1300</v>
      </c>
      <c r="B1311" s="5">
        <v>13</v>
      </c>
      <c r="C1311" s="5">
        <v>1</v>
      </c>
      <c r="D1311" s="5">
        <f t="shared" si="280"/>
        <v>13</v>
      </c>
      <c r="E1311" s="5">
        <f t="shared" si="281"/>
        <v>169</v>
      </c>
      <c r="F1311" s="5">
        <f t="shared" si="282"/>
        <v>1</v>
      </c>
      <c r="G1311" s="5">
        <f t="shared" si="283"/>
        <v>-629947.82420000003</v>
      </c>
      <c r="H1311" s="9">
        <f t="shared" si="284"/>
        <v>396834261214.31415</v>
      </c>
      <c r="I1311" s="9">
        <f t="shared" si="285"/>
        <v>-295508.74660000001</v>
      </c>
      <c r="J1311" s="9">
        <f t="shared" si="286"/>
        <v>87325419317.103012</v>
      </c>
      <c r="K1311" s="9">
        <f t="shared" si="287"/>
        <v>186155091952.73917</v>
      </c>
      <c r="M1311" s="9">
        <f t="shared" si="288"/>
        <v>123816.99678140387</v>
      </c>
      <c r="N1311" s="9">
        <f t="shared" si="289"/>
        <v>29478400340.271046</v>
      </c>
      <c r="O1311" s="9">
        <f t="shared" si="290"/>
        <v>-123815.99678140387</v>
      </c>
      <c r="P1311" s="9">
        <f t="shared" si="291"/>
        <v>15330401058.972612</v>
      </c>
      <c r="Q1311" s="9">
        <f t="shared" si="292"/>
        <v>2.0172826978763196E-4</v>
      </c>
      <c r="R1311" s="9">
        <f t="shared" si="293"/>
        <v>-3.504156940531622E-2</v>
      </c>
    </row>
    <row r="1312" spans="1:18" x14ac:dyDescent="0.25">
      <c r="A1312">
        <v>1301</v>
      </c>
      <c r="B1312" s="5">
        <v>229772</v>
      </c>
      <c r="C1312" s="5">
        <v>12730</v>
      </c>
      <c r="D1312" s="5">
        <f t="shared" si="280"/>
        <v>2924997560</v>
      </c>
      <c r="E1312" s="5">
        <f t="shared" si="281"/>
        <v>52795171984</v>
      </c>
      <c r="F1312" s="5">
        <f t="shared" si="282"/>
        <v>162052900</v>
      </c>
      <c r="G1312" s="5">
        <f t="shared" si="283"/>
        <v>-400188.82420000003</v>
      </c>
      <c r="H1312" s="9">
        <f t="shared" si="284"/>
        <v>160151095014.57852</v>
      </c>
      <c r="I1312" s="9">
        <f t="shared" si="285"/>
        <v>-282779.74660000001</v>
      </c>
      <c r="J1312" s="9">
        <f t="shared" si="286"/>
        <v>79964385087.160217</v>
      </c>
      <c r="K1312" s="9">
        <f t="shared" si="287"/>
        <v>113165294299.42796</v>
      </c>
      <c r="M1312" s="9">
        <f t="shared" si="288"/>
        <v>186437.9837745213</v>
      </c>
      <c r="N1312" s="9">
        <f t="shared" si="289"/>
        <v>11896649445.857479</v>
      </c>
      <c r="O1312" s="9">
        <f t="shared" si="290"/>
        <v>-173707.9837745213</v>
      </c>
      <c r="P1312" s="9">
        <f t="shared" si="291"/>
        <v>30174463627.009354</v>
      </c>
      <c r="Q1312" s="9">
        <f t="shared" si="292"/>
        <v>2.006974808528954E-4</v>
      </c>
      <c r="R1312" s="9">
        <f t="shared" si="293"/>
        <v>-4.916163815732226E-2</v>
      </c>
    </row>
    <row r="1313" spans="1:18" x14ac:dyDescent="0.25">
      <c r="A1313">
        <v>1302</v>
      </c>
      <c r="B1313" s="5">
        <v>58127</v>
      </c>
      <c r="C1313" s="5">
        <v>2660</v>
      </c>
      <c r="D1313" s="5">
        <f t="shared" si="280"/>
        <v>154617820</v>
      </c>
      <c r="E1313" s="5">
        <f t="shared" si="281"/>
        <v>3378748129</v>
      </c>
      <c r="F1313" s="5">
        <f t="shared" si="282"/>
        <v>7075600</v>
      </c>
      <c r="G1313" s="5">
        <f t="shared" si="283"/>
        <v>-571833.82420000003</v>
      </c>
      <c r="H1313" s="9">
        <f t="shared" si="284"/>
        <v>326993922499.19653</v>
      </c>
      <c r="I1313" s="9">
        <f t="shared" si="285"/>
        <v>-292849.74660000001</v>
      </c>
      <c r="J1313" s="9">
        <f t="shared" si="286"/>
        <v>85760974083.684219</v>
      </c>
      <c r="K1313" s="9">
        <f t="shared" si="287"/>
        <v>167461390514.27896</v>
      </c>
      <c r="M1313" s="9">
        <f t="shared" si="288"/>
        <v>139656.01087059311</v>
      </c>
      <c r="N1313" s="9">
        <f t="shared" si="289"/>
        <v>24290386940.811806</v>
      </c>
      <c r="O1313" s="9">
        <f t="shared" si="290"/>
        <v>-136996.01087059311</v>
      </c>
      <c r="P1313" s="9">
        <f t="shared" si="291"/>
        <v>18767906994.455666</v>
      </c>
      <c r="Q1313" s="9">
        <f t="shared" si="292"/>
        <v>2.0142410515479515E-4</v>
      </c>
      <c r="R1313" s="9">
        <f t="shared" si="293"/>
        <v>-3.8771682316800997E-2</v>
      </c>
    </row>
    <row r="1314" spans="1:18" x14ac:dyDescent="0.25">
      <c r="A1314">
        <v>1303</v>
      </c>
      <c r="B1314" s="5">
        <v>17217</v>
      </c>
      <c r="C1314" s="5">
        <v>760</v>
      </c>
      <c r="D1314" s="5">
        <f t="shared" si="280"/>
        <v>13084920</v>
      </c>
      <c r="E1314" s="5">
        <f t="shared" si="281"/>
        <v>296425089</v>
      </c>
      <c r="F1314" s="5">
        <f t="shared" si="282"/>
        <v>577600</v>
      </c>
      <c r="G1314" s="5">
        <f t="shared" si="283"/>
        <v>-612743.82420000003</v>
      </c>
      <c r="H1314" s="9">
        <f t="shared" si="284"/>
        <v>375454994095.24054</v>
      </c>
      <c r="I1314" s="9">
        <f t="shared" si="285"/>
        <v>-294749.74660000001</v>
      </c>
      <c r="J1314" s="9">
        <f t="shared" si="286"/>
        <v>86877413120.764221</v>
      </c>
      <c r="K1314" s="9">
        <f t="shared" si="287"/>
        <v>180606086913.66498</v>
      </c>
      <c r="M1314" s="9">
        <f t="shared" si="288"/>
        <v>128505.95982628826</v>
      </c>
      <c r="N1314" s="9">
        <f t="shared" si="289"/>
        <v>27890264796.759373</v>
      </c>
      <c r="O1314" s="9">
        <f t="shared" si="290"/>
        <v>-127745.95982628826</v>
      </c>
      <c r="P1314" s="9">
        <f t="shared" si="291"/>
        <v>16319030251.939655</v>
      </c>
      <c r="Q1314" s="9">
        <f t="shared" si="292"/>
        <v>2.0163516003110401E-4</v>
      </c>
      <c r="R1314" s="9">
        <f t="shared" si="293"/>
        <v>-3.6153799391233164E-2</v>
      </c>
    </row>
    <row r="1315" spans="1:18" x14ac:dyDescent="0.25">
      <c r="A1315">
        <v>1304</v>
      </c>
      <c r="B1315" s="5">
        <v>9912</v>
      </c>
      <c r="C1315" s="5">
        <v>300</v>
      </c>
      <c r="D1315" s="5">
        <f t="shared" si="280"/>
        <v>2973600</v>
      </c>
      <c r="E1315" s="5">
        <f t="shared" si="281"/>
        <v>98247744</v>
      </c>
      <c r="F1315" s="5">
        <f t="shared" si="282"/>
        <v>90000</v>
      </c>
      <c r="G1315" s="5">
        <f t="shared" si="283"/>
        <v>-620048.82420000003</v>
      </c>
      <c r="H1315" s="9">
        <f t="shared" si="284"/>
        <v>384460544391.80255</v>
      </c>
      <c r="I1315" s="9">
        <f t="shared" si="285"/>
        <v>-295209.74660000001</v>
      </c>
      <c r="J1315" s="9">
        <f t="shared" si="286"/>
        <v>87148794487.636215</v>
      </c>
      <c r="K1315" s="9">
        <f t="shared" si="287"/>
        <v>183044456271.70996</v>
      </c>
      <c r="M1315" s="9">
        <f t="shared" si="288"/>
        <v>126514.97662221476</v>
      </c>
      <c r="N1315" s="9">
        <f t="shared" si="289"/>
        <v>28559232279.844543</v>
      </c>
      <c r="O1315" s="9">
        <f t="shared" si="290"/>
        <v>-126214.97662221476</v>
      </c>
      <c r="P1315" s="9">
        <f t="shared" si="291"/>
        <v>15930220323.746218</v>
      </c>
      <c r="Q1315" s="9">
        <f t="shared" si="292"/>
        <v>2.0167438048664362E-4</v>
      </c>
      <c r="R1315" s="9">
        <f t="shared" si="293"/>
        <v>-3.5720511558066395E-2</v>
      </c>
    </row>
    <row r="1316" spans="1:18" x14ac:dyDescent="0.25">
      <c r="A1316">
        <v>1305</v>
      </c>
      <c r="B1316" s="5">
        <v>3976</v>
      </c>
      <c r="C1316" s="5">
        <v>190</v>
      </c>
      <c r="D1316" s="5">
        <f t="shared" si="280"/>
        <v>755440</v>
      </c>
      <c r="E1316" s="5">
        <f t="shared" si="281"/>
        <v>15808576</v>
      </c>
      <c r="F1316" s="5">
        <f t="shared" si="282"/>
        <v>36100</v>
      </c>
      <c r="G1316" s="5">
        <f t="shared" si="283"/>
        <v>-625984.82420000003</v>
      </c>
      <c r="H1316" s="9">
        <f t="shared" si="284"/>
        <v>391857000128.70496</v>
      </c>
      <c r="I1316" s="9">
        <f t="shared" si="285"/>
        <v>-295319.74660000001</v>
      </c>
      <c r="J1316" s="9">
        <f t="shared" si="286"/>
        <v>87213752731.888214</v>
      </c>
      <c r="K1316" s="9">
        <f t="shared" si="287"/>
        <v>184865679658.18958</v>
      </c>
      <c r="M1316" s="9">
        <f t="shared" si="288"/>
        <v>124897.11539026674</v>
      </c>
      <c r="N1316" s="9">
        <f t="shared" si="289"/>
        <v>29108669928.308445</v>
      </c>
      <c r="O1316" s="9">
        <f t="shared" si="290"/>
        <v>-124707.11539026674</v>
      </c>
      <c r="P1316" s="9">
        <f t="shared" si="291"/>
        <v>15551864628.961304</v>
      </c>
      <c r="Q1316" s="9">
        <f t="shared" si="292"/>
        <v>2.017065931059536E-4</v>
      </c>
      <c r="R1316" s="9">
        <f t="shared" si="293"/>
        <v>-3.5293767408968266E-2</v>
      </c>
    </row>
    <row r="1317" spans="1:18" x14ac:dyDescent="0.25">
      <c r="A1317">
        <v>1306</v>
      </c>
      <c r="B1317" s="5">
        <v>183</v>
      </c>
      <c r="C1317" s="5">
        <v>1</v>
      </c>
      <c r="D1317" s="5">
        <f t="shared" si="280"/>
        <v>183</v>
      </c>
      <c r="E1317" s="5">
        <f t="shared" si="281"/>
        <v>33489</v>
      </c>
      <c r="F1317" s="5">
        <f t="shared" si="282"/>
        <v>1</v>
      </c>
      <c r="G1317" s="5">
        <f t="shared" si="283"/>
        <v>-629777.82420000003</v>
      </c>
      <c r="H1317" s="9">
        <f t="shared" si="284"/>
        <v>396620107854.08612</v>
      </c>
      <c r="I1317" s="9">
        <f t="shared" si="285"/>
        <v>-295508.74660000001</v>
      </c>
      <c r="J1317" s="9">
        <f t="shared" si="286"/>
        <v>87325419317.103012</v>
      </c>
      <c r="K1317" s="9">
        <f t="shared" si="287"/>
        <v>186104855465.81717</v>
      </c>
      <c r="M1317" s="9">
        <f t="shared" si="288"/>
        <v>123863.33040832961</v>
      </c>
      <c r="N1317" s="9">
        <f t="shared" si="289"/>
        <v>29462492191.44413</v>
      </c>
      <c r="O1317" s="9">
        <f t="shared" si="290"/>
        <v>-123862.33040832961</v>
      </c>
      <c r="P1317" s="9">
        <f t="shared" si="291"/>
        <v>15341876894.182215</v>
      </c>
      <c r="Q1317" s="9">
        <f t="shared" si="292"/>
        <v>2.017273371192145E-4</v>
      </c>
      <c r="R1317" s="9">
        <f t="shared" si="293"/>
        <v>-3.5054682419962721E-2</v>
      </c>
    </row>
    <row r="1318" spans="1:18" x14ac:dyDescent="0.25">
      <c r="A1318">
        <v>1307</v>
      </c>
      <c r="B1318" s="5">
        <v>31</v>
      </c>
      <c r="C1318" s="5">
        <v>59</v>
      </c>
      <c r="D1318" s="5">
        <f t="shared" si="280"/>
        <v>1829</v>
      </c>
      <c r="E1318" s="5">
        <f t="shared" si="281"/>
        <v>961</v>
      </c>
      <c r="F1318" s="5">
        <f t="shared" si="282"/>
        <v>3481</v>
      </c>
      <c r="G1318" s="5">
        <f t="shared" si="283"/>
        <v>-629929.82420000003</v>
      </c>
      <c r="H1318" s="9">
        <f t="shared" si="284"/>
        <v>396811583416.64294</v>
      </c>
      <c r="I1318" s="9">
        <f t="shared" si="285"/>
        <v>-295450.74660000001</v>
      </c>
      <c r="J1318" s="9">
        <f t="shared" si="286"/>
        <v>87291143666.497421</v>
      </c>
      <c r="K1318" s="9">
        <f t="shared" si="287"/>
        <v>186113236865.49677</v>
      </c>
      <c r="M1318" s="9">
        <f t="shared" si="288"/>
        <v>123821.90269484307</v>
      </c>
      <c r="N1318" s="9">
        <f t="shared" si="289"/>
        <v>29476715744.801537</v>
      </c>
      <c r="O1318" s="9">
        <f t="shared" si="290"/>
        <v>-123762.90269484307</v>
      </c>
      <c r="P1318" s="9">
        <f t="shared" si="291"/>
        <v>15317256083.453194</v>
      </c>
      <c r="Q1318" s="9">
        <f t="shared" si="292"/>
        <v>2.0172817102258973E-4</v>
      </c>
      <c r="R1318" s="9">
        <f t="shared" si="293"/>
        <v>-3.5026543072840588E-2</v>
      </c>
    </row>
    <row r="1319" spans="1:18" x14ac:dyDescent="0.25">
      <c r="A1319">
        <v>1308</v>
      </c>
      <c r="B1319" s="5">
        <v>3525</v>
      </c>
      <c r="C1319" s="5">
        <v>14</v>
      </c>
      <c r="D1319" s="5">
        <f t="shared" si="280"/>
        <v>49350</v>
      </c>
      <c r="E1319" s="5">
        <f t="shared" si="281"/>
        <v>12425625</v>
      </c>
      <c r="F1319" s="5">
        <f t="shared" si="282"/>
        <v>196</v>
      </c>
      <c r="G1319" s="5">
        <f t="shared" si="283"/>
        <v>-626435.82420000003</v>
      </c>
      <c r="H1319" s="9">
        <f t="shared" si="284"/>
        <v>392421841841.13336</v>
      </c>
      <c r="I1319" s="9">
        <f t="shared" si="285"/>
        <v>-295495.74660000001</v>
      </c>
      <c r="J1319" s="9">
        <f t="shared" si="286"/>
        <v>87317736258.691422</v>
      </c>
      <c r="K1319" s="9">
        <f t="shared" si="287"/>
        <v>185109121568.96536</v>
      </c>
      <c r="M1319" s="9">
        <f t="shared" si="288"/>
        <v>124774.19500354024</v>
      </c>
      <c r="N1319" s="9">
        <f t="shared" si="289"/>
        <v>29150628578.947372</v>
      </c>
      <c r="O1319" s="9">
        <f t="shared" si="290"/>
        <v>-124760.19500354024</v>
      </c>
      <c r="P1319" s="9">
        <f t="shared" si="291"/>
        <v>15565106257.321386</v>
      </c>
      <c r="Q1319" s="9">
        <f t="shared" si="292"/>
        <v>2.017090530721455E-4</v>
      </c>
      <c r="R1319" s="9">
        <f t="shared" si="293"/>
        <v>-3.5308789686856704E-2</v>
      </c>
    </row>
    <row r="1320" spans="1:18" x14ac:dyDescent="0.25">
      <c r="A1320">
        <v>1309</v>
      </c>
      <c r="B1320" s="5">
        <v>41248</v>
      </c>
      <c r="C1320" s="5">
        <v>550</v>
      </c>
      <c r="D1320" s="5">
        <f t="shared" si="280"/>
        <v>22686400</v>
      </c>
      <c r="E1320" s="5">
        <f t="shared" si="281"/>
        <v>1701397504</v>
      </c>
      <c r="F1320" s="5">
        <f t="shared" si="282"/>
        <v>302500</v>
      </c>
      <c r="G1320" s="5">
        <f t="shared" si="283"/>
        <v>-588712.82420000003</v>
      </c>
      <c r="H1320" s="9">
        <f t="shared" si="284"/>
        <v>346582789377.54016</v>
      </c>
      <c r="I1320" s="9">
        <f t="shared" si="285"/>
        <v>-294959.74660000001</v>
      </c>
      <c r="J1320" s="9">
        <f t="shared" si="286"/>
        <v>87001252114.336212</v>
      </c>
      <c r="K1320" s="9">
        <f t="shared" si="287"/>
        <v>173646585446.20236</v>
      </c>
      <c r="M1320" s="9">
        <f t="shared" si="288"/>
        <v>135055.62681836085</v>
      </c>
      <c r="N1320" s="9">
        <f t="shared" si="289"/>
        <v>25745524554.900608</v>
      </c>
      <c r="O1320" s="9">
        <f t="shared" si="290"/>
        <v>-134505.62681836085</v>
      </c>
      <c r="P1320" s="9">
        <f t="shared" si="291"/>
        <v>18091763645.800152</v>
      </c>
      <c r="Q1320" s="9">
        <f t="shared" si="292"/>
        <v>2.0150941746300207E-4</v>
      </c>
      <c r="R1320" s="9">
        <f t="shared" si="293"/>
        <v>-3.8066872328471425E-2</v>
      </c>
    </row>
    <row r="1321" spans="1:18" x14ac:dyDescent="0.25">
      <c r="A1321">
        <v>1310</v>
      </c>
      <c r="B1321" s="5">
        <v>1650</v>
      </c>
      <c r="C1321" s="5">
        <v>50</v>
      </c>
      <c r="D1321" s="5">
        <f t="shared" si="280"/>
        <v>82500</v>
      </c>
      <c r="E1321" s="5">
        <f t="shared" si="281"/>
        <v>2722500</v>
      </c>
      <c r="F1321" s="5">
        <f t="shared" si="282"/>
        <v>2500</v>
      </c>
      <c r="G1321" s="5">
        <f t="shared" si="283"/>
        <v>-628310.82420000003</v>
      </c>
      <c r="H1321" s="9">
        <f t="shared" si="284"/>
        <v>394774491806.88336</v>
      </c>
      <c r="I1321" s="9">
        <f t="shared" si="285"/>
        <v>-295459.74660000001</v>
      </c>
      <c r="J1321" s="9">
        <f t="shared" si="286"/>
        <v>87296461860.936218</v>
      </c>
      <c r="K1321" s="9">
        <f t="shared" si="287"/>
        <v>185640556904.16916</v>
      </c>
      <c r="M1321" s="9">
        <f t="shared" si="288"/>
        <v>124263.16235362404</v>
      </c>
      <c r="N1321" s="9">
        <f t="shared" si="289"/>
        <v>29325392616.051144</v>
      </c>
      <c r="O1321" s="9">
        <f t="shared" si="290"/>
        <v>-124213.16235362404</v>
      </c>
      <c r="P1321" s="9">
        <f t="shared" si="291"/>
        <v>15428909701.887764</v>
      </c>
      <c r="Q1321" s="9">
        <f t="shared" si="292"/>
        <v>2.0171929919818372E-4</v>
      </c>
      <c r="R1321" s="9">
        <f t="shared" si="293"/>
        <v>-3.5153972372617658E-2</v>
      </c>
    </row>
    <row r="1322" spans="1:18" x14ac:dyDescent="0.25">
      <c r="A1322">
        <v>1311</v>
      </c>
      <c r="B1322" s="5">
        <v>0</v>
      </c>
      <c r="C1322" s="5">
        <v>0</v>
      </c>
      <c r="D1322" s="5">
        <f t="shared" si="280"/>
        <v>0</v>
      </c>
      <c r="E1322" s="5">
        <f t="shared" si="281"/>
        <v>0</v>
      </c>
      <c r="F1322" s="5">
        <f t="shared" si="282"/>
        <v>0</v>
      </c>
      <c r="G1322" s="5">
        <f t="shared" si="283"/>
        <v>-629960.82420000003</v>
      </c>
      <c r="H1322" s="9">
        <f t="shared" si="284"/>
        <v>396850640026.74335</v>
      </c>
      <c r="I1322" s="9">
        <f t="shared" si="285"/>
        <v>-295509.74660000001</v>
      </c>
      <c r="J1322" s="9">
        <f t="shared" si="286"/>
        <v>87326010335.596222</v>
      </c>
      <c r="K1322" s="9">
        <f t="shared" si="287"/>
        <v>186159563527.26917</v>
      </c>
      <c r="M1322" s="9">
        <f t="shared" si="288"/>
        <v>123813.45362169779</v>
      </c>
      <c r="N1322" s="9">
        <f t="shared" si="289"/>
        <v>29479617022.490993</v>
      </c>
      <c r="O1322" s="9">
        <f t="shared" si="290"/>
        <v>-123813.45362169779</v>
      </c>
      <c r="P1322" s="9">
        <f t="shared" si="291"/>
        <v>15329771297.732309</v>
      </c>
      <c r="Q1322" s="9">
        <f t="shared" si="292"/>
        <v>2.0172834111969535E-4</v>
      </c>
      <c r="R1322" s="9">
        <f t="shared" si="293"/>
        <v>-3.5040849658636533E-2</v>
      </c>
    </row>
    <row r="1323" spans="1:18" x14ac:dyDescent="0.25">
      <c r="A1323">
        <v>1312</v>
      </c>
      <c r="B1323" s="5">
        <v>446174</v>
      </c>
      <c r="C1323" s="5">
        <v>5800</v>
      </c>
      <c r="D1323" s="5">
        <f t="shared" si="280"/>
        <v>2587809200</v>
      </c>
      <c r="E1323" s="5">
        <f t="shared" si="281"/>
        <v>199071238276</v>
      </c>
      <c r="F1323" s="5">
        <f t="shared" si="282"/>
        <v>33640000</v>
      </c>
      <c r="G1323" s="5">
        <f t="shared" si="283"/>
        <v>-183786.82420000003</v>
      </c>
      <c r="H1323" s="9">
        <f t="shared" si="284"/>
        <v>33777596749.521717</v>
      </c>
      <c r="I1323" s="9">
        <f t="shared" si="285"/>
        <v>-289709.74660000001</v>
      </c>
      <c r="J1323" s="9">
        <f t="shared" si="286"/>
        <v>83931737275.036224</v>
      </c>
      <c r="K1323" s="9">
        <f t="shared" si="287"/>
        <v>53244834267.400757</v>
      </c>
      <c r="M1323" s="9">
        <f t="shared" si="288"/>
        <v>245418.51044500907</v>
      </c>
      <c r="N1323" s="9">
        <f t="shared" si="289"/>
        <v>2509131939.5350714</v>
      </c>
      <c r="O1323" s="9">
        <f t="shared" si="290"/>
        <v>-239618.51044500907</v>
      </c>
      <c r="P1323" s="9">
        <f t="shared" si="291"/>
        <v>57417030547.884926</v>
      </c>
      <c r="Q1323" s="9">
        <f t="shared" si="292"/>
        <v>2.0014710624980409E-4</v>
      </c>
      <c r="R1323" s="9">
        <f t="shared" si="293"/>
        <v>-6.781516317188134E-2</v>
      </c>
    </row>
    <row r="1324" spans="1:18" x14ac:dyDescent="0.25">
      <c r="A1324">
        <v>1313</v>
      </c>
      <c r="B1324" s="5">
        <v>350999</v>
      </c>
      <c r="C1324" s="5">
        <v>2600</v>
      </c>
      <c r="D1324" s="5">
        <f t="shared" si="280"/>
        <v>912597400</v>
      </c>
      <c r="E1324" s="5">
        <f t="shared" si="281"/>
        <v>123200298001</v>
      </c>
      <c r="F1324" s="5">
        <f t="shared" si="282"/>
        <v>6760000</v>
      </c>
      <c r="G1324" s="5">
        <f t="shared" si="283"/>
        <v>-278961.82420000003</v>
      </c>
      <c r="H1324" s="9">
        <f t="shared" si="284"/>
        <v>77819699360.99173</v>
      </c>
      <c r="I1324" s="9">
        <f t="shared" si="285"/>
        <v>-292909.74660000001</v>
      </c>
      <c r="J1324" s="9">
        <f t="shared" si="286"/>
        <v>85796119653.276215</v>
      </c>
      <c r="K1324" s="9">
        <f t="shared" si="287"/>
        <v>81710637237.495758</v>
      </c>
      <c r="M1324" s="9">
        <f t="shared" si="288"/>
        <v>219478.49313526298</v>
      </c>
      <c r="N1324" s="9">
        <f t="shared" si="289"/>
        <v>5780751503.4190874</v>
      </c>
      <c r="O1324" s="9">
        <f t="shared" si="290"/>
        <v>-216878.49313526298</v>
      </c>
      <c r="P1324" s="9">
        <f t="shared" si="291"/>
        <v>47036280784.622314</v>
      </c>
      <c r="Q1324" s="9">
        <f t="shared" si="292"/>
        <v>2.0033891588613507E-4</v>
      </c>
      <c r="R1324" s="9">
        <f t="shared" si="293"/>
        <v>-6.1379447622565982E-2</v>
      </c>
    </row>
    <row r="1325" spans="1:18" x14ac:dyDescent="0.25">
      <c r="A1325">
        <v>1314</v>
      </c>
      <c r="B1325" s="5">
        <v>146555</v>
      </c>
      <c r="C1325" s="5">
        <v>525</v>
      </c>
      <c r="D1325" s="5">
        <f t="shared" si="280"/>
        <v>76941375</v>
      </c>
      <c r="E1325" s="5">
        <f t="shared" si="281"/>
        <v>21478368025</v>
      </c>
      <c r="F1325" s="5">
        <f t="shared" si="282"/>
        <v>275625</v>
      </c>
      <c r="G1325" s="5">
        <f t="shared" si="283"/>
        <v>-483405.82420000003</v>
      </c>
      <c r="H1325" s="9">
        <f t="shared" si="284"/>
        <v>233681190870.48132</v>
      </c>
      <c r="I1325" s="9">
        <f t="shared" si="285"/>
        <v>-294984.74660000001</v>
      </c>
      <c r="J1325" s="9">
        <f t="shared" si="286"/>
        <v>87016000726.666214</v>
      </c>
      <c r="K1325" s="9">
        <f t="shared" si="287"/>
        <v>142597344556.60117</v>
      </c>
      <c r="M1325" s="9">
        <f t="shared" si="288"/>
        <v>163757.12829288075</v>
      </c>
      <c r="N1325" s="9">
        <f t="shared" si="289"/>
        <v>17358752430.78146</v>
      </c>
      <c r="O1325" s="9">
        <f t="shared" si="290"/>
        <v>-163232.12829288075</v>
      </c>
      <c r="P1325" s="9">
        <f t="shared" si="291"/>
        <v>26644727707.023479</v>
      </c>
      <c r="Q1325" s="9">
        <f t="shared" si="292"/>
        <v>2.0101771490416045E-4</v>
      </c>
      <c r="R1325" s="9">
        <f t="shared" si="293"/>
        <v>-4.6196841029249203E-2</v>
      </c>
    </row>
    <row r="1326" spans="1:18" x14ac:dyDescent="0.25">
      <c r="A1326">
        <v>1315</v>
      </c>
      <c r="B1326" s="5">
        <v>52700</v>
      </c>
      <c r="C1326" s="5">
        <v>310</v>
      </c>
      <c r="D1326" s="5">
        <f t="shared" si="280"/>
        <v>16337000</v>
      </c>
      <c r="E1326" s="5">
        <f t="shared" si="281"/>
        <v>2777290000</v>
      </c>
      <c r="F1326" s="5">
        <f t="shared" si="282"/>
        <v>96100</v>
      </c>
      <c r="G1326" s="5">
        <f t="shared" si="283"/>
        <v>-577260.82420000003</v>
      </c>
      <c r="H1326" s="9">
        <f t="shared" si="284"/>
        <v>333230059156.06335</v>
      </c>
      <c r="I1326" s="9">
        <f t="shared" si="285"/>
        <v>-295199.74660000001</v>
      </c>
      <c r="J1326" s="9">
        <f t="shared" si="286"/>
        <v>87142890392.704224</v>
      </c>
      <c r="K1326" s="9">
        <f t="shared" si="287"/>
        <v>170407249025.94717</v>
      </c>
      <c r="M1326" s="9">
        <f t="shared" si="288"/>
        <v>138176.87796867566</v>
      </c>
      <c r="N1326" s="9">
        <f t="shared" si="289"/>
        <v>24753631551.761566</v>
      </c>
      <c r="O1326" s="9">
        <f t="shared" si="290"/>
        <v>-137866.87796867566</v>
      </c>
      <c r="P1326" s="9">
        <f t="shared" si="291"/>
        <v>19007276040.829708</v>
      </c>
      <c r="Q1326" s="9">
        <f t="shared" si="292"/>
        <v>2.0145126441907497E-4</v>
      </c>
      <c r="R1326" s="9">
        <f t="shared" si="293"/>
        <v>-3.901814974935388E-2</v>
      </c>
    </row>
    <row r="1327" spans="1:18" x14ac:dyDescent="0.25">
      <c r="A1327">
        <v>1316</v>
      </c>
      <c r="B1327" s="5">
        <v>45078</v>
      </c>
      <c r="C1327" s="5">
        <v>460</v>
      </c>
      <c r="D1327" s="5">
        <f t="shared" si="280"/>
        <v>20735880</v>
      </c>
      <c r="E1327" s="5">
        <f t="shared" si="281"/>
        <v>2032026084</v>
      </c>
      <c r="F1327" s="5">
        <f t="shared" si="282"/>
        <v>211600</v>
      </c>
      <c r="G1327" s="5">
        <f t="shared" si="283"/>
        <v>-584882.82420000003</v>
      </c>
      <c r="H1327" s="9">
        <f t="shared" si="284"/>
        <v>342087918044.16815</v>
      </c>
      <c r="I1327" s="9">
        <f t="shared" si="285"/>
        <v>-295049.74660000001</v>
      </c>
      <c r="J1327" s="9">
        <f t="shared" si="286"/>
        <v>87054352968.724213</v>
      </c>
      <c r="K1327" s="9">
        <f t="shared" si="287"/>
        <v>172569529070.90237</v>
      </c>
      <c r="M1327" s="9">
        <f t="shared" si="288"/>
        <v>136099.49617792299</v>
      </c>
      <c r="N1327" s="9">
        <f t="shared" si="289"/>
        <v>25411627939.629307</v>
      </c>
      <c r="O1327" s="9">
        <f t="shared" si="290"/>
        <v>-135639.49617792299</v>
      </c>
      <c r="P1327" s="9">
        <f t="shared" si="291"/>
        <v>18398072923.400787</v>
      </c>
      <c r="Q1327" s="9">
        <f t="shared" si="292"/>
        <v>2.0148984165747311E-4</v>
      </c>
      <c r="R1327" s="9">
        <f t="shared" si="293"/>
        <v>-3.8387771986127708E-2</v>
      </c>
    </row>
    <row r="1328" spans="1:18" x14ac:dyDescent="0.25">
      <c r="A1328">
        <v>1317</v>
      </c>
      <c r="B1328" s="5">
        <v>12441</v>
      </c>
      <c r="C1328" s="5">
        <v>127</v>
      </c>
      <c r="D1328" s="5">
        <f t="shared" si="280"/>
        <v>1580007</v>
      </c>
      <c r="E1328" s="5">
        <f t="shared" si="281"/>
        <v>154778481</v>
      </c>
      <c r="F1328" s="5">
        <f t="shared" si="282"/>
        <v>16129</v>
      </c>
      <c r="G1328" s="5">
        <f t="shared" si="283"/>
        <v>-617519.82420000003</v>
      </c>
      <c r="H1328" s="9">
        <f t="shared" si="284"/>
        <v>381330733279.99896</v>
      </c>
      <c r="I1328" s="9">
        <f t="shared" si="285"/>
        <v>-295382.74660000001</v>
      </c>
      <c r="J1328" s="9">
        <f t="shared" si="286"/>
        <v>87250966988.959824</v>
      </c>
      <c r="K1328" s="9">
        <f t="shared" si="287"/>
        <v>182404701752.14517</v>
      </c>
      <c r="M1328" s="9">
        <f t="shared" si="288"/>
        <v>127204.25746042172</v>
      </c>
      <c r="N1328" s="9">
        <f t="shared" si="289"/>
        <v>28326737674.512711</v>
      </c>
      <c r="O1328" s="9">
        <f t="shared" si="290"/>
        <v>-127077.25746042172</v>
      </c>
      <c r="P1328" s="9">
        <f t="shared" si="291"/>
        <v>16148629363.662308</v>
      </c>
      <c r="Q1328" s="9">
        <f t="shared" si="292"/>
        <v>2.0166074971300787E-4</v>
      </c>
      <c r="R1328" s="9">
        <f t="shared" si="293"/>
        <v>-3.5964548220978276E-2</v>
      </c>
    </row>
    <row r="1329" spans="1:18" x14ac:dyDescent="0.25">
      <c r="A1329">
        <v>1318</v>
      </c>
      <c r="B1329" s="5">
        <v>9508</v>
      </c>
      <c r="C1329" s="5">
        <v>25</v>
      </c>
      <c r="D1329" s="5">
        <f t="shared" si="280"/>
        <v>237700</v>
      </c>
      <c r="E1329" s="5">
        <f t="shared" si="281"/>
        <v>90402064</v>
      </c>
      <c r="F1329" s="5">
        <f t="shared" si="282"/>
        <v>625</v>
      </c>
      <c r="G1329" s="5">
        <f t="shared" si="283"/>
        <v>-620452.82420000003</v>
      </c>
      <c r="H1329" s="9">
        <f t="shared" si="284"/>
        <v>384961707057.75616</v>
      </c>
      <c r="I1329" s="9">
        <f t="shared" si="285"/>
        <v>-295484.74660000001</v>
      </c>
      <c r="J1329" s="9">
        <f t="shared" si="286"/>
        <v>87311235473.26622</v>
      </c>
      <c r="K1329" s="9">
        <f t="shared" si="287"/>
        <v>183334345535.99136</v>
      </c>
      <c r="M1329" s="9">
        <f t="shared" si="288"/>
        <v>126404.86612057949</v>
      </c>
      <c r="N1329" s="9">
        <f t="shared" si="289"/>
        <v>28596460601.959103</v>
      </c>
      <c r="O1329" s="9">
        <f t="shared" si="290"/>
        <v>-126379.86612057949</v>
      </c>
      <c r="P1329" s="9">
        <f t="shared" si="291"/>
        <v>15971870560.655596</v>
      </c>
      <c r="Q1329" s="9">
        <f t="shared" si="292"/>
        <v>2.0167656312150889E-4</v>
      </c>
      <c r="R1329" s="9">
        <f t="shared" si="293"/>
        <v>-3.5767177511009184E-2</v>
      </c>
    </row>
    <row r="1330" spans="1:18" x14ac:dyDescent="0.25">
      <c r="A1330">
        <v>1319</v>
      </c>
      <c r="B1330" s="5">
        <v>1950</v>
      </c>
      <c r="C1330" s="5">
        <v>25</v>
      </c>
      <c r="D1330" s="5">
        <f t="shared" si="280"/>
        <v>48750</v>
      </c>
      <c r="E1330" s="5">
        <f t="shared" si="281"/>
        <v>3802500</v>
      </c>
      <c r="F1330" s="5">
        <f t="shared" si="282"/>
        <v>625</v>
      </c>
      <c r="G1330" s="5">
        <f t="shared" si="283"/>
        <v>-628010.82420000003</v>
      </c>
      <c r="H1330" s="9">
        <f t="shared" si="284"/>
        <v>394397595312.36334</v>
      </c>
      <c r="I1330" s="9">
        <f t="shared" si="285"/>
        <v>-295484.74660000001</v>
      </c>
      <c r="J1330" s="9">
        <f t="shared" si="286"/>
        <v>87311235473.26622</v>
      </c>
      <c r="K1330" s="9">
        <f t="shared" si="287"/>
        <v>185567619250.79416</v>
      </c>
      <c r="M1330" s="9">
        <f t="shared" si="288"/>
        <v>124344.92757761064</v>
      </c>
      <c r="N1330" s="9">
        <f t="shared" si="289"/>
        <v>29297395270.967304</v>
      </c>
      <c r="O1330" s="9">
        <f t="shared" si="290"/>
        <v>-124319.92757761064</v>
      </c>
      <c r="P1330" s="9">
        <f t="shared" si="291"/>
        <v>15455444392.902353</v>
      </c>
      <c r="Q1330" s="9">
        <f t="shared" si="292"/>
        <v>2.0171765776021275E-4</v>
      </c>
      <c r="R1330" s="9">
        <f t="shared" si="293"/>
        <v>-3.5184188318140019E-2</v>
      </c>
    </row>
    <row r="1331" spans="1:18" x14ac:dyDescent="0.25">
      <c r="A1331">
        <v>1320</v>
      </c>
      <c r="B1331" s="5">
        <v>182</v>
      </c>
      <c r="C1331" s="5">
        <v>2</v>
      </c>
      <c r="D1331" s="5">
        <f t="shared" si="280"/>
        <v>364</v>
      </c>
      <c r="E1331" s="5">
        <f t="shared" si="281"/>
        <v>33124</v>
      </c>
      <c r="F1331" s="5">
        <f t="shared" si="282"/>
        <v>4</v>
      </c>
      <c r="G1331" s="5">
        <f t="shared" si="283"/>
        <v>-629778.82420000003</v>
      </c>
      <c r="H1331" s="9">
        <f t="shared" si="284"/>
        <v>396621367410.73456</v>
      </c>
      <c r="I1331" s="9">
        <f t="shared" si="285"/>
        <v>-295507.74660000001</v>
      </c>
      <c r="J1331" s="9">
        <f t="shared" si="286"/>
        <v>87324828300.609818</v>
      </c>
      <c r="K1331" s="9">
        <f t="shared" si="287"/>
        <v>186104521195.73956</v>
      </c>
      <c r="M1331" s="9">
        <f t="shared" si="288"/>
        <v>123863.05785758299</v>
      </c>
      <c r="N1331" s="9">
        <f t="shared" si="289"/>
        <v>29462585756.236191</v>
      </c>
      <c r="O1331" s="9">
        <f t="shared" si="290"/>
        <v>-123861.05785758299</v>
      </c>
      <c r="P1331" s="9">
        <f t="shared" si="291"/>
        <v>15341561653.59952</v>
      </c>
      <c r="Q1331" s="9">
        <f t="shared" si="292"/>
        <v>2.0172734260476329E-4</v>
      </c>
      <c r="R1331" s="9">
        <f t="shared" si="293"/>
        <v>-3.5054322271318439E-2</v>
      </c>
    </row>
    <row r="1332" spans="1:18" x14ac:dyDescent="0.25">
      <c r="A1332">
        <v>1321</v>
      </c>
      <c r="B1332" s="5">
        <v>23</v>
      </c>
      <c r="C1332" s="5">
        <v>0</v>
      </c>
      <c r="D1332" s="5">
        <f t="shared" si="280"/>
        <v>0</v>
      </c>
      <c r="E1332" s="5">
        <f t="shared" si="281"/>
        <v>529</v>
      </c>
      <c r="F1332" s="5">
        <f t="shared" si="282"/>
        <v>0</v>
      </c>
      <c r="G1332" s="5">
        <f t="shared" si="283"/>
        <v>-629937.82420000003</v>
      </c>
      <c r="H1332" s="9">
        <f t="shared" si="284"/>
        <v>396821662357.83014</v>
      </c>
      <c r="I1332" s="9">
        <f t="shared" si="285"/>
        <v>-295509.74660000001</v>
      </c>
      <c r="J1332" s="9">
        <f t="shared" si="286"/>
        <v>87326010335.596222</v>
      </c>
      <c r="K1332" s="9">
        <f t="shared" si="287"/>
        <v>186152766803.09735</v>
      </c>
      <c r="M1332" s="9">
        <f t="shared" si="288"/>
        <v>123819.72228887009</v>
      </c>
      <c r="N1332" s="9">
        <f t="shared" si="289"/>
        <v>29477464447.956387</v>
      </c>
      <c r="O1332" s="9">
        <f t="shared" si="290"/>
        <v>-123819.72228887009</v>
      </c>
      <c r="P1332" s="9">
        <f t="shared" si="291"/>
        <v>15331323627.692913</v>
      </c>
      <c r="Q1332" s="9">
        <f t="shared" si="292"/>
        <v>2.0172821491781564E-4</v>
      </c>
      <c r="R1332" s="9">
        <f t="shared" si="293"/>
        <v>-3.504262377238334E-2</v>
      </c>
    </row>
    <row r="1333" spans="1:18" x14ac:dyDescent="0.25">
      <c r="A1333">
        <v>1322</v>
      </c>
      <c r="B1333" s="5">
        <v>13235</v>
      </c>
      <c r="C1333" s="5">
        <v>638</v>
      </c>
      <c r="D1333" s="5">
        <f t="shared" si="280"/>
        <v>8443930</v>
      </c>
      <c r="E1333" s="5">
        <f t="shared" si="281"/>
        <v>175165225</v>
      </c>
      <c r="F1333" s="5">
        <f t="shared" si="282"/>
        <v>407044</v>
      </c>
      <c r="G1333" s="5">
        <f t="shared" si="283"/>
        <v>-616725.82420000003</v>
      </c>
      <c r="H1333" s="9">
        <f t="shared" si="284"/>
        <v>380350742235.16937</v>
      </c>
      <c r="I1333" s="9">
        <f t="shared" si="285"/>
        <v>-294871.74660000001</v>
      </c>
      <c r="J1333" s="9">
        <f t="shared" si="286"/>
        <v>86949346942.934616</v>
      </c>
      <c r="K1333" s="9">
        <f t="shared" si="287"/>
        <v>181855020955.17856</v>
      </c>
      <c r="M1333" s="9">
        <f t="shared" si="288"/>
        <v>127420.66275323958</v>
      </c>
      <c r="N1333" s="9">
        <f t="shared" si="289"/>
        <v>28253940108.443264</v>
      </c>
      <c r="O1333" s="9">
        <f t="shared" si="290"/>
        <v>-126782.66275323958</v>
      </c>
      <c r="P1333" s="9">
        <f t="shared" si="291"/>
        <v>16073843574.801683</v>
      </c>
      <c r="Q1333" s="9">
        <f t="shared" si="292"/>
        <v>2.0165648171228197E-4</v>
      </c>
      <c r="R1333" s="9">
        <f t="shared" si="293"/>
        <v>-3.5881173937521452E-2</v>
      </c>
    </row>
    <row r="1334" spans="1:18" x14ac:dyDescent="0.25">
      <c r="A1334">
        <v>1323</v>
      </c>
      <c r="B1334" s="5">
        <v>6702</v>
      </c>
      <c r="C1334" s="5">
        <v>520</v>
      </c>
      <c r="D1334" s="5">
        <f t="shared" si="280"/>
        <v>3485040</v>
      </c>
      <c r="E1334" s="5">
        <f t="shared" si="281"/>
        <v>44916804</v>
      </c>
      <c r="F1334" s="5">
        <f t="shared" si="282"/>
        <v>270400</v>
      </c>
      <c r="G1334" s="5">
        <f t="shared" si="283"/>
        <v>-623258.82420000003</v>
      </c>
      <c r="H1334" s="9">
        <f t="shared" si="284"/>
        <v>388451561943.16656</v>
      </c>
      <c r="I1334" s="9">
        <f t="shared" si="285"/>
        <v>-294989.74660000001</v>
      </c>
      <c r="J1334" s="9">
        <f t="shared" si="286"/>
        <v>87018950599.132217</v>
      </c>
      <c r="K1334" s="9">
        <f t="shared" si="287"/>
        <v>183854962616.97195</v>
      </c>
      <c r="M1334" s="9">
        <f t="shared" si="288"/>
        <v>125640.08872555823</v>
      </c>
      <c r="N1334" s="9">
        <f t="shared" si="289"/>
        <v>28855700666.379894</v>
      </c>
      <c r="O1334" s="9">
        <f t="shared" si="290"/>
        <v>-125120.08872555823</v>
      </c>
      <c r="P1334" s="9">
        <f t="shared" si="291"/>
        <v>15655036602.691565</v>
      </c>
      <c r="Q1334" s="9">
        <f t="shared" si="292"/>
        <v>2.0169176193711322E-4</v>
      </c>
      <c r="R1334" s="9">
        <f t="shared" si="293"/>
        <v>-3.5410644076692845E-2</v>
      </c>
    </row>
    <row r="1335" spans="1:18" x14ac:dyDescent="0.25">
      <c r="A1335">
        <v>1324</v>
      </c>
      <c r="B1335" s="5">
        <v>1780</v>
      </c>
      <c r="C1335" s="5">
        <v>138</v>
      </c>
      <c r="D1335" s="5">
        <f t="shared" si="280"/>
        <v>245640</v>
      </c>
      <c r="E1335" s="5">
        <f t="shared" si="281"/>
        <v>3168400</v>
      </c>
      <c r="F1335" s="5">
        <f t="shared" si="282"/>
        <v>19044</v>
      </c>
      <c r="G1335" s="5">
        <f t="shared" si="283"/>
        <v>-628180.82420000003</v>
      </c>
      <c r="H1335" s="9">
        <f t="shared" si="284"/>
        <v>394611147892.59137</v>
      </c>
      <c r="I1335" s="9">
        <f t="shared" si="285"/>
        <v>-295371.74660000001</v>
      </c>
      <c r="J1335" s="9">
        <f t="shared" si="286"/>
        <v>87244468689.534622</v>
      </c>
      <c r="K1335" s="9">
        <f t="shared" si="287"/>
        <v>185546867224.58157</v>
      </c>
      <c r="M1335" s="9">
        <f t="shared" si="288"/>
        <v>124298.5939506849</v>
      </c>
      <c r="N1335" s="9">
        <f t="shared" si="289"/>
        <v>29313258791.507088</v>
      </c>
      <c r="O1335" s="9">
        <f t="shared" si="290"/>
        <v>-124160.5939506849</v>
      </c>
      <c r="P1335" s="9">
        <f t="shared" si="291"/>
        <v>15415853090.186852</v>
      </c>
      <c r="Q1335" s="9">
        <f t="shared" si="292"/>
        <v>2.0171858781214763E-4</v>
      </c>
      <c r="R1335" s="9">
        <f t="shared" si="293"/>
        <v>-3.5139094804875246E-2</v>
      </c>
    </row>
    <row r="1336" spans="1:18" x14ac:dyDescent="0.25">
      <c r="A1336">
        <v>1325</v>
      </c>
      <c r="B1336" s="5">
        <v>1208</v>
      </c>
      <c r="C1336" s="5">
        <v>91</v>
      </c>
      <c r="D1336" s="5">
        <f t="shared" si="280"/>
        <v>109928</v>
      </c>
      <c r="E1336" s="5">
        <f t="shared" si="281"/>
        <v>1459264</v>
      </c>
      <c r="F1336" s="5">
        <f t="shared" si="282"/>
        <v>8281</v>
      </c>
      <c r="G1336" s="5">
        <f t="shared" si="283"/>
        <v>-628752.82420000003</v>
      </c>
      <c r="H1336" s="9">
        <f t="shared" si="284"/>
        <v>395330113939.47614</v>
      </c>
      <c r="I1336" s="9">
        <f t="shared" si="285"/>
        <v>-295418.74660000001</v>
      </c>
      <c r="J1336" s="9">
        <f t="shared" si="286"/>
        <v>87272235842.715027</v>
      </c>
      <c r="K1336" s="9">
        <f t="shared" si="287"/>
        <v>185745371246.37418</v>
      </c>
      <c r="M1336" s="9">
        <f t="shared" si="288"/>
        <v>124142.69492361713</v>
      </c>
      <c r="N1336" s="9">
        <f t="shared" si="289"/>
        <v>29366666400.256084</v>
      </c>
      <c r="O1336" s="9">
        <f t="shared" si="290"/>
        <v>-124051.69492361713</v>
      </c>
      <c r="P1336" s="9">
        <f t="shared" si="291"/>
        <v>15388823013.422176</v>
      </c>
      <c r="Q1336" s="9">
        <f t="shared" si="292"/>
        <v>2.0172171901179094E-4</v>
      </c>
      <c r="R1336" s="9">
        <f t="shared" si="293"/>
        <v>-3.510827499088591E-2</v>
      </c>
    </row>
    <row r="1337" spans="1:18" x14ac:dyDescent="0.25">
      <c r="A1337">
        <v>1326</v>
      </c>
      <c r="B1337" s="5">
        <v>1218</v>
      </c>
      <c r="C1337" s="5">
        <v>70</v>
      </c>
      <c r="D1337" s="5">
        <f t="shared" si="280"/>
        <v>85260</v>
      </c>
      <c r="E1337" s="5">
        <f t="shared" si="281"/>
        <v>1483524</v>
      </c>
      <c r="F1337" s="5">
        <f t="shared" si="282"/>
        <v>4900</v>
      </c>
      <c r="G1337" s="5">
        <f t="shared" si="283"/>
        <v>-628742.82420000003</v>
      </c>
      <c r="H1337" s="9">
        <f t="shared" si="284"/>
        <v>395317538982.99213</v>
      </c>
      <c r="I1337" s="9">
        <f t="shared" si="285"/>
        <v>-295439.74660000001</v>
      </c>
      <c r="J1337" s="9">
        <f t="shared" si="286"/>
        <v>87284643871.07222</v>
      </c>
      <c r="K1337" s="9">
        <f t="shared" si="287"/>
        <v>185755620658.21637</v>
      </c>
      <c r="M1337" s="9">
        <f t="shared" si="288"/>
        <v>124145.42043108334</v>
      </c>
      <c r="N1337" s="9">
        <f t="shared" si="289"/>
        <v>29365732283.326855</v>
      </c>
      <c r="O1337" s="9">
        <f t="shared" si="290"/>
        <v>-124075.42043108334</v>
      </c>
      <c r="P1337" s="9">
        <f t="shared" si="291"/>
        <v>15394709955.150095</v>
      </c>
      <c r="Q1337" s="9">
        <f t="shared" si="292"/>
        <v>2.0172166424606253E-4</v>
      </c>
      <c r="R1337" s="9">
        <f t="shared" si="293"/>
        <v>-3.5114989623214223E-2</v>
      </c>
    </row>
    <row r="1338" spans="1:18" x14ac:dyDescent="0.25">
      <c r="A1338">
        <v>1327</v>
      </c>
      <c r="B1338" s="5">
        <v>17</v>
      </c>
      <c r="C1338" s="5">
        <v>1</v>
      </c>
      <c r="D1338" s="5">
        <f t="shared" si="280"/>
        <v>17</v>
      </c>
      <c r="E1338" s="5">
        <f t="shared" si="281"/>
        <v>289</v>
      </c>
      <c r="F1338" s="5">
        <f t="shared" si="282"/>
        <v>1</v>
      </c>
      <c r="G1338" s="5">
        <f t="shared" si="283"/>
        <v>-629943.82420000003</v>
      </c>
      <c r="H1338" s="9">
        <f t="shared" si="284"/>
        <v>396829221647.72052</v>
      </c>
      <c r="I1338" s="9">
        <f t="shared" si="285"/>
        <v>-295508.74660000001</v>
      </c>
      <c r="J1338" s="9">
        <f t="shared" si="286"/>
        <v>87325419317.103012</v>
      </c>
      <c r="K1338" s="9">
        <f t="shared" si="287"/>
        <v>186153909917.75278</v>
      </c>
      <c r="M1338" s="9">
        <f t="shared" si="288"/>
        <v>123818.08698439036</v>
      </c>
      <c r="N1338" s="9">
        <f t="shared" si="289"/>
        <v>29478025981.562366</v>
      </c>
      <c r="O1338" s="9">
        <f t="shared" si="290"/>
        <v>-123817.08698439036</v>
      </c>
      <c r="P1338" s="9">
        <f t="shared" si="291"/>
        <v>15330671029.300089</v>
      </c>
      <c r="Q1338" s="9">
        <f t="shared" si="292"/>
        <v>2.0172824783960092E-4</v>
      </c>
      <c r="R1338" s="9">
        <f t="shared" si="293"/>
        <v>-3.5041877946837413E-2</v>
      </c>
    </row>
    <row r="1339" spans="1:18" x14ac:dyDescent="0.25">
      <c r="A1339">
        <v>1328</v>
      </c>
      <c r="B1339" s="5">
        <v>680</v>
      </c>
      <c r="C1339" s="5">
        <v>5</v>
      </c>
      <c r="D1339" s="5">
        <f t="shared" si="280"/>
        <v>3400</v>
      </c>
      <c r="E1339" s="5">
        <f t="shared" si="281"/>
        <v>462400</v>
      </c>
      <c r="F1339" s="5">
        <f t="shared" si="282"/>
        <v>25</v>
      </c>
      <c r="G1339" s="5">
        <f t="shared" si="283"/>
        <v>-629280.82420000003</v>
      </c>
      <c r="H1339" s="9">
        <f t="shared" si="284"/>
        <v>395994355705.83136</v>
      </c>
      <c r="I1339" s="9">
        <f t="shared" si="285"/>
        <v>-295504.74660000001</v>
      </c>
      <c r="J1339" s="9">
        <f t="shared" si="286"/>
        <v>87323055263.130219</v>
      </c>
      <c r="K1339" s="9">
        <f t="shared" si="287"/>
        <v>185955470495.46017</v>
      </c>
      <c r="M1339" s="9">
        <f t="shared" si="288"/>
        <v>123998.78812940072</v>
      </c>
      <c r="N1339" s="9">
        <f t="shared" si="289"/>
        <v>29416008875.503635</v>
      </c>
      <c r="O1339" s="9">
        <f t="shared" si="290"/>
        <v>-123993.78812940072</v>
      </c>
      <c r="P1339" s="9">
        <f t="shared" si="291"/>
        <v>15374459494.678717</v>
      </c>
      <c r="Q1339" s="9">
        <f t="shared" si="292"/>
        <v>2.0172461187939003E-4</v>
      </c>
      <c r="R1339" s="9">
        <f t="shared" si="293"/>
        <v>-3.5091886650859237E-2</v>
      </c>
    </row>
    <row r="1340" spans="1:18" x14ac:dyDescent="0.25">
      <c r="A1340">
        <v>1329</v>
      </c>
      <c r="B1340" s="5">
        <v>231</v>
      </c>
      <c r="C1340" s="5">
        <v>2</v>
      </c>
      <c r="D1340" s="5">
        <f t="shared" si="280"/>
        <v>462</v>
      </c>
      <c r="E1340" s="5">
        <f t="shared" si="281"/>
        <v>53361</v>
      </c>
      <c r="F1340" s="5">
        <f t="shared" si="282"/>
        <v>4</v>
      </c>
      <c r="G1340" s="5">
        <f t="shared" si="283"/>
        <v>-629729.82420000003</v>
      </c>
      <c r="H1340" s="9">
        <f t="shared" si="284"/>
        <v>396559651486.96295</v>
      </c>
      <c r="I1340" s="9">
        <f t="shared" si="285"/>
        <v>-295507.74660000001</v>
      </c>
      <c r="J1340" s="9">
        <f t="shared" si="286"/>
        <v>87324828300.609818</v>
      </c>
      <c r="K1340" s="9">
        <f t="shared" si="287"/>
        <v>186090041316.15616</v>
      </c>
      <c r="M1340" s="9">
        <f t="shared" si="288"/>
        <v>123876.41284416747</v>
      </c>
      <c r="N1340" s="9">
        <f t="shared" si="289"/>
        <v>29458001256.141006</v>
      </c>
      <c r="O1340" s="9">
        <f t="shared" si="290"/>
        <v>-123874.41284416747</v>
      </c>
      <c r="P1340" s="9">
        <f t="shared" si="291"/>
        <v>15344870157.487242</v>
      </c>
      <c r="Q1340" s="9">
        <f t="shared" si="292"/>
        <v>2.017270738231159E-4</v>
      </c>
      <c r="R1340" s="9">
        <f t="shared" si="293"/>
        <v>-3.5058101904950442E-2</v>
      </c>
    </row>
    <row r="1341" spans="1:18" x14ac:dyDescent="0.25">
      <c r="A1341">
        <v>1330</v>
      </c>
      <c r="B1341" s="5">
        <v>231</v>
      </c>
      <c r="C1341" s="5">
        <v>2</v>
      </c>
      <c r="D1341" s="5">
        <f t="shared" si="280"/>
        <v>462</v>
      </c>
      <c r="E1341" s="5">
        <f t="shared" si="281"/>
        <v>53361</v>
      </c>
      <c r="F1341" s="5">
        <f t="shared" si="282"/>
        <v>4</v>
      </c>
      <c r="G1341" s="5">
        <f t="shared" si="283"/>
        <v>-629729.82420000003</v>
      </c>
      <c r="H1341" s="9">
        <f t="shared" si="284"/>
        <v>396559651486.96295</v>
      </c>
      <c r="I1341" s="9">
        <f t="shared" si="285"/>
        <v>-295507.74660000001</v>
      </c>
      <c r="J1341" s="9">
        <f t="shared" si="286"/>
        <v>87324828300.609818</v>
      </c>
      <c r="K1341" s="9">
        <f t="shared" si="287"/>
        <v>186090041316.15616</v>
      </c>
      <c r="M1341" s="9">
        <f t="shared" si="288"/>
        <v>123876.41284416747</v>
      </c>
      <c r="N1341" s="9">
        <f t="shared" si="289"/>
        <v>29458001256.141006</v>
      </c>
      <c r="O1341" s="9">
        <f t="shared" si="290"/>
        <v>-123874.41284416747</v>
      </c>
      <c r="P1341" s="9">
        <f t="shared" si="291"/>
        <v>15344870157.487242</v>
      </c>
      <c r="Q1341" s="9">
        <f t="shared" si="292"/>
        <v>2.017270738231159E-4</v>
      </c>
      <c r="R1341" s="9">
        <f t="shared" si="293"/>
        <v>-3.5058101904950442E-2</v>
      </c>
    </row>
    <row r="1342" spans="1:18" x14ac:dyDescent="0.25">
      <c r="A1342">
        <v>1331</v>
      </c>
      <c r="B1342" s="5">
        <v>216</v>
      </c>
      <c r="C1342" s="5">
        <v>2</v>
      </c>
      <c r="D1342" s="5">
        <f t="shared" si="280"/>
        <v>432</v>
      </c>
      <c r="E1342" s="5">
        <f t="shared" si="281"/>
        <v>46656</v>
      </c>
      <c r="F1342" s="5">
        <f t="shared" si="282"/>
        <v>4</v>
      </c>
      <c r="G1342" s="5">
        <f t="shared" si="283"/>
        <v>-629744.82420000003</v>
      </c>
      <c r="H1342" s="9">
        <f t="shared" si="284"/>
        <v>396578543606.68896</v>
      </c>
      <c r="I1342" s="9">
        <f t="shared" si="285"/>
        <v>-295507.74660000001</v>
      </c>
      <c r="J1342" s="9">
        <f t="shared" si="286"/>
        <v>87324828300.609818</v>
      </c>
      <c r="K1342" s="9">
        <f t="shared" si="287"/>
        <v>186094473932.35516</v>
      </c>
      <c r="M1342" s="9">
        <f t="shared" si="288"/>
        <v>123872.32458296813</v>
      </c>
      <c r="N1342" s="9">
        <f t="shared" si="289"/>
        <v>29459404636.652699</v>
      </c>
      <c r="O1342" s="9">
        <f t="shared" si="290"/>
        <v>-123870.32458296813</v>
      </c>
      <c r="P1342" s="9">
        <f t="shared" si="291"/>
        <v>15343857312.289877</v>
      </c>
      <c r="Q1342" s="9">
        <f t="shared" si="292"/>
        <v>2.017271561009909E-4</v>
      </c>
      <c r="R1342" s="9">
        <f t="shared" si="293"/>
        <v>-3.5056944874246834E-2</v>
      </c>
    </row>
    <row r="1343" spans="1:18" x14ac:dyDescent="0.25">
      <c r="A1343">
        <v>1332</v>
      </c>
      <c r="B1343" s="5">
        <v>116</v>
      </c>
      <c r="C1343" s="5">
        <v>1</v>
      </c>
      <c r="D1343" s="5">
        <f t="shared" si="280"/>
        <v>116</v>
      </c>
      <c r="E1343" s="5">
        <f t="shared" si="281"/>
        <v>13456</v>
      </c>
      <c r="F1343" s="5">
        <f t="shared" si="282"/>
        <v>1</v>
      </c>
      <c r="G1343" s="5">
        <f t="shared" si="283"/>
        <v>-629844.82420000003</v>
      </c>
      <c r="H1343" s="9">
        <f t="shared" si="284"/>
        <v>396704502571.52893</v>
      </c>
      <c r="I1343" s="9">
        <f t="shared" si="285"/>
        <v>-295508.74660000001</v>
      </c>
      <c r="J1343" s="9">
        <f t="shared" si="286"/>
        <v>87325419317.103012</v>
      </c>
      <c r="K1343" s="9">
        <f t="shared" si="287"/>
        <v>186124654551.83936</v>
      </c>
      <c r="M1343" s="9">
        <f t="shared" si="288"/>
        <v>123845.06950830594</v>
      </c>
      <c r="N1343" s="9">
        <f t="shared" si="289"/>
        <v>29468761360.995602</v>
      </c>
      <c r="O1343" s="9">
        <f t="shared" si="290"/>
        <v>-123844.06950830594</v>
      </c>
      <c r="P1343" s="9">
        <f t="shared" si="291"/>
        <v>15337353552.378113</v>
      </c>
      <c r="Q1343" s="9">
        <f t="shared" si="292"/>
        <v>2.0172770467024182E-4</v>
      </c>
      <c r="R1343" s="9">
        <f t="shared" si="293"/>
        <v>-3.5049514349485333E-2</v>
      </c>
    </row>
    <row r="1344" spans="1:18" x14ac:dyDescent="0.25">
      <c r="A1344">
        <v>1333</v>
      </c>
      <c r="B1344" s="5">
        <v>77</v>
      </c>
      <c r="C1344" s="5">
        <v>1</v>
      </c>
      <c r="D1344" s="5">
        <f t="shared" si="280"/>
        <v>77</v>
      </c>
      <c r="E1344" s="5">
        <f t="shared" si="281"/>
        <v>5929</v>
      </c>
      <c r="F1344" s="5">
        <f t="shared" si="282"/>
        <v>1</v>
      </c>
      <c r="G1344" s="5">
        <f t="shared" si="283"/>
        <v>-629883.82420000003</v>
      </c>
      <c r="H1344" s="9">
        <f t="shared" si="284"/>
        <v>396753631988.81653</v>
      </c>
      <c r="I1344" s="9">
        <f t="shared" si="285"/>
        <v>-295508.74660000001</v>
      </c>
      <c r="J1344" s="9">
        <f t="shared" si="286"/>
        <v>87325419317.103012</v>
      </c>
      <c r="K1344" s="9">
        <f t="shared" si="287"/>
        <v>186136179392.95676</v>
      </c>
      <c r="M1344" s="9">
        <f t="shared" si="288"/>
        <v>123834.44002918768</v>
      </c>
      <c r="N1344" s="9">
        <f t="shared" si="289"/>
        <v>29472410886.1824</v>
      </c>
      <c r="O1344" s="9">
        <f t="shared" si="290"/>
        <v>-123833.44002918768</v>
      </c>
      <c r="P1344" s="9">
        <f t="shared" si="291"/>
        <v>15334720869.462421</v>
      </c>
      <c r="Q1344" s="9">
        <f t="shared" si="292"/>
        <v>2.0172791863585891E-4</v>
      </c>
      <c r="R1344" s="9">
        <f t="shared" si="293"/>
        <v>-3.5046506069654648E-2</v>
      </c>
    </row>
    <row r="1345" spans="1:18" x14ac:dyDescent="0.25">
      <c r="A1345">
        <v>1334</v>
      </c>
      <c r="B1345" s="5">
        <v>19</v>
      </c>
      <c r="C1345" s="5">
        <v>0</v>
      </c>
      <c r="D1345" s="5">
        <f t="shared" si="280"/>
        <v>0</v>
      </c>
      <c r="E1345" s="5">
        <f t="shared" si="281"/>
        <v>361</v>
      </c>
      <c r="F1345" s="5">
        <f t="shared" si="282"/>
        <v>0</v>
      </c>
      <c r="G1345" s="5">
        <f t="shared" si="283"/>
        <v>-629941.82420000003</v>
      </c>
      <c r="H1345" s="9">
        <f t="shared" si="284"/>
        <v>396826701876.42377</v>
      </c>
      <c r="I1345" s="9">
        <f t="shared" si="285"/>
        <v>-295509.74660000001</v>
      </c>
      <c r="J1345" s="9">
        <f t="shared" si="286"/>
        <v>87326010335.596222</v>
      </c>
      <c r="K1345" s="9">
        <f t="shared" si="287"/>
        <v>186153948842.08377</v>
      </c>
      <c r="M1345" s="9">
        <f t="shared" si="288"/>
        <v>123818.6320858836</v>
      </c>
      <c r="N1345" s="9">
        <f t="shared" si="289"/>
        <v>29477838803.099442</v>
      </c>
      <c r="O1345" s="9">
        <f t="shared" si="290"/>
        <v>-123818.6320858836</v>
      </c>
      <c r="P1345" s="9">
        <f t="shared" si="291"/>
        <v>15331053651.619404</v>
      </c>
      <c r="Q1345" s="9">
        <f t="shared" si="292"/>
        <v>2.0172823686563765E-4</v>
      </c>
      <c r="R1345" s="9">
        <f t="shared" si="293"/>
        <v>-3.5042315230862167E-2</v>
      </c>
    </row>
    <row r="1346" spans="1:18" x14ac:dyDescent="0.25">
      <c r="A1346">
        <v>1335</v>
      </c>
      <c r="B1346" s="5">
        <v>163215</v>
      </c>
      <c r="C1346" s="5">
        <v>11871</v>
      </c>
      <c r="D1346" s="5">
        <f t="shared" si="280"/>
        <v>1937525265</v>
      </c>
      <c r="E1346" s="5">
        <f t="shared" si="281"/>
        <v>26639136225</v>
      </c>
      <c r="F1346" s="5">
        <f t="shared" si="282"/>
        <v>140920641</v>
      </c>
      <c r="G1346" s="5">
        <f t="shared" si="283"/>
        <v>-466745.82420000003</v>
      </c>
      <c r="H1346" s="9">
        <f t="shared" si="284"/>
        <v>217851664408.13733</v>
      </c>
      <c r="I1346" s="9">
        <f t="shared" si="285"/>
        <v>-283638.74660000001</v>
      </c>
      <c r="J1346" s="9">
        <f t="shared" si="286"/>
        <v>80450938572.819016</v>
      </c>
      <c r="K1346" s="9">
        <f t="shared" si="287"/>
        <v>132387200556.87196</v>
      </c>
      <c r="M1346" s="9">
        <f t="shared" si="288"/>
        <v>168297.82373160278</v>
      </c>
      <c r="N1346" s="9">
        <f t="shared" si="289"/>
        <v>16182873319.875048</v>
      </c>
      <c r="O1346" s="9">
        <f t="shared" si="290"/>
        <v>-156426.82373160278</v>
      </c>
      <c r="P1346" s="9">
        <f t="shared" si="291"/>
        <v>24469351182.757927</v>
      </c>
      <c r="Q1346" s="9">
        <f t="shared" si="292"/>
        <v>2.0094877505946642E-4</v>
      </c>
      <c r="R1346" s="9">
        <f t="shared" si="293"/>
        <v>-4.4270848729784248E-2</v>
      </c>
    </row>
    <row r="1347" spans="1:18" x14ac:dyDescent="0.25">
      <c r="A1347">
        <v>1336</v>
      </c>
      <c r="B1347" s="5">
        <v>68792</v>
      </c>
      <c r="C1347" s="5">
        <v>4164</v>
      </c>
      <c r="D1347" s="5">
        <f t="shared" si="280"/>
        <v>286449888</v>
      </c>
      <c r="E1347" s="5">
        <f t="shared" si="281"/>
        <v>4732339264</v>
      </c>
      <c r="F1347" s="5">
        <f t="shared" si="282"/>
        <v>17338896</v>
      </c>
      <c r="G1347" s="5">
        <f t="shared" si="283"/>
        <v>-561168.82420000003</v>
      </c>
      <c r="H1347" s="9">
        <f t="shared" si="284"/>
        <v>314910449254.01056</v>
      </c>
      <c r="I1347" s="9">
        <f t="shared" si="285"/>
        <v>-291345.74660000001</v>
      </c>
      <c r="J1347" s="9">
        <f t="shared" si="286"/>
        <v>84882344061.911423</v>
      </c>
      <c r="K1347" s="9">
        <f t="shared" si="287"/>
        <v>163494150055.19318</v>
      </c>
      <c r="M1347" s="9">
        <f t="shared" si="288"/>
        <v>142562.7645833164</v>
      </c>
      <c r="N1347" s="9">
        <f t="shared" si="289"/>
        <v>23392779308.011742</v>
      </c>
      <c r="O1347" s="9">
        <f t="shared" si="290"/>
        <v>-138398.7645833164</v>
      </c>
      <c r="P1347" s="9">
        <f t="shared" si="291"/>
        <v>19154218038.188232</v>
      </c>
      <c r="Q1347" s="9">
        <f t="shared" si="292"/>
        <v>2.0137147990596858E-4</v>
      </c>
      <c r="R1347" s="9">
        <f t="shared" si="293"/>
        <v>-3.9168679132635664E-2</v>
      </c>
    </row>
    <row r="1348" spans="1:18" x14ac:dyDescent="0.25">
      <c r="A1348">
        <v>1337</v>
      </c>
      <c r="B1348" s="5">
        <v>34464</v>
      </c>
      <c r="C1348" s="5">
        <v>1025</v>
      </c>
      <c r="D1348" s="5">
        <f t="shared" si="280"/>
        <v>35325600</v>
      </c>
      <c r="E1348" s="5">
        <f t="shared" si="281"/>
        <v>1187767296</v>
      </c>
      <c r="F1348" s="5">
        <f t="shared" si="282"/>
        <v>1050625</v>
      </c>
      <c r="G1348" s="5">
        <f t="shared" si="283"/>
        <v>-595496.82420000003</v>
      </c>
      <c r="H1348" s="9">
        <f t="shared" si="284"/>
        <v>354616467632.28577</v>
      </c>
      <c r="I1348" s="9">
        <f t="shared" si="285"/>
        <v>-294484.74660000001</v>
      </c>
      <c r="J1348" s="9">
        <f t="shared" si="286"/>
        <v>86721265980.066223</v>
      </c>
      <c r="K1348" s="9">
        <f t="shared" si="287"/>
        <v>175364731375.64175</v>
      </c>
      <c r="M1348" s="9">
        <f t="shared" si="288"/>
        <v>133206.6425532774</v>
      </c>
      <c r="N1348" s="9">
        <f t="shared" si="289"/>
        <v>26342297583.201267</v>
      </c>
      <c r="O1348" s="9">
        <f t="shared" si="290"/>
        <v>-132181.6425532774</v>
      </c>
      <c r="P1348" s="9">
        <f t="shared" si="291"/>
        <v>17471986628.082394</v>
      </c>
      <c r="Q1348" s="9">
        <f t="shared" si="292"/>
        <v>2.0154440527723149E-4</v>
      </c>
      <c r="R1348" s="9">
        <f t="shared" si="293"/>
        <v>-3.7409154682285443E-2</v>
      </c>
    </row>
    <row r="1349" spans="1:18" x14ac:dyDescent="0.25">
      <c r="A1349">
        <v>1338</v>
      </c>
      <c r="B1349" s="5">
        <v>17367</v>
      </c>
      <c r="C1349" s="5">
        <v>865</v>
      </c>
      <c r="D1349" s="5">
        <f t="shared" si="280"/>
        <v>15022455</v>
      </c>
      <c r="E1349" s="5">
        <f t="shared" si="281"/>
        <v>301612689</v>
      </c>
      <c r="F1349" s="5">
        <f t="shared" si="282"/>
        <v>748225</v>
      </c>
      <c r="G1349" s="5">
        <f t="shared" si="283"/>
        <v>-612593.82420000003</v>
      </c>
      <c r="H1349" s="9">
        <f t="shared" si="284"/>
        <v>375271193447.98053</v>
      </c>
      <c r="I1349" s="9">
        <f t="shared" si="285"/>
        <v>-294644.74660000001</v>
      </c>
      <c r="J1349" s="9">
        <f t="shared" si="286"/>
        <v>86815526698.978226</v>
      </c>
      <c r="K1349" s="9">
        <f t="shared" si="287"/>
        <v>180497552100.13397</v>
      </c>
      <c r="M1349" s="9">
        <f t="shared" si="288"/>
        <v>128546.84243828156</v>
      </c>
      <c r="N1349" s="9">
        <f t="shared" si="289"/>
        <v>27876611366.115177</v>
      </c>
      <c r="O1349" s="9">
        <f t="shared" si="290"/>
        <v>-127681.84243828156</v>
      </c>
      <c r="P1349" s="9">
        <f t="shared" si="291"/>
        <v>16302652888.434156</v>
      </c>
      <c r="Q1349" s="9">
        <f t="shared" si="292"/>
        <v>2.0163435955307919E-4</v>
      </c>
      <c r="R1349" s="9">
        <f t="shared" si="293"/>
        <v>-3.6135653306342608E-2</v>
      </c>
    </row>
    <row r="1350" spans="1:18" x14ac:dyDescent="0.25">
      <c r="A1350">
        <v>1339</v>
      </c>
      <c r="B1350" s="5">
        <v>15000</v>
      </c>
      <c r="C1350" s="5">
        <v>150</v>
      </c>
      <c r="D1350" s="5">
        <f t="shared" si="280"/>
        <v>2250000</v>
      </c>
      <c r="E1350" s="5">
        <f t="shared" si="281"/>
        <v>225000000</v>
      </c>
      <c r="F1350" s="5">
        <f t="shared" si="282"/>
        <v>22500</v>
      </c>
      <c r="G1350" s="5">
        <f t="shared" si="283"/>
        <v>-614960.82420000003</v>
      </c>
      <c r="H1350" s="9">
        <f t="shared" si="284"/>
        <v>378176815300.74335</v>
      </c>
      <c r="I1350" s="9">
        <f t="shared" si="285"/>
        <v>-295359.74660000001</v>
      </c>
      <c r="J1350" s="9">
        <f t="shared" si="286"/>
        <v>87237379911.616226</v>
      </c>
      <c r="K1350" s="9">
        <f t="shared" si="287"/>
        <v>181634673204.63916</v>
      </c>
      <c r="M1350" s="9">
        <f t="shared" si="288"/>
        <v>127901.71482102736</v>
      </c>
      <c r="N1350" s="9">
        <f t="shared" si="289"/>
        <v>28092452316.821106</v>
      </c>
      <c r="O1350" s="9">
        <f t="shared" si="290"/>
        <v>-127751.71482102736</v>
      </c>
      <c r="P1350" s="9">
        <f t="shared" si="291"/>
        <v>16320500639.7131</v>
      </c>
      <c r="Q1350" s="9">
        <f t="shared" si="292"/>
        <v>2.0164701395052723E-4</v>
      </c>
      <c r="R1350" s="9">
        <f t="shared" si="293"/>
        <v>-3.6155428345338692E-2</v>
      </c>
    </row>
    <row r="1351" spans="1:18" x14ac:dyDescent="0.25">
      <c r="A1351">
        <v>1340</v>
      </c>
      <c r="B1351" s="5">
        <v>4150</v>
      </c>
      <c r="C1351" s="5">
        <v>3</v>
      </c>
      <c r="D1351" s="5">
        <f t="shared" si="280"/>
        <v>12450</v>
      </c>
      <c r="E1351" s="5">
        <f t="shared" si="281"/>
        <v>17222500</v>
      </c>
      <c r="F1351" s="5">
        <f t="shared" si="282"/>
        <v>9</v>
      </c>
      <c r="G1351" s="5">
        <f t="shared" si="283"/>
        <v>-625810.82420000003</v>
      </c>
      <c r="H1351" s="9">
        <f t="shared" si="284"/>
        <v>391639187685.88336</v>
      </c>
      <c r="I1351" s="9">
        <f t="shared" si="285"/>
        <v>-295506.74660000001</v>
      </c>
      <c r="J1351" s="9">
        <f t="shared" si="286"/>
        <v>87324237286.116623</v>
      </c>
      <c r="K1351" s="9">
        <f t="shared" si="287"/>
        <v>184931320646.40656</v>
      </c>
      <c r="M1351" s="9">
        <f t="shared" si="288"/>
        <v>124944.53922017897</v>
      </c>
      <c r="N1351" s="9">
        <f t="shared" si="289"/>
        <v>29092489968.521358</v>
      </c>
      <c r="O1351" s="9">
        <f t="shared" si="290"/>
        <v>-124941.53922017897</v>
      </c>
      <c r="P1351" s="9">
        <f t="shared" si="291"/>
        <v>15610388222.70752</v>
      </c>
      <c r="Q1351" s="9">
        <f t="shared" si="292"/>
        <v>2.0170564450170973E-4</v>
      </c>
      <c r="R1351" s="9">
        <f t="shared" si="293"/>
        <v>-3.5360112444776513E-2</v>
      </c>
    </row>
    <row r="1352" spans="1:18" x14ac:dyDescent="0.25">
      <c r="A1352">
        <v>1341</v>
      </c>
      <c r="B1352" s="5">
        <v>3545</v>
      </c>
      <c r="C1352" s="5">
        <v>10207</v>
      </c>
      <c r="D1352" s="5">
        <f t="shared" si="280"/>
        <v>36183815</v>
      </c>
      <c r="E1352" s="5">
        <f t="shared" si="281"/>
        <v>12567025</v>
      </c>
      <c r="F1352" s="5">
        <f t="shared" si="282"/>
        <v>104182849</v>
      </c>
      <c r="G1352" s="5">
        <f t="shared" si="283"/>
        <v>-626415.82420000003</v>
      </c>
      <c r="H1352" s="9">
        <f t="shared" si="284"/>
        <v>392396784808.16534</v>
      </c>
      <c r="I1352" s="9">
        <f t="shared" si="285"/>
        <v>-285302.74660000001</v>
      </c>
      <c r="J1352" s="9">
        <f t="shared" si="286"/>
        <v>81397657217.503815</v>
      </c>
      <c r="K1352" s="9">
        <f t="shared" si="287"/>
        <v>178718155157.96277</v>
      </c>
      <c r="M1352" s="9">
        <f t="shared" si="288"/>
        <v>124779.64601847267</v>
      </c>
      <c r="N1352" s="9">
        <f t="shared" si="289"/>
        <v>29148767244.578442</v>
      </c>
      <c r="O1352" s="9">
        <f t="shared" si="290"/>
        <v>-114572.64601847267</v>
      </c>
      <c r="P1352" s="9">
        <f t="shared" si="291"/>
        <v>13126891215.674242</v>
      </c>
      <c r="Q1352" s="9">
        <f t="shared" si="292"/>
        <v>2.0170894394519435E-4</v>
      </c>
      <c r="R1352" s="9">
        <f t="shared" si="293"/>
        <v>-3.2425578220660528E-2</v>
      </c>
    </row>
    <row r="1353" spans="1:18" x14ac:dyDescent="0.25">
      <c r="A1353">
        <v>1342</v>
      </c>
      <c r="B1353" s="5">
        <v>2684</v>
      </c>
      <c r="C1353" s="5">
        <v>122</v>
      </c>
      <c r="D1353" s="5">
        <f t="shared" si="280"/>
        <v>327448</v>
      </c>
      <c r="E1353" s="5">
        <f t="shared" si="281"/>
        <v>7203856</v>
      </c>
      <c r="F1353" s="5">
        <f t="shared" si="282"/>
        <v>14884</v>
      </c>
      <c r="G1353" s="5">
        <f t="shared" si="283"/>
        <v>-627276.82420000003</v>
      </c>
      <c r="H1353" s="9">
        <f t="shared" si="284"/>
        <v>393476214178.43774</v>
      </c>
      <c r="I1353" s="9">
        <f t="shared" si="285"/>
        <v>-295387.74660000001</v>
      </c>
      <c r="J1353" s="9">
        <f t="shared" si="286"/>
        <v>87253920841.425812</v>
      </c>
      <c r="K1353" s="9">
        <f t="shared" si="287"/>
        <v>185289887594.84238</v>
      </c>
      <c r="M1353" s="9">
        <f t="shared" si="288"/>
        <v>124544.97982563116</v>
      </c>
      <c r="N1353" s="9">
        <f t="shared" si="289"/>
        <v>29228951478.214336</v>
      </c>
      <c r="O1353" s="9">
        <f t="shared" si="290"/>
        <v>-124422.97982563116</v>
      </c>
      <c r="P1353" s="9">
        <f t="shared" si="291"/>
        <v>15481077908.689419</v>
      </c>
      <c r="Q1353" s="9">
        <f t="shared" si="292"/>
        <v>2.0171364501400533E-4</v>
      </c>
      <c r="R1353" s="9">
        <f t="shared" si="293"/>
        <v>-3.5213353400411991E-2</v>
      </c>
    </row>
    <row r="1354" spans="1:18" x14ac:dyDescent="0.25">
      <c r="A1354">
        <v>1343</v>
      </c>
      <c r="B1354" s="5">
        <v>976</v>
      </c>
      <c r="C1354" s="5">
        <v>1</v>
      </c>
      <c r="D1354" s="5">
        <f t="shared" si="280"/>
        <v>976</v>
      </c>
      <c r="E1354" s="5">
        <f t="shared" si="281"/>
        <v>952576</v>
      </c>
      <c r="F1354" s="5">
        <f t="shared" si="282"/>
        <v>1</v>
      </c>
      <c r="G1354" s="5">
        <f t="shared" si="283"/>
        <v>-628984.82420000003</v>
      </c>
      <c r="H1354" s="9">
        <f t="shared" si="284"/>
        <v>395621909073.90497</v>
      </c>
      <c r="I1354" s="9">
        <f t="shared" si="285"/>
        <v>-295508.74660000001</v>
      </c>
      <c r="J1354" s="9">
        <f t="shared" si="286"/>
        <v>87325419317.103012</v>
      </c>
      <c r="K1354" s="9">
        <f t="shared" si="287"/>
        <v>185870517029.76337</v>
      </c>
      <c r="M1354" s="9">
        <f t="shared" si="288"/>
        <v>124079.46315040083</v>
      </c>
      <c r="N1354" s="9">
        <f t="shared" si="289"/>
        <v>29388342083.609917</v>
      </c>
      <c r="O1354" s="9">
        <f t="shared" si="290"/>
        <v>-124078.46315040083</v>
      </c>
      <c r="P1354" s="9">
        <f t="shared" si="291"/>
        <v>15395465017.765377</v>
      </c>
      <c r="Q1354" s="9">
        <f t="shared" si="292"/>
        <v>2.0172298982120511E-4</v>
      </c>
      <c r="R1354" s="9">
        <f t="shared" si="293"/>
        <v>-3.5115850776416407E-2</v>
      </c>
    </row>
    <row r="1355" spans="1:18" x14ac:dyDescent="0.25">
      <c r="A1355">
        <v>1344</v>
      </c>
      <c r="B1355" s="5">
        <v>693</v>
      </c>
      <c r="C1355" s="5">
        <v>25</v>
      </c>
      <c r="D1355" s="5">
        <f t="shared" si="280"/>
        <v>17325</v>
      </c>
      <c r="E1355" s="5">
        <f t="shared" si="281"/>
        <v>480249</v>
      </c>
      <c r="F1355" s="5">
        <f t="shared" si="282"/>
        <v>625</v>
      </c>
      <c r="G1355" s="5">
        <f t="shared" si="283"/>
        <v>-629267.82420000003</v>
      </c>
      <c r="H1355" s="9">
        <f t="shared" si="284"/>
        <v>395977994573.40216</v>
      </c>
      <c r="I1355" s="9">
        <f t="shared" si="285"/>
        <v>-295484.74660000001</v>
      </c>
      <c r="J1355" s="9">
        <f t="shared" si="286"/>
        <v>87311235473.26622</v>
      </c>
      <c r="K1355" s="9">
        <f t="shared" si="287"/>
        <v>185939043577.27036</v>
      </c>
      <c r="M1355" s="9">
        <f t="shared" si="288"/>
        <v>124002.33128910681</v>
      </c>
      <c r="N1355" s="9">
        <f t="shared" si="289"/>
        <v>29414793506.623207</v>
      </c>
      <c r="O1355" s="9">
        <f t="shared" si="290"/>
        <v>-123977.33128910681</v>
      </c>
      <c r="P1355" s="9">
        <f t="shared" si="291"/>
        <v>15370378673.568941</v>
      </c>
      <c r="Q1355" s="9">
        <f t="shared" si="292"/>
        <v>2.0172454062432555E-4</v>
      </c>
      <c r="R1355" s="9">
        <f t="shared" si="293"/>
        <v>-3.5087229145527962E-2</v>
      </c>
    </row>
    <row r="1356" spans="1:18" x14ac:dyDescent="0.25">
      <c r="A1356">
        <v>1345</v>
      </c>
      <c r="B1356" s="5">
        <v>238</v>
      </c>
      <c r="C1356" s="5">
        <v>2</v>
      </c>
      <c r="D1356" s="5">
        <f t="shared" si="280"/>
        <v>476</v>
      </c>
      <c r="E1356" s="5">
        <f t="shared" si="281"/>
        <v>56644</v>
      </c>
      <c r="F1356" s="5">
        <f t="shared" si="282"/>
        <v>4</v>
      </c>
      <c r="G1356" s="5">
        <f t="shared" si="283"/>
        <v>-629722.82420000003</v>
      </c>
      <c r="H1356" s="9">
        <f t="shared" si="284"/>
        <v>396550835318.42413</v>
      </c>
      <c r="I1356" s="9">
        <f t="shared" si="285"/>
        <v>-295507.74660000001</v>
      </c>
      <c r="J1356" s="9">
        <f t="shared" si="286"/>
        <v>87324828300.609818</v>
      </c>
      <c r="K1356" s="9">
        <f t="shared" si="287"/>
        <v>186087972761.92996</v>
      </c>
      <c r="M1356" s="9">
        <f t="shared" si="288"/>
        <v>123878.32069939382</v>
      </c>
      <c r="N1356" s="9">
        <f t="shared" si="289"/>
        <v>29457346356.675278</v>
      </c>
      <c r="O1356" s="9">
        <f t="shared" si="290"/>
        <v>-123876.32069939382</v>
      </c>
      <c r="P1356" s="9">
        <f t="shared" si="291"/>
        <v>15345342830.019066</v>
      </c>
      <c r="Q1356" s="9">
        <f t="shared" si="292"/>
        <v>2.017270354274449E-4</v>
      </c>
      <c r="R1356" s="9">
        <f t="shared" si="293"/>
        <v>-3.50586418526121E-2</v>
      </c>
    </row>
    <row r="1357" spans="1:18" x14ac:dyDescent="0.25">
      <c r="A1357">
        <v>1346</v>
      </c>
      <c r="B1357" s="5">
        <v>2</v>
      </c>
      <c r="C1357" s="5">
        <v>5</v>
      </c>
      <c r="D1357" s="5">
        <f t="shared" ref="D1357:D1420" si="294">B1357*C1357</f>
        <v>10</v>
      </c>
      <c r="E1357" s="5">
        <f t="shared" ref="E1357:E1420" si="295">POWER(B1357,2)</f>
        <v>4</v>
      </c>
      <c r="F1357" s="5">
        <f t="shared" ref="F1357:F1420" si="296">POWER(C1357,2)</f>
        <v>25</v>
      </c>
      <c r="G1357" s="5">
        <f t="shared" ref="G1357:G1420" si="297">B1357-$J$5018</f>
        <v>-629958.82420000003</v>
      </c>
      <c r="H1357" s="9">
        <f t="shared" ref="H1357:H1420" si="298">POWER(G1357,2)</f>
        <v>396848120187.44653</v>
      </c>
      <c r="I1357" s="9">
        <f t="shared" ref="I1357:I1420" si="299">C1357-$J$5019</f>
        <v>-295504.74660000001</v>
      </c>
      <c r="J1357" s="9">
        <f t="shared" ref="J1357:J1420" si="300">POWER(I1357,2)</f>
        <v>87323055263.130219</v>
      </c>
      <c r="K1357" s="9">
        <f t="shared" ref="K1357:K1420" si="301">G1357*I1357</f>
        <v>186155822713.65497</v>
      </c>
      <c r="M1357" s="9">
        <f t="shared" ref="M1357:M1420" si="302">$J$5027+$J$5026*B1357</f>
        <v>123813.99872319103</v>
      </c>
      <c r="N1357" s="9">
        <f t="shared" ref="N1357:N1420" si="303">(M1357-$J$5019)^2</f>
        <v>29479429838.976753</v>
      </c>
      <c r="O1357" s="9">
        <f t="shared" ref="O1357:O1420" si="304">C1357-M1357</f>
        <v>-123808.99872319103</v>
      </c>
      <c r="P1357" s="9">
        <f t="shared" ref="P1357:P1420" si="305">POWER(O1357,2)</f>
        <v>15328668164.839119</v>
      </c>
      <c r="Q1357" s="9">
        <f t="shared" ref="Q1357:Q1420" si="306">(1/$J$5017)+((H1357)/$H$5012)</f>
        <v>2.0172833014543595E-4</v>
      </c>
      <c r="R1357" s="9">
        <f t="shared" ref="R1357:R1420" si="307">O1357/($J$5028*SQRT(1-Q1357))</f>
        <v>-3.5039588863076246E-2</v>
      </c>
    </row>
    <row r="1358" spans="1:18" x14ac:dyDescent="0.25">
      <c r="A1358">
        <v>1347</v>
      </c>
      <c r="B1358" s="5">
        <v>1325</v>
      </c>
      <c r="C1358" s="5">
        <v>40</v>
      </c>
      <c r="D1358" s="5">
        <f t="shared" si="294"/>
        <v>53000</v>
      </c>
      <c r="E1358" s="5">
        <f t="shared" si="295"/>
        <v>1755625</v>
      </c>
      <c r="F1358" s="5">
        <f t="shared" si="296"/>
        <v>1600</v>
      </c>
      <c r="G1358" s="5">
        <f t="shared" si="297"/>
        <v>-628635.82420000003</v>
      </c>
      <c r="H1358" s="9">
        <f t="shared" si="298"/>
        <v>395182999467.61334</v>
      </c>
      <c r="I1358" s="9">
        <f t="shared" si="299"/>
        <v>-295469.74660000001</v>
      </c>
      <c r="J1358" s="9">
        <f t="shared" si="300"/>
        <v>87302371155.868225</v>
      </c>
      <c r="K1358" s="9">
        <f t="shared" si="301"/>
        <v>185742867680.05615</v>
      </c>
      <c r="M1358" s="9">
        <f t="shared" si="302"/>
        <v>124174.5833609719</v>
      </c>
      <c r="N1358" s="9">
        <f t="shared" si="303"/>
        <v>29355738162.144417</v>
      </c>
      <c r="O1358" s="9">
        <f t="shared" si="304"/>
        <v>-124134.5833609719</v>
      </c>
      <c r="P1358" s="9">
        <f t="shared" si="305"/>
        <v>15409394786.202082</v>
      </c>
      <c r="Q1358" s="9">
        <f t="shared" si="306"/>
        <v>2.0172107830729061E-4</v>
      </c>
      <c r="R1358" s="9">
        <f t="shared" si="307"/>
        <v>-3.5131733506769812E-2</v>
      </c>
    </row>
    <row r="1359" spans="1:18" x14ac:dyDescent="0.25">
      <c r="A1359">
        <v>1348</v>
      </c>
      <c r="B1359" s="5">
        <v>563</v>
      </c>
      <c r="C1359" s="5">
        <v>12</v>
      </c>
      <c r="D1359" s="5">
        <f t="shared" si="294"/>
        <v>6756</v>
      </c>
      <c r="E1359" s="5">
        <f t="shared" si="295"/>
        <v>316969</v>
      </c>
      <c r="F1359" s="5">
        <f t="shared" si="296"/>
        <v>144</v>
      </c>
      <c r="G1359" s="5">
        <f t="shared" si="297"/>
        <v>-629397.82420000003</v>
      </c>
      <c r="H1359" s="9">
        <f t="shared" si="298"/>
        <v>396141621107.69415</v>
      </c>
      <c r="I1359" s="9">
        <f t="shared" si="299"/>
        <v>-295497.74660000001</v>
      </c>
      <c r="J1359" s="9">
        <f t="shared" si="300"/>
        <v>87318918245.677826</v>
      </c>
      <c r="K1359" s="9">
        <f t="shared" si="301"/>
        <v>185985638766.04297</v>
      </c>
      <c r="M1359" s="9">
        <f t="shared" si="302"/>
        <v>123966.89969204596</v>
      </c>
      <c r="N1359" s="9">
        <f t="shared" si="303"/>
        <v>29426948325.285763</v>
      </c>
      <c r="O1359" s="9">
        <f t="shared" si="304"/>
        <v>-123954.89969204596</v>
      </c>
      <c r="P1359" s="9">
        <f t="shared" si="305"/>
        <v>15364817157.665176</v>
      </c>
      <c r="Q1359" s="9">
        <f t="shared" si="306"/>
        <v>2.0172525324121203E-4</v>
      </c>
      <c r="R1359" s="9">
        <f t="shared" si="307"/>
        <v>-3.5080880718537252E-2</v>
      </c>
    </row>
    <row r="1360" spans="1:18" x14ac:dyDescent="0.25">
      <c r="A1360">
        <v>1349</v>
      </c>
      <c r="B1360" s="5">
        <v>482</v>
      </c>
      <c r="C1360" s="5">
        <v>16</v>
      </c>
      <c r="D1360" s="5">
        <f t="shared" si="294"/>
        <v>7712</v>
      </c>
      <c r="E1360" s="5">
        <f t="shared" si="295"/>
        <v>232324</v>
      </c>
      <c r="F1360" s="5">
        <f t="shared" si="296"/>
        <v>256</v>
      </c>
      <c r="G1360" s="5">
        <f t="shared" si="297"/>
        <v>-629478.82420000003</v>
      </c>
      <c r="H1360" s="9">
        <f t="shared" si="298"/>
        <v>396243590116.21454</v>
      </c>
      <c r="I1360" s="9">
        <f t="shared" si="299"/>
        <v>-295493.74660000001</v>
      </c>
      <c r="J1360" s="9">
        <f t="shared" si="300"/>
        <v>87316554279.705017</v>
      </c>
      <c r="K1360" s="9">
        <f t="shared" si="301"/>
        <v>186007056168.22076</v>
      </c>
      <c r="M1360" s="9">
        <f t="shared" si="302"/>
        <v>123944.82308156957</v>
      </c>
      <c r="N1360" s="9">
        <f t="shared" si="303"/>
        <v>29434522981.884888</v>
      </c>
      <c r="O1360" s="9">
        <f t="shared" si="304"/>
        <v>-123928.82308156957</v>
      </c>
      <c r="P1360" s="9">
        <f t="shared" si="305"/>
        <v>15358353190.382971</v>
      </c>
      <c r="Q1360" s="9">
        <f t="shared" si="306"/>
        <v>2.0172569733078273E-4</v>
      </c>
      <c r="R1360" s="9">
        <f t="shared" si="307"/>
        <v>-3.5073500699688481E-2</v>
      </c>
    </row>
    <row r="1361" spans="1:18" x14ac:dyDescent="0.25">
      <c r="A1361">
        <v>1350</v>
      </c>
      <c r="B1361" s="5">
        <v>139</v>
      </c>
      <c r="C1361" s="5">
        <v>4</v>
      </c>
      <c r="D1361" s="5">
        <f t="shared" si="294"/>
        <v>556</v>
      </c>
      <c r="E1361" s="5">
        <f t="shared" si="295"/>
        <v>19321</v>
      </c>
      <c r="F1361" s="5">
        <f t="shared" si="296"/>
        <v>16</v>
      </c>
      <c r="G1361" s="5">
        <f t="shared" si="297"/>
        <v>-629821.82420000003</v>
      </c>
      <c r="H1361" s="9">
        <f t="shared" si="298"/>
        <v>396675530238.61572</v>
      </c>
      <c r="I1361" s="9">
        <f t="shared" si="299"/>
        <v>-295505.74660000001</v>
      </c>
      <c r="J1361" s="9">
        <f t="shared" si="300"/>
        <v>87323646273.623413</v>
      </c>
      <c r="K1361" s="9">
        <f t="shared" si="301"/>
        <v>186115968385.19498</v>
      </c>
      <c r="M1361" s="9">
        <f t="shared" si="302"/>
        <v>123851.33817547825</v>
      </c>
      <c r="N1361" s="9">
        <f t="shared" si="303"/>
        <v>29466609182.839924</v>
      </c>
      <c r="O1361" s="9">
        <f t="shared" si="304"/>
        <v>-123847.33817547825</v>
      </c>
      <c r="P1361" s="9">
        <f t="shared" si="305"/>
        <v>15338163173.151272</v>
      </c>
      <c r="Q1361" s="9">
        <f t="shared" si="306"/>
        <v>2.0172757849160115E-4</v>
      </c>
      <c r="R1361" s="9">
        <f t="shared" si="307"/>
        <v>-3.5050439423439231E-2</v>
      </c>
    </row>
    <row r="1362" spans="1:18" x14ac:dyDescent="0.25">
      <c r="A1362">
        <v>1351</v>
      </c>
      <c r="B1362" s="5">
        <v>30</v>
      </c>
      <c r="C1362" s="5">
        <v>1</v>
      </c>
      <c r="D1362" s="5">
        <f t="shared" si="294"/>
        <v>30</v>
      </c>
      <c r="E1362" s="5">
        <f t="shared" si="295"/>
        <v>900</v>
      </c>
      <c r="F1362" s="5">
        <f t="shared" si="296"/>
        <v>1</v>
      </c>
      <c r="G1362" s="5">
        <f t="shared" si="297"/>
        <v>-629930.82420000003</v>
      </c>
      <c r="H1362" s="9">
        <f t="shared" si="298"/>
        <v>396812843277.29132</v>
      </c>
      <c r="I1362" s="9">
        <f t="shared" si="299"/>
        <v>-295508.74660000001</v>
      </c>
      <c r="J1362" s="9">
        <f t="shared" si="300"/>
        <v>87325419317.103012</v>
      </c>
      <c r="K1362" s="9">
        <f t="shared" si="301"/>
        <v>186150068304.04697</v>
      </c>
      <c r="M1362" s="9">
        <f t="shared" si="302"/>
        <v>123821.63014409645</v>
      </c>
      <c r="N1362" s="9">
        <f t="shared" si="303"/>
        <v>29476809332.175907</v>
      </c>
      <c r="O1362" s="9">
        <f t="shared" si="304"/>
        <v>-123820.63014409645</v>
      </c>
      <c r="P1362" s="9">
        <f t="shared" si="305"/>
        <v>15331548449.281126</v>
      </c>
      <c r="Q1362" s="9">
        <f t="shared" si="306"/>
        <v>2.0172817650946249E-4</v>
      </c>
      <c r="R1362" s="9">
        <f t="shared" si="307"/>
        <v>-3.5042880706781229E-2</v>
      </c>
    </row>
    <row r="1363" spans="1:18" x14ac:dyDescent="0.25">
      <c r="A1363">
        <v>1352</v>
      </c>
      <c r="B1363" s="5">
        <v>4897</v>
      </c>
      <c r="C1363" s="5">
        <v>252</v>
      </c>
      <c r="D1363" s="5">
        <f t="shared" si="294"/>
        <v>1234044</v>
      </c>
      <c r="E1363" s="5">
        <f t="shared" si="295"/>
        <v>23980609</v>
      </c>
      <c r="F1363" s="5">
        <f t="shared" si="296"/>
        <v>63504</v>
      </c>
      <c r="G1363" s="5">
        <f t="shared" si="297"/>
        <v>-625063.82420000003</v>
      </c>
      <c r="H1363" s="9">
        <f t="shared" si="298"/>
        <v>390704784323.52856</v>
      </c>
      <c r="I1363" s="9">
        <f t="shared" si="299"/>
        <v>-295257.74660000001</v>
      </c>
      <c r="J1363" s="9">
        <f t="shared" si="300"/>
        <v>87177136927.309814</v>
      </c>
      <c r="K1363" s="9">
        <f t="shared" si="301"/>
        <v>184554936214.47055</v>
      </c>
      <c r="M1363" s="9">
        <f t="shared" si="302"/>
        <v>125148.13462790557</v>
      </c>
      <c r="N1363" s="9">
        <f t="shared" si="303"/>
        <v>29023078833.730476</v>
      </c>
      <c r="O1363" s="9">
        <f t="shared" si="304"/>
        <v>-124896.13462790557</v>
      </c>
      <c r="P1363" s="9">
        <f t="shared" si="305"/>
        <v>15599044444.991913</v>
      </c>
      <c r="Q1363" s="9">
        <f t="shared" si="306"/>
        <v>2.0170157504184082E-4</v>
      </c>
      <c r="R1363" s="9">
        <f t="shared" si="307"/>
        <v>-3.5347262271117758E-2</v>
      </c>
    </row>
    <row r="1364" spans="1:18" x14ac:dyDescent="0.25">
      <c r="A1364">
        <v>1353</v>
      </c>
      <c r="B1364" s="5">
        <v>3679</v>
      </c>
      <c r="C1364" s="5">
        <v>200</v>
      </c>
      <c r="D1364" s="5">
        <f t="shared" si="294"/>
        <v>735800</v>
      </c>
      <c r="E1364" s="5">
        <f t="shared" si="295"/>
        <v>13535041</v>
      </c>
      <c r="F1364" s="5">
        <f t="shared" si="296"/>
        <v>40000</v>
      </c>
      <c r="G1364" s="5">
        <f t="shared" si="297"/>
        <v>-626281.82420000003</v>
      </c>
      <c r="H1364" s="9">
        <f t="shared" si="298"/>
        <v>392228923323.27972</v>
      </c>
      <c r="I1364" s="9">
        <f t="shared" si="299"/>
        <v>-295309.74660000001</v>
      </c>
      <c r="J1364" s="9">
        <f t="shared" si="300"/>
        <v>87207846436.956223</v>
      </c>
      <c r="K1364" s="9">
        <f t="shared" si="301"/>
        <v>184947126804.68777</v>
      </c>
      <c r="M1364" s="9">
        <f t="shared" si="302"/>
        <v>124816.16781852001</v>
      </c>
      <c r="N1364" s="9">
        <f t="shared" si="303"/>
        <v>29136297837.229321</v>
      </c>
      <c r="O1364" s="9">
        <f t="shared" si="304"/>
        <v>-124616.16781852001</v>
      </c>
      <c r="P1364" s="9">
        <f t="shared" si="305"/>
        <v>15529189281.773542</v>
      </c>
      <c r="Q1364" s="9">
        <f t="shared" si="306"/>
        <v>2.0170821288449423E-4</v>
      </c>
      <c r="R1364" s="9">
        <f t="shared" si="307"/>
        <v>-3.5268028068668064E-2</v>
      </c>
    </row>
    <row r="1365" spans="1:18" x14ac:dyDescent="0.25">
      <c r="A1365">
        <v>1354</v>
      </c>
      <c r="B1365" s="5">
        <v>2840</v>
      </c>
      <c r="C1365" s="5">
        <v>175</v>
      </c>
      <c r="D1365" s="5">
        <f t="shared" si="294"/>
        <v>497000</v>
      </c>
      <c r="E1365" s="5">
        <f t="shared" si="295"/>
        <v>8065600</v>
      </c>
      <c r="F1365" s="5">
        <f t="shared" si="296"/>
        <v>30625</v>
      </c>
      <c r="G1365" s="5">
        <f t="shared" si="297"/>
        <v>-627120.82420000003</v>
      </c>
      <c r="H1365" s="9">
        <f t="shared" si="298"/>
        <v>393280528145.28735</v>
      </c>
      <c r="I1365" s="9">
        <f t="shared" si="299"/>
        <v>-295334.74660000001</v>
      </c>
      <c r="J1365" s="9">
        <f t="shared" si="300"/>
        <v>87222612549.286224</v>
      </c>
      <c r="K1365" s="9">
        <f t="shared" si="301"/>
        <v>185210569702.69016</v>
      </c>
      <c r="M1365" s="9">
        <f t="shared" si="302"/>
        <v>124587.49774210418</v>
      </c>
      <c r="N1365" s="9">
        <f t="shared" si="303"/>
        <v>29214415154.640476</v>
      </c>
      <c r="O1365" s="9">
        <f t="shared" si="304"/>
        <v>-124412.49774210418</v>
      </c>
      <c r="P1365" s="9">
        <f t="shared" si="305"/>
        <v>15478469594.429079</v>
      </c>
      <c r="Q1365" s="9">
        <f t="shared" si="306"/>
        <v>2.0171279277343034E-4</v>
      </c>
      <c r="R1365" s="9">
        <f t="shared" si="307"/>
        <v>-3.5210386816752551E-2</v>
      </c>
    </row>
    <row r="1366" spans="1:18" x14ac:dyDescent="0.25">
      <c r="A1366">
        <v>1355</v>
      </c>
      <c r="B1366" s="5">
        <v>2283</v>
      </c>
      <c r="C1366" s="5">
        <v>25</v>
      </c>
      <c r="D1366" s="5">
        <f t="shared" si="294"/>
        <v>57075</v>
      </c>
      <c r="E1366" s="5">
        <f t="shared" si="295"/>
        <v>5212089</v>
      </c>
      <c r="F1366" s="5">
        <f t="shared" si="296"/>
        <v>625</v>
      </c>
      <c r="G1366" s="5">
        <f t="shared" si="297"/>
        <v>-627677.82420000003</v>
      </c>
      <c r="H1366" s="9">
        <f t="shared" si="298"/>
        <v>393979450992.44617</v>
      </c>
      <c r="I1366" s="9">
        <f t="shared" si="299"/>
        <v>-295484.74660000001</v>
      </c>
      <c r="J1366" s="9">
        <f t="shared" si="300"/>
        <v>87311235473.26622</v>
      </c>
      <c r="K1366" s="9">
        <f t="shared" si="301"/>
        <v>185469222830.17636</v>
      </c>
      <c r="M1366" s="9">
        <f t="shared" si="302"/>
        <v>124435.68697623575</v>
      </c>
      <c r="N1366" s="9">
        <f t="shared" si="303"/>
        <v>29266333876.155243</v>
      </c>
      <c r="O1366" s="9">
        <f t="shared" si="304"/>
        <v>-124410.68697623575</v>
      </c>
      <c r="P1366" s="9">
        <f t="shared" si="305"/>
        <v>15478019033.898916</v>
      </c>
      <c r="Q1366" s="9">
        <f t="shared" si="306"/>
        <v>2.0171583668208108E-4</v>
      </c>
      <c r="R1366" s="9">
        <f t="shared" si="307"/>
        <v>-3.5209874399596081E-2</v>
      </c>
    </row>
    <row r="1367" spans="1:18" x14ac:dyDescent="0.25">
      <c r="A1367">
        <v>1356</v>
      </c>
      <c r="B1367" s="5">
        <v>6633</v>
      </c>
      <c r="C1367" s="5">
        <v>320</v>
      </c>
      <c r="D1367" s="5">
        <f t="shared" si="294"/>
        <v>2122560</v>
      </c>
      <c r="E1367" s="5">
        <f t="shared" si="295"/>
        <v>43996689</v>
      </c>
      <c r="F1367" s="5">
        <f t="shared" si="296"/>
        <v>102400</v>
      </c>
      <c r="G1367" s="5">
        <f t="shared" si="297"/>
        <v>-623327.82420000003</v>
      </c>
      <c r="H1367" s="9">
        <f t="shared" si="298"/>
        <v>388537576421.90613</v>
      </c>
      <c r="I1367" s="9">
        <f t="shared" si="299"/>
        <v>-295189.74660000001</v>
      </c>
      <c r="J1367" s="9">
        <f t="shared" si="300"/>
        <v>87136986497.772217</v>
      </c>
      <c r="K1367" s="9">
        <f t="shared" si="301"/>
        <v>183999982474.32736</v>
      </c>
      <c r="M1367" s="9">
        <f t="shared" si="302"/>
        <v>125621.28272404132</v>
      </c>
      <c r="N1367" s="9">
        <f t="shared" si="303"/>
        <v>28862090158.132923</v>
      </c>
      <c r="O1367" s="9">
        <f t="shared" si="304"/>
        <v>-125301.28272404132</v>
      </c>
      <c r="P1367" s="9">
        <f t="shared" si="305"/>
        <v>15700411452.290134</v>
      </c>
      <c r="Q1367" s="9">
        <f t="shared" si="306"/>
        <v>2.0169213654243194E-4</v>
      </c>
      <c r="R1367" s="9">
        <f t="shared" si="307"/>
        <v>-3.5461924387358387E-2</v>
      </c>
    </row>
    <row r="1368" spans="1:18" x14ac:dyDescent="0.25">
      <c r="A1368">
        <v>1357</v>
      </c>
      <c r="B1368" s="5">
        <v>1327</v>
      </c>
      <c r="C1368" s="5">
        <v>60</v>
      </c>
      <c r="D1368" s="5">
        <f t="shared" si="294"/>
        <v>79620</v>
      </c>
      <c r="E1368" s="5">
        <f t="shared" si="295"/>
        <v>1760929</v>
      </c>
      <c r="F1368" s="5">
        <f t="shared" si="296"/>
        <v>3600</v>
      </c>
      <c r="G1368" s="5">
        <f t="shared" si="297"/>
        <v>-628633.82420000003</v>
      </c>
      <c r="H1368" s="9">
        <f t="shared" si="298"/>
        <v>395180484928.31653</v>
      </c>
      <c r="I1368" s="9">
        <f t="shared" si="299"/>
        <v>-295449.74660000001</v>
      </c>
      <c r="J1368" s="9">
        <f t="shared" si="300"/>
        <v>87290552766.004227</v>
      </c>
      <c r="K1368" s="9">
        <f t="shared" si="301"/>
        <v>185729704064.07898</v>
      </c>
      <c r="M1368" s="9">
        <f t="shared" si="302"/>
        <v>124175.12846246515</v>
      </c>
      <c r="N1368" s="9">
        <f t="shared" si="303"/>
        <v>29355551372.334896</v>
      </c>
      <c r="O1368" s="9">
        <f t="shared" si="304"/>
        <v>-124115.12846246515</v>
      </c>
      <c r="P1368" s="9">
        <f t="shared" si="305"/>
        <v>15404565113.254225</v>
      </c>
      <c r="Q1368" s="9">
        <f t="shared" si="306"/>
        <v>2.0172106735611345E-4</v>
      </c>
      <c r="R1368" s="9">
        <f t="shared" si="307"/>
        <v>-3.5126227512266787E-2</v>
      </c>
    </row>
    <row r="1369" spans="1:18" x14ac:dyDescent="0.25">
      <c r="A1369">
        <v>1358</v>
      </c>
      <c r="B1369" s="5">
        <v>552</v>
      </c>
      <c r="C1369" s="5">
        <v>26</v>
      </c>
      <c r="D1369" s="5">
        <f t="shared" si="294"/>
        <v>14352</v>
      </c>
      <c r="E1369" s="5">
        <f t="shared" si="295"/>
        <v>304704</v>
      </c>
      <c r="F1369" s="5">
        <f t="shared" si="296"/>
        <v>676</v>
      </c>
      <c r="G1369" s="5">
        <f t="shared" si="297"/>
        <v>-629408.82420000003</v>
      </c>
      <c r="H1369" s="9">
        <f t="shared" si="298"/>
        <v>396155467980.82654</v>
      </c>
      <c r="I1369" s="9">
        <f t="shared" si="299"/>
        <v>-295483.74660000001</v>
      </c>
      <c r="J1369" s="9">
        <f t="shared" si="300"/>
        <v>87310644504.773026</v>
      </c>
      <c r="K1369" s="9">
        <f t="shared" si="301"/>
        <v>185980077517.71677</v>
      </c>
      <c r="M1369" s="9">
        <f t="shared" si="302"/>
        <v>123963.90163383311</v>
      </c>
      <c r="N1369" s="9">
        <f t="shared" si="303"/>
        <v>29427976925.156166</v>
      </c>
      <c r="O1369" s="9">
        <f t="shared" si="304"/>
        <v>-123937.90163383311</v>
      </c>
      <c r="P1369" s="9">
        <f t="shared" si="305"/>
        <v>15360603461.397692</v>
      </c>
      <c r="Q1369" s="9">
        <f t="shared" si="306"/>
        <v>2.0172531354631878E-4</v>
      </c>
      <c r="R1369" s="9">
        <f t="shared" si="307"/>
        <v>-3.5076070043663019E-2</v>
      </c>
    </row>
    <row r="1370" spans="1:18" x14ac:dyDescent="0.25">
      <c r="A1370">
        <v>1359</v>
      </c>
      <c r="B1370" s="5">
        <v>450</v>
      </c>
      <c r="C1370" s="5">
        <v>15</v>
      </c>
      <c r="D1370" s="5">
        <f t="shared" si="294"/>
        <v>6750</v>
      </c>
      <c r="E1370" s="5">
        <f t="shared" si="295"/>
        <v>202500</v>
      </c>
      <c r="F1370" s="5">
        <f t="shared" si="296"/>
        <v>225</v>
      </c>
      <c r="G1370" s="5">
        <f t="shared" si="297"/>
        <v>-629510.82420000003</v>
      </c>
      <c r="H1370" s="9">
        <f t="shared" si="298"/>
        <v>396283877784.96332</v>
      </c>
      <c r="I1370" s="9">
        <f t="shared" si="299"/>
        <v>-295494.74660000001</v>
      </c>
      <c r="J1370" s="9">
        <f t="shared" si="300"/>
        <v>87317145268.198227</v>
      </c>
      <c r="K1370" s="9">
        <f t="shared" si="301"/>
        <v>186017141478.93616</v>
      </c>
      <c r="M1370" s="9">
        <f t="shared" si="302"/>
        <v>123936.10145767768</v>
      </c>
      <c r="N1370" s="9">
        <f t="shared" si="303"/>
        <v>29437515707.423553</v>
      </c>
      <c r="O1370" s="9">
        <f t="shared" si="304"/>
        <v>-123921.10145767768</v>
      </c>
      <c r="P1370" s="9">
        <f t="shared" si="305"/>
        <v>15356439386.484045</v>
      </c>
      <c r="Q1370" s="9">
        <f t="shared" si="306"/>
        <v>2.0172587278932428E-4</v>
      </c>
      <c r="R1370" s="9">
        <f t="shared" si="307"/>
        <v>-3.5071315380786373E-2</v>
      </c>
    </row>
    <row r="1371" spans="1:18" x14ac:dyDescent="0.25">
      <c r="A1371">
        <v>1360</v>
      </c>
      <c r="B1371" s="5">
        <v>260</v>
      </c>
      <c r="C1371" s="5">
        <v>11</v>
      </c>
      <c r="D1371" s="5">
        <f t="shared" si="294"/>
        <v>2860</v>
      </c>
      <c r="E1371" s="5">
        <f t="shared" si="295"/>
        <v>67600</v>
      </c>
      <c r="F1371" s="5">
        <f t="shared" si="296"/>
        <v>121</v>
      </c>
      <c r="G1371" s="5">
        <f t="shared" si="297"/>
        <v>-629700.82420000003</v>
      </c>
      <c r="H1371" s="9">
        <f t="shared" si="298"/>
        <v>396523127998.15936</v>
      </c>
      <c r="I1371" s="9">
        <f t="shared" si="299"/>
        <v>-295498.74660000001</v>
      </c>
      <c r="J1371" s="9">
        <f t="shared" si="300"/>
        <v>87319509242.171021</v>
      </c>
      <c r="K1371" s="9">
        <f t="shared" si="301"/>
        <v>186075804284.08698</v>
      </c>
      <c r="M1371" s="9">
        <f t="shared" si="302"/>
        <v>123884.3168158195</v>
      </c>
      <c r="N1371" s="9">
        <f t="shared" si="303"/>
        <v>29455288148.604675</v>
      </c>
      <c r="O1371" s="9">
        <f t="shared" si="304"/>
        <v>-123873.3168158195</v>
      </c>
      <c r="P1371" s="9">
        <f t="shared" si="305"/>
        <v>15344598618.952391</v>
      </c>
      <c r="Q1371" s="9">
        <f t="shared" si="306"/>
        <v>2.0172691475811469E-4</v>
      </c>
      <c r="R1371" s="9">
        <f t="shared" si="307"/>
        <v>-3.5057791711601449E-2</v>
      </c>
    </row>
    <row r="1372" spans="1:18" x14ac:dyDescent="0.25">
      <c r="A1372">
        <v>1361</v>
      </c>
      <c r="B1372" s="5">
        <v>1962</v>
      </c>
      <c r="C1372" s="5">
        <v>40</v>
      </c>
      <c r="D1372" s="5">
        <f t="shared" si="294"/>
        <v>78480</v>
      </c>
      <c r="E1372" s="5">
        <f t="shared" si="295"/>
        <v>3849444</v>
      </c>
      <c r="F1372" s="5">
        <f t="shared" si="296"/>
        <v>1600</v>
      </c>
      <c r="G1372" s="5">
        <f t="shared" si="297"/>
        <v>-627998.82420000003</v>
      </c>
      <c r="H1372" s="9">
        <f t="shared" si="298"/>
        <v>394382523196.58252</v>
      </c>
      <c r="I1372" s="9">
        <f t="shared" si="299"/>
        <v>-295469.74660000001</v>
      </c>
      <c r="J1372" s="9">
        <f t="shared" si="300"/>
        <v>87302371155.868225</v>
      </c>
      <c r="K1372" s="9">
        <f t="shared" si="301"/>
        <v>185554653451.47195</v>
      </c>
      <c r="M1372" s="9">
        <f t="shared" si="302"/>
        <v>124348.19818657009</v>
      </c>
      <c r="N1372" s="9">
        <f t="shared" si="303"/>
        <v>29296275655.282917</v>
      </c>
      <c r="O1372" s="9">
        <f t="shared" si="304"/>
        <v>-124308.19818657009</v>
      </c>
      <c r="P1372" s="9">
        <f t="shared" si="305"/>
        <v>15452528136.391588</v>
      </c>
      <c r="Q1372" s="9">
        <f t="shared" si="306"/>
        <v>2.0171759211899955E-4</v>
      </c>
      <c r="R1372" s="9">
        <f t="shared" si="307"/>
        <v>-3.5180868743757657E-2</v>
      </c>
    </row>
    <row r="1373" spans="1:18" x14ac:dyDescent="0.25">
      <c r="A1373">
        <v>1362</v>
      </c>
      <c r="B1373" s="5">
        <v>705</v>
      </c>
      <c r="C1373" s="5">
        <v>30</v>
      </c>
      <c r="D1373" s="5">
        <f t="shared" si="294"/>
        <v>21150</v>
      </c>
      <c r="E1373" s="5">
        <f t="shared" si="295"/>
        <v>497025</v>
      </c>
      <c r="F1373" s="5">
        <f t="shared" si="296"/>
        <v>900</v>
      </c>
      <c r="G1373" s="5">
        <f t="shared" si="297"/>
        <v>-629255.82420000003</v>
      </c>
      <c r="H1373" s="9">
        <f t="shared" si="298"/>
        <v>395962892289.62134</v>
      </c>
      <c r="I1373" s="9">
        <f t="shared" si="299"/>
        <v>-295479.74660000001</v>
      </c>
      <c r="J1373" s="9">
        <f t="shared" si="300"/>
        <v>87308280650.800217</v>
      </c>
      <c r="K1373" s="9">
        <f t="shared" si="301"/>
        <v>185932351481.19016</v>
      </c>
      <c r="M1373" s="9">
        <f t="shared" si="302"/>
        <v>124005.60189806628</v>
      </c>
      <c r="N1373" s="9">
        <f t="shared" si="303"/>
        <v>29413671649.941822</v>
      </c>
      <c r="O1373" s="9">
        <f t="shared" si="304"/>
        <v>-123975.60189806628</v>
      </c>
      <c r="P1373" s="9">
        <f t="shared" si="305"/>
        <v>15369949865.987814</v>
      </c>
      <c r="Q1373" s="9">
        <f t="shared" si="306"/>
        <v>2.0172447485172643E-4</v>
      </c>
      <c r="R1373" s="9">
        <f t="shared" si="307"/>
        <v>-3.5086739703771366E-2</v>
      </c>
    </row>
    <row r="1374" spans="1:18" x14ac:dyDescent="0.25">
      <c r="A1374">
        <v>1363</v>
      </c>
      <c r="B1374" s="5">
        <v>90</v>
      </c>
      <c r="C1374" s="5">
        <v>3</v>
      </c>
      <c r="D1374" s="5">
        <f t="shared" si="294"/>
        <v>270</v>
      </c>
      <c r="E1374" s="5">
        <f t="shared" si="295"/>
        <v>8100</v>
      </c>
      <c r="F1374" s="5">
        <f t="shared" si="296"/>
        <v>9</v>
      </c>
      <c r="G1374" s="5">
        <f t="shared" si="297"/>
        <v>-629870.82420000003</v>
      </c>
      <c r="H1374" s="9">
        <f t="shared" si="298"/>
        <v>396737255178.38733</v>
      </c>
      <c r="I1374" s="9">
        <f t="shared" si="299"/>
        <v>-295506.74660000001</v>
      </c>
      <c r="J1374" s="9">
        <f t="shared" si="300"/>
        <v>87324237286.116623</v>
      </c>
      <c r="K1374" s="9">
        <f t="shared" si="301"/>
        <v>186131078037.60257</v>
      </c>
      <c r="M1374" s="9">
        <f t="shared" si="302"/>
        <v>123837.98318889376</v>
      </c>
      <c r="N1374" s="9">
        <f t="shared" si="303"/>
        <v>29471194352.678841</v>
      </c>
      <c r="O1374" s="9">
        <f t="shared" si="304"/>
        <v>-123834.98318889376</v>
      </c>
      <c r="P1374" s="9">
        <f t="shared" si="305"/>
        <v>15335103061.3936</v>
      </c>
      <c r="Q1374" s="9">
        <f t="shared" si="306"/>
        <v>2.0172784731251452E-4</v>
      </c>
      <c r="R1374" s="9">
        <f t="shared" si="307"/>
        <v>-3.5046942803070046E-2</v>
      </c>
    </row>
    <row r="1375" spans="1:18" x14ac:dyDescent="0.25">
      <c r="A1375">
        <v>1364</v>
      </c>
      <c r="B1375" s="5">
        <v>8265426</v>
      </c>
      <c r="C1375" s="5">
        <v>787723</v>
      </c>
      <c r="D1375" s="5">
        <f t="shared" si="294"/>
        <v>6510866164998</v>
      </c>
      <c r="E1375" s="5">
        <f t="shared" si="295"/>
        <v>68317266961476</v>
      </c>
      <c r="F1375" s="5">
        <f t="shared" si="296"/>
        <v>620507524729</v>
      </c>
      <c r="G1375" s="5">
        <f t="shared" si="297"/>
        <v>7635465.1758000003</v>
      </c>
      <c r="H1375" s="9">
        <f t="shared" si="298"/>
        <v>58300328450854.531</v>
      </c>
      <c r="I1375" s="9">
        <f t="shared" si="299"/>
        <v>492213.25339999999</v>
      </c>
      <c r="J1375" s="9">
        <f t="shared" si="300"/>
        <v>242273886822.61261</v>
      </c>
      <c r="K1375" s="9">
        <f t="shared" si="301"/>
        <v>3758277155402.9209</v>
      </c>
      <c r="M1375" s="9">
        <f t="shared" si="302"/>
        <v>2376561.481070349</v>
      </c>
      <c r="N1375" s="9">
        <f t="shared" si="303"/>
        <v>4330776321542.0483</v>
      </c>
      <c r="O1375" s="9">
        <f t="shared" si="304"/>
        <v>-1588838.481070349</v>
      </c>
      <c r="P1375" s="9">
        <f t="shared" si="305"/>
        <v>2524407718929.9336</v>
      </c>
      <c r="Q1375" s="9">
        <f t="shared" si="306"/>
        <v>4.5390624277830594E-4</v>
      </c>
      <c r="R1375" s="9">
        <f t="shared" si="307"/>
        <v>-0.44971908440500402</v>
      </c>
    </row>
    <row r="1376" spans="1:18" x14ac:dyDescent="0.25">
      <c r="A1376">
        <v>1365</v>
      </c>
      <c r="B1376" s="5">
        <v>6658299</v>
      </c>
      <c r="C1376" s="5">
        <v>281493</v>
      </c>
      <c r="D1376" s="5">
        <f t="shared" si="294"/>
        <v>1874264560407</v>
      </c>
      <c r="E1376" s="5">
        <f t="shared" si="295"/>
        <v>44332945573401</v>
      </c>
      <c r="F1376" s="5">
        <f t="shared" si="296"/>
        <v>79238309049</v>
      </c>
      <c r="G1376" s="5">
        <f t="shared" si="297"/>
        <v>6028338.1758000003</v>
      </c>
      <c r="H1376" s="9">
        <f t="shared" si="298"/>
        <v>36340861161807.672</v>
      </c>
      <c r="I1376" s="9">
        <f t="shared" si="299"/>
        <v>-14016.746600000013</v>
      </c>
      <c r="J1376" s="9">
        <f t="shared" si="300"/>
        <v>196469185.24861193</v>
      </c>
      <c r="K1376" s="9">
        <f t="shared" si="301"/>
        <v>-84497688629.294937</v>
      </c>
      <c r="M1376" s="9">
        <f t="shared" si="302"/>
        <v>1938537.8173040207</v>
      </c>
      <c r="N1376" s="9">
        <f t="shared" si="303"/>
        <v>2699541241121.377</v>
      </c>
      <c r="O1376" s="9">
        <f t="shared" si="304"/>
        <v>-1657044.8173040207</v>
      </c>
      <c r="P1376" s="9">
        <f t="shared" si="305"/>
        <v>2745797526554.1157</v>
      </c>
      <c r="Q1376" s="9">
        <f t="shared" si="306"/>
        <v>3.5826963178605217E-4</v>
      </c>
      <c r="R1376" s="9">
        <f t="shared" si="307"/>
        <v>-0.46900238059763283</v>
      </c>
    </row>
    <row r="1377" spans="1:18" x14ac:dyDescent="0.25">
      <c r="A1377">
        <v>1366</v>
      </c>
      <c r="B1377" s="5">
        <v>2665031</v>
      </c>
      <c r="C1377" s="5">
        <v>257200</v>
      </c>
      <c r="D1377" s="5">
        <f t="shared" si="294"/>
        <v>685445973200</v>
      </c>
      <c r="E1377" s="5">
        <f t="shared" si="295"/>
        <v>7102390230961</v>
      </c>
      <c r="F1377" s="5">
        <f t="shared" si="296"/>
        <v>66151840000</v>
      </c>
      <c r="G1377" s="5">
        <f t="shared" si="297"/>
        <v>2035070.1757999999</v>
      </c>
      <c r="H1377" s="9">
        <f t="shared" si="298"/>
        <v>4141510620430.6421</v>
      </c>
      <c r="I1377" s="9">
        <f t="shared" si="299"/>
        <v>-38309.746600000013</v>
      </c>
      <c r="J1377" s="9">
        <f t="shared" si="300"/>
        <v>1467636684.5562127</v>
      </c>
      <c r="K1377" s="9">
        <f t="shared" si="301"/>
        <v>-77963022748.115479</v>
      </c>
      <c r="M1377" s="9">
        <f t="shared" si="302"/>
        <v>850169.64244239568</v>
      </c>
      <c r="N1377" s="9">
        <f t="shared" si="303"/>
        <v>307647600055.89728</v>
      </c>
      <c r="O1377" s="9">
        <f t="shared" si="304"/>
        <v>-592969.64244239568</v>
      </c>
      <c r="P1377" s="9">
        <f t="shared" si="305"/>
        <v>351612996858.26257</v>
      </c>
      <c r="Q1377" s="9">
        <f t="shared" si="306"/>
        <v>2.1803686924245076E-4</v>
      </c>
      <c r="R1377" s="9">
        <f t="shared" si="307"/>
        <v>-0.1678196427934979</v>
      </c>
    </row>
    <row r="1378" spans="1:18" x14ac:dyDescent="0.25">
      <c r="A1378">
        <v>1367</v>
      </c>
      <c r="B1378" s="5">
        <v>1841208</v>
      </c>
      <c r="C1378" s="5">
        <v>2540</v>
      </c>
      <c r="D1378" s="5">
        <f t="shared" si="294"/>
        <v>4676668320</v>
      </c>
      <c r="E1378" s="5">
        <f t="shared" si="295"/>
        <v>3390046899264</v>
      </c>
      <c r="F1378" s="5">
        <f t="shared" si="296"/>
        <v>6451600</v>
      </c>
      <c r="G1378" s="5">
        <f t="shared" si="297"/>
        <v>1211247.1757999999</v>
      </c>
      <c r="H1378" s="9">
        <f t="shared" si="298"/>
        <v>1467119720883.4758</v>
      </c>
      <c r="I1378" s="9">
        <f t="shared" si="299"/>
        <v>-292969.74660000001</v>
      </c>
      <c r="J1378" s="9">
        <f t="shared" si="300"/>
        <v>85831272422.868225</v>
      </c>
      <c r="K1378" s="9">
        <f t="shared" si="301"/>
        <v>-354858778164.09161</v>
      </c>
      <c r="M1378" s="9">
        <f t="shared" si="302"/>
        <v>625636.06870804378</v>
      </c>
      <c r="N1378" s="9">
        <f t="shared" si="303"/>
        <v>108983388548.58386</v>
      </c>
      <c r="O1378" s="9">
        <f t="shared" si="304"/>
        <v>-623096.06870804378</v>
      </c>
      <c r="P1378" s="9">
        <f t="shared" si="305"/>
        <v>388248710839.41919</v>
      </c>
      <c r="Q1378" s="9">
        <f t="shared" si="306"/>
        <v>2.0638951556421328E-4</v>
      </c>
      <c r="R1378" s="9">
        <f t="shared" si="307"/>
        <v>-0.17634486337207408</v>
      </c>
    </row>
    <row r="1379" spans="1:18" x14ac:dyDescent="0.25">
      <c r="A1379">
        <v>1368</v>
      </c>
      <c r="B1379" s="5">
        <v>1511408</v>
      </c>
      <c r="C1379" s="5">
        <v>144630</v>
      </c>
      <c r="D1379" s="5">
        <f t="shared" si="294"/>
        <v>218594939040</v>
      </c>
      <c r="E1379" s="5">
        <f t="shared" si="295"/>
        <v>2284354142464</v>
      </c>
      <c r="F1379" s="5">
        <f t="shared" si="296"/>
        <v>20917836900</v>
      </c>
      <c r="G1379" s="5">
        <f t="shared" si="297"/>
        <v>881447.17579999997</v>
      </c>
      <c r="H1379" s="9">
        <f t="shared" si="298"/>
        <v>776949123725.79602</v>
      </c>
      <c r="I1379" s="9">
        <f t="shared" si="299"/>
        <v>-150879.74660000001</v>
      </c>
      <c r="J1379" s="9">
        <f t="shared" si="300"/>
        <v>22764697934.080215</v>
      </c>
      <c r="K1379" s="9">
        <f t="shared" si="301"/>
        <v>-132992526525.98965</v>
      </c>
      <c r="M1379" s="9">
        <f t="shared" si="302"/>
        <v>535748.83247211773</v>
      </c>
      <c r="N1379" s="9">
        <f t="shared" si="303"/>
        <v>57714818380.670753</v>
      </c>
      <c r="O1379" s="9">
        <f t="shared" si="304"/>
        <v>-391118.83247211773</v>
      </c>
      <c r="P1379" s="9">
        <f t="shared" si="305"/>
        <v>152973941114.35251</v>
      </c>
      <c r="Q1379" s="9">
        <f t="shared" si="306"/>
        <v>2.0338372421008588E-4</v>
      </c>
      <c r="R1379" s="9">
        <f t="shared" si="307"/>
        <v>-0.11069190909673003</v>
      </c>
    </row>
    <row r="1380" spans="1:18" x14ac:dyDescent="0.25">
      <c r="A1380">
        <v>1369</v>
      </c>
      <c r="B1380" s="5">
        <v>1266520</v>
      </c>
      <c r="C1380" s="5">
        <v>122400</v>
      </c>
      <c r="D1380" s="5">
        <f t="shared" si="294"/>
        <v>155022048000</v>
      </c>
      <c r="E1380" s="5">
        <f t="shared" si="295"/>
        <v>1604072910400</v>
      </c>
      <c r="F1380" s="5">
        <f t="shared" si="296"/>
        <v>14981760000</v>
      </c>
      <c r="G1380" s="5">
        <f t="shared" si="297"/>
        <v>636559.17579999997</v>
      </c>
      <c r="H1380" s="9">
        <f t="shared" si="298"/>
        <v>405207584295.17529</v>
      </c>
      <c r="I1380" s="9">
        <f t="shared" si="299"/>
        <v>-173109.74660000001</v>
      </c>
      <c r="J1380" s="9">
        <f t="shared" si="300"/>
        <v>29966984367.916218</v>
      </c>
      <c r="K1380" s="9">
        <f t="shared" si="301"/>
        <v>-110194597618.64285</v>
      </c>
      <c r="M1380" s="9">
        <f t="shared" si="302"/>
        <v>469004.42523335648</v>
      </c>
      <c r="N1380" s="9">
        <f t="shared" si="303"/>
        <v>30100403514.091637</v>
      </c>
      <c r="O1380" s="9">
        <f t="shared" si="304"/>
        <v>-346604.42523335648</v>
      </c>
      <c r="P1380" s="9">
        <f t="shared" si="305"/>
        <v>120134627591.3454</v>
      </c>
      <c r="Q1380" s="9">
        <f t="shared" si="306"/>
        <v>2.0176473680350517E-4</v>
      </c>
      <c r="R1380" s="9">
        <f t="shared" si="307"/>
        <v>-9.8093651549308297E-2</v>
      </c>
    </row>
    <row r="1381" spans="1:18" x14ac:dyDescent="0.25">
      <c r="A1381">
        <v>1370</v>
      </c>
      <c r="B1381" s="5">
        <v>850007</v>
      </c>
      <c r="C1381" s="5">
        <v>81800</v>
      </c>
      <c r="D1381" s="5">
        <f t="shared" si="294"/>
        <v>69530572600</v>
      </c>
      <c r="E1381" s="5">
        <f t="shared" si="295"/>
        <v>722511900049</v>
      </c>
      <c r="F1381" s="5">
        <f t="shared" si="296"/>
        <v>6691240000</v>
      </c>
      <c r="G1381" s="5">
        <f t="shared" si="297"/>
        <v>220046.17579999997</v>
      </c>
      <c r="H1381" s="9">
        <f t="shared" si="298"/>
        <v>48420319484.204491</v>
      </c>
      <c r="I1381" s="9">
        <f t="shared" si="299"/>
        <v>-213709.74660000001</v>
      </c>
      <c r="J1381" s="9">
        <f t="shared" si="300"/>
        <v>45671855791.83622</v>
      </c>
      <c r="K1381" s="9">
        <f t="shared" si="301"/>
        <v>-47026012470.517052</v>
      </c>
      <c r="M1381" s="9">
        <f t="shared" si="302"/>
        <v>355483.49610559945</v>
      </c>
      <c r="N1381" s="9">
        <f t="shared" si="303"/>
        <v>3596850629.7603889</v>
      </c>
      <c r="O1381" s="9">
        <f t="shared" si="304"/>
        <v>-273683.49610559945</v>
      </c>
      <c r="P1381" s="9">
        <f t="shared" si="305"/>
        <v>74902656040.583664</v>
      </c>
      <c r="Q1381" s="9">
        <f t="shared" si="306"/>
        <v>2.0021087739505145E-4</v>
      </c>
      <c r="R1381" s="9">
        <f t="shared" si="307"/>
        <v>-7.7456000804340203E-2</v>
      </c>
    </row>
    <row r="1382" spans="1:18" x14ac:dyDescent="0.25">
      <c r="A1382">
        <v>1371</v>
      </c>
      <c r="B1382" s="5">
        <v>537018</v>
      </c>
      <c r="C1382" s="5">
        <v>18</v>
      </c>
      <c r="D1382" s="5">
        <f t="shared" si="294"/>
        <v>9666324</v>
      </c>
      <c r="E1382" s="5">
        <f t="shared" si="295"/>
        <v>288388332324</v>
      </c>
      <c r="F1382" s="5">
        <f t="shared" si="296"/>
        <v>324</v>
      </c>
      <c r="G1382" s="5">
        <f t="shared" si="297"/>
        <v>-92942.824200000032</v>
      </c>
      <c r="H1382" s="9">
        <f t="shared" si="298"/>
        <v>8638368570.2721119</v>
      </c>
      <c r="I1382" s="9">
        <f t="shared" si="299"/>
        <v>-295491.74660000001</v>
      </c>
      <c r="J1382" s="9">
        <f t="shared" si="300"/>
        <v>87315372308.718613</v>
      </c>
      <c r="K1382" s="9">
        <f t="shared" si="301"/>
        <v>27463837456.794758</v>
      </c>
      <c r="M1382" s="9">
        <f t="shared" si="302"/>
        <v>270178.11047113541</v>
      </c>
      <c r="N1382" s="9">
        <f t="shared" si="303"/>
        <v>641691788.96519828</v>
      </c>
      <c r="O1382" s="9">
        <f t="shared" si="304"/>
        <v>-270160.11047113541</v>
      </c>
      <c r="P1382" s="9">
        <f t="shared" si="305"/>
        <v>72986485289.776093</v>
      </c>
      <c r="Q1382" s="9">
        <f t="shared" si="306"/>
        <v>2.0003762132676938E-4</v>
      </c>
      <c r="R1382" s="9">
        <f t="shared" si="307"/>
        <v>-7.6458830066900754E-2</v>
      </c>
    </row>
    <row r="1383" spans="1:18" x14ac:dyDescent="0.25">
      <c r="A1383">
        <v>1372</v>
      </c>
      <c r="B1383" s="5">
        <v>310384</v>
      </c>
      <c r="C1383" s="5">
        <v>31610</v>
      </c>
      <c r="D1383" s="5">
        <f t="shared" si="294"/>
        <v>9811238240</v>
      </c>
      <c r="E1383" s="5">
        <f t="shared" si="295"/>
        <v>96338227456</v>
      </c>
      <c r="F1383" s="5">
        <f t="shared" si="296"/>
        <v>999192100</v>
      </c>
      <c r="G1383" s="5">
        <f t="shared" si="297"/>
        <v>-319576.82420000003</v>
      </c>
      <c r="H1383" s="9">
        <f t="shared" si="298"/>
        <v>102129346565.75772</v>
      </c>
      <c r="I1383" s="9">
        <f t="shared" si="299"/>
        <v>-263899.74660000001</v>
      </c>
      <c r="J1383" s="9">
        <f t="shared" si="300"/>
        <v>69643076255.54422</v>
      </c>
      <c r="K1383" s="9">
        <f t="shared" si="301"/>
        <v>84336242925.612762</v>
      </c>
      <c r="M1383" s="9">
        <f t="shared" si="302"/>
        <v>208408.84456121165</v>
      </c>
      <c r="N1383" s="9">
        <f t="shared" si="303"/>
        <v>7586567135.9706068</v>
      </c>
      <c r="O1383" s="9">
        <f t="shared" si="304"/>
        <v>-176798.84456121165</v>
      </c>
      <c r="P1383" s="9">
        <f t="shared" si="305"/>
        <v>31257831438.179478</v>
      </c>
      <c r="Q1383" s="9">
        <f t="shared" si="306"/>
        <v>2.0044478786574547E-4</v>
      </c>
      <c r="R1383" s="9">
        <f t="shared" si="307"/>
        <v>-5.0036385983527415E-2</v>
      </c>
    </row>
    <row r="1384" spans="1:18" x14ac:dyDescent="0.25">
      <c r="A1384">
        <v>1373</v>
      </c>
      <c r="B1384" s="5">
        <v>297938</v>
      </c>
      <c r="C1384" s="5">
        <v>1806</v>
      </c>
      <c r="D1384" s="5">
        <f t="shared" si="294"/>
        <v>538076028</v>
      </c>
      <c r="E1384" s="5">
        <f t="shared" si="295"/>
        <v>88767051844</v>
      </c>
      <c r="F1384" s="5">
        <f t="shared" si="296"/>
        <v>3261636</v>
      </c>
      <c r="G1384" s="5">
        <f t="shared" si="297"/>
        <v>-332022.82420000003</v>
      </c>
      <c r="H1384" s="9">
        <f t="shared" si="298"/>
        <v>110239155789.74413</v>
      </c>
      <c r="I1384" s="9">
        <f t="shared" si="299"/>
        <v>-293703.74660000001</v>
      </c>
      <c r="J1384" s="9">
        <f t="shared" si="300"/>
        <v>86261890766.877014</v>
      </c>
      <c r="K1384" s="9">
        <f t="shared" si="301"/>
        <v>97516347424.253159</v>
      </c>
      <c r="M1384" s="9">
        <f t="shared" si="302"/>
        <v>205016.67796875458</v>
      </c>
      <c r="N1384" s="9">
        <f t="shared" si="303"/>
        <v>8188995470.2992964</v>
      </c>
      <c r="O1384" s="9">
        <f t="shared" si="304"/>
        <v>-203210.67796875458</v>
      </c>
      <c r="P1384" s="9">
        <f t="shared" si="305"/>
        <v>41294579640.520874</v>
      </c>
      <c r="Q1384" s="9">
        <f t="shared" si="306"/>
        <v>2.0048010724120057E-4</v>
      </c>
      <c r="R1384" s="9">
        <f t="shared" si="307"/>
        <v>-5.7511281386779488E-2</v>
      </c>
    </row>
    <row r="1385" spans="1:18" x14ac:dyDescent="0.25">
      <c r="A1385">
        <v>1374</v>
      </c>
      <c r="B1385" s="5">
        <v>223767</v>
      </c>
      <c r="C1385" s="5">
        <v>20125</v>
      </c>
      <c r="D1385" s="5">
        <f t="shared" si="294"/>
        <v>4503310875</v>
      </c>
      <c r="E1385" s="5">
        <f t="shared" si="295"/>
        <v>50071670289</v>
      </c>
      <c r="F1385" s="5">
        <f t="shared" si="296"/>
        <v>405015625</v>
      </c>
      <c r="G1385" s="5">
        <f t="shared" si="297"/>
        <v>-406193.82420000003</v>
      </c>
      <c r="H1385" s="9">
        <f t="shared" si="298"/>
        <v>164993422818.22052</v>
      </c>
      <c r="I1385" s="9">
        <f t="shared" si="299"/>
        <v>-275384.74660000001</v>
      </c>
      <c r="J1385" s="9">
        <f t="shared" si="300"/>
        <v>75836758659.946213</v>
      </c>
      <c r="K1385" s="9">
        <f t="shared" si="301"/>
        <v>111859583347.80196</v>
      </c>
      <c r="M1385" s="9">
        <f t="shared" si="302"/>
        <v>184801.31654105638</v>
      </c>
      <c r="N1385" s="9">
        <f t="shared" si="303"/>
        <v>12256356486.116014</v>
      </c>
      <c r="O1385" s="9">
        <f t="shared" si="304"/>
        <v>-164676.31654105638</v>
      </c>
      <c r="P1385" s="9">
        <f t="shared" si="305"/>
        <v>27118289229.530201</v>
      </c>
      <c r="Q1385" s="9">
        <f t="shared" si="306"/>
        <v>2.0071856988089222E-4</v>
      </c>
      <c r="R1385" s="9">
        <f t="shared" si="307"/>
        <v>-4.660555834188717E-2</v>
      </c>
    </row>
    <row r="1386" spans="1:18" x14ac:dyDescent="0.25">
      <c r="A1386">
        <v>1375</v>
      </c>
      <c r="B1386" s="5">
        <v>159734</v>
      </c>
      <c r="C1386" s="5">
        <v>8</v>
      </c>
      <c r="D1386" s="5">
        <f t="shared" si="294"/>
        <v>1277872</v>
      </c>
      <c r="E1386" s="5">
        <f t="shared" si="295"/>
        <v>25514950756</v>
      </c>
      <c r="F1386" s="5">
        <f t="shared" si="296"/>
        <v>64</v>
      </c>
      <c r="G1386" s="5">
        <f t="shared" si="297"/>
        <v>-470226.82420000003</v>
      </c>
      <c r="H1386" s="9">
        <f t="shared" si="298"/>
        <v>221113266197.21774</v>
      </c>
      <c r="I1386" s="9">
        <f t="shared" si="299"/>
        <v>-295501.74660000001</v>
      </c>
      <c r="J1386" s="9">
        <f t="shared" si="300"/>
        <v>87321282243.65062</v>
      </c>
      <c r="K1386" s="9">
        <f t="shared" si="301"/>
        <v>138952847849.27115</v>
      </c>
      <c r="M1386" s="9">
        <f t="shared" si="302"/>
        <v>167349.07458261171</v>
      </c>
      <c r="N1386" s="9">
        <f t="shared" si="303"/>
        <v>16425157851.948578</v>
      </c>
      <c r="O1386" s="9">
        <f t="shared" si="304"/>
        <v>-167341.07458261171</v>
      </c>
      <c r="P1386" s="9">
        <f t="shared" si="305"/>
        <v>28003035242.463215</v>
      </c>
      <c r="Q1386" s="9">
        <f t="shared" si="306"/>
        <v>2.0096297980029223E-4</v>
      </c>
      <c r="R1386" s="9">
        <f t="shared" si="307"/>
        <v>-4.7359725621386101E-2</v>
      </c>
    </row>
    <row r="1387" spans="1:18" x14ac:dyDescent="0.25">
      <c r="A1387">
        <v>1376</v>
      </c>
      <c r="B1387" s="5">
        <v>124015</v>
      </c>
      <c r="C1387" s="5">
        <v>9</v>
      </c>
      <c r="D1387" s="5">
        <f t="shared" si="294"/>
        <v>1116135</v>
      </c>
      <c r="E1387" s="5">
        <f t="shared" si="295"/>
        <v>15379720225</v>
      </c>
      <c r="F1387" s="5">
        <f t="shared" si="296"/>
        <v>81</v>
      </c>
      <c r="G1387" s="5">
        <f t="shared" si="297"/>
        <v>-505945.82420000003</v>
      </c>
      <c r="H1387" s="9">
        <f t="shared" si="298"/>
        <v>255981177025.41733</v>
      </c>
      <c r="I1387" s="9">
        <f t="shared" si="299"/>
        <v>-295500.74660000001</v>
      </c>
      <c r="J1387" s="9">
        <f t="shared" si="300"/>
        <v>87320691241.157425</v>
      </c>
      <c r="K1387" s="9">
        <f t="shared" si="301"/>
        <v>149507368790.25235</v>
      </c>
      <c r="M1387" s="9">
        <f t="shared" si="302"/>
        <v>157613.83446402152</v>
      </c>
      <c r="N1387" s="9">
        <f t="shared" si="303"/>
        <v>19015282583.813499</v>
      </c>
      <c r="O1387" s="9">
        <f t="shared" si="304"/>
        <v>-157604.83446402152</v>
      </c>
      <c r="P1387" s="9">
        <f t="shared" si="305"/>
        <v>24839283846.431625</v>
      </c>
      <c r="Q1387" s="9">
        <f t="shared" si="306"/>
        <v>2.0111483452336433E-4</v>
      </c>
      <c r="R1387" s="9">
        <f t="shared" si="307"/>
        <v>-4.4604244966648936E-2</v>
      </c>
    </row>
    <row r="1388" spans="1:18" x14ac:dyDescent="0.25">
      <c r="A1388">
        <v>1377</v>
      </c>
      <c r="B1388" s="5">
        <v>88797</v>
      </c>
      <c r="C1388" s="5">
        <v>9455</v>
      </c>
      <c r="D1388" s="5">
        <f t="shared" si="294"/>
        <v>839575635</v>
      </c>
      <c r="E1388" s="5">
        <f t="shared" si="295"/>
        <v>7884907209</v>
      </c>
      <c r="F1388" s="5">
        <f t="shared" si="296"/>
        <v>89397025</v>
      </c>
      <c r="G1388" s="5">
        <f t="shared" si="297"/>
        <v>-541163.82420000003</v>
      </c>
      <c r="H1388" s="9">
        <f t="shared" si="298"/>
        <v>292858284622.76855</v>
      </c>
      <c r="I1388" s="9">
        <f t="shared" si="299"/>
        <v>-286054.74660000001</v>
      </c>
      <c r="J1388" s="9">
        <f t="shared" si="300"/>
        <v>81827318052.390213</v>
      </c>
      <c r="K1388" s="9">
        <f t="shared" si="301"/>
        <v>154802480600.61795</v>
      </c>
      <c r="M1388" s="9">
        <f t="shared" si="302"/>
        <v>148015.14226948895</v>
      </c>
      <c r="N1388" s="9">
        <f t="shared" si="303"/>
        <v>21754658306.614014</v>
      </c>
      <c r="O1388" s="9">
        <f t="shared" si="304"/>
        <v>-138560.14226948895</v>
      </c>
      <c r="P1388" s="9">
        <f t="shared" si="305"/>
        <v>19198913025.741016</v>
      </c>
      <c r="Q1388" s="9">
        <f t="shared" si="306"/>
        <v>2.0127543958483441E-4</v>
      </c>
      <c r="R1388" s="9">
        <f t="shared" si="307"/>
        <v>-3.9214349266755349E-2</v>
      </c>
    </row>
    <row r="1389" spans="1:18" x14ac:dyDescent="0.25">
      <c r="A1389">
        <v>1378</v>
      </c>
      <c r="B1389" s="5">
        <v>74109</v>
      </c>
      <c r="C1389" s="5">
        <v>9600</v>
      </c>
      <c r="D1389" s="5">
        <f t="shared" si="294"/>
        <v>711446400</v>
      </c>
      <c r="E1389" s="5">
        <f t="shared" si="295"/>
        <v>5492143881</v>
      </c>
      <c r="F1389" s="5">
        <f t="shared" si="296"/>
        <v>92160000</v>
      </c>
      <c r="G1389" s="5">
        <f t="shared" si="297"/>
        <v>-555851.82420000003</v>
      </c>
      <c r="H1389" s="9">
        <f t="shared" si="298"/>
        <v>308971250466.46771</v>
      </c>
      <c r="I1389" s="9">
        <f t="shared" si="299"/>
        <v>-285909.74660000001</v>
      </c>
      <c r="J1389" s="9">
        <f t="shared" si="300"/>
        <v>81744383200.876221</v>
      </c>
      <c r="K1389" s="9">
        <f t="shared" si="301"/>
        <v>158923454204.16977</v>
      </c>
      <c r="M1389" s="9">
        <f t="shared" si="302"/>
        <v>144011.91690310545</v>
      </c>
      <c r="N1389" s="9">
        <f t="shared" si="303"/>
        <v>22951592402.86927</v>
      </c>
      <c r="O1389" s="9">
        <f t="shared" si="304"/>
        <v>-134411.91690310545</v>
      </c>
      <c r="P1389" s="9">
        <f t="shared" si="305"/>
        <v>18066563405.567326</v>
      </c>
      <c r="Q1389" s="9">
        <f t="shared" si="306"/>
        <v>2.0134561384844662E-4</v>
      </c>
      <c r="R1389" s="9">
        <f t="shared" si="307"/>
        <v>-3.8040348066171716E-2</v>
      </c>
    </row>
    <row r="1390" spans="1:18" x14ac:dyDescent="0.25">
      <c r="A1390">
        <v>1379</v>
      </c>
      <c r="B1390" s="5">
        <v>61846</v>
      </c>
      <c r="C1390" s="5">
        <v>6000</v>
      </c>
      <c r="D1390" s="5">
        <f t="shared" si="294"/>
        <v>371076000</v>
      </c>
      <c r="E1390" s="5">
        <f t="shared" si="295"/>
        <v>3824927716</v>
      </c>
      <c r="F1390" s="5">
        <f t="shared" si="296"/>
        <v>36000000</v>
      </c>
      <c r="G1390" s="5">
        <f t="shared" si="297"/>
        <v>-568114.82420000003</v>
      </c>
      <c r="H1390" s="9">
        <f t="shared" si="298"/>
        <v>322754453475.79694</v>
      </c>
      <c r="I1390" s="9">
        <f t="shared" si="299"/>
        <v>-289509.74660000001</v>
      </c>
      <c r="J1390" s="9">
        <f t="shared" si="300"/>
        <v>83815893376.396225</v>
      </c>
      <c r="K1390" s="9">
        <f t="shared" si="301"/>
        <v>164474778793.84555</v>
      </c>
      <c r="M1390" s="9">
        <f t="shared" si="302"/>
        <v>140669.6270972802</v>
      </c>
      <c r="N1390" s="9">
        <f t="shared" si="303"/>
        <v>23975462607.61655</v>
      </c>
      <c r="O1390" s="9">
        <f t="shared" si="304"/>
        <v>-134669.6270972802</v>
      </c>
      <c r="P1390" s="9">
        <f t="shared" si="305"/>
        <v>18135908462.520504</v>
      </c>
      <c r="Q1390" s="9">
        <f t="shared" si="306"/>
        <v>2.0140564166274099E-4</v>
      </c>
      <c r="R1390" s="9">
        <f t="shared" si="307"/>
        <v>-3.8113284599636046E-2</v>
      </c>
    </row>
    <row r="1391" spans="1:18" x14ac:dyDescent="0.25">
      <c r="A1391">
        <v>1380</v>
      </c>
      <c r="B1391" s="5">
        <v>55690</v>
      </c>
      <c r="C1391" s="5">
        <v>85</v>
      </c>
      <c r="D1391" s="5">
        <f t="shared" si="294"/>
        <v>4733650</v>
      </c>
      <c r="E1391" s="5">
        <f t="shared" si="295"/>
        <v>3101376100</v>
      </c>
      <c r="F1391" s="5">
        <f t="shared" si="296"/>
        <v>7225</v>
      </c>
      <c r="G1391" s="5">
        <f t="shared" si="297"/>
        <v>-574270.82420000003</v>
      </c>
      <c r="H1391" s="9">
        <f t="shared" si="298"/>
        <v>329786979527.34735</v>
      </c>
      <c r="I1391" s="9">
        <f t="shared" si="299"/>
        <v>-295424.74660000001</v>
      </c>
      <c r="J1391" s="9">
        <f t="shared" si="300"/>
        <v>87275780903.674225</v>
      </c>
      <c r="K1391" s="9">
        <f t="shared" si="301"/>
        <v>169653812719.05817</v>
      </c>
      <c r="M1391" s="9">
        <f t="shared" si="302"/>
        <v>138991.80470107537</v>
      </c>
      <c r="N1391" s="9">
        <f t="shared" si="303"/>
        <v>24497866136.27515</v>
      </c>
      <c r="O1391" s="9">
        <f t="shared" si="304"/>
        <v>-138906.80470107537</v>
      </c>
      <c r="P1391" s="9">
        <f t="shared" si="305"/>
        <v>19295100392.262691</v>
      </c>
      <c r="Q1391" s="9">
        <f t="shared" si="306"/>
        <v>2.0143626931638269E-4</v>
      </c>
      <c r="R1391" s="9">
        <f t="shared" si="307"/>
        <v>-3.9312462472807896E-2</v>
      </c>
    </row>
    <row r="1392" spans="1:18" x14ac:dyDescent="0.25">
      <c r="A1392">
        <v>1381</v>
      </c>
      <c r="B1392" s="5">
        <v>53662</v>
      </c>
      <c r="C1392" s="5">
        <v>4</v>
      </c>
      <c r="D1392" s="5">
        <f t="shared" si="294"/>
        <v>214648</v>
      </c>
      <c r="E1392" s="5">
        <f t="shared" si="295"/>
        <v>2879610244</v>
      </c>
      <c r="F1392" s="5">
        <f t="shared" si="296"/>
        <v>16</v>
      </c>
      <c r="G1392" s="5">
        <f t="shared" si="297"/>
        <v>-576298.82420000003</v>
      </c>
      <c r="H1392" s="9">
        <f t="shared" si="298"/>
        <v>332120334774.30255</v>
      </c>
      <c r="I1392" s="9">
        <f t="shared" si="299"/>
        <v>-295505.74660000001</v>
      </c>
      <c r="J1392" s="9">
        <f t="shared" si="300"/>
        <v>87323646273.623413</v>
      </c>
      <c r="K1392" s="9">
        <f t="shared" si="301"/>
        <v>170299614309.92316</v>
      </c>
      <c r="M1392" s="9">
        <f t="shared" si="302"/>
        <v>138439.07178692598</v>
      </c>
      <c r="N1392" s="9">
        <f t="shared" si="303"/>
        <v>24671196886.234447</v>
      </c>
      <c r="O1392" s="9">
        <f t="shared" si="304"/>
        <v>-138435.07178692598</v>
      </c>
      <c r="P1392" s="9">
        <f t="shared" si="305"/>
        <v>19164269100.651352</v>
      </c>
      <c r="Q1392" s="9">
        <f t="shared" si="306"/>
        <v>2.0144643141116955E-4</v>
      </c>
      <c r="R1392" s="9">
        <f t="shared" si="307"/>
        <v>-3.9178956019565184E-2</v>
      </c>
    </row>
    <row r="1393" spans="1:18" x14ac:dyDescent="0.25">
      <c r="A1393">
        <v>1382</v>
      </c>
      <c r="B1393" s="5">
        <v>51930</v>
      </c>
      <c r="C1393" s="5">
        <v>5000</v>
      </c>
      <c r="D1393" s="5">
        <f t="shared" si="294"/>
        <v>259650000</v>
      </c>
      <c r="E1393" s="5">
        <f t="shared" si="295"/>
        <v>2696724900</v>
      </c>
      <c r="F1393" s="5">
        <f t="shared" si="296"/>
        <v>25000000</v>
      </c>
      <c r="G1393" s="5">
        <f t="shared" si="297"/>
        <v>-578030.82420000003</v>
      </c>
      <c r="H1393" s="9">
        <f t="shared" si="298"/>
        <v>334119633725.33136</v>
      </c>
      <c r="I1393" s="9">
        <f t="shared" si="299"/>
        <v>-290509.74660000001</v>
      </c>
      <c r="J1393" s="9">
        <f t="shared" si="300"/>
        <v>84395912869.596222</v>
      </c>
      <c r="K1393" s="9">
        <f t="shared" si="301"/>
        <v>167923588265.33118</v>
      </c>
      <c r="M1393" s="9">
        <f t="shared" si="302"/>
        <v>137967.01389377675</v>
      </c>
      <c r="N1393" s="9">
        <f t="shared" si="303"/>
        <v>24819712628.54451</v>
      </c>
      <c r="O1393" s="9">
        <f t="shared" si="304"/>
        <v>-132967.01389377675</v>
      </c>
      <c r="P1393" s="9">
        <f t="shared" si="305"/>
        <v>17680226783.82782</v>
      </c>
      <c r="Q1393" s="9">
        <f t="shared" si="306"/>
        <v>2.0145513864315836E-4</v>
      </c>
      <c r="R1393" s="9">
        <f t="shared" si="307"/>
        <v>-3.763142348855239E-2</v>
      </c>
    </row>
    <row r="1394" spans="1:18" x14ac:dyDescent="0.25">
      <c r="A1394">
        <v>1383</v>
      </c>
      <c r="B1394" s="5">
        <v>40385</v>
      </c>
      <c r="C1394" s="5">
        <v>4000</v>
      </c>
      <c r="D1394" s="5">
        <f t="shared" si="294"/>
        <v>161540000</v>
      </c>
      <c r="E1394" s="5">
        <f t="shared" si="295"/>
        <v>1630948225</v>
      </c>
      <c r="F1394" s="5">
        <f t="shared" si="296"/>
        <v>16000000</v>
      </c>
      <c r="G1394" s="5">
        <f t="shared" si="297"/>
        <v>-589575.82420000003</v>
      </c>
      <c r="H1394" s="9">
        <f t="shared" si="298"/>
        <v>347599652481.10931</v>
      </c>
      <c r="I1394" s="9">
        <f t="shared" si="299"/>
        <v>-291509.74660000001</v>
      </c>
      <c r="J1394" s="9">
        <f t="shared" si="300"/>
        <v>84977932362.796219</v>
      </c>
      <c r="K1394" s="9">
        <f t="shared" si="301"/>
        <v>171867099114.02817</v>
      </c>
      <c r="M1394" s="9">
        <f t="shared" si="302"/>
        <v>134820.41552402609</v>
      </c>
      <c r="N1394" s="9">
        <f t="shared" si="303"/>
        <v>25821061121.643959</v>
      </c>
      <c r="O1394" s="9">
        <f t="shared" si="304"/>
        <v>-130820.41552402609</v>
      </c>
      <c r="P1394" s="9">
        <f t="shared" si="305"/>
        <v>17113981117.878845</v>
      </c>
      <c r="Q1394" s="9">
        <f t="shared" si="306"/>
        <v>2.0151384604680096E-4</v>
      </c>
      <c r="R1394" s="9">
        <f t="shared" si="307"/>
        <v>-3.7023908847061859E-2</v>
      </c>
    </row>
    <row r="1395" spans="1:18" x14ac:dyDescent="0.25">
      <c r="A1395">
        <v>1384</v>
      </c>
      <c r="B1395" s="5">
        <v>33533</v>
      </c>
      <c r="C1395" s="5">
        <v>3000</v>
      </c>
      <c r="D1395" s="5">
        <f t="shared" si="294"/>
        <v>100599000</v>
      </c>
      <c r="E1395" s="5">
        <f t="shared" si="295"/>
        <v>1124462089</v>
      </c>
      <c r="F1395" s="5">
        <f t="shared" si="296"/>
        <v>9000000</v>
      </c>
      <c r="G1395" s="5">
        <f t="shared" si="297"/>
        <v>-596427.82420000003</v>
      </c>
      <c r="H1395" s="9">
        <f t="shared" si="298"/>
        <v>355726149479.94617</v>
      </c>
      <c r="I1395" s="9">
        <f t="shared" si="299"/>
        <v>-292509.74660000001</v>
      </c>
      <c r="J1395" s="9">
        <f t="shared" si="300"/>
        <v>85561951855.996216</v>
      </c>
      <c r="K1395" s="9">
        <f t="shared" si="301"/>
        <v>174460951721.93137</v>
      </c>
      <c r="M1395" s="9">
        <f t="shared" si="302"/>
        <v>132952.89780817233</v>
      </c>
      <c r="N1395" s="9">
        <f t="shared" si="303"/>
        <v>26424729089.129128</v>
      </c>
      <c r="O1395" s="9">
        <f t="shared" si="304"/>
        <v>-129952.89780817233</v>
      </c>
      <c r="P1395" s="9">
        <f t="shared" si="305"/>
        <v>16887755648.741282</v>
      </c>
      <c r="Q1395" s="9">
        <f t="shared" si="306"/>
        <v>2.0154923809989487E-4</v>
      </c>
      <c r="R1395" s="9">
        <f t="shared" si="307"/>
        <v>-3.6778390503864965E-2</v>
      </c>
    </row>
    <row r="1396" spans="1:18" x14ac:dyDescent="0.25">
      <c r="A1396">
        <v>1385</v>
      </c>
      <c r="B1396" s="5">
        <v>7919</v>
      </c>
      <c r="C1396" s="5">
        <v>804</v>
      </c>
      <c r="D1396" s="5">
        <f t="shared" si="294"/>
        <v>6366876</v>
      </c>
      <c r="E1396" s="5">
        <f t="shared" si="295"/>
        <v>62710561</v>
      </c>
      <c r="F1396" s="5">
        <f t="shared" si="296"/>
        <v>646416</v>
      </c>
      <c r="G1396" s="5">
        <f t="shared" si="297"/>
        <v>-622041.82420000003</v>
      </c>
      <c r="H1396" s="9">
        <f t="shared" si="298"/>
        <v>386936031054.06372</v>
      </c>
      <c r="I1396" s="9">
        <f t="shared" si="299"/>
        <v>-294705.74660000001</v>
      </c>
      <c r="J1396" s="9">
        <f t="shared" si="300"/>
        <v>86851477079.063416</v>
      </c>
      <c r="K1396" s="9">
        <f t="shared" si="301"/>
        <v>183319300217.28696</v>
      </c>
      <c r="M1396" s="9">
        <f t="shared" si="302"/>
        <v>125971.78298419717</v>
      </c>
      <c r="N1396" s="9">
        <f t="shared" si="303"/>
        <v>28743121106.99329</v>
      </c>
      <c r="O1396" s="9">
        <f t="shared" si="304"/>
        <v>-125167.78298419717</v>
      </c>
      <c r="P1396" s="9">
        <f t="shared" si="305"/>
        <v>15666973897.179079</v>
      </c>
      <c r="Q1396" s="9">
        <f t="shared" si="306"/>
        <v>2.0168516158400901E-4</v>
      </c>
      <c r="R1396" s="9">
        <f t="shared" si="307"/>
        <v>-3.5424142067336371E-2</v>
      </c>
    </row>
    <row r="1397" spans="1:18" x14ac:dyDescent="0.25">
      <c r="A1397">
        <v>1386</v>
      </c>
      <c r="B1397" s="5">
        <v>6050</v>
      </c>
      <c r="C1397" s="5">
        <v>136</v>
      </c>
      <c r="D1397" s="5">
        <f t="shared" si="294"/>
        <v>822800</v>
      </c>
      <c r="E1397" s="5">
        <f t="shared" si="295"/>
        <v>36602500</v>
      </c>
      <c r="F1397" s="5">
        <f t="shared" si="296"/>
        <v>18496</v>
      </c>
      <c r="G1397" s="5">
        <f t="shared" si="297"/>
        <v>-623910.82420000003</v>
      </c>
      <c r="H1397" s="9">
        <f t="shared" si="298"/>
        <v>389264716553.92334</v>
      </c>
      <c r="I1397" s="9">
        <f t="shared" si="299"/>
        <v>-295373.74660000001</v>
      </c>
      <c r="J1397" s="9">
        <f t="shared" si="300"/>
        <v>87245650180.521027</v>
      </c>
      <c r="K1397" s="9">
        <f t="shared" si="301"/>
        <v>184286877688.24796</v>
      </c>
      <c r="M1397" s="9">
        <f t="shared" si="302"/>
        <v>125462.38563876071</v>
      </c>
      <c r="N1397" s="9">
        <f t="shared" si="303"/>
        <v>28916104969.882019</v>
      </c>
      <c r="O1397" s="9">
        <f t="shared" si="304"/>
        <v>-125326.38563876071</v>
      </c>
      <c r="P1397" s="9">
        <f t="shared" si="305"/>
        <v>15706702937.275366</v>
      </c>
      <c r="Q1397" s="9">
        <f t="shared" si="306"/>
        <v>2.0169530334138145E-4</v>
      </c>
      <c r="R1397" s="9">
        <f t="shared" si="307"/>
        <v>-3.5469028901237841E-2</v>
      </c>
    </row>
    <row r="1398" spans="1:18" x14ac:dyDescent="0.25">
      <c r="A1398">
        <v>1387</v>
      </c>
      <c r="B1398" s="5">
        <v>4590</v>
      </c>
      <c r="C1398" s="5">
        <v>205</v>
      </c>
      <c r="D1398" s="5">
        <f t="shared" si="294"/>
        <v>940950</v>
      </c>
      <c r="E1398" s="5">
        <f t="shared" si="295"/>
        <v>21068100</v>
      </c>
      <c r="F1398" s="5">
        <f t="shared" si="296"/>
        <v>42025</v>
      </c>
      <c r="G1398" s="5">
        <f t="shared" si="297"/>
        <v>-625370.82420000003</v>
      </c>
      <c r="H1398" s="9">
        <f t="shared" si="298"/>
        <v>391088667760.58734</v>
      </c>
      <c r="I1398" s="9">
        <f t="shared" si="299"/>
        <v>-295304.74660000001</v>
      </c>
      <c r="J1398" s="9">
        <f t="shared" si="300"/>
        <v>87204893364.490219</v>
      </c>
      <c r="K1398" s="9">
        <f t="shared" si="301"/>
        <v>184674972771.41415</v>
      </c>
      <c r="M1398" s="9">
        <f t="shared" si="302"/>
        <v>125064.46154869263</v>
      </c>
      <c r="N1398" s="9">
        <f t="shared" si="303"/>
        <v>29051595196.221428</v>
      </c>
      <c r="O1398" s="9">
        <f t="shared" si="304"/>
        <v>-124859.46154869263</v>
      </c>
      <c r="P1398" s="9">
        <f t="shared" si="305"/>
        <v>15589885138.229454</v>
      </c>
      <c r="Q1398" s="9">
        <f t="shared" si="306"/>
        <v>2.0170324690894274E-4</v>
      </c>
      <c r="R1398" s="9">
        <f t="shared" si="307"/>
        <v>-3.533688333294642E-2</v>
      </c>
    </row>
    <row r="1399" spans="1:18" x14ac:dyDescent="0.25">
      <c r="A1399">
        <v>1388</v>
      </c>
      <c r="B1399" s="5">
        <v>1402</v>
      </c>
      <c r="C1399" s="5">
        <v>0</v>
      </c>
      <c r="D1399" s="5">
        <f t="shared" si="294"/>
        <v>0</v>
      </c>
      <c r="E1399" s="5">
        <f t="shared" si="295"/>
        <v>1965604</v>
      </c>
      <c r="F1399" s="5">
        <f t="shared" si="296"/>
        <v>0</v>
      </c>
      <c r="G1399" s="5">
        <f t="shared" si="297"/>
        <v>-628558.82420000003</v>
      </c>
      <c r="H1399" s="9">
        <f t="shared" si="298"/>
        <v>395086195479.68652</v>
      </c>
      <c r="I1399" s="9">
        <f t="shared" si="299"/>
        <v>-295509.74660000001</v>
      </c>
      <c r="J1399" s="9">
        <f t="shared" si="300"/>
        <v>87326010335.596222</v>
      </c>
      <c r="K1399" s="9">
        <f t="shared" si="301"/>
        <v>185745258862.53598</v>
      </c>
      <c r="M1399" s="9">
        <f t="shared" si="302"/>
        <v>124195.56976846179</v>
      </c>
      <c r="N1399" s="9">
        <f t="shared" si="303"/>
        <v>29348547183.467541</v>
      </c>
      <c r="O1399" s="9">
        <f t="shared" si="304"/>
        <v>-124195.56976846179</v>
      </c>
      <c r="P1399" s="9">
        <f t="shared" si="305"/>
        <v>15424539550.11286</v>
      </c>
      <c r="Q1399" s="9">
        <f t="shared" si="306"/>
        <v>2.0172065671212103E-4</v>
      </c>
      <c r="R1399" s="9">
        <f t="shared" si="307"/>
        <v>-3.514899346155051E-2</v>
      </c>
    </row>
    <row r="1400" spans="1:18" x14ac:dyDescent="0.25">
      <c r="A1400">
        <v>1389</v>
      </c>
      <c r="B1400" s="5">
        <v>173</v>
      </c>
      <c r="C1400" s="5">
        <v>5000</v>
      </c>
      <c r="D1400" s="5">
        <f t="shared" si="294"/>
        <v>865000</v>
      </c>
      <c r="E1400" s="5">
        <f t="shared" si="295"/>
        <v>29929</v>
      </c>
      <c r="F1400" s="5">
        <f t="shared" si="296"/>
        <v>25000000</v>
      </c>
      <c r="G1400" s="5">
        <f t="shared" si="297"/>
        <v>-629787.82420000003</v>
      </c>
      <c r="H1400" s="9">
        <f t="shared" si="298"/>
        <v>396632703510.57013</v>
      </c>
      <c r="I1400" s="9">
        <f t="shared" si="299"/>
        <v>-290509.74660000001</v>
      </c>
      <c r="J1400" s="9">
        <f t="shared" si="300"/>
        <v>84395912869.596222</v>
      </c>
      <c r="K1400" s="9">
        <f t="shared" si="301"/>
        <v>182959501220.10736</v>
      </c>
      <c r="M1400" s="9">
        <f t="shared" si="302"/>
        <v>123860.60490086339</v>
      </c>
      <c r="N1400" s="9">
        <f t="shared" si="303"/>
        <v>29463427846.050289</v>
      </c>
      <c r="O1400" s="9">
        <f t="shared" si="304"/>
        <v>-118860.60490086339</v>
      </c>
      <c r="P1400" s="9">
        <f t="shared" si="305"/>
        <v>14127843397.399149</v>
      </c>
      <c r="Q1400" s="9">
        <f t="shared" si="306"/>
        <v>2.0172739197509435E-4</v>
      </c>
      <c r="R1400" s="9">
        <f t="shared" si="307"/>
        <v>-3.3639127759205592E-2</v>
      </c>
    </row>
    <row r="1401" spans="1:18" x14ac:dyDescent="0.25">
      <c r="A1401">
        <v>1390</v>
      </c>
      <c r="B1401" s="5">
        <v>69</v>
      </c>
      <c r="C1401" s="5">
        <v>0</v>
      </c>
      <c r="D1401" s="5">
        <f t="shared" si="294"/>
        <v>0</v>
      </c>
      <c r="E1401" s="5">
        <f t="shared" si="295"/>
        <v>4761</v>
      </c>
      <c r="F1401" s="5">
        <f t="shared" si="296"/>
        <v>0</v>
      </c>
      <c r="G1401" s="5">
        <f t="shared" si="297"/>
        <v>-629891.82420000003</v>
      </c>
      <c r="H1401" s="9">
        <f t="shared" si="298"/>
        <v>396763710194.00372</v>
      </c>
      <c r="I1401" s="9">
        <f t="shared" si="299"/>
        <v>-295509.74660000001</v>
      </c>
      <c r="J1401" s="9">
        <f t="shared" si="300"/>
        <v>87326010335.596222</v>
      </c>
      <c r="K1401" s="9">
        <f t="shared" si="301"/>
        <v>186139173354.75375</v>
      </c>
      <c r="M1401" s="9">
        <f t="shared" si="302"/>
        <v>123832.2596232147</v>
      </c>
      <c r="N1401" s="9">
        <f t="shared" si="303"/>
        <v>29473159534.664284</v>
      </c>
      <c r="O1401" s="9">
        <f t="shared" si="304"/>
        <v>-123832.2596232147</v>
      </c>
      <c r="P1401" s="9">
        <f t="shared" si="305"/>
        <v>15334428523.391251</v>
      </c>
      <c r="Q1401" s="9">
        <f t="shared" si="306"/>
        <v>2.0172796252787944E-4</v>
      </c>
      <c r="R1401" s="9">
        <f t="shared" si="307"/>
        <v>-3.504617199987653E-2</v>
      </c>
    </row>
    <row r="1402" spans="1:18" x14ac:dyDescent="0.25">
      <c r="A1402">
        <v>1391</v>
      </c>
      <c r="B1402" s="5">
        <v>0</v>
      </c>
      <c r="C1402" s="5">
        <v>0</v>
      </c>
      <c r="D1402" s="5">
        <f t="shared" si="294"/>
        <v>0</v>
      </c>
      <c r="E1402" s="5">
        <f t="shared" si="295"/>
        <v>0</v>
      </c>
      <c r="F1402" s="5">
        <f t="shared" si="296"/>
        <v>0</v>
      </c>
      <c r="G1402" s="5">
        <f t="shared" si="297"/>
        <v>-629960.82420000003</v>
      </c>
      <c r="H1402" s="9">
        <f t="shared" si="298"/>
        <v>396850640026.74335</v>
      </c>
      <c r="I1402" s="9">
        <f t="shared" si="299"/>
        <v>-295509.74660000001</v>
      </c>
      <c r="J1402" s="9">
        <f t="shared" si="300"/>
        <v>87326010335.596222</v>
      </c>
      <c r="K1402" s="9">
        <f t="shared" si="301"/>
        <v>186159563527.26917</v>
      </c>
      <c r="M1402" s="9">
        <f t="shared" si="302"/>
        <v>123813.45362169779</v>
      </c>
      <c r="N1402" s="9">
        <f t="shared" si="303"/>
        <v>29479617022.490993</v>
      </c>
      <c r="O1402" s="9">
        <f t="shared" si="304"/>
        <v>-123813.45362169779</v>
      </c>
      <c r="P1402" s="9">
        <f t="shared" si="305"/>
        <v>15329771297.732309</v>
      </c>
      <c r="Q1402" s="9">
        <f t="shared" si="306"/>
        <v>2.0172834111969535E-4</v>
      </c>
      <c r="R1402" s="9">
        <f t="shared" si="307"/>
        <v>-3.5040849658636533E-2</v>
      </c>
    </row>
    <row r="1403" spans="1:18" x14ac:dyDescent="0.25">
      <c r="A1403">
        <v>1392</v>
      </c>
      <c r="B1403" s="5">
        <v>1016</v>
      </c>
      <c r="C1403" s="5">
        <v>1</v>
      </c>
      <c r="D1403" s="5">
        <f t="shared" si="294"/>
        <v>1016</v>
      </c>
      <c r="E1403" s="5">
        <f t="shared" si="295"/>
        <v>1032256</v>
      </c>
      <c r="F1403" s="5">
        <f t="shared" si="296"/>
        <v>1</v>
      </c>
      <c r="G1403" s="5">
        <f t="shared" si="297"/>
        <v>-628944.82420000003</v>
      </c>
      <c r="H1403" s="9">
        <f t="shared" si="298"/>
        <v>395571591887.96893</v>
      </c>
      <c r="I1403" s="9">
        <f t="shared" si="299"/>
        <v>-295508.74660000001</v>
      </c>
      <c r="J1403" s="9">
        <f t="shared" si="300"/>
        <v>87325419317.103012</v>
      </c>
      <c r="K1403" s="9">
        <f t="shared" si="301"/>
        <v>185858696679.89935</v>
      </c>
      <c r="M1403" s="9">
        <f t="shared" si="302"/>
        <v>124090.36518026571</v>
      </c>
      <c r="N1403" s="9">
        <f t="shared" si="303"/>
        <v>29384604326.324348</v>
      </c>
      <c r="O1403" s="9">
        <f t="shared" si="304"/>
        <v>-124089.36518026571</v>
      </c>
      <c r="P1403" s="9">
        <f t="shared" si="305"/>
        <v>15398170550.841341</v>
      </c>
      <c r="Q1403" s="9">
        <f t="shared" si="306"/>
        <v>2.017227706826862E-4</v>
      </c>
      <c r="R1403" s="9">
        <f t="shared" si="307"/>
        <v>-3.5118936191617649E-2</v>
      </c>
    </row>
    <row r="1404" spans="1:18" x14ac:dyDescent="0.25">
      <c r="A1404">
        <v>1393</v>
      </c>
      <c r="B1404" s="5">
        <v>142</v>
      </c>
      <c r="C1404" s="5">
        <v>0</v>
      </c>
      <c r="D1404" s="5">
        <f t="shared" si="294"/>
        <v>0</v>
      </c>
      <c r="E1404" s="5">
        <f t="shared" si="295"/>
        <v>20164</v>
      </c>
      <c r="F1404" s="5">
        <f t="shared" si="296"/>
        <v>0</v>
      </c>
      <c r="G1404" s="5">
        <f t="shared" si="297"/>
        <v>-629818.82420000003</v>
      </c>
      <c r="H1404" s="9">
        <f t="shared" si="298"/>
        <v>396671751316.67053</v>
      </c>
      <c r="I1404" s="9">
        <f t="shared" si="299"/>
        <v>-295509.74660000001</v>
      </c>
      <c r="J1404" s="9">
        <f t="shared" si="300"/>
        <v>87326010335.596222</v>
      </c>
      <c r="K1404" s="9">
        <f t="shared" si="301"/>
        <v>186117601143.25195</v>
      </c>
      <c r="M1404" s="9">
        <f t="shared" si="302"/>
        <v>123852.1558277181</v>
      </c>
      <c r="N1404" s="9">
        <f t="shared" si="303"/>
        <v>29466328469.744209</v>
      </c>
      <c r="O1404" s="9">
        <f t="shared" si="304"/>
        <v>-123852.1558277181</v>
      </c>
      <c r="P1404" s="9">
        <f t="shared" si="305"/>
        <v>15339356503.173367</v>
      </c>
      <c r="Q1404" s="9">
        <f t="shared" si="306"/>
        <v>2.017275620338573E-4</v>
      </c>
      <c r="R1404" s="9">
        <f t="shared" si="307"/>
        <v>-3.505180288263629E-2</v>
      </c>
    </row>
    <row r="1405" spans="1:18" x14ac:dyDescent="0.25">
      <c r="A1405">
        <v>1394</v>
      </c>
      <c r="B1405" s="5">
        <v>55199</v>
      </c>
      <c r="C1405" s="5">
        <v>1500</v>
      </c>
      <c r="D1405" s="5">
        <f t="shared" si="294"/>
        <v>82798500</v>
      </c>
      <c r="E1405" s="5">
        <f t="shared" si="295"/>
        <v>3046929601</v>
      </c>
      <c r="F1405" s="5">
        <f t="shared" si="296"/>
        <v>2250000</v>
      </c>
      <c r="G1405" s="5">
        <f t="shared" si="297"/>
        <v>-574761.82420000003</v>
      </c>
      <c r="H1405" s="9">
        <f t="shared" si="298"/>
        <v>330351154557.71173</v>
      </c>
      <c r="I1405" s="9">
        <f t="shared" si="299"/>
        <v>-294009.74660000001</v>
      </c>
      <c r="J1405" s="9">
        <f t="shared" si="300"/>
        <v>86441731095.796219</v>
      </c>
      <c r="K1405" s="9">
        <f t="shared" si="301"/>
        <v>168985578288.39575</v>
      </c>
      <c r="M1405" s="9">
        <f t="shared" si="302"/>
        <v>138857.98228448397</v>
      </c>
      <c r="N1405" s="9">
        <f t="shared" si="303"/>
        <v>24539775263.163986</v>
      </c>
      <c r="O1405" s="9">
        <f t="shared" si="304"/>
        <v>-137357.98228448397</v>
      </c>
      <c r="P1405" s="9">
        <f t="shared" si="305"/>
        <v>18867215297.26461</v>
      </c>
      <c r="Q1405" s="9">
        <f t="shared" si="306"/>
        <v>2.0143872637907916E-4</v>
      </c>
      <c r="R1405" s="9">
        <f t="shared" si="307"/>
        <v>-3.8874125296849783E-2</v>
      </c>
    </row>
    <row r="1406" spans="1:18" x14ac:dyDescent="0.25">
      <c r="A1406">
        <v>1395</v>
      </c>
      <c r="B1406" s="5">
        <v>3942</v>
      </c>
      <c r="C1406" s="5">
        <v>866</v>
      </c>
      <c r="D1406" s="5">
        <f t="shared" si="294"/>
        <v>3413772</v>
      </c>
      <c r="E1406" s="5">
        <f t="shared" si="295"/>
        <v>15539364</v>
      </c>
      <c r="F1406" s="5">
        <f t="shared" si="296"/>
        <v>749956</v>
      </c>
      <c r="G1406" s="5">
        <f t="shared" si="297"/>
        <v>-626018.82420000003</v>
      </c>
      <c r="H1406" s="9">
        <f t="shared" si="298"/>
        <v>391899568252.75055</v>
      </c>
      <c r="I1406" s="9">
        <f t="shared" si="299"/>
        <v>-294643.74660000001</v>
      </c>
      <c r="J1406" s="9">
        <f t="shared" si="300"/>
        <v>86814937410.485016</v>
      </c>
      <c r="K1406" s="9">
        <f t="shared" si="301"/>
        <v>184452531804.41476</v>
      </c>
      <c r="M1406" s="9">
        <f t="shared" si="302"/>
        <v>124887.8486648816</v>
      </c>
      <c r="N1406" s="9">
        <f t="shared" si="303"/>
        <v>29111832054.981964</v>
      </c>
      <c r="O1406" s="9">
        <f t="shared" si="304"/>
        <v>-124021.8486648816</v>
      </c>
      <c r="P1406" s="9">
        <f t="shared" si="305"/>
        <v>15381418946.254795</v>
      </c>
      <c r="Q1406" s="9">
        <f t="shared" si="306"/>
        <v>2.0170677849620311E-4</v>
      </c>
      <c r="R1406" s="9">
        <f t="shared" si="307"/>
        <v>-3.509982784154797E-2</v>
      </c>
    </row>
    <row r="1407" spans="1:18" x14ac:dyDescent="0.25">
      <c r="A1407">
        <v>1396</v>
      </c>
      <c r="B1407" s="5">
        <v>81523</v>
      </c>
      <c r="C1407" s="5">
        <v>2423</v>
      </c>
      <c r="D1407" s="5">
        <f t="shared" si="294"/>
        <v>197530229</v>
      </c>
      <c r="E1407" s="5">
        <f t="shared" si="295"/>
        <v>6645999529</v>
      </c>
      <c r="F1407" s="5">
        <f t="shared" si="296"/>
        <v>5870929</v>
      </c>
      <c r="G1407" s="5">
        <f t="shared" si="297"/>
        <v>-548437.82420000003</v>
      </c>
      <c r="H1407" s="9">
        <f t="shared" si="298"/>
        <v>300784047013.23016</v>
      </c>
      <c r="I1407" s="9">
        <f t="shared" si="299"/>
        <v>-293086.74660000001</v>
      </c>
      <c r="J1407" s="9">
        <f t="shared" si="300"/>
        <v>85899841032.572617</v>
      </c>
      <c r="K1407" s="9">
        <f t="shared" si="301"/>
        <v>160739857607.16077</v>
      </c>
      <c r="M1407" s="9">
        <f t="shared" si="302"/>
        <v>146032.60813856072</v>
      </c>
      <c r="N1407" s="9">
        <f t="shared" si="303"/>
        <v>22343414922.620293</v>
      </c>
      <c r="O1407" s="9">
        <f t="shared" si="304"/>
        <v>-143609.60813856072</v>
      </c>
      <c r="P1407" s="9">
        <f t="shared" si="305"/>
        <v>20623719549.710968</v>
      </c>
      <c r="Q1407" s="9">
        <f t="shared" si="306"/>
        <v>2.0130995741008838E-4</v>
      </c>
      <c r="R1407" s="9">
        <f t="shared" si="307"/>
        <v>-4.0643415462641247E-2</v>
      </c>
    </row>
    <row r="1408" spans="1:18" x14ac:dyDescent="0.25">
      <c r="A1408">
        <v>1397</v>
      </c>
      <c r="B1408" s="5">
        <v>8243</v>
      </c>
      <c r="C1408" s="5">
        <v>4731</v>
      </c>
      <c r="D1408" s="5">
        <f t="shared" si="294"/>
        <v>38997633</v>
      </c>
      <c r="E1408" s="5">
        <f t="shared" si="295"/>
        <v>67947049</v>
      </c>
      <c r="F1408" s="5">
        <f t="shared" si="296"/>
        <v>22382361</v>
      </c>
      <c r="G1408" s="5">
        <f t="shared" si="297"/>
        <v>-621717.82420000003</v>
      </c>
      <c r="H1408" s="9">
        <f t="shared" si="298"/>
        <v>386533052927.98212</v>
      </c>
      <c r="I1408" s="9">
        <f t="shared" si="299"/>
        <v>-290778.74660000001</v>
      </c>
      <c r="J1408" s="9">
        <f t="shared" si="300"/>
        <v>84552279474.267014</v>
      </c>
      <c r="K1408" s="9">
        <f t="shared" si="301"/>
        <v>180782329659.75516</v>
      </c>
      <c r="M1408" s="9">
        <f t="shared" si="302"/>
        <v>126060.0894261027</v>
      </c>
      <c r="N1408" s="9">
        <f t="shared" si="303"/>
        <v>28713186316.35133</v>
      </c>
      <c r="O1408" s="9">
        <f t="shared" si="304"/>
        <v>-121329.0894261027</v>
      </c>
      <c r="P1408" s="9">
        <f t="shared" si="305"/>
        <v>14720747940.967226</v>
      </c>
      <c r="Q1408" s="9">
        <f t="shared" si="306"/>
        <v>2.016834065568139E-4</v>
      </c>
      <c r="R1408" s="9">
        <f t="shared" si="307"/>
        <v>-3.4337740866602698E-2</v>
      </c>
    </row>
    <row r="1409" spans="1:18" x14ac:dyDescent="0.25">
      <c r="A1409">
        <v>1398</v>
      </c>
      <c r="B1409" s="5">
        <v>6546</v>
      </c>
      <c r="C1409" s="5">
        <v>6888</v>
      </c>
      <c r="D1409" s="5">
        <f t="shared" si="294"/>
        <v>45088848</v>
      </c>
      <c r="E1409" s="5">
        <f t="shared" si="295"/>
        <v>42850116</v>
      </c>
      <c r="F1409" s="5">
        <f t="shared" si="296"/>
        <v>47444544</v>
      </c>
      <c r="G1409" s="5">
        <f t="shared" si="297"/>
        <v>-623414.82420000003</v>
      </c>
      <c r="H1409" s="9">
        <f t="shared" si="298"/>
        <v>388646043032.31696</v>
      </c>
      <c r="I1409" s="9">
        <f t="shared" si="299"/>
        <v>-288621.74660000001</v>
      </c>
      <c r="J1409" s="9">
        <f t="shared" si="300"/>
        <v>83302512610.434616</v>
      </c>
      <c r="K1409" s="9">
        <f t="shared" si="301"/>
        <v>179931075416.93597</v>
      </c>
      <c r="M1409" s="9">
        <f t="shared" si="302"/>
        <v>125597.57080908521</v>
      </c>
      <c r="N1409" s="9">
        <f t="shared" si="303"/>
        <v>28870147482.002735</v>
      </c>
      <c r="O1409" s="9">
        <f t="shared" si="304"/>
        <v>-118709.57080908521</v>
      </c>
      <c r="P1409" s="9">
        <f t="shared" si="305"/>
        <v>14091962201.677216</v>
      </c>
      <c r="Q1409" s="9">
        <f t="shared" si="306"/>
        <v>2.016926089299853E-4</v>
      </c>
      <c r="R1409" s="9">
        <f t="shared" si="307"/>
        <v>-3.3596382523499439E-2</v>
      </c>
    </row>
    <row r="1410" spans="1:18" x14ac:dyDescent="0.25">
      <c r="A1410">
        <v>1399</v>
      </c>
      <c r="B1410" s="5">
        <v>2874</v>
      </c>
      <c r="C1410" s="5">
        <v>2208</v>
      </c>
      <c r="D1410" s="5">
        <f t="shared" si="294"/>
        <v>6345792</v>
      </c>
      <c r="E1410" s="5">
        <f t="shared" si="295"/>
        <v>8259876</v>
      </c>
      <c r="F1410" s="5">
        <f t="shared" si="296"/>
        <v>4875264</v>
      </c>
      <c r="G1410" s="5">
        <f t="shared" si="297"/>
        <v>-627086.82420000003</v>
      </c>
      <c r="H1410" s="9">
        <f t="shared" si="298"/>
        <v>393237885085.24176</v>
      </c>
      <c r="I1410" s="9">
        <f t="shared" si="299"/>
        <v>-293301.74660000001</v>
      </c>
      <c r="J1410" s="9">
        <f t="shared" si="300"/>
        <v>86025914558.610626</v>
      </c>
      <c r="K1410" s="9">
        <f t="shared" si="301"/>
        <v>183925660807.70715</v>
      </c>
      <c r="M1410" s="9">
        <f t="shared" si="302"/>
        <v>124596.76446748934</v>
      </c>
      <c r="N1410" s="9">
        <f t="shared" si="303"/>
        <v>29211247461.427917</v>
      </c>
      <c r="O1410" s="9">
        <f t="shared" si="304"/>
        <v>-122388.76446748934</v>
      </c>
      <c r="P1410" s="9">
        <f t="shared" si="305"/>
        <v>14979009667.87858</v>
      </c>
      <c r="Q1410" s="9">
        <f t="shared" si="306"/>
        <v>2.0171260705682386E-4</v>
      </c>
      <c r="R1410" s="9">
        <f t="shared" si="307"/>
        <v>-3.4637643458114493E-2</v>
      </c>
    </row>
    <row r="1411" spans="1:18" x14ac:dyDescent="0.25">
      <c r="A1411">
        <v>1400</v>
      </c>
      <c r="B1411" s="5">
        <v>2698</v>
      </c>
      <c r="C1411" s="5">
        <v>1334</v>
      </c>
      <c r="D1411" s="5">
        <f t="shared" si="294"/>
        <v>3599132</v>
      </c>
      <c r="E1411" s="5">
        <f t="shared" si="295"/>
        <v>7279204</v>
      </c>
      <c r="F1411" s="5">
        <f t="shared" si="296"/>
        <v>1779556</v>
      </c>
      <c r="G1411" s="5">
        <f t="shared" si="297"/>
        <v>-627262.82420000003</v>
      </c>
      <c r="H1411" s="9">
        <f t="shared" si="298"/>
        <v>393458650623.36017</v>
      </c>
      <c r="I1411" s="9">
        <f t="shared" si="299"/>
        <v>-294175.74660000001</v>
      </c>
      <c r="J1411" s="9">
        <f t="shared" si="300"/>
        <v>86539369887.667419</v>
      </c>
      <c r="K1411" s="9">
        <f t="shared" si="301"/>
        <v>184525509623.45956</v>
      </c>
      <c r="M1411" s="9">
        <f t="shared" si="302"/>
        <v>124548.79553608387</v>
      </c>
      <c r="N1411" s="9">
        <f t="shared" si="303"/>
        <v>29227646788.67873</v>
      </c>
      <c r="O1411" s="9">
        <f t="shared" si="304"/>
        <v>-123214.79553608387</v>
      </c>
      <c r="P1411" s="9">
        <f t="shared" si="305"/>
        <v>15181885838.998953</v>
      </c>
      <c r="Q1411" s="9">
        <f t="shared" si="306"/>
        <v>2.0171356852221879E-4</v>
      </c>
      <c r="R1411" s="9">
        <f t="shared" si="307"/>
        <v>-3.4871421222077634E-2</v>
      </c>
    </row>
    <row r="1412" spans="1:18" x14ac:dyDescent="0.25">
      <c r="A1412">
        <v>1401</v>
      </c>
      <c r="B1412" s="5">
        <v>2671</v>
      </c>
      <c r="C1412" s="5">
        <v>1801</v>
      </c>
      <c r="D1412" s="5">
        <f t="shared" si="294"/>
        <v>4810471</v>
      </c>
      <c r="E1412" s="5">
        <f t="shared" si="295"/>
        <v>7134241</v>
      </c>
      <c r="F1412" s="5">
        <f t="shared" si="296"/>
        <v>3243601</v>
      </c>
      <c r="G1412" s="5">
        <f t="shared" si="297"/>
        <v>-627289.82420000003</v>
      </c>
      <c r="H1412" s="9">
        <f t="shared" si="298"/>
        <v>393492523544.86694</v>
      </c>
      <c r="I1412" s="9">
        <f t="shared" si="299"/>
        <v>-293708.74660000001</v>
      </c>
      <c r="J1412" s="9">
        <f t="shared" si="300"/>
        <v>86264827829.343018</v>
      </c>
      <c r="K1412" s="9">
        <f t="shared" si="301"/>
        <v>184240508020.71637</v>
      </c>
      <c r="M1412" s="9">
        <f t="shared" si="302"/>
        <v>124541.43666592507</v>
      </c>
      <c r="N1412" s="9">
        <f t="shared" si="303"/>
        <v>29230163001.713905</v>
      </c>
      <c r="O1412" s="9">
        <f t="shared" si="304"/>
        <v>-122740.43666592507</v>
      </c>
      <c r="P1412" s="9">
        <f t="shared" si="305"/>
        <v>15065214792.941963</v>
      </c>
      <c r="Q1412" s="9">
        <f t="shared" si="306"/>
        <v>2.0171371604362149E-4</v>
      </c>
      <c r="R1412" s="9">
        <f t="shared" si="307"/>
        <v>-3.4737171373396734E-2</v>
      </c>
    </row>
    <row r="1413" spans="1:18" x14ac:dyDescent="0.25">
      <c r="A1413">
        <v>1402</v>
      </c>
      <c r="B1413" s="5">
        <v>1500</v>
      </c>
      <c r="C1413" s="5">
        <v>0</v>
      </c>
      <c r="D1413" s="5">
        <f t="shared" si="294"/>
        <v>0</v>
      </c>
      <c r="E1413" s="5">
        <f t="shared" si="295"/>
        <v>2250000</v>
      </c>
      <c r="F1413" s="5">
        <f t="shared" si="296"/>
        <v>0</v>
      </c>
      <c r="G1413" s="5">
        <f t="shared" si="297"/>
        <v>-628460.82420000003</v>
      </c>
      <c r="H1413" s="9">
        <f t="shared" si="298"/>
        <v>394963007554.14337</v>
      </c>
      <c r="I1413" s="9">
        <f t="shared" si="299"/>
        <v>-295509.74660000001</v>
      </c>
      <c r="J1413" s="9">
        <f t="shared" si="300"/>
        <v>87326010335.596222</v>
      </c>
      <c r="K1413" s="9">
        <f t="shared" si="301"/>
        <v>185716298907.36917</v>
      </c>
      <c r="M1413" s="9">
        <f t="shared" si="302"/>
        <v>124222.27974163074</v>
      </c>
      <c r="N1413" s="9">
        <f t="shared" si="303"/>
        <v>29339396302.75695</v>
      </c>
      <c r="O1413" s="9">
        <f t="shared" si="304"/>
        <v>-124222.27974163074</v>
      </c>
      <c r="P1413" s="9">
        <f t="shared" si="305"/>
        <v>15431174784.207964</v>
      </c>
      <c r="Q1413" s="9">
        <f t="shared" si="306"/>
        <v>2.0172012021114132E-4</v>
      </c>
      <c r="R1413" s="9">
        <f t="shared" si="307"/>
        <v>-3.5156552728781446E-2</v>
      </c>
    </row>
    <row r="1414" spans="1:18" x14ac:dyDescent="0.25">
      <c r="A1414">
        <v>1403</v>
      </c>
      <c r="B1414" s="5">
        <v>717</v>
      </c>
      <c r="C1414" s="5">
        <v>355</v>
      </c>
      <c r="D1414" s="5">
        <f t="shared" si="294"/>
        <v>254535</v>
      </c>
      <c r="E1414" s="5">
        <f t="shared" si="295"/>
        <v>514089</v>
      </c>
      <c r="F1414" s="5">
        <f t="shared" si="296"/>
        <v>126025</v>
      </c>
      <c r="G1414" s="5">
        <f t="shared" si="297"/>
        <v>-629243.82420000003</v>
      </c>
      <c r="H1414" s="9">
        <f t="shared" si="298"/>
        <v>395947790293.84058</v>
      </c>
      <c r="I1414" s="9">
        <f t="shared" si="299"/>
        <v>-295154.74660000001</v>
      </c>
      <c r="J1414" s="9">
        <f t="shared" si="300"/>
        <v>87116324440.510223</v>
      </c>
      <c r="K1414" s="9">
        <f t="shared" si="301"/>
        <v>185724301481.36597</v>
      </c>
      <c r="M1414" s="9">
        <f t="shared" si="302"/>
        <v>124008.87250702574</v>
      </c>
      <c r="N1414" s="9">
        <f t="shared" si="303"/>
        <v>29412549814.654221</v>
      </c>
      <c r="O1414" s="9">
        <f t="shared" si="304"/>
        <v>-123653.87250702574</v>
      </c>
      <c r="P1414" s="9">
        <f t="shared" si="305"/>
        <v>15290280185.983774</v>
      </c>
      <c r="Q1414" s="9">
        <f t="shared" si="306"/>
        <v>2.0172440908038157E-4</v>
      </c>
      <c r="R1414" s="9">
        <f t="shared" si="307"/>
        <v>-3.4995686017655923E-2</v>
      </c>
    </row>
    <row r="1415" spans="1:18" x14ac:dyDescent="0.25">
      <c r="A1415">
        <v>1404</v>
      </c>
      <c r="B1415" s="5">
        <v>579</v>
      </c>
      <c r="C1415" s="5">
        <v>287</v>
      </c>
      <c r="D1415" s="5">
        <f t="shared" si="294"/>
        <v>166173</v>
      </c>
      <c r="E1415" s="5">
        <f t="shared" si="295"/>
        <v>335241</v>
      </c>
      <c r="F1415" s="5">
        <f t="shared" si="296"/>
        <v>82369</v>
      </c>
      <c r="G1415" s="5">
        <f t="shared" si="297"/>
        <v>-629381.82420000003</v>
      </c>
      <c r="H1415" s="9">
        <f t="shared" si="298"/>
        <v>396121480633.31976</v>
      </c>
      <c r="I1415" s="9">
        <f t="shared" si="299"/>
        <v>-295222.74660000001</v>
      </c>
      <c r="J1415" s="9">
        <f t="shared" si="300"/>
        <v>87156470110.047821</v>
      </c>
      <c r="K1415" s="9">
        <f t="shared" si="301"/>
        <v>185807830800.44235</v>
      </c>
      <c r="M1415" s="9">
        <f t="shared" si="302"/>
        <v>123971.26050399191</v>
      </c>
      <c r="N1415" s="9">
        <f t="shared" si="303"/>
        <v>29425452212.110363</v>
      </c>
      <c r="O1415" s="9">
        <f t="shared" si="304"/>
        <v>-123684.26050399191</v>
      </c>
      <c r="P1415" s="9">
        <f t="shared" si="305"/>
        <v>15297796296.419334</v>
      </c>
      <c r="Q1415" s="9">
        <f t="shared" si="306"/>
        <v>2.0172516552657453E-4</v>
      </c>
      <c r="R1415" s="9">
        <f t="shared" si="307"/>
        <v>-3.5004286237094347E-2</v>
      </c>
    </row>
    <row r="1416" spans="1:18" x14ac:dyDescent="0.25">
      <c r="A1416">
        <v>1405</v>
      </c>
      <c r="B1416" s="5">
        <v>215</v>
      </c>
      <c r="C1416" s="5">
        <v>130</v>
      </c>
      <c r="D1416" s="5">
        <f t="shared" si="294"/>
        <v>27950</v>
      </c>
      <c r="E1416" s="5">
        <f t="shared" si="295"/>
        <v>46225</v>
      </c>
      <c r="F1416" s="5">
        <f t="shared" si="296"/>
        <v>16900</v>
      </c>
      <c r="G1416" s="5">
        <f t="shared" si="297"/>
        <v>-629745.82420000003</v>
      </c>
      <c r="H1416" s="9">
        <f t="shared" si="298"/>
        <v>396579803097.33734</v>
      </c>
      <c r="I1416" s="9">
        <f t="shared" si="299"/>
        <v>-295379.74660000001</v>
      </c>
      <c r="J1416" s="9">
        <f t="shared" si="300"/>
        <v>87249194701.480225</v>
      </c>
      <c r="K1416" s="9">
        <f t="shared" si="301"/>
        <v>186014161974.60416</v>
      </c>
      <c r="M1416" s="9">
        <f t="shared" si="302"/>
        <v>123872.05203222152</v>
      </c>
      <c r="N1416" s="9">
        <f t="shared" si="303"/>
        <v>29459498196.542019</v>
      </c>
      <c r="O1416" s="9">
        <f t="shared" si="304"/>
        <v>-123742.05203222152</v>
      </c>
      <c r="P1416" s="9">
        <f t="shared" si="305"/>
        <v>15312095441.145018</v>
      </c>
      <c r="Q1416" s="9">
        <f t="shared" si="306"/>
        <v>2.0172716158625226E-4</v>
      </c>
      <c r="R1416" s="9">
        <f t="shared" si="307"/>
        <v>-3.502064204107317E-2</v>
      </c>
    </row>
    <row r="1417" spans="1:18" x14ac:dyDescent="0.25">
      <c r="A1417">
        <v>1406</v>
      </c>
      <c r="B1417" s="5">
        <v>10</v>
      </c>
      <c r="C1417" s="5">
        <v>0</v>
      </c>
      <c r="D1417" s="5">
        <f t="shared" si="294"/>
        <v>0</v>
      </c>
      <c r="E1417" s="5">
        <f t="shared" si="295"/>
        <v>100</v>
      </c>
      <c r="F1417" s="5">
        <f t="shared" si="296"/>
        <v>0</v>
      </c>
      <c r="G1417" s="5">
        <f t="shared" si="297"/>
        <v>-629950.82420000003</v>
      </c>
      <c r="H1417" s="9">
        <f t="shared" si="298"/>
        <v>396838040910.25934</v>
      </c>
      <c r="I1417" s="9">
        <f t="shared" si="299"/>
        <v>-295509.74660000001</v>
      </c>
      <c r="J1417" s="9">
        <f t="shared" si="300"/>
        <v>87326010335.596222</v>
      </c>
      <c r="K1417" s="9">
        <f t="shared" si="301"/>
        <v>186156608429.80316</v>
      </c>
      <c r="M1417" s="9">
        <f t="shared" si="302"/>
        <v>123816.17912916401</v>
      </c>
      <c r="N1417" s="9">
        <f t="shared" si="303"/>
        <v>29478681110.862511</v>
      </c>
      <c r="O1417" s="9">
        <f t="shared" si="304"/>
        <v>-123816.17912916401</v>
      </c>
      <c r="P1417" s="9">
        <f t="shared" si="305"/>
        <v>15330446214.145229</v>
      </c>
      <c r="Q1417" s="9">
        <f t="shared" si="306"/>
        <v>2.0172828624874671E-4</v>
      </c>
      <c r="R1417" s="9">
        <f t="shared" si="307"/>
        <v>-3.504162101243951E-2</v>
      </c>
    </row>
    <row r="1418" spans="1:18" x14ac:dyDescent="0.25">
      <c r="A1418">
        <v>1407</v>
      </c>
      <c r="B1418" s="5">
        <v>0</v>
      </c>
      <c r="C1418" s="5">
        <v>0</v>
      </c>
      <c r="D1418" s="5">
        <f t="shared" si="294"/>
        <v>0</v>
      </c>
      <c r="E1418" s="5">
        <f t="shared" si="295"/>
        <v>0</v>
      </c>
      <c r="F1418" s="5">
        <f t="shared" si="296"/>
        <v>0</v>
      </c>
      <c r="G1418" s="5">
        <f t="shared" si="297"/>
        <v>-629960.82420000003</v>
      </c>
      <c r="H1418" s="9">
        <f t="shared" si="298"/>
        <v>396850640026.74335</v>
      </c>
      <c r="I1418" s="9">
        <f t="shared" si="299"/>
        <v>-295509.74660000001</v>
      </c>
      <c r="J1418" s="9">
        <f t="shared" si="300"/>
        <v>87326010335.596222</v>
      </c>
      <c r="K1418" s="9">
        <f t="shared" si="301"/>
        <v>186159563527.26917</v>
      </c>
      <c r="M1418" s="9">
        <f t="shared" si="302"/>
        <v>123813.45362169779</v>
      </c>
      <c r="N1418" s="9">
        <f t="shared" si="303"/>
        <v>29479617022.490993</v>
      </c>
      <c r="O1418" s="9">
        <f t="shared" si="304"/>
        <v>-123813.45362169779</v>
      </c>
      <c r="P1418" s="9">
        <f t="shared" si="305"/>
        <v>15329771297.732309</v>
      </c>
      <c r="Q1418" s="9">
        <f t="shared" si="306"/>
        <v>2.0172834111969535E-4</v>
      </c>
      <c r="R1418" s="9">
        <f t="shared" si="307"/>
        <v>-3.5040849658636533E-2</v>
      </c>
    </row>
    <row r="1419" spans="1:18" x14ac:dyDescent="0.25">
      <c r="A1419">
        <v>1408</v>
      </c>
      <c r="B1419" s="5">
        <v>54368</v>
      </c>
      <c r="C1419" s="5">
        <v>6300</v>
      </c>
      <c r="D1419" s="5">
        <f t="shared" si="294"/>
        <v>342518400</v>
      </c>
      <c r="E1419" s="5">
        <f t="shared" si="295"/>
        <v>2955879424</v>
      </c>
      <c r="F1419" s="5">
        <f t="shared" si="296"/>
        <v>39690000</v>
      </c>
      <c r="G1419" s="5">
        <f t="shared" si="297"/>
        <v>-575592.82420000003</v>
      </c>
      <c r="H1419" s="9">
        <f t="shared" si="298"/>
        <v>331307099270.53217</v>
      </c>
      <c r="I1419" s="9">
        <f t="shared" si="299"/>
        <v>-289209.74660000001</v>
      </c>
      <c r="J1419" s="9">
        <f t="shared" si="300"/>
        <v>83642277528.436218</v>
      </c>
      <c r="K1419" s="9">
        <f t="shared" si="301"/>
        <v>166467054831.66037</v>
      </c>
      <c r="M1419" s="9">
        <f t="shared" si="302"/>
        <v>138631.49261404111</v>
      </c>
      <c r="N1419" s="9">
        <f t="shared" si="303"/>
        <v>24610786573.683029</v>
      </c>
      <c r="O1419" s="9">
        <f t="shared" si="304"/>
        <v>-132331.49261404111</v>
      </c>
      <c r="P1419" s="9">
        <f t="shared" si="305"/>
        <v>17511623937.460018</v>
      </c>
      <c r="Q1419" s="9">
        <f t="shared" si="306"/>
        <v>2.0144288965460069E-4</v>
      </c>
      <c r="R1419" s="9">
        <f t="shared" si="307"/>
        <v>-3.7451562331875868E-2</v>
      </c>
    </row>
    <row r="1420" spans="1:18" x14ac:dyDescent="0.25">
      <c r="A1420">
        <v>1409</v>
      </c>
      <c r="B1420" s="5">
        <v>10403</v>
      </c>
      <c r="C1420" s="5">
        <v>117</v>
      </c>
      <c r="D1420" s="5">
        <f t="shared" si="294"/>
        <v>1217151</v>
      </c>
      <c r="E1420" s="5">
        <f t="shared" si="295"/>
        <v>108222409</v>
      </c>
      <c r="F1420" s="5">
        <f t="shared" si="296"/>
        <v>13689</v>
      </c>
      <c r="G1420" s="5">
        <f t="shared" si="297"/>
        <v>-619557.82420000003</v>
      </c>
      <c r="H1420" s="9">
        <f t="shared" si="298"/>
        <v>383851897527.43817</v>
      </c>
      <c r="I1420" s="9">
        <f t="shared" si="299"/>
        <v>-295392.74660000001</v>
      </c>
      <c r="J1420" s="9">
        <f t="shared" si="300"/>
        <v>87256874743.891815</v>
      </c>
      <c r="K1420" s="9">
        <f t="shared" si="301"/>
        <v>183012887367.95798</v>
      </c>
      <c r="M1420" s="9">
        <f t="shared" si="302"/>
        <v>126648.79903880614</v>
      </c>
      <c r="N1420" s="9">
        <f t="shared" si="303"/>
        <v>28514019611.264267</v>
      </c>
      <c r="O1420" s="9">
        <f t="shared" si="304"/>
        <v>-126531.79903880614</v>
      </c>
      <c r="P1420" s="9">
        <f t="shared" si="305"/>
        <v>16010296167.996824</v>
      </c>
      <c r="Q1420" s="9">
        <f t="shared" si="306"/>
        <v>2.0167172974276936E-4</v>
      </c>
      <c r="R1420" s="9">
        <f t="shared" si="307"/>
        <v>-3.5810176454459657E-2</v>
      </c>
    </row>
    <row r="1421" spans="1:18" x14ac:dyDescent="0.25">
      <c r="A1421">
        <v>1410</v>
      </c>
      <c r="B1421" s="5">
        <v>9900</v>
      </c>
      <c r="C1421" s="5">
        <v>1200</v>
      </c>
      <c r="D1421" s="5">
        <f t="shared" ref="D1421:D1484" si="308">B1421*C1421</f>
        <v>11880000</v>
      </c>
      <c r="E1421" s="5">
        <f t="shared" ref="E1421:E1484" si="309">POWER(B1421,2)</f>
        <v>98010000</v>
      </c>
      <c r="F1421" s="5">
        <f t="shared" ref="F1421:F1484" si="310">POWER(C1421,2)</f>
        <v>1440000</v>
      </c>
      <c r="G1421" s="5">
        <f t="shared" ref="G1421:G1484" si="311">B1421-$J$5018</f>
        <v>-620060.82420000003</v>
      </c>
      <c r="H1421" s="9">
        <f t="shared" ref="H1421:H1484" si="312">POWER(G1421,2)</f>
        <v>384475425707.58337</v>
      </c>
      <c r="I1421" s="9">
        <f t="shared" ref="I1421:I1484" si="313">C1421-$J$5019</f>
        <v>-294309.74660000001</v>
      </c>
      <c r="J1421" s="9">
        <f t="shared" ref="J1421:J1484" si="314">POWER(I1421,2)</f>
        <v>86618226943.756226</v>
      </c>
      <c r="K1421" s="9">
        <f t="shared" ref="K1421:K1484" si="315">G1421*I1421</f>
        <v>182489944046.88916</v>
      </c>
      <c r="M1421" s="9">
        <f t="shared" ref="M1421:M1484" si="316">$J$5027+$J$5026*B1421</f>
        <v>126511.7060132553</v>
      </c>
      <c r="N1421" s="9">
        <f t="shared" ref="N1421:N1484" si="317">(M1421-$J$5019)^2</f>
        <v>28560337722.159019</v>
      </c>
      <c r="O1421" s="9">
        <f t="shared" ref="O1421:O1484" si="318">C1421-M1421</f>
        <v>-125311.7060132553</v>
      </c>
      <c r="P1421" s="9">
        <f t="shared" ref="P1421:P1484" si="319">POWER(O1421,2)</f>
        <v>15703023663.952524</v>
      </c>
      <c r="Q1421" s="9">
        <f t="shared" ref="Q1421:Q1484" si="320">(1/$J$5017)+((H1421)/$H$5012)</f>
        <v>2.0167444529689562E-4</v>
      </c>
      <c r="R1421" s="9">
        <f t="shared" ref="R1421:R1484" si="321">O1421/($J$5028*SQRT(1-Q1421))</f>
        <v>-3.5464874002636718E-2</v>
      </c>
    </row>
    <row r="1422" spans="1:18" x14ac:dyDescent="0.25">
      <c r="A1422">
        <v>1411</v>
      </c>
      <c r="B1422" s="5">
        <v>6018</v>
      </c>
      <c r="C1422" s="5">
        <v>1046</v>
      </c>
      <c r="D1422" s="5">
        <f t="shared" si="308"/>
        <v>6294828</v>
      </c>
      <c r="E1422" s="5">
        <f t="shared" si="309"/>
        <v>36216324</v>
      </c>
      <c r="F1422" s="5">
        <f t="shared" si="310"/>
        <v>1094116</v>
      </c>
      <c r="G1422" s="5">
        <f t="shared" si="311"/>
        <v>-623942.82420000003</v>
      </c>
      <c r="H1422" s="9">
        <f t="shared" si="312"/>
        <v>389304647870.67212</v>
      </c>
      <c r="I1422" s="9">
        <f t="shared" si="313"/>
        <v>-294463.74660000001</v>
      </c>
      <c r="J1422" s="9">
        <f t="shared" si="314"/>
        <v>86708898061.709015</v>
      </c>
      <c r="K1422" s="9">
        <f t="shared" si="315"/>
        <v>183728541678.11716</v>
      </c>
      <c r="M1422" s="9">
        <f t="shared" si="316"/>
        <v>125453.6640148688</v>
      </c>
      <c r="N1422" s="9">
        <f t="shared" si="317"/>
        <v>28919071224.200974</v>
      </c>
      <c r="O1422" s="9">
        <f t="shared" si="318"/>
        <v>-124407.6640148688</v>
      </c>
      <c r="P1422" s="9">
        <f t="shared" si="319"/>
        <v>15477266865.636482</v>
      </c>
      <c r="Q1422" s="9">
        <f t="shared" si="320"/>
        <v>2.0169547724795922E-4</v>
      </c>
      <c r="R1422" s="9">
        <f t="shared" si="321"/>
        <v>-3.5209018502947324E-2</v>
      </c>
    </row>
    <row r="1423" spans="1:18" x14ac:dyDescent="0.25">
      <c r="A1423">
        <v>1412</v>
      </c>
      <c r="B1423" s="5">
        <v>4729</v>
      </c>
      <c r="C1423" s="5">
        <v>1760</v>
      </c>
      <c r="D1423" s="5">
        <f t="shared" si="308"/>
        <v>8323040</v>
      </c>
      <c r="E1423" s="5">
        <f t="shared" si="309"/>
        <v>22363441</v>
      </c>
      <c r="F1423" s="5">
        <f t="shared" si="310"/>
        <v>3097600</v>
      </c>
      <c r="G1423" s="5">
        <f t="shared" si="311"/>
        <v>-625231.82420000003</v>
      </c>
      <c r="H1423" s="9">
        <f t="shared" si="312"/>
        <v>390914833992.45972</v>
      </c>
      <c r="I1423" s="9">
        <f t="shared" si="313"/>
        <v>-293749.74660000001</v>
      </c>
      <c r="J1423" s="9">
        <f t="shared" si="314"/>
        <v>86288913627.564224</v>
      </c>
      <c r="K1423" s="9">
        <f t="shared" si="315"/>
        <v>183661689925.00577</v>
      </c>
      <c r="M1423" s="9">
        <f t="shared" si="316"/>
        <v>125102.34610247309</v>
      </c>
      <c r="N1423" s="9">
        <f t="shared" si="317"/>
        <v>29038682144.324539</v>
      </c>
      <c r="O1423" s="9">
        <f t="shared" si="318"/>
        <v>-123342.34610247309</v>
      </c>
      <c r="P1423" s="9">
        <f t="shared" si="319"/>
        <v>15213334342.06226</v>
      </c>
      <c r="Q1423" s="9">
        <f t="shared" si="320"/>
        <v>2.0170248983809758E-4</v>
      </c>
      <c r="R1423" s="9">
        <f t="shared" si="321"/>
        <v>-3.4907519530548825E-2</v>
      </c>
    </row>
    <row r="1424" spans="1:18" x14ac:dyDescent="0.25">
      <c r="A1424">
        <v>1413</v>
      </c>
      <c r="B1424" s="5">
        <v>4716</v>
      </c>
      <c r="C1424" s="5">
        <v>1760</v>
      </c>
      <c r="D1424" s="5">
        <f t="shared" si="308"/>
        <v>8300160</v>
      </c>
      <c r="E1424" s="5">
        <f t="shared" si="309"/>
        <v>22240656</v>
      </c>
      <c r="F1424" s="5">
        <f t="shared" si="310"/>
        <v>3097600</v>
      </c>
      <c r="G1424" s="5">
        <f t="shared" si="311"/>
        <v>-625244.82420000003</v>
      </c>
      <c r="H1424" s="9">
        <f t="shared" si="312"/>
        <v>390931090188.88892</v>
      </c>
      <c r="I1424" s="9">
        <f t="shared" si="313"/>
        <v>-293749.74660000001</v>
      </c>
      <c r="J1424" s="9">
        <f t="shared" si="314"/>
        <v>86288913627.564224</v>
      </c>
      <c r="K1424" s="9">
        <f t="shared" si="315"/>
        <v>183665508671.71158</v>
      </c>
      <c r="M1424" s="9">
        <f t="shared" si="316"/>
        <v>125098.802942767</v>
      </c>
      <c r="N1424" s="9">
        <f t="shared" si="317"/>
        <v>29039889718.148651</v>
      </c>
      <c r="O1424" s="9">
        <f t="shared" si="318"/>
        <v>-123338.802942767</v>
      </c>
      <c r="P1424" s="9">
        <f t="shared" si="319"/>
        <v>15212460311.35471</v>
      </c>
      <c r="Q1424" s="9">
        <f t="shared" si="320"/>
        <v>2.0170256063615081E-4</v>
      </c>
      <c r="R1424" s="9">
        <f t="shared" si="321"/>
        <v>-3.4906516770603767E-2</v>
      </c>
    </row>
    <row r="1425" spans="1:18" x14ac:dyDescent="0.25">
      <c r="A1425">
        <v>1414</v>
      </c>
      <c r="B1425" s="5">
        <v>3098</v>
      </c>
      <c r="C1425" s="5">
        <v>944</v>
      </c>
      <c r="D1425" s="5">
        <f t="shared" si="308"/>
        <v>2924512</v>
      </c>
      <c r="E1425" s="5">
        <f t="shared" si="309"/>
        <v>9597604</v>
      </c>
      <c r="F1425" s="5">
        <f t="shared" si="310"/>
        <v>891136</v>
      </c>
      <c r="G1425" s="5">
        <f t="shared" si="311"/>
        <v>-626862.82420000003</v>
      </c>
      <c r="H1425" s="9">
        <f t="shared" si="312"/>
        <v>392957000364.00012</v>
      </c>
      <c r="I1425" s="9">
        <f t="shared" si="313"/>
        <v>-294565.74660000001</v>
      </c>
      <c r="J1425" s="9">
        <f t="shared" si="314"/>
        <v>86768979070.015427</v>
      </c>
      <c r="K1425" s="9">
        <f t="shared" si="315"/>
        <v>184652315826.25757</v>
      </c>
      <c r="M1425" s="9">
        <f t="shared" si="316"/>
        <v>124657.81583473265</v>
      </c>
      <c r="N1425" s="9">
        <f t="shared" si="317"/>
        <v>29190382246.219707</v>
      </c>
      <c r="O1425" s="9">
        <f t="shared" si="318"/>
        <v>-123713.81583473265</v>
      </c>
      <c r="P1425" s="9">
        <f t="shared" si="319"/>
        <v>15305108228.390148</v>
      </c>
      <c r="Q1425" s="9">
        <f t="shared" si="320"/>
        <v>2.0171138376381471E-4</v>
      </c>
      <c r="R1425" s="9">
        <f t="shared" si="321"/>
        <v>-3.5012650546391161E-2</v>
      </c>
    </row>
    <row r="1426" spans="1:18" x14ac:dyDescent="0.25">
      <c r="A1426">
        <v>1415</v>
      </c>
      <c r="B1426" s="5">
        <v>666</v>
      </c>
      <c r="C1426" s="5">
        <v>65</v>
      </c>
      <c r="D1426" s="5">
        <f t="shared" si="308"/>
        <v>43290</v>
      </c>
      <c r="E1426" s="5">
        <f t="shared" si="309"/>
        <v>443556</v>
      </c>
      <c r="F1426" s="5">
        <f t="shared" si="310"/>
        <v>4225</v>
      </c>
      <c r="G1426" s="5">
        <f t="shared" si="311"/>
        <v>-629294.82420000003</v>
      </c>
      <c r="H1426" s="9">
        <f t="shared" si="312"/>
        <v>396011975764.90894</v>
      </c>
      <c r="I1426" s="9">
        <f t="shared" si="313"/>
        <v>-295444.74660000001</v>
      </c>
      <c r="J1426" s="9">
        <f t="shared" si="314"/>
        <v>87287598293.538223</v>
      </c>
      <c r="K1426" s="9">
        <f t="shared" si="315"/>
        <v>185921849872.46057</v>
      </c>
      <c r="M1426" s="9">
        <f t="shared" si="316"/>
        <v>123994.97241894802</v>
      </c>
      <c r="N1426" s="9">
        <f t="shared" si="317"/>
        <v>29417317762.377258</v>
      </c>
      <c r="O1426" s="9">
        <f t="shared" si="318"/>
        <v>-123929.97241894802</v>
      </c>
      <c r="P1426" s="9">
        <f t="shared" si="319"/>
        <v>15358638063.761217</v>
      </c>
      <c r="Q1426" s="9">
        <f t="shared" si="320"/>
        <v>2.0172468861725956E-4</v>
      </c>
      <c r="R1426" s="9">
        <f t="shared" si="321"/>
        <v>-3.5073825959717878E-2</v>
      </c>
    </row>
    <row r="1427" spans="1:18" x14ac:dyDescent="0.25">
      <c r="A1427">
        <v>1416</v>
      </c>
      <c r="B1427" s="5">
        <v>344</v>
      </c>
      <c r="C1427" s="5">
        <v>93</v>
      </c>
      <c r="D1427" s="5">
        <f t="shared" si="308"/>
        <v>31992</v>
      </c>
      <c r="E1427" s="5">
        <f t="shared" si="309"/>
        <v>118336</v>
      </c>
      <c r="F1427" s="5">
        <f t="shared" si="310"/>
        <v>8649</v>
      </c>
      <c r="G1427" s="5">
        <f t="shared" si="311"/>
        <v>-629616.82420000003</v>
      </c>
      <c r="H1427" s="9">
        <f t="shared" si="312"/>
        <v>396417345315.69373</v>
      </c>
      <c r="I1427" s="9">
        <f t="shared" si="313"/>
        <v>-295416.74660000001</v>
      </c>
      <c r="J1427" s="9">
        <f t="shared" si="314"/>
        <v>87271054171.728622</v>
      </c>
      <c r="K1427" s="9">
        <f t="shared" si="315"/>
        <v>185999353809.78818</v>
      </c>
      <c r="M1427" s="9">
        <f t="shared" si="316"/>
        <v>123907.21107853575</v>
      </c>
      <c r="N1427" s="9">
        <f t="shared" si="317"/>
        <v>29447430197.395397</v>
      </c>
      <c r="O1427" s="9">
        <f t="shared" si="318"/>
        <v>-123814.21107853575</v>
      </c>
      <c r="P1427" s="9">
        <f t="shared" si="319"/>
        <v>15329958865.000206</v>
      </c>
      <c r="Q1427" s="9">
        <f t="shared" si="320"/>
        <v>2.0172645405945022E-4</v>
      </c>
      <c r="R1427" s="9">
        <f t="shared" si="321"/>
        <v>-3.5041063995899749E-2</v>
      </c>
    </row>
    <row r="1428" spans="1:18" x14ac:dyDescent="0.25">
      <c r="A1428">
        <v>1417</v>
      </c>
      <c r="B1428" s="5">
        <v>3186</v>
      </c>
      <c r="C1428" s="5">
        <v>31</v>
      </c>
      <c r="D1428" s="5">
        <f t="shared" si="308"/>
        <v>98766</v>
      </c>
      <c r="E1428" s="5">
        <f t="shared" si="309"/>
        <v>10150596</v>
      </c>
      <c r="F1428" s="5">
        <f t="shared" si="310"/>
        <v>961</v>
      </c>
      <c r="G1428" s="5">
        <f t="shared" si="311"/>
        <v>-626774.82420000003</v>
      </c>
      <c r="H1428" s="9">
        <f t="shared" si="312"/>
        <v>392846680250.94092</v>
      </c>
      <c r="I1428" s="9">
        <f t="shared" si="313"/>
        <v>-295478.74660000001</v>
      </c>
      <c r="J1428" s="9">
        <f t="shared" si="314"/>
        <v>87307689692.307022</v>
      </c>
      <c r="K1428" s="9">
        <f t="shared" si="315"/>
        <v>185198639455.05136</v>
      </c>
      <c r="M1428" s="9">
        <f t="shared" si="316"/>
        <v>124681.80030043538</v>
      </c>
      <c r="N1428" s="9">
        <f t="shared" si="317"/>
        <v>29182187236.926933</v>
      </c>
      <c r="O1428" s="9">
        <f t="shared" si="318"/>
        <v>-124650.80030043538</v>
      </c>
      <c r="P1428" s="9">
        <f t="shared" si="319"/>
        <v>15537822015.539021</v>
      </c>
      <c r="Q1428" s="9">
        <f t="shared" si="320"/>
        <v>2.0171090330399307E-4</v>
      </c>
      <c r="R1428" s="9">
        <f t="shared" si="321"/>
        <v>-3.5277829567788514E-2</v>
      </c>
    </row>
    <row r="1429" spans="1:18" x14ac:dyDescent="0.25">
      <c r="A1429">
        <v>1418</v>
      </c>
      <c r="B1429" s="5">
        <v>25</v>
      </c>
      <c r="C1429" s="5">
        <v>48</v>
      </c>
      <c r="D1429" s="5">
        <f t="shared" si="308"/>
        <v>1200</v>
      </c>
      <c r="E1429" s="5">
        <f t="shared" si="309"/>
        <v>625</v>
      </c>
      <c r="F1429" s="5">
        <f t="shared" si="310"/>
        <v>2304</v>
      </c>
      <c r="G1429" s="5">
        <f t="shared" si="311"/>
        <v>-629935.82420000003</v>
      </c>
      <c r="H1429" s="9">
        <f t="shared" si="312"/>
        <v>396819142610.53333</v>
      </c>
      <c r="I1429" s="9">
        <f t="shared" si="313"/>
        <v>-295461.74660000001</v>
      </c>
      <c r="J1429" s="9">
        <f t="shared" si="314"/>
        <v>87297643703.922623</v>
      </c>
      <c r="K1429" s="9">
        <f t="shared" si="315"/>
        <v>186121938864.04257</v>
      </c>
      <c r="M1429" s="9">
        <f t="shared" si="316"/>
        <v>123820.26739036334</v>
      </c>
      <c r="N1429" s="9">
        <f t="shared" si="317"/>
        <v>29477277271.276268</v>
      </c>
      <c r="O1429" s="9">
        <f t="shared" si="318"/>
        <v>-123772.26739036334</v>
      </c>
      <c r="P1429" s="9">
        <f t="shared" si="319"/>
        <v>15319574174.951601</v>
      </c>
      <c r="Q1429" s="9">
        <f t="shared" si="320"/>
        <v>2.0172820394395691E-4</v>
      </c>
      <c r="R1429" s="9">
        <f t="shared" si="321"/>
        <v>-3.5029193406464314E-2</v>
      </c>
    </row>
    <row r="1430" spans="1:18" x14ac:dyDescent="0.25">
      <c r="A1430">
        <v>1419</v>
      </c>
      <c r="B1430" s="5">
        <v>0</v>
      </c>
      <c r="C1430" s="5">
        <v>0</v>
      </c>
      <c r="D1430" s="5">
        <f t="shared" si="308"/>
        <v>0</v>
      </c>
      <c r="E1430" s="5">
        <f t="shared" si="309"/>
        <v>0</v>
      </c>
      <c r="F1430" s="5">
        <f t="shared" si="310"/>
        <v>0</v>
      </c>
      <c r="G1430" s="5">
        <f t="shared" si="311"/>
        <v>-629960.82420000003</v>
      </c>
      <c r="H1430" s="9">
        <f t="shared" si="312"/>
        <v>396850640026.74335</v>
      </c>
      <c r="I1430" s="9">
        <f t="shared" si="313"/>
        <v>-295509.74660000001</v>
      </c>
      <c r="J1430" s="9">
        <f t="shared" si="314"/>
        <v>87326010335.596222</v>
      </c>
      <c r="K1430" s="9">
        <f t="shared" si="315"/>
        <v>186159563527.26917</v>
      </c>
      <c r="M1430" s="9">
        <f t="shared" si="316"/>
        <v>123813.45362169779</v>
      </c>
      <c r="N1430" s="9">
        <f t="shared" si="317"/>
        <v>29479617022.490993</v>
      </c>
      <c r="O1430" s="9">
        <f t="shared" si="318"/>
        <v>-123813.45362169779</v>
      </c>
      <c r="P1430" s="9">
        <f t="shared" si="319"/>
        <v>15329771297.732309</v>
      </c>
      <c r="Q1430" s="9">
        <f t="shared" si="320"/>
        <v>2.0172834111969535E-4</v>
      </c>
      <c r="R1430" s="9">
        <f t="shared" si="321"/>
        <v>-3.5040849658636533E-2</v>
      </c>
    </row>
    <row r="1431" spans="1:18" x14ac:dyDescent="0.25">
      <c r="A1431">
        <v>1420</v>
      </c>
      <c r="B1431" s="5">
        <v>47234</v>
      </c>
      <c r="C1431" s="5">
        <v>83600</v>
      </c>
      <c r="D1431" s="5">
        <f t="shared" si="308"/>
        <v>3948762400</v>
      </c>
      <c r="E1431" s="5">
        <f t="shared" si="309"/>
        <v>2231050756</v>
      </c>
      <c r="F1431" s="5">
        <f t="shared" si="310"/>
        <v>6988960000</v>
      </c>
      <c r="G1431" s="5">
        <f t="shared" si="311"/>
        <v>-582726.82420000003</v>
      </c>
      <c r="H1431" s="9">
        <f t="shared" si="312"/>
        <v>339570551642.21771</v>
      </c>
      <c r="I1431" s="9">
        <f t="shared" si="313"/>
        <v>-211909.74660000001</v>
      </c>
      <c r="J1431" s="9">
        <f t="shared" si="314"/>
        <v>44905740704.076218</v>
      </c>
      <c r="K1431" s="9">
        <f t="shared" si="315"/>
        <v>123485493653.24477</v>
      </c>
      <c r="M1431" s="9">
        <f t="shared" si="316"/>
        <v>136687.11558763997</v>
      </c>
      <c r="N1431" s="9">
        <f t="shared" si="317"/>
        <v>25224628121.688271</v>
      </c>
      <c r="O1431" s="9">
        <f t="shared" si="318"/>
        <v>-53087.115587639972</v>
      </c>
      <c r="P1431" s="9">
        <f t="shared" si="319"/>
        <v>2818241841.4154468</v>
      </c>
      <c r="Q1431" s="9">
        <f t="shared" si="320"/>
        <v>2.0147887816787023E-4</v>
      </c>
      <c r="R1431" s="9">
        <f t="shared" si="321"/>
        <v>-1.5024355993868286E-2</v>
      </c>
    </row>
    <row r="1432" spans="1:18" x14ac:dyDescent="0.25">
      <c r="A1432">
        <v>1421</v>
      </c>
      <c r="B1432" s="5">
        <v>10000</v>
      </c>
      <c r="C1432" s="5">
        <v>250</v>
      </c>
      <c r="D1432" s="5">
        <f t="shared" si="308"/>
        <v>2500000</v>
      </c>
      <c r="E1432" s="5">
        <f t="shared" si="309"/>
        <v>100000000</v>
      </c>
      <c r="F1432" s="5">
        <f t="shared" si="310"/>
        <v>62500</v>
      </c>
      <c r="G1432" s="5">
        <f t="shared" si="311"/>
        <v>-619960.82420000003</v>
      </c>
      <c r="H1432" s="9">
        <f t="shared" si="312"/>
        <v>384351423542.74335</v>
      </c>
      <c r="I1432" s="9">
        <f t="shared" si="313"/>
        <v>-295259.74660000001</v>
      </c>
      <c r="J1432" s="9">
        <f t="shared" si="314"/>
        <v>87178317962.296219</v>
      </c>
      <c r="K1432" s="9">
        <f t="shared" si="315"/>
        <v>183049475855.21918</v>
      </c>
      <c r="M1432" s="9">
        <f t="shared" si="316"/>
        <v>126538.9610879175</v>
      </c>
      <c r="N1432" s="9">
        <f t="shared" si="317"/>
        <v>28551126356.570194</v>
      </c>
      <c r="O1432" s="9">
        <f t="shared" si="318"/>
        <v>-126288.9610879175</v>
      </c>
      <c r="P1432" s="9">
        <f t="shared" si="319"/>
        <v>15948901692.665541</v>
      </c>
      <c r="Q1432" s="9">
        <f t="shared" si="320"/>
        <v>2.0167390524978768E-4</v>
      </c>
      <c r="R1432" s="9">
        <f t="shared" si="321"/>
        <v>-3.5741450134143815E-2</v>
      </c>
    </row>
    <row r="1433" spans="1:18" x14ac:dyDescent="0.25">
      <c r="A1433">
        <v>1422</v>
      </c>
      <c r="B1433" s="5">
        <v>0</v>
      </c>
      <c r="C1433" s="5">
        <v>0</v>
      </c>
      <c r="D1433" s="5">
        <f t="shared" si="308"/>
        <v>0</v>
      </c>
      <c r="E1433" s="5">
        <f t="shared" si="309"/>
        <v>0</v>
      </c>
      <c r="F1433" s="5">
        <f t="shared" si="310"/>
        <v>0</v>
      </c>
      <c r="G1433" s="5">
        <f t="shared" si="311"/>
        <v>-629960.82420000003</v>
      </c>
      <c r="H1433" s="9">
        <f t="shared" si="312"/>
        <v>396850640026.74335</v>
      </c>
      <c r="I1433" s="9">
        <f t="shared" si="313"/>
        <v>-295509.74660000001</v>
      </c>
      <c r="J1433" s="9">
        <f t="shared" si="314"/>
        <v>87326010335.596222</v>
      </c>
      <c r="K1433" s="9">
        <f t="shared" si="315"/>
        <v>186159563527.26917</v>
      </c>
      <c r="M1433" s="9">
        <f t="shared" si="316"/>
        <v>123813.45362169779</v>
      </c>
      <c r="N1433" s="9">
        <f t="shared" si="317"/>
        <v>29479617022.490993</v>
      </c>
      <c r="O1433" s="9">
        <f t="shared" si="318"/>
        <v>-123813.45362169779</v>
      </c>
      <c r="P1433" s="9">
        <f t="shared" si="319"/>
        <v>15329771297.732309</v>
      </c>
      <c r="Q1433" s="9">
        <f t="shared" si="320"/>
        <v>2.0172834111969535E-4</v>
      </c>
      <c r="R1433" s="9">
        <f t="shared" si="321"/>
        <v>-3.5040849658636533E-2</v>
      </c>
    </row>
    <row r="1434" spans="1:18" x14ac:dyDescent="0.25">
      <c r="A1434">
        <v>1423</v>
      </c>
      <c r="B1434" s="5">
        <v>91508</v>
      </c>
      <c r="C1434" s="5">
        <v>0</v>
      </c>
      <c r="D1434" s="5">
        <f t="shared" si="308"/>
        <v>0</v>
      </c>
      <c r="E1434" s="5">
        <f t="shared" si="309"/>
        <v>8373714064</v>
      </c>
      <c r="F1434" s="5">
        <f t="shared" si="310"/>
        <v>0</v>
      </c>
      <c r="G1434" s="5">
        <f t="shared" si="311"/>
        <v>-538452.82420000003</v>
      </c>
      <c r="H1434" s="9">
        <f t="shared" si="312"/>
        <v>289931443888.95612</v>
      </c>
      <c r="I1434" s="9">
        <f t="shared" si="313"/>
        <v>-295509.74660000001</v>
      </c>
      <c r="J1434" s="9">
        <f t="shared" si="314"/>
        <v>87326010335.596222</v>
      </c>
      <c r="K1434" s="9">
        <f t="shared" si="315"/>
        <v>159118057635.39636</v>
      </c>
      <c r="M1434" s="9">
        <f t="shared" si="316"/>
        <v>148754.02734358111</v>
      </c>
      <c r="N1434" s="9">
        <f t="shared" si="317"/>
        <v>21537241134.468842</v>
      </c>
      <c r="O1434" s="9">
        <f t="shared" si="318"/>
        <v>-148754.02734358111</v>
      </c>
      <c r="P1434" s="9">
        <f t="shared" si="319"/>
        <v>22127760650.934875</v>
      </c>
      <c r="Q1434" s="9">
        <f t="shared" si="320"/>
        <v>2.0126269277613402E-4</v>
      </c>
      <c r="R1434" s="9">
        <f t="shared" si="321"/>
        <v>-4.209935303441692E-2</v>
      </c>
    </row>
    <row r="1435" spans="1:18" x14ac:dyDescent="0.25">
      <c r="A1435">
        <v>1424</v>
      </c>
      <c r="B1435" s="5">
        <v>59355</v>
      </c>
      <c r="C1435" s="5">
        <v>18960</v>
      </c>
      <c r="D1435" s="5">
        <f t="shared" si="308"/>
        <v>1125370800</v>
      </c>
      <c r="E1435" s="5">
        <f t="shared" si="309"/>
        <v>3523016025</v>
      </c>
      <c r="F1435" s="5">
        <f t="shared" si="310"/>
        <v>359481600</v>
      </c>
      <c r="G1435" s="5">
        <f t="shared" si="311"/>
        <v>-570605.82420000003</v>
      </c>
      <c r="H1435" s="9">
        <f t="shared" si="312"/>
        <v>325591006610.96136</v>
      </c>
      <c r="I1435" s="9">
        <f t="shared" si="313"/>
        <v>-276549.74660000001</v>
      </c>
      <c r="J1435" s="9">
        <f t="shared" si="314"/>
        <v>76479762344.524216</v>
      </c>
      <c r="K1435" s="9">
        <f t="shared" si="315"/>
        <v>157800896090.99417</v>
      </c>
      <c r="M1435" s="9">
        <f t="shared" si="316"/>
        <v>139990.70318744489</v>
      </c>
      <c r="N1435" s="9">
        <f t="shared" si="317"/>
        <v>24186172863.956207</v>
      </c>
      <c r="O1435" s="9">
        <f t="shared" si="318"/>
        <v>-121030.70318744489</v>
      </c>
      <c r="P1435" s="9">
        <f t="shared" si="319"/>
        <v>14648431114.047382</v>
      </c>
      <c r="Q1435" s="9">
        <f t="shared" si="320"/>
        <v>2.0141799525607621E-4</v>
      </c>
      <c r="R1435" s="9">
        <f t="shared" si="321"/>
        <v>-3.4253289058590361E-2</v>
      </c>
    </row>
    <row r="1436" spans="1:18" x14ac:dyDescent="0.25">
      <c r="A1436">
        <v>1425</v>
      </c>
      <c r="B1436" s="5">
        <v>22310</v>
      </c>
      <c r="C1436" s="5">
        <v>22</v>
      </c>
      <c r="D1436" s="5">
        <f t="shared" si="308"/>
        <v>490820</v>
      </c>
      <c r="E1436" s="5">
        <f t="shared" si="309"/>
        <v>497736100</v>
      </c>
      <c r="F1436" s="5">
        <f t="shared" si="310"/>
        <v>484</v>
      </c>
      <c r="G1436" s="5">
        <f t="shared" si="311"/>
        <v>-607650.82420000003</v>
      </c>
      <c r="H1436" s="9">
        <f t="shared" si="312"/>
        <v>369239524150.93933</v>
      </c>
      <c r="I1436" s="9">
        <f t="shared" si="313"/>
        <v>-295487.74660000001</v>
      </c>
      <c r="J1436" s="9">
        <f t="shared" si="314"/>
        <v>87313008390.745819</v>
      </c>
      <c r="K1436" s="9">
        <f t="shared" si="315"/>
        <v>179553372762.49075</v>
      </c>
      <c r="M1436" s="9">
        <f t="shared" si="316"/>
        <v>129894.06077883395</v>
      </c>
      <c r="N1436" s="9">
        <f t="shared" si="317"/>
        <v>27428555390.015182</v>
      </c>
      <c r="O1436" s="9">
        <f t="shared" si="318"/>
        <v>-129872.06077883395</v>
      </c>
      <c r="P1436" s="9">
        <f t="shared" si="319"/>
        <v>16866752170.941141</v>
      </c>
      <c r="Q1436" s="9">
        <f t="shared" si="320"/>
        <v>2.0160809077330406E-4</v>
      </c>
      <c r="R1436" s="9">
        <f t="shared" si="321"/>
        <v>-3.6755513636172792E-2</v>
      </c>
    </row>
    <row r="1437" spans="1:18" x14ac:dyDescent="0.25">
      <c r="A1437">
        <v>1426</v>
      </c>
      <c r="B1437" s="5">
        <v>20827</v>
      </c>
      <c r="C1437" s="5">
        <v>6849</v>
      </c>
      <c r="D1437" s="5">
        <f t="shared" si="308"/>
        <v>142644123</v>
      </c>
      <c r="E1437" s="5">
        <f t="shared" si="309"/>
        <v>433763929</v>
      </c>
      <c r="F1437" s="5">
        <f t="shared" si="310"/>
        <v>46908801</v>
      </c>
      <c r="G1437" s="5">
        <f t="shared" si="311"/>
        <v>-609133.82420000003</v>
      </c>
      <c r="H1437" s="9">
        <f t="shared" si="312"/>
        <v>371044015784.51654</v>
      </c>
      <c r="I1437" s="9">
        <f t="shared" si="313"/>
        <v>-288660.74660000001</v>
      </c>
      <c r="J1437" s="9">
        <f t="shared" si="314"/>
        <v>83325026627.669418</v>
      </c>
      <c r="K1437" s="9">
        <f t="shared" si="315"/>
        <v>175833024472.88516</v>
      </c>
      <c r="M1437" s="9">
        <f t="shared" si="316"/>
        <v>129489.86802159357</v>
      </c>
      <c r="N1437" s="9">
        <f t="shared" si="317"/>
        <v>27562600083.188816</v>
      </c>
      <c r="O1437" s="9">
        <f t="shared" si="318"/>
        <v>-122640.86802159357</v>
      </c>
      <c r="P1437" s="9">
        <f t="shared" si="319"/>
        <v>15040782509.089933</v>
      </c>
      <c r="Q1437" s="9">
        <f t="shared" si="320"/>
        <v>2.0161594959165004E-4</v>
      </c>
      <c r="R1437" s="9">
        <f t="shared" si="321"/>
        <v>-3.4708990429531107E-2</v>
      </c>
    </row>
    <row r="1438" spans="1:18" x14ac:dyDescent="0.25">
      <c r="A1438">
        <v>1427</v>
      </c>
      <c r="B1438" s="5">
        <v>144</v>
      </c>
      <c r="C1438" s="5">
        <v>0</v>
      </c>
      <c r="D1438" s="5">
        <f t="shared" si="308"/>
        <v>0</v>
      </c>
      <c r="E1438" s="5">
        <f t="shared" si="309"/>
        <v>20736</v>
      </c>
      <c r="F1438" s="5">
        <f t="shared" si="310"/>
        <v>0</v>
      </c>
      <c r="G1438" s="5">
        <f t="shared" si="311"/>
        <v>-629816.82420000003</v>
      </c>
      <c r="H1438" s="9">
        <f t="shared" si="312"/>
        <v>396669232045.37372</v>
      </c>
      <c r="I1438" s="9">
        <f t="shared" si="313"/>
        <v>-295509.74660000001</v>
      </c>
      <c r="J1438" s="9">
        <f t="shared" si="314"/>
        <v>87326010335.596222</v>
      </c>
      <c r="K1438" s="9">
        <f t="shared" si="315"/>
        <v>186117010123.75876</v>
      </c>
      <c r="M1438" s="9">
        <f t="shared" si="316"/>
        <v>123852.70092921135</v>
      </c>
      <c r="N1438" s="9">
        <f t="shared" si="317"/>
        <v>29466141328.423229</v>
      </c>
      <c r="O1438" s="9">
        <f t="shared" si="318"/>
        <v>-123852.70092921135</v>
      </c>
      <c r="P1438" s="9">
        <f t="shared" si="319"/>
        <v>15339491527.46067</v>
      </c>
      <c r="Q1438" s="9">
        <f t="shared" si="320"/>
        <v>2.0172755106207161E-4</v>
      </c>
      <c r="R1438" s="9">
        <f t="shared" si="321"/>
        <v>-3.5051957153396818E-2</v>
      </c>
    </row>
    <row r="1439" spans="1:18" x14ac:dyDescent="0.25">
      <c r="A1439">
        <v>1428</v>
      </c>
      <c r="B1439" s="5">
        <v>10</v>
      </c>
      <c r="C1439" s="5">
        <v>0</v>
      </c>
      <c r="D1439" s="5">
        <f t="shared" si="308"/>
        <v>0</v>
      </c>
      <c r="E1439" s="5">
        <f t="shared" si="309"/>
        <v>100</v>
      </c>
      <c r="F1439" s="5">
        <f t="shared" si="310"/>
        <v>0</v>
      </c>
      <c r="G1439" s="5">
        <f t="shared" si="311"/>
        <v>-629950.82420000003</v>
      </c>
      <c r="H1439" s="9">
        <f t="shared" si="312"/>
        <v>396838040910.25934</v>
      </c>
      <c r="I1439" s="9">
        <f t="shared" si="313"/>
        <v>-295509.74660000001</v>
      </c>
      <c r="J1439" s="9">
        <f t="shared" si="314"/>
        <v>87326010335.596222</v>
      </c>
      <c r="K1439" s="9">
        <f t="shared" si="315"/>
        <v>186156608429.80316</v>
      </c>
      <c r="M1439" s="9">
        <f t="shared" si="316"/>
        <v>123816.17912916401</v>
      </c>
      <c r="N1439" s="9">
        <f t="shared" si="317"/>
        <v>29478681110.862511</v>
      </c>
      <c r="O1439" s="9">
        <f t="shared" si="318"/>
        <v>-123816.17912916401</v>
      </c>
      <c r="P1439" s="9">
        <f t="shared" si="319"/>
        <v>15330446214.145229</v>
      </c>
      <c r="Q1439" s="9">
        <f t="shared" si="320"/>
        <v>2.0172828624874671E-4</v>
      </c>
      <c r="R1439" s="9">
        <f t="shared" si="321"/>
        <v>-3.504162101243951E-2</v>
      </c>
    </row>
    <row r="1440" spans="1:18" x14ac:dyDescent="0.25">
      <c r="A1440">
        <v>1429</v>
      </c>
      <c r="B1440" s="5">
        <v>2</v>
      </c>
      <c r="C1440" s="5">
        <v>2</v>
      </c>
      <c r="D1440" s="5">
        <f t="shared" si="308"/>
        <v>4</v>
      </c>
      <c r="E1440" s="5">
        <f t="shared" si="309"/>
        <v>4</v>
      </c>
      <c r="F1440" s="5">
        <f t="shared" si="310"/>
        <v>4</v>
      </c>
      <c r="G1440" s="5">
        <f t="shared" si="311"/>
        <v>-629958.82420000003</v>
      </c>
      <c r="H1440" s="9">
        <f t="shared" si="312"/>
        <v>396848120187.44653</v>
      </c>
      <c r="I1440" s="9">
        <f t="shared" si="313"/>
        <v>-295507.74660000001</v>
      </c>
      <c r="J1440" s="9">
        <f t="shared" si="314"/>
        <v>87324828300.609818</v>
      </c>
      <c r="K1440" s="9">
        <f t="shared" si="315"/>
        <v>186157712590.12756</v>
      </c>
      <c r="M1440" s="9">
        <f t="shared" si="316"/>
        <v>123813.99872319103</v>
      </c>
      <c r="N1440" s="9">
        <f t="shared" si="317"/>
        <v>29479429838.976753</v>
      </c>
      <c r="O1440" s="9">
        <f t="shared" si="318"/>
        <v>-123811.99872319103</v>
      </c>
      <c r="P1440" s="9">
        <f t="shared" si="319"/>
        <v>15329411027.831459</v>
      </c>
      <c r="Q1440" s="9">
        <f t="shared" si="320"/>
        <v>2.0172833014543595E-4</v>
      </c>
      <c r="R1440" s="9">
        <f t="shared" si="321"/>
        <v>-3.5040437902868773E-2</v>
      </c>
    </row>
    <row r="1441" spans="1:18" x14ac:dyDescent="0.25">
      <c r="A1441">
        <v>1430</v>
      </c>
      <c r="B1441" s="5">
        <v>8631</v>
      </c>
      <c r="C1441" s="5">
        <v>308</v>
      </c>
      <c r="D1441" s="5">
        <f t="shared" si="308"/>
        <v>2658348</v>
      </c>
      <c r="E1441" s="5">
        <f t="shared" si="309"/>
        <v>74494161</v>
      </c>
      <c r="F1441" s="5">
        <f t="shared" si="310"/>
        <v>94864</v>
      </c>
      <c r="G1441" s="5">
        <f t="shared" si="311"/>
        <v>-621329.82420000003</v>
      </c>
      <c r="H1441" s="9">
        <f t="shared" si="312"/>
        <v>386050750440.40295</v>
      </c>
      <c r="I1441" s="9">
        <f t="shared" si="313"/>
        <v>-295201.74660000001</v>
      </c>
      <c r="J1441" s="9">
        <f t="shared" si="314"/>
        <v>87144071195.690613</v>
      </c>
      <c r="K1441" s="9">
        <f t="shared" si="315"/>
        <v>183417649318.51096</v>
      </c>
      <c r="M1441" s="9">
        <f t="shared" si="316"/>
        <v>126165.83911579201</v>
      </c>
      <c r="N1441" s="9">
        <f t="shared" si="317"/>
        <v>28677359002.02</v>
      </c>
      <c r="O1441" s="9">
        <f t="shared" si="318"/>
        <v>-125857.83911579201</v>
      </c>
      <c r="P1441" s="9">
        <f t="shared" si="319"/>
        <v>15840195666.896585</v>
      </c>
      <c r="Q1441" s="9">
        <f t="shared" si="320"/>
        <v>2.0168130606071453E-4</v>
      </c>
      <c r="R1441" s="9">
        <f t="shared" si="321"/>
        <v>-3.5619437032708257E-2</v>
      </c>
    </row>
    <row r="1442" spans="1:18" x14ac:dyDescent="0.25">
      <c r="A1442">
        <v>1431</v>
      </c>
      <c r="B1442" s="5">
        <v>1600</v>
      </c>
      <c r="C1442" s="5">
        <v>200</v>
      </c>
      <c r="D1442" s="5">
        <f t="shared" si="308"/>
        <v>320000</v>
      </c>
      <c r="E1442" s="5">
        <f t="shared" si="309"/>
        <v>2560000</v>
      </c>
      <c r="F1442" s="5">
        <f t="shared" si="310"/>
        <v>40000</v>
      </c>
      <c r="G1442" s="5">
        <f t="shared" si="311"/>
        <v>-628360.82420000003</v>
      </c>
      <c r="H1442" s="9">
        <f t="shared" si="312"/>
        <v>394837325389.30334</v>
      </c>
      <c r="I1442" s="9">
        <f t="shared" si="313"/>
        <v>-295309.74660000001</v>
      </c>
      <c r="J1442" s="9">
        <f t="shared" si="314"/>
        <v>87207846436.956223</v>
      </c>
      <c r="K1442" s="9">
        <f t="shared" si="315"/>
        <v>185561075767.86917</v>
      </c>
      <c r="M1442" s="9">
        <f t="shared" si="316"/>
        <v>124249.53481629294</v>
      </c>
      <c r="N1442" s="9">
        <f t="shared" si="317"/>
        <v>29330060140.200203</v>
      </c>
      <c r="O1442" s="9">
        <f t="shared" si="318"/>
        <v>-124049.53481629294</v>
      </c>
      <c r="P1442" s="9">
        <f t="shared" si="319"/>
        <v>15388287088.138676</v>
      </c>
      <c r="Q1442" s="9">
        <f t="shared" si="320"/>
        <v>2.0171957284739387E-4</v>
      </c>
      <c r="R1442" s="9">
        <f t="shared" si="321"/>
        <v>-3.5107663614182133E-2</v>
      </c>
    </row>
    <row r="1443" spans="1:18" x14ac:dyDescent="0.25">
      <c r="A1443">
        <v>1432</v>
      </c>
      <c r="B1443" s="5">
        <v>556</v>
      </c>
      <c r="C1443" s="5">
        <v>26</v>
      </c>
      <c r="D1443" s="5">
        <f t="shared" si="308"/>
        <v>14456</v>
      </c>
      <c r="E1443" s="5">
        <f t="shared" si="309"/>
        <v>309136</v>
      </c>
      <c r="F1443" s="5">
        <f t="shared" si="310"/>
        <v>676</v>
      </c>
      <c r="G1443" s="5">
        <f t="shared" si="311"/>
        <v>-629404.82420000003</v>
      </c>
      <c r="H1443" s="9">
        <f t="shared" si="312"/>
        <v>396150432726.23297</v>
      </c>
      <c r="I1443" s="9">
        <f t="shared" si="313"/>
        <v>-295483.74660000001</v>
      </c>
      <c r="J1443" s="9">
        <f t="shared" si="314"/>
        <v>87310644504.773026</v>
      </c>
      <c r="K1443" s="9">
        <f t="shared" si="315"/>
        <v>185978895582.73038</v>
      </c>
      <c r="M1443" s="9">
        <f t="shared" si="316"/>
        <v>123964.99183681961</v>
      </c>
      <c r="N1443" s="9">
        <f t="shared" si="317"/>
        <v>29427602886.759701</v>
      </c>
      <c r="O1443" s="9">
        <f t="shared" si="318"/>
        <v>-123938.99183681961</v>
      </c>
      <c r="P1443" s="9">
        <f t="shared" si="319"/>
        <v>15360873697.527237</v>
      </c>
      <c r="Q1443" s="9">
        <f t="shared" si="320"/>
        <v>2.0172529161706712E-4</v>
      </c>
      <c r="R1443" s="9">
        <f t="shared" si="321"/>
        <v>-3.5076378585183698E-2</v>
      </c>
    </row>
    <row r="1444" spans="1:18" x14ac:dyDescent="0.25">
      <c r="A1444">
        <v>1433</v>
      </c>
      <c r="B1444" s="5">
        <v>459</v>
      </c>
      <c r="C1444" s="5">
        <v>18</v>
      </c>
      <c r="D1444" s="5">
        <f t="shared" si="308"/>
        <v>8262</v>
      </c>
      <c r="E1444" s="5">
        <f t="shared" si="309"/>
        <v>210681</v>
      </c>
      <c r="F1444" s="5">
        <f t="shared" si="310"/>
        <v>324</v>
      </c>
      <c r="G1444" s="5">
        <f t="shared" si="311"/>
        <v>-629501.82420000003</v>
      </c>
      <c r="H1444" s="9">
        <f t="shared" si="312"/>
        <v>396272546671.12775</v>
      </c>
      <c r="I1444" s="9">
        <f t="shared" si="313"/>
        <v>-295491.74660000001</v>
      </c>
      <c r="J1444" s="9">
        <f t="shared" si="314"/>
        <v>87315372308.718613</v>
      </c>
      <c r="K1444" s="9">
        <f t="shared" si="315"/>
        <v>186012593520.74417</v>
      </c>
      <c r="M1444" s="9">
        <f t="shared" si="316"/>
        <v>123938.55441439727</v>
      </c>
      <c r="N1444" s="9">
        <f t="shared" si="317"/>
        <v>29436673987.989029</v>
      </c>
      <c r="O1444" s="9">
        <f t="shared" si="318"/>
        <v>-123920.55441439727</v>
      </c>
      <c r="P1444" s="9">
        <f t="shared" si="319"/>
        <v>15356303806.371593</v>
      </c>
      <c r="Q1444" s="9">
        <f t="shared" si="320"/>
        <v>2.0172582344070796E-4</v>
      </c>
      <c r="R1444" s="9">
        <f t="shared" si="321"/>
        <v>-3.50711605594166E-2</v>
      </c>
    </row>
    <row r="1445" spans="1:18" x14ac:dyDescent="0.25">
      <c r="A1445">
        <v>1434</v>
      </c>
      <c r="B1445" s="5">
        <v>298</v>
      </c>
      <c r="C1445" s="5">
        <v>12</v>
      </c>
      <c r="D1445" s="5">
        <f t="shared" si="308"/>
        <v>3576</v>
      </c>
      <c r="E1445" s="5">
        <f t="shared" si="309"/>
        <v>88804</v>
      </c>
      <c r="F1445" s="5">
        <f t="shared" si="310"/>
        <v>144</v>
      </c>
      <c r="G1445" s="5">
        <f t="shared" si="311"/>
        <v>-629662.82420000003</v>
      </c>
      <c r="H1445" s="9">
        <f t="shared" si="312"/>
        <v>396475272179.52014</v>
      </c>
      <c r="I1445" s="9">
        <f t="shared" si="313"/>
        <v>-295497.74660000001</v>
      </c>
      <c r="J1445" s="9">
        <f t="shared" si="314"/>
        <v>87318918245.677826</v>
      </c>
      <c r="K1445" s="9">
        <f t="shared" si="315"/>
        <v>186063945668.89197</v>
      </c>
      <c r="M1445" s="9">
        <f t="shared" si="316"/>
        <v>123894.67374419114</v>
      </c>
      <c r="N1445" s="9">
        <f t="shared" si="317"/>
        <v>29451733231.304592</v>
      </c>
      <c r="O1445" s="9">
        <f t="shared" si="318"/>
        <v>-123882.67374419114</v>
      </c>
      <c r="P1445" s="9">
        <f t="shared" si="319"/>
        <v>15346916854.009705</v>
      </c>
      <c r="Q1445" s="9">
        <f t="shared" si="320"/>
        <v>2.0172670633920129E-4</v>
      </c>
      <c r="R1445" s="9">
        <f t="shared" si="321"/>
        <v>-3.5060439842786333E-2</v>
      </c>
    </row>
    <row r="1446" spans="1:18" x14ac:dyDescent="0.25">
      <c r="A1446">
        <v>1435</v>
      </c>
      <c r="B1446" s="5">
        <v>293</v>
      </c>
      <c r="C1446" s="5">
        <v>12</v>
      </c>
      <c r="D1446" s="5">
        <f t="shared" si="308"/>
        <v>3516</v>
      </c>
      <c r="E1446" s="5">
        <f t="shared" si="309"/>
        <v>85849</v>
      </c>
      <c r="F1446" s="5">
        <f t="shared" si="310"/>
        <v>144</v>
      </c>
      <c r="G1446" s="5">
        <f t="shared" si="311"/>
        <v>-629667.82420000003</v>
      </c>
      <c r="H1446" s="9">
        <f t="shared" si="312"/>
        <v>396481568832.76215</v>
      </c>
      <c r="I1446" s="9">
        <f t="shared" si="313"/>
        <v>-295497.74660000001</v>
      </c>
      <c r="J1446" s="9">
        <f t="shared" si="314"/>
        <v>87318918245.677826</v>
      </c>
      <c r="K1446" s="9">
        <f t="shared" si="315"/>
        <v>186065423157.62497</v>
      </c>
      <c r="M1446" s="9">
        <f t="shared" si="316"/>
        <v>123893.31099045802</v>
      </c>
      <c r="N1446" s="9">
        <f t="shared" si="317"/>
        <v>29452200971.324078</v>
      </c>
      <c r="O1446" s="9">
        <f t="shared" si="318"/>
        <v>-123881.31099045802</v>
      </c>
      <c r="P1446" s="9">
        <f t="shared" si="319"/>
        <v>15346579212.714575</v>
      </c>
      <c r="Q1446" s="9">
        <f t="shared" si="320"/>
        <v>2.0172673376202393E-4</v>
      </c>
      <c r="R1446" s="9">
        <f t="shared" si="321"/>
        <v>-3.5060054165885188E-2</v>
      </c>
    </row>
    <row r="1447" spans="1:18" x14ac:dyDescent="0.25">
      <c r="A1447">
        <v>1436</v>
      </c>
      <c r="B1447" s="5">
        <v>225</v>
      </c>
      <c r="C1447" s="5">
        <v>8</v>
      </c>
      <c r="D1447" s="5">
        <f t="shared" si="308"/>
        <v>1800</v>
      </c>
      <c r="E1447" s="5">
        <f t="shared" si="309"/>
        <v>50625</v>
      </c>
      <c r="F1447" s="5">
        <f t="shared" si="310"/>
        <v>64</v>
      </c>
      <c r="G1447" s="5">
        <f t="shared" si="311"/>
        <v>-629735.82420000003</v>
      </c>
      <c r="H1447" s="9">
        <f t="shared" si="312"/>
        <v>396567208280.85333</v>
      </c>
      <c r="I1447" s="9">
        <f t="shared" si="313"/>
        <v>-295501.74660000001</v>
      </c>
      <c r="J1447" s="9">
        <f t="shared" si="314"/>
        <v>87321282243.65062</v>
      </c>
      <c r="K1447" s="9">
        <f t="shared" si="315"/>
        <v>186088035947.69055</v>
      </c>
      <c r="M1447" s="9">
        <f t="shared" si="316"/>
        <v>123874.77753968773</v>
      </c>
      <c r="N1447" s="9">
        <f t="shared" si="317"/>
        <v>29458562604.334354</v>
      </c>
      <c r="O1447" s="9">
        <f t="shared" si="318"/>
        <v>-123866.77753968773</v>
      </c>
      <c r="P1447" s="9">
        <f t="shared" si="319"/>
        <v>15342978578.066488</v>
      </c>
      <c r="Q1447" s="9">
        <f t="shared" si="320"/>
        <v>2.0172710673403073E-4</v>
      </c>
      <c r="R1447" s="9">
        <f t="shared" si="321"/>
        <v>-3.5055941013084985E-2</v>
      </c>
    </row>
    <row r="1448" spans="1:18" x14ac:dyDescent="0.25">
      <c r="A1448">
        <v>1437</v>
      </c>
      <c r="B1448" s="5">
        <v>172</v>
      </c>
      <c r="C1448" s="5">
        <v>7</v>
      </c>
      <c r="D1448" s="5">
        <f t="shared" si="308"/>
        <v>1204</v>
      </c>
      <c r="E1448" s="5">
        <f t="shared" si="309"/>
        <v>29584</v>
      </c>
      <c r="F1448" s="5">
        <f t="shared" si="310"/>
        <v>49</v>
      </c>
      <c r="G1448" s="5">
        <f t="shared" si="311"/>
        <v>-629788.82420000003</v>
      </c>
      <c r="H1448" s="9">
        <f t="shared" si="312"/>
        <v>396633963087.21857</v>
      </c>
      <c r="I1448" s="9">
        <f t="shared" si="313"/>
        <v>-295502.74660000001</v>
      </c>
      <c r="J1448" s="9">
        <f t="shared" si="314"/>
        <v>87321873248.143814</v>
      </c>
      <c r="K1448" s="9">
        <f t="shared" si="315"/>
        <v>186104327329.08456</v>
      </c>
      <c r="M1448" s="9">
        <f t="shared" si="316"/>
        <v>123860.33235011676</v>
      </c>
      <c r="N1448" s="9">
        <f t="shared" si="317"/>
        <v>29463521412.32803</v>
      </c>
      <c r="O1448" s="9">
        <f t="shared" si="318"/>
        <v>-123853.33235011676</v>
      </c>
      <c r="P1448" s="9">
        <f t="shared" si="319"/>
        <v>15339647934.228479</v>
      </c>
      <c r="Q1448" s="9">
        <f t="shared" si="320"/>
        <v>2.0172739746073025E-4</v>
      </c>
      <c r="R1448" s="9">
        <f t="shared" si="321"/>
        <v>-3.5052135851195682E-2</v>
      </c>
    </row>
    <row r="1449" spans="1:18" x14ac:dyDescent="0.25">
      <c r="A1449">
        <v>1438</v>
      </c>
      <c r="B1449" s="5">
        <v>155</v>
      </c>
      <c r="C1449" s="5">
        <v>6</v>
      </c>
      <c r="D1449" s="5">
        <f t="shared" si="308"/>
        <v>930</v>
      </c>
      <c r="E1449" s="5">
        <f t="shared" si="309"/>
        <v>24025</v>
      </c>
      <c r="F1449" s="5">
        <f t="shared" si="310"/>
        <v>36</v>
      </c>
      <c r="G1449" s="5">
        <f t="shared" si="311"/>
        <v>-629805.82420000003</v>
      </c>
      <c r="H1449" s="9">
        <f t="shared" si="312"/>
        <v>396655376196.24133</v>
      </c>
      <c r="I1449" s="9">
        <f t="shared" si="313"/>
        <v>-295503.74660000001</v>
      </c>
      <c r="J1449" s="9">
        <f t="shared" si="314"/>
        <v>87322464254.637024</v>
      </c>
      <c r="K1449" s="9">
        <f t="shared" si="315"/>
        <v>186109980681.60095</v>
      </c>
      <c r="M1449" s="9">
        <f t="shared" si="316"/>
        <v>123855.6989874242</v>
      </c>
      <c r="N1449" s="9">
        <f t="shared" si="317"/>
        <v>29465112061.780445</v>
      </c>
      <c r="O1449" s="9">
        <f t="shared" si="318"/>
        <v>-123849.6989874242</v>
      </c>
      <c r="P1449" s="9">
        <f t="shared" si="319"/>
        <v>15338747939.275583</v>
      </c>
      <c r="Q1449" s="9">
        <f t="shared" si="320"/>
        <v>2.0172749071787309E-4</v>
      </c>
      <c r="R1449" s="9">
        <f t="shared" si="321"/>
        <v>-3.5051107562995315E-2</v>
      </c>
    </row>
    <row r="1450" spans="1:18" x14ac:dyDescent="0.25">
      <c r="A1450">
        <v>1439</v>
      </c>
      <c r="B1450" s="5">
        <v>49</v>
      </c>
      <c r="C1450" s="5">
        <v>0</v>
      </c>
      <c r="D1450" s="5">
        <f t="shared" si="308"/>
        <v>0</v>
      </c>
      <c r="E1450" s="5">
        <f t="shared" si="309"/>
        <v>2401</v>
      </c>
      <c r="F1450" s="5">
        <f t="shared" si="310"/>
        <v>0</v>
      </c>
      <c r="G1450" s="5">
        <f t="shared" si="311"/>
        <v>-629911.82420000003</v>
      </c>
      <c r="H1450" s="9">
        <f t="shared" si="312"/>
        <v>396788906266.97174</v>
      </c>
      <c r="I1450" s="9">
        <f t="shared" si="313"/>
        <v>-295509.74660000001</v>
      </c>
      <c r="J1450" s="9">
        <f t="shared" si="314"/>
        <v>87326010335.596222</v>
      </c>
      <c r="K1450" s="9">
        <f t="shared" si="315"/>
        <v>186145083549.68576</v>
      </c>
      <c r="M1450" s="9">
        <f t="shared" si="316"/>
        <v>123826.80860828227</v>
      </c>
      <c r="N1450" s="9">
        <f t="shared" si="317"/>
        <v>29475031197.467999</v>
      </c>
      <c r="O1450" s="9">
        <f t="shared" si="318"/>
        <v>-123826.80860828227</v>
      </c>
      <c r="P1450" s="9">
        <f t="shared" si="319"/>
        <v>15333078530.112167</v>
      </c>
      <c r="Q1450" s="9">
        <f t="shared" si="320"/>
        <v>2.0172807226036965E-4</v>
      </c>
      <c r="R1450" s="9">
        <f t="shared" si="321"/>
        <v>-3.5044629292270868E-2</v>
      </c>
    </row>
    <row r="1451" spans="1:18" x14ac:dyDescent="0.25">
      <c r="A1451">
        <v>1440</v>
      </c>
      <c r="B1451" s="5">
        <v>458</v>
      </c>
      <c r="C1451" s="5">
        <v>2</v>
      </c>
      <c r="D1451" s="5">
        <f t="shared" si="308"/>
        <v>916</v>
      </c>
      <c r="E1451" s="5">
        <f t="shared" si="309"/>
        <v>209764</v>
      </c>
      <c r="F1451" s="5">
        <f t="shared" si="310"/>
        <v>4</v>
      </c>
      <c r="G1451" s="5">
        <f t="shared" si="311"/>
        <v>-629502.82420000003</v>
      </c>
      <c r="H1451" s="9">
        <f t="shared" si="312"/>
        <v>396273805675.77612</v>
      </c>
      <c r="I1451" s="9">
        <f t="shared" si="313"/>
        <v>-295507.74660000001</v>
      </c>
      <c r="J1451" s="9">
        <f t="shared" si="314"/>
        <v>87324828300.609818</v>
      </c>
      <c r="K1451" s="9">
        <f t="shared" si="315"/>
        <v>186022961057.67798</v>
      </c>
      <c r="M1451" s="9">
        <f t="shared" si="316"/>
        <v>123938.28186365066</v>
      </c>
      <c r="N1451" s="9">
        <f t="shared" si="317"/>
        <v>29436767511.776371</v>
      </c>
      <c r="O1451" s="9">
        <f t="shared" si="318"/>
        <v>-123936.28186365066</v>
      </c>
      <c r="P1451" s="9">
        <f t="shared" si="319"/>
        <v>15360201962.186262</v>
      </c>
      <c r="Q1451" s="9">
        <f t="shared" si="320"/>
        <v>2.0172582892385269E-4</v>
      </c>
      <c r="R1451" s="9">
        <f t="shared" si="321"/>
        <v>-3.5075611636257567E-2</v>
      </c>
    </row>
    <row r="1452" spans="1:18" x14ac:dyDescent="0.25">
      <c r="A1452">
        <v>1441</v>
      </c>
      <c r="B1452" s="5">
        <v>268816</v>
      </c>
      <c r="C1452" s="5">
        <v>74880</v>
      </c>
      <c r="D1452" s="5">
        <f t="shared" si="308"/>
        <v>20128942080</v>
      </c>
      <c r="E1452" s="5">
        <f t="shared" si="309"/>
        <v>72262041856</v>
      </c>
      <c r="F1452" s="5">
        <f t="shared" si="310"/>
        <v>5607014400</v>
      </c>
      <c r="G1452" s="5">
        <f t="shared" si="311"/>
        <v>-361144.82420000003</v>
      </c>
      <c r="H1452" s="9">
        <f t="shared" si="312"/>
        <v>130425584046.44893</v>
      </c>
      <c r="I1452" s="9">
        <f t="shared" si="313"/>
        <v>-220629.74660000001</v>
      </c>
      <c r="J1452" s="9">
        <f t="shared" si="314"/>
        <v>48677485084.78022</v>
      </c>
      <c r="K1452" s="9">
        <f t="shared" si="315"/>
        <v>79679291049.147552</v>
      </c>
      <c r="M1452" s="9">
        <f t="shared" si="316"/>
        <v>197079.45512562955</v>
      </c>
      <c r="N1452" s="9">
        <f t="shared" si="317"/>
        <v>9688522279.7295265</v>
      </c>
      <c r="O1452" s="9">
        <f t="shared" si="318"/>
        <v>-122199.45512562955</v>
      </c>
      <c r="P1452" s="9">
        <f t="shared" si="319"/>
        <v>14932706833.000751</v>
      </c>
      <c r="Q1452" s="9">
        <f t="shared" si="320"/>
        <v>2.0056802201440967E-4</v>
      </c>
      <c r="R1452" s="9">
        <f t="shared" si="321"/>
        <v>-3.4584046607578231E-2</v>
      </c>
    </row>
    <row r="1453" spans="1:18" x14ac:dyDescent="0.25">
      <c r="A1453">
        <v>1442</v>
      </c>
      <c r="B1453" s="5">
        <v>128</v>
      </c>
      <c r="C1453" s="5">
        <v>1</v>
      </c>
      <c r="D1453" s="5">
        <f t="shared" si="308"/>
        <v>128</v>
      </c>
      <c r="E1453" s="5">
        <f t="shared" si="309"/>
        <v>16384</v>
      </c>
      <c r="F1453" s="5">
        <f t="shared" si="310"/>
        <v>1</v>
      </c>
      <c r="G1453" s="5">
        <f t="shared" si="311"/>
        <v>-629832.82420000003</v>
      </c>
      <c r="H1453" s="9">
        <f t="shared" si="312"/>
        <v>396689386439.74817</v>
      </c>
      <c r="I1453" s="9">
        <f t="shared" si="313"/>
        <v>-295508.74660000001</v>
      </c>
      <c r="J1453" s="9">
        <f t="shared" si="314"/>
        <v>87325419317.103012</v>
      </c>
      <c r="K1453" s="9">
        <f t="shared" si="315"/>
        <v>186121108446.88016</v>
      </c>
      <c r="M1453" s="9">
        <f t="shared" si="316"/>
        <v>123848.3401172654</v>
      </c>
      <c r="N1453" s="9">
        <f t="shared" si="317"/>
        <v>29467638475.630638</v>
      </c>
      <c r="O1453" s="9">
        <f t="shared" si="318"/>
        <v>-123847.3401172654</v>
      </c>
      <c r="P1453" s="9">
        <f t="shared" si="319"/>
        <v>15338163654.121614</v>
      </c>
      <c r="Q1453" s="9">
        <f t="shared" si="320"/>
        <v>2.0172763883733269E-4</v>
      </c>
      <c r="R1453" s="9">
        <f t="shared" si="321"/>
        <v>-3.5050439974048532E-2</v>
      </c>
    </row>
    <row r="1454" spans="1:18" x14ac:dyDescent="0.25">
      <c r="A1454">
        <v>1443</v>
      </c>
      <c r="B1454" s="5">
        <v>0</v>
      </c>
      <c r="C1454" s="5">
        <v>0</v>
      </c>
      <c r="D1454" s="5">
        <f t="shared" si="308"/>
        <v>0</v>
      </c>
      <c r="E1454" s="5">
        <f t="shared" si="309"/>
        <v>0</v>
      </c>
      <c r="F1454" s="5">
        <f t="shared" si="310"/>
        <v>0</v>
      </c>
      <c r="G1454" s="5">
        <f t="shared" si="311"/>
        <v>-629960.82420000003</v>
      </c>
      <c r="H1454" s="9">
        <f t="shared" si="312"/>
        <v>396850640026.74335</v>
      </c>
      <c r="I1454" s="9">
        <f t="shared" si="313"/>
        <v>-295509.74660000001</v>
      </c>
      <c r="J1454" s="9">
        <f t="shared" si="314"/>
        <v>87326010335.596222</v>
      </c>
      <c r="K1454" s="9">
        <f t="shared" si="315"/>
        <v>186159563527.26917</v>
      </c>
      <c r="M1454" s="9">
        <f t="shared" si="316"/>
        <v>123813.45362169779</v>
      </c>
      <c r="N1454" s="9">
        <f t="shared" si="317"/>
        <v>29479617022.490993</v>
      </c>
      <c r="O1454" s="9">
        <f t="shared" si="318"/>
        <v>-123813.45362169779</v>
      </c>
      <c r="P1454" s="9">
        <f t="shared" si="319"/>
        <v>15329771297.732309</v>
      </c>
      <c r="Q1454" s="9">
        <f t="shared" si="320"/>
        <v>2.0172834111969535E-4</v>
      </c>
      <c r="R1454" s="9">
        <f t="shared" si="321"/>
        <v>-3.5040849658636533E-2</v>
      </c>
    </row>
    <row r="1455" spans="1:18" x14ac:dyDescent="0.25">
      <c r="A1455">
        <v>1444</v>
      </c>
      <c r="B1455" s="5">
        <v>0</v>
      </c>
      <c r="C1455" s="5">
        <v>0</v>
      </c>
      <c r="D1455" s="5">
        <f t="shared" si="308"/>
        <v>0</v>
      </c>
      <c r="E1455" s="5">
        <f t="shared" si="309"/>
        <v>0</v>
      </c>
      <c r="F1455" s="5">
        <f t="shared" si="310"/>
        <v>0</v>
      </c>
      <c r="G1455" s="5">
        <f t="shared" si="311"/>
        <v>-629960.82420000003</v>
      </c>
      <c r="H1455" s="9">
        <f t="shared" si="312"/>
        <v>396850640026.74335</v>
      </c>
      <c r="I1455" s="9">
        <f t="shared" si="313"/>
        <v>-295509.74660000001</v>
      </c>
      <c r="J1455" s="9">
        <f t="shared" si="314"/>
        <v>87326010335.596222</v>
      </c>
      <c r="K1455" s="9">
        <f t="shared" si="315"/>
        <v>186159563527.26917</v>
      </c>
      <c r="M1455" s="9">
        <f t="shared" si="316"/>
        <v>123813.45362169779</v>
      </c>
      <c r="N1455" s="9">
        <f t="shared" si="317"/>
        <v>29479617022.490993</v>
      </c>
      <c r="O1455" s="9">
        <f t="shared" si="318"/>
        <v>-123813.45362169779</v>
      </c>
      <c r="P1455" s="9">
        <f t="shared" si="319"/>
        <v>15329771297.732309</v>
      </c>
      <c r="Q1455" s="9">
        <f t="shared" si="320"/>
        <v>2.0172834111969535E-4</v>
      </c>
      <c r="R1455" s="9">
        <f t="shared" si="321"/>
        <v>-3.5040849658636533E-2</v>
      </c>
    </row>
    <row r="1456" spans="1:18" x14ac:dyDescent="0.25">
      <c r="A1456">
        <v>1445</v>
      </c>
      <c r="B1456" s="5">
        <v>0</v>
      </c>
      <c r="C1456" s="5">
        <v>0</v>
      </c>
      <c r="D1456" s="5">
        <f t="shared" si="308"/>
        <v>0</v>
      </c>
      <c r="E1456" s="5">
        <f t="shared" si="309"/>
        <v>0</v>
      </c>
      <c r="F1456" s="5">
        <f t="shared" si="310"/>
        <v>0</v>
      </c>
      <c r="G1456" s="5">
        <f t="shared" si="311"/>
        <v>-629960.82420000003</v>
      </c>
      <c r="H1456" s="9">
        <f t="shared" si="312"/>
        <v>396850640026.74335</v>
      </c>
      <c r="I1456" s="9">
        <f t="shared" si="313"/>
        <v>-295509.74660000001</v>
      </c>
      <c r="J1456" s="9">
        <f t="shared" si="314"/>
        <v>87326010335.596222</v>
      </c>
      <c r="K1456" s="9">
        <f t="shared" si="315"/>
        <v>186159563527.26917</v>
      </c>
      <c r="M1456" s="9">
        <f t="shared" si="316"/>
        <v>123813.45362169779</v>
      </c>
      <c r="N1456" s="9">
        <f t="shared" si="317"/>
        <v>29479617022.490993</v>
      </c>
      <c r="O1456" s="9">
        <f t="shared" si="318"/>
        <v>-123813.45362169779</v>
      </c>
      <c r="P1456" s="9">
        <f t="shared" si="319"/>
        <v>15329771297.732309</v>
      </c>
      <c r="Q1456" s="9">
        <f t="shared" si="320"/>
        <v>2.0172834111969535E-4</v>
      </c>
      <c r="R1456" s="9">
        <f t="shared" si="321"/>
        <v>-3.5040849658636533E-2</v>
      </c>
    </row>
    <row r="1457" spans="1:18" x14ac:dyDescent="0.25">
      <c r="A1457">
        <v>1446</v>
      </c>
      <c r="B1457" s="5">
        <v>341316</v>
      </c>
      <c r="C1457" s="5">
        <v>18085</v>
      </c>
      <c r="D1457" s="5">
        <f t="shared" si="308"/>
        <v>6172699860</v>
      </c>
      <c r="E1457" s="5">
        <f t="shared" si="309"/>
        <v>116496611856</v>
      </c>
      <c r="F1457" s="5">
        <f t="shared" si="310"/>
        <v>327067225</v>
      </c>
      <c r="G1457" s="5">
        <f t="shared" si="311"/>
        <v>-288644.82420000003</v>
      </c>
      <c r="H1457" s="9">
        <f t="shared" si="312"/>
        <v>83315834537.448929</v>
      </c>
      <c r="I1457" s="9">
        <f t="shared" si="313"/>
        <v>-277424.74660000001</v>
      </c>
      <c r="J1457" s="9">
        <f t="shared" si="314"/>
        <v>76964490026.074219</v>
      </c>
      <c r="K1457" s="9">
        <f t="shared" si="315"/>
        <v>80077217211.086563</v>
      </c>
      <c r="M1457" s="9">
        <f t="shared" si="316"/>
        <v>216839.38425572246</v>
      </c>
      <c r="N1457" s="9">
        <f t="shared" si="317"/>
        <v>6189025911.3799238</v>
      </c>
      <c r="O1457" s="9">
        <f t="shared" si="318"/>
        <v>-198754.38425572246</v>
      </c>
      <c r="P1457" s="9">
        <f t="shared" si="319"/>
        <v>39503305260.871376</v>
      </c>
      <c r="Q1457" s="9">
        <f t="shared" si="320"/>
        <v>2.003628523384594E-4</v>
      </c>
      <c r="R1457" s="9">
        <f t="shared" si="321"/>
        <v>-5.6250088645745815E-2</v>
      </c>
    </row>
    <row r="1458" spans="1:18" x14ac:dyDescent="0.25">
      <c r="A1458">
        <v>1447</v>
      </c>
      <c r="B1458" s="5">
        <v>241535</v>
      </c>
      <c r="C1458" s="5">
        <v>27100</v>
      </c>
      <c r="D1458" s="5">
        <f t="shared" si="308"/>
        <v>6545598500</v>
      </c>
      <c r="E1458" s="5">
        <f t="shared" si="309"/>
        <v>58339156225</v>
      </c>
      <c r="F1458" s="5">
        <f t="shared" si="310"/>
        <v>734410000</v>
      </c>
      <c r="G1458" s="5">
        <f t="shared" si="311"/>
        <v>-388425.82420000003</v>
      </c>
      <c r="H1458" s="9">
        <f t="shared" si="312"/>
        <v>150874620905.44934</v>
      </c>
      <c r="I1458" s="9">
        <f t="shared" si="313"/>
        <v>-268409.74660000001</v>
      </c>
      <c r="J1458" s="9">
        <f t="shared" si="314"/>
        <v>72043792069.876221</v>
      </c>
      <c r="K1458" s="9">
        <f t="shared" si="315"/>
        <v>104257277046.41817</v>
      </c>
      <c r="M1458" s="9">
        <f t="shared" si="316"/>
        <v>189643.99820703553</v>
      </c>
      <c r="N1458" s="9">
        <f t="shared" si="317"/>
        <v>11207556682.802462</v>
      </c>
      <c r="O1458" s="9">
        <f t="shared" si="318"/>
        <v>-162543.99820703553</v>
      </c>
      <c r="P1458" s="9">
        <f t="shared" si="319"/>
        <v>26420551353.128769</v>
      </c>
      <c r="Q1458" s="9">
        <f t="shared" si="320"/>
        <v>2.0065708048552414E-4</v>
      </c>
      <c r="R1458" s="9">
        <f t="shared" si="321"/>
        <v>-4.6002082860051925E-2</v>
      </c>
    </row>
    <row r="1459" spans="1:18" x14ac:dyDescent="0.25">
      <c r="A1459">
        <v>1448</v>
      </c>
      <c r="B1459" s="5">
        <v>53679</v>
      </c>
      <c r="C1459" s="5">
        <v>8000</v>
      </c>
      <c r="D1459" s="5">
        <f t="shared" si="308"/>
        <v>429432000</v>
      </c>
      <c r="E1459" s="5">
        <f t="shared" si="309"/>
        <v>2881435041</v>
      </c>
      <c r="F1459" s="5">
        <f t="shared" si="310"/>
        <v>64000000</v>
      </c>
      <c r="G1459" s="5">
        <f t="shared" si="311"/>
        <v>-576281.82420000003</v>
      </c>
      <c r="H1459" s="9">
        <f t="shared" si="312"/>
        <v>332100740903.27972</v>
      </c>
      <c r="I1459" s="9">
        <f t="shared" si="313"/>
        <v>-287509.74660000001</v>
      </c>
      <c r="J1459" s="9">
        <f t="shared" si="314"/>
        <v>82661854389.996216</v>
      </c>
      <c r="K1459" s="9">
        <f t="shared" si="315"/>
        <v>165686641245.92776</v>
      </c>
      <c r="M1459" s="9">
        <f t="shared" si="316"/>
        <v>138443.70514961856</v>
      </c>
      <c r="N1459" s="9">
        <f t="shared" si="317"/>
        <v>24669741376.892944</v>
      </c>
      <c r="O1459" s="9">
        <f t="shared" si="318"/>
        <v>-130443.70514961856</v>
      </c>
      <c r="P1459" s="9">
        <f t="shared" si="319"/>
        <v>17015560213.160624</v>
      </c>
      <c r="Q1459" s="9">
        <f t="shared" si="320"/>
        <v>2.0144634607706757E-4</v>
      </c>
      <c r="R1459" s="9">
        <f t="shared" si="321"/>
        <v>-3.6917293579578236E-2</v>
      </c>
    </row>
    <row r="1460" spans="1:18" x14ac:dyDescent="0.25">
      <c r="A1460">
        <v>1449</v>
      </c>
      <c r="B1460" s="5">
        <v>29170</v>
      </c>
      <c r="C1460" s="5">
        <v>100</v>
      </c>
      <c r="D1460" s="5">
        <f t="shared" si="308"/>
        <v>2917000</v>
      </c>
      <c r="E1460" s="5">
        <f t="shared" si="309"/>
        <v>850888900</v>
      </c>
      <c r="F1460" s="5">
        <f t="shared" si="310"/>
        <v>10000</v>
      </c>
      <c r="G1460" s="5">
        <f t="shared" si="311"/>
        <v>-600790.82420000003</v>
      </c>
      <c r="H1460" s="9">
        <f t="shared" si="312"/>
        <v>360949614442.91534</v>
      </c>
      <c r="I1460" s="9">
        <f t="shared" si="313"/>
        <v>-295409.74660000001</v>
      </c>
      <c r="J1460" s="9">
        <f t="shared" si="314"/>
        <v>87266918386.276215</v>
      </c>
      <c r="K1460" s="9">
        <f t="shared" si="315"/>
        <v>177479465136.52716</v>
      </c>
      <c r="M1460" s="9">
        <f t="shared" si="316"/>
        <v>131763.75890066067</v>
      </c>
      <c r="N1460" s="9">
        <f t="shared" si="317"/>
        <v>26812748487.632191</v>
      </c>
      <c r="O1460" s="9">
        <f t="shared" si="318"/>
        <v>-131663.75890066067</v>
      </c>
      <c r="P1460" s="9">
        <f t="shared" si="319"/>
        <v>17335345407.851303</v>
      </c>
      <c r="Q1460" s="9">
        <f t="shared" si="320"/>
        <v>2.0157198703456251E-4</v>
      </c>
      <c r="R1460" s="9">
        <f t="shared" si="321"/>
        <v>-3.7262587266763604E-2</v>
      </c>
    </row>
    <row r="1461" spans="1:18" x14ac:dyDescent="0.25">
      <c r="A1461">
        <v>1450</v>
      </c>
      <c r="B1461" s="5">
        <v>1773</v>
      </c>
      <c r="C1461" s="5">
        <v>300</v>
      </c>
      <c r="D1461" s="5">
        <f t="shared" si="308"/>
        <v>531900</v>
      </c>
      <c r="E1461" s="5">
        <f t="shared" si="309"/>
        <v>3143529</v>
      </c>
      <c r="F1461" s="5">
        <f t="shared" si="310"/>
        <v>90000</v>
      </c>
      <c r="G1461" s="5">
        <f t="shared" si="311"/>
        <v>-628187.82420000003</v>
      </c>
      <c r="H1461" s="9">
        <f t="shared" si="312"/>
        <v>394619942473.13013</v>
      </c>
      <c r="I1461" s="9">
        <f t="shared" si="313"/>
        <v>-295209.74660000001</v>
      </c>
      <c r="J1461" s="9">
        <f t="shared" si="314"/>
        <v>87148794487.636215</v>
      </c>
      <c r="K1461" s="9">
        <f t="shared" si="315"/>
        <v>185447168399.28735</v>
      </c>
      <c r="M1461" s="9">
        <f t="shared" si="316"/>
        <v>124296.68609545854</v>
      </c>
      <c r="N1461" s="9">
        <f t="shared" si="317"/>
        <v>29313912087.331779</v>
      </c>
      <c r="O1461" s="9">
        <f t="shared" si="318"/>
        <v>-123996.68609545854</v>
      </c>
      <c r="P1461" s="9">
        <f t="shared" si="319"/>
        <v>15375178162.655682</v>
      </c>
      <c r="Q1461" s="9">
        <f t="shared" si="320"/>
        <v>2.0171862611379981E-4</v>
      </c>
      <c r="R1461" s="9">
        <f t="shared" si="321"/>
        <v>-3.5092706708641661E-2</v>
      </c>
    </row>
    <row r="1462" spans="1:18" x14ac:dyDescent="0.25">
      <c r="A1462">
        <v>1451</v>
      </c>
      <c r="B1462" s="5">
        <v>0</v>
      </c>
      <c r="C1462" s="5">
        <v>1</v>
      </c>
      <c r="D1462" s="5">
        <f t="shared" si="308"/>
        <v>0</v>
      </c>
      <c r="E1462" s="5">
        <f t="shared" si="309"/>
        <v>0</v>
      </c>
      <c r="F1462" s="5">
        <f t="shared" si="310"/>
        <v>1</v>
      </c>
      <c r="G1462" s="5">
        <f t="shared" si="311"/>
        <v>-629960.82420000003</v>
      </c>
      <c r="H1462" s="9">
        <f t="shared" si="312"/>
        <v>396850640026.74335</v>
      </c>
      <c r="I1462" s="9">
        <f t="shared" si="313"/>
        <v>-295508.74660000001</v>
      </c>
      <c r="J1462" s="9">
        <f t="shared" si="314"/>
        <v>87325419317.103012</v>
      </c>
      <c r="K1462" s="9">
        <f t="shared" si="315"/>
        <v>186158933566.44498</v>
      </c>
      <c r="M1462" s="9">
        <f t="shared" si="316"/>
        <v>123813.45362169779</v>
      </c>
      <c r="N1462" s="9">
        <f t="shared" si="317"/>
        <v>29479617022.490993</v>
      </c>
      <c r="O1462" s="9">
        <f t="shared" si="318"/>
        <v>-123812.45362169779</v>
      </c>
      <c r="P1462" s="9">
        <f t="shared" si="319"/>
        <v>15329523671.825066</v>
      </c>
      <c r="Q1462" s="9">
        <f t="shared" si="320"/>
        <v>2.0172834111969535E-4</v>
      </c>
      <c r="R1462" s="9">
        <f t="shared" si="321"/>
        <v>-3.5040566645372355E-2</v>
      </c>
    </row>
    <row r="1463" spans="1:18" x14ac:dyDescent="0.25">
      <c r="A1463">
        <v>1452</v>
      </c>
      <c r="B1463" s="5">
        <v>201192</v>
      </c>
      <c r="C1463" s="5">
        <v>101</v>
      </c>
      <c r="D1463" s="5">
        <f t="shared" si="308"/>
        <v>20320392</v>
      </c>
      <c r="E1463" s="5">
        <f t="shared" si="309"/>
        <v>40478220864</v>
      </c>
      <c r="F1463" s="5">
        <f t="shared" si="310"/>
        <v>10201</v>
      </c>
      <c r="G1463" s="5">
        <f t="shared" si="311"/>
        <v>-428768.82420000003</v>
      </c>
      <c r="H1463" s="9">
        <f t="shared" si="312"/>
        <v>183842704605.85052</v>
      </c>
      <c r="I1463" s="9">
        <f t="shared" si="313"/>
        <v>-295408.74660000001</v>
      </c>
      <c r="J1463" s="9">
        <f t="shared" si="314"/>
        <v>87266327567.78302</v>
      </c>
      <c r="K1463" s="9">
        <f t="shared" si="315"/>
        <v>126662060938.07776</v>
      </c>
      <c r="M1463" s="9">
        <f t="shared" si="316"/>
        <v>178648.48343606538</v>
      </c>
      <c r="N1463" s="9">
        <f t="shared" si="317"/>
        <v>13656554828.270386</v>
      </c>
      <c r="O1463" s="9">
        <f t="shared" si="318"/>
        <v>-178547.48343606538</v>
      </c>
      <c r="P1463" s="9">
        <f t="shared" si="319"/>
        <v>31879203841.352039</v>
      </c>
      <c r="Q1463" s="9">
        <f t="shared" si="320"/>
        <v>2.0080066119058013E-4</v>
      </c>
      <c r="R1463" s="9">
        <f t="shared" si="321"/>
        <v>-5.053128265486833E-2</v>
      </c>
    </row>
    <row r="1464" spans="1:18" x14ac:dyDescent="0.25">
      <c r="A1464">
        <v>1453</v>
      </c>
      <c r="B1464" s="5">
        <v>59</v>
      </c>
      <c r="C1464" s="5">
        <v>0</v>
      </c>
      <c r="D1464" s="5">
        <f t="shared" si="308"/>
        <v>0</v>
      </c>
      <c r="E1464" s="5">
        <f t="shared" si="309"/>
        <v>3481</v>
      </c>
      <c r="F1464" s="5">
        <f t="shared" si="310"/>
        <v>0</v>
      </c>
      <c r="G1464" s="5">
        <f t="shared" si="311"/>
        <v>-629901.82420000003</v>
      </c>
      <c r="H1464" s="9">
        <f t="shared" si="312"/>
        <v>396776308130.48773</v>
      </c>
      <c r="I1464" s="9">
        <f t="shared" si="313"/>
        <v>-295509.74660000001</v>
      </c>
      <c r="J1464" s="9">
        <f t="shared" si="314"/>
        <v>87326010335.596222</v>
      </c>
      <c r="K1464" s="9">
        <f t="shared" si="315"/>
        <v>186142128452.21976</v>
      </c>
      <c r="M1464" s="9">
        <f t="shared" si="316"/>
        <v>123829.53411574848</v>
      </c>
      <c r="N1464" s="9">
        <f t="shared" si="317"/>
        <v>29474095358.637756</v>
      </c>
      <c r="O1464" s="9">
        <f t="shared" si="318"/>
        <v>-123829.53411574848</v>
      </c>
      <c r="P1464" s="9">
        <f t="shared" si="319"/>
        <v>15333753519.323317</v>
      </c>
      <c r="Q1464" s="9">
        <f t="shared" si="320"/>
        <v>2.0172801739368903E-4</v>
      </c>
      <c r="R1464" s="9">
        <f t="shared" si="321"/>
        <v>-3.5045400646073713E-2</v>
      </c>
    </row>
    <row r="1465" spans="1:18" x14ac:dyDescent="0.25">
      <c r="A1465">
        <v>1454</v>
      </c>
      <c r="B1465" s="5">
        <v>2993351</v>
      </c>
      <c r="C1465" s="5">
        <v>14217</v>
      </c>
      <c r="D1465" s="5">
        <f t="shared" si="308"/>
        <v>42556471167</v>
      </c>
      <c r="E1465" s="5">
        <f t="shared" si="309"/>
        <v>8960150209201</v>
      </c>
      <c r="F1465" s="5">
        <f t="shared" si="310"/>
        <v>202123089</v>
      </c>
      <c r="G1465" s="5">
        <f t="shared" si="311"/>
        <v>2363390.1757999999</v>
      </c>
      <c r="H1465" s="9">
        <f t="shared" si="312"/>
        <v>5585613123067.9541</v>
      </c>
      <c r="I1465" s="9">
        <f t="shared" si="313"/>
        <v>-281292.74660000001</v>
      </c>
      <c r="J1465" s="9">
        <f t="shared" si="314"/>
        <v>79125609289.77182</v>
      </c>
      <c r="K1465" s="9">
        <f t="shared" si="315"/>
        <v>-664804513838.23889</v>
      </c>
      <c r="M1465" s="9">
        <f t="shared" si="316"/>
        <v>939653.50357332127</v>
      </c>
      <c r="N1465" s="9">
        <f t="shared" si="317"/>
        <v>414921179647.70526</v>
      </c>
      <c r="O1465" s="9">
        <f t="shared" si="318"/>
        <v>-925436.50357332127</v>
      </c>
      <c r="P1465" s="9">
        <f t="shared" si="319"/>
        <v>856432722146.01392</v>
      </c>
      <c r="Q1465" s="9">
        <f t="shared" si="320"/>
        <v>2.2432614153944095E-4</v>
      </c>
      <c r="R1465" s="9">
        <f t="shared" si="321"/>
        <v>-0.26191376561715352</v>
      </c>
    </row>
    <row r="1466" spans="1:18" x14ac:dyDescent="0.25">
      <c r="A1466">
        <v>1455</v>
      </c>
      <c r="B1466" s="5">
        <v>388421</v>
      </c>
      <c r="C1466" s="5">
        <v>818</v>
      </c>
      <c r="D1466" s="5">
        <f t="shared" si="308"/>
        <v>317728378</v>
      </c>
      <c r="E1466" s="5">
        <f t="shared" si="309"/>
        <v>150870873241</v>
      </c>
      <c r="F1466" s="5">
        <f t="shared" si="310"/>
        <v>669124</v>
      </c>
      <c r="G1466" s="5">
        <f t="shared" si="311"/>
        <v>-241539.82420000003</v>
      </c>
      <c r="H1466" s="9">
        <f t="shared" si="312"/>
        <v>58341486674.566917</v>
      </c>
      <c r="I1466" s="9">
        <f t="shared" si="313"/>
        <v>-294691.74660000001</v>
      </c>
      <c r="J1466" s="9">
        <f t="shared" si="314"/>
        <v>86843225514.158615</v>
      </c>
      <c r="K1466" s="9">
        <f t="shared" si="315"/>
        <v>71179792666.954956</v>
      </c>
      <c r="M1466" s="9">
        <f t="shared" si="316"/>
        <v>229677.88717535039</v>
      </c>
      <c r="N1466" s="9">
        <f t="shared" si="317"/>
        <v>4333833715.3068295</v>
      </c>
      <c r="O1466" s="9">
        <f t="shared" si="318"/>
        <v>-228859.88717535039</v>
      </c>
      <c r="P1466" s="9">
        <f t="shared" si="319"/>
        <v>52376847957.914108</v>
      </c>
      <c r="Q1466" s="9">
        <f t="shared" si="320"/>
        <v>2.0025408549271086E-4</v>
      </c>
      <c r="R1466" s="9">
        <f t="shared" si="321"/>
        <v>-6.4770335955288499E-2</v>
      </c>
    </row>
    <row r="1467" spans="1:18" x14ac:dyDescent="0.25">
      <c r="A1467">
        <v>1456</v>
      </c>
      <c r="B1467" s="5">
        <v>354286</v>
      </c>
      <c r="C1467" s="5">
        <v>1084</v>
      </c>
      <c r="D1467" s="5">
        <f t="shared" si="308"/>
        <v>384046024</v>
      </c>
      <c r="E1467" s="5">
        <f t="shared" si="309"/>
        <v>125518569796</v>
      </c>
      <c r="F1467" s="5">
        <f t="shared" si="310"/>
        <v>1175056</v>
      </c>
      <c r="G1467" s="5">
        <f t="shared" si="311"/>
        <v>-275674.82420000003</v>
      </c>
      <c r="H1467" s="9">
        <f t="shared" si="312"/>
        <v>75996608697.700928</v>
      </c>
      <c r="I1467" s="9">
        <f t="shared" si="313"/>
        <v>-294425.74660000001</v>
      </c>
      <c r="J1467" s="9">
        <f t="shared" si="314"/>
        <v>86686520260.967422</v>
      </c>
      <c r="K1467" s="9">
        <f t="shared" si="315"/>
        <v>81165765933.908768</v>
      </c>
      <c r="M1467" s="9">
        <f t="shared" si="316"/>
        <v>220374.3674394094</v>
      </c>
      <c r="N1467" s="9">
        <f t="shared" si="317"/>
        <v>5645325201.6057148</v>
      </c>
      <c r="O1467" s="9">
        <f t="shared" si="318"/>
        <v>-219290.3674394094</v>
      </c>
      <c r="P1467" s="9">
        <f t="shared" si="319"/>
        <v>48088265251.711182</v>
      </c>
      <c r="Q1467" s="9">
        <f t="shared" si="320"/>
        <v>2.0033097606636285E-4</v>
      </c>
      <c r="R1467" s="9">
        <f t="shared" si="321"/>
        <v>-6.2062039321438847E-2</v>
      </c>
    </row>
    <row r="1468" spans="1:18" x14ac:dyDescent="0.25">
      <c r="A1468">
        <v>1457</v>
      </c>
      <c r="B1468" s="5">
        <v>252999</v>
      </c>
      <c r="C1468" s="5">
        <v>230</v>
      </c>
      <c r="D1468" s="5">
        <f t="shared" si="308"/>
        <v>58189770</v>
      </c>
      <c r="E1468" s="5">
        <f t="shared" si="309"/>
        <v>64008494001</v>
      </c>
      <c r="F1468" s="5">
        <f t="shared" si="310"/>
        <v>52900</v>
      </c>
      <c r="G1468" s="5">
        <f t="shared" si="311"/>
        <v>-376961.82420000003</v>
      </c>
      <c r="H1468" s="9">
        <f t="shared" si="312"/>
        <v>142100216904.19174</v>
      </c>
      <c r="I1468" s="9">
        <f t="shared" si="313"/>
        <v>-295279.74660000001</v>
      </c>
      <c r="J1468" s="9">
        <f t="shared" si="314"/>
        <v>87190128752.160217</v>
      </c>
      <c r="K1468" s="9">
        <f t="shared" si="315"/>
        <v>111309191927.64977</v>
      </c>
      <c r="M1468" s="9">
        <f t="shared" si="316"/>
        <v>192768.51996630983</v>
      </c>
      <c r="N1468" s="9">
        <f t="shared" si="317"/>
        <v>10555759650.195288</v>
      </c>
      <c r="O1468" s="9">
        <f t="shared" si="318"/>
        <v>-192538.51996630983</v>
      </c>
      <c r="P1468" s="9">
        <f t="shared" si="319"/>
        <v>37071081670.817093</v>
      </c>
      <c r="Q1468" s="9">
        <f t="shared" si="320"/>
        <v>2.006188667050571E-4</v>
      </c>
      <c r="R1468" s="9">
        <f t="shared" si="321"/>
        <v>-5.4490924781445321E-2</v>
      </c>
    </row>
    <row r="1469" spans="1:18" x14ac:dyDescent="0.25">
      <c r="A1469">
        <v>1458</v>
      </c>
      <c r="B1469" s="5">
        <v>101248</v>
      </c>
      <c r="C1469" s="5">
        <v>54</v>
      </c>
      <c r="D1469" s="5">
        <f t="shared" si="308"/>
        <v>5467392</v>
      </c>
      <c r="E1469" s="5">
        <f t="shared" si="309"/>
        <v>10251157504</v>
      </c>
      <c r="F1469" s="5">
        <f t="shared" si="310"/>
        <v>2916</v>
      </c>
      <c r="G1469" s="5">
        <f t="shared" si="311"/>
        <v>-528712.82420000003</v>
      </c>
      <c r="H1469" s="9">
        <f t="shared" si="312"/>
        <v>279537250473.54016</v>
      </c>
      <c r="I1469" s="9">
        <f t="shared" si="313"/>
        <v>-295455.74660000001</v>
      </c>
      <c r="J1469" s="9">
        <f t="shared" si="314"/>
        <v>87294098198.963425</v>
      </c>
      <c r="K1469" s="9">
        <f t="shared" si="315"/>
        <v>156211242211.00555</v>
      </c>
      <c r="M1469" s="9">
        <f t="shared" si="316"/>
        <v>151408.67161567911</v>
      </c>
      <c r="N1469" s="9">
        <f t="shared" si="317"/>
        <v>20765119811.636875</v>
      </c>
      <c r="O1469" s="9">
        <f t="shared" si="318"/>
        <v>-151354.67161567911</v>
      </c>
      <c r="P1469" s="9">
        <f t="shared" si="319"/>
        <v>22908236619.89006</v>
      </c>
      <c r="Q1469" s="9">
        <f t="shared" si="320"/>
        <v>2.0121742458182113E-4</v>
      </c>
      <c r="R1469" s="9">
        <f t="shared" si="321"/>
        <v>-4.2835368717697289E-2</v>
      </c>
    </row>
    <row r="1470" spans="1:18" x14ac:dyDescent="0.25">
      <c r="A1470">
        <v>1459</v>
      </c>
      <c r="B1470" s="5">
        <v>40000</v>
      </c>
      <c r="C1470" s="5">
        <v>20</v>
      </c>
      <c r="D1470" s="5">
        <f t="shared" si="308"/>
        <v>800000</v>
      </c>
      <c r="E1470" s="5">
        <f t="shared" si="309"/>
        <v>1600000000</v>
      </c>
      <c r="F1470" s="5">
        <f t="shared" si="310"/>
        <v>400</v>
      </c>
      <c r="G1470" s="5">
        <f t="shared" si="311"/>
        <v>-589960.82420000003</v>
      </c>
      <c r="H1470" s="9">
        <f t="shared" si="312"/>
        <v>348053774090.74335</v>
      </c>
      <c r="I1470" s="9">
        <f t="shared" si="313"/>
        <v>-295489.74660000001</v>
      </c>
      <c r="J1470" s="9">
        <f t="shared" si="314"/>
        <v>87314190345.732224</v>
      </c>
      <c r="K1470" s="9">
        <f t="shared" si="315"/>
        <v>174327374446.78516</v>
      </c>
      <c r="M1470" s="9">
        <f t="shared" si="316"/>
        <v>134715.48348657662</v>
      </c>
      <c r="N1470" s="9">
        <f t="shared" si="317"/>
        <v>25854795050.188831</v>
      </c>
      <c r="O1470" s="9">
        <f t="shared" si="318"/>
        <v>-134695.48348657662</v>
      </c>
      <c r="P1470" s="9">
        <f t="shared" si="319"/>
        <v>18142873271.682632</v>
      </c>
      <c r="Q1470" s="9">
        <f t="shared" si="320"/>
        <v>2.0151582381115892E-4</v>
      </c>
      <c r="R1470" s="9">
        <f t="shared" si="321"/>
        <v>-3.81206044001179E-2</v>
      </c>
    </row>
    <row r="1471" spans="1:18" x14ac:dyDescent="0.25">
      <c r="A1471">
        <v>1460</v>
      </c>
      <c r="B1471" s="5">
        <v>25998</v>
      </c>
      <c r="C1471" s="5">
        <v>13</v>
      </c>
      <c r="D1471" s="5">
        <f t="shared" si="308"/>
        <v>337974</v>
      </c>
      <c r="E1471" s="5">
        <f t="shared" si="309"/>
        <v>675896004</v>
      </c>
      <c r="F1471" s="5">
        <f t="shared" si="310"/>
        <v>169</v>
      </c>
      <c r="G1471" s="5">
        <f t="shared" si="311"/>
        <v>-603962.82420000003</v>
      </c>
      <c r="H1471" s="9">
        <f t="shared" si="312"/>
        <v>364771093015.64014</v>
      </c>
      <c r="I1471" s="9">
        <f t="shared" si="313"/>
        <v>-295496.74660000001</v>
      </c>
      <c r="J1471" s="9">
        <f t="shared" si="314"/>
        <v>87318327251.184616</v>
      </c>
      <c r="K1471" s="9">
        <f t="shared" si="315"/>
        <v>178469049618.44775</v>
      </c>
      <c r="M1471" s="9">
        <f t="shared" si="316"/>
        <v>130899.22793237578</v>
      </c>
      <c r="N1471" s="9">
        <f t="shared" si="317"/>
        <v>27096622856.024261</v>
      </c>
      <c r="O1471" s="9">
        <f t="shared" si="318"/>
        <v>-130886.22793237578</v>
      </c>
      <c r="P1471" s="9">
        <f t="shared" si="319"/>
        <v>17131204662.365828</v>
      </c>
      <c r="Q1471" s="9">
        <f t="shared" si="320"/>
        <v>2.0158863011860751E-4</v>
      </c>
      <c r="R1471" s="9">
        <f t="shared" si="321"/>
        <v>-3.7042536014949383E-2</v>
      </c>
    </row>
    <row r="1472" spans="1:18" x14ac:dyDescent="0.25">
      <c r="A1472">
        <v>1461</v>
      </c>
      <c r="B1472" s="5">
        <v>24500</v>
      </c>
      <c r="C1472" s="5">
        <v>10</v>
      </c>
      <c r="D1472" s="5">
        <f t="shared" si="308"/>
        <v>245000</v>
      </c>
      <c r="E1472" s="5">
        <f t="shared" si="309"/>
        <v>600250000</v>
      </c>
      <c r="F1472" s="5">
        <f t="shared" si="310"/>
        <v>100</v>
      </c>
      <c r="G1472" s="5">
        <f t="shared" si="311"/>
        <v>-605460.82420000003</v>
      </c>
      <c r="H1472" s="9">
        <f t="shared" si="312"/>
        <v>366582809640.94336</v>
      </c>
      <c r="I1472" s="9">
        <f t="shared" si="313"/>
        <v>-295499.74660000001</v>
      </c>
      <c r="J1472" s="9">
        <f t="shared" si="314"/>
        <v>87320100240.664215</v>
      </c>
      <c r="K1472" s="9">
        <f t="shared" si="315"/>
        <v>178913520127.32718</v>
      </c>
      <c r="M1472" s="9">
        <f t="shared" si="316"/>
        <v>130490.94691393607</v>
      </c>
      <c r="N1472" s="9">
        <f t="shared" si="317"/>
        <v>27231204249.8293</v>
      </c>
      <c r="O1472" s="9">
        <f t="shared" si="318"/>
        <v>-130480.94691393607</v>
      </c>
      <c r="P1472" s="9">
        <f t="shared" si="319"/>
        <v>17025277507.557404</v>
      </c>
      <c r="Q1472" s="9">
        <f t="shared" si="320"/>
        <v>2.015965204028226E-4</v>
      </c>
      <c r="R1472" s="9">
        <f t="shared" si="321"/>
        <v>-3.6927836264740319E-2</v>
      </c>
    </row>
    <row r="1473" spans="1:18" x14ac:dyDescent="0.25">
      <c r="A1473">
        <v>1462</v>
      </c>
      <c r="B1473" s="5">
        <v>13998</v>
      </c>
      <c r="C1473" s="5">
        <v>4</v>
      </c>
      <c r="D1473" s="5">
        <f t="shared" si="308"/>
        <v>55992</v>
      </c>
      <c r="E1473" s="5">
        <f t="shared" si="309"/>
        <v>195944004</v>
      </c>
      <c r="F1473" s="5">
        <f t="shared" si="310"/>
        <v>16</v>
      </c>
      <c r="G1473" s="5">
        <f t="shared" si="311"/>
        <v>-615962.82420000003</v>
      </c>
      <c r="H1473" s="9">
        <f t="shared" si="312"/>
        <v>379410200796.44012</v>
      </c>
      <c r="I1473" s="9">
        <f t="shared" si="313"/>
        <v>-295505.74660000001</v>
      </c>
      <c r="J1473" s="9">
        <f t="shared" si="314"/>
        <v>87323646273.623413</v>
      </c>
      <c r="K1473" s="9">
        <f t="shared" si="315"/>
        <v>182020554243.06555</v>
      </c>
      <c r="M1473" s="9">
        <f t="shared" si="316"/>
        <v>127628.61897291214</v>
      </c>
      <c r="N1473" s="9">
        <f t="shared" si="317"/>
        <v>28184073013.342567</v>
      </c>
      <c r="O1473" s="9">
        <f t="shared" si="318"/>
        <v>-127624.61897291214</v>
      </c>
      <c r="P1473" s="9">
        <f t="shared" si="319"/>
        <v>16288043367.981005</v>
      </c>
      <c r="Q1473" s="9">
        <f t="shared" si="320"/>
        <v>2.0165238552021528E-4</v>
      </c>
      <c r="R1473" s="9">
        <f t="shared" si="321"/>
        <v>-3.6119458632991736E-2</v>
      </c>
    </row>
    <row r="1474" spans="1:18" x14ac:dyDescent="0.25">
      <c r="A1474">
        <v>1463</v>
      </c>
      <c r="B1474" s="5">
        <v>13361</v>
      </c>
      <c r="C1474" s="5">
        <v>2000</v>
      </c>
      <c r="D1474" s="5">
        <f t="shared" si="308"/>
        <v>26722000</v>
      </c>
      <c r="E1474" s="5">
        <f t="shared" si="309"/>
        <v>178516321</v>
      </c>
      <c r="F1474" s="5">
        <f t="shared" si="310"/>
        <v>4000000</v>
      </c>
      <c r="G1474" s="5">
        <f t="shared" si="311"/>
        <v>-616599.82420000003</v>
      </c>
      <c r="H1474" s="9">
        <f t="shared" si="312"/>
        <v>380195343203.47095</v>
      </c>
      <c r="I1474" s="9">
        <f t="shared" si="313"/>
        <v>-293509.74660000001</v>
      </c>
      <c r="J1474" s="9">
        <f t="shared" si="314"/>
        <v>86147971349.196213</v>
      </c>
      <c r="K1474" s="9">
        <f t="shared" si="315"/>
        <v>180978058154.54657</v>
      </c>
      <c r="M1474" s="9">
        <f t="shared" si="316"/>
        <v>127455.00414731394</v>
      </c>
      <c r="N1474" s="9">
        <f t="shared" si="317"/>
        <v>28242396460.838646</v>
      </c>
      <c r="O1474" s="9">
        <f t="shared" si="318"/>
        <v>-125455.00414731394</v>
      </c>
      <c r="P1474" s="9">
        <f t="shared" si="319"/>
        <v>15738958065.602558</v>
      </c>
      <c r="Q1474" s="9">
        <f t="shared" si="320"/>
        <v>2.0165580492734236E-4</v>
      </c>
      <c r="R1474" s="9">
        <f t="shared" si="321"/>
        <v>-3.550542894323027E-2</v>
      </c>
    </row>
    <row r="1475" spans="1:18" x14ac:dyDescent="0.25">
      <c r="A1475">
        <v>1464</v>
      </c>
      <c r="B1475" s="5">
        <v>11847</v>
      </c>
      <c r="C1475" s="5">
        <v>5</v>
      </c>
      <c r="D1475" s="5">
        <f t="shared" si="308"/>
        <v>59235</v>
      </c>
      <c r="E1475" s="5">
        <f t="shared" si="309"/>
        <v>140351409</v>
      </c>
      <c r="F1475" s="5">
        <f t="shared" si="310"/>
        <v>25</v>
      </c>
      <c r="G1475" s="5">
        <f t="shared" si="311"/>
        <v>-618113.82420000003</v>
      </c>
      <c r="H1475" s="9">
        <f t="shared" si="312"/>
        <v>382064699667.14856</v>
      </c>
      <c r="I1475" s="9">
        <f t="shared" si="313"/>
        <v>-295504.74660000001</v>
      </c>
      <c r="J1475" s="9">
        <f t="shared" si="314"/>
        <v>87323055263.130219</v>
      </c>
      <c r="K1475" s="9">
        <f t="shared" si="315"/>
        <v>182655568990.17798</v>
      </c>
      <c r="M1475" s="9">
        <f t="shared" si="316"/>
        <v>127042.36231692828</v>
      </c>
      <c r="N1475" s="9">
        <f t="shared" si="317"/>
        <v>28381259567.180164</v>
      </c>
      <c r="O1475" s="9">
        <f t="shared" si="318"/>
        <v>-127037.36231692828</v>
      </c>
      <c r="P1475" s="9">
        <f t="shared" si="319"/>
        <v>16138491424.442509</v>
      </c>
      <c r="Q1475" s="9">
        <f t="shared" si="320"/>
        <v>2.0166394624127176E-4</v>
      </c>
      <c r="R1475" s="9">
        <f t="shared" si="321"/>
        <v>-3.5953257424049395E-2</v>
      </c>
    </row>
    <row r="1476" spans="1:18" x14ac:dyDescent="0.25">
      <c r="A1476">
        <v>1465</v>
      </c>
      <c r="B1476" s="5">
        <v>10400</v>
      </c>
      <c r="C1476" s="5">
        <v>4</v>
      </c>
      <c r="D1476" s="5">
        <f t="shared" si="308"/>
        <v>41600</v>
      </c>
      <c r="E1476" s="5">
        <f t="shared" si="309"/>
        <v>108160000</v>
      </c>
      <c r="F1476" s="5">
        <f t="shared" si="310"/>
        <v>16</v>
      </c>
      <c r="G1476" s="5">
        <f t="shared" si="311"/>
        <v>-619560.82420000003</v>
      </c>
      <c r="H1476" s="9">
        <f t="shared" si="312"/>
        <v>383855614883.38336</v>
      </c>
      <c r="I1476" s="9">
        <f t="shared" si="313"/>
        <v>-295505.74660000001</v>
      </c>
      <c r="J1476" s="9">
        <f t="shared" si="314"/>
        <v>87323646273.623413</v>
      </c>
      <c r="K1476" s="9">
        <f t="shared" si="315"/>
        <v>183083783919.33237</v>
      </c>
      <c r="M1476" s="9">
        <f t="shared" si="316"/>
        <v>126647.98138656629</v>
      </c>
      <c r="N1476" s="9">
        <f t="shared" si="317"/>
        <v>28514295750.996811</v>
      </c>
      <c r="O1476" s="9">
        <f t="shared" si="318"/>
        <v>-126643.98138656629</v>
      </c>
      <c r="P1476" s="9">
        <f t="shared" si="319"/>
        <v>16038698021.440948</v>
      </c>
      <c r="Q1476" s="9">
        <f t="shared" si="320"/>
        <v>2.0167174593238452E-4</v>
      </c>
      <c r="R1476" s="9">
        <f t="shared" si="321"/>
        <v>-3.5841925546273738E-2</v>
      </c>
    </row>
    <row r="1477" spans="1:18" x14ac:dyDescent="0.25">
      <c r="A1477">
        <v>1466</v>
      </c>
      <c r="B1477" s="5">
        <v>8125</v>
      </c>
      <c r="C1477" s="5">
        <v>3</v>
      </c>
      <c r="D1477" s="5">
        <f t="shared" si="308"/>
        <v>24375</v>
      </c>
      <c r="E1477" s="5">
        <f t="shared" si="309"/>
        <v>66015625</v>
      </c>
      <c r="F1477" s="5">
        <f t="shared" si="310"/>
        <v>9</v>
      </c>
      <c r="G1477" s="5">
        <f t="shared" si="311"/>
        <v>-621835.82420000003</v>
      </c>
      <c r="H1477" s="9">
        <f t="shared" si="312"/>
        <v>386679792258.49335</v>
      </c>
      <c r="I1477" s="9">
        <f t="shared" si="313"/>
        <v>-295506.74660000001</v>
      </c>
      <c r="J1477" s="9">
        <f t="shared" si="314"/>
        <v>87324237286.116623</v>
      </c>
      <c r="K1477" s="9">
        <f t="shared" si="315"/>
        <v>183756681328.67157</v>
      </c>
      <c r="M1477" s="9">
        <f t="shared" si="316"/>
        <v>126027.9284380013</v>
      </c>
      <c r="N1477" s="9">
        <f t="shared" si="317"/>
        <v>28724086687.496792</v>
      </c>
      <c r="O1477" s="9">
        <f t="shared" si="318"/>
        <v>-126024.9284380013</v>
      </c>
      <c r="P1477" s="9">
        <f t="shared" si="319"/>
        <v>15882282587.803349</v>
      </c>
      <c r="Q1477" s="9">
        <f t="shared" si="320"/>
        <v>2.0168404562752014E-4</v>
      </c>
      <c r="R1477" s="9">
        <f t="shared" si="321"/>
        <v>-3.5666725574949217E-2</v>
      </c>
    </row>
    <row r="1478" spans="1:18" x14ac:dyDescent="0.25">
      <c r="A1478">
        <v>1467</v>
      </c>
      <c r="B1478" s="5">
        <v>4799</v>
      </c>
      <c r="C1478" s="5">
        <v>2</v>
      </c>
      <c r="D1478" s="5">
        <f t="shared" si="308"/>
        <v>9598</v>
      </c>
      <c r="E1478" s="5">
        <f t="shared" si="309"/>
        <v>23030401</v>
      </c>
      <c r="F1478" s="5">
        <f t="shared" si="310"/>
        <v>4</v>
      </c>
      <c r="G1478" s="5">
        <f t="shared" si="311"/>
        <v>-625161.82420000003</v>
      </c>
      <c r="H1478" s="9">
        <f t="shared" si="312"/>
        <v>390827306437.07172</v>
      </c>
      <c r="I1478" s="9">
        <f t="shared" si="313"/>
        <v>-295507.74660000001</v>
      </c>
      <c r="J1478" s="9">
        <f t="shared" si="314"/>
        <v>87324828300.609818</v>
      </c>
      <c r="K1478" s="9">
        <f t="shared" si="315"/>
        <v>184740161929.68738</v>
      </c>
      <c r="M1478" s="9">
        <f t="shared" si="316"/>
        <v>125121.42465473662</v>
      </c>
      <c r="N1478" s="9">
        <f t="shared" si="317"/>
        <v>29032180255.322727</v>
      </c>
      <c r="O1478" s="9">
        <f t="shared" si="318"/>
        <v>-125119.42465473662</v>
      </c>
      <c r="P1478" s="9">
        <f t="shared" si="319"/>
        <v>15654870425.932314</v>
      </c>
      <c r="Q1478" s="9">
        <f t="shared" si="320"/>
        <v>2.0170210864311431E-4</v>
      </c>
      <c r="R1478" s="9">
        <f t="shared" si="321"/>
        <v>-3.5410456319073157E-2</v>
      </c>
    </row>
    <row r="1479" spans="1:18" x14ac:dyDescent="0.25">
      <c r="A1479">
        <v>1468</v>
      </c>
      <c r="B1479" s="5">
        <v>3251</v>
      </c>
      <c r="C1479" s="5">
        <v>1</v>
      </c>
      <c r="D1479" s="5">
        <f t="shared" si="308"/>
        <v>3251</v>
      </c>
      <c r="E1479" s="5">
        <f t="shared" si="309"/>
        <v>10569001</v>
      </c>
      <c r="F1479" s="5">
        <f t="shared" si="310"/>
        <v>1</v>
      </c>
      <c r="G1479" s="5">
        <f t="shared" si="311"/>
        <v>-626709.82420000003</v>
      </c>
      <c r="H1479" s="9">
        <f t="shared" si="312"/>
        <v>392765203748.79492</v>
      </c>
      <c r="I1479" s="9">
        <f t="shared" si="313"/>
        <v>-295508.74660000001</v>
      </c>
      <c r="J1479" s="9">
        <f t="shared" si="314"/>
        <v>87325419317.103012</v>
      </c>
      <c r="K1479" s="9">
        <f t="shared" si="315"/>
        <v>185198234631.24835</v>
      </c>
      <c r="M1479" s="9">
        <f t="shared" si="316"/>
        <v>124699.51609896582</v>
      </c>
      <c r="N1479" s="9">
        <f t="shared" si="317"/>
        <v>29176134843.816429</v>
      </c>
      <c r="O1479" s="9">
        <f t="shared" si="318"/>
        <v>-124698.51609896582</v>
      </c>
      <c r="P1479" s="9">
        <f t="shared" si="319"/>
        <v>15549719917.284037</v>
      </c>
      <c r="Q1479" s="9">
        <f t="shared" si="320"/>
        <v>2.0171054846220942E-4</v>
      </c>
      <c r="R1479" s="9">
        <f t="shared" si="321"/>
        <v>-3.5291333765303023E-2</v>
      </c>
    </row>
    <row r="1480" spans="1:18" x14ac:dyDescent="0.25">
      <c r="A1480">
        <v>1469</v>
      </c>
      <c r="B1480" s="5">
        <v>1920</v>
      </c>
      <c r="C1480" s="5">
        <v>0</v>
      </c>
      <c r="D1480" s="5">
        <f t="shared" si="308"/>
        <v>0</v>
      </c>
      <c r="E1480" s="5">
        <f t="shared" si="309"/>
        <v>3686400</v>
      </c>
      <c r="F1480" s="5">
        <f t="shared" si="310"/>
        <v>0</v>
      </c>
      <c r="G1480" s="5">
        <f t="shared" si="311"/>
        <v>-628040.82420000003</v>
      </c>
      <c r="H1480" s="9">
        <f t="shared" si="312"/>
        <v>394435276861.81537</v>
      </c>
      <c r="I1480" s="9">
        <f t="shared" si="313"/>
        <v>-295509.74660000001</v>
      </c>
      <c r="J1480" s="9">
        <f t="shared" si="314"/>
        <v>87326010335.596222</v>
      </c>
      <c r="K1480" s="9">
        <f t="shared" si="315"/>
        <v>185592184813.79718</v>
      </c>
      <c r="M1480" s="9">
        <f t="shared" si="316"/>
        <v>124336.75105521196</v>
      </c>
      <c r="N1480" s="9">
        <f t="shared" si="317"/>
        <v>29300194403.776028</v>
      </c>
      <c r="O1480" s="9">
        <f t="shared" si="318"/>
        <v>-124336.75105521196</v>
      </c>
      <c r="P1480" s="9">
        <f t="shared" si="319"/>
        <v>15459627662.965754</v>
      </c>
      <c r="Q1480" s="9">
        <f t="shared" si="320"/>
        <v>2.0171782186873316E-4</v>
      </c>
      <c r="R1480" s="9">
        <f t="shared" si="321"/>
        <v>-3.518894958831334E-2</v>
      </c>
    </row>
    <row r="1481" spans="1:18" x14ac:dyDescent="0.25">
      <c r="A1481">
        <v>1470</v>
      </c>
      <c r="B1481" s="5">
        <v>675</v>
      </c>
      <c r="C1481" s="5">
        <v>0</v>
      </c>
      <c r="D1481" s="5">
        <f t="shared" si="308"/>
        <v>0</v>
      </c>
      <c r="E1481" s="5">
        <f t="shared" si="309"/>
        <v>455625</v>
      </c>
      <c r="F1481" s="5">
        <f t="shared" si="310"/>
        <v>0</v>
      </c>
      <c r="G1481" s="5">
        <f t="shared" si="311"/>
        <v>-629285.82420000003</v>
      </c>
      <c r="H1481" s="9">
        <f t="shared" si="312"/>
        <v>396000648539.07336</v>
      </c>
      <c r="I1481" s="9">
        <f t="shared" si="313"/>
        <v>-295509.74660000001</v>
      </c>
      <c r="J1481" s="9">
        <f t="shared" si="314"/>
        <v>87326010335.596222</v>
      </c>
      <c r="K1481" s="9">
        <f t="shared" si="315"/>
        <v>185960094448.31418</v>
      </c>
      <c r="M1481" s="9">
        <f t="shared" si="316"/>
        <v>123997.42537566762</v>
      </c>
      <c r="N1481" s="9">
        <f t="shared" si="317"/>
        <v>29416476331.758575</v>
      </c>
      <c r="O1481" s="9">
        <f t="shared" si="318"/>
        <v>-123997.42537566762</v>
      </c>
      <c r="P1481" s="9">
        <f t="shared" si="319"/>
        <v>15375361499.79426</v>
      </c>
      <c r="Q1481" s="9">
        <f t="shared" si="320"/>
        <v>2.0172463928557602E-4</v>
      </c>
      <c r="R1481" s="9">
        <f t="shared" si="321"/>
        <v>-3.5092916040276909E-2</v>
      </c>
    </row>
    <row r="1482" spans="1:18" x14ac:dyDescent="0.25">
      <c r="A1482">
        <v>1471</v>
      </c>
      <c r="B1482" s="5">
        <v>60</v>
      </c>
      <c r="C1482" s="5">
        <v>1</v>
      </c>
      <c r="D1482" s="5">
        <f t="shared" si="308"/>
        <v>60</v>
      </c>
      <c r="E1482" s="5">
        <f t="shared" si="309"/>
        <v>3600</v>
      </c>
      <c r="F1482" s="5">
        <f t="shared" si="310"/>
        <v>1</v>
      </c>
      <c r="G1482" s="5">
        <f t="shared" si="311"/>
        <v>-629900.82420000003</v>
      </c>
      <c r="H1482" s="9">
        <f t="shared" si="312"/>
        <v>396775048327.83936</v>
      </c>
      <c r="I1482" s="9">
        <f t="shared" si="313"/>
        <v>-295508.74660000001</v>
      </c>
      <c r="J1482" s="9">
        <f t="shared" si="314"/>
        <v>87325419317.103012</v>
      </c>
      <c r="K1482" s="9">
        <f t="shared" si="315"/>
        <v>186141203041.64896</v>
      </c>
      <c r="M1482" s="9">
        <f t="shared" si="316"/>
        <v>123829.8066664951</v>
      </c>
      <c r="N1482" s="9">
        <f t="shared" si="317"/>
        <v>29474001775.571854</v>
      </c>
      <c r="O1482" s="9">
        <f t="shared" si="318"/>
        <v>-123828.8066664951</v>
      </c>
      <c r="P1482" s="9">
        <f t="shared" si="319"/>
        <v>15333573360.448223</v>
      </c>
      <c r="Q1482" s="9">
        <f t="shared" si="320"/>
        <v>2.0172801190706887E-4</v>
      </c>
      <c r="R1482" s="9">
        <f t="shared" si="321"/>
        <v>-3.5045194768189868E-2</v>
      </c>
    </row>
    <row r="1483" spans="1:18" x14ac:dyDescent="0.25">
      <c r="A1483">
        <v>1472</v>
      </c>
      <c r="B1483" s="5">
        <v>38</v>
      </c>
      <c r="C1483" s="5">
        <v>1</v>
      </c>
      <c r="D1483" s="5">
        <f t="shared" si="308"/>
        <v>38</v>
      </c>
      <c r="E1483" s="5">
        <f t="shared" si="309"/>
        <v>1444</v>
      </c>
      <c r="F1483" s="5">
        <f t="shared" si="310"/>
        <v>1</v>
      </c>
      <c r="G1483" s="5">
        <f t="shared" si="311"/>
        <v>-629922.82420000003</v>
      </c>
      <c r="H1483" s="9">
        <f t="shared" si="312"/>
        <v>396802764448.10413</v>
      </c>
      <c r="I1483" s="9">
        <f t="shared" si="313"/>
        <v>-295508.74660000001</v>
      </c>
      <c r="J1483" s="9">
        <f t="shared" si="314"/>
        <v>87325419317.103012</v>
      </c>
      <c r="K1483" s="9">
        <f t="shared" si="315"/>
        <v>186147704234.07416</v>
      </c>
      <c r="M1483" s="9">
        <f t="shared" si="316"/>
        <v>123823.81055006942</v>
      </c>
      <c r="N1483" s="9">
        <f t="shared" si="317"/>
        <v>29476060637.340851</v>
      </c>
      <c r="O1483" s="9">
        <f t="shared" si="318"/>
        <v>-123822.81055006942</v>
      </c>
      <c r="P1483" s="9">
        <f t="shared" si="319"/>
        <v>15332088412.518383</v>
      </c>
      <c r="Q1483" s="9">
        <f t="shared" si="320"/>
        <v>2.0172813261472435E-4</v>
      </c>
      <c r="R1483" s="9">
        <f t="shared" si="321"/>
        <v>-3.5043497789823554E-2</v>
      </c>
    </row>
    <row r="1484" spans="1:18" x14ac:dyDescent="0.25">
      <c r="A1484">
        <v>1473</v>
      </c>
      <c r="B1484" s="5">
        <v>19</v>
      </c>
      <c r="C1484" s="5">
        <v>36</v>
      </c>
      <c r="D1484" s="5">
        <f t="shared" si="308"/>
        <v>684</v>
      </c>
      <c r="E1484" s="5">
        <f t="shared" si="309"/>
        <v>361</v>
      </c>
      <c r="F1484" s="5">
        <f t="shared" si="310"/>
        <v>1296</v>
      </c>
      <c r="G1484" s="5">
        <f t="shared" si="311"/>
        <v>-629941.82420000003</v>
      </c>
      <c r="H1484" s="9">
        <f t="shared" si="312"/>
        <v>396826701876.42377</v>
      </c>
      <c r="I1484" s="9">
        <f t="shared" si="313"/>
        <v>-295473.74660000001</v>
      </c>
      <c r="J1484" s="9">
        <f t="shared" si="314"/>
        <v>87304734929.841019</v>
      </c>
      <c r="K1484" s="9">
        <f t="shared" si="315"/>
        <v>186131270936.41257</v>
      </c>
      <c r="M1484" s="9">
        <f t="shared" si="316"/>
        <v>123818.6320858836</v>
      </c>
      <c r="N1484" s="9">
        <f t="shared" si="317"/>
        <v>29477838803.099442</v>
      </c>
      <c r="O1484" s="9">
        <f t="shared" si="318"/>
        <v>-123782.6320858836</v>
      </c>
      <c r="P1484" s="9">
        <f t="shared" si="319"/>
        <v>15322140006.109219</v>
      </c>
      <c r="Q1484" s="9">
        <f t="shared" si="320"/>
        <v>2.0172823686563765E-4</v>
      </c>
      <c r="R1484" s="9">
        <f t="shared" si="321"/>
        <v>-3.5032126753352287E-2</v>
      </c>
    </row>
    <row r="1485" spans="1:18" x14ac:dyDescent="0.25">
      <c r="A1485">
        <v>1474</v>
      </c>
      <c r="B1485" s="5">
        <v>3</v>
      </c>
      <c r="C1485" s="5">
        <v>0</v>
      </c>
      <c r="D1485" s="5">
        <f t="shared" ref="D1485:D1548" si="322">B1485*C1485</f>
        <v>0</v>
      </c>
      <c r="E1485" s="5">
        <f t="shared" ref="E1485:E1548" si="323">POWER(B1485,2)</f>
        <v>9</v>
      </c>
      <c r="F1485" s="5">
        <f t="shared" ref="F1485:F1548" si="324">POWER(C1485,2)</f>
        <v>0</v>
      </c>
      <c r="G1485" s="5">
        <f t="shared" ref="G1485:G1548" si="325">B1485-$J$5018</f>
        <v>-629957.82420000003</v>
      </c>
      <c r="H1485" s="9">
        <f t="shared" ref="H1485:H1548" si="326">POWER(G1485,2)</f>
        <v>396846860270.79816</v>
      </c>
      <c r="I1485" s="9">
        <f t="shared" ref="I1485:I1548" si="327">C1485-$J$5019</f>
        <v>-295509.74660000001</v>
      </c>
      <c r="J1485" s="9">
        <f t="shared" ref="J1485:J1548" si="328">POWER(I1485,2)</f>
        <v>87326010335.596222</v>
      </c>
      <c r="K1485" s="9">
        <f t="shared" ref="K1485:K1548" si="329">G1485*I1485</f>
        <v>186158676998.02936</v>
      </c>
      <c r="M1485" s="9">
        <f t="shared" ref="M1485:M1548" si="330">$J$5027+$J$5026*B1485</f>
        <v>123814.27127393766</v>
      </c>
      <c r="N1485" s="9">
        <f t="shared" ref="N1485:N1548" si="331">(M1485-$J$5019)^2</f>
        <v>29479336247.442486</v>
      </c>
      <c r="O1485" s="9">
        <f t="shared" ref="O1485:O1548" si="332">C1485-M1485</f>
        <v>-123814.27127393766</v>
      </c>
      <c r="P1485" s="9">
        <f t="shared" ref="P1485:P1548" si="333">POWER(O1485,2)</f>
        <v>15329973771.096224</v>
      </c>
      <c r="Q1485" s="9">
        <f t="shared" ref="Q1485:Q1548" si="334">(1/$J$5017)+((H1485)/$H$5012)</f>
        <v>2.017283246583193E-4</v>
      </c>
      <c r="R1485" s="9">
        <f t="shared" ref="R1485:R1548" si="335">O1485/($J$5028*SQRT(1-Q1485))</f>
        <v>-3.5041081064777428E-2</v>
      </c>
    </row>
    <row r="1486" spans="1:18" x14ac:dyDescent="0.25">
      <c r="A1486">
        <v>1475</v>
      </c>
      <c r="B1486" s="5">
        <v>1</v>
      </c>
      <c r="C1486" s="5">
        <v>0</v>
      </c>
      <c r="D1486" s="5">
        <f t="shared" si="322"/>
        <v>0</v>
      </c>
      <c r="E1486" s="5">
        <f t="shared" si="323"/>
        <v>1</v>
      </c>
      <c r="F1486" s="5">
        <f t="shared" si="324"/>
        <v>0</v>
      </c>
      <c r="G1486" s="5">
        <f t="shared" si="325"/>
        <v>-629959.82420000003</v>
      </c>
      <c r="H1486" s="9">
        <f t="shared" si="326"/>
        <v>396849380106.09497</v>
      </c>
      <c r="I1486" s="9">
        <f t="shared" si="327"/>
        <v>-295509.74660000001</v>
      </c>
      <c r="J1486" s="9">
        <f t="shared" si="328"/>
        <v>87326010335.596222</v>
      </c>
      <c r="K1486" s="9">
        <f t="shared" si="329"/>
        <v>186159268017.52255</v>
      </c>
      <c r="M1486" s="9">
        <f t="shared" si="330"/>
        <v>123813.72617244441</v>
      </c>
      <c r="N1486" s="9">
        <f t="shared" si="331"/>
        <v>29479523430.659592</v>
      </c>
      <c r="O1486" s="9">
        <f t="shared" si="332"/>
        <v>-123813.72617244441</v>
      </c>
      <c r="P1486" s="9">
        <f t="shared" si="333"/>
        <v>15329838788.705046</v>
      </c>
      <c r="Q1486" s="9">
        <f t="shared" si="334"/>
        <v>2.017283356325613E-4</v>
      </c>
      <c r="R1486" s="9">
        <f t="shared" si="335"/>
        <v>-3.5040926794016831E-2</v>
      </c>
    </row>
    <row r="1487" spans="1:18" x14ac:dyDescent="0.25">
      <c r="A1487">
        <v>1476</v>
      </c>
      <c r="B1487" s="5">
        <v>1</v>
      </c>
      <c r="C1487" s="5">
        <v>0</v>
      </c>
      <c r="D1487" s="5">
        <f t="shared" si="322"/>
        <v>0</v>
      </c>
      <c r="E1487" s="5">
        <f t="shared" si="323"/>
        <v>1</v>
      </c>
      <c r="F1487" s="5">
        <f t="shared" si="324"/>
        <v>0</v>
      </c>
      <c r="G1487" s="5">
        <f t="shared" si="325"/>
        <v>-629959.82420000003</v>
      </c>
      <c r="H1487" s="9">
        <f t="shared" si="326"/>
        <v>396849380106.09497</v>
      </c>
      <c r="I1487" s="9">
        <f t="shared" si="327"/>
        <v>-295509.74660000001</v>
      </c>
      <c r="J1487" s="9">
        <f t="shared" si="328"/>
        <v>87326010335.596222</v>
      </c>
      <c r="K1487" s="9">
        <f t="shared" si="329"/>
        <v>186159268017.52255</v>
      </c>
      <c r="M1487" s="9">
        <f t="shared" si="330"/>
        <v>123813.72617244441</v>
      </c>
      <c r="N1487" s="9">
        <f t="shared" si="331"/>
        <v>29479523430.659592</v>
      </c>
      <c r="O1487" s="9">
        <f t="shared" si="332"/>
        <v>-123813.72617244441</v>
      </c>
      <c r="P1487" s="9">
        <f t="shared" si="333"/>
        <v>15329838788.705046</v>
      </c>
      <c r="Q1487" s="9">
        <f t="shared" si="334"/>
        <v>2.017283356325613E-4</v>
      </c>
      <c r="R1487" s="9">
        <f t="shared" si="335"/>
        <v>-3.5040926794016831E-2</v>
      </c>
    </row>
    <row r="1488" spans="1:18" x14ac:dyDescent="0.25">
      <c r="A1488">
        <v>1477</v>
      </c>
      <c r="B1488" s="5">
        <v>11335</v>
      </c>
      <c r="C1488" s="5">
        <v>1600</v>
      </c>
      <c r="D1488" s="5">
        <f t="shared" si="322"/>
        <v>18136000</v>
      </c>
      <c r="E1488" s="5">
        <f t="shared" si="323"/>
        <v>128482225</v>
      </c>
      <c r="F1488" s="5">
        <f t="shared" si="324"/>
        <v>2560000</v>
      </c>
      <c r="G1488" s="5">
        <f t="shared" si="325"/>
        <v>-618625.82420000003</v>
      </c>
      <c r="H1488" s="9">
        <f t="shared" si="326"/>
        <v>382697910367.12933</v>
      </c>
      <c r="I1488" s="9">
        <f t="shared" si="327"/>
        <v>-293909.74660000001</v>
      </c>
      <c r="J1488" s="9">
        <f t="shared" si="328"/>
        <v>86382939146.476227</v>
      </c>
      <c r="K1488" s="9">
        <f t="shared" si="329"/>
        <v>181820159230.83817</v>
      </c>
      <c r="M1488" s="9">
        <f t="shared" si="330"/>
        <v>126902.81633465782</v>
      </c>
      <c r="N1488" s="9">
        <f t="shared" si="331"/>
        <v>28428296933.501961</v>
      </c>
      <c r="O1488" s="9">
        <f t="shared" si="332"/>
        <v>-125302.81633465782</v>
      </c>
      <c r="P1488" s="9">
        <f t="shared" si="333"/>
        <v>15700795781.396992</v>
      </c>
      <c r="Q1488" s="9">
        <f t="shared" si="334"/>
        <v>2.0166670396415241E-4</v>
      </c>
      <c r="R1488" s="9">
        <f t="shared" si="335"/>
        <v>-3.5462357968456516E-2</v>
      </c>
    </row>
    <row r="1489" spans="1:18" x14ac:dyDescent="0.25">
      <c r="A1489">
        <v>1478</v>
      </c>
      <c r="B1489" s="5">
        <v>6782</v>
      </c>
      <c r="C1489" s="5">
        <v>1500</v>
      </c>
      <c r="D1489" s="5">
        <f t="shared" si="322"/>
        <v>10173000</v>
      </c>
      <c r="E1489" s="5">
        <f t="shared" si="323"/>
        <v>45995524</v>
      </c>
      <c r="F1489" s="5">
        <f t="shared" si="324"/>
        <v>2250000</v>
      </c>
      <c r="G1489" s="5">
        <f t="shared" si="325"/>
        <v>-623178.82420000003</v>
      </c>
      <c r="H1489" s="9">
        <f t="shared" si="326"/>
        <v>388351846931.29456</v>
      </c>
      <c r="I1489" s="9">
        <f t="shared" si="327"/>
        <v>-294009.74660000001</v>
      </c>
      <c r="J1489" s="9">
        <f t="shared" si="328"/>
        <v>86441731095.796219</v>
      </c>
      <c r="K1489" s="9">
        <f t="shared" si="329"/>
        <v>183220648189.52795</v>
      </c>
      <c r="M1489" s="9">
        <f t="shared" si="330"/>
        <v>125661.892785288</v>
      </c>
      <c r="N1489" s="9">
        <f t="shared" si="331"/>
        <v>28848293445.463787</v>
      </c>
      <c r="O1489" s="9">
        <f t="shared" si="332"/>
        <v>-124161.892785288</v>
      </c>
      <c r="P1489" s="9">
        <f t="shared" si="333"/>
        <v>15416175620.025352</v>
      </c>
      <c r="Q1489" s="9">
        <f t="shared" si="334"/>
        <v>2.0169132766401928E-4</v>
      </c>
      <c r="R1489" s="9">
        <f t="shared" si="335"/>
        <v>-3.5139461913244005E-2</v>
      </c>
    </row>
    <row r="1490" spans="1:18" x14ac:dyDescent="0.25">
      <c r="A1490">
        <v>1479</v>
      </c>
      <c r="B1490" s="5">
        <v>5749</v>
      </c>
      <c r="C1490" s="5">
        <v>25</v>
      </c>
      <c r="D1490" s="5">
        <f t="shared" si="322"/>
        <v>143725</v>
      </c>
      <c r="E1490" s="5">
        <f t="shared" si="323"/>
        <v>33051001</v>
      </c>
      <c r="F1490" s="5">
        <f t="shared" si="324"/>
        <v>625</v>
      </c>
      <c r="G1490" s="5">
        <f t="shared" si="325"/>
        <v>-624211.82420000003</v>
      </c>
      <c r="H1490" s="9">
        <f t="shared" si="326"/>
        <v>389640401471.09174</v>
      </c>
      <c r="I1490" s="9">
        <f t="shared" si="327"/>
        <v>-295484.74660000001</v>
      </c>
      <c r="J1490" s="9">
        <f t="shared" si="328"/>
        <v>87311235473.26622</v>
      </c>
      <c r="K1490" s="9">
        <f t="shared" si="329"/>
        <v>184445072698.46075</v>
      </c>
      <c r="M1490" s="9">
        <f t="shared" si="330"/>
        <v>125380.3478640275</v>
      </c>
      <c r="N1490" s="9">
        <f t="shared" si="331"/>
        <v>28944012314.263531</v>
      </c>
      <c r="O1490" s="9">
        <f t="shared" si="332"/>
        <v>-125355.3478640275</v>
      </c>
      <c r="P1490" s="9">
        <f t="shared" si="333"/>
        <v>15713963238.111343</v>
      </c>
      <c r="Q1490" s="9">
        <f t="shared" si="334"/>
        <v>2.0169693950276033E-4</v>
      </c>
      <c r="R1490" s="9">
        <f t="shared" si="335"/>
        <v>-3.5477225624042118E-2</v>
      </c>
    </row>
    <row r="1491" spans="1:18" x14ac:dyDescent="0.25">
      <c r="A1491">
        <v>1480</v>
      </c>
      <c r="B1491" s="5">
        <v>262360</v>
      </c>
      <c r="C1491" s="5">
        <v>94</v>
      </c>
      <c r="D1491" s="5">
        <f t="shared" si="322"/>
        <v>24661840</v>
      </c>
      <c r="E1491" s="5">
        <f t="shared" si="323"/>
        <v>68832769600</v>
      </c>
      <c r="F1491" s="5">
        <f t="shared" si="324"/>
        <v>8836</v>
      </c>
      <c r="G1491" s="5">
        <f t="shared" si="325"/>
        <v>-367600.82420000003</v>
      </c>
      <c r="H1491" s="9">
        <f t="shared" si="326"/>
        <v>135130365952.51933</v>
      </c>
      <c r="I1491" s="9">
        <f t="shared" si="327"/>
        <v>-295415.74660000001</v>
      </c>
      <c r="J1491" s="9">
        <f t="shared" si="328"/>
        <v>87270463339.235413</v>
      </c>
      <c r="K1491" s="9">
        <f t="shared" si="329"/>
        <v>108595071931.81836</v>
      </c>
      <c r="M1491" s="9">
        <f t="shared" si="330"/>
        <v>195319.8675054381</v>
      </c>
      <c r="N1491" s="9">
        <f t="shared" si="331"/>
        <v>10038011872.982933</v>
      </c>
      <c r="O1491" s="9">
        <f t="shared" si="332"/>
        <v>-195225.8675054381</v>
      </c>
      <c r="P1491" s="9">
        <f t="shared" si="333"/>
        <v>38113139343.25087</v>
      </c>
      <c r="Q1491" s="9">
        <f t="shared" si="334"/>
        <v>2.005885120104115E-4</v>
      </c>
      <c r="R1491" s="9">
        <f t="shared" si="335"/>
        <v>-5.5251478519742839E-2</v>
      </c>
    </row>
    <row r="1492" spans="1:18" x14ac:dyDescent="0.25">
      <c r="A1492">
        <v>1481</v>
      </c>
      <c r="B1492" s="5">
        <v>19000</v>
      </c>
      <c r="C1492" s="5">
        <v>100</v>
      </c>
      <c r="D1492" s="5">
        <f t="shared" si="322"/>
        <v>1900000</v>
      </c>
      <c r="E1492" s="5">
        <f t="shared" si="323"/>
        <v>361000000</v>
      </c>
      <c r="F1492" s="5">
        <f t="shared" si="324"/>
        <v>10000</v>
      </c>
      <c r="G1492" s="5">
        <f t="shared" si="325"/>
        <v>-610960.82420000003</v>
      </c>
      <c r="H1492" s="9">
        <f t="shared" si="326"/>
        <v>373273128707.14337</v>
      </c>
      <c r="I1492" s="9">
        <f t="shared" si="327"/>
        <v>-295409.74660000001</v>
      </c>
      <c r="J1492" s="9">
        <f t="shared" si="328"/>
        <v>87266918386.276215</v>
      </c>
      <c r="K1492" s="9">
        <f t="shared" si="329"/>
        <v>180483782259.44916</v>
      </c>
      <c r="M1492" s="9">
        <f t="shared" si="330"/>
        <v>128991.91780751523</v>
      </c>
      <c r="N1492" s="9">
        <f t="shared" si="331"/>
        <v>27728187305.763268</v>
      </c>
      <c r="O1492" s="9">
        <f t="shared" si="332"/>
        <v>-128891.91780751523</v>
      </c>
      <c r="P1492" s="9">
        <f t="shared" si="333"/>
        <v>16613126476.099262</v>
      </c>
      <c r="Q1492" s="9">
        <f t="shared" si="334"/>
        <v>2.0162565769625172E-4</v>
      </c>
      <c r="R1492" s="9">
        <f t="shared" si="335"/>
        <v>-3.6478120511649156E-2</v>
      </c>
    </row>
    <row r="1493" spans="1:18" x14ac:dyDescent="0.25">
      <c r="A1493">
        <v>1482</v>
      </c>
      <c r="B1493" s="5">
        <v>16200</v>
      </c>
      <c r="C1493" s="5">
        <v>3</v>
      </c>
      <c r="D1493" s="5">
        <f t="shared" si="322"/>
        <v>48600</v>
      </c>
      <c r="E1493" s="5">
        <f t="shared" si="323"/>
        <v>262440000</v>
      </c>
      <c r="F1493" s="5">
        <f t="shared" si="324"/>
        <v>9</v>
      </c>
      <c r="G1493" s="5">
        <f t="shared" si="325"/>
        <v>-613760.82420000003</v>
      </c>
      <c r="H1493" s="9">
        <f t="shared" si="326"/>
        <v>376702349322.66333</v>
      </c>
      <c r="I1493" s="9">
        <f t="shared" si="327"/>
        <v>-295506.74660000001</v>
      </c>
      <c r="J1493" s="9">
        <f t="shared" si="328"/>
        <v>87324237286.116623</v>
      </c>
      <c r="K1493" s="9">
        <f t="shared" si="329"/>
        <v>181370464349.87656</v>
      </c>
      <c r="M1493" s="9">
        <f t="shared" si="330"/>
        <v>128228.77571697372</v>
      </c>
      <c r="N1493" s="9">
        <f t="shared" si="331"/>
        <v>27982923219.567898</v>
      </c>
      <c r="O1493" s="9">
        <f t="shared" si="332"/>
        <v>-128225.77571697372</v>
      </c>
      <c r="P1493" s="9">
        <f t="shared" si="333"/>
        <v>16441849558.219646</v>
      </c>
      <c r="Q1493" s="9">
        <f t="shared" si="334"/>
        <v>2.0164059244096551E-4</v>
      </c>
      <c r="R1493" s="9">
        <f t="shared" si="335"/>
        <v>-3.6289593744922417E-2</v>
      </c>
    </row>
    <row r="1494" spans="1:18" x14ac:dyDescent="0.25">
      <c r="A1494">
        <v>1483</v>
      </c>
      <c r="B1494" s="5">
        <v>521</v>
      </c>
      <c r="C1494" s="5">
        <v>3</v>
      </c>
      <c r="D1494" s="5">
        <f t="shared" si="322"/>
        <v>1563</v>
      </c>
      <c r="E1494" s="5">
        <f t="shared" si="323"/>
        <v>271441</v>
      </c>
      <c r="F1494" s="5">
        <f t="shared" si="324"/>
        <v>9</v>
      </c>
      <c r="G1494" s="5">
        <f t="shared" si="325"/>
        <v>-629439.82420000003</v>
      </c>
      <c r="H1494" s="9">
        <f t="shared" si="326"/>
        <v>396194492288.92694</v>
      </c>
      <c r="I1494" s="9">
        <f t="shared" si="327"/>
        <v>-295506.74660000001</v>
      </c>
      <c r="J1494" s="9">
        <f t="shared" si="328"/>
        <v>87324237286.116623</v>
      </c>
      <c r="K1494" s="9">
        <f t="shared" si="329"/>
        <v>186003714629.81796</v>
      </c>
      <c r="M1494" s="9">
        <f t="shared" si="330"/>
        <v>123955.45256068783</v>
      </c>
      <c r="N1494" s="9">
        <f t="shared" si="331"/>
        <v>29430875803.326778</v>
      </c>
      <c r="O1494" s="9">
        <f t="shared" si="332"/>
        <v>-123952.45256068783</v>
      </c>
      <c r="P1494" s="9">
        <f t="shared" si="333"/>
        <v>15364210495.809566</v>
      </c>
      <c r="Q1494" s="9">
        <f t="shared" si="334"/>
        <v>2.0172548350274458E-4</v>
      </c>
      <c r="R1494" s="9">
        <f t="shared" si="335"/>
        <v>-3.5080188151944407E-2</v>
      </c>
    </row>
    <row r="1495" spans="1:18" x14ac:dyDescent="0.25">
      <c r="A1495">
        <v>1484</v>
      </c>
      <c r="B1495" s="5">
        <v>110</v>
      </c>
      <c r="C1495" s="5">
        <v>0</v>
      </c>
      <c r="D1495" s="5">
        <f t="shared" si="322"/>
        <v>0</v>
      </c>
      <c r="E1495" s="5">
        <f t="shared" si="323"/>
        <v>12100</v>
      </c>
      <c r="F1495" s="5">
        <f t="shared" si="324"/>
        <v>0</v>
      </c>
      <c r="G1495" s="5">
        <f t="shared" si="325"/>
        <v>-629850.82420000003</v>
      </c>
      <c r="H1495" s="9">
        <f t="shared" si="326"/>
        <v>396712060745.41937</v>
      </c>
      <c r="I1495" s="9">
        <f t="shared" si="327"/>
        <v>-295509.74660000001</v>
      </c>
      <c r="J1495" s="9">
        <f t="shared" si="328"/>
        <v>87326010335.596222</v>
      </c>
      <c r="K1495" s="9">
        <f t="shared" si="329"/>
        <v>186127057455.14316</v>
      </c>
      <c r="M1495" s="9">
        <f t="shared" si="330"/>
        <v>123843.4342038262</v>
      </c>
      <c r="N1495" s="9">
        <f t="shared" si="331"/>
        <v>29469322811.700745</v>
      </c>
      <c r="O1495" s="9">
        <f t="shared" si="332"/>
        <v>-123843.4342038262</v>
      </c>
      <c r="P1495" s="9">
        <f t="shared" si="333"/>
        <v>15337196195.397429</v>
      </c>
      <c r="Q1495" s="9">
        <f t="shared" si="334"/>
        <v>2.0172773758716676E-4</v>
      </c>
      <c r="R1495" s="9">
        <f t="shared" si="335"/>
        <v>-3.5049334550467812E-2</v>
      </c>
    </row>
    <row r="1496" spans="1:18" x14ac:dyDescent="0.25">
      <c r="A1496">
        <v>1485</v>
      </c>
      <c r="B1496" s="5">
        <v>69</v>
      </c>
      <c r="C1496" s="5">
        <v>0</v>
      </c>
      <c r="D1496" s="5">
        <f t="shared" si="322"/>
        <v>0</v>
      </c>
      <c r="E1496" s="5">
        <f t="shared" si="323"/>
        <v>4761</v>
      </c>
      <c r="F1496" s="5">
        <f t="shared" si="324"/>
        <v>0</v>
      </c>
      <c r="G1496" s="5">
        <f t="shared" si="325"/>
        <v>-629891.82420000003</v>
      </c>
      <c r="H1496" s="9">
        <f t="shared" si="326"/>
        <v>396763710194.00372</v>
      </c>
      <c r="I1496" s="9">
        <f t="shared" si="327"/>
        <v>-295509.74660000001</v>
      </c>
      <c r="J1496" s="9">
        <f t="shared" si="328"/>
        <v>87326010335.596222</v>
      </c>
      <c r="K1496" s="9">
        <f t="shared" si="329"/>
        <v>186139173354.75375</v>
      </c>
      <c r="M1496" s="9">
        <f t="shared" si="330"/>
        <v>123832.2596232147</v>
      </c>
      <c r="N1496" s="9">
        <f t="shared" si="331"/>
        <v>29473159534.664284</v>
      </c>
      <c r="O1496" s="9">
        <f t="shared" si="332"/>
        <v>-123832.2596232147</v>
      </c>
      <c r="P1496" s="9">
        <f t="shared" si="333"/>
        <v>15334428523.391251</v>
      </c>
      <c r="Q1496" s="9">
        <f t="shared" si="334"/>
        <v>2.0172796252787944E-4</v>
      </c>
      <c r="R1496" s="9">
        <f t="shared" si="335"/>
        <v>-3.504617199987653E-2</v>
      </c>
    </row>
    <row r="1497" spans="1:18" x14ac:dyDescent="0.25">
      <c r="A1497">
        <v>1486</v>
      </c>
      <c r="B1497" s="5">
        <v>10</v>
      </c>
      <c r="C1497" s="5">
        <v>1</v>
      </c>
      <c r="D1497" s="5">
        <f t="shared" si="322"/>
        <v>10</v>
      </c>
      <c r="E1497" s="5">
        <f t="shared" si="323"/>
        <v>100</v>
      </c>
      <c r="F1497" s="5">
        <f t="shared" si="324"/>
        <v>1</v>
      </c>
      <c r="G1497" s="5">
        <f t="shared" si="325"/>
        <v>-629950.82420000003</v>
      </c>
      <c r="H1497" s="9">
        <f t="shared" si="326"/>
        <v>396838040910.25934</v>
      </c>
      <c r="I1497" s="9">
        <f t="shared" si="327"/>
        <v>-295508.74660000001</v>
      </c>
      <c r="J1497" s="9">
        <f t="shared" si="328"/>
        <v>87325419317.103012</v>
      </c>
      <c r="K1497" s="9">
        <f t="shared" si="329"/>
        <v>186155978478.97897</v>
      </c>
      <c r="M1497" s="9">
        <f t="shared" si="330"/>
        <v>123816.17912916401</v>
      </c>
      <c r="N1497" s="9">
        <f t="shared" si="331"/>
        <v>29478681110.862511</v>
      </c>
      <c r="O1497" s="9">
        <f t="shared" si="332"/>
        <v>-123815.17912916401</v>
      </c>
      <c r="P1497" s="9">
        <f t="shared" si="333"/>
        <v>15330198582.786972</v>
      </c>
      <c r="Q1497" s="9">
        <f t="shared" si="334"/>
        <v>2.0172828624874671E-4</v>
      </c>
      <c r="R1497" s="9">
        <f t="shared" si="335"/>
        <v>-3.5041337999175338E-2</v>
      </c>
    </row>
    <row r="1498" spans="1:18" x14ac:dyDescent="0.25">
      <c r="A1498">
        <v>1487</v>
      </c>
      <c r="B1498" s="5">
        <v>308447</v>
      </c>
      <c r="C1498" s="5">
        <v>25</v>
      </c>
      <c r="D1498" s="5">
        <f t="shared" si="322"/>
        <v>7711175</v>
      </c>
      <c r="E1498" s="5">
        <f t="shared" si="323"/>
        <v>95139551809</v>
      </c>
      <c r="F1498" s="5">
        <f t="shared" si="324"/>
        <v>625</v>
      </c>
      <c r="G1498" s="5">
        <f t="shared" si="325"/>
        <v>-321513.82420000003</v>
      </c>
      <c r="H1498" s="9">
        <f t="shared" si="326"/>
        <v>103371139151.70853</v>
      </c>
      <c r="I1498" s="9">
        <f t="shared" si="327"/>
        <v>-295484.74660000001</v>
      </c>
      <c r="J1498" s="9">
        <f t="shared" si="328"/>
        <v>87311235473.26622</v>
      </c>
      <c r="K1498" s="9">
        <f t="shared" si="329"/>
        <v>95002430872.133957</v>
      </c>
      <c r="M1498" s="9">
        <f t="shared" si="330"/>
        <v>207880.91376500487</v>
      </c>
      <c r="N1498" s="9">
        <f t="shared" si="331"/>
        <v>7678812344.0235233</v>
      </c>
      <c r="O1498" s="9">
        <f t="shared" si="332"/>
        <v>-207855.91376500487</v>
      </c>
      <c r="P1498" s="9">
        <f t="shared" si="333"/>
        <v>43204080887.085136</v>
      </c>
      <c r="Q1498" s="9">
        <f t="shared" si="334"/>
        <v>2.0045019604951025E-4</v>
      </c>
      <c r="R1498" s="9">
        <f t="shared" si="335"/>
        <v>-5.8825943031731207E-2</v>
      </c>
    </row>
    <row r="1499" spans="1:18" x14ac:dyDescent="0.25">
      <c r="A1499">
        <v>1488</v>
      </c>
      <c r="B1499" s="5">
        <v>116744</v>
      </c>
      <c r="C1499" s="5">
        <v>2335</v>
      </c>
      <c r="D1499" s="5">
        <f t="shared" si="322"/>
        <v>272597240</v>
      </c>
      <c r="E1499" s="5">
        <f t="shared" si="323"/>
        <v>13629161536</v>
      </c>
      <c r="F1499" s="5">
        <f t="shared" si="324"/>
        <v>5452225</v>
      </c>
      <c r="G1499" s="5">
        <f t="shared" si="325"/>
        <v>-513216.82420000003</v>
      </c>
      <c r="H1499" s="9">
        <f t="shared" si="326"/>
        <v>263391508641.93375</v>
      </c>
      <c r="I1499" s="9">
        <f t="shared" si="327"/>
        <v>-293174.74660000001</v>
      </c>
      <c r="J1499" s="9">
        <f t="shared" si="328"/>
        <v>85951432043.974213</v>
      </c>
      <c r="K1499" s="9">
        <f t="shared" si="329"/>
        <v>150462212385.69177</v>
      </c>
      <c r="M1499" s="9">
        <f t="shared" si="330"/>
        <v>155632.11798533317</v>
      </c>
      <c r="N1499" s="9">
        <f t="shared" si="331"/>
        <v>19565750986.862663</v>
      </c>
      <c r="O1499" s="9">
        <f t="shared" si="332"/>
        <v>-153297.11798533317</v>
      </c>
      <c r="P1499" s="9">
        <f t="shared" si="333"/>
        <v>23500006382.609158</v>
      </c>
      <c r="Q1499" s="9">
        <f t="shared" si="334"/>
        <v>2.0114710757410841E-4</v>
      </c>
      <c r="R1499" s="9">
        <f t="shared" si="335"/>
        <v>-4.3385105139138153E-2</v>
      </c>
    </row>
    <row r="1500" spans="1:18" x14ac:dyDescent="0.25">
      <c r="A1500">
        <v>1489</v>
      </c>
      <c r="B1500" s="5">
        <v>753</v>
      </c>
      <c r="C1500" s="5">
        <v>182</v>
      </c>
      <c r="D1500" s="5">
        <f t="shared" si="322"/>
        <v>137046</v>
      </c>
      <c r="E1500" s="5">
        <f t="shared" si="323"/>
        <v>567009</v>
      </c>
      <c r="F1500" s="5">
        <f t="shared" si="324"/>
        <v>33124</v>
      </c>
      <c r="G1500" s="5">
        <f t="shared" si="325"/>
        <v>-629207.82420000003</v>
      </c>
      <c r="H1500" s="9">
        <f t="shared" si="326"/>
        <v>395902486034.49817</v>
      </c>
      <c r="I1500" s="9">
        <f t="shared" si="327"/>
        <v>-295327.74660000001</v>
      </c>
      <c r="J1500" s="9">
        <f t="shared" si="328"/>
        <v>87218477911.833817</v>
      </c>
      <c r="K1500" s="9">
        <f t="shared" si="329"/>
        <v>185822528864.07495</v>
      </c>
      <c r="M1500" s="9">
        <f t="shared" si="330"/>
        <v>124018.68433390414</v>
      </c>
      <c r="N1500" s="9">
        <f t="shared" si="331"/>
        <v>29409184437.153976</v>
      </c>
      <c r="O1500" s="9">
        <f t="shared" si="332"/>
        <v>-123836.68433390414</v>
      </c>
      <c r="P1500" s="9">
        <f t="shared" si="333"/>
        <v>15335524386.815018</v>
      </c>
      <c r="Q1500" s="9">
        <f t="shared" si="334"/>
        <v>2.0172421177387274E-4</v>
      </c>
      <c r="R1500" s="9">
        <f t="shared" si="335"/>
        <v>-3.5047424185951165E-2</v>
      </c>
    </row>
    <row r="1501" spans="1:18" x14ac:dyDescent="0.25">
      <c r="A1501">
        <v>1490</v>
      </c>
      <c r="B1501" s="5">
        <v>0</v>
      </c>
      <c r="C1501" s="5">
        <v>0</v>
      </c>
      <c r="D1501" s="5">
        <f t="shared" si="322"/>
        <v>0</v>
      </c>
      <c r="E1501" s="5">
        <f t="shared" si="323"/>
        <v>0</v>
      </c>
      <c r="F1501" s="5">
        <f t="shared" si="324"/>
        <v>0</v>
      </c>
      <c r="G1501" s="5">
        <f t="shared" si="325"/>
        <v>-629960.82420000003</v>
      </c>
      <c r="H1501" s="9">
        <f t="shared" si="326"/>
        <v>396850640026.74335</v>
      </c>
      <c r="I1501" s="9">
        <f t="shared" si="327"/>
        <v>-295509.74660000001</v>
      </c>
      <c r="J1501" s="9">
        <f t="shared" si="328"/>
        <v>87326010335.596222</v>
      </c>
      <c r="K1501" s="9">
        <f t="shared" si="329"/>
        <v>186159563527.26917</v>
      </c>
      <c r="M1501" s="9">
        <f t="shared" si="330"/>
        <v>123813.45362169779</v>
      </c>
      <c r="N1501" s="9">
        <f t="shared" si="331"/>
        <v>29479617022.490993</v>
      </c>
      <c r="O1501" s="9">
        <f t="shared" si="332"/>
        <v>-123813.45362169779</v>
      </c>
      <c r="P1501" s="9">
        <f t="shared" si="333"/>
        <v>15329771297.732309</v>
      </c>
      <c r="Q1501" s="9">
        <f t="shared" si="334"/>
        <v>2.0172834111969535E-4</v>
      </c>
      <c r="R1501" s="9">
        <f t="shared" si="335"/>
        <v>-3.5040849658636533E-2</v>
      </c>
    </row>
    <row r="1502" spans="1:18" x14ac:dyDescent="0.25">
      <c r="A1502">
        <v>1491</v>
      </c>
      <c r="B1502" s="5">
        <v>0</v>
      </c>
      <c r="C1502" s="5">
        <v>0</v>
      </c>
      <c r="D1502" s="5">
        <f t="shared" si="322"/>
        <v>0</v>
      </c>
      <c r="E1502" s="5">
        <f t="shared" si="323"/>
        <v>0</v>
      </c>
      <c r="F1502" s="5">
        <f t="shared" si="324"/>
        <v>0</v>
      </c>
      <c r="G1502" s="5">
        <f t="shared" si="325"/>
        <v>-629960.82420000003</v>
      </c>
      <c r="H1502" s="9">
        <f t="shared" si="326"/>
        <v>396850640026.74335</v>
      </c>
      <c r="I1502" s="9">
        <f t="shared" si="327"/>
        <v>-295509.74660000001</v>
      </c>
      <c r="J1502" s="9">
        <f t="shared" si="328"/>
        <v>87326010335.596222</v>
      </c>
      <c r="K1502" s="9">
        <f t="shared" si="329"/>
        <v>186159563527.26917</v>
      </c>
      <c r="M1502" s="9">
        <f t="shared" si="330"/>
        <v>123813.45362169779</v>
      </c>
      <c r="N1502" s="9">
        <f t="shared" si="331"/>
        <v>29479617022.490993</v>
      </c>
      <c r="O1502" s="9">
        <f t="shared" si="332"/>
        <v>-123813.45362169779</v>
      </c>
      <c r="P1502" s="9">
        <f t="shared" si="333"/>
        <v>15329771297.732309</v>
      </c>
      <c r="Q1502" s="9">
        <f t="shared" si="334"/>
        <v>2.0172834111969535E-4</v>
      </c>
      <c r="R1502" s="9">
        <f t="shared" si="335"/>
        <v>-3.5040849658636533E-2</v>
      </c>
    </row>
    <row r="1503" spans="1:18" x14ac:dyDescent="0.25">
      <c r="A1503">
        <v>1492</v>
      </c>
      <c r="B1503" s="5">
        <v>2764558</v>
      </c>
      <c r="C1503" s="5">
        <v>20475</v>
      </c>
      <c r="D1503" s="5">
        <f t="shared" si="322"/>
        <v>56604325050</v>
      </c>
      <c r="E1503" s="5">
        <f t="shared" si="323"/>
        <v>7642780935364</v>
      </c>
      <c r="F1503" s="5">
        <f t="shared" si="324"/>
        <v>419225625</v>
      </c>
      <c r="G1503" s="5">
        <f t="shared" si="325"/>
        <v>2134597.1757999999</v>
      </c>
      <c r="H1503" s="9">
        <f t="shared" si="326"/>
        <v>4556505102933.3359</v>
      </c>
      <c r="I1503" s="9">
        <f t="shared" si="327"/>
        <v>-275034.74660000001</v>
      </c>
      <c r="J1503" s="9">
        <f t="shared" si="328"/>
        <v>75644111837.326218</v>
      </c>
      <c r="K1503" s="9">
        <f t="shared" si="329"/>
        <v>-587088393339.22864</v>
      </c>
      <c r="M1503" s="9">
        <f t="shared" si="330"/>
        <v>877295.80060144071</v>
      </c>
      <c r="N1503" s="9">
        <f t="shared" si="331"/>
        <v>338475012630.56732</v>
      </c>
      <c r="O1503" s="9">
        <f t="shared" si="332"/>
        <v>-856820.80060144071</v>
      </c>
      <c r="P1503" s="9">
        <f t="shared" si="333"/>
        <v>734141884343.29382</v>
      </c>
      <c r="Q1503" s="9">
        <f t="shared" si="334"/>
        <v>2.1984422938305117E-4</v>
      </c>
      <c r="R1503" s="9">
        <f t="shared" si="335"/>
        <v>-0.24249384854274847</v>
      </c>
    </row>
    <row r="1504" spans="1:18" x14ac:dyDescent="0.25">
      <c r="A1504">
        <v>1493</v>
      </c>
      <c r="B1504" s="5">
        <v>397227</v>
      </c>
      <c r="C1504" s="5">
        <v>306</v>
      </c>
      <c r="D1504" s="5">
        <f t="shared" si="322"/>
        <v>121551462</v>
      </c>
      <c r="E1504" s="5">
        <f t="shared" si="323"/>
        <v>157789289529</v>
      </c>
      <c r="F1504" s="5">
        <f t="shared" si="324"/>
        <v>93636</v>
      </c>
      <c r="G1504" s="5">
        <f t="shared" si="325"/>
        <v>-232733.82420000003</v>
      </c>
      <c r="H1504" s="9">
        <f t="shared" si="326"/>
        <v>54165032926.756523</v>
      </c>
      <c r="I1504" s="9">
        <f t="shared" si="327"/>
        <v>-295203.74660000001</v>
      </c>
      <c r="J1504" s="9">
        <f t="shared" si="328"/>
        <v>87145252006.677017</v>
      </c>
      <c r="K1504" s="9">
        <f t="shared" si="329"/>
        <v>68703896864.385757</v>
      </c>
      <c r="M1504" s="9">
        <f t="shared" si="330"/>
        <v>232077.96905010345</v>
      </c>
      <c r="N1504" s="9">
        <f t="shared" si="331"/>
        <v>4023590403.1395617</v>
      </c>
      <c r="O1504" s="9">
        <f t="shared" si="332"/>
        <v>-231771.96905010345</v>
      </c>
      <c r="P1504" s="9">
        <f t="shared" si="333"/>
        <v>53718245637.362114</v>
      </c>
      <c r="Q1504" s="9">
        <f t="shared" si="334"/>
        <v>2.0023589644116652E-4</v>
      </c>
      <c r="R1504" s="9">
        <f t="shared" si="335"/>
        <v>-6.5594492547914315E-2</v>
      </c>
    </row>
    <row r="1505" spans="1:18" x14ac:dyDescent="0.25">
      <c r="A1505">
        <v>1494</v>
      </c>
      <c r="B1505" s="5">
        <v>233327</v>
      </c>
      <c r="C1505" s="5">
        <v>1728</v>
      </c>
      <c r="D1505" s="5">
        <f t="shared" si="322"/>
        <v>403189056</v>
      </c>
      <c r="E1505" s="5">
        <f t="shared" si="323"/>
        <v>54441488929</v>
      </c>
      <c r="F1505" s="5">
        <f t="shared" si="324"/>
        <v>2985984</v>
      </c>
      <c r="G1505" s="5">
        <f t="shared" si="325"/>
        <v>-396633.82420000003</v>
      </c>
      <c r="H1505" s="9">
        <f t="shared" si="326"/>
        <v>157318390499.51654</v>
      </c>
      <c r="I1505" s="9">
        <f t="shared" si="327"/>
        <v>-293781.74660000001</v>
      </c>
      <c r="J1505" s="9">
        <f t="shared" si="328"/>
        <v>86307714635.346619</v>
      </c>
      <c r="K1505" s="9">
        <f t="shared" si="329"/>
        <v>116523777634.11336</v>
      </c>
      <c r="M1505" s="9">
        <f t="shared" si="330"/>
        <v>187406.9016787624</v>
      </c>
      <c r="N1505" s="9">
        <f t="shared" si="331"/>
        <v>11686225080.065149</v>
      </c>
      <c r="O1505" s="9">
        <f t="shared" si="332"/>
        <v>-185678.9016787624</v>
      </c>
      <c r="P1505" s="9">
        <f t="shared" si="333"/>
        <v>34476654528.631516</v>
      </c>
      <c r="Q1505" s="9">
        <f t="shared" si="334"/>
        <v>2.0068514402084948E-4</v>
      </c>
      <c r="R1505" s="9">
        <f t="shared" si="335"/>
        <v>-5.2549564637805121E-2</v>
      </c>
    </row>
    <row r="1506" spans="1:18" x14ac:dyDescent="0.25">
      <c r="A1506">
        <v>1495</v>
      </c>
      <c r="B1506" s="5">
        <v>47123</v>
      </c>
      <c r="C1506" s="5">
        <v>382</v>
      </c>
      <c r="D1506" s="5">
        <f t="shared" si="322"/>
        <v>18000986</v>
      </c>
      <c r="E1506" s="5">
        <f t="shared" si="323"/>
        <v>2220577129</v>
      </c>
      <c r="F1506" s="5">
        <f t="shared" si="324"/>
        <v>145924</v>
      </c>
      <c r="G1506" s="5">
        <f t="shared" si="325"/>
        <v>-582837.82420000003</v>
      </c>
      <c r="H1506" s="9">
        <f t="shared" si="326"/>
        <v>339699929318.19012</v>
      </c>
      <c r="I1506" s="9">
        <f t="shared" si="327"/>
        <v>-295127.74660000001</v>
      </c>
      <c r="J1506" s="9">
        <f t="shared" si="328"/>
        <v>87100386813.193817</v>
      </c>
      <c r="K1506" s="9">
        <f t="shared" si="329"/>
        <v>172011613689.39297</v>
      </c>
      <c r="M1506" s="9">
        <f t="shared" si="330"/>
        <v>136656.86245476492</v>
      </c>
      <c r="N1506" s="9">
        <f t="shared" si="331"/>
        <v>25234238801.259483</v>
      </c>
      <c r="O1506" s="9">
        <f t="shared" si="332"/>
        <v>-136274.86245476492</v>
      </c>
      <c r="P1506" s="9">
        <f t="shared" si="333"/>
        <v>18570838137.065098</v>
      </c>
      <c r="Q1506" s="9">
        <f t="shared" si="334"/>
        <v>2.0147944162609557E-4</v>
      </c>
      <c r="R1506" s="9">
        <f t="shared" si="335"/>
        <v>-3.8567588848045467E-2</v>
      </c>
    </row>
    <row r="1507" spans="1:18" x14ac:dyDescent="0.25">
      <c r="A1507">
        <v>1496</v>
      </c>
      <c r="B1507" s="5">
        <v>44999</v>
      </c>
      <c r="C1507" s="5">
        <v>50</v>
      </c>
      <c r="D1507" s="5">
        <f t="shared" si="322"/>
        <v>2249950</v>
      </c>
      <c r="E1507" s="5">
        <f t="shared" si="323"/>
        <v>2024910001</v>
      </c>
      <c r="F1507" s="5">
        <f t="shared" si="324"/>
        <v>2500</v>
      </c>
      <c r="G1507" s="5">
        <f t="shared" si="325"/>
        <v>-584961.82420000003</v>
      </c>
      <c r="H1507" s="9">
        <f t="shared" si="326"/>
        <v>342180335771.39172</v>
      </c>
      <c r="I1507" s="9">
        <f t="shared" si="327"/>
        <v>-295459.74660000001</v>
      </c>
      <c r="J1507" s="9">
        <f t="shared" si="328"/>
        <v>87296461860.936218</v>
      </c>
      <c r="K1507" s="9">
        <f t="shared" si="329"/>
        <v>172832672348.80576</v>
      </c>
      <c r="M1507" s="9">
        <f t="shared" si="330"/>
        <v>136077.96466893985</v>
      </c>
      <c r="N1507" s="9">
        <f t="shared" si="331"/>
        <v>25418493089.713123</v>
      </c>
      <c r="O1507" s="9">
        <f t="shared" si="332"/>
        <v>-136027.96466893985</v>
      </c>
      <c r="P1507" s="9">
        <f t="shared" si="333"/>
        <v>18503607171.97435</v>
      </c>
      <c r="Q1507" s="9">
        <f t="shared" si="334"/>
        <v>2.0149024414985197E-4</v>
      </c>
      <c r="R1507" s="9">
        <f t="shared" si="335"/>
        <v>-3.8497713716436628E-2</v>
      </c>
    </row>
    <row r="1508" spans="1:18" x14ac:dyDescent="0.25">
      <c r="A1508">
        <v>1497</v>
      </c>
      <c r="B1508" s="5">
        <v>27080</v>
      </c>
      <c r="C1508" s="5">
        <v>2000</v>
      </c>
      <c r="D1508" s="5">
        <f t="shared" si="322"/>
        <v>54160000</v>
      </c>
      <c r="E1508" s="5">
        <f t="shared" si="323"/>
        <v>733326400</v>
      </c>
      <c r="F1508" s="5">
        <f t="shared" si="324"/>
        <v>4000000</v>
      </c>
      <c r="G1508" s="5">
        <f t="shared" si="325"/>
        <v>-602880.82420000003</v>
      </c>
      <c r="H1508" s="9">
        <f t="shared" si="326"/>
        <v>363465288188.07135</v>
      </c>
      <c r="I1508" s="9">
        <f t="shared" si="327"/>
        <v>-293509.74660000001</v>
      </c>
      <c r="J1508" s="9">
        <f t="shared" si="328"/>
        <v>86147971349.196213</v>
      </c>
      <c r="K1508" s="9">
        <f t="shared" si="329"/>
        <v>176951397940.94116</v>
      </c>
      <c r="M1508" s="9">
        <f t="shared" si="330"/>
        <v>131194.12784022075</v>
      </c>
      <c r="N1508" s="9">
        <f t="shared" si="331"/>
        <v>26999622568.409122</v>
      </c>
      <c r="O1508" s="9">
        <f t="shared" si="332"/>
        <v>-129194.12784022075</v>
      </c>
      <c r="P1508" s="9">
        <f t="shared" si="333"/>
        <v>16691122668.395304</v>
      </c>
      <c r="Q1508" s="9">
        <f t="shared" si="334"/>
        <v>2.0158294315240373E-4</v>
      </c>
      <c r="R1508" s="9">
        <f t="shared" si="335"/>
        <v>-3.6563649174023119E-2</v>
      </c>
    </row>
    <row r="1509" spans="1:18" x14ac:dyDescent="0.25">
      <c r="A1509">
        <v>1498</v>
      </c>
      <c r="B1509" s="5">
        <v>11418</v>
      </c>
      <c r="C1509" s="5">
        <v>58</v>
      </c>
      <c r="D1509" s="5">
        <f t="shared" si="322"/>
        <v>662244</v>
      </c>
      <c r="E1509" s="5">
        <f t="shared" si="323"/>
        <v>130370724</v>
      </c>
      <c r="F1509" s="5">
        <f t="shared" si="324"/>
        <v>3364</v>
      </c>
      <c r="G1509" s="5">
        <f t="shared" si="325"/>
        <v>-618542.82420000003</v>
      </c>
      <c r="H1509" s="9">
        <f t="shared" si="326"/>
        <v>382595225369.31213</v>
      </c>
      <c r="I1509" s="9">
        <f t="shared" si="327"/>
        <v>-295451.74660000001</v>
      </c>
      <c r="J1509" s="9">
        <f t="shared" si="328"/>
        <v>87291734568.990616</v>
      </c>
      <c r="K1509" s="9">
        <f t="shared" si="329"/>
        <v>182749557756.78677</v>
      </c>
      <c r="M1509" s="9">
        <f t="shared" si="330"/>
        <v>126925.43804662745</v>
      </c>
      <c r="N1509" s="9">
        <f t="shared" si="331"/>
        <v>28420669090.418728</v>
      </c>
      <c r="O1509" s="9">
        <f t="shared" si="332"/>
        <v>-126867.43804662745</v>
      </c>
      <c r="P1509" s="9">
        <f t="shared" si="333"/>
        <v>16095346836.514853</v>
      </c>
      <c r="Q1509" s="9">
        <f t="shared" si="334"/>
        <v>2.0166625675634625E-4</v>
      </c>
      <c r="R1509" s="9">
        <f t="shared" si="335"/>
        <v>-3.5905166644685273E-2</v>
      </c>
    </row>
    <row r="1510" spans="1:18" x14ac:dyDescent="0.25">
      <c r="A1510">
        <v>1499</v>
      </c>
      <c r="B1510" s="5">
        <v>5625</v>
      </c>
      <c r="C1510" s="5">
        <v>25</v>
      </c>
      <c r="D1510" s="5">
        <f t="shared" si="322"/>
        <v>140625</v>
      </c>
      <c r="E1510" s="5">
        <f t="shared" si="323"/>
        <v>31640625</v>
      </c>
      <c r="F1510" s="5">
        <f t="shared" si="324"/>
        <v>625</v>
      </c>
      <c r="G1510" s="5">
        <f t="shared" si="325"/>
        <v>-624335.82420000003</v>
      </c>
      <c r="H1510" s="9">
        <f t="shared" si="326"/>
        <v>389795221379.49335</v>
      </c>
      <c r="I1510" s="9">
        <f t="shared" si="327"/>
        <v>-295484.74660000001</v>
      </c>
      <c r="J1510" s="9">
        <f t="shared" si="328"/>
        <v>87311235473.26622</v>
      </c>
      <c r="K1510" s="9">
        <f t="shared" si="329"/>
        <v>184481712807.03915</v>
      </c>
      <c r="M1510" s="9">
        <f t="shared" si="330"/>
        <v>125346.55157144637</v>
      </c>
      <c r="N1510" s="9">
        <f t="shared" si="331"/>
        <v>28955512942.325588</v>
      </c>
      <c r="O1510" s="9">
        <f t="shared" si="332"/>
        <v>-125321.55157144637</v>
      </c>
      <c r="P1510" s="9">
        <f t="shared" si="333"/>
        <v>15705491288.274693</v>
      </c>
      <c r="Q1510" s="9">
        <f t="shared" si="334"/>
        <v>2.0169761376553539E-4</v>
      </c>
      <c r="R1510" s="9">
        <f t="shared" si="335"/>
        <v>-3.5467660837071494E-2</v>
      </c>
    </row>
    <row r="1511" spans="1:18" x14ac:dyDescent="0.25">
      <c r="A1511">
        <v>1500</v>
      </c>
      <c r="B1511" s="5">
        <v>2849</v>
      </c>
      <c r="C1511" s="5">
        <v>10</v>
      </c>
      <c r="D1511" s="5">
        <f t="shared" si="322"/>
        <v>28490</v>
      </c>
      <c r="E1511" s="5">
        <f t="shared" si="323"/>
        <v>8116801</v>
      </c>
      <c r="F1511" s="5">
        <f t="shared" si="324"/>
        <v>100</v>
      </c>
      <c r="G1511" s="5">
        <f t="shared" si="325"/>
        <v>-627111.82420000003</v>
      </c>
      <c r="H1511" s="9">
        <f t="shared" si="326"/>
        <v>393269240051.45172</v>
      </c>
      <c r="I1511" s="9">
        <f t="shared" si="327"/>
        <v>-295499.74660000001</v>
      </c>
      <c r="J1511" s="9">
        <f t="shared" si="328"/>
        <v>87320100240.664215</v>
      </c>
      <c r="K1511" s="9">
        <f t="shared" si="329"/>
        <v>185311385140.96378</v>
      </c>
      <c r="M1511" s="9">
        <f t="shared" si="330"/>
        <v>124589.95069882378</v>
      </c>
      <c r="N1511" s="9">
        <f t="shared" si="331"/>
        <v>29213576630.899738</v>
      </c>
      <c r="O1511" s="9">
        <f t="shared" si="332"/>
        <v>-124579.95069882378</v>
      </c>
      <c r="P1511" s="9">
        <f t="shared" si="333"/>
        <v>15520164116.121365</v>
      </c>
      <c r="Q1511" s="9">
        <f t="shared" si="334"/>
        <v>2.0171274361217224E-4</v>
      </c>
      <c r="R1511" s="9">
        <f t="shared" si="335"/>
        <v>-3.5257778223394695E-2</v>
      </c>
    </row>
    <row r="1512" spans="1:18" x14ac:dyDescent="0.25">
      <c r="A1512">
        <v>1501</v>
      </c>
      <c r="B1512" s="5">
        <v>1649</v>
      </c>
      <c r="C1512" s="5">
        <v>1</v>
      </c>
      <c r="D1512" s="5">
        <f t="shared" si="322"/>
        <v>1649</v>
      </c>
      <c r="E1512" s="5">
        <f t="shared" si="323"/>
        <v>2719201</v>
      </c>
      <c r="F1512" s="5">
        <f t="shared" si="324"/>
        <v>1</v>
      </c>
      <c r="G1512" s="5">
        <f t="shared" si="325"/>
        <v>-628311.82420000003</v>
      </c>
      <c r="H1512" s="9">
        <f t="shared" si="326"/>
        <v>394775748429.53174</v>
      </c>
      <c r="I1512" s="9">
        <f t="shared" si="327"/>
        <v>-295508.74660000001</v>
      </c>
      <c r="J1512" s="9">
        <f t="shared" si="328"/>
        <v>87325419317.103012</v>
      </c>
      <c r="K1512" s="9">
        <f t="shared" si="329"/>
        <v>185671639643.30157</v>
      </c>
      <c r="M1512" s="9">
        <f t="shared" si="330"/>
        <v>124262.88980287741</v>
      </c>
      <c r="N1512" s="9">
        <f t="shared" si="331"/>
        <v>29325485962.894215</v>
      </c>
      <c r="O1512" s="9">
        <f t="shared" si="332"/>
        <v>-124261.88980287741</v>
      </c>
      <c r="P1512" s="9">
        <f t="shared" si="333"/>
        <v>15441017257.38245</v>
      </c>
      <c r="Q1512" s="9">
        <f t="shared" si="334"/>
        <v>2.0171930467095451E-4</v>
      </c>
      <c r="R1512" s="9">
        <f t="shared" si="335"/>
        <v>-3.516776288711982E-2</v>
      </c>
    </row>
    <row r="1513" spans="1:18" x14ac:dyDescent="0.25">
      <c r="A1513">
        <v>1502</v>
      </c>
      <c r="B1513" s="5">
        <v>1599</v>
      </c>
      <c r="C1513" s="5">
        <v>2</v>
      </c>
      <c r="D1513" s="5">
        <f t="shared" si="322"/>
        <v>3198</v>
      </c>
      <c r="E1513" s="5">
        <f t="shared" si="323"/>
        <v>2556801</v>
      </c>
      <c r="F1513" s="5">
        <f t="shared" si="324"/>
        <v>4</v>
      </c>
      <c r="G1513" s="5">
        <f t="shared" si="325"/>
        <v>-628361.82420000003</v>
      </c>
      <c r="H1513" s="9">
        <f t="shared" si="326"/>
        <v>394838582111.95172</v>
      </c>
      <c r="I1513" s="9">
        <f t="shared" si="327"/>
        <v>-295507.74660000001</v>
      </c>
      <c r="J1513" s="9">
        <f t="shared" si="328"/>
        <v>87324828300.609818</v>
      </c>
      <c r="K1513" s="9">
        <f t="shared" si="329"/>
        <v>185685786718.80737</v>
      </c>
      <c r="M1513" s="9">
        <f t="shared" si="330"/>
        <v>124249.26226554632</v>
      </c>
      <c r="N1513" s="9">
        <f t="shared" si="331"/>
        <v>29330153494.471664</v>
      </c>
      <c r="O1513" s="9">
        <f t="shared" si="332"/>
        <v>-124247.26226554632</v>
      </c>
      <c r="P1513" s="9">
        <f t="shared" si="333"/>
        <v>15437382180.48345</v>
      </c>
      <c r="Q1513" s="9">
        <f t="shared" si="334"/>
        <v>2.017195783206002E-4</v>
      </c>
      <c r="R1513" s="9">
        <f t="shared" si="335"/>
        <v>-3.5163623104863796E-2</v>
      </c>
    </row>
    <row r="1514" spans="1:18" x14ac:dyDescent="0.25">
      <c r="A1514">
        <v>1503</v>
      </c>
      <c r="B1514" s="5">
        <v>423</v>
      </c>
      <c r="C1514" s="5">
        <v>1</v>
      </c>
      <c r="D1514" s="5">
        <f t="shared" si="322"/>
        <v>423</v>
      </c>
      <c r="E1514" s="5">
        <f t="shared" si="323"/>
        <v>178929</v>
      </c>
      <c r="F1514" s="5">
        <f t="shared" si="324"/>
        <v>1</v>
      </c>
      <c r="G1514" s="5">
        <f t="shared" si="325"/>
        <v>-629537.82420000003</v>
      </c>
      <c r="H1514" s="9">
        <f t="shared" si="326"/>
        <v>396317872098.47015</v>
      </c>
      <c r="I1514" s="9">
        <f t="shared" si="327"/>
        <v>-295508.74660000001</v>
      </c>
      <c r="J1514" s="9">
        <f t="shared" si="328"/>
        <v>87325419317.103012</v>
      </c>
      <c r="K1514" s="9">
        <f t="shared" si="329"/>
        <v>186033933366.63318</v>
      </c>
      <c r="M1514" s="9">
        <f t="shared" si="330"/>
        <v>123928.74258751888</v>
      </c>
      <c r="N1514" s="9">
        <f t="shared" si="331"/>
        <v>29440040937.931068</v>
      </c>
      <c r="O1514" s="9">
        <f t="shared" si="332"/>
        <v>-123927.74258751888</v>
      </c>
      <c r="P1514" s="9">
        <f t="shared" si="333"/>
        <v>15358085382.838341</v>
      </c>
      <c r="Q1514" s="9">
        <f t="shared" si="334"/>
        <v>2.0172602083940645E-4</v>
      </c>
      <c r="R1514" s="9">
        <f t="shared" si="335"/>
        <v>-3.5073194911215057E-2</v>
      </c>
    </row>
    <row r="1515" spans="1:18" x14ac:dyDescent="0.25">
      <c r="A1515">
        <v>1504</v>
      </c>
      <c r="B1515" s="5">
        <v>263</v>
      </c>
      <c r="C1515" s="5">
        <v>2</v>
      </c>
      <c r="D1515" s="5">
        <f t="shared" si="322"/>
        <v>526</v>
      </c>
      <c r="E1515" s="5">
        <f t="shared" si="323"/>
        <v>69169</v>
      </c>
      <c r="F1515" s="5">
        <f t="shared" si="324"/>
        <v>4</v>
      </c>
      <c r="G1515" s="5">
        <f t="shared" si="325"/>
        <v>-629697.82420000003</v>
      </c>
      <c r="H1515" s="9">
        <f t="shared" si="326"/>
        <v>396519349802.21417</v>
      </c>
      <c r="I1515" s="9">
        <f t="shared" si="327"/>
        <v>-295507.74660000001</v>
      </c>
      <c r="J1515" s="9">
        <f t="shared" si="328"/>
        <v>87324828300.609818</v>
      </c>
      <c r="K1515" s="9">
        <f t="shared" si="329"/>
        <v>186080585068.26495</v>
      </c>
      <c r="M1515" s="9">
        <f t="shared" si="330"/>
        <v>123885.13446805936</v>
      </c>
      <c r="N1515" s="9">
        <f t="shared" si="331"/>
        <v>29455007489.439075</v>
      </c>
      <c r="O1515" s="9">
        <f t="shared" si="332"/>
        <v>-123883.13446805936</v>
      </c>
      <c r="P1515" s="9">
        <f t="shared" si="333"/>
        <v>15347031005.631277</v>
      </c>
      <c r="Q1515" s="9">
        <f t="shared" si="334"/>
        <v>2.0172689830353266E-4</v>
      </c>
      <c r="R1515" s="9">
        <f t="shared" si="335"/>
        <v>-3.5060570237117929E-2</v>
      </c>
    </row>
    <row r="1516" spans="1:18" x14ac:dyDescent="0.25">
      <c r="A1516">
        <v>1505</v>
      </c>
      <c r="B1516" s="5">
        <v>213</v>
      </c>
      <c r="C1516" s="5">
        <v>2</v>
      </c>
      <c r="D1516" s="5">
        <f t="shared" si="322"/>
        <v>426</v>
      </c>
      <c r="E1516" s="5">
        <f t="shared" si="323"/>
        <v>45369</v>
      </c>
      <c r="F1516" s="5">
        <f t="shared" si="324"/>
        <v>4</v>
      </c>
      <c r="G1516" s="5">
        <f t="shared" si="325"/>
        <v>-629747.82420000003</v>
      </c>
      <c r="H1516" s="9">
        <f t="shared" si="326"/>
        <v>396582322084.63416</v>
      </c>
      <c r="I1516" s="9">
        <f t="shared" si="327"/>
        <v>-295507.74660000001</v>
      </c>
      <c r="J1516" s="9">
        <f t="shared" si="328"/>
        <v>87324828300.609818</v>
      </c>
      <c r="K1516" s="9">
        <f t="shared" si="329"/>
        <v>186095360455.59497</v>
      </c>
      <c r="M1516" s="9">
        <f t="shared" si="330"/>
        <v>123871.50693072827</v>
      </c>
      <c r="N1516" s="9">
        <f t="shared" si="331"/>
        <v>29459685316.766369</v>
      </c>
      <c r="O1516" s="9">
        <f t="shared" si="332"/>
        <v>-123869.50693072827</v>
      </c>
      <c r="P1516" s="9">
        <f t="shared" si="333"/>
        <v>15343654747.261738</v>
      </c>
      <c r="Q1516" s="9">
        <f t="shared" si="334"/>
        <v>2.0172717255680108E-4</v>
      </c>
      <c r="R1516" s="9">
        <f t="shared" si="335"/>
        <v>-3.5056713468106106E-2</v>
      </c>
    </row>
    <row r="1517" spans="1:18" x14ac:dyDescent="0.25">
      <c r="A1517">
        <v>1506</v>
      </c>
      <c r="B1517" s="5">
        <v>0</v>
      </c>
      <c r="C1517" s="5">
        <v>0</v>
      </c>
      <c r="D1517" s="5">
        <f t="shared" si="322"/>
        <v>0</v>
      </c>
      <c r="E1517" s="5">
        <f t="shared" si="323"/>
        <v>0</v>
      </c>
      <c r="F1517" s="5">
        <f t="shared" si="324"/>
        <v>0</v>
      </c>
      <c r="G1517" s="5">
        <f t="shared" si="325"/>
        <v>-629960.82420000003</v>
      </c>
      <c r="H1517" s="9">
        <f t="shared" si="326"/>
        <v>396850640026.74335</v>
      </c>
      <c r="I1517" s="9">
        <f t="shared" si="327"/>
        <v>-295509.74660000001</v>
      </c>
      <c r="J1517" s="9">
        <f t="shared" si="328"/>
        <v>87326010335.596222</v>
      </c>
      <c r="K1517" s="9">
        <f t="shared" si="329"/>
        <v>186159563527.26917</v>
      </c>
      <c r="M1517" s="9">
        <f t="shared" si="330"/>
        <v>123813.45362169779</v>
      </c>
      <c r="N1517" s="9">
        <f t="shared" si="331"/>
        <v>29479617022.490993</v>
      </c>
      <c r="O1517" s="9">
        <f t="shared" si="332"/>
        <v>-123813.45362169779</v>
      </c>
      <c r="P1517" s="9">
        <f t="shared" si="333"/>
        <v>15329771297.732309</v>
      </c>
      <c r="Q1517" s="9">
        <f t="shared" si="334"/>
        <v>2.0172834111969535E-4</v>
      </c>
      <c r="R1517" s="9">
        <f t="shared" si="335"/>
        <v>-3.5040849658636533E-2</v>
      </c>
    </row>
    <row r="1518" spans="1:18" x14ac:dyDescent="0.25">
      <c r="A1518">
        <v>1507</v>
      </c>
      <c r="B1518" s="5">
        <v>13500</v>
      </c>
      <c r="C1518" s="5">
        <v>500</v>
      </c>
      <c r="D1518" s="5">
        <f t="shared" si="322"/>
        <v>6750000</v>
      </c>
      <c r="E1518" s="5">
        <f t="shared" si="323"/>
        <v>182250000</v>
      </c>
      <c r="F1518" s="5">
        <f t="shared" si="324"/>
        <v>250000</v>
      </c>
      <c r="G1518" s="5">
        <f t="shared" si="325"/>
        <v>-616460.82420000003</v>
      </c>
      <c r="H1518" s="9">
        <f t="shared" si="326"/>
        <v>380023947773.34332</v>
      </c>
      <c r="I1518" s="9">
        <f t="shared" si="327"/>
        <v>-295009.74660000001</v>
      </c>
      <c r="J1518" s="9">
        <f t="shared" si="328"/>
        <v>87030750588.996216</v>
      </c>
      <c r="K1518" s="9">
        <f t="shared" si="329"/>
        <v>181861951536.06915</v>
      </c>
      <c r="M1518" s="9">
        <f t="shared" si="330"/>
        <v>127492.8887010944</v>
      </c>
      <c r="N1518" s="9">
        <f t="shared" si="331"/>
        <v>28229664538.221043</v>
      </c>
      <c r="O1518" s="9">
        <f t="shared" si="332"/>
        <v>-126992.8887010944</v>
      </c>
      <c r="P1518" s="9">
        <f t="shared" si="333"/>
        <v>16127193780.64855</v>
      </c>
      <c r="Q1518" s="9">
        <f t="shared" si="334"/>
        <v>2.0165505847580684E-4</v>
      </c>
      <c r="R1518" s="9">
        <f t="shared" si="335"/>
        <v>-3.5940670641519443E-2</v>
      </c>
    </row>
    <row r="1519" spans="1:18" x14ac:dyDescent="0.25">
      <c r="A1519">
        <v>1508</v>
      </c>
      <c r="B1519" s="5">
        <v>979017</v>
      </c>
      <c r="C1519" s="5">
        <v>16317</v>
      </c>
      <c r="D1519" s="5">
        <f t="shared" si="322"/>
        <v>15974620389</v>
      </c>
      <c r="E1519" s="5">
        <f t="shared" si="323"/>
        <v>958474286289</v>
      </c>
      <c r="F1519" s="5">
        <f t="shared" si="324"/>
        <v>266244489</v>
      </c>
      <c r="G1519" s="5">
        <f t="shared" si="325"/>
        <v>349056.17579999997</v>
      </c>
      <c r="H1519" s="9">
        <f t="shared" si="326"/>
        <v>121840213864.12048</v>
      </c>
      <c r="I1519" s="9">
        <f t="shared" si="327"/>
        <v>-279192.74660000001</v>
      </c>
      <c r="J1519" s="9">
        <f t="shared" si="328"/>
        <v>77948589754.051819</v>
      </c>
      <c r="K1519" s="9">
        <f t="shared" si="329"/>
        <v>-97453952439.294449</v>
      </c>
      <c r="M1519" s="9">
        <f t="shared" si="330"/>
        <v>390645.26792729995</v>
      </c>
      <c r="N1519" s="9">
        <f t="shared" si="331"/>
        <v>9050767418.2171421</v>
      </c>
      <c r="O1519" s="9">
        <f t="shared" si="332"/>
        <v>-374328.26792729995</v>
      </c>
      <c r="P1519" s="9">
        <f t="shared" si="333"/>
        <v>140121652169.45245</v>
      </c>
      <c r="Q1519" s="9">
        <f t="shared" si="334"/>
        <v>2.0053063150317623E-4</v>
      </c>
      <c r="R1519" s="9">
        <f t="shared" si="335"/>
        <v>-0.1059398015248863</v>
      </c>
    </row>
    <row r="1520" spans="1:18" x14ac:dyDescent="0.25">
      <c r="A1520">
        <v>1509</v>
      </c>
      <c r="B1520" s="5">
        <v>975195</v>
      </c>
      <c r="C1520" s="5">
        <v>18400</v>
      </c>
      <c r="D1520" s="5">
        <f t="shared" si="322"/>
        <v>17943588000</v>
      </c>
      <c r="E1520" s="5">
        <f t="shared" si="323"/>
        <v>951005288025</v>
      </c>
      <c r="F1520" s="5">
        <f t="shared" si="324"/>
        <v>338560000</v>
      </c>
      <c r="G1520" s="5">
        <f t="shared" si="325"/>
        <v>345234.17579999997</v>
      </c>
      <c r="H1520" s="9">
        <f t="shared" si="326"/>
        <v>119186636140.30528</v>
      </c>
      <c r="I1520" s="9">
        <f t="shared" si="327"/>
        <v>-277109.74660000001</v>
      </c>
      <c r="J1520" s="9">
        <f t="shared" si="328"/>
        <v>76789811660.716217</v>
      </c>
      <c r="K1520" s="9">
        <f t="shared" si="329"/>
        <v>-95667754973.597855</v>
      </c>
      <c r="M1520" s="9">
        <f t="shared" si="330"/>
        <v>389603.57897371077</v>
      </c>
      <c r="N1520" s="9">
        <f t="shared" si="331"/>
        <v>8853649290.7719784</v>
      </c>
      <c r="O1520" s="9">
        <f t="shared" si="332"/>
        <v>-371203.57897371077</v>
      </c>
      <c r="P1520" s="9">
        <f t="shared" si="333"/>
        <v>137792097042.89194</v>
      </c>
      <c r="Q1520" s="9">
        <f t="shared" si="334"/>
        <v>2.0051907479384581E-4</v>
      </c>
      <c r="R1520" s="9">
        <f t="shared" si="335"/>
        <v>-0.10505547302711102</v>
      </c>
    </row>
    <row r="1521" spans="1:18" x14ac:dyDescent="0.25">
      <c r="A1521">
        <v>1510</v>
      </c>
      <c r="B1521" s="5">
        <v>492382</v>
      </c>
      <c r="C1521" s="5">
        <v>8146</v>
      </c>
      <c r="D1521" s="5">
        <f t="shared" si="322"/>
        <v>4010943772</v>
      </c>
      <c r="E1521" s="5">
        <f t="shared" si="323"/>
        <v>242440033924</v>
      </c>
      <c r="F1521" s="5">
        <f t="shared" si="324"/>
        <v>66357316</v>
      </c>
      <c r="G1521" s="5">
        <f t="shared" si="325"/>
        <v>-137578.82420000003</v>
      </c>
      <c r="H1521" s="9">
        <f t="shared" si="326"/>
        <v>18927932868.254513</v>
      </c>
      <c r="I1521" s="9">
        <f t="shared" si="327"/>
        <v>-287363.74660000001</v>
      </c>
      <c r="J1521" s="9">
        <f t="shared" si="328"/>
        <v>82577922859.989014</v>
      </c>
      <c r="K1521" s="9">
        <f t="shared" si="329"/>
        <v>39535166374.934761</v>
      </c>
      <c r="M1521" s="9">
        <f t="shared" si="330"/>
        <v>258012.53534491709</v>
      </c>
      <c r="N1521" s="9">
        <f t="shared" si="331"/>
        <v>1406040851.9083171</v>
      </c>
      <c r="O1521" s="9">
        <f t="shared" si="332"/>
        <v>-249866.53534491709</v>
      </c>
      <c r="P1521" s="9">
        <f t="shared" si="333"/>
        <v>62433285485.272705</v>
      </c>
      <c r="Q1521" s="9">
        <f t="shared" si="334"/>
        <v>2.0008243384635801E-4</v>
      </c>
      <c r="R1521" s="9">
        <f t="shared" si="335"/>
        <v>-7.0715485569545461E-2</v>
      </c>
    </row>
    <row r="1522" spans="1:18" x14ac:dyDescent="0.25">
      <c r="A1522">
        <v>1511</v>
      </c>
      <c r="B1522" s="5">
        <v>59150</v>
      </c>
      <c r="C1522" s="5">
        <v>845</v>
      </c>
      <c r="D1522" s="5">
        <f t="shared" si="322"/>
        <v>49981750</v>
      </c>
      <c r="E1522" s="5">
        <f t="shared" si="323"/>
        <v>3498722500</v>
      </c>
      <c r="F1522" s="5">
        <f t="shared" si="324"/>
        <v>714025</v>
      </c>
      <c r="G1522" s="5">
        <f t="shared" si="325"/>
        <v>-570810.82420000003</v>
      </c>
      <c r="H1522" s="9">
        <f t="shared" si="326"/>
        <v>325824997023.88336</v>
      </c>
      <c r="I1522" s="9">
        <f t="shared" si="327"/>
        <v>-294664.74660000001</v>
      </c>
      <c r="J1522" s="9">
        <f t="shared" si="328"/>
        <v>86827312888.842224</v>
      </c>
      <c r="K1522" s="9">
        <f t="shared" si="329"/>
        <v>168197826869.43018</v>
      </c>
      <c r="M1522" s="9">
        <f t="shared" si="330"/>
        <v>139934.83028438737</v>
      </c>
      <c r="N1522" s="9">
        <f t="shared" si="331"/>
        <v>24203554586.609879</v>
      </c>
      <c r="O1522" s="9">
        <f t="shared" si="332"/>
        <v>-139089.83028438737</v>
      </c>
      <c r="P1522" s="9">
        <f t="shared" si="333"/>
        <v>19345980888.53968</v>
      </c>
      <c r="Q1522" s="9">
        <f t="shared" si="334"/>
        <v>2.0141901431768649E-4</v>
      </c>
      <c r="R1522" s="9">
        <f t="shared" si="335"/>
        <v>-3.9364260793319575E-2</v>
      </c>
    </row>
    <row r="1523" spans="1:18" x14ac:dyDescent="0.25">
      <c r="A1523">
        <v>1512</v>
      </c>
      <c r="B1523" s="5">
        <v>42169</v>
      </c>
      <c r="C1523" s="5">
        <v>700</v>
      </c>
      <c r="D1523" s="5">
        <f t="shared" si="322"/>
        <v>29518300</v>
      </c>
      <c r="E1523" s="5">
        <f t="shared" si="323"/>
        <v>1778224561</v>
      </c>
      <c r="F1523" s="5">
        <f t="shared" si="324"/>
        <v>490000</v>
      </c>
      <c r="G1523" s="5">
        <f t="shared" si="325"/>
        <v>-587791.82420000003</v>
      </c>
      <c r="H1523" s="9">
        <f t="shared" si="326"/>
        <v>345499228596.36377</v>
      </c>
      <c r="I1523" s="9">
        <f t="shared" si="327"/>
        <v>-294809.74660000001</v>
      </c>
      <c r="J1523" s="9">
        <f t="shared" si="328"/>
        <v>86912786690.356216</v>
      </c>
      <c r="K1523" s="9">
        <f t="shared" si="329"/>
        <v>173286758745.95377</v>
      </c>
      <c r="M1523" s="9">
        <f t="shared" si="330"/>
        <v>135306.64605599968</v>
      </c>
      <c r="N1523" s="9">
        <f t="shared" si="331"/>
        <v>25665033423.911079</v>
      </c>
      <c r="O1523" s="9">
        <f t="shared" si="332"/>
        <v>-134606.64605599968</v>
      </c>
      <c r="P1523" s="9">
        <f t="shared" si="333"/>
        <v>18118949162.445175</v>
      </c>
      <c r="Q1523" s="9">
        <f t="shared" si="334"/>
        <v>2.0150469840130754E-4</v>
      </c>
      <c r="R1523" s="9">
        <f t="shared" si="335"/>
        <v>-3.8095462019624715E-2</v>
      </c>
    </row>
    <row r="1524" spans="1:18" x14ac:dyDescent="0.25">
      <c r="A1524">
        <v>1513</v>
      </c>
      <c r="B1524" s="5">
        <v>27199</v>
      </c>
      <c r="C1524" s="5">
        <v>400</v>
      </c>
      <c r="D1524" s="5">
        <f t="shared" si="322"/>
        <v>10879600</v>
      </c>
      <c r="E1524" s="5">
        <f t="shared" si="323"/>
        <v>739785601</v>
      </c>
      <c r="F1524" s="5">
        <f t="shared" si="324"/>
        <v>160000</v>
      </c>
      <c r="G1524" s="5">
        <f t="shared" si="325"/>
        <v>-602761.82420000003</v>
      </c>
      <c r="H1524" s="9">
        <f t="shared" si="326"/>
        <v>363321816712.91174</v>
      </c>
      <c r="I1524" s="9">
        <f t="shared" si="327"/>
        <v>-295109.74660000001</v>
      </c>
      <c r="J1524" s="9">
        <f t="shared" si="328"/>
        <v>87089762538.316223</v>
      </c>
      <c r="K1524" s="9">
        <f t="shared" si="329"/>
        <v>177880889199.81577</v>
      </c>
      <c r="M1524" s="9">
        <f t="shared" si="330"/>
        <v>131226.56137906876</v>
      </c>
      <c r="N1524" s="9">
        <f t="shared" si="331"/>
        <v>26988964946.334805</v>
      </c>
      <c r="O1524" s="9">
        <f t="shared" si="332"/>
        <v>-130826.56137906876</v>
      </c>
      <c r="P1524" s="9">
        <f t="shared" si="333"/>
        <v>17115589162.271246</v>
      </c>
      <c r="Q1524" s="9">
        <f t="shared" si="334"/>
        <v>2.0158231831367344E-4</v>
      </c>
      <c r="R1524" s="9">
        <f t="shared" si="335"/>
        <v>-3.7025649473242661E-2</v>
      </c>
    </row>
    <row r="1525" spans="1:18" x14ac:dyDescent="0.25">
      <c r="A1525">
        <v>1514</v>
      </c>
      <c r="B1525" s="5">
        <v>13125</v>
      </c>
      <c r="C1525" s="5">
        <v>25</v>
      </c>
      <c r="D1525" s="5">
        <f t="shared" si="322"/>
        <v>328125</v>
      </c>
      <c r="E1525" s="5">
        <f t="shared" si="323"/>
        <v>172265625</v>
      </c>
      <c r="F1525" s="5">
        <f t="shared" si="324"/>
        <v>625</v>
      </c>
      <c r="G1525" s="5">
        <f t="shared" si="325"/>
        <v>-616835.82420000003</v>
      </c>
      <c r="H1525" s="9">
        <f t="shared" si="326"/>
        <v>380486434016.49335</v>
      </c>
      <c r="I1525" s="9">
        <f t="shared" si="327"/>
        <v>-295484.74660000001</v>
      </c>
      <c r="J1525" s="9">
        <f t="shared" si="328"/>
        <v>87311235473.26622</v>
      </c>
      <c r="K1525" s="9">
        <f t="shared" si="329"/>
        <v>182265577207.53915</v>
      </c>
      <c r="M1525" s="9">
        <f t="shared" si="330"/>
        <v>127390.68217111116</v>
      </c>
      <c r="N1525" s="9">
        <f t="shared" si="331"/>
        <v>28264019824.444878</v>
      </c>
      <c r="O1525" s="9">
        <f t="shared" si="332"/>
        <v>-127365.68217111116</v>
      </c>
      <c r="P1525" s="9">
        <f t="shared" si="333"/>
        <v>16222016994.912502</v>
      </c>
      <c r="Q1525" s="9">
        <f t="shared" si="334"/>
        <v>2.0165707266933637E-4</v>
      </c>
      <c r="R1525" s="9">
        <f t="shared" si="335"/>
        <v>-3.6046176170775823E-2</v>
      </c>
    </row>
    <row r="1526" spans="1:18" x14ac:dyDescent="0.25">
      <c r="A1526">
        <v>1515</v>
      </c>
      <c r="B1526" s="5">
        <v>2250</v>
      </c>
      <c r="C1526" s="5">
        <v>5</v>
      </c>
      <c r="D1526" s="5">
        <f t="shared" si="322"/>
        <v>11250</v>
      </c>
      <c r="E1526" s="5">
        <f t="shared" si="323"/>
        <v>5062500</v>
      </c>
      <c r="F1526" s="5">
        <f t="shared" si="324"/>
        <v>25</v>
      </c>
      <c r="G1526" s="5">
        <f t="shared" si="325"/>
        <v>-627710.82420000003</v>
      </c>
      <c r="H1526" s="9">
        <f t="shared" si="326"/>
        <v>394020878817.84332</v>
      </c>
      <c r="I1526" s="9">
        <f t="shared" si="327"/>
        <v>-295504.74660000001</v>
      </c>
      <c r="J1526" s="9">
        <f t="shared" si="328"/>
        <v>87323055263.130219</v>
      </c>
      <c r="K1526" s="9">
        <f t="shared" si="329"/>
        <v>185491528043.29816</v>
      </c>
      <c r="M1526" s="9">
        <f t="shared" si="330"/>
        <v>124426.69280159722</v>
      </c>
      <c r="N1526" s="9">
        <f t="shared" si="331"/>
        <v>29269411296.987179</v>
      </c>
      <c r="O1526" s="9">
        <f t="shared" si="332"/>
        <v>-124421.69280159722</v>
      </c>
      <c r="P1526" s="9">
        <f t="shared" si="333"/>
        <v>15480757639.61503</v>
      </c>
      <c r="Q1526" s="9">
        <f t="shared" si="334"/>
        <v>2.0171601710616743E-4</v>
      </c>
      <c r="R1526" s="9">
        <f t="shared" si="335"/>
        <v>-3.5212989197314401E-2</v>
      </c>
    </row>
    <row r="1527" spans="1:18" x14ac:dyDescent="0.25">
      <c r="A1527">
        <v>1516</v>
      </c>
      <c r="B1527" s="5">
        <v>1292337</v>
      </c>
      <c r="C1527" s="5">
        <v>648</v>
      </c>
      <c r="D1527" s="5">
        <f t="shared" si="322"/>
        <v>837434376</v>
      </c>
      <c r="E1527" s="5">
        <f t="shared" si="323"/>
        <v>1670134921569</v>
      </c>
      <c r="F1527" s="5">
        <f t="shared" si="324"/>
        <v>419904</v>
      </c>
      <c r="G1527" s="5">
        <f t="shared" si="325"/>
        <v>662376.17579999997</v>
      </c>
      <c r="H1527" s="9">
        <f t="shared" si="326"/>
        <v>438742198267.43243</v>
      </c>
      <c r="I1527" s="9">
        <f t="shared" si="327"/>
        <v>-294861.74660000001</v>
      </c>
      <c r="J1527" s="9">
        <f t="shared" si="328"/>
        <v>86943449608.002625</v>
      </c>
      <c r="K1527" s="9">
        <f t="shared" si="329"/>
        <v>-195309396102.61664</v>
      </c>
      <c r="M1527" s="9">
        <f t="shared" si="330"/>
        <v>476040.86785889592</v>
      </c>
      <c r="N1527" s="9">
        <f t="shared" si="331"/>
        <v>32591485742.994175</v>
      </c>
      <c r="O1527" s="9">
        <f t="shared" si="332"/>
        <v>-475392.86785889592</v>
      </c>
      <c r="P1527" s="9">
        <f t="shared" si="333"/>
        <v>225998378811.10568</v>
      </c>
      <c r="Q1527" s="9">
        <f t="shared" si="334"/>
        <v>2.0191078482867015E-4</v>
      </c>
      <c r="R1527" s="9">
        <f t="shared" si="335"/>
        <v>-0.13454249957541231</v>
      </c>
    </row>
    <row r="1528" spans="1:18" x14ac:dyDescent="0.25">
      <c r="A1528">
        <v>1517</v>
      </c>
      <c r="B1528" s="5">
        <v>1102665</v>
      </c>
      <c r="C1528" s="5">
        <v>1726</v>
      </c>
      <c r="D1528" s="5">
        <f t="shared" si="322"/>
        <v>1903199790</v>
      </c>
      <c r="E1528" s="5">
        <f t="shared" si="323"/>
        <v>1215870102225</v>
      </c>
      <c r="F1528" s="5">
        <f t="shared" si="324"/>
        <v>2979076</v>
      </c>
      <c r="G1528" s="5">
        <f t="shared" si="325"/>
        <v>472704.17579999997</v>
      </c>
      <c r="H1528" s="9">
        <f t="shared" si="326"/>
        <v>223449237818.75726</v>
      </c>
      <c r="I1528" s="9">
        <f t="shared" si="327"/>
        <v>-293783.74660000001</v>
      </c>
      <c r="J1528" s="9">
        <f t="shared" si="328"/>
        <v>86308889766.333023</v>
      </c>
      <c r="K1528" s="9">
        <f t="shared" si="329"/>
        <v>-138872803799.98904</v>
      </c>
      <c r="M1528" s="9">
        <f t="shared" si="330"/>
        <v>424345.62264561345</v>
      </c>
      <c r="N1528" s="9">
        <f t="shared" si="331"/>
        <v>16598682956.44067</v>
      </c>
      <c r="O1528" s="9">
        <f t="shared" si="332"/>
        <v>-422619.62264561345</v>
      </c>
      <c r="P1528" s="9">
        <f t="shared" si="333"/>
        <v>178607345445.1207</v>
      </c>
      <c r="Q1528" s="9">
        <f t="shared" si="334"/>
        <v>2.0097315328976344E-4</v>
      </c>
      <c r="R1528" s="9">
        <f t="shared" si="335"/>
        <v>-0.11960691373869167</v>
      </c>
    </row>
    <row r="1529" spans="1:18" x14ac:dyDescent="0.25">
      <c r="A1529">
        <v>1518</v>
      </c>
      <c r="B1529" s="5">
        <v>343750</v>
      </c>
      <c r="C1529" s="5">
        <v>125</v>
      </c>
      <c r="D1529" s="5">
        <f t="shared" si="322"/>
        <v>42968750</v>
      </c>
      <c r="E1529" s="5">
        <f t="shared" si="323"/>
        <v>118164062500</v>
      </c>
      <c r="F1529" s="5">
        <f t="shared" si="324"/>
        <v>15625</v>
      </c>
      <c r="G1529" s="5">
        <f t="shared" si="325"/>
        <v>-286210.82420000003</v>
      </c>
      <c r="H1529" s="9">
        <f t="shared" si="326"/>
        <v>81916635889.243317</v>
      </c>
      <c r="I1529" s="9">
        <f t="shared" si="327"/>
        <v>-295384.74660000001</v>
      </c>
      <c r="J1529" s="9">
        <f t="shared" si="328"/>
        <v>87252148523.946213</v>
      </c>
      <c r="K1529" s="9">
        <f t="shared" si="329"/>
        <v>84542311780.494156</v>
      </c>
      <c r="M1529" s="9">
        <f t="shared" si="330"/>
        <v>217502.7727730003</v>
      </c>
      <c r="N1529" s="9">
        <f t="shared" si="331"/>
        <v>6085087965.6462193</v>
      </c>
      <c r="O1529" s="9">
        <f t="shared" si="332"/>
        <v>-217377.7727730003</v>
      </c>
      <c r="P1529" s="9">
        <f t="shared" si="333"/>
        <v>47253096095.750145</v>
      </c>
      <c r="Q1529" s="9">
        <f t="shared" si="334"/>
        <v>2.0035675862885077E-4</v>
      </c>
      <c r="R1529" s="9">
        <f t="shared" si="335"/>
        <v>-6.15207508333546E-2</v>
      </c>
    </row>
    <row r="1530" spans="1:18" x14ac:dyDescent="0.25">
      <c r="A1530">
        <v>1519</v>
      </c>
      <c r="B1530" s="5">
        <v>330757</v>
      </c>
      <c r="C1530" s="5">
        <v>159</v>
      </c>
      <c r="D1530" s="5">
        <f t="shared" si="322"/>
        <v>52590363</v>
      </c>
      <c r="E1530" s="5">
        <f t="shared" si="323"/>
        <v>109400193049</v>
      </c>
      <c r="F1530" s="5">
        <f t="shared" si="324"/>
        <v>25281</v>
      </c>
      <c r="G1530" s="5">
        <f t="shared" si="325"/>
        <v>-299203.82420000003</v>
      </c>
      <c r="H1530" s="9">
        <f t="shared" si="326"/>
        <v>89522928415.904526</v>
      </c>
      <c r="I1530" s="9">
        <f t="shared" si="327"/>
        <v>-295350.74660000001</v>
      </c>
      <c r="J1530" s="9">
        <f t="shared" si="328"/>
        <v>87232063517.177414</v>
      </c>
      <c r="K1530" s="9">
        <f t="shared" si="329"/>
        <v>88370072863.045166</v>
      </c>
      <c r="M1530" s="9">
        <f t="shared" si="330"/>
        <v>213961.52092214103</v>
      </c>
      <c r="N1530" s="9">
        <f t="shared" si="331"/>
        <v>6650113111.2070189</v>
      </c>
      <c r="O1530" s="9">
        <f t="shared" si="332"/>
        <v>-213802.52092214103</v>
      </c>
      <c r="P1530" s="9">
        <f t="shared" si="333"/>
        <v>45711517952.662552</v>
      </c>
      <c r="Q1530" s="9">
        <f t="shared" si="334"/>
        <v>2.0038988511729837E-4</v>
      </c>
      <c r="R1530" s="9">
        <f t="shared" si="335"/>
        <v>-6.0508908833261772E-2</v>
      </c>
    </row>
    <row r="1531" spans="1:18" x14ac:dyDescent="0.25">
      <c r="A1531">
        <v>1520</v>
      </c>
      <c r="B1531" s="5">
        <v>321826</v>
      </c>
      <c r="C1531" s="5">
        <v>223</v>
      </c>
      <c r="D1531" s="5">
        <f t="shared" si="322"/>
        <v>71767198</v>
      </c>
      <c r="E1531" s="5">
        <f t="shared" si="323"/>
        <v>103571974276</v>
      </c>
      <c r="F1531" s="5">
        <f t="shared" si="324"/>
        <v>49729</v>
      </c>
      <c r="G1531" s="5">
        <f t="shared" si="325"/>
        <v>-308134.82420000003</v>
      </c>
      <c r="H1531" s="9">
        <f t="shared" si="326"/>
        <v>94947069884.764923</v>
      </c>
      <c r="I1531" s="9">
        <f t="shared" si="327"/>
        <v>-295286.74660000001</v>
      </c>
      <c r="J1531" s="9">
        <f t="shared" si="328"/>
        <v>87194262717.612625</v>
      </c>
      <c r="K1531" s="9">
        <f t="shared" si="329"/>
        <v>90988129752.180954</v>
      </c>
      <c r="M1531" s="9">
        <f t="shared" si="330"/>
        <v>211527.37020406022</v>
      </c>
      <c r="N1531" s="9">
        <f t="shared" si="331"/>
        <v>7053039545.1093054</v>
      </c>
      <c r="O1531" s="9">
        <f t="shared" si="332"/>
        <v>-211304.37020406022</v>
      </c>
      <c r="P1531" s="9">
        <f t="shared" si="333"/>
        <v>44649536867.334534</v>
      </c>
      <c r="Q1531" s="9">
        <f t="shared" si="334"/>
        <v>2.0041350802676135E-4</v>
      </c>
      <c r="R1531" s="9">
        <f t="shared" si="335"/>
        <v>-5.980190022386369E-2</v>
      </c>
    </row>
    <row r="1532" spans="1:18" x14ac:dyDescent="0.25">
      <c r="A1532">
        <v>1521</v>
      </c>
      <c r="B1532" s="5">
        <v>218806</v>
      </c>
      <c r="C1532" s="5">
        <v>65</v>
      </c>
      <c r="D1532" s="5">
        <f t="shared" si="322"/>
        <v>14222390</v>
      </c>
      <c r="E1532" s="5">
        <f t="shared" si="323"/>
        <v>47876065636</v>
      </c>
      <c r="F1532" s="5">
        <f t="shared" si="324"/>
        <v>4225</v>
      </c>
      <c r="G1532" s="5">
        <f t="shared" si="325"/>
        <v>-411154.82420000003</v>
      </c>
      <c r="H1532" s="9">
        <f t="shared" si="326"/>
        <v>169048289462.93292</v>
      </c>
      <c r="I1532" s="9">
        <f t="shared" si="327"/>
        <v>-295444.74660000001</v>
      </c>
      <c r="J1532" s="9">
        <f t="shared" si="328"/>
        <v>87287598293.538223</v>
      </c>
      <c r="K1532" s="9">
        <f t="shared" si="329"/>
        <v>121473532849.13657</v>
      </c>
      <c r="M1532" s="9">
        <f t="shared" si="330"/>
        <v>183449.19228706477</v>
      </c>
      <c r="N1532" s="9">
        <f t="shared" si="331"/>
        <v>12557567832.92231</v>
      </c>
      <c r="O1532" s="9">
        <f t="shared" si="332"/>
        <v>-183384.19228706477</v>
      </c>
      <c r="P1532" s="9">
        <f t="shared" si="333"/>
        <v>33629761980.779144</v>
      </c>
      <c r="Q1532" s="9">
        <f t="shared" si="334"/>
        <v>2.0073622940326683E-4</v>
      </c>
      <c r="R1532" s="9">
        <f t="shared" si="335"/>
        <v>-5.1900133107267384E-2</v>
      </c>
    </row>
    <row r="1533" spans="1:18" x14ac:dyDescent="0.25">
      <c r="A1533">
        <v>1522</v>
      </c>
      <c r="B1533" s="5">
        <v>203702</v>
      </c>
      <c r="C1533" s="5">
        <v>0</v>
      </c>
      <c r="D1533" s="5">
        <f t="shared" si="322"/>
        <v>0</v>
      </c>
      <c r="E1533" s="5">
        <f t="shared" si="323"/>
        <v>41494504804</v>
      </c>
      <c r="F1533" s="5">
        <f t="shared" si="324"/>
        <v>0</v>
      </c>
      <c r="G1533" s="5">
        <f t="shared" si="325"/>
        <v>-426258.82420000003</v>
      </c>
      <c r="H1533" s="9">
        <f t="shared" si="326"/>
        <v>181696585208.36655</v>
      </c>
      <c r="I1533" s="9">
        <f t="shared" si="327"/>
        <v>-295509.74660000001</v>
      </c>
      <c r="J1533" s="9">
        <f t="shared" si="328"/>
        <v>87326010335.596222</v>
      </c>
      <c r="K1533" s="9">
        <f t="shared" si="329"/>
        <v>125963637125.35596</v>
      </c>
      <c r="M1533" s="9">
        <f t="shared" si="330"/>
        <v>179332.58581008652</v>
      </c>
      <c r="N1533" s="9">
        <f t="shared" si="331"/>
        <v>13497132689.205414</v>
      </c>
      <c r="O1533" s="9">
        <f t="shared" si="332"/>
        <v>-179332.58581008652</v>
      </c>
      <c r="P1533" s="9">
        <f t="shared" si="333"/>
        <v>32160176333.332043</v>
      </c>
      <c r="Q1533" s="9">
        <f t="shared" si="334"/>
        <v>2.0079131453461355E-4</v>
      </c>
      <c r="R1533" s="9">
        <f t="shared" si="335"/>
        <v>-5.0753476700135358E-2</v>
      </c>
    </row>
    <row r="1534" spans="1:18" x14ac:dyDescent="0.25">
      <c r="A1534">
        <v>1523</v>
      </c>
      <c r="B1534" s="5">
        <v>122867</v>
      </c>
      <c r="C1534" s="5">
        <v>37</v>
      </c>
      <c r="D1534" s="5">
        <f t="shared" si="322"/>
        <v>4546079</v>
      </c>
      <c r="E1534" s="5">
        <f t="shared" si="323"/>
        <v>15096299689</v>
      </c>
      <c r="F1534" s="5">
        <f t="shared" si="324"/>
        <v>1369</v>
      </c>
      <c r="G1534" s="5">
        <f t="shared" si="325"/>
        <v>-507093.82420000003</v>
      </c>
      <c r="H1534" s="9">
        <f t="shared" si="326"/>
        <v>257144146541.78055</v>
      </c>
      <c r="I1534" s="9">
        <f t="shared" si="327"/>
        <v>-295472.74660000001</v>
      </c>
      <c r="J1534" s="9">
        <f t="shared" si="328"/>
        <v>87304143983.347824</v>
      </c>
      <c r="K1534" s="9">
        <f t="shared" si="329"/>
        <v>149832405020.27158</v>
      </c>
      <c r="M1534" s="9">
        <f t="shared" si="330"/>
        <v>157300.94620689951</v>
      </c>
      <c r="N1534" s="9">
        <f t="shared" si="331"/>
        <v>19101672506.099899</v>
      </c>
      <c r="O1534" s="9">
        <f t="shared" si="332"/>
        <v>-157263.94620689951</v>
      </c>
      <c r="P1534" s="9">
        <f t="shared" si="333"/>
        <v>24731948776.566582</v>
      </c>
      <c r="Q1534" s="9">
        <f t="shared" si="334"/>
        <v>2.0111989942142258E-4</v>
      </c>
      <c r="R1534" s="9">
        <f t="shared" si="335"/>
        <v>-4.450776921061745E-2</v>
      </c>
    </row>
    <row r="1535" spans="1:18" x14ac:dyDescent="0.25">
      <c r="A1535">
        <v>1524</v>
      </c>
      <c r="B1535" s="5">
        <v>61179</v>
      </c>
      <c r="C1535" s="5">
        <v>79</v>
      </c>
      <c r="D1535" s="5">
        <f t="shared" si="322"/>
        <v>4833141</v>
      </c>
      <c r="E1535" s="5">
        <f t="shared" si="323"/>
        <v>3742870041</v>
      </c>
      <c r="F1535" s="5">
        <f t="shared" si="324"/>
        <v>6241</v>
      </c>
      <c r="G1535" s="5">
        <f t="shared" si="325"/>
        <v>-568781.82420000003</v>
      </c>
      <c r="H1535" s="9">
        <f t="shared" si="326"/>
        <v>323512763540.27972</v>
      </c>
      <c r="I1535" s="9">
        <f t="shared" si="327"/>
        <v>-295430.74660000001</v>
      </c>
      <c r="J1535" s="9">
        <f t="shared" si="328"/>
        <v>87279326036.633423</v>
      </c>
      <c r="K1535" s="9">
        <f t="shared" si="329"/>
        <v>168035638975.91595</v>
      </c>
      <c r="M1535" s="9">
        <f t="shared" si="330"/>
        <v>140487.83574928335</v>
      </c>
      <c r="N1535" s="9">
        <f t="shared" si="331"/>
        <v>24031792843.807545</v>
      </c>
      <c r="O1535" s="9">
        <f t="shared" si="332"/>
        <v>-140408.83574928335</v>
      </c>
      <c r="P1535" s="9">
        <f t="shared" si="333"/>
        <v>19714641156.469231</v>
      </c>
      <c r="Q1535" s="9">
        <f t="shared" si="334"/>
        <v>2.0140894421119055E-4</v>
      </c>
      <c r="R1535" s="9">
        <f t="shared" si="335"/>
        <v>-3.9737556577540606E-2</v>
      </c>
    </row>
    <row r="1536" spans="1:18" x14ac:dyDescent="0.25">
      <c r="A1536">
        <v>1525</v>
      </c>
      <c r="B1536" s="5">
        <v>55244</v>
      </c>
      <c r="C1536" s="5">
        <v>381</v>
      </c>
      <c r="D1536" s="5">
        <f t="shared" si="322"/>
        <v>21047964</v>
      </c>
      <c r="E1536" s="5">
        <f t="shared" si="323"/>
        <v>3051899536</v>
      </c>
      <c r="F1536" s="5">
        <f t="shared" si="324"/>
        <v>145161</v>
      </c>
      <c r="G1536" s="5">
        <f t="shared" si="325"/>
        <v>-574716.82420000003</v>
      </c>
      <c r="H1536" s="9">
        <f t="shared" si="326"/>
        <v>330299428018.53375</v>
      </c>
      <c r="I1536" s="9">
        <f t="shared" si="327"/>
        <v>-295128.74660000001</v>
      </c>
      <c r="J1536" s="9">
        <f t="shared" si="328"/>
        <v>87100977069.687012</v>
      </c>
      <c r="K1536" s="9">
        <f t="shared" si="329"/>
        <v>169615455976.07855</v>
      </c>
      <c r="M1536" s="9">
        <f t="shared" si="330"/>
        <v>138870.24706808195</v>
      </c>
      <c r="N1536" s="9">
        <f t="shared" si="331"/>
        <v>24535932813.609756</v>
      </c>
      <c r="O1536" s="9">
        <f t="shared" si="332"/>
        <v>-138489.24706808195</v>
      </c>
      <c r="P1536" s="9">
        <f t="shared" si="333"/>
        <v>19179271553.484245</v>
      </c>
      <c r="Q1536" s="9">
        <f t="shared" si="334"/>
        <v>2.0143850110262597E-4</v>
      </c>
      <c r="R1536" s="9">
        <f t="shared" si="335"/>
        <v>-3.9194288185118588E-2</v>
      </c>
    </row>
    <row r="1537" spans="1:18" x14ac:dyDescent="0.25">
      <c r="A1537">
        <v>1526</v>
      </c>
      <c r="B1537" s="5">
        <v>20197</v>
      </c>
      <c r="C1537" s="5">
        <v>6</v>
      </c>
      <c r="D1537" s="5">
        <f t="shared" si="322"/>
        <v>121182</v>
      </c>
      <c r="E1537" s="5">
        <f t="shared" si="323"/>
        <v>407918809</v>
      </c>
      <c r="F1537" s="5">
        <f t="shared" si="324"/>
        <v>36</v>
      </c>
      <c r="G1537" s="5">
        <f t="shared" si="325"/>
        <v>-609763.82420000003</v>
      </c>
      <c r="H1537" s="9">
        <f t="shared" si="326"/>
        <v>371811921303.00854</v>
      </c>
      <c r="I1537" s="9">
        <f t="shared" si="327"/>
        <v>-295503.74660000001</v>
      </c>
      <c r="J1537" s="9">
        <f t="shared" si="328"/>
        <v>87322464254.637024</v>
      </c>
      <c r="K1537" s="9">
        <f t="shared" si="329"/>
        <v>180187494592.24377</v>
      </c>
      <c r="M1537" s="9">
        <f t="shared" si="330"/>
        <v>129318.16105122173</v>
      </c>
      <c r="N1537" s="9">
        <f t="shared" si="331"/>
        <v>27619643107.216896</v>
      </c>
      <c r="O1537" s="9">
        <f t="shared" si="332"/>
        <v>-129312.16105122173</v>
      </c>
      <c r="P1537" s="9">
        <f t="shared" si="333"/>
        <v>16721634995.737106</v>
      </c>
      <c r="Q1537" s="9">
        <f t="shared" si="334"/>
        <v>2.0161929392966991E-4</v>
      </c>
      <c r="R1537" s="9">
        <f t="shared" si="335"/>
        <v>-3.6597054801220746E-2</v>
      </c>
    </row>
    <row r="1538" spans="1:18" x14ac:dyDescent="0.25">
      <c r="A1538">
        <v>1527</v>
      </c>
      <c r="B1538" s="5">
        <v>10150</v>
      </c>
      <c r="C1538" s="5">
        <v>70</v>
      </c>
      <c r="D1538" s="5">
        <f t="shared" si="322"/>
        <v>710500</v>
      </c>
      <c r="E1538" s="5">
        <f t="shared" si="323"/>
        <v>103022500</v>
      </c>
      <c r="F1538" s="5">
        <f t="shared" si="324"/>
        <v>4900</v>
      </c>
      <c r="G1538" s="5">
        <f t="shared" si="325"/>
        <v>-619810.82420000003</v>
      </c>
      <c r="H1538" s="9">
        <f t="shared" si="326"/>
        <v>384165457795.48334</v>
      </c>
      <c r="I1538" s="9">
        <f t="shared" si="327"/>
        <v>-295439.74660000001</v>
      </c>
      <c r="J1538" s="9">
        <f t="shared" si="328"/>
        <v>87284643871.07222</v>
      </c>
      <c r="K1538" s="9">
        <f t="shared" si="329"/>
        <v>183116752841.58517</v>
      </c>
      <c r="M1538" s="9">
        <f t="shared" si="330"/>
        <v>126579.84369991079</v>
      </c>
      <c r="N1538" s="9">
        <f t="shared" si="331"/>
        <v>28537312093.833572</v>
      </c>
      <c r="O1538" s="9">
        <f t="shared" si="332"/>
        <v>-126509.84369991079</v>
      </c>
      <c r="P1538" s="9">
        <f t="shared" si="333"/>
        <v>16004740552.975859</v>
      </c>
      <c r="Q1538" s="9">
        <f t="shared" si="334"/>
        <v>2.0167309534244364E-4</v>
      </c>
      <c r="R1538" s="9">
        <f t="shared" si="335"/>
        <v>-3.580396282696053E-2</v>
      </c>
    </row>
    <row r="1539" spans="1:18" x14ac:dyDescent="0.25">
      <c r="A1539">
        <v>1528</v>
      </c>
      <c r="B1539" s="5">
        <v>8699</v>
      </c>
      <c r="C1539" s="5">
        <v>60</v>
      </c>
      <c r="D1539" s="5">
        <f t="shared" si="322"/>
        <v>521940</v>
      </c>
      <c r="E1539" s="5">
        <f t="shared" si="323"/>
        <v>75672601</v>
      </c>
      <c r="F1539" s="5">
        <f t="shared" si="324"/>
        <v>3600</v>
      </c>
      <c r="G1539" s="5">
        <f t="shared" si="325"/>
        <v>-621261.82420000003</v>
      </c>
      <c r="H1539" s="9">
        <f t="shared" si="326"/>
        <v>385966254208.31177</v>
      </c>
      <c r="I1539" s="9">
        <f t="shared" si="327"/>
        <v>-295449.74660000001</v>
      </c>
      <c r="J1539" s="9">
        <f t="shared" si="328"/>
        <v>87290552766.004227</v>
      </c>
      <c r="K1539" s="9">
        <f t="shared" si="329"/>
        <v>183551648532.14377</v>
      </c>
      <c r="M1539" s="9">
        <f t="shared" si="330"/>
        <v>126184.37256656231</v>
      </c>
      <c r="N1539" s="9">
        <f t="shared" si="331"/>
        <v>28671082291.563576</v>
      </c>
      <c r="O1539" s="9">
        <f t="shared" si="332"/>
        <v>-126124.37256656231</v>
      </c>
      <c r="P1539" s="9">
        <f t="shared" si="333"/>
        <v>15907357355.309015</v>
      </c>
      <c r="Q1539" s="9">
        <f t="shared" si="334"/>
        <v>2.0168093806757642E-4</v>
      </c>
      <c r="R1539" s="9">
        <f t="shared" si="335"/>
        <v>-3.5694869526279996E-2</v>
      </c>
    </row>
    <row r="1540" spans="1:18" x14ac:dyDescent="0.25">
      <c r="A1540">
        <v>1529</v>
      </c>
      <c r="B1540" s="5">
        <v>5799</v>
      </c>
      <c r="C1540" s="5">
        <v>40</v>
      </c>
      <c r="D1540" s="5">
        <f t="shared" si="322"/>
        <v>231960</v>
      </c>
      <c r="E1540" s="5">
        <f t="shared" si="323"/>
        <v>33628401</v>
      </c>
      <c r="F1540" s="5">
        <f t="shared" si="324"/>
        <v>1600</v>
      </c>
      <c r="G1540" s="5">
        <f t="shared" si="325"/>
        <v>-624161.82420000003</v>
      </c>
      <c r="H1540" s="9">
        <f t="shared" si="326"/>
        <v>389577982788.67175</v>
      </c>
      <c r="I1540" s="9">
        <f t="shared" si="327"/>
        <v>-295469.74660000001</v>
      </c>
      <c r="J1540" s="9">
        <f t="shared" si="328"/>
        <v>87302371155.868225</v>
      </c>
      <c r="K1540" s="9">
        <f t="shared" si="329"/>
        <v>184420936033.76776</v>
      </c>
      <c r="M1540" s="9">
        <f t="shared" si="330"/>
        <v>125393.97540135859</v>
      </c>
      <c r="N1540" s="9">
        <f t="shared" si="331"/>
        <v>28939375610.508518</v>
      </c>
      <c r="O1540" s="9">
        <f t="shared" si="332"/>
        <v>-125353.97540135859</v>
      </c>
      <c r="P1540" s="9">
        <f t="shared" si="333"/>
        <v>15713619148.924416</v>
      </c>
      <c r="Q1540" s="9">
        <f t="shared" si="334"/>
        <v>2.0169666766049882E-4</v>
      </c>
      <c r="R1540" s="9">
        <f t="shared" si="335"/>
        <v>-3.5476837194085301E-2</v>
      </c>
    </row>
    <row r="1541" spans="1:18" x14ac:dyDescent="0.25">
      <c r="A1541">
        <v>1530</v>
      </c>
      <c r="B1541" s="5">
        <v>297</v>
      </c>
      <c r="C1541" s="5">
        <v>0</v>
      </c>
      <c r="D1541" s="5">
        <f t="shared" si="322"/>
        <v>0</v>
      </c>
      <c r="E1541" s="5">
        <f t="shared" si="323"/>
        <v>88209</v>
      </c>
      <c r="F1541" s="5">
        <f t="shared" si="324"/>
        <v>0</v>
      </c>
      <c r="G1541" s="5">
        <f t="shared" si="325"/>
        <v>-629663.82420000003</v>
      </c>
      <c r="H1541" s="9">
        <f t="shared" si="326"/>
        <v>396476531506.16852</v>
      </c>
      <c r="I1541" s="9">
        <f t="shared" si="327"/>
        <v>-295509.74660000001</v>
      </c>
      <c r="J1541" s="9">
        <f t="shared" si="328"/>
        <v>87326010335.596222</v>
      </c>
      <c r="K1541" s="9">
        <f t="shared" si="329"/>
        <v>186071797132.52896</v>
      </c>
      <c r="M1541" s="9">
        <f t="shared" si="330"/>
        <v>123894.40119344452</v>
      </c>
      <c r="N1541" s="9">
        <f t="shared" si="331"/>
        <v>29451826779.011353</v>
      </c>
      <c r="O1541" s="9">
        <f t="shared" si="332"/>
        <v>-123894.40119344452</v>
      </c>
      <c r="P1541" s="9">
        <f t="shared" si="333"/>
        <v>15349822647.082186</v>
      </c>
      <c r="Q1541" s="9">
        <f t="shared" si="334"/>
        <v>2.0172671182374841E-4</v>
      </c>
      <c r="R1541" s="9">
        <f t="shared" si="335"/>
        <v>-3.5063758866573473E-2</v>
      </c>
    </row>
    <row r="1542" spans="1:18" x14ac:dyDescent="0.25">
      <c r="A1542">
        <v>1531</v>
      </c>
      <c r="B1542" s="5">
        <v>259</v>
      </c>
      <c r="C1542" s="5">
        <v>260</v>
      </c>
      <c r="D1542" s="5">
        <f t="shared" si="322"/>
        <v>67340</v>
      </c>
      <c r="E1542" s="5">
        <f t="shared" si="323"/>
        <v>67081</v>
      </c>
      <c r="F1542" s="5">
        <f t="shared" si="324"/>
        <v>67600</v>
      </c>
      <c r="G1542" s="5">
        <f t="shared" si="325"/>
        <v>-629701.82420000003</v>
      </c>
      <c r="H1542" s="9">
        <f t="shared" si="326"/>
        <v>396524387400.80774</v>
      </c>
      <c r="I1542" s="9">
        <f t="shared" si="327"/>
        <v>-295249.74660000001</v>
      </c>
      <c r="J1542" s="9">
        <f t="shared" si="328"/>
        <v>87172412867.364212</v>
      </c>
      <c r="K1542" s="9">
        <f t="shared" si="329"/>
        <v>185919304028.60776</v>
      </c>
      <c r="M1542" s="9">
        <f t="shared" si="330"/>
        <v>123884.04426507288</v>
      </c>
      <c r="N1542" s="9">
        <f t="shared" si="331"/>
        <v>29455381701.957012</v>
      </c>
      <c r="O1542" s="9">
        <f t="shared" si="332"/>
        <v>-123624.04426507288</v>
      </c>
      <c r="P1542" s="9">
        <f t="shared" si="333"/>
        <v>15282904320.4527</v>
      </c>
      <c r="Q1542" s="9">
        <f t="shared" si="334"/>
        <v>2.0172692024299278E-4</v>
      </c>
      <c r="R1542" s="9">
        <f t="shared" si="335"/>
        <v>-3.4987244273490953E-2</v>
      </c>
    </row>
    <row r="1543" spans="1:18" x14ac:dyDescent="0.25">
      <c r="A1543">
        <v>1532</v>
      </c>
      <c r="B1543" s="5">
        <v>0</v>
      </c>
      <c r="C1543" s="5">
        <v>0</v>
      </c>
      <c r="D1543" s="5">
        <f t="shared" si="322"/>
        <v>0</v>
      </c>
      <c r="E1543" s="5">
        <f t="shared" si="323"/>
        <v>0</v>
      </c>
      <c r="F1543" s="5">
        <f t="shared" si="324"/>
        <v>0</v>
      </c>
      <c r="G1543" s="5">
        <f t="shared" si="325"/>
        <v>-629960.82420000003</v>
      </c>
      <c r="H1543" s="9">
        <f t="shared" si="326"/>
        <v>396850640026.74335</v>
      </c>
      <c r="I1543" s="9">
        <f t="shared" si="327"/>
        <v>-295509.74660000001</v>
      </c>
      <c r="J1543" s="9">
        <f t="shared" si="328"/>
        <v>87326010335.596222</v>
      </c>
      <c r="K1543" s="9">
        <f t="shared" si="329"/>
        <v>186159563527.26917</v>
      </c>
      <c r="M1543" s="9">
        <f t="shared" si="330"/>
        <v>123813.45362169779</v>
      </c>
      <c r="N1543" s="9">
        <f t="shared" si="331"/>
        <v>29479617022.490993</v>
      </c>
      <c r="O1543" s="9">
        <f t="shared" si="332"/>
        <v>-123813.45362169779</v>
      </c>
      <c r="P1543" s="9">
        <f t="shared" si="333"/>
        <v>15329771297.732309</v>
      </c>
      <c r="Q1543" s="9">
        <f t="shared" si="334"/>
        <v>2.0172834111969535E-4</v>
      </c>
      <c r="R1543" s="9">
        <f t="shared" si="335"/>
        <v>-3.5040849658636533E-2</v>
      </c>
    </row>
    <row r="1544" spans="1:18" x14ac:dyDescent="0.25">
      <c r="A1544">
        <v>1533</v>
      </c>
      <c r="B1544" s="5">
        <v>0</v>
      </c>
      <c r="C1544" s="5">
        <v>0</v>
      </c>
      <c r="D1544" s="5">
        <f t="shared" si="322"/>
        <v>0</v>
      </c>
      <c r="E1544" s="5">
        <f t="shared" si="323"/>
        <v>0</v>
      </c>
      <c r="F1544" s="5">
        <f t="shared" si="324"/>
        <v>0</v>
      </c>
      <c r="G1544" s="5">
        <f t="shared" si="325"/>
        <v>-629960.82420000003</v>
      </c>
      <c r="H1544" s="9">
        <f t="shared" si="326"/>
        <v>396850640026.74335</v>
      </c>
      <c r="I1544" s="9">
        <f t="shared" si="327"/>
        <v>-295509.74660000001</v>
      </c>
      <c r="J1544" s="9">
        <f t="shared" si="328"/>
        <v>87326010335.596222</v>
      </c>
      <c r="K1544" s="9">
        <f t="shared" si="329"/>
        <v>186159563527.26917</v>
      </c>
      <c r="M1544" s="9">
        <f t="shared" si="330"/>
        <v>123813.45362169779</v>
      </c>
      <c r="N1544" s="9">
        <f t="shared" si="331"/>
        <v>29479617022.490993</v>
      </c>
      <c r="O1544" s="9">
        <f t="shared" si="332"/>
        <v>-123813.45362169779</v>
      </c>
      <c r="P1544" s="9">
        <f t="shared" si="333"/>
        <v>15329771297.732309</v>
      </c>
      <c r="Q1544" s="9">
        <f t="shared" si="334"/>
        <v>2.0172834111969535E-4</v>
      </c>
      <c r="R1544" s="9">
        <f t="shared" si="335"/>
        <v>-3.5040849658636533E-2</v>
      </c>
    </row>
    <row r="1545" spans="1:18" x14ac:dyDescent="0.25">
      <c r="A1545">
        <v>1534</v>
      </c>
      <c r="B1545" s="5">
        <v>27704</v>
      </c>
      <c r="C1545" s="5">
        <v>900</v>
      </c>
      <c r="D1545" s="5">
        <f t="shared" si="322"/>
        <v>24933600</v>
      </c>
      <c r="E1545" s="5">
        <f t="shared" si="323"/>
        <v>767511616</v>
      </c>
      <c r="F1545" s="5">
        <f t="shared" si="324"/>
        <v>810000</v>
      </c>
      <c r="G1545" s="5">
        <f t="shared" si="325"/>
        <v>-602256.82420000003</v>
      </c>
      <c r="H1545" s="9">
        <f t="shared" si="326"/>
        <v>362713282295.46973</v>
      </c>
      <c r="I1545" s="9">
        <f t="shared" si="327"/>
        <v>-294609.74660000001</v>
      </c>
      <c r="J1545" s="9">
        <f t="shared" si="328"/>
        <v>86794902791.716217</v>
      </c>
      <c r="K1545" s="9">
        <f t="shared" si="329"/>
        <v>177430730365.68277</v>
      </c>
      <c r="M1545" s="9">
        <f t="shared" si="330"/>
        <v>131364.19950611287</v>
      </c>
      <c r="N1545" s="9">
        <f t="shared" si="331"/>
        <v>26943760630.751522</v>
      </c>
      <c r="O1545" s="9">
        <f t="shared" si="332"/>
        <v>-130464.19950611287</v>
      </c>
      <c r="P1545" s="9">
        <f t="shared" si="333"/>
        <v>17020907352.770821</v>
      </c>
      <c r="Q1545" s="9">
        <f t="shared" si="334"/>
        <v>2.0157966805952154E-4</v>
      </c>
      <c r="R1545" s="9">
        <f t="shared" si="335"/>
        <v>-3.6923096215315136E-2</v>
      </c>
    </row>
    <row r="1546" spans="1:18" x14ac:dyDescent="0.25">
      <c r="A1546">
        <v>1535</v>
      </c>
      <c r="B1546" s="5">
        <v>11142</v>
      </c>
      <c r="C1546" s="5">
        <v>3646</v>
      </c>
      <c r="D1546" s="5">
        <f t="shared" si="322"/>
        <v>40623732</v>
      </c>
      <c r="E1546" s="5">
        <f t="shared" si="323"/>
        <v>124144164</v>
      </c>
      <c r="F1546" s="5">
        <f t="shared" si="324"/>
        <v>13293316</v>
      </c>
      <c r="G1546" s="5">
        <f t="shared" si="325"/>
        <v>-618818.82420000003</v>
      </c>
      <c r="H1546" s="9">
        <f t="shared" si="326"/>
        <v>382936737184.27057</v>
      </c>
      <c r="I1546" s="9">
        <f t="shared" si="327"/>
        <v>-291863.74660000001</v>
      </c>
      <c r="J1546" s="9">
        <f t="shared" si="328"/>
        <v>85184446579.389023</v>
      </c>
      <c r="K1546" s="9">
        <f t="shared" si="329"/>
        <v>180610780497.61877</v>
      </c>
      <c r="M1546" s="9">
        <f t="shared" si="330"/>
        <v>126850.21404055979</v>
      </c>
      <c r="N1546" s="9">
        <f t="shared" si="331"/>
        <v>28446037923.16888</v>
      </c>
      <c r="O1546" s="9">
        <f t="shared" si="332"/>
        <v>-123204.21404055979</v>
      </c>
      <c r="P1546" s="9">
        <f t="shared" si="333"/>
        <v>15179278357.35207</v>
      </c>
      <c r="Q1546" s="9">
        <f t="shared" si="334"/>
        <v>2.0166774408899264E-4</v>
      </c>
      <c r="R1546" s="9">
        <f t="shared" si="335"/>
        <v>-3.4868425719437511E-2</v>
      </c>
    </row>
    <row r="1547" spans="1:18" x14ac:dyDescent="0.25">
      <c r="A1547">
        <v>1536</v>
      </c>
      <c r="B1547" s="5">
        <v>139</v>
      </c>
      <c r="C1547" s="5">
        <v>20</v>
      </c>
      <c r="D1547" s="5">
        <f t="shared" si="322"/>
        <v>2780</v>
      </c>
      <c r="E1547" s="5">
        <f t="shared" si="323"/>
        <v>19321</v>
      </c>
      <c r="F1547" s="5">
        <f t="shared" si="324"/>
        <v>400</v>
      </c>
      <c r="G1547" s="5">
        <f t="shared" si="325"/>
        <v>-629821.82420000003</v>
      </c>
      <c r="H1547" s="9">
        <f t="shared" si="326"/>
        <v>396675530238.61572</v>
      </c>
      <c r="I1547" s="9">
        <f t="shared" si="327"/>
        <v>-295489.74660000001</v>
      </c>
      <c r="J1547" s="9">
        <f t="shared" si="328"/>
        <v>87314190345.732224</v>
      </c>
      <c r="K1547" s="9">
        <f t="shared" si="329"/>
        <v>186105891236.00775</v>
      </c>
      <c r="M1547" s="9">
        <f t="shared" si="330"/>
        <v>123851.33817547825</v>
      </c>
      <c r="N1547" s="9">
        <f t="shared" si="331"/>
        <v>29466609182.839924</v>
      </c>
      <c r="O1547" s="9">
        <f t="shared" si="332"/>
        <v>-123831.33817547825</v>
      </c>
      <c r="P1547" s="9">
        <f t="shared" si="333"/>
        <v>15334200314.329657</v>
      </c>
      <c r="Q1547" s="9">
        <f t="shared" si="334"/>
        <v>2.0172757849160115E-4</v>
      </c>
      <c r="R1547" s="9">
        <f t="shared" si="335"/>
        <v>-3.5045911211214108E-2</v>
      </c>
    </row>
    <row r="1548" spans="1:18" x14ac:dyDescent="0.25">
      <c r="A1548">
        <v>1537</v>
      </c>
      <c r="B1548" s="5">
        <v>2817914</v>
      </c>
      <c r="C1548" s="5">
        <v>1382657</v>
      </c>
      <c r="D1548" s="5">
        <f t="shared" si="322"/>
        <v>3896208517498</v>
      </c>
      <c r="E1548" s="5">
        <f t="shared" si="323"/>
        <v>7940639311396</v>
      </c>
      <c r="F1548" s="5">
        <f t="shared" si="324"/>
        <v>1911740379649</v>
      </c>
      <c r="G1548" s="5">
        <f t="shared" si="325"/>
        <v>2187953.1757999999</v>
      </c>
      <c r="H1548" s="9">
        <f t="shared" si="326"/>
        <v>4787139099493.3047</v>
      </c>
      <c r="I1548" s="9">
        <f t="shared" si="327"/>
        <v>1087147.2534</v>
      </c>
      <c r="J1548" s="9">
        <f t="shared" si="328"/>
        <v>1181889150575.1638</v>
      </c>
      <c r="K1548" s="9">
        <f t="shared" si="329"/>
        <v>2378627285638.7773</v>
      </c>
      <c r="M1548" s="9">
        <f t="shared" si="330"/>
        <v>891838.01823820244</v>
      </c>
      <c r="N1548" s="9">
        <f t="shared" si="331"/>
        <v>355607407555.0058</v>
      </c>
      <c r="O1548" s="9">
        <f t="shared" si="332"/>
        <v>490818.98176179756</v>
      </c>
      <c r="P1548" s="9">
        <f t="shared" si="333"/>
        <v>240903272857.68777</v>
      </c>
      <c r="Q1548" s="9">
        <f t="shared" si="334"/>
        <v>2.2084867332152489E-4</v>
      </c>
      <c r="R1548" s="9">
        <f t="shared" si="335"/>
        <v>0.13890961042221028</v>
      </c>
    </row>
    <row r="1549" spans="1:18" x14ac:dyDescent="0.25">
      <c r="A1549">
        <v>1538</v>
      </c>
      <c r="B1549" s="5">
        <v>157316</v>
      </c>
      <c r="C1549" s="5">
        <v>43916</v>
      </c>
      <c r="D1549" s="5">
        <f t="shared" ref="D1549:D1612" si="336">B1549*C1549</f>
        <v>6908689456</v>
      </c>
      <c r="E1549" s="5">
        <f t="shared" ref="E1549:E1612" si="337">POWER(B1549,2)</f>
        <v>24748323856</v>
      </c>
      <c r="F1549" s="5">
        <f t="shared" ref="F1549:F1612" si="338">POWER(C1549,2)</f>
        <v>1928615056</v>
      </c>
      <c r="G1549" s="5">
        <f t="shared" ref="G1549:G1612" si="339">B1549-$J$5018</f>
        <v>-472644.82420000003</v>
      </c>
      <c r="H1549" s="9">
        <f t="shared" ref="H1549:H1612" si="340">POWER(G1549,2)</f>
        <v>223393129843.04895</v>
      </c>
      <c r="I1549" s="9">
        <f t="shared" ref="I1549:I1612" si="341">C1549-$J$5019</f>
        <v>-251593.74660000001</v>
      </c>
      <c r="J1549" s="9">
        <f t="shared" ref="J1549:J1612" si="342">POWER(I1549,2)</f>
        <v>63299413328.225021</v>
      </c>
      <c r="K1549" s="9">
        <f t="shared" ref="K1549:K1612" si="343">G1549*I1549</f>
        <v>118914482131.57635</v>
      </c>
      <c r="M1549" s="9">
        <f t="shared" ref="M1549:M1612" si="344">$J$5027+$J$5026*B1549</f>
        <v>166690.04687727976</v>
      </c>
      <c r="N1549" s="9">
        <f t="shared" ref="N1549:N1612" si="345">(M1549-$J$5019)^2</f>
        <v>16594515036.651812</v>
      </c>
      <c r="O1549" s="9">
        <f t="shared" ref="O1549:O1612" si="346">C1549-M1549</f>
        <v>-122774.04687727976</v>
      </c>
      <c r="P1549" s="9">
        <f t="shared" ref="P1549:P1612" si="347">POWER(O1549,2)</f>
        <v>15073466586.624489</v>
      </c>
      <c r="Q1549" s="9">
        <f t="shared" ref="Q1549:Q1612" si="348">(1/$J$5017)+((H1549)/$H$5012)</f>
        <v>2.0097290893152943E-4</v>
      </c>
      <c r="R1549" s="9">
        <f t="shared" ref="R1549:R1612" si="349">O1549/($J$5028*SQRT(1-Q1549))</f>
        <v>-3.4746670636067754E-2</v>
      </c>
    </row>
    <row r="1550" spans="1:18" x14ac:dyDescent="0.25">
      <c r="A1550">
        <v>1539</v>
      </c>
      <c r="B1550" s="5">
        <v>155653</v>
      </c>
      <c r="C1550" s="5">
        <v>29213</v>
      </c>
      <c r="D1550" s="5">
        <f t="shared" si="336"/>
        <v>4547091089</v>
      </c>
      <c r="E1550" s="5">
        <f t="shared" si="337"/>
        <v>24227856409</v>
      </c>
      <c r="F1550" s="5">
        <f t="shared" si="338"/>
        <v>853399369</v>
      </c>
      <c r="G1550" s="5">
        <f t="shared" si="339"/>
        <v>-474307.82420000003</v>
      </c>
      <c r="H1550" s="9">
        <f t="shared" si="340"/>
        <v>224967912097.33813</v>
      </c>
      <c r="I1550" s="9">
        <f t="shared" si="341"/>
        <v>-266296.74660000001</v>
      </c>
      <c r="J1550" s="9">
        <f t="shared" si="342"/>
        <v>70913957249.744614</v>
      </c>
      <c r="K1550" s="9">
        <f t="shared" si="343"/>
        <v>126306630471.38477</v>
      </c>
      <c r="M1550" s="9">
        <f t="shared" si="344"/>
        <v>166236.79498564743</v>
      </c>
      <c r="N1550" s="9">
        <f t="shared" si="345"/>
        <v>16711496019.086744</v>
      </c>
      <c r="O1550" s="9">
        <f t="shared" si="346"/>
        <v>-137023.79498564743</v>
      </c>
      <c r="P1550" s="9">
        <f t="shared" si="347"/>
        <v>18775520392.268738</v>
      </c>
      <c r="Q1550" s="9">
        <f t="shared" si="348"/>
        <v>2.0097976733277699E-4</v>
      </c>
      <c r="R1550" s="9">
        <f t="shared" si="349"/>
        <v>-3.8779536971356152E-2</v>
      </c>
    </row>
    <row r="1551" spans="1:18" x14ac:dyDescent="0.25">
      <c r="A1551">
        <v>1540</v>
      </c>
      <c r="B1551" s="5">
        <v>152056</v>
      </c>
      <c r="C1551" s="5">
        <v>33418</v>
      </c>
      <c r="D1551" s="5">
        <f t="shared" si="336"/>
        <v>5081407408</v>
      </c>
      <c r="E1551" s="5">
        <f t="shared" si="337"/>
        <v>23121027136</v>
      </c>
      <c r="F1551" s="5">
        <f t="shared" si="338"/>
        <v>1116762724</v>
      </c>
      <c r="G1551" s="5">
        <f t="shared" si="339"/>
        <v>-477904.82420000003</v>
      </c>
      <c r="H1551" s="9">
        <f t="shared" si="340"/>
        <v>228393020993.63293</v>
      </c>
      <c r="I1551" s="9">
        <f t="shared" si="341"/>
        <v>-262091.74660000001</v>
      </c>
      <c r="J1551" s="9">
        <f t="shared" si="342"/>
        <v>68692083635.838615</v>
      </c>
      <c r="K1551" s="9">
        <f t="shared" si="343"/>
        <v>125254910083.14397</v>
      </c>
      <c r="M1551" s="9">
        <f t="shared" si="344"/>
        <v>165256.42995004822</v>
      </c>
      <c r="N1551" s="9">
        <f t="shared" si="345"/>
        <v>16965926498.312611</v>
      </c>
      <c r="O1551" s="9">
        <f t="shared" si="346"/>
        <v>-131838.42995004822</v>
      </c>
      <c r="P1551" s="9">
        <f t="shared" si="347"/>
        <v>17381371611.693771</v>
      </c>
      <c r="Q1551" s="9">
        <f t="shared" si="348"/>
        <v>2.0099468417036733E-4</v>
      </c>
      <c r="R1551" s="9">
        <f t="shared" si="349"/>
        <v>-3.7312010714407609E-2</v>
      </c>
    </row>
    <row r="1552" spans="1:18" x14ac:dyDescent="0.25">
      <c r="A1552">
        <v>1541</v>
      </c>
      <c r="B1552" s="5">
        <v>140185</v>
      </c>
      <c r="C1552" s="5">
        <v>32975</v>
      </c>
      <c r="D1552" s="5">
        <f t="shared" si="336"/>
        <v>4622600375</v>
      </c>
      <c r="E1552" s="5">
        <f t="shared" si="337"/>
        <v>19651834225</v>
      </c>
      <c r="F1552" s="5">
        <f t="shared" si="338"/>
        <v>1087350625</v>
      </c>
      <c r="G1552" s="5">
        <f t="shared" si="339"/>
        <v>-489775.82420000003</v>
      </c>
      <c r="H1552" s="9">
        <f t="shared" si="340"/>
        <v>239880357970.78934</v>
      </c>
      <c r="I1552" s="9">
        <f t="shared" si="341"/>
        <v>-262534.74660000001</v>
      </c>
      <c r="J1552" s="9">
        <f t="shared" si="342"/>
        <v>68924493172.326218</v>
      </c>
      <c r="K1552" s="9">
        <f t="shared" si="343"/>
        <v>128583171897.15317</v>
      </c>
      <c r="M1552" s="9">
        <f t="shared" si="344"/>
        <v>162020.98003689881</v>
      </c>
      <c r="N1552" s="9">
        <f t="shared" si="345"/>
        <v>17819250798.538128</v>
      </c>
      <c r="O1552" s="9">
        <f t="shared" si="346"/>
        <v>-129045.98003689881</v>
      </c>
      <c r="P1552" s="9">
        <f t="shared" si="347"/>
        <v>16652864963.683685</v>
      </c>
      <c r="Q1552" s="9">
        <f t="shared" si="348"/>
        <v>2.0104471316075039E-4</v>
      </c>
      <c r="R1552" s="9">
        <f t="shared" si="349"/>
        <v>-3.65217115531523E-2</v>
      </c>
    </row>
    <row r="1553" spans="1:18" x14ac:dyDescent="0.25">
      <c r="A1553">
        <v>1542</v>
      </c>
      <c r="B1553" s="5">
        <v>128399</v>
      </c>
      <c r="C1553" s="5">
        <v>32438</v>
      </c>
      <c r="D1553" s="5">
        <f t="shared" si="336"/>
        <v>4165006762</v>
      </c>
      <c r="E1553" s="5">
        <f t="shared" si="337"/>
        <v>16486303201</v>
      </c>
      <c r="F1553" s="5">
        <f t="shared" si="338"/>
        <v>1052223844</v>
      </c>
      <c r="G1553" s="5">
        <f t="shared" si="339"/>
        <v>-501561.82420000003</v>
      </c>
      <c r="H1553" s="9">
        <f t="shared" si="340"/>
        <v>251564263494.83173</v>
      </c>
      <c r="I1553" s="9">
        <f t="shared" si="341"/>
        <v>-263071.74660000001</v>
      </c>
      <c r="J1553" s="9">
        <f t="shared" si="342"/>
        <v>69206743859.174622</v>
      </c>
      <c r="K1553" s="9">
        <f t="shared" si="343"/>
        <v>131946745120.17616</v>
      </c>
      <c r="M1553" s="9">
        <f t="shared" si="344"/>
        <v>158808.69693721225</v>
      </c>
      <c r="N1553" s="9">
        <f t="shared" si="345"/>
        <v>18687176978.907967</v>
      </c>
      <c r="O1553" s="9">
        <f t="shared" si="346"/>
        <v>-126370.69693721225</v>
      </c>
      <c r="P1553" s="9">
        <f t="shared" si="347"/>
        <v>15969553044.396748</v>
      </c>
      <c r="Q1553" s="9">
        <f t="shared" si="348"/>
        <v>2.0109559823518162E-4</v>
      </c>
      <c r="R1553" s="9">
        <f t="shared" si="349"/>
        <v>-3.5764572119487359E-2</v>
      </c>
    </row>
    <row r="1554" spans="1:18" x14ac:dyDescent="0.25">
      <c r="A1554">
        <v>1543</v>
      </c>
      <c r="B1554" s="5">
        <v>96211</v>
      </c>
      <c r="C1554" s="5">
        <v>26453</v>
      </c>
      <c r="D1554" s="5">
        <f t="shared" si="336"/>
        <v>2545069583</v>
      </c>
      <c r="E1554" s="5">
        <f t="shared" si="337"/>
        <v>9256556521</v>
      </c>
      <c r="F1554" s="5">
        <f t="shared" si="338"/>
        <v>699761209</v>
      </c>
      <c r="G1554" s="5">
        <f t="shared" si="339"/>
        <v>-533749.82420000003</v>
      </c>
      <c r="H1554" s="9">
        <f t="shared" si="340"/>
        <v>284888874833.53094</v>
      </c>
      <c r="I1554" s="9">
        <f t="shared" si="341"/>
        <v>-269056.74660000001</v>
      </c>
      <c r="J1554" s="9">
        <f t="shared" si="342"/>
        <v>72391532890.976624</v>
      </c>
      <c r="K1554" s="9">
        <f t="shared" si="343"/>
        <v>143608991197.57397</v>
      </c>
      <c r="M1554" s="9">
        <f t="shared" si="344"/>
        <v>150035.83350494422</v>
      </c>
      <c r="N1554" s="9">
        <f t="shared" si="345"/>
        <v>21162659391.187843</v>
      </c>
      <c r="O1554" s="9">
        <f t="shared" si="346"/>
        <v>-123582.83350494422</v>
      </c>
      <c r="P1554" s="9">
        <f t="shared" si="347"/>
        <v>15272716737.110765</v>
      </c>
      <c r="Q1554" s="9">
        <f t="shared" si="348"/>
        <v>2.0124073166893558E-4</v>
      </c>
      <c r="R1554" s="9">
        <f t="shared" si="349"/>
        <v>-3.4975572577679623E-2</v>
      </c>
    </row>
    <row r="1555" spans="1:18" x14ac:dyDescent="0.25">
      <c r="A1555">
        <v>1544</v>
      </c>
      <c r="B1555" s="5">
        <v>35460</v>
      </c>
      <c r="C1555" s="5">
        <v>18000</v>
      </c>
      <c r="D1555" s="5">
        <f t="shared" si="336"/>
        <v>638280000</v>
      </c>
      <c r="E1555" s="5">
        <f t="shared" si="337"/>
        <v>1257411600</v>
      </c>
      <c r="F1555" s="5">
        <f t="shared" si="338"/>
        <v>324000000</v>
      </c>
      <c r="G1555" s="5">
        <f t="shared" si="339"/>
        <v>-594500.82420000003</v>
      </c>
      <c r="H1555" s="9">
        <f t="shared" si="340"/>
        <v>353431229974.47937</v>
      </c>
      <c r="I1555" s="9">
        <f t="shared" si="341"/>
        <v>-277509.74660000001</v>
      </c>
      <c r="J1555" s="9">
        <f t="shared" si="342"/>
        <v>77011659457.996216</v>
      </c>
      <c r="K1555" s="9">
        <f t="shared" si="343"/>
        <v>164979773077.23315</v>
      </c>
      <c r="M1555" s="9">
        <f t="shared" si="344"/>
        <v>133478.10309691288</v>
      </c>
      <c r="N1555" s="9">
        <f t="shared" si="345"/>
        <v>26254253496.31152</v>
      </c>
      <c r="O1555" s="9">
        <f t="shared" si="346"/>
        <v>-115478.10309691288</v>
      </c>
      <c r="P1555" s="9">
        <f t="shared" si="347"/>
        <v>13335192294.861238</v>
      </c>
      <c r="Q1555" s="9">
        <f t="shared" si="348"/>
        <v>2.015392433982423E-4</v>
      </c>
      <c r="R1555" s="9">
        <f t="shared" si="349"/>
        <v>-3.2681831807895488E-2</v>
      </c>
    </row>
    <row r="1556" spans="1:18" x14ac:dyDescent="0.25">
      <c r="A1556">
        <v>1545</v>
      </c>
      <c r="B1556" s="5">
        <v>12997</v>
      </c>
      <c r="C1556" s="5">
        <v>2897</v>
      </c>
      <c r="D1556" s="5">
        <f t="shared" si="336"/>
        <v>37652309</v>
      </c>
      <c r="E1556" s="5">
        <f t="shared" si="337"/>
        <v>168922009</v>
      </c>
      <c r="F1556" s="5">
        <f t="shared" si="338"/>
        <v>8392609</v>
      </c>
      <c r="G1556" s="5">
        <f t="shared" si="339"/>
        <v>-616963.82420000003</v>
      </c>
      <c r="H1556" s="9">
        <f t="shared" si="340"/>
        <v>380644360371.48853</v>
      </c>
      <c r="I1556" s="9">
        <f t="shared" si="341"/>
        <v>-292612.74660000001</v>
      </c>
      <c r="J1556" s="9">
        <f t="shared" si="342"/>
        <v>85622219472.795822</v>
      </c>
      <c r="K1556" s="9">
        <f t="shared" si="343"/>
        <v>180531479152.00156</v>
      </c>
      <c r="M1556" s="9">
        <f t="shared" si="344"/>
        <v>127355.79567554354</v>
      </c>
      <c r="N1556" s="9">
        <f t="shared" si="345"/>
        <v>28275751211.504513</v>
      </c>
      <c r="O1556" s="9">
        <f t="shared" si="346"/>
        <v>-124458.79567554354</v>
      </c>
      <c r="P1556" s="9">
        <f t="shared" si="347"/>
        <v>15489991821.006697</v>
      </c>
      <c r="Q1556" s="9">
        <f t="shared" si="348"/>
        <v>2.0165776046112929E-4</v>
      </c>
      <c r="R1556" s="9">
        <f t="shared" si="349"/>
        <v>-3.5223488776507487E-2</v>
      </c>
    </row>
    <row r="1557" spans="1:18" x14ac:dyDescent="0.25">
      <c r="A1557">
        <v>1546</v>
      </c>
      <c r="B1557" s="5">
        <v>8961</v>
      </c>
      <c r="C1557" s="5">
        <v>3289</v>
      </c>
      <c r="D1557" s="5">
        <f t="shared" si="336"/>
        <v>29472729</v>
      </c>
      <c r="E1557" s="5">
        <f t="shared" si="337"/>
        <v>80299521</v>
      </c>
      <c r="F1557" s="5">
        <f t="shared" si="338"/>
        <v>10817521</v>
      </c>
      <c r="G1557" s="5">
        <f t="shared" si="339"/>
        <v>-620999.82420000003</v>
      </c>
      <c r="H1557" s="9">
        <f t="shared" si="340"/>
        <v>385640781656.43097</v>
      </c>
      <c r="I1557" s="9">
        <f t="shared" si="341"/>
        <v>-292220.74660000001</v>
      </c>
      <c r="J1557" s="9">
        <f t="shared" si="342"/>
        <v>85392964743.461426</v>
      </c>
      <c r="K1557" s="9">
        <f t="shared" si="343"/>
        <v>181469032266.19278</v>
      </c>
      <c r="M1557" s="9">
        <f t="shared" si="344"/>
        <v>126255.78086217727</v>
      </c>
      <c r="N1557" s="9">
        <f t="shared" si="345"/>
        <v>28646904917.98008</v>
      </c>
      <c r="O1557" s="9">
        <f t="shared" si="346"/>
        <v>-122966.78086217727</v>
      </c>
      <c r="P1557" s="9">
        <f t="shared" si="347"/>
        <v>15120829195.606726</v>
      </c>
      <c r="Q1557" s="9">
        <f t="shared" si="348"/>
        <v>2.0167952058820757E-4</v>
      </c>
      <c r="R1557" s="9">
        <f t="shared" si="349"/>
        <v>-3.4801229187595324E-2</v>
      </c>
    </row>
    <row r="1558" spans="1:18" x14ac:dyDescent="0.25">
      <c r="A1558">
        <v>1547</v>
      </c>
      <c r="B1558" s="5">
        <v>3975</v>
      </c>
      <c r="C1558" s="5">
        <v>901</v>
      </c>
      <c r="D1558" s="5">
        <f t="shared" si="336"/>
        <v>3581475</v>
      </c>
      <c r="E1558" s="5">
        <f t="shared" si="337"/>
        <v>15800625</v>
      </c>
      <c r="F1558" s="5">
        <f t="shared" si="338"/>
        <v>811801</v>
      </c>
      <c r="G1558" s="5">
        <f t="shared" si="339"/>
        <v>-625985.82420000003</v>
      </c>
      <c r="H1558" s="9">
        <f t="shared" si="340"/>
        <v>391858252099.35333</v>
      </c>
      <c r="I1558" s="9">
        <f t="shared" si="341"/>
        <v>-294608.74660000001</v>
      </c>
      <c r="J1558" s="9">
        <f t="shared" si="342"/>
        <v>86794313573.223022</v>
      </c>
      <c r="K1558" s="9">
        <f t="shared" si="343"/>
        <v>184420899056.92996</v>
      </c>
      <c r="M1558" s="9">
        <f t="shared" si="344"/>
        <v>124896.84283952012</v>
      </c>
      <c r="N1558" s="9">
        <f t="shared" si="345"/>
        <v>29108762929.582771</v>
      </c>
      <c r="O1558" s="9">
        <f t="shared" si="346"/>
        <v>-123995.84283952012</v>
      </c>
      <c r="P1558" s="9">
        <f t="shared" si="347"/>
        <v>15374969041.482973</v>
      </c>
      <c r="Q1558" s="9">
        <f t="shared" si="348"/>
        <v>2.0170659855846428E-4</v>
      </c>
      <c r="R1558" s="9">
        <f t="shared" si="349"/>
        <v>-3.5092467844946275E-2</v>
      </c>
    </row>
    <row r="1559" spans="1:18" x14ac:dyDescent="0.25">
      <c r="A1559">
        <v>1548</v>
      </c>
      <c r="B1559" s="5">
        <v>29247</v>
      </c>
      <c r="C1559" s="5">
        <v>11100</v>
      </c>
      <c r="D1559" s="5">
        <f t="shared" si="336"/>
        <v>324641700</v>
      </c>
      <c r="E1559" s="5">
        <f t="shared" si="337"/>
        <v>855387009</v>
      </c>
      <c r="F1559" s="5">
        <f t="shared" si="338"/>
        <v>123210000</v>
      </c>
      <c r="G1559" s="5">
        <f t="shared" si="339"/>
        <v>-600713.82420000003</v>
      </c>
      <c r="H1559" s="9">
        <f t="shared" si="340"/>
        <v>360857098584.98853</v>
      </c>
      <c r="I1559" s="9">
        <f t="shared" si="341"/>
        <v>-284409.74660000001</v>
      </c>
      <c r="J1559" s="9">
        <f t="shared" si="342"/>
        <v>80888903961.076218</v>
      </c>
      <c r="K1559" s="9">
        <f t="shared" si="343"/>
        <v>170848866519.83896</v>
      </c>
      <c r="M1559" s="9">
        <f t="shared" si="344"/>
        <v>131784.74530815057</v>
      </c>
      <c r="N1559" s="9">
        <f t="shared" si="345"/>
        <v>26805876048.016102</v>
      </c>
      <c r="O1559" s="9">
        <f t="shared" si="346"/>
        <v>-120684.74530815057</v>
      </c>
      <c r="P1559" s="9">
        <f t="shared" si="347"/>
        <v>14564807750.09317</v>
      </c>
      <c r="Q1559" s="9">
        <f t="shared" si="348"/>
        <v>2.0157158411481047E-4</v>
      </c>
      <c r="R1559" s="9">
        <f t="shared" si="349"/>
        <v>-3.4155381028570818E-2</v>
      </c>
    </row>
    <row r="1560" spans="1:18" x14ac:dyDescent="0.25">
      <c r="A1560">
        <v>1549</v>
      </c>
      <c r="B1560" s="5">
        <v>22399</v>
      </c>
      <c r="C1560" s="5">
        <v>8000</v>
      </c>
      <c r="D1560" s="5">
        <f t="shared" si="336"/>
        <v>179192000</v>
      </c>
      <c r="E1560" s="5">
        <f t="shared" si="337"/>
        <v>501715201</v>
      </c>
      <c r="F1560" s="5">
        <f t="shared" si="338"/>
        <v>64000000</v>
      </c>
      <c r="G1560" s="5">
        <f t="shared" si="339"/>
        <v>-607561.82420000003</v>
      </c>
      <c r="H1560" s="9">
        <f t="shared" si="340"/>
        <v>369131370225.23175</v>
      </c>
      <c r="I1560" s="9">
        <f t="shared" si="341"/>
        <v>-287509.74660000001</v>
      </c>
      <c r="J1560" s="9">
        <f t="shared" si="342"/>
        <v>82661854389.996216</v>
      </c>
      <c r="K1560" s="9">
        <f t="shared" si="343"/>
        <v>174679946119.57578</v>
      </c>
      <c r="M1560" s="9">
        <f t="shared" si="344"/>
        <v>129918.31779528332</v>
      </c>
      <c r="N1560" s="9">
        <f t="shared" si="345"/>
        <v>27420521293.587551</v>
      </c>
      <c r="O1560" s="9">
        <f t="shared" si="346"/>
        <v>-121918.31779528332</v>
      </c>
      <c r="P1560" s="9">
        <f t="shared" si="347"/>
        <v>14864076214.031698</v>
      </c>
      <c r="Q1560" s="9">
        <f t="shared" si="348"/>
        <v>2.0160761974753717E-4</v>
      </c>
      <c r="R1560" s="9">
        <f t="shared" si="349"/>
        <v>-3.4504498999206767E-2</v>
      </c>
    </row>
    <row r="1561" spans="1:18" x14ac:dyDescent="0.25">
      <c r="A1561">
        <v>1550</v>
      </c>
      <c r="B1561" s="5">
        <v>8760</v>
      </c>
      <c r="C1561" s="5">
        <v>2000</v>
      </c>
      <c r="D1561" s="5">
        <f t="shared" si="336"/>
        <v>17520000</v>
      </c>
      <c r="E1561" s="5">
        <f t="shared" si="337"/>
        <v>76737600</v>
      </c>
      <c r="F1561" s="5">
        <f t="shared" si="338"/>
        <v>4000000</v>
      </c>
      <c r="G1561" s="5">
        <f t="shared" si="339"/>
        <v>-621200.82420000003</v>
      </c>
      <c r="H1561" s="9">
        <f t="shared" si="340"/>
        <v>385890463986.75934</v>
      </c>
      <c r="I1561" s="9">
        <f t="shared" si="341"/>
        <v>-293509.74660000001</v>
      </c>
      <c r="J1561" s="9">
        <f t="shared" si="342"/>
        <v>86147971349.196213</v>
      </c>
      <c r="K1561" s="9">
        <f t="shared" si="343"/>
        <v>182328496498.65317</v>
      </c>
      <c r="M1561" s="9">
        <f t="shared" si="344"/>
        <v>126200.99816210625</v>
      </c>
      <c r="N1561" s="9">
        <f t="shared" si="345"/>
        <v>28665452297.605991</v>
      </c>
      <c r="O1561" s="9">
        <f t="shared" si="346"/>
        <v>-124200.99816210625</v>
      </c>
      <c r="P1561" s="9">
        <f t="shared" si="347"/>
        <v>15425887944.46352</v>
      </c>
      <c r="Q1561" s="9">
        <f t="shared" si="348"/>
        <v>2.016806079903555E-4</v>
      </c>
      <c r="R1561" s="9">
        <f t="shared" si="349"/>
        <v>-3.5150529064940282E-2</v>
      </c>
    </row>
    <row r="1562" spans="1:18" x14ac:dyDescent="0.25">
      <c r="A1562">
        <v>1551</v>
      </c>
      <c r="B1562" s="5">
        <v>6578</v>
      </c>
      <c r="C1562" s="5">
        <v>1452</v>
      </c>
      <c r="D1562" s="5">
        <f t="shared" si="336"/>
        <v>9551256</v>
      </c>
      <c r="E1562" s="5">
        <f t="shared" si="337"/>
        <v>43270084</v>
      </c>
      <c r="F1562" s="5">
        <f t="shared" si="338"/>
        <v>2108304</v>
      </c>
      <c r="G1562" s="5">
        <f t="shared" si="339"/>
        <v>-623382.82420000003</v>
      </c>
      <c r="H1562" s="9">
        <f t="shared" si="340"/>
        <v>388606145507.56812</v>
      </c>
      <c r="I1562" s="9">
        <f t="shared" si="341"/>
        <v>-294057.74660000001</v>
      </c>
      <c r="J1562" s="9">
        <f t="shared" si="342"/>
        <v>86469958335.469818</v>
      </c>
      <c r="K1562" s="9">
        <f t="shared" si="343"/>
        <v>183310548553.39597</v>
      </c>
      <c r="M1562" s="9">
        <f t="shared" si="344"/>
        <v>125606.2924329771</v>
      </c>
      <c r="N1562" s="9">
        <f t="shared" si="345"/>
        <v>28867183737.885651</v>
      </c>
      <c r="O1562" s="9">
        <f t="shared" si="346"/>
        <v>-124154.2924329771</v>
      </c>
      <c r="P1562" s="9">
        <f t="shared" si="347"/>
        <v>15414288329.533195</v>
      </c>
      <c r="Q1562" s="9">
        <f t="shared" si="348"/>
        <v>2.0169243517057647E-4</v>
      </c>
      <c r="R1562" s="9">
        <f t="shared" si="349"/>
        <v>-3.5137310932228737E-2</v>
      </c>
    </row>
    <row r="1563" spans="1:18" x14ac:dyDescent="0.25">
      <c r="A1563">
        <v>1552</v>
      </c>
      <c r="B1563" s="5">
        <v>49</v>
      </c>
      <c r="C1563" s="5">
        <v>1</v>
      </c>
      <c r="D1563" s="5">
        <f t="shared" si="336"/>
        <v>49</v>
      </c>
      <c r="E1563" s="5">
        <f t="shared" si="337"/>
        <v>2401</v>
      </c>
      <c r="F1563" s="5">
        <f t="shared" si="338"/>
        <v>1</v>
      </c>
      <c r="G1563" s="5">
        <f t="shared" si="339"/>
        <v>-629911.82420000003</v>
      </c>
      <c r="H1563" s="9">
        <f t="shared" si="340"/>
        <v>396788906266.97174</v>
      </c>
      <c r="I1563" s="9">
        <f t="shared" si="341"/>
        <v>-295508.74660000001</v>
      </c>
      <c r="J1563" s="9">
        <f t="shared" si="342"/>
        <v>87325419317.103012</v>
      </c>
      <c r="K1563" s="9">
        <f t="shared" si="343"/>
        <v>186144453637.86157</v>
      </c>
      <c r="M1563" s="9">
        <f t="shared" si="344"/>
        <v>123826.80860828227</v>
      </c>
      <c r="N1563" s="9">
        <f t="shared" si="345"/>
        <v>29475031197.467999</v>
      </c>
      <c r="O1563" s="9">
        <f t="shared" si="346"/>
        <v>-123825.80860828227</v>
      </c>
      <c r="P1563" s="9">
        <f t="shared" si="347"/>
        <v>15332830877.494951</v>
      </c>
      <c r="Q1563" s="9">
        <f t="shared" si="348"/>
        <v>2.0172807226036965E-4</v>
      </c>
      <c r="R1563" s="9">
        <f t="shared" si="349"/>
        <v>-3.5044346279006724E-2</v>
      </c>
    </row>
    <row r="1564" spans="1:18" x14ac:dyDescent="0.25">
      <c r="A1564">
        <v>1553</v>
      </c>
      <c r="B1564" s="5">
        <v>887</v>
      </c>
      <c r="C1564" s="5">
        <v>300</v>
      </c>
      <c r="D1564" s="5">
        <f t="shared" si="336"/>
        <v>266100</v>
      </c>
      <c r="E1564" s="5">
        <f t="shared" si="337"/>
        <v>786769</v>
      </c>
      <c r="F1564" s="5">
        <f t="shared" si="338"/>
        <v>90000</v>
      </c>
      <c r="G1564" s="5">
        <f t="shared" si="339"/>
        <v>-629073.82420000003</v>
      </c>
      <c r="H1564" s="9">
        <f t="shared" si="340"/>
        <v>395733876293.61255</v>
      </c>
      <c r="I1564" s="9">
        <f t="shared" si="341"/>
        <v>-295209.74660000001</v>
      </c>
      <c r="J1564" s="9">
        <f t="shared" si="342"/>
        <v>87148794487.636215</v>
      </c>
      <c r="K1564" s="9">
        <f t="shared" si="343"/>
        <v>185708724234.77496</v>
      </c>
      <c r="M1564" s="9">
        <f t="shared" si="344"/>
        <v>124055.20613395148</v>
      </c>
      <c r="N1564" s="9">
        <f t="shared" si="345"/>
        <v>29396659446.42387</v>
      </c>
      <c r="O1564" s="9">
        <f t="shared" si="346"/>
        <v>-123755.20613395148</v>
      </c>
      <c r="P1564" s="9">
        <f t="shared" si="347"/>
        <v>15315351045.256821</v>
      </c>
      <c r="Q1564" s="9">
        <f t="shared" si="348"/>
        <v>2.0172347745441106E-4</v>
      </c>
      <c r="R1564" s="9">
        <f t="shared" si="349"/>
        <v>-3.5024364761808695E-2</v>
      </c>
    </row>
    <row r="1565" spans="1:18" x14ac:dyDescent="0.25">
      <c r="A1565">
        <v>1554</v>
      </c>
      <c r="B1565" s="5">
        <v>49974</v>
      </c>
      <c r="C1565" s="5">
        <v>19155</v>
      </c>
      <c r="D1565" s="5">
        <f t="shared" si="336"/>
        <v>957251970</v>
      </c>
      <c r="E1565" s="5">
        <f t="shared" si="337"/>
        <v>2497400676</v>
      </c>
      <c r="F1565" s="5">
        <f t="shared" si="338"/>
        <v>366914025</v>
      </c>
      <c r="G1565" s="5">
        <f t="shared" si="339"/>
        <v>-579986.82420000003</v>
      </c>
      <c r="H1565" s="9">
        <f t="shared" si="340"/>
        <v>336384716245.60175</v>
      </c>
      <c r="I1565" s="9">
        <f t="shared" si="341"/>
        <v>-276354.74660000001</v>
      </c>
      <c r="J1565" s="9">
        <f t="shared" si="342"/>
        <v>76371945968.35022</v>
      </c>
      <c r="K1565" s="9">
        <f t="shared" si="343"/>
        <v>160282111833.12976</v>
      </c>
      <c r="M1565" s="9">
        <f t="shared" si="344"/>
        <v>137433.90463338417</v>
      </c>
      <c r="N1565" s="9">
        <f t="shared" si="345"/>
        <v>24987971813.454506</v>
      </c>
      <c r="O1565" s="9">
        <f t="shared" si="346"/>
        <v>-118278.90463338417</v>
      </c>
      <c r="P1565" s="9">
        <f t="shared" si="347"/>
        <v>13989899281.273188</v>
      </c>
      <c r="Q1565" s="9">
        <f t="shared" si="348"/>
        <v>2.0146500340048626E-4</v>
      </c>
      <c r="R1565" s="9">
        <f t="shared" si="349"/>
        <v>-3.3474494475262941E-2</v>
      </c>
    </row>
    <row r="1566" spans="1:18" x14ac:dyDescent="0.25">
      <c r="A1566">
        <v>1555</v>
      </c>
      <c r="B1566" s="5">
        <v>216539</v>
      </c>
      <c r="C1566" s="5">
        <v>72000</v>
      </c>
      <c r="D1566" s="5">
        <f t="shared" si="336"/>
        <v>15590808000</v>
      </c>
      <c r="E1566" s="5">
        <f t="shared" si="337"/>
        <v>46889138521</v>
      </c>
      <c r="F1566" s="5">
        <f t="shared" si="338"/>
        <v>5184000000</v>
      </c>
      <c r="G1566" s="5">
        <f t="shared" si="339"/>
        <v>-413421.82420000003</v>
      </c>
      <c r="H1566" s="9">
        <f t="shared" si="340"/>
        <v>170917604724.85574</v>
      </c>
      <c r="I1566" s="9">
        <f t="shared" si="341"/>
        <v>-223509.74660000001</v>
      </c>
      <c r="J1566" s="9">
        <f t="shared" si="342"/>
        <v>49956606825.19622</v>
      </c>
      <c r="K1566" s="9">
        <f t="shared" si="343"/>
        <v>92403807165.851761</v>
      </c>
      <c r="M1566" s="9">
        <f t="shared" si="344"/>
        <v>182831.31974447277</v>
      </c>
      <c r="N1566" s="9">
        <f t="shared" si="345"/>
        <v>12696427878.636402</v>
      </c>
      <c r="O1566" s="9">
        <f t="shared" si="346"/>
        <v>-110831.31974447277</v>
      </c>
      <c r="P1566" s="9">
        <f t="shared" si="347"/>
        <v>12283581436.301559</v>
      </c>
      <c r="Q1566" s="9">
        <f t="shared" si="348"/>
        <v>2.0074437053775672E-4</v>
      </c>
      <c r="R1566" s="9">
        <f t="shared" si="349"/>
        <v>-3.1366718138972551E-2</v>
      </c>
    </row>
    <row r="1567" spans="1:18" x14ac:dyDescent="0.25">
      <c r="A1567">
        <v>1556</v>
      </c>
      <c r="B1567" s="5">
        <v>210600</v>
      </c>
      <c r="C1567" s="5">
        <v>90000</v>
      </c>
      <c r="D1567" s="5">
        <f t="shared" si="336"/>
        <v>18954000000</v>
      </c>
      <c r="E1567" s="5">
        <f t="shared" si="337"/>
        <v>44352360000</v>
      </c>
      <c r="F1567" s="5">
        <f t="shared" si="338"/>
        <v>8100000000</v>
      </c>
      <c r="G1567" s="5">
        <f t="shared" si="339"/>
        <v>-419360.82420000003</v>
      </c>
      <c r="H1567" s="9">
        <f t="shared" si="340"/>
        <v>175863500873.70334</v>
      </c>
      <c r="I1567" s="9">
        <f t="shared" si="341"/>
        <v>-205509.74660000001</v>
      </c>
      <c r="J1567" s="9">
        <f t="shared" si="342"/>
        <v>42234255947.596214</v>
      </c>
      <c r="K1567" s="9">
        <f t="shared" si="343"/>
        <v>86182736715.309158</v>
      </c>
      <c r="M1567" s="9">
        <f t="shared" si="344"/>
        <v>181212.64086028488</v>
      </c>
      <c r="N1567" s="9">
        <f t="shared" si="345"/>
        <v>13063828380.475622</v>
      </c>
      <c r="O1567" s="9">
        <f t="shared" si="346"/>
        <v>-91212.640860284882</v>
      </c>
      <c r="P1567" s="9">
        <f t="shared" si="347"/>
        <v>8319745852.7073116</v>
      </c>
      <c r="Q1567" s="9">
        <f t="shared" si="348"/>
        <v>2.0076591062066353E-4</v>
      </c>
      <c r="R1567" s="9">
        <f t="shared" si="349"/>
        <v>-2.5814374799396796E-2</v>
      </c>
    </row>
    <row r="1568" spans="1:18" x14ac:dyDescent="0.25">
      <c r="A1568">
        <v>1557</v>
      </c>
      <c r="B1568" s="5">
        <v>49864</v>
      </c>
      <c r="C1568" s="5">
        <v>55800</v>
      </c>
      <c r="D1568" s="5">
        <f t="shared" si="336"/>
        <v>2782411200</v>
      </c>
      <c r="E1568" s="5">
        <f t="shared" si="337"/>
        <v>2486418496</v>
      </c>
      <c r="F1568" s="5">
        <f t="shared" si="338"/>
        <v>3113640000</v>
      </c>
      <c r="G1568" s="5">
        <f t="shared" si="339"/>
        <v>-580096.82420000003</v>
      </c>
      <c r="H1568" s="9">
        <f t="shared" si="340"/>
        <v>336512325446.92572</v>
      </c>
      <c r="I1568" s="9">
        <f t="shared" si="341"/>
        <v>-239709.74660000001</v>
      </c>
      <c r="J1568" s="9">
        <f t="shared" si="342"/>
        <v>57460762615.036217</v>
      </c>
      <c r="K1568" s="9">
        <f t="shared" si="343"/>
        <v>139054862732.44678</v>
      </c>
      <c r="M1568" s="9">
        <f t="shared" si="344"/>
        <v>137403.92405125574</v>
      </c>
      <c r="N1568" s="9">
        <f t="shared" si="345"/>
        <v>24997451123.81501</v>
      </c>
      <c r="O1568" s="9">
        <f t="shared" si="346"/>
        <v>-81603.924051255744</v>
      </c>
      <c r="P1568" s="9">
        <f t="shared" si="347"/>
        <v>6659200420.5631161</v>
      </c>
      <c r="Q1568" s="9">
        <f t="shared" si="348"/>
        <v>2.0146555915675235E-4</v>
      </c>
      <c r="R1568" s="9">
        <f t="shared" si="349"/>
        <v>-2.309498988039959E-2</v>
      </c>
    </row>
    <row r="1569" spans="1:18" x14ac:dyDescent="0.25">
      <c r="A1569">
        <v>1558</v>
      </c>
      <c r="B1569" s="5">
        <v>17941</v>
      </c>
      <c r="C1569" s="5">
        <v>5981</v>
      </c>
      <c r="D1569" s="5">
        <f t="shared" si="336"/>
        <v>107305121</v>
      </c>
      <c r="E1569" s="5">
        <f t="shared" si="337"/>
        <v>321879481</v>
      </c>
      <c r="F1569" s="5">
        <f t="shared" si="338"/>
        <v>35772361</v>
      </c>
      <c r="G1569" s="5">
        <f t="shared" si="339"/>
        <v>-612019.82420000003</v>
      </c>
      <c r="H1569" s="9">
        <f t="shared" si="340"/>
        <v>374568265213.79895</v>
      </c>
      <c r="I1569" s="9">
        <f t="shared" si="341"/>
        <v>-289528.74660000001</v>
      </c>
      <c r="J1569" s="9">
        <f t="shared" si="342"/>
        <v>83826895107.767014</v>
      </c>
      <c r="K1569" s="9">
        <f t="shared" si="343"/>
        <v>177197332594.97836</v>
      </c>
      <c r="M1569" s="9">
        <f t="shared" si="344"/>
        <v>128703.28656684257</v>
      </c>
      <c r="N1569" s="9">
        <f t="shared" si="345"/>
        <v>27824395108.793346</v>
      </c>
      <c r="O1569" s="9">
        <f t="shared" si="346"/>
        <v>-122722.28656684257</v>
      </c>
      <c r="P1569" s="9">
        <f t="shared" si="347"/>
        <v>15060759620.194227</v>
      </c>
      <c r="Q1569" s="9">
        <f t="shared" si="348"/>
        <v>2.0163129820039685E-4</v>
      </c>
      <c r="R1569" s="9">
        <f t="shared" si="349"/>
        <v>-3.4732033223089445E-2</v>
      </c>
    </row>
    <row r="1570" spans="1:18" x14ac:dyDescent="0.25">
      <c r="A1570">
        <v>1559</v>
      </c>
      <c r="B1570" s="5">
        <v>7060</v>
      </c>
      <c r="C1570" s="5">
        <v>1376</v>
      </c>
      <c r="D1570" s="5">
        <f t="shared" si="336"/>
        <v>9714560</v>
      </c>
      <c r="E1570" s="5">
        <f t="shared" si="337"/>
        <v>49843600</v>
      </c>
      <c r="F1570" s="5">
        <f t="shared" si="338"/>
        <v>1893376</v>
      </c>
      <c r="G1570" s="5">
        <f t="shared" si="339"/>
        <v>-622900.82420000003</v>
      </c>
      <c r="H1570" s="9">
        <f t="shared" si="340"/>
        <v>388005436789.03937</v>
      </c>
      <c r="I1570" s="9">
        <f t="shared" si="341"/>
        <v>-294133.74660000001</v>
      </c>
      <c r="J1570" s="9">
        <f t="shared" si="342"/>
        <v>86514660888.953018</v>
      </c>
      <c r="K1570" s="9">
        <f t="shared" si="343"/>
        <v>183216153182.17395</v>
      </c>
      <c r="M1570" s="9">
        <f t="shared" si="344"/>
        <v>125737.6618928489</v>
      </c>
      <c r="N1570" s="9">
        <f t="shared" si="345"/>
        <v>28822560745.812092</v>
      </c>
      <c r="O1570" s="9">
        <f t="shared" si="346"/>
        <v>-124361.6618928489</v>
      </c>
      <c r="P1570" s="9">
        <f t="shared" si="347"/>
        <v>15465822948.751266</v>
      </c>
      <c r="Q1570" s="9">
        <f t="shared" si="348"/>
        <v>2.0168981899845913E-4</v>
      </c>
      <c r="R1570" s="9">
        <f t="shared" si="349"/>
        <v>-3.5195999192855369E-2</v>
      </c>
    </row>
    <row r="1571" spans="1:18" x14ac:dyDescent="0.25">
      <c r="A1571">
        <v>1560</v>
      </c>
      <c r="B1571" s="5">
        <v>5314</v>
      </c>
      <c r="C1571" s="5">
        <v>1270</v>
      </c>
      <c r="D1571" s="5">
        <f t="shared" si="336"/>
        <v>6748780</v>
      </c>
      <c r="E1571" s="5">
        <f t="shared" si="337"/>
        <v>28238596</v>
      </c>
      <c r="F1571" s="5">
        <f t="shared" si="338"/>
        <v>1612900</v>
      </c>
      <c r="G1571" s="5">
        <f t="shared" si="339"/>
        <v>-624646.82420000003</v>
      </c>
      <c r="H1571" s="9">
        <f t="shared" si="340"/>
        <v>390183654983.14575</v>
      </c>
      <c r="I1571" s="9">
        <f t="shared" si="341"/>
        <v>-294239.74660000001</v>
      </c>
      <c r="J1571" s="9">
        <f t="shared" si="342"/>
        <v>86577028479.232224</v>
      </c>
      <c r="K1571" s="9">
        <f t="shared" si="343"/>
        <v>183795923267.10275</v>
      </c>
      <c r="M1571" s="9">
        <f t="shared" si="344"/>
        <v>125261.78828924694</v>
      </c>
      <c r="N1571" s="9">
        <f t="shared" si="345"/>
        <v>28984367308.979919</v>
      </c>
      <c r="O1571" s="9">
        <f t="shared" si="346"/>
        <v>-123991.78828924694</v>
      </c>
      <c r="P1571" s="9">
        <f t="shared" si="347"/>
        <v>15373963563.165434</v>
      </c>
      <c r="Q1571" s="9">
        <f t="shared" si="348"/>
        <v>2.016993054492616E-4</v>
      </c>
      <c r="R1571" s="9">
        <f t="shared" si="349"/>
        <v>-3.5091320225462928E-2</v>
      </c>
    </row>
    <row r="1572" spans="1:18" x14ac:dyDescent="0.25">
      <c r="A1572">
        <v>1561</v>
      </c>
      <c r="B1572" s="5">
        <v>3305</v>
      </c>
      <c r="C1572" s="5">
        <v>870</v>
      </c>
      <c r="D1572" s="5">
        <f t="shared" si="336"/>
        <v>2875350</v>
      </c>
      <c r="E1572" s="5">
        <f t="shared" si="337"/>
        <v>10923025</v>
      </c>
      <c r="F1572" s="5">
        <f t="shared" si="338"/>
        <v>756900</v>
      </c>
      <c r="G1572" s="5">
        <f t="shared" si="339"/>
        <v>-626655.82420000003</v>
      </c>
      <c r="H1572" s="9">
        <f t="shared" si="340"/>
        <v>392697522003.78137</v>
      </c>
      <c r="I1572" s="9">
        <f t="shared" si="341"/>
        <v>-294639.74660000001</v>
      </c>
      <c r="J1572" s="9">
        <f t="shared" si="342"/>
        <v>86812580276.512222</v>
      </c>
      <c r="K1572" s="9">
        <f t="shared" si="343"/>
        <v>184637713247.70218</v>
      </c>
      <c r="M1572" s="9">
        <f t="shared" si="344"/>
        <v>124714.23383928341</v>
      </c>
      <c r="N1572" s="9">
        <f t="shared" si="345"/>
        <v>29171107179.19611</v>
      </c>
      <c r="O1572" s="9">
        <f t="shared" si="346"/>
        <v>-123844.23383928341</v>
      </c>
      <c r="P1572" s="9">
        <f t="shared" si="347"/>
        <v>15337394255.239109</v>
      </c>
      <c r="Q1572" s="9">
        <f t="shared" si="348"/>
        <v>2.0171025369855993E-4</v>
      </c>
      <c r="R1572" s="9">
        <f t="shared" si="349"/>
        <v>-3.5049560551445501E-2</v>
      </c>
    </row>
    <row r="1573" spans="1:18" x14ac:dyDescent="0.25">
      <c r="A1573">
        <v>1562</v>
      </c>
      <c r="B1573" s="5">
        <v>1559</v>
      </c>
      <c r="C1573" s="5">
        <v>800</v>
      </c>
      <c r="D1573" s="5">
        <f t="shared" si="336"/>
        <v>1247200</v>
      </c>
      <c r="E1573" s="5">
        <f t="shared" si="337"/>
        <v>2430481</v>
      </c>
      <c r="F1573" s="5">
        <f t="shared" si="338"/>
        <v>640000</v>
      </c>
      <c r="G1573" s="5">
        <f t="shared" si="339"/>
        <v>-628401.82420000003</v>
      </c>
      <c r="H1573" s="9">
        <f t="shared" si="340"/>
        <v>394888852657.88776</v>
      </c>
      <c r="I1573" s="9">
        <f t="shared" si="341"/>
        <v>-294709.74660000001</v>
      </c>
      <c r="J1573" s="9">
        <f t="shared" si="342"/>
        <v>86853834741.036224</v>
      </c>
      <c r="K1573" s="9">
        <f t="shared" si="343"/>
        <v>185196142372.95978</v>
      </c>
      <c r="M1573" s="9">
        <f t="shared" si="344"/>
        <v>124238.36023568144</v>
      </c>
      <c r="N1573" s="9">
        <f t="shared" si="345"/>
        <v>29333887787.155689</v>
      </c>
      <c r="O1573" s="9">
        <f t="shared" si="346"/>
        <v>-123438.36023568144</v>
      </c>
      <c r="P1573" s="9">
        <f t="shared" si="347"/>
        <v>15237028777.673861</v>
      </c>
      <c r="Q1573" s="9">
        <f t="shared" si="348"/>
        <v>2.0171979725599524E-4</v>
      </c>
      <c r="R1573" s="9">
        <f t="shared" si="349"/>
        <v>-3.4934693105819696E-2</v>
      </c>
    </row>
    <row r="1574" spans="1:18" x14ac:dyDescent="0.25">
      <c r="A1574">
        <v>1563</v>
      </c>
      <c r="B1574" s="5">
        <v>5</v>
      </c>
      <c r="C1574" s="5">
        <v>0</v>
      </c>
      <c r="D1574" s="5">
        <f t="shared" si="336"/>
        <v>0</v>
      </c>
      <c r="E1574" s="5">
        <f t="shared" si="337"/>
        <v>25</v>
      </c>
      <c r="F1574" s="5">
        <f t="shared" si="338"/>
        <v>0</v>
      </c>
      <c r="G1574" s="5">
        <f t="shared" si="339"/>
        <v>-629955.82420000003</v>
      </c>
      <c r="H1574" s="9">
        <f t="shared" si="340"/>
        <v>396844340443.50134</v>
      </c>
      <c r="I1574" s="9">
        <f t="shared" si="341"/>
        <v>-295509.74660000001</v>
      </c>
      <c r="J1574" s="9">
        <f t="shared" si="342"/>
        <v>87326010335.596222</v>
      </c>
      <c r="K1574" s="9">
        <f t="shared" si="343"/>
        <v>186158085978.53616</v>
      </c>
      <c r="M1574" s="9">
        <f t="shared" si="344"/>
        <v>123814.81637543089</v>
      </c>
      <c r="N1574" s="9">
        <f t="shared" si="345"/>
        <v>29479149064.819653</v>
      </c>
      <c r="O1574" s="9">
        <f t="shared" si="346"/>
        <v>-123814.81637543089</v>
      </c>
      <c r="P1574" s="9">
        <f t="shared" si="347"/>
        <v>15330108754.081669</v>
      </c>
      <c r="Q1574" s="9">
        <f t="shared" si="348"/>
        <v>2.0172831368411216E-4</v>
      </c>
      <c r="R1574" s="9">
        <f t="shared" si="349"/>
        <v>-3.5041235335538018E-2</v>
      </c>
    </row>
    <row r="1575" spans="1:18" x14ac:dyDescent="0.25">
      <c r="A1575">
        <v>1564</v>
      </c>
      <c r="B1575" s="5">
        <v>14577378</v>
      </c>
      <c r="C1575" s="5">
        <v>8334000</v>
      </c>
      <c r="D1575" s="5">
        <f t="shared" si="336"/>
        <v>121487868252000</v>
      </c>
      <c r="E1575" s="5">
        <f t="shared" si="337"/>
        <v>212499949354884</v>
      </c>
      <c r="F1575" s="5">
        <f t="shared" si="338"/>
        <v>69455556000000</v>
      </c>
      <c r="G1575" s="5">
        <f t="shared" si="339"/>
        <v>13947417.175799999</v>
      </c>
      <c r="H1575" s="9">
        <f t="shared" si="340"/>
        <v>194530445875800.84</v>
      </c>
      <c r="I1575" s="9">
        <f t="shared" si="341"/>
        <v>8038490.2533999998</v>
      </c>
      <c r="J1575" s="9">
        <f t="shared" si="342"/>
        <v>64617325554006.797</v>
      </c>
      <c r="K1575" s="9">
        <f t="shared" si="343"/>
        <v>112116177027772.05</v>
      </c>
      <c r="M1575" s="9">
        <f t="shared" si="344"/>
        <v>4096888.7113123918</v>
      </c>
      <c r="N1575" s="9">
        <f t="shared" si="345"/>
        <v>14450482033357.854</v>
      </c>
      <c r="O1575" s="9">
        <f t="shared" si="346"/>
        <v>4237111.2886876082</v>
      </c>
      <c r="P1575" s="9">
        <f t="shared" si="347"/>
        <v>17953112072723.965</v>
      </c>
      <c r="Q1575" s="9">
        <f t="shared" si="348"/>
        <v>1.0472078276531429E-3</v>
      </c>
      <c r="R1575" s="9">
        <f t="shared" si="349"/>
        <v>1.1996660526269054</v>
      </c>
    </row>
    <row r="1576" spans="1:18" x14ac:dyDescent="0.25">
      <c r="A1576">
        <v>1565</v>
      </c>
      <c r="B1576" s="5">
        <v>12245933</v>
      </c>
      <c r="C1576" s="5">
        <v>7098000</v>
      </c>
      <c r="D1576" s="5">
        <f t="shared" si="336"/>
        <v>86921632434000</v>
      </c>
      <c r="E1576" s="5">
        <f t="shared" si="337"/>
        <v>149962875040489</v>
      </c>
      <c r="F1576" s="5">
        <f t="shared" si="338"/>
        <v>50381604000000</v>
      </c>
      <c r="G1576" s="5">
        <f t="shared" si="339"/>
        <v>11615972.175799999</v>
      </c>
      <c r="H1576" s="9">
        <f t="shared" si="340"/>
        <v>134930809588959.77</v>
      </c>
      <c r="I1576" s="9">
        <f t="shared" si="341"/>
        <v>6802490.2533999998</v>
      </c>
      <c r="J1576" s="9">
        <f t="shared" si="342"/>
        <v>46273873647601.992</v>
      </c>
      <c r="K1576" s="9">
        <f t="shared" si="343"/>
        <v>79017537509645.078</v>
      </c>
      <c r="M1576" s="9">
        <f t="shared" si="344"/>
        <v>3461451.6358543308</v>
      </c>
      <c r="N1576" s="9">
        <f t="shared" si="345"/>
        <v>10023188046135.281</v>
      </c>
      <c r="O1576" s="9">
        <f t="shared" si="346"/>
        <v>3636548.3641456692</v>
      </c>
      <c r="P1576" s="9">
        <f t="shared" si="347"/>
        <v>13224484004770.543</v>
      </c>
      <c r="Q1576" s="9">
        <f t="shared" si="348"/>
        <v>7.8764291399572087E-4</v>
      </c>
      <c r="R1576" s="9">
        <f t="shared" si="349"/>
        <v>1.0294931254521382</v>
      </c>
    </row>
    <row r="1577" spans="1:18" x14ac:dyDescent="0.25">
      <c r="A1577">
        <v>1566</v>
      </c>
      <c r="B1577" s="5">
        <v>8123717</v>
      </c>
      <c r="C1577" s="5">
        <v>5040000</v>
      </c>
      <c r="D1577" s="5">
        <f t="shared" si="336"/>
        <v>40943533680000</v>
      </c>
      <c r="E1577" s="5">
        <f t="shared" si="337"/>
        <v>65994777896089</v>
      </c>
      <c r="F1577" s="5">
        <f t="shared" si="338"/>
        <v>25401600000000</v>
      </c>
      <c r="G1577" s="5">
        <f t="shared" si="339"/>
        <v>7493756.1758000003</v>
      </c>
      <c r="H1577" s="9">
        <f t="shared" si="340"/>
        <v>56156381622340.648</v>
      </c>
      <c r="I1577" s="9">
        <f t="shared" si="341"/>
        <v>4744490.2533999998</v>
      </c>
      <c r="J1577" s="9">
        <f t="shared" si="342"/>
        <v>22510187764607.594</v>
      </c>
      <c r="K1577" s="9">
        <f t="shared" si="343"/>
        <v>35554053137439.156</v>
      </c>
      <c r="M1577" s="9">
        <f t="shared" si="344"/>
        <v>2337938.5873172958</v>
      </c>
      <c r="N1577" s="9">
        <f t="shared" si="345"/>
        <v>4171515569393.7974</v>
      </c>
      <c r="O1577" s="9">
        <f t="shared" si="346"/>
        <v>2702061.4126827042</v>
      </c>
      <c r="P1577" s="9">
        <f t="shared" si="347"/>
        <v>7301135877908.8506</v>
      </c>
      <c r="Q1577" s="9">
        <f t="shared" si="348"/>
        <v>4.4456904865935163E-4</v>
      </c>
      <c r="R1577" s="9">
        <f t="shared" si="349"/>
        <v>0.76481210854748793</v>
      </c>
    </row>
    <row r="1578" spans="1:18" x14ac:dyDescent="0.25">
      <c r="A1578">
        <v>1567</v>
      </c>
      <c r="B1578" s="5">
        <v>7824821</v>
      </c>
      <c r="C1578" s="5">
        <v>4461000</v>
      </c>
      <c r="D1578" s="5">
        <f t="shared" si="336"/>
        <v>34906526481000</v>
      </c>
      <c r="E1578" s="5">
        <f t="shared" si="337"/>
        <v>61227823682041</v>
      </c>
      <c r="F1578" s="5">
        <f t="shared" si="338"/>
        <v>19900521000000</v>
      </c>
      <c r="G1578" s="5">
        <f t="shared" si="339"/>
        <v>7194860.1758000003</v>
      </c>
      <c r="H1578" s="9">
        <f t="shared" si="340"/>
        <v>51766012949312.813</v>
      </c>
      <c r="I1578" s="9">
        <f t="shared" si="341"/>
        <v>4165490.2533999998</v>
      </c>
      <c r="J1578" s="9">
        <f t="shared" si="342"/>
        <v>17351309051170.395</v>
      </c>
      <c r="K1578" s="9">
        <f t="shared" si="343"/>
        <v>29970119936870.711</v>
      </c>
      <c r="M1578" s="9">
        <f t="shared" si="344"/>
        <v>2256474.2593549751</v>
      </c>
      <c r="N1578" s="9">
        <f t="shared" si="345"/>
        <v>3845381820284.3569</v>
      </c>
      <c r="O1578" s="9">
        <f t="shared" si="346"/>
        <v>2204525.7406450249</v>
      </c>
      <c r="P1578" s="9">
        <f t="shared" si="347"/>
        <v>4859933741166.4961</v>
      </c>
      <c r="Q1578" s="9">
        <f t="shared" si="348"/>
        <v>4.2544836711602598E-4</v>
      </c>
      <c r="R1578" s="9">
        <f t="shared" si="349"/>
        <v>0.62397984220677349</v>
      </c>
    </row>
    <row r="1579" spans="1:18" x14ac:dyDescent="0.25">
      <c r="A1579">
        <v>1568</v>
      </c>
      <c r="B1579" s="5">
        <v>6559601</v>
      </c>
      <c r="C1579" s="5">
        <v>3789000</v>
      </c>
      <c r="D1579" s="5">
        <f t="shared" si="336"/>
        <v>24854328189000</v>
      </c>
      <c r="E1579" s="5">
        <f t="shared" si="337"/>
        <v>43028365279201</v>
      </c>
      <c r="F1579" s="5">
        <f t="shared" si="338"/>
        <v>14356521000000</v>
      </c>
      <c r="G1579" s="5">
        <f t="shared" si="339"/>
        <v>5929640.1758000003</v>
      </c>
      <c r="H1579" s="9">
        <f t="shared" si="340"/>
        <v>35160632614461.457</v>
      </c>
      <c r="I1579" s="9">
        <f t="shared" si="341"/>
        <v>3493490.2533999998</v>
      </c>
      <c r="J1579" s="9">
        <f t="shared" si="342"/>
        <v>12204474150600.795</v>
      </c>
      <c r="K1579" s="9">
        <f t="shared" si="343"/>
        <v>20715140160326.363</v>
      </c>
      <c r="M1579" s="9">
        <f t="shared" si="344"/>
        <v>1911637.6037139252</v>
      </c>
      <c r="N1579" s="9">
        <f t="shared" si="345"/>
        <v>2611869250539.6479</v>
      </c>
      <c r="O1579" s="9">
        <f t="shared" si="346"/>
        <v>1877362.3962860748</v>
      </c>
      <c r="P1579" s="9">
        <f t="shared" si="347"/>
        <v>3524489566988.9927</v>
      </c>
      <c r="Q1579" s="9">
        <f t="shared" si="348"/>
        <v>3.5312956818711399E-4</v>
      </c>
      <c r="R1579" s="9">
        <f t="shared" si="349"/>
        <v>0.53135869363641786</v>
      </c>
    </row>
    <row r="1580" spans="1:18" x14ac:dyDescent="0.25">
      <c r="A1580">
        <v>1569</v>
      </c>
      <c r="B1580" s="5">
        <v>1166760</v>
      </c>
      <c r="C1580" s="5">
        <v>714000</v>
      </c>
      <c r="D1580" s="5">
        <f t="shared" si="336"/>
        <v>833066640000</v>
      </c>
      <c r="E1580" s="5">
        <f t="shared" si="337"/>
        <v>1361328897600</v>
      </c>
      <c r="F1580" s="5">
        <f t="shared" si="338"/>
        <v>509796000000</v>
      </c>
      <c r="G1580" s="5">
        <f t="shared" si="339"/>
        <v>536799.17579999997</v>
      </c>
      <c r="H1580" s="9">
        <f t="shared" si="340"/>
        <v>288153355139.55927</v>
      </c>
      <c r="I1580" s="9">
        <f t="shared" si="341"/>
        <v>418490.25339999999</v>
      </c>
      <c r="J1580" s="9">
        <f t="shared" si="342"/>
        <v>175134092190.7962</v>
      </c>
      <c r="K1580" s="9">
        <f t="shared" si="343"/>
        <v>224645223105.45313</v>
      </c>
      <c r="M1580" s="9">
        <f t="shared" si="344"/>
        <v>441814.76275034866</v>
      </c>
      <c r="N1580" s="9">
        <f t="shared" si="345"/>
        <v>21405157750.753777</v>
      </c>
      <c r="O1580" s="9">
        <f t="shared" si="346"/>
        <v>272185.23724965134</v>
      </c>
      <c r="P1580" s="9">
        <f t="shared" si="347"/>
        <v>74084803376.648987</v>
      </c>
      <c r="Q1580" s="9">
        <f t="shared" si="348"/>
        <v>2.0125494894611312E-4</v>
      </c>
      <c r="R1580" s="9">
        <f t="shared" si="349"/>
        <v>7.7032014218252648E-2</v>
      </c>
    </row>
    <row r="1581" spans="1:18" x14ac:dyDescent="0.25">
      <c r="A1581">
        <v>1570</v>
      </c>
      <c r="B1581" s="5">
        <v>988847</v>
      </c>
      <c r="C1581" s="5">
        <v>504000</v>
      </c>
      <c r="D1581" s="5">
        <f t="shared" si="336"/>
        <v>498378888000</v>
      </c>
      <c r="E1581" s="5">
        <f t="shared" si="337"/>
        <v>977818389409</v>
      </c>
      <c r="F1581" s="5">
        <f t="shared" si="338"/>
        <v>254016000000</v>
      </c>
      <c r="G1581" s="5">
        <f t="shared" si="339"/>
        <v>358886.17579999997</v>
      </c>
      <c r="H1581" s="9">
        <f t="shared" si="340"/>
        <v>128799287180.34848</v>
      </c>
      <c r="I1581" s="9">
        <f t="shared" si="341"/>
        <v>208490.25339999999</v>
      </c>
      <c r="J1581" s="9">
        <f t="shared" si="342"/>
        <v>43468185762.796204</v>
      </c>
      <c r="K1581" s="9">
        <f t="shared" si="343"/>
        <v>74824269734.298935</v>
      </c>
      <c r="M1581" s="9">
        <f t="shared" si="344"/>
        <v>393324.44176659395</v>
      </c>
      <c r="N1581" s="9">
        <f t="shared" si="345"/>
        <v>9567714590.5336952</v>
      </c>
      <c r="O1581" s="9">
        <f t="shared" si="346"/>
        <v>110675.55823340605</v>
      </c>
      <c r="P1581" s="9">
        <f t="shared" si="347"/>
        <v>12249079190.276052</v>
      </c>
      <c r="Q1581" s="9">
        <f t="shared" si="348"/>
        <v>2.005609392596828E-4</v>
      </c>
      <c r="R1581" s="9">
        <f t="shared" si="349"/>
        <v>3.1322632713632635E-2</v>
      </c>
    </row>
    <row r="1582" spans="1:18" x14ac:dyDescent="0.25">
      <c r="A1582">
        <v>1571</v>
      </c>
      <c r="B1582" s="5">
        <v>781200</v>
      </c>
      <c r="C1582" s="5">
        <v>504000</v>
      </c>
      <c r="D1582" s="5">
        <f t="shared" si="336"/>
        <v>393724800000</v>
      </c>
      <c r="E1582" s="5">
        <f t="shared" si="337"/>
        <v>610273440000</v>
      </c>
      <c r="F1582" s="5">
        <f t="shared" si="338"/>
        <v>254016000000</v>
      </c>
      <c r="G1582" s="5">
        <f t="shared" si="339"/>
        <v>151239.17579999997</v>
      </c>
      <c r="H1582" s="9">
        <f t="shared" si="340"/>
        <v>22873288296.663296</v>
      </c>
      <c r="I1582" s="9">
        <f t="shared" si="341"/>
        <v>208490.25339999999</v>
      </c>
      <c r="J1582" s="9">
        <f t="shared" si="342"/>
        <v>43468185762.796204</v>
      </c>
      <c r="K1582" s="9">
        <f t="shared" si="343"/>
        <v>31531894086.549141</v>
      </c>
      <c r="M1582" s="9">
        <f t="shared" si="344"/>
        <v>336730.09688278148</v>
      </c>
      <c r="N1582" s="9">
        <f t="shared" si="345"/>
        <v>1699117277.4352021</v>
      </c>
      <c r="O1582" s="9">
        <f t="shared" si="346"/>
        <v>167269.90311721852</v>
      </c>
      <c r="P1582" s="9">
        <f t="shared" si="347"/>
        <v>27979220488.84367</v>
      </c>
      <c r="Q1582" s="9">
        <f t="shared" si="348"/>
        <v>2.0009961643177167E-4</v>
      </c>
      <c r="R1582" s="9">
        <f t="shared" si="349"/>
        <v>4.7339562720633145E-2</v>
      </c>
    </row>
    <row r="1583" spans="1:18" x14ac:dyDescent="0.25">
      <c r="A1583">
        <v>1572</v>
      </c>
      <c r="B1583" s="5">
        <v>740</v>
      </c>
      <c r="C1583" s="5">
        <v>200</v>
      </c>
      <c r="D1583" s="5">
        <f t="shared" si="336"/>
        <v>148000</v>
      </c>
      <c r="E1583" s="5">
        <f t="shared" si="337"/>
        <v>547600</v>
      </c>
      <c r="F1583" s="5">
        <f t="shared" si="338"/>
        <v>40000</v>
      </c>
      <c r="G1583" s="5">
        <f t="shared" si="339"/>
        <v>-629220.82420000003</v>
      </c>
      <c r="H1583" s="9">
        <f t="shared" si="340"/>
        <v>395918845606.92737</v>
      </c>
      <c r="I1583" s="9">
        <f t="shared" si="341"/>
        <v>-295309.74660000001</v>
      </c>
      <c r="J1583" s="9">
        <f t="shared" si="342"/>
        <v>87207846436.956223</v>
      </c>
      <c r="K1583" s="9">
        <f t="shared" si="343"/>
        <v>185815042149.94516</v>
      </c>
      <c r="M1583" s="9">
        <f t="shared" si="344"/>
        <v>124015.14117419804</v>
      </c>
      <c r="N1583" s="9">
        <f t="shared" si="345"/>
        <v>29410399690.151508</v>
      </c>
      <c r="O1583" s="9">
        <f t="shared" si="346"/>
        <v>-123815.14117419804</v>
      </c>
      <c r="P1583" s="9">
        <f t="shared" si="347"/>
        <v>15330189183.986591</v>
      </c>
      <c r="Q1583" s="9">
        <f t="shared" si="348"/>
        <v>2.0172428302214318E-4</v>
      </c>
      <c r="R1583" s="9">
        <f t="shared" si="349"/>
        <v>-3.5041327187263188E-2</v>
      </c>
    </row>
    <row r="1584" spans="1:18" x14ac:dyDescent="0.25">
      <c r="A1584">
        <v>1573</v>
      </c>
      <c r="B1584" s="5">
        <v>3</v>
      </c>
      <c r="C1584" s="5">
        <v>4</v>
      </c>
      <c r="D1584" s="5">
        <f t="shared" si="336"/>
        <v>12</v>
      </c>
      <c r="E1584" s="5">
        <f t="shared" si="337"/>
        <v>9</v>
      </c>
      <c r="F1584" s="5">
        <f t="shared" si="338"/>
        <v>16</v>
      </c>
      <c r="G1584" s="5">
        <f t="shared" si="339"/>
        <v>-629957.82420000003</v>
      </c>
      <c r="H1584" s="9">
        <f t="shared" si="340"/>
        <v>396846860270.79816</v>
      </c>
      <c r="I1584" s="9">
        <f t="shared" si="341"/>
        <v>-295505.74660000001</v>
      </c>
      <c r="J1584" s="9">
        <f t="shared" si="342"/>
        <v>87323646273.623413</v>
      </c>
      <c r="K1584" s="9">
        <f t="shared" si="343"/>
        <v>186156157166.73257</v>
      </c>
      <c r="M1584" s="9">
        <f t="shared" si="344"/>
        <v>123814.27127393766</v>
      </c>
      <c r="N1584" s="9">
        <f t="shared" si="345"/>
        <v>29479336247.442486</v>
      </c>
      <c r="O1584" s="9">
        <f t="shared" si="346"/>
        <v>-123810.27127393766</v>
      </c>
      <c r="P1584" s="9">
        <f t="shared" si="347"/>
        <v>15328983272.926033</v>
      </c>
      <c r="Q1584" s="9">
        <f t="shared" si="348"/>
        <v>2.017283246583193E-4</v>
      </c>
      <c r="R1584" s="9">
        <f t="shared" si="349"/>
        <v>-3.5039949011720722E-2</v>
      </c>
    </row>
    <row r="1585" spans="1:18" x14ac:dyDescent="0.25">
      <c r="A1585">
        <v>1574</v>
      </c>
      <c r="B1585" s="5">
        <v>1</v>
      </c>
      <c r="C1585" s="5">
        <v>1</v>
      </c>
      <c r="D1585" s="5">
        <f t="shared" si="336"/>
        <v>1</v>
      </c>
      <c r="E1585" s="5">
        <f t="shared" si="337"/>
        <v>1</v>
      </c>
      <c r="F1585" s="5">
        <f t="shared" si="338"/>
        <v>1</v>
      </c>
      <c r="G1585" s="5">
        <f t="shared" si="339"/>
        <v>-629959.82420000003</v>
      </c>
      <c r="H1585" s="9">
        <f t="shared" si="340"/>
        <v>396849380106.09497</v>
      </c>
      <c r="I1585" s="9">
        <f t="shared" si="341"/>
        <v>-295508.74660000001</v>
      </c>
      <c r="J1585" s="9">
        <f t="shared" si="342"/>
        <v>87325419317.103012</v>
      </c>
      <c r="K1585" s="9">
        <f t="shared" si="343"/>
        <v>186158638057.69836</v>
      </c>
      <c r="M1585" s="9">
        <f t="shared" si="344"/>
        <v>123813.72617244441</v>
      </c>
      <c r="N1585" s="9">
        <f t="shared" si="345"/>
        <v>29479523430.659592</v>
      </c>
      <c r="O1585" s="9">
        <f t="shared" si="346"/>
        <v>-123812.72617244441</v>
      </c>
      <c r="P1585" s="9">
        <f t="shared" si="347"/>
        <v>15329591162.252701</v>
      </c>
      <c r="Q1585" s="9">
        <f t="shared" si="348"/>
        <v>2.017283356325613E-4</v>
      </c>
      <c r="R1585" s="9">
        <f t="shared" si="349"/>
        <v>-3.5040643780752653E-2</v>
      </c>
    </row>
    <row r="1586" spans="1:18" x14ac:dyDescent="0.25">
      <c r="A1586">
        <v>1575</v>
      </c>
      <c r="B1586" s="5">
        <v>2376</v>
      </c>
      <c r="C1586" s="5">
        <v>646</v>
      </c>
      <c r="D1586" s="5">
        <f t="shared" si="336"/>
        <v>1534896</v>
      </c>
      <c r="E1586" s="5">
        <f t="shared" si="337"/>
        <v>5645376</v>
      </c>
      <c r="F1586" s="5">
        <f t="shared" si="338"/>
        <v>417316</v>
      </c>
      <c r="G1586" s="5">
        <f t="shared" si="339"/>
        <v>-627584.82420000003</v>
      </c>
      <c r="H1586" s="9">
        <f t="shared" si="340"/>
        <v>393862711566.14496</v>
      </c>
      <c r="I1586" s="9">
        <f t="shared" si="341"/>
        <v>-294863.74660000001</v>
      </c>
      <c r="J1586" s="9">
        <f t="shared" si="342"/>
        <v>86944629058.989014</v>
      </c>
      <c r="K1586" s="9">
        <f t="shared" si="343"/>
        <v>185052012572.91437</v>
      </c>
      <c r="M1586" s="9">
        <f t="shared" si="344"/>
        <v>124461.03419567159</v>
      </c>
      <c r="N1586" s="9">
        <f t="shared" si="345"/>
        <v>29257662015.178658</v>
      </c>
      <c r="O1586" s="9">
        <f t="shared" si="346"/>
        <v>-123815.03419567159</v>
      </c>
      <c r="P1586" s="9">
        <f t="shared" si="347"/>
        <v>15330162692.875324</v>
      </c>
      <c r="Q1586" s="9">
        <f t="shared" si="348"/>
        <v>2.0171532826523502E-4</v>
      </c>
      <c r="R1586" s="9">
        <f t="shared" si="349"/>
        <v>-3.5041296753996476E-2</v>
      </c>
    </row>
    <row r="1587" spans="1:18" x14ac:dyDescent="0.25">
      <c r="A1587">
        <v>1576</v>
      </c>
      <c r="B1587" s="5">
        <v>466</v>
      </c>
      <c r="C1587" s="5">
        <v>6</v>
      </c>
      <c r="D1587" s="5">
        <f t="shared" si="336"/>
        <v>2796</v>
      </c>
      <c r="E1587" s="5">
        <f t="shared" si="337"/>
        <v>217156</v>
      </c>
      <c r="F1587" s="5">
        <f t="shared" si="338"/>
        <v>36</v>
      </c>
      <c r="G1587" s="5">
        <f t="shared" si="339"/>
        <v>-629494.82420000003</v>
      </c>
      <c r="H1587" s="9">
        <f t="shared" si="340"/>
        <v>396263733694.58893</v>
      </c>
      <c r="I1587" s="9">
        <f t="shared" si="341"/>
        <v>-295503.74660000001</v>
      </c>
      <c r="J1587" s="9">
        <f t="shared" si="342"/>
        <v>87322464254.637024</v>
      </c>
      <c r="K1587" s="9">
        <f t="shared" si="343"/>
        <v>186018079016.40836</v>
      </c>
      <c r="M1587" s="9">
        <f t="shared" si="344"/>
        <v>123940.46226962362</v>
      </c>
      <c r="N1587" s="9">
        <f t="shared" si="345"/>
        <v>29436019325.637539</v>
      </c>
      <c r="O1587" s="9">
        <f t="shared" si="346"/>
        <v>-123934.46226962362</v>
      </c>
      <c r="P1587" s="9">
        <f t="shared" si="347"/>
        <v>15359750938.06076</v>
      </c>
      <c r="Q1587" s="9">
        <f t="shared" si="348"/>
        <v>2.0172578505893858E-4</v>
      </c>
      <c r="R1587" s="9">
        <f t="shared" si="349"/>
        <v>-3.5075096666243706E-2</v>
      </c>
    </row>
    <row r="1588" spans="1:18" x14ac:dyDescent="0.25">
      <c r="A1588">
        <v>1577</v>
      </c>
      <c r="B1588" s="5">
        <v>1196</v>
      </c>
      <c r="C1588" s="5">
        <v>200</v>
      </c>
      <c r="D1588" s="5">
        <f t="shared" si="336"/>
        <v>239200</v>
      </c>
      <c r="E1588" s="5">
        <f t="shared" si="337"/>
        <v>1430416</v>
      </c>
      <c r="F1588" s="5">
        <f t="shared" si="338"/>
        <v>40000</v>
      </c>
      <c r="G1588" s="5">
        <f t="shared" si="339"/>
        <v>-628764.82420000003</v>
      </c>
      <c r="H1588" s="9">
        <f t="shared" si="340"/>
        <v>395345204151.25696</v>
      </c>
      <c r="I1588" s="9">
        <f t="shared" si="341"/>
        <v>-295309.74660000001</v>
      </c>
      <c r="J1588" s="9">
        <f t="shared" si="342"/>
        <v>87207846436.956223</v>
      </c>
      <c r="K1588" s="9">
        <f t="shared" si="343"/>
        <v>185680380905.49557</v>
      </c>
      <c r="M1588" s="9">
        <f t="shared" si="344"/>
        <v>124139.42431465766</v>
      </c>
      <c r="N1588" s="9">
        <f t="shared" si="345"/>
        <v>29367787360.182106</v>
      </c>
      <c r="O1588" s="9">
        <f t="shared" si="346"/>
        <v>-123939.42431465766</v>
      </c>
      <c r="P1588" s="9">
        <f t="shared" si="347"/>
        <v>15360980899.448755</v>
      </c>
      <c r="Q1588" s="9">
        <f t="shared" si="348"/>
        <v>2.017217847318148E-4</v>
      </c>
      <c r="R1588" s="9">
        <f t="shared" si="349"/>
        <v>-3.5076500920631103E-2</v>
      </c>
    </row>
    <row r="1589" spans="1:18" x14ac:dyDescent="0.25">
      <c r="A1589">
        <v>1578</v>
      </c>
      <c r="B1589" s="5">
        <v>805</v>
      </c>
      <c r="C1589" s="5">
        <v>206</v>
      </c>
      <c r="D1589" s="5">
        <f t="shared" si="336"/>
        <v>165830</v>
      </c>
      <c r="E1589" s="5">
        <f t="shared" si="337"/>
        <v>648025</v>
      </c>
      <c r="F1589" s="5">
        <f t="shared" si="338"/>
        <v>42436</v>
      </c>
      <c r="G1589" s="5">
        <f t="shared" si="339"/>
        <v>-629155.82420000003</v>
      </c>
      <c r="H1589" s="9">
        <f t="shared" si="340"/>
        <v>395837051124.78137</v>
      </c>
      <c r="I1589" s="9">
        <f t="shared" si="341"/>
        <v>-295303.74660000001</v>
      </c>
      <c r="J1589" s="9">
        <f t="shared" si="342"/>
        <v>87204302755.997025</v>
      </c>
      <c r="K1589" s="9">
        <f t="shared" si="343"/>
        <v>185792072081.47098</v>
      </c>
      <c r="M1589" s="9">
        <f t="shared" si="344"/>
        <v>124032.85697272848</v>
      </c>
      <c r="N1589" s="9">
        <f t="shared" si="345"/>
        <v>29404323676.243465</v>
      </c>
      <c r="O1589" s="9">
        <f t="shared" si="346"/>
        <v>-123826.85697272848</v>
      </c>
      <c r="P1589" s="9">
        <f t="shared" si="347"/>
        <v>15333090507.744555</v>
      </c>
      <c r="Q1589" s="9">
        <f t="shared" si="348"/>
        <v>2.017239267955113E-4</v>
      </c>
      <c r="R1589" s="9">
        <f t="shared" si="349"/>
        <v>-3.5044642907397831E-2</v>
      </c>
    </row>
    <row r="1590" spans="1:18" x14ac:dyDescent="0.25">
      <c r="A1590">
        <v>1579</v>
      </c>
      <c r="B1590" s="5">
        <v>7450115</v>
      </c>
      <c r="C1590" s="5">
        <v>21421</v>
      </c>
      <c r="D1590" s="5">
        <f t="shared" si="336"/>
        <v>159588913415</v>
      </c>
      <c r="E1590" s="5">
        <f t="shared" si="337"/>
        <v>55504213513225</v>
      </c>
      <c r="F1590" s="5">
        <f t="shared" si="338"/>
        <v>458859241</v>
      </c>
      <c r="G1590" s="5">
        <f t="shared" si="339"/>
        <v>6820154.1758000003</v>
      </c>
      <c r="H1590" s="9">
        <f t="shared" si="340"/>
        <v>46514502981682.18</v>
      </c>
      <c r="I1590" s="9">
        <f t="shared" si="341"/>
        <v>-274088.74660000001</v>
      </c>
      <c r="J1590" s="9">
        <f t="shared" si="342"/>
        <v>75124641012.759018</v>
      </c>
      <c r="K1590" s="9">
        <f t="shared" si="343"/>
        <v>-1869327509663.7783</v>
      </c>
      <c r="M1590" s="9">
        <f t="shared" si="344"/>
        <v>2154347.8592912429</v>
      </c>
      <c r="N1590" s="9">
        <f t="shared" si="345"/>
        <v>3455279129193.542</v>
      </c>
      <c r="O1590" s="9">
        <f t="shared" si="346"/>
        <v>-2132926.8592912429</v>
      </c>
      <c r="P1590" s="9">
        <f t="shared" si="347"/>
        <v>4549376987086.0059</v>
      </c>
      <c r="Q1590" s="9">
        <f t="shared" si="348"/>
        <v>4.0257729245444965E-4</v>
      </c>
      <c r="R1590" s="9">
        <f t="shared" si="349"/>
        <v>-0.60370723496201639</v>
      </c>
    </row>
    <row r="1591" spans="1:18" x14ac:dyDescent="0.25">
      <c r="A1591">
        <v>1580</v>
      </c>
      <c r="B1591" s="5">
        <v>889350</v>
      </c>
      <c r="C1591" s="5">
        <v>2404</v>
      </c>
      <c r="D1591" s="5">
        <f t="shared" si="336"/>
        <v>2137997400</v>
      </c>
      <c r="E1591" s="5">
        <f t="shared" si="337"/>
        <v>790943422500</v>
      </c>
      <c r="F1591" s="5">
        <f t="shared" si="338"/>
        <v>5779216</v>
      </c>
      <c r="G1591" s="5">
        <f t="shared" si="339"/>
        <v>259389.17579999997</v>
      </c>
      <c r="H1591" s="9">
        <f t="shared" si="340"/>
        <v>67282744522.203293</v>
      </c>
      <c r="I1591" s="9">
        <f t="shared" si="341"/>
        <v>-293105.74660000001</v>
      </c>
      <c r="J1591" s="9">
        <f t="shared" si="342"/>
        <v>85910978689.94342</v>
      </c>
      <c r="K1591" s="9">
        <f t="shared" si="343"/>
        <v>-76028458032.817642</v>
      </c>
      <c r="M1591" s="9">
        <f t="shared" si="344"/>
        <v>366206.46012994769</v>
      </c>
      <c r="N1591" s="9">
        <f t="shared" si="345"/>
        <v>4998025303.9354877</v>
      </c>
      <c r="O1591" s="9">
        <f t="shared" si="346"/>
        <v>-363802.46012994769</v>
      </c>
      <c r="P1591" s="9">
        <f t="shared" si="347"/>
        <v>132352229996.60219</v>
      </c>
      <c r="Q1591" s="9">
        <f t="shared" si="348"/>
        <v>2.0029302594546866E-4</v>
      </c>
      <c r="R1591" s="9">
        <f t="shared" si="349"/>
        <v>-0.10296084785187198</v>
      </c>
    </row>
    <row r="1592" spans="1:18" x14ac:dyDescent="0.25">
      <c r="A1592">
        <v>1581</v>
      </c>
      <c r="B1592" s="5">
        <v>235382</v>
      </c>
      <c r="C1592" s="5">
        <v>654</v>
      </c>
      <c r="D1592" s="5">
        <f t="shared" si="336"/>
        <v>153939828</v>
      </c>
      <c r="E1592" s="5">
        <f t="shared" si="337"/>
        <v>55404685924</v>
      </c>
      <c r="F1592" s="5">
        <f t="shared" si="338"/>
        <v>427716</v>
      </c>
      <c r="G1592" s="5">
        <f t="shared" si="339"/>
        <v>-394578.82420000003</v>
      </c>
      <c r="H1592" s="9">
        <f t="shared" si="340"/>
        <v>155692448507.05453</v>
      </c>
      <c r="I1592" s="9">
        <f t="shared" si="341"/>
        <v>-294855.74660000001</v>
      </c>
      <c r="J1592" s="9">
        <f t="shared" si="342"/>
        <v>86939911303.043427</v>
      </c>
      <c r="K1592" s="9">
        <f t="shared" si="343"/>
        <v>116343833802.04117</v>
      </c>
      <c r="M1592" s="9">
        <f t="shared" si="344"/>
        <v>187966.99346307057</v>
      </c>
      <c r="N1592" s="9">
        <f t="shared" si="345"/>
        <v>11565443752.270548</v>
      </c>
      <c r="O1592" s="9">
        <f t="shared" si="346"/>
        <v>-187312.99346307057</v>
      </c>
      <c r="P1592" s="9">
        <f t="shared" si="347"/>
        <v>35086157520.096321</v>
      </c>
      <c r="Q1592" s="9">
        <f t="shared" si="348"/>
        <v>2.006780628116479E-4</v>
      </c>
      <c r="R1592" s="9">
        <f t="shared" si="349"/>
        <v>-5.3012033858644426E-2</v>
      </c>
    </row>
    <row r="1593" spans="1:18" x14ac:dyDescent="0.25">
      <c r="A1593">
        <v>1582</v>
      </c>
      <c r="B1593" s="5">
        <v>7639</v>
      </c>
      <c r="C1593" s="5">
        <v>123</v>
      </c>
      <c r="D1593" s="5">
        <f t="shared" si="336"/>
        <v>939597</v>
      </c>
      <c r="E1593" s="5">
        <f t="shared" si="337"/>
        <v>58354321</v>
      </c>
      <c r="F1593" s="5">
        <f t="shared" si="338"/>
        <v>15129</v>
      </c>
      <c r="G1593" s="5">
        <f t="shared" si="339"/>
        <v>-622321.82420000003</v>
      </c>
      <c r="H1593" s="9">
        <f t="shared" si="340"/>
        <v>387284452875.61572</v>
      </c>
      <c r="I1593" s="9">
        <f t="shared" si="341"/>
        <v>-295386.74660000001</v>
      </c>
      <c r="J1593" s="9">
        <f t="shared" si="342"/>
        <v>87253330066.932617</v>
      </c>
      <c r="K1593" s="9">
        <f t="shared" si="343"/>
        <v>183825618988.61517</v>
      </c>
      <c r="M1593" s="9">
        <f t="shared" si="344"/>
        <v>125895.46877514302</v>
      </c>
      <c r="N1593" s="9">
        <f t="shared" si="345"/>
        <v>28769003242.047771</v>
      </c>
      <c r="O1593" s="9">
        <f t="shared" si="346"/>
        <v>-125772.46877514302</v>
      </c>
      <c r="P1593" s="9">
        <f t="shared" si="347"/>
        <v>15818713901.794325</v>
      </c>
      <c r="Q1593" s="9">
        <f t="shared" si="348"/>
        <v>2.0168667901071933E-4</v>
      </c>
      <c r="R1593" s="9">
        <f t="shared" si="349"/>
        <v>-3.559527619015062E-2</v>
      </c>
    </row>
    <row r="1594" spans="1:18" x14ac:dyDescent="0.25">
      <c r="A1594">
        <v>1583</v>
      </c>
      <c r="B1594" s="5">
        <v>6075</v>
      </c>
      <c r="C1594" s="5">
        <v>0</v>
      </c>
      <c r="D1594" s="5">
        <f t="shared" si="336"/>
        <v>0</v>
      </c>
      <c r="E1594" s="5">
        <f t="shared" si="337"/>
        <v>36905625</v>
      </c>
      <c r="F1594" s="5">
        <f t="shared" si="338"/>
        <v>0</v>
      </c>
      <c r="G1594" s="5">
        <f t="shared" si="339"/>
        <v>-623885.82420000003</v>
      </c>
      <c r="H1594" s="9">
        <f t="shared" si="340"/>
        <v>389233521637.71332</v>
      </c>
      <c r="I1594" s="9">
        <f t="shared" si="341"/>
        <v>-295509.74660000001</v>
      </c>
      <c r="J1594" s="9">
        <f t="shared" si="342"/>
        <v>87326010335.596222</v>
      </c>
      <c r="K1594" s="9">
        <f t="shared" si="343"/>
        <v>184364341816.67416</v>
      </c>
      <c r="M1594" s="9">
        <f t="shared" si="344"/>
        <v>125469.19940742626</v>
      </c>
      <c r="N1594" s="9">
        <f t="shared" si="345"/>
        <v>28913787689.5499</v>
      </c>
      <c r="O1594" s="9">
        <f t="shared" si="346"/>
        <v>-125469.19940742626</v>
      </c>
      <c r="P1594" s="9">
        <f t="shared" si="347"/>
        <v>15742519999.940495</v>
      </c>
      <c r="Q1594" s="9">
        <f t="shared" si="348"/>
        <v>2.0169516748307363E-4</v>
      </c>
      <c r="R1594" s="9">
        <f t="shared" si="349"/>
        <v>-3.5509447088997038E-2</v>
      </c>
    </row>
    <row r="1595" spans="1:18" x14ac:dyDescent="0.25">
      <c r="A1595">
        <v>1584</v>
      </c>
      <c r="B1595" s="5">
        <v>349</v>
      </c>
      <c r="C1595" s="5">
        <v>0</v>
      </c>
      <c r="D1595" s="5">
        <f t="shared" si="336"/>
        <v>0</v>
      </c>
      <c r="E1595" s="5">
        <f t="shared" si="337"/>
        <v>121801</v>
      </c>
      <c r="F1595" s="5">
        <f t="shared" si="338"/>
        <v>0</v>
      </c>
      <c r="G1595" s="5">
        <f t="shared" si="339"/>
        <v>-629611.82420000003</v>
      </c>
      <c r="H1595" s="9">
        <f t="shared" si="340"/>
        <v>396411049172.45172</v>
      </c>
      <c r="I1595" s="9">
        <f t="shared" si="341"/>
        <v>-295509.74660000001</v>
      </c>
      <c r="J1595" s="9">
        <f t="shared" si="342"/>
        <v>87326010335.596222</v>
      </c>
      <c r="K1595" s="9">
        <f t="shared" si="343"/>
        <v>186056430625.70578</v>
      </c>
      <c r="M1595" s="9">
        <f t="shared" si="344"/>
        <v>123908.57383226886</v>
      </c>
      <c r="N1595" s="9">
        <f t="shared" si="345"/>
        <v>29446962495.260715</v>
      </c>
      <c r="O1595" s="9">
        <f t="shared" si="346"/>
        <v>-123908.57383226886</v>
      </c>
      <c r="P1595" s="9">
        <f t="shared" si="347"/>
        <v>15353334669.146822</v>
      </c>
      <c r="Q1595" s="9">
        <f t="shared" si="348"/>
        <v>2.0172642663884871E-4</v>
      </c>
      <c r="R1595" s="9">
        <f t="shared" si="349"/>
        <v>-3.5067769906344491E-2</v>
      </c>
    </row>
    <row r="1596" spans="1:18" x14ac:dyDescent="0.25">
      <c r="A1596">
        <v>1585</v>
      </c>
      <c r="B1596" s="5">
        <v>306</v>
      </c>
      <c r="C1596" s="5">
        <v>2</v>
      </c>
      <c r="D1596" s="5">
        <f t="shared" si="336"/>
        <v>612</v>
      </c>
      <c r="E1596" s="5">
        <f t="shared" si="337"/>
        <v>93636</v>
      </c>
      <c r="F1596" s="5">
        <f t="shared" si="338"/>
        <v>4</v>
      </c>
      <c r="G1596" s="5">
        <f t="shared" si="339"/>
        <v>-629654.82420000003</v>
      </c>
      <c r="H1596" s="9">
        <f t="shared" si="340"/>
        <v>396465197638.33295</v>
      </c>
      <c r="I1596" s="9">
        <f t="shared" si="341"/>
        <v>-295507.74660000001</v>
      </c>
      <c r="J1596" s="9">
        <f t="shared" si="342"/>
        <v>87324828300.609818</v>
      </c>
      <c r="K1596" s="9">
        <f t="shared" si="343"/>
        <v>186067878235.16116</v>
      </c>
      <c r="M1596" s="9">
        <f t="shared" si="344"/>
        <v>123896.85415016412</v>
      </c>
      <c r="N1596" s="9">
        <f t="shared" si="345"/>
        <v>29450984854.998943</v>
      </c>
      <c r="O1596" s="9">
        <f t="shared" si="346"/>
        <v>-123894.85415016412</v>
      </c>
      <c r="P1596" s="9">
        <f t="shared" si="347"/>
        <v>15349934884.890438</v>
      </c>
      <c r="Q1596" s="9">
        <f t="shared" si="348"/>
        <v>2.0172666246313803E-4</v>
      </c>
      <c r="R1596" s="9">
        <f t="shared" si="349"/>
        <v>-3.5063887058467552E-2</v>
      </c>
    </row>
    <row r="1597" spans="1:18" x14ac:dyDescent="0.25">
      <c r="A1597">
        <v>1586</v>
      </c>
      <c r="B1597" s="5">
        <v>5</v>
      </c>
      <c r="C1597" s="5">
        <v>0</v>
      </c>
      <c r="D1597" s="5">
        <f t="shared" si="336"/>
        <v>0</v>
      </c>
      <c r="E1597" s="5">
        <f t="shared" si="337"/>
        <v>25</v>
      </c>
      <c r="F1597" s="5">
        <f t="shared" si="338"/>
        <v>0</v>
      </c>
      <c r="G1597" s="5">
        <f t="shared" si="339"/>
        <v>-629955.82420000003</v>
      </c>
      <c r="H1597" s="9">
        <f t="shared" si="340"/>
        <v>396844340443.50134</v>
      </c>
      <c r="I1597" s="9">
        <f t="shared" si="341"/>
        <v>-295509.74660000001</v>
      </c>
      <c r="J1597" s="9">
        <f t="shared" si="342"/>
        <v>87326010335.596222</v>
      </c>
      <c r="K1597" s="9">
        <f t="shared" si="343"/>
        <v>186158085978.53616</v>
      </c>
      <c r="M1597" s="9">
        <f t="shared" si="344"/>
        <v>123814.81637543089</v>
      </c>
      <c r="N1597" s="9">
        <f t="shared" si="345"/>
        <v>29479149064.819653</v>
      </c>
      <c r="O1597" s="9">
        <f t="shared" si="346"/>
        <v>-123814.81637543089</v>
      </c>
      <c r="P1597" s="9">
        <f t="shared" si="347"/>
        <v>15330108754.081669</v>
      </c>
      <c r="Q1597" s="9">
        <f t="shared" si="348"/>
        <v>2.0172831368411216E-4</v>
      </c>
      <c r="R1597" s="9">
        <f t="shared" si="349"/>
        <v>-3.5041235335538018E-2</v>
      </c>
    </row>
    <row r="1598" spans="1:18" x14ac:dyDescent="0.25">
      <c r="A1598">
        <v>1587</v>
      </c>
      <c r="B1598" s="5">
        <v>3561</v>
      </c>
      <c r="C1598" s="5">
        <v>0</v>
      </c>
      <c r="D1598" s="5">
        <f t="shared" si="336"/>
        <v>0</v>
      </c>
      <c r="E1598" s="5">
        <f t="shared" si="337"/>
        <v>12680721</v>
      </c>
      <c r="F1598" s="5">
        <f t="shared" si="338"/>
        <v>0</v>
      </c>
      <c r="G1598" s="5">
        <f t="shared" si="339"/>
        <v>-626399.82420000003</v>
      </c>
      <c r="H1598" s="9">
        <f t="shared" si="340"/>
        <v>392376739757.79095</v>
      </c>
      <c r="I1598" s="9">
        <f t="shared" si="341"/>
        <v>-295509.74660000001</v>
      </c>
      <c r="J1598" s="9">
        <f t="shared" si="342"/>
        <v>87326010335.596222</v>
      </c>
      <c r="K1598" s="9">
        <f t="shared" si="343"/>
        <v>185107253319.62656</v>
      </c>
      <c r="M1598" s="9">
        <f t="shared" si="344"/>
        <v>124784.00683041863</v>
      </c>
      <c r="N1598" s="9">
        <f t="shared" si="345"/>
        <v>29147278219.870823</v>
      </c>
      <c r="O1598" s="9">
        <f t="shared" si="346"/>
        <v>-124784.00683041863</v>
      </c>
      <c r="P1598" s="9">
        <f t="shared" si="347"/>
        <v>15571048360.653963</v>
      </c>
      <c r="Q1598" s="9">
        <f t="shared" si="348"/>
        <v>2.0170885664614198E-4</v>
      </c>
      <c r="R1598" s="9">
        <f t="shared" si="349"/>
        <v>-3.5315528746173448E-2</v>
      </c>
    </row>
    <row r="1599" spans="1:18" x14ac:dyDescent="0.25">
      <c r="A1599">
        <v>1588</v>
      </c>
      <c r="B1599" s="5">
        <v>1</v>
      </c>
      <c r="C1599" s="5">
        <v>0</v>
      </c>
      <c r="D1599" s="5">
        <f t="shared" si="336"/>
        <v>0</v>
      </c>
      <c r="E1599" s="5">
        <f t="shared" si="337"/>
        <v>1</v>
      </c>
      <c r="F1599" s="5">
        <f t="shared" si="338"/>
        <v>0</v>
      </c>
      <c r="G1599" s="5">
        <f t="shared" si="339"/>
        <v>-629959.82420000003</v>
      </c>
      <c r="H1599" s="9">
        <f t="shared" si="340"/>
        <v>396849380106.09497</v>
      </c>
      <c r="I1599" s="9">
        <f t="shared" si="341"/>
        <v>-295509.74660000001</v>
      </c>
      <c r="J1599" s="9">
        <f t="shared" si="342"/>
        <v>87326010335.596222</v>
      </c>
      <c r="K1599" s="9">
        <f t="shared" si="343"/>
        <v>186159268017.52255</v>
      </c>
      <c r="M1599" s="9">
        <f t="shared" si="344"/>
        <v>123813.72617244441</v>
      </c>
      <c r="N1599" s="9">
        <f t="shared" si="345"/>
        <v>29479523430.659592</v>
      </c>
      <c r="O1599" s="9">
        <f t="shared" si="346"/>
        <v>-123813.72617244441</v>
      </c>
      <c r="P1599" s="9">
        <f t="shared" si="347"/>
        <v>15329838788.705046</v>
      </c>
      <c r="Q1599" s="9">
        <f t="shared" si="348"/>
        <v>2.017283356325613E-4</v>
      </c>
      <c r="R1599" s="9">
        <f t="shared" si="349"/>
        <v>-3.5040926794016831E-2</v>
      </c>
    </row>
    <row r="1600" spans="1:18" x14ac:dyDescent="0.25">
      <c r="A1600">
        <v>1589</v>
      </c>
      <c r="B1600" s="5">
        <v>0</v>
      </c>
      <c r="C1600" s="5">
        <v>0</v>
      </c>
      <c r="D1600" s="5">
        <f t="shared" si="336"/>
        <v>0</v>
      </c>
      <c r="E1600" s="5">
        <f t="shared" si="337"/>
        <v>0</v>
      </c>
      <c r="F1600" s="5">
        <f t="shared" si="338"/>
        <v>0</v>
      </c>
      <c r="G1600" s="5">
        <f t="shared" si="339"/>
        <v>-629960.82420000003</v>
      </c>
      <c r="H1600" s="9">
        <f t="shared" si="340"/>
        <v>396850640026.74335</v>
      </c>
      <c r="I1600" s="9">
        <f t="shared" si="341"/>
        <v>-295509.74660000001</v>
      </c>
      <c r="J1600" s="9">
        <f t="shared" si="342"/>
        <v>87326010335.596222</v>
      </c>
      <c r="K1600" s="9">
        <f t="shared" si="343"/>
        <v>186159563527.26917</v>
      </c>
      <c r="M1600" s="9">
        <f t="shared" si="344"/>
        <v>123813.45362169779</v>
      </c>
      <c r="N1600" s="9">
        <f t="shared" si="345"/>
        <v>29479617022.490993</v>
      </c>
      <c r="O1600" s="9">
        <f t="shared" si="346"/>
        <v>-123813.45362169779</v>
      </c>
      <c r="P1600" s="9">
        <f t="shared" si="347"/>
        <v>15329771297.732309</v>
      </c>
      <c r="Q1600" s="9">
        <f t="shared" si="348"/>
        <v>2.0172834111969535E-4</v>
      </c>
      <c r="R1600" s="9">
        <f t="shared" si="349"/>
        <v>-3.5040849658636533E-2</v>
      </c>
    </row>
    <row r="1601" spans="1:18" x14ac:dyDescent="0.25">
      <c r="A1601">
        <v>1590</v>
      </c>
      <c r="B1601" s="5">
        <v>2288</v>
      </c>
      <c r="C1601" s="5">
        <v>6</v>
      </c>
      <c r="D1601" s="5">
        <f t="shared" si="336"/>
        <v>13728</v>
      </c>
      <c r="E1601" s="5">
        <f t="shared" si="337"/>
        <v>5234944</v>
      </c>
      <c r="F1601" s="5">
        <f t="shared" si="338"/>
        <v>36</v>
      </c>
      <c r="G1601" s="5">
        <f t="shared" si="339"/>
        <v>-627672.82420000003</v>
      </c>
      <c r="H1601" s="9">
        <f t="shared" si="340"/>
        <v>393973174239.20416</v>
      </c>
      <c r="I1601" s="9">
        <f t="shared" si="341"/>
        <v>-295503.74660000001</v>
      </c>
      <c r="J1601" s="9">
        <f t="shared" si="342"/>
        <v>87322464254.637024</v>
      </c>
      <c r="K1601" s="9">
        <f t="shared" si="343"/>
        <v>185479671190.10318</v>
      </c>
      <c r="M1601" s="9">
        <f t="shared" si="344"/>
        <v>124437.04972996886</v>
      </c>
      <c r="N1601" s="9">
        <f t="shared" si="345"/>
        <v>29265867614.385567</v>
      </c>
      <c r="O1601" s="9">
        <f t="shared" si="346"/>
        <v>-124431.04972996886</v>
      </c>
      <c r="P1601" s="9">
        <f t="shared" si="347"/>
        <v>15483086136.901983</v>
      </c>
      <c r="Q1601" s="9">
        <f t="shared" si="348"/>
        <v>2.017158093459258E-4</v>
      </c>
      <c r="R1601" s="9">
        <f t="shared" si="349"/>
        <v>-3.5215637328480272E-2</v>
      </c>
    </row>
    <row r="1602" spans="1:18" x14ac:dyDescent="0.25">
      <c r="A1602">
        <v>1591</v>
      </c>
      <c r="B1602" s="5">
        <v>8528154</v>
      </c>
      <c r="C1602" s="5">
        <v>24000</v>
      </c>
      <c r="D1602" s="5">
        <f t="shared" si="336"/>
        <v>204675696000</v>
      </c>
      <c r="E1602" s="5">
        <f t="shared" si="337"/>
        <v>72729410647716</v>
      </c>
      <c r="F1602" s="5">
        <f t="shared" si="338"/>
        <v>576000000</v>
      </c>
      <c r="G1602" s="5">
        <f t="shared" si="339"/>
        <v>7898193.1758000003</v>
      </c>
      <c r="H1602" s="9">
        <f t="shared" si="340"/>
        <v>62381455442253.695</v>
      </c>
      <c r="I1602" s="9">
        <f t="shared" si="341"/>
        <v>-271509.74660000001</v>
      </c>
      <c r="J1602" s="9">
        <f t="shared" si="342"/>
        <v>73717542498.796219</v>
      </c>
      <c r="K1602" s="9">
        <f t="shared" si="343"/>
        <v>-2144436427759.3074</v>
      </c>
      <c r="M1602" s="9">
        <f t="shared" si="344"/>
        <v>2448168.1936288457</v>
      </c>
      <c r="N1602" s="9">
        <f t="shared" si="345"/>
        <v>4633938389564.6406</v>
      </c>
      <c r="O1602" s="9">
        <f t="shared" si="346"/>
        <v>-2424168.1936288457</v>
      </c>
      <c r="P1602" s="9">
        <f t="shared" si="347"/>
        <v>5876591431001.7412</v>
      </c>
      <c r="Q1602" s="9">
        <f t="shared" si="348"/>
        <v>4.7168013270691581E-4</v>
      </c>
      <c r="R1602" s="9">
        <f t="shared" si="349"/>
        <v>-0.68616439399007012</v>
      </c>
    </row>
    <row r="1603" spans="1:18" x14ac:dyDescent="0.25">
      <c r="A1603">
        <v>1592</v>
      </c>
      <c r="B1603" s="5">
        <v>3049537</v>
      </c>
      <c r="C1603" s="5">
        <v>60403</v>
      </c>
      <c r="D1603" s="5">
        <f t="shared" si="336"/>
        <v>184201183411</v>
      </c>
      <c r="E1603" s="5">
        <f t="shared" si="337"/>
        <v>9299675914369</v>
      </c>
      <c r="F1603" s="5">
        <f t="shared" si="338"/>
        <v>3648522409</v>
      </c>
      <c r="G1603" s="5">
        <f t="shared" si="339"/>
        <v>2419576.1757999999</v>
      </c>
      <c r="H1603" s="9">
        <f t="shared" si="340"/>
        <v>5854348870498.9521</v>
      </c>
      <c r="I1603" s="9">
        <f t="shared" si="341"/>
        <v>-235106.74660000001</v>
      </c>
      <c r="J1603" s="9">
        <f t="shared" si="342"/>
        <v>55275182296.836617</v>
      </c>
      <c r="K1603" s="9">
        <f t="shared" si="343"/>
        <v>-568858682843.20764</v>
      </c>
      <c r="M1603" s="9">
        <f t="shared" si="344"/>
        <v>954967.03982302337</v>
      </c>
      <c r="N1603" s="9">
        <f t="shared" si="345"/>
        <v>434883921585.03668</v>
      </c>
      <c r="O1603" s="9">
        <f t="shared" si="346"/>
        <v>-894564.03982302337</v>
      </c>
      <c r="P1603" s="9">
        <f t="shared" si="347"/>
        <v>800244821344.48779</v>
      </c>
      <c r="Q1603" s="9">
        <f t="shared" si="348"/>
        <v>2.2549652403544942E-4</v>
      </c>
      <c r="R1603" s="9">
        <f t="shared" si="349"/>
        <v>-0.25317649832425704</v>
      </c>
    </row>
    <row r="1604" spans="1:18" x14ac:dyDescent="0.25">
      <c r="A1604">
        <v>1593</v>
      </c>
      <c r="B1604" s="5">
        <v>352844</v>
      </c>
      <c r="C1604" s="5">
        <v>7600</v>
      </c>
      <c r="D1604" s="5">
        <f t="shared" si="336"/>
        <v>2681614400</v>
      </c>
      <c r="E1604" s="5">
        <f t="shared" si="337"/>
        <v>124498888336</v>
      </c>
      <c r="F1604" s="5">
        <f t="shared" si="338"/>
        <v>57760000</v>
      </c>
      <c r="G1604" s="5">
        <f t="shared" si="339"/>
        <v>-277116.82420000003</v>
      </c>
      <c r="H1604" s="9">
        <f t="shared" si="340"/>
        <v>76793734254.693726</v>
      </c>
      <c r="I1604" s="9">
        <f t="shared" si="341"/>
        <v>-287909.74660000001</v>
      </c>
      <c r="J1604" s="9">
        <f t="shared" si="342"/>
        <v>82892022187.276215</v>
      </c>
      <c r="K1604" s="9">
        <f t="shared" si="343"/>
        <v>79784634634.018753</v>
      </c>
      <c r="M1604" s="9">
        <f t="shared" si="344"/>
        <v>219981.34926278051</v>
      </c>
      <c r="N1604" s="9">
        <f t="shared" si="345"/>
        <v>5704538804.3289061</v>
      </c>
      <c r="O1604" s="9">
        <f t="shared" si="346"/>
        <v>-212381.34926278051</v>
      </c>
      <c r="P1604" s="9">
        <f t="shared" si="347"/>
        <v>45105837514.679161</v>
      </c>
      <c r="Q1604" s="9">
        <f t="shared" si="348"/>
        <v>2.0033444766181656E-4</v>
      </c>
      <c r="R1604" s="9">
        <f t="shared" si="349"/>
        <v>-6.0106697005798224E-2</v>
      </c>
    </row>
    <row r="1605" spans="1:18" x14ac:dyDescent="0.25">
      <c r="A1605">
        <v>1594</v>
      </c>
      <c r="B1605" s="5">
        <v>229349</v>
      </c>
      <c r="C1605" s="5">
        <v>6000</v>
      </c>
      <c r="D1605" s="5">
        <f t="shared" si="336"/>
        <v>1376094000</v>
      </c>
      <c r="E1605" s="5">
        <f t="shared" si="337"/>
        <v>52600963801</v>
      </c>
      <c r="F1605" s="5">
        <f t="shared" si="338"/>
        <v>36000000</v>
      </c>
      <c r="G1605" s="5">
        <f t="shared" si="339"/>
        <v>-400611.82420000003</v>
      </c>
      <c r="H1605" s="9">
        <f t="shared" si="340"/>
        <v>160489833688.85175</v>
      </c>
      <c r="I1605" s="9">
        <f t="shared" si="341"/>
        <v>-289509.74660000001</v>
      </c>
      <c r="J1605" s="9">
        <f t="shared" si="342"/>
        <v>83815893376.396225</v>
      </c>
      <c r="K1605" s="9">
        <f t="shared" si="343"/>
        <v>115981027709.10576</v>
      </c>
      <c r="M1605" s="9">
        <f t="shared" si="344"/>
        <v>186322.69480870021</v>
      </c>
      <c r="N1605" s="9">
        <f t="shared" si="345"/>
        <v>11921812278.875986</v>
      </c>
      <c r="O1605" s="9">
        <f t="shared" si="346"/>
        <v>-180322.69480870021</v>
      </c>
      <c r="P1605" s="9">
        <f t="shared" si="347"/>
        <v>32516274263.071636</v>
      </c>
      <c r="Q1605" s="9">
        <f t="shared" si="348"/>
        <v>2.0069895610811872E-4</v>
      </c>
      <c r="R1605" s="9">
        <f t="shared" si="349"/>
        <v>-5.1033688191245916E-2</v>
      </c>
    </row>
    <row r="1606" spans="1:18" x14ac:dyDescent="0.25">
      <c r="A1606">
        <v>1595</v>
      </c>
      <c r="B1606" s="5">
        <v>200291</v>
      </c>
      <c r="C1606" s="5">
        <v>4700</v>
      </c>
      <c r="D1606" s="5">
        <f t="shared" si="336"/>
        <v>941367700</v>
      </c>
      <c r="E1606" s="5">
        <f t="shared" si="337"/>
        <v>40116484681</v>
      </c>
      <c r="F1606" s="5">
        <f t="shared" si="338"/>
        <v>22090000</v>
      </c>
      <c r="G1606" s="5">
        <f t="shared" si="339"/>
        <v>-429669.82420000003</v>
      </c>
      <c r="H1606" s="9">
        <f t="shared" si="340"/>
        <v>184616157828.05893</v>
      </c>
      <c r="I1606" s="9">
        <f t="shared" si="341"/>
        <v>-290809.74660000001</v>
      </c>
      <c r="J1606" s="9">
        <f t="shared" si="342"/>
        <v>84570308717.556213</v>
      </c>
      <c r="K1606" s="9">
        <f t="shared" si="343"/>
        <v>124952172697.26857</v>
      </c>
      <c r="M1606" s="9">
        <f t="shared" si="344"/>
        <v>178402.91521335897</v>
      </c>
      <c r="N1606" s="9">
        <f t="shared" si="345"/>
        <v>13714009957.419176</v>
      </c>
      <c r="O1606" s="9">
        <f t="shared" si="346"/>
        <v>-173702.91521335897</v>
      </c>
      <c r="P1606" s="9">
        <f t="shared" si="347"/>
        <v>30172702753.619373</v>
      </c>
      <c r="Q1606" s="9">
        <f t="shared" si="348"/>
        <v>2.0080402968964068E-4</v>
      </c>
      <c r="R1606" s="9">
        <f t="shared" si="349"/>
        <v>-4.9160206307529743E-2</v>
      </c>
    </row>
    <row r="1607" spans="1:18" x14ac:dyDescent="0.25">
      <c r="A1607">
        <v>1596</v>
      </c>
      <c r="B1607" s="5">
        <v>207627</v>
      </c>
      <c r="C1607" s="5">
        <v>989</v>
      </c>
      <c r="D1607" s="5">
        <f t="shared" si="336"/>
        <v>205343103</v>
      </c>
      <c r="E1607" s="5">
        <f t="shared" si="337"/>
        <v>43108971129</v>
      </c>
      <c r="F1607" s="5">
        <f t="shared" si="338"/>
        <v>978121</v>
      </c>
      <c r="G1607" s="5">
        <f t="shared" si="339"/>
        <v>-422333.82420000003</v>
      </c>
      <c r="H1607" s="9">
        <f t="shared" si="340"/>
        <v>178365859063.39655</v>
      </c>
      <c r="I1607" s="9">
        <f t="shared" si="341"/>
        <v>-294520.74660000001</v>
      </c>
      <c r="J1607" s="9">
        <f t="shared" si="342"/>
        <v>86742470177.821426</v>
      </c>
      <c r="K1607" s="9">
        <f t="shared" si="343"/>
        <v>124386073217.81717</v>
      </c>
      <c r="M1607" s="9">
        <f t="shared" si="344"/>
        <v>180402.34749057775</v>
      </c>
      <c r="N1607" s="9">
        <f t="shared" si="345"/>
        <v>13249713329.735825</v>
      </c>
      <c r="O1607" s="9">
        <f t="shared" si="346"/>
        <v>-179413.34749057775</v>
      </c>
      <c r="P1607" s="9">
        <f t="shared" si="347"/>
        <v>32189149257.774803</v>
      </c>
      <c r="Q1607" s="9">
        <f t="shared" si="348"/>
        <v>2.0077680874736219E-4</v>
      </c>
      <c r="R1607" s="9">
        <f t="shared" si="349"/>
        <v>-5.0776332947891606E-2</v>
      </c>
    </row>
    <row r="1608" spans="1:18" x14ac:dyDescent="0.25">
      <c r="A1608">
        <v>1597</v>
      </c>
      <c r="B1608" s="5">
        <v>3725</v>
      </c>
      <c r="C1608" s="5">
        <v>250</v>
      </c>
      <c r="D1608" s="5">
        <f t="shared" si="336"/>
        <v>931250</v>
      </c>
      <c r="E1608" s="5">
        <f t="shared" si="337"/>
        <v>13875625</v>
      </c>
      <c r="F1608" s="5">
        <f t="shared" si="338"/>
        <v>62500</v>
      </c>
      <c r="G1608" s="5">
        <f t="shared" si="339"/>
        <v>-626235.82420000003</v>
      </c>
      <c r="H1608" s="9">
        <f t="shared" si="340"/>
        <v>392171307511.45337</v>
      </c>
      <c r="I1608" s="9">
        <f t="shared" si="341"/>
        <v>-295259.74660000001</v>
      </c>
      <c r="J1608" s="9">
        <f t="shared" si="342"/>
        <v>87178317962.296219</v>
      </c>
      <c r="K1608" s="9">
        <f t="shared" si="343"/>
        <v>184902230765.13416</v>
      </c>
      <c r="M1608" s="9">
        <f t="shared" si="344"/>
        <v>124828.70515286463</v>
      </c>
      <c r="N1608" s="9">
        <f t="shared" si="345"/>
        <v>29132017909.478748</v>
      </c>
      <c r="O1608" s="9">
        <f t="shared" si="346"/>
        <v>-124578.70515286463</v>
      </c>
      <c r="P1608" s="9">
        <f t="shared" si="347"/>
        <v>15519853777.564379</v>
      </c>
      <c r="Q1608" s="9">
        <f t="shared" si="348"/>
        <v>2.0170796195941894E-4</v>
      </c>
      <c r="R1608" s="9">
        <f t="shared" si="349"/>
        <v>-3.5257425633058469E-2</v>
      </c>
    </row>
    <row r="1609" spans="1:18" x14ac:dyDescent="0.25">
      <c r="A1609">
        <v>1598</v>
      </c>
      <c r="B1609" s="5">
        <v>746</v>
      </c>
      <c r="C1609" s="5">
        <v>0</v>
      </c>
      <c r="D1609" s="5">
        <f t="shared" si="336"/>
        <v>0</v>
      </c>
      <c r="E1609" s="5">
        <f t="shared" si="337"/>
        <v>556516</v>
      </c>
      <c r="F1609" s="5">
        <f t="shared" si="338"/>
        <v>0</v>
      </c>
      <c r="G1609" s="5">
        <f t="shared" si="339"/>
        <v>-629214.82420000003</v>
      </c>
      <c r="H1609" s="9">
        <f t="shared" si="340"/>
        <v>395911294993.03693</v>
      </c>
      <c r="I1609" s="9">
        <f t="shared" si="341"/>
        <v>-295509.74660000001</v>
      </c>
      <c r="J1609" s="9">
        <f t="shared" si="342"/>
        <v>87326010335.596222</v>
      </c>
      <c r="K1609" s="9">
        <f t="shared" si="343"/>
        <v>185939113256.30557</v>
      </c>
      <c r="M1609" s="9">
        <f t="shared" si="344"/>
        <v>124016.77647867778</v>
      </c>
      <c r="N1609" s="9">
        <f t="shared" si="345"/>
        <v>29409838801.032719</v>
      </c>
      <c r="O1609" s="9">
        <f t="shared" si="346"/>
        <v>-124016.77647867778</v>
      </c>
      <c r="P1609" s="9">
        <f t="shared" si="347"/>
        <v>15380160848.162327</v>
      </c>
      <c r="Q1609" s="9">
        <f t="shared" si="348"/>
        <v>2.0172425013814313E-4</v>
      </c>
      <c r="R1609" s="9">
        <f t="shared" si="349"/>
        <v>-3.5098392652264519E-2</v>
      </c>
    </row>
    <row r="1610" spans="1:18" x14ac:dyDescent="0.25">
      <c r="A1610">
        <v>1599</v>
      </c>
      <c r="B1610" s="5">
        <v>125</v>
      </c>
      <c r="C1610" s="5">
        <v>1</v>
      </c>
      <c r="D1610" s="5">
        <f t="shared" si="336"/>
        <v>125</v>
      </c>
      <c r="E1610" s="5">
        <f t="shared" si="337"/>
        <v>15625</v>
      </c>
      <c r="F1610" s="5">
        <f t="shared" si="338"/>
        <v>1</v>
      </c>
      <c r="G1610" s="5">
        <f t="shared" si="339"/>
        <v>-629835.82420000003</v>
      </c>
      <c r="H1610" s="9">
        <f t="shared" si="340"/>
        <v>396693165445.69336</v>
      </c>
      <c r="I1610" s="9">
        <f t="shared" si="341"/>
        <v>-295508.74660000001</v>
      </c>
      <c r="J1610" s="9">
        <f t="shared" si="342"/>
        <v>87325419317.103012</v>
      </c>
      <c r="K1610" s="9">
        <f t="shared" si="343"/>
        <v>186121994973.11996</v>
      </c>
      <c r="M1610" s="9">
        <f t="shared" si="344"/>
        <v>123847.52246502553</v>
      </c>
      <c r="N1610" s="9">
        <f t="shared" si="345"/>
        <v>29467919194.966213</v>
      </c>
      <c r="O1610" s="9">
        <f t="shared" si="346"/>
        <v>-123846.52246502553</v>
      </c>
      <c r="P1610" s="9">
        <f t="shared" si="347"/>
        <v>15337961126.680073</v>
      </c>
      <c r="Q1610" s="9">
        <f t="shared" si="348"/>
        <v>2.0172765529544238E-4</v>
      </c>
      <c r="R1610" s="9">
        <f t="shared" si="349"/>
        <v>-3.5050208567907741E-2</v>
      </c>
    </row>
    <row r="1611" spans="1:18" x14ac:dyDescent="0.25">
      <c r="A1611">
        <v>1600</v>
      </c>
      <c r="B1611" s="5">
        <v>169319</v>
      </c>
      <c r="C1611" s="5">
        <v>2040</v>
      </c>
      <c r="D1611" s="5">
        <f t="shared" si="336"/>
        <v>345410760</v>
      </c>
      <c r="E1611" s="5">
        <f t="shared" si="337"/>
        <v>28668923761</v>
      </c>
      <c r="F1611" s="5">
        <f t="shared" si="338"/>
        <v>4161600</v>
      </c>
      <c r="G1611" s="5">
        <f t="shared" si="339"/>
        <v>-460641.82420000003</v>
      </c>
      <c r="H1611" s="9">
        <f t="shared" si="340"/>
        <v>212190890202.30374</v>
      </c>
      <c r="I1611" s="9">
        <f t="shared" si="341"/>
        <v>-293469.74660000001</v>
      </c>
      <c r="J1611" s="9">
        <f t="shared" si="342"/>
        <v>86124492169.468216</v>
      </c>
      <c r="K1611" s="9">
        <f t="shared" si="343"/>
        <v>135184439421.33577</v>
      </c>
      <c r="M1611" s="9">
        <f t="shared" si="344"/>
        <v>169961.47348898329</v>
      </c>
      <c r="N1611" s="9">
        <f t="shared" si="345"/>
        <v>15762368881.158445</v>
      </c>
      <c r="O1611" s="9">
        <f t="shared" si="346"/>
        <v>-167921.47348898329</v>
      </c>
      <c r="P1611" s="9">
        <f t="shared" si="347"/>
        <v>28197621258.711319</v>
      </c>
      <c r="Q1611" s="9">
        <f t="shared" si="348"/>
        <v>2.0092412158069517E-4</v>
      </c>
      <c r="R1611" s="9">
        <f t="shared" si="349"/>
        <v>-4.7523985223997395E-2</v>
      </c>
    </row>
    <row r="1612" spans="1:18" x14ac:dyDescent="0.25">
      <c r="A1612">
        <v>1601</v>
      </c>
      <c r="B1612" s="5">
        <v>694386</v>
      </c>
      <c r="C1612" s="5">
        <v>1920</v>
      </c>
      <c r="D1612" s="5">
        <f t="shared" si="336"/>
        <v>1333221120</v>
      </c>
      <c r="E1612" s="5">
        <f t="shared" si="337"/>
        <v>482171916996</v>
      </c>
      <c r="F1612" s="5">
        <f t="shared" si="338"/>
        <v>3686400</v>
      </c>
      <c r="G1612" s="5">
        <f t="shared" si="339"/>
        <v>64425.175799999968</v>
      </c>
      <c r="H1612" s="9">
        <f t="shared" si="340"/>
        <v>4150603276.8609014</v>
      </c>
      <c r="I1612" s="9">
        <f t="shared" si="341"/>
        <v>-293589.74660000001</v>
      </c>
      <c r="J1612" s="9">
        <f t="shared" si="342"/>
        <v>86194939308.652222</v>
      </c>
      <c r="K1612" s="9">
        <f t="shared" si="343"/>
        <v>-18914571037.782444</v>
      </c>
      <c r="M1612" s="9">
        <f t="shared" si="344"/>
        <v>313068.87636554171</v>
      </c>
      <c r="N1612" s="9">
        <f t="shared" si="345"/>
        <v>308323038.12313253</v>
      </c>
      <c r="O1612" s="9">
        <f t="shared" si="346"/>
        <v>-311148.87636554171</v>
      </c>
      <c r="P1612" s="9">
        <f t="shared" si="347"/>
        <v>96813623263.539169</v>
      </c>
      <c r="Q1612" s="9">
        <f t="shared" si="348"/>
        <v>2.0001807646905764E-4</v>
      </c>
      <c r="R1612" s="9">
        <f t="shared" si="349"/>
        <v>-8.8059183828133991E-2</v>
      </c>
    </row>
    <row r="1613" spans="1:18" x14ac:dyDescent="0.25">
      <c r="A1613">
        <v>1602</v>
      </c>
      <c r="B1613" s="5">
        <v>1845779</v>
      </c>
      <c r="C1613" s="5">
        <v>104772</v>
      </c>
      <c r="D1613" s="5">
        <f t="shared" ref="D1613:D1676" si="350">B1613*C1613</f>
        <v>193385957388</v>
      </c>
      <c r="E1613" s="5">
        <f t="shared" ref="E1613:E1676" si="351">POWER(B1613,2)</f>
        <v>3406900116841</v>
      </c>
      <c r="F1613" s="5">
        <f t="shared" ref="F1613:F1676" si="352">POWER(C1613,2)</f>
        <v>10977171984</v>
      </c>
      <c r="G1613" s="5">
        <f t="shared" ref="G1613:G1676" si="353">B1613-$J$5018</f>
        <v>1215818.1757999999</v>
      </c>
      <c r="H1613" s="9">
        <f t="shared" ref="H1613:H1676" si="354">POWER(G1613,2)</f>
        <v>1478213836605.6394</v>
      </c>
      <c r="I1613" s="9">
        <f t="shared" ref="I1613:I1676" si="355">C1613-$J$5019</f>
        <v>-190737.74660000001</v>
      </c>
      <c r="J1613" s="9">
        <f t="shared" ref="J1613:J1676" si="356">POWER(I1613,2)</f>
        <v>36380887978.045815</v>
      </c>
      <c r="K1613" s="9">
        <f t="shared" ref="K1613:K1676" si="357">G1613*I1613</f>
        <v>-231902419127.41464</v>
      </c>
      <c r="M1613" s="9">
        <f t="shared" ref="M1613:M1676" si="358">$J$5027+$J$5026*B1613</f>
        <v>626881.8981708528</v>
      </c>
      <c r="N1613" s="9">
        <f t="shared" ref="N1613:N1676" si="359">(M1613-$J$5019)^2</f>
        <v>109807502836.69623</v>
      </c>
      <c r="O1613" s="9">
        <f t="shared" ref="O1613:O1676" si="360">C1613-M1613</f>
        <v>-522109.8981708528</v>
      </c>
      <c r="P1613" s="9">
        <f t="shared" ref="P1613:P1676" si="361">POWER(O1613,2)</f>
        <v>272598745767.97827</v>
      </c>
      <c r="Q1613" s="9">
        <f t="shared" ref="Q1613:Q1676" si="362">(1/$J$5017)+((H1613)/$H$5012)</f>
        <v>2.0643783201996596E-4</v>
      </c>
      <c r="R1613" s="9">
        <f t="shared" ref="R1613:R1676" si="363">O1613/($J$5028*SQRT(1-Q1613))</f>
        <v>-0.14776437455911531</v>
      </c>
    </row>
    <row r="1614" spans="1:18" x14ac:dyDescent="0.25">
      <c r="A1614">
        <v>1603</v>
      </c>
      <c r="B1614" s="5">
        <v>123497</v>
      </c>
      <c r="C1614" s="5">
        <v>7170</v>
      </c>
      <c r="D1614" s="5">
        <f t="shared" si="350"/>
        <v>885473490</v>
      </c>
      <c r="E1614" s="5">
        <f t="shared" si="351"/>
        <v>15251509009</v>
      </c>
      <c r="F1614" s="5">
        <f t="shared" si="352"/>
        <v>51408900</v>
      </c>
      <c r="G1614" s="5">
        <f t="shared" si="353"/>
        <v>-506463.82420000003</v>
      </c>
      <c r="H1614" s="9">
        <f t="shared" si="354"/>
        <v>256505605223.28854</v>
      </c>
      <c r="I1614" s="9">
        <f t="shared" si="355"/>
        <v>-288339.74660000001</v>
      </c>
      <c r="J1614" s="9">
        <f t="shared" si="356"/>
        <v>83139809469.352219</v>
      </c>
      <c r="K1614" s="9">
        <f t="shared" si="357"/>
        <v>146033650731.89496</v>
      </c>
      <c r="M1614" s="9">
        <f t="shared" si="358"/>
        <v>157472.65317727134</v>
      </c>
      <c r="N1614" s="9">
        <f t="shared" si="359"/>
        <v>19054239160.595123</v>
      </c>
      <c r="O1614" s="9">
        <f t="shared" si="360"/>
        <v>-150302.65317727134</v>
      </c>
      <c r="P1614" s="9">
        <f t="shared" si="361"/>
        <v>22590887552.127113</v>
      </c>
      <c r="Q1614" s="9">
        <f t="shared" si="362"/>
        <v>2.0111711848293826E-4</v>
      </c>
      <c r="R1614" s="9">
        <f t="shared" si="363"/>
        <v>-4.2537631487720981E-2</v>
      </c>
    </row>
    <row r="1615" spans="1:18" x14ac:dyDescent="0.25">
      <c r="A1615">
        <v>1604</v>
      </c>
      <c r="B1615" s="5">
        <v>1332</v>
      </c>
      <c r="C1615" s="5">
        <v>75</v>
      </c>
      <c r="D1615" s="5">
        <f t="shared" si="350"/>
        <v>99900</v>
      </c>
      <c r="E1615" s="5">
        <f t="shared" si="351"/>
        <v>1774224</v>
      </c>
      <c r="F1615" s="5">
        <f t="shared" si="352"/>
        <v>5625</v>
      </c>
      <c r="G1615" s="5">
        <f t="shared" si="353"/>
        <v>-628628.82420000003</v>
      </c>
      <c r="H1615" s="9">
        <f t="shared" si="354"/>
        <v>395174198615.07452</v>
      </c>
      <c r="I1615" s="9">
        <f t="shared" si="355"/>
        <v>-295434.74660000001</v>
      </c>
      <c r="J1615" s="9">
        <f t="shared" si="356"/>
        <v>87281689498.606216</v>
      </c>
      <c r="K1615" s="9">
        <f t="shared" si="357"/>
        <v>185718797382.98297</v>
      </c>
      <c r="M1615" s="9">
        <f t="shared" si="358"/>
        <v>124176.49121619825</v>
      </c>
      <c r="N1615" s="9">
        <f t="shared" si="359"/>
        <v>29355084400.411037</v>
      </c>
      <c r="O1615" s="9">
        <f t="shared" si="360"/>
        <v>-124101.49121619825</v>
      </c>
      <c r="P1615" s="9">
        <f t="shared" si="361"/>
        <v>15401180122.084131</v>
      </c>
      <c r="Q1615" s="9">
        <f t="shared" si="362"/>
        <v>2.0172103997832298E-4</v>
      </c>
      <c r="R1615" s="9">
        <f t="shared" si="363"/>
        <v>-3.5122367990219547E-2</v>
      </c>
    </row>
    <row r="1616" spans="1:18" x14ac:dyDescent="0.25">
      <c r="A1616">
        <v>1605</v>
      </c>
      <c r="B1616" s="5">
        <v>1195</v>
      </c>
      <c r="C1616" s="5">
        <v>40</v>
      </c>
      <c r="D1616" s="5">
        <f t="shared" si="350"/>
        <v>47800</v>
      </c>
      <c r="E1616" s="5">
        <f t="shared" si="351"/>
        <v>1428025</v>
      </c>
      <c r="F1616" s="5">
        <f t="shared" si="352"/>
        <v>1600</v>
      </c>
      <c r="G1616" s="5">
        <f t="shared" si="353"/>
        <v>-628765.82420000003</v>
      </c>
      <c r="H1616" s="9">
        <f t="shared" si="354"/>
        <v>395346461681.90533</v>
      </c>
      <c r="I1616" s="9">
        <f t="shared" si="355"/>
        <v>-295469.74660000001</v>
      </c>
      <c r="J1616" s="9">
        <f t="shared" si="356"/>
        <v>87302371155.868225</v>
      </c>
      <c r="K1616" s="9">
        <f t="shared" si="357"/>
        <v>185781278747.11417</v>
      </c>
      <c r="M1616" s="9">
        <f t="shared" si="358"/>
        <v>124139.15176391104</v>
      </c>
      <c r="N1616" s="9">
        <f t="shared" si="359"/>
        <v>29367880774.474964</v>
      </c>
      <c r="O1616" s="9">
        <f t="shared" si="360"/>
        <v>-124099.15176391104</v>
      </c>
      <c r="P1616" s="9">
        <f t="shared" si="361"/>
        <v>15400599468.522224</v>
      </c>
      <c r="Q1616" s="9">
        <f t="shared" si="362"/>
        <v>2.0172179020854007E-4</v>
      </c>
      <c r="R1616" s="9">
        <f t="shared" si="363"/>
        <v>-3.5121705907371105E-2</v>
      </c>
    </row>
    <row r="1617" spans="1:18" x14ac:dyDescent="0.25">
      <c r="A1617">
        <v>1606</v>
      </c>
      <c r="B1617" s="5">
        <v>620</v>
      </c>
      <c r="C1617" s="5">
        <v>20</v>
      </c>
      <c r="D1617" s="5">
        <f t="shared" si="350"/>
        <v>12400</v>
      </c>
      <c r="E1617" s="5">
        <f t="shared" si="351"/>
        <v>384400</v>
      </c>
      <c r="F1617" s="5">
        <f t="shared" si="352"/>
        <v>400</v>
      </c>
      <c r="G1617" s="5">
        <f t="shared" si="353"/>
        <v>-629340.82420000003</v>
      </c>
      <c r="H1617" s="9">
        <f t="shared" si="354"/>
        <v>396069873004.73535</v>
      </c>
      <c r="I1617" s="9">
        <f t="shared" si="355"/>
        <v>-295489.74660000001</v>
      </c>
      <c r="J1617" s="9">
        <f t="shared" si="356"/>
        <v>87314190345.732224</v>
      </c>
      <c r="K1617" s="9">
        <f t="shared" si="357"/>
        <v>185963760667.89316</v>
      </c>
      <c r="M1617" s="9">
        <f t="shared" si="358"/>
        <v>123982.43508460341</v>
      </c>
      <c r="N1617" s="9">
        <f t="shared" si="359"/>
        <v>29421618595.699909</v>
      </c>
      <c r="O1617" s="9">
        <f t="shared" si="360"/>
        <v>-123962.43508460341</v>
      </c>
      <c r="P1617" s="9">
        <f t="shared" si="361"/>
        <v>15366685312.104513</v>
      </c>
      <c r="Q1617" s="9">
        <f t="shared" si="362"/>
        <v>2.0172494076799391E-4</v>
      </c>
      <c r="R1617" s="9">
        <f t="shared" si="363"/>
        <v>-3.5083013329096142E-2</v>
      </c>
    </row>
    <row r="1618" spans="1:18" x14ac:dyDescent="0.25">
      <c r="A1618">
        <v>1607</v>
      </c>
      <c r="B1618" s="5">
        <v>4865596</v>
      </c>
      <c r="C1618" s="5">
        <v>167883</v>
      </c>
      <c r="D1618" s="5">
        <f t="shared" si="350"/>
        <v>816850853268</v>
      </c>
      <c r="E1618" s="5">
        <f t="shared" si="351"/>
        <v>23674024435216</v>
      </c>
      <c r="F1618" s="5">
        <f t="shared" si="352"/>
        <v>28184701689</v>
      </c>
      <c r="G1618" s="5">
        <f t="shared" si="353"/>
        <v>4235635.1758000003</v>
      </c>
      <c r="H1618" s="9">
        <f t="shared" si="354"/>
        <v>17940605342474.301</v>
      </c>
      <c r="I1618" s="9">
        <f t="shared" si="355"/>
        <v>-127626.74660000001</v>
      </c>
      <c r="J1618" s="9">
        <f t="shared" si="356"/>
        <v>16288586447.700615</v>
      </c>
      <c r="K1618" s="9">
        <f t="shared" si="357"/>
        <v>-540580337271.87317</v>
      </c>
      <c r="M1618" s="9">
        <f t="shared" si="358"/>
        <v>1449935.2761825733</v>
      </c>
      <c r="N1618" s="9">
        <f t="shared" si="359"/>
        <v>1332698303352.0049</v>
      </c>
      <c r="O1618" s="9">
        <f t="shared" si="360"/>
        <v>-1282052.2761825733</v>
      </c>
      <c r="P1618" s="9">
        <f t="shared" si="361"/>
        <v>1643658038864.9172</v>
      </c>
      <c r="Q1618" s="9">
        <f t="shared" si="362"/>
        <v>2.7813389421152196E-4</v>
      </c>
      <c r="R1618" s="9">
        <f t="shared" si="363"/>
        <v>-0.36285166453222134</v>
      </c>
    </row>
    <row r="1619" spans="1:18" x14ac:dyDescent="0.25">
      <c r="A1619">
        <v>1608</v>
      </c>
      <c r="B1619" s="5">
        <v>645495</v>
      </c>
      <c r="C1619" s="5">
        <v>10111</v>
      </c>
      <c r="D1619" s="5">
        <f t="shared" si="350"/>
        <v>6526599945</v>
      </c>
      <c r="E1619" s="5">
        <f t="shared" si="351"/>
        <v>416663795025</v>
      </c>
      <c r="F1619" s="5">
        <f t="shared" si="352"/>
        <v>102232321</v>
      </c>
      <c r="G1619" s="5">
        <f t="shared" si="353"/>
        <v>15534.175799999968</v>
      </c>
      <c r="H1619" s="9">
        <f t="shared" si="354"/>
        <v>241310617.78530464</v>
      </c>
      <c r="I1619" s="9">
        <f t="shared" si="355"/>
        <v>-285398.74660000001</v>
      </c>
      <c r="J1619" s="9">
        <f t="shared" si="356"/>
        <v>81452444560.851013</v>
      </c>
      <c r="K1619" s="9">
        <f t="shared" si="357"/>
        <v>-4433434302.7840433</v>
      </c>
      <c r="M1619" s="9">
        <f t="shared" si="358"/>
        <v>299743.59781244694</v>
      </c>
      <c r="N1619" s="9">
        <f t="shared" si="359"/>
        <v>17925496.089138314</v>
      </c>
      <c r="O1619" s="9">
        <f t="shared" si="360"/>
        <v>-289632.59781244694</v>
      </c>
      <c r="P1619" s="9">
        <f t="shared" si="361"/>
        <v>83887041715.586639</v>
      </c>
      <c r="Q1619" s="9">
        <f t="shared" si="362"/>
        <v>2.0000105094214617E-4</v>
      </c>
      <c r="R1619" s="9">
        <f t="shared" si="363"/>
        <v>-8.1969796112209115E-2</v>
      </c>
    </row>
    <row r="1620" spans="1:18" x14ac:dyDescent="0.25">
      <c r="A1620">
        <v>1609</v>
      </c>
      <c r="B1620" s="5">
        <v>357990</v>
      </c>
      <c r="C1620" s="5">
        <v>12275</v>
      </c>
      <c r="D1620" s="5">
        <f t="shared" si="350"/>
        <v>4394327250</v>
      </c>
      <c r="E1620" s="5">
        <f t="shared" si="351"/>
        <v>128156840100</v>
      </c>
      <c r="F1620" s="5">
        <f t="shared" si="352"/>
        <v>150675625</v>
      </c>
      <c r="G1620" s="5">
        <f t="shared" si="353"/>
        <v>-271970.82420000003</v>
      </c>
      <c r="H1620" s="9">
        <f t="shared" si="354"/>
        <v>73968129216.027328</v>
      </c>
      <c r="I1620" s="9">
        <f t="shared" si="355"/>
        <v>-283234.74660000001</v>
      </c>
      <c r="J1620" s="9">
        <f t="shared" si="356"/>
        <v>80221921681.566223</v>
      </c>
      <c r="K1620" s="9">
        <f t="shared" si="357"/>
        <v>77031587474.880157</v>
      </c>
      <c r="M1620" s="9">
        <f t="shared" si="358"/>
        <v>221383.89540489716</v>
      </c>
      <c r="N1620" s="9">
        <f t="shared" si="359"/>
        <v>5494641815.39853</v>
      </c>
      <c r="O1620" s="9">
        <f t="shared" si="360"/>
        <v>-209108.89540489716</v>
      </c>
      <c r="P1620" s="9">
        <f t="shared" si="361"/>
        <v>43726530137.456223</v>
      </c>
      <c r="Q1620" s="9">
        <f t="shared" si="362"/>
        <v>2.0032214174900257E-4</v>
      </c>
      <c r="R1620" s="9">
        <f t="shared" si="363"/>
        <v>-5.918054943900352E-2</v>
      </c>
    </row>
    <row r="1621" spans="1:18" x14ac:dyDescent="0.25">
      <c r="A1621">
        <v>1610</v>
      </c>
      <c r="B1621" s="5">
        <v>276187</v>
      </c>
      <c r="C1621" s="5">
        <v>207</v>
      </c>
      <c r="D1621" s="5">
        <f t="shared" si="350"/>
        <v>57170709</v>
      </c>
      <c r="E1621" s="5">
        <f t="shared" si="351"/>
        <v>76279258969</v>
      </c>
      <c r="F1621" s="5">
        <f t="shared" si="352"/>
        <v>42849</v>
      </c>
      <c r="G1621" s="5">
        <f t="shared" si="353"/>
        <v>-353773.82420000003</v>
      </c>
      <c r="H1621" s="9">
        <f t="shared" si="354"/>
        <v>125155918689.09253</v>
      </c>
      <c r="I1621" s="9">
        <f t="shared" si="355"/>
        <v>-295302.74660000001</v>
      </c>
      <c r="J1621" s="9">
        <f t="shared" si="356"/>
        <v>87203712149.503815</v>
      </c>
      <c r="K1621" s="9">
        <f t="shared" si="357"/>
        <v>104470381961.44556</v>
      </c>
      <c r="M1621" s="9">
        <f t="shared" si="358"/>
        <v>199088.42667898009</v>
      </c>
      <c r="N1621" s="9">
        <f t="shared" si="359"/>
        <v>9297070935.3116741</v>
      </c>
      <c r="O1621" s="9">
        <f t="shared" si="360"/>
        <v>-198881.42667898009</v>
      </c>
      <c r="P1621" s="9">
        <f t="shared" si="361"/>
        <v>39553821877.866531</v>
      </c>
      <c r="Q1621" s="9">
        <f t="shared" si="362"/>
        <v>2.0054507187043728E-4</v>
      </c>
      <c r="R1621" s="9">
        <f t="shared" si="363"/>
        <v>-5.6286048441324905E-2</v>
      </c>
    </row>
    <row r="1622" spans="1:18" x14ac:dyDescent="0.25">
      <c r="A1622">
        <v>1611</v>
      </c>
      <c r="B1622" s="5">
        <v>241999</v>
      </c>
      <c r="C1622" s="5">
        <v>8000</v>
      </c>
      <c r="D1622" s="5">
        <f t="shared" si="350"/>
        <v>1935992000</v>
      </c>
      <c r="E1622" s="5">
        <f t="shared" si="351"/>
        <v>58563516001</v>
      </c>
      <c r="F1622" s="5">
        <f t="shared" si="352"/>
        <v>64000000</v>
      </c>
      <c r="G1622" s="5">
        <f t="shared" si="353"/>
        <v>-387961.82420000003</v>
      </c>
      <c r="H1622" s="9">
        <f t="shared" si="354"/>
        <v>150514377036.59174</v>
      </c>
      <c r="I1622" s="9">
        <f t="shared" si="355"/>
        <v>-287509.74660000001</v>
      </c>
      <c r="J1622" s="9">
        <f t="shared" si="356"/>
        <v>82661854389.996216</v>
      </c>
      <c r="K1622" s="9">
        <f t="shared" si="357"/>
        <v>111542805766.21576</v>
      </c>
      <c r="M1622" s="9">
        <f t="shared" si="358"/>
        <v>189770.46175346815</v>
      </c>
      <c r="N1622" s="9">
        <f t="shared" si="359"/>
        <v>11180796359.856005</v>
      </c>
      <c r="O1622" s="9">
        <f t="shared" si="360"/>
        <v>-181770.46175346815</v>
      </c>
      <c r="P1622" s="9">
        <f t="shared" si="361"/>
        <v>33040500766.069027</v>
      </c>
      <c r="Q1622" s="9">
        <f t="shared" si="362"/>
        <v>2.0065551157211222E-4</v>
      </c>
      <c r="R1622" s="9">
        <f t="shared" si="363"/>
        <v>-5.1443424111430561E-2</v>
      </c>
    </row>
    <row r="1623" spans="1:18" x14ac:dyDescent="0.25">
      <c r="A1623">
        <v>1612</v>
      </c>
      <c r="B1623" s="5">
        <v>237660</v>
      </c>
      <c r="C1623" s="5">
        <v>334</v>
      </c>
      <c r="D1623" s="5">
        <f t="shared" si="350"/>
        <v>79378440</v>
      </c>
      <c r="E1623" s="5">
        <f t="shared" si="351"/>
        <v>56482275600</v>
      </c>
      <c r="F1623" s="5">
        <f t="shared" si="352"/>
        <v>111556</v>
      </c>
      <c r="G1623" s="5">
        <f t="shared" si="353"/>
        <v>-392300.82420000003</v>
      </c>
      <c r="H1623" s="9">
        <f t="shared" si="354"/>
        <v>153899936667.99933</v>
      </c>
      <c r="I1623" s="9">
        <f t="shared" si="355"/>
        <v>-295175.74660000001</v>
      </c>
      <c r="J1623" s="9">
        <f t="shared" si="356"/>
        <v>87128721380.867416</v>
      </c>
      <c r="K1623" s="9">
        <f t="shared" si="357"/>
        <v>115797688675.03036</v>
      </c>
      <c r="M1623" s="9">
        <f t="shared" si="358"/>
        <v>188587.8640638754</v>
      </c>
      <c r="N1623" s="9">
        <f t="shared" si="359"/>
        <v>11432288965.068829</v>
      </c>
      <c r="O1623" s="9">
        <f t="shared" si="360"/>
        <v>-188253.8640638754</v>
      </c>
      <c r="P1623" s="9">
        <f t="shared" si="361"/>
        <v>35439517334.98008</v>
      </c>
      <c r="Q1623" s="9">
        <f t="shared" si="362"/>
        <v>2.0067025616701511E-4</v>
      </c>
      <c r="R1623" s="9">
        <f t="shared" si="363"/>
        <v>-5.3278312370681653E-2</v>
      </c>
    </row>
    <row r="1624" spans="1:18" x14ac:dyDescent="0.25">
      <c r="A1624">
        <v>1613</v>
      </c>
      <c r="B1624" s="5">
        <v>136249</v>
      </c>
      <c r="C1624" s="5">
        <v>4200</v>
      </c>
      <c r="D1624" s="5">
        <f t="shared" si="350"/>
        <v>572245800</v>
      </c>
      <c r="E1624" s="5">
        <f t="shared" si="351"/>
        <v>18563790001</v>
      </c>
      <c r="F1624" s="5">
        <f t="shared" si="352"/>
        <v>17640000</v>
      </c>
      <c r="G1624" s="5">
        <f t="shared" si="353"/>
        <v>-493711.82420000003</v>
      </c>
      <c r="H1624" s="9">
        <f t="shared" si="354"/>
        <v>243751365354.89172</v>
      </c>
      <c r="I1624" s="9">
        <f t="shared" si="355"/>
        <v>-291309.74660000001</v>
      </c>
      <c r="J1624" s="9">
        <f t="shared" si="356"/>
        <v>84861368464.156219</v>
      </c>
      <c r="K1624" s="9">
        <f t="shared" si="357"/>
        <v>143823066401.12576</v>
      </c>
      <c r="M1624" s="9">
        <f t="shared" si="358"/>
        <v>160948.2202981947</v>
      </c>
      <c r="N1624" s="9">
        <f t="shared" si="359"/>
        <v>18106804360.67144</v>
      </c>
      <c r="O1624" s="9">
        <f t="shared" si="360"/>
        <v>-156748.2202981947</v>
      </c>
      <c r="P1624" s="9">
        <f t="shared" si="361"/>
        <v>24570004566.651379</v>
      </c>
      <c r="Q1624" s="9">
        <f t="shared" si="362"/>
        <v>2.010615719498307E-4</v>
      </c>
      <c r="R1624" s="9">
        <f t="shared" si="363"/>
        <v>-4.4361810688169537E-2</v>
      </c>
    </row>
    <row r="1625" spans="1:18" x14ac:dyDescent="0.25">
      <c r="A1625">
        <v>1614</v>
      </c>
      <c r="B1625" s="5">
        <v>110249</v>
      </c>
      <c r="C1625" s="5">
        <v>3125</v>
      </c>
      <c r="D1625" s="5">
        <f t="shared" si="350"/>
        <v>344528125</v>
      </c>
      <c r="E1625" s="5">
        <f t="shared" si="351"/>
        <v>12154842001</v>
      </c>
      <c r="F1625" s="5">
        <f t="shared" si="352"/>
        <v>9765625</v>
      </c>
      <c r="G1625" s="5">
        <f t="shared" si="353"/>
        <v>-519711.82420000003</v>
      </c>
      <c r="H1625" s="9">
        <f t="shared" si="354"/>
        <v>270100380213.29175</v>
      </c>
      <c r="I1625" s="9">
        <f t="shared" si="355"/>
        <v>-292384.74660000001</v>
      </c>
      <c r="J1625" s="9">
        <f t="shared" si="356"/>
        <v>85488840044.346222</v>
      </c>
      <c r="K1625" s="9">
        <f t="shared" si="357"/>
        <v>151955810023.74075</v>
      </c>
      <c r="M1625" s="9">
        <f t="shared" si="358"/>
        <v>153861.90088602348</v>
      </c>
      <c r="N1625" s="9">
        <f t="shared" si="359"/>
        <v>20064112195.4105</v>
      </c>
      <c r="O1625" s="9">
        <f t="shared" si="360"/>
        <v>-150736.90088602348</v>
      </c>
      <c r="P1625" s="9">
        <f t="shared" si="361"/>
        <v>22721613288.722866</v>
      </c>
      <c r="Q1625" s="9">
        <f t="shared" si="362"/>
        <v>2.011763256663427E-4</v>
      </c>
      <c r="R1625" s="9">
        <f t="shared" si="363"/>
        <v>-4.2660530574829221E-2</v>
      </c>
    </row>
    <row r="1626" spans="1:18" x14ac:dyDescent="0.25">
      <c r="A1626">
        <v>1615</v>
      </c>
      <c r="B1626" s="5">
        <v>68999</v>
      </c>
      <c r="C1626" s="5">
        <v>1500</v>
      </c>
      <c r="D1626" s="5">
        <f t="shared" si="350"/>
        <v>103498500</v>
      </c>
      <c r="E1626" s="5">
        <f t="shared" si="351"/>
        <v>4760862001</v>
      </c>
      <c r="F1626" s="5">
        <f t="shared" si="352"/>
        <v>2250000</v>
      </c>
      <c r="G1626" s="5">
        <f t="shared" si="353"/>
        <v>-560961.82420000003</v>
      </c>
      <c r="H1626" s="9">
        <f t="shared" si="354"/>
        <v>314678168209.79175</v>
      </c>
      <c r="I1626" s="9">
        <f t="shared" si="355"/>
        <v>-294009.74660000001</v>
      </c>
      <c r="J1626" s="9">
        <f t="shared" si="356"/>
        <v>86441731095.796219</v>
      </c>
      <c r="K1626" s="9">
        <f t="shared" si="357"/>
        <v>164928243785.31577</v>
      </c>
      <c r="M1626" s="9">
        <f t="shared" si="358"/>
        <v>142619.18258786717</v>
      </c>
      <c r="N1626" s="9">
        <f t="shared" si="359"/>
        <v>23375524563.948093</v>
      </c>
      <c r="O1626" s="9">
        <f t="shared" si="360"/>
        <v>-141119.18258786717</v>
      </c>
      <c r="P1626" s="9">
        <f t="shared" si="361"/>
        <v>19914623694.267792</v>
      </c>
      <c r="Q1626" s="9">
        <f t="shared" si="362"/>
        <v>2.013704682889027E-4</v>
      </c>
      <c r="R1626" s="9">
        <f t="shared" si="363"/>
        <v>-3.9938593354423041E-2</v>
      </c>
    </row>
    <row r="1627" spans="1:18" x14ac:dyDescent="0.25">
      <c r="A1627">
        <v>1616</v>
      </c>
      <c r="B1627" s="5">
        <v>64497</v>
      </c>
      <c r="C1627" s="5">
        <v>1500</v>
      </c>
      <c r="D1627" s="5">
        <f t="shared" si="350"/>
        <v>96745500</v>
      </c>
      <c r="E1627" s="5">
        <f t="shared" si="351"/>
        <v>4159863009</v>
      </c>
      <c r="F1627" s="5">
        <f t="shared" si="352"/>
        <v>2250000</v>
      </c>
      <c r="G1627" s="5">
        <f t="shared" si="353"/>
        <v>-565463.82420000003</v>
      </c>
      <c r="H1627" s="9">
        <f t="shared" si="354"/>
        <v>319749336478.88855</v>
      </c>
      <c r="I1627" s="9">
        <f t="shared" si="355"/>
        <v>-294009.74660000001</v>
      </c>
      <c r="J1627" s="9">
        <f t="shared" si="356"/>
        <v>86441731095.796219</v>
      </c>
      <c r="K1627" s="9">
        <f t="shared" si="357"/>
        <v>166251875664.50897</v>
      </c>
      <c r="M1627" s="9">
        <f t="shared" si="358"/>
        <v>141392.15912657505</v>
      </c>
      <c r="N1627" s="9">
        <f t="shared" si="359"/>
        <v>23752230768.628796</v>
      </c>
      <c r="O1627" s="9">
        <f t="shared" si="360"/>
        <v>-139892.15912657505</v>
      </c>
      <c r="P1627" s="9">
        <f t="shared" si="361"/>
        <v>19569816185.094994</v>
      </c>
      <c r="Q1627" s="9">
        <f t="shared" si="362"/>
        <v>2.0139255394975431E-4</v>
      </c>
      <c r="R1627" s="9">
        <f t="shared" si="363"/>
        <v>-3.959132993885877E-2</v>
      </c>
    </row>
    <row r="1628" spans="1:18" x14ac:dyDescent="0.25">
      <c r="A1628">
        <v>1617</v>
      </c>
      <c r="B1628" s="5">
        <v>53999</v>
      </c>
      <c r="C1628" s="5">
        <v>1800</v>
      </c>
      <c r="D1628" s="5">
        <f t="shared" si="350"/>
        <v>97198200</v>
      </c>
      <c r="E1628" s="5">
        <f t="shared" si="351"/>
        <v>2915892001</v>
      </c>
      <c r="F1628" s="5">
        <f t="shared" si="352"/>
        <v>3240000</v>
      </c>
      <c r="G1628" s="5">
        <f t="shared" si="353"/>
        <v>-575961.82420000003</v>
      </c>
      <c r="H1628" s="9">
        <f t="shared" si="354"/>
        <v>331732022935.79175</v>
      </c>
      <c r="I1628" s="9">
        <f t="shared" si="355"/>
        <v>-293709.74660000001</v>
      </c>
      <c r="J1628" s="9">
        <f t="shared" si="356"/>
        <v>86265415247.836212</v>
      </c>
      <c r="K1628" s="9">
        <f t="shared" si="357"/>
        <v>169165601437.05576</v>
      </c>
      <c r="M1628" s="9">
        <f t="shared" si="358"/>
        <v>138530.92138853759</v>
      </c>
      <c r="N1628" s="9">
        <f t="shared" si="359"/>
        <v>24642351564.77087</v>
      </c>
      <c r="O1628" s="9">
        <f t="shared" si="360"/>
        <v>-136730.92138853759</v>
      </c>
      <c r="P1628" s="9">
        <f t="shared" si="361"/>
        <v>18695344863.758446</v>
      </c>
      <c r="Q1628" s="9">
        <f t="shared" si="362"/>
        <v>2.014447402577479E-4</v>
      </c>
      <c r="R1628" s="9">
        <f t="shared" si="363"/>
        <v>-3.8696658887935172E-2</v>
      </c>
    </row>
    <row r="1629" spans="1:18" x14ac:dyDescent="0.25">
      <c r="A1629">
        <v>1618</v>
      </c>
      <c r="B1629" s="5">
        <v>50999</v>
      </c>
      <c r="C1629" s="5">
        <v>1127</v>
      </c>
      <c r="D1629" s="5">
        <f t="shared" si="350"/>
        <v>57475873</v>
      </c>
      <c r="E1629" s="5">
        <f t="shared" si="351"/>
        <v>2600898001</v>
      </c>
      <c r="F1629" s="5">
        <f t="shared" si="352"/>
        <v>1270129</v>
      </c>
      <c r="G1629" s="5">
        <f t="shared" si="353"/>
        <v>-578961.82420000003</v>
      </c>
      <c r="H1629" s="9">
        <f t="shared" si="354"/>
        <v>335196793880.99176</v>
      </c>
      <c r="I1629" s="9">
        <f t="shared" si="355"/>
        <v>-294382.74660000001</v>
      </c>
      <c r="J1629" s="9">
        <f t="shared" si="356"/>
        <v>86661201495.759827</v>
      </c>
      <c r="K1629" s="9">
        <f t="shared" si="357"/>
        <v>170436371984.54236</v>
      </c>
      <c r="M1629" s="9">
        <f t="shared" si="358"/>
        <v>137713.26914867168</v>
      </c>
      <c r="N1629" s="9">
        <f t="shared" si="359"/>
        <v>24899728296.047573</v>
      </c>
      <c r="O1629" s="9">
        <f t="shared" si="360"/>
        <v>-136586.26914867168</v>
      </c>
      <c r="P1629" s="9">
        <f t="shared" si="361"/>
        <v>18655808919.953381</v>
      </c>
      <c r="Q1629" s="9">
        <f t="shared" si="362"/>
        <v>2.0145982982921616E-4</v>
      </c>
      <c r="R1629" s="9">
        <f t="shared" si="363"/>
        <v>-3.8655720682874213E-2</v>
      </c>
    </row>
    <row r="1630" spans="1:18" x14ac:dyDescent="0.25">
      <c r="A1630">
        <v>1619</v>
      </c>
      <c r="B1630" s="5">
        <v>48119</v>
      </c>
      <c r="C1630" s="5">
        <v>1079</v>
      </c>
      <c r="D1630" s="5">
        <f t="shared" si="350"/>
        <v>51920401</v>
      </c>
      <c r="E1630" s="5">
        <f t="shared" si="351"/>
        <v>2315438161</v>
      </c>
      <c r="F1630" s="5">
        <f t="shared" si="352"/>
        <v>1164241</v>
      </c>
      <c r="G1630" s="5">
        <f t="shared" si="353"/>
        <v>-581841.82420000003</v>
      </c>
      <c r="H1630" s="9">
        <f t="shared" si="354"/>
        <v>338539908388.38373</v>
      </c>
      <c r="I1630" s="9">
        <f t="shared" si="355"/>
        <v>-294430.74660000001</v>
      </c>
      <c r="J1630" s="9">
        <f t="shared" si="356"/>
        <v>86689464543.433426</v>
      </c>
      <c r="K1630" s="9">
        <f t="shared" si="357"/>
        <v>171312122702.31195</v>
      </c>
      <c r="M1630" s="9">
        <f t="shared" si="358"/>
        <v>136928.3229984004</v>
      </c>
      <c r="N1630" s="9">
        <f t="shared" si="359"/>
        <v>25148067911.509975</v>
      </c>
      <c r="O1630" s="9">
        <f t="shared" si="360"/>
        <v>-135849.3229984004</v>
      </c>
      <c r="P1630" s="9">
        <f t="shared" si="361"/>
        <v>18455038559.123718</v>
      </c>
      <c r="Q1630" s="9">
        <f t="shared" si="362"/>
        <v>2.014743895695522E-4</v>
      </c>
      <c r="R1630" s="9">
        <f t="shared" si="363"/>
        <v>-3.8447155455315921E-2</v>
      </c>
    </row>
    <row r="1631" spans="1:18" x14ac:dyDescent="0.25">
      <c r="A1631">
        <v>1620</v>
      </c>
      <c r="B1631" s="5">
        <v>40499</v>
      </c>
      <c r="C1631" s="5">
        <v>1025</v>
      </c>
      <c r="D1631" s="5">
        <f t="shared" si="350"/>
        <v>41511475</v>
      </c>
      <c r="E1631" s="5">
        <f t="shared" si="351"/>
        <v>1640169001</v>
      </c>
      <c r="F1631" s="5">
        <f t="shared" si="352"/>
        <v>1050625</v>
      </c>
      <c r="G1631" s="5">
        <f t="shared" si="353"/>
        <v>-589461.82420000003</v>
      </c>
      <c r="H1631" s="9">
        <f t="shared" si="354"/>
        <v>347465242189.19177</v>
      </c>
      <c r="I1631" s="9">
        <f t="shared" si="355"/>
        <v>-294484.74660000001</v>
      </c>
      <c r="J1631" s="9">
        <f t="shared" si="356"/>
        <v>86721265980.066223</v>
      </c>
      <c r="K1631" s="9">
        <f t="shared" si="357"/>
        <v>173587515929.91077</v>
      </c>
      <c r="M1631" s="9">
        <f t="shared" si="358"/>
        <v>134851.48630914098</v>
      </c>
      <c r="N1631" s="9">
        <f t="shared" si="359"/>
        <v>25811076599.685413</v>
      </c>
      <c r="O1631" s="9">
        <f t="shared" si="360"/>
        <v>-133826.48630914098</v>
      </c>
      <c r="P1631" s="9">
        <f t="shared" si="361"/>
        <v>17909528437.850697</v>
      </c>
      <c r="Q1631" s="9">
        <f t="shared" si="362"/>
        <v>2.0151326067081564E-4</v>
      </c>
      <c r="R1631" s="9">
        <f t="shared" si="363"/>
        <v>-3.7874666649959768E-2</v>
      </c>
    </row>
    <row r="1632" spans="1:18" x14ac:dyDescent="0.25">
      <c r="A1632">
        <v>1621</v>
      </c>
      <c r="B1632" s="5">
        <v>26039</v>
      </c>
      <c r="C1632" s="5">
        <v>24</v>
      </c>
      <c r="D1632" s="5">
        <f t="shared" si="350"/>
        <v>624936</v>
      </c>
      <c r="E1632" s="5">
        <f t="shared" si="351"/>
        <v>678029521</v>
      </c>
      <c r="F1632" s="5">
        <f t="shared" si="352"/>
        <v>576</v>
      </c>
      <c r="G1632" s="5">
        <f t="shared" si="353"/>
        <v>-603921.82420000003</v>
      </c>
      <c r="H1632" s="9">
        <f t="shared" si="354"/>
        <v>364721569745.05573</v>
      </c>
      <c r="I1632" s="9">
        <f t="shared" si="355"/>
        <v>-295485.74660000001</v>
      </c>
      <c r="J1632" s="9">
        <f t="shared" si="356"/>
        <v>87311826443.759415</v>
      </c>
      <c r="K1632" s="9">
        <f t="shared" si="357"/>
        <v>178450291111.77097</v>
      </c>
      <c r="M1632" s="9">
        <f t="shared" si="358"/>
        <v>130910.40251298729</v>
      </c>
      <c r="N1632" s="9">
        <f t="shared" si="359"/>
        <v>27092944073.874809</v>
      </c>
      <c r="O1632" s="9">
        <f t="shared" si="360"/>
        <v>-130886.40251298729</v>
      </c>
      <c r="P1632" s="9">
        <f t="shared" si="361"/>
        <v>17131250362.791725</v>
      </c>
      <c r="Q1632" s="9">
        <f t="shared" si="362"/>
        <v>2.0158841443770314E-4</v>
      </c>
      <c r="R1632" s="9">
        <f t="shared" si="363"/>
        <v>-3.7042585419579166E-2</v>
      </c>
    </row>
    <row r="1633" spans="1:18" x14ac:dyDescent="0.25">
      <c r="A1633">
        <v>1622</v>
      </c>
      <c r="B1633" s="5">
        <v>24180</v>
      </c>
      <c r="C1633" s="5">
        <v>300</v>
      </c>
      <c r="D1633" s="5">
        <f t="shared" si="350"/>
        <v>7254000</v>
      </c>
      <c r="E1633" s="5">
        <f t="shared" si="351"/>
        <v>584672400</v>
      </c>
      <c r="F1633" s="5">
        <f t="shared" si="352"/>
        <v>90000</v>
      </c>
      <c r="G1633" s="5">
        <f t="shared" si="353"/>
        <v>-605780.82420000003</v>
      </c>
      <c r="H1633" s="9">
        <f t="shared" si="354"/>
        <v>366970406968.43134</v>
      </c>
      <c r="I1633" s="9">
        <f t="shared" si="355"/>
        <v>-295209.74660000001</v>
      </c>
      <c r="J1633" s="9">
        <f t="shared" si="356"/>
        <v>87148794487.636215</v>
      </c>
      <c r="K1633" s="9">
        <f t="shared" si="357"/>
        <v>178832403607.22116</v>
      </c>
      <c r="M1633" s="9">
        <f t="shared" si="358"/>
        <v>130403.73067501704</v>
      </c>
      <c r="N1633" s="9">
        <f t="shared" si="359"/>
        <v>27259996494.620728</v>
      </c>
      <c r="O1633" s="9">
        <f t="shared" si="360"/>
        <v>-130103.73067501704</v>
      </c>
      <c r="P1633" s="9">
        <f t="shared" si="361"/>
        <v>16926980735.557369</v>
      </c>
      <c r="Q1633" s="9">
        <f t="shared" si="362"/>
        <v>2.0159820844444686E-4</v>
      </c>
      <c r="R1633" s="9">
        <f t="shared" si="363"/>
        <v>-3.6821079103784717E-2</v>
      </c>
    </row>
    <row r="1634" spans="1:18" x14ac:dyDescent="0.25">
      <c r="A1634">
        <v>1623</v>
      </c>
      <c r="B1634" s="5">
        <v>20999</v>
      </c>
      <c r="C1634" s="5">
        <v>525</v>
      </c>
      <c r="D1634" s="5">
        <f t="shared" si="350"/>
        <v>11024475</v>
      </c>
      <c r="E1634" s="5">
        <f t="shared" si="351"/>
        <v>440958001</v>
      </c>
      <c r="F1634" s="5">
        <f t="shared" si="352"/>
        <v>275625</v>
      </c>
      <c r="G1634" s="5">
        <f t="shared" si="353"/>
        <v>-608961.82420000003</v>
      </c>
      <c r="H1634" s="9">
        <f t="shared" si="354"/>
        <v>370834503332.99176</v>
      </c>
      <c r="I1634" s="9">
        <f t="shared" si="355"/>
        <v>-294984.74660000001</v>
      </c>
      <c r="J1634" s="9">
        <f t="shared" si="356"/>
        <v>87016000726.666214</v>
      </c>
      <c r="K1634" s="9">
        <f t="shared" si="357"/>
        <v>179634449400.71075</v>
      </c>
      <c r="M1634" s="9">
        <f t="shared" si="358"/>
        <v>129536.74675001255</v>
      </c>
      <c r="N1634" s="9">
        <f t="shared" si="359"/>
        <v>27547036679.203934</v>
      </c>
      <c r="O1634" s="9">
        <f t="shared" si="360"/>
        <v>-129011.74675001255</v>
      </c>
      <c r="P1634" s="9">
        <f t="shared" si="361"/>
        <v>16644030799.489374</v>
      </c>
      <c r="Q1634" s="9">
        <f t="shared" si="362"/>
        <v>2.0161503713505167E-4</v>
      </c>
      <c r="R1634" s="9">
        <f t="shared" si="363"/>
        <v>-3.6512033496138574E-2</v>
      </c>
    </row>
    <row r="1635" spans="1:18" x14ac:dyDescent="0.25">
      <c r="A1635">
        <v>1624</v>
      </c>
      <c r="B1635" s="5">
        <v>15199</v>
      </c>
      <c r="C1635" s="5">
        <v>400</v>
      </c>
      <c r="D1635" s="5">
        <f t="shared" si="350"/>
        <v>6079600</v>
      </c>
      <c r="E1635" s="5">
        <f t="shared" si="351"/>
        <v>231009601</v>
      </c>
      <c r="F1635" s="5">
        <f t="shared" si="352"/>
        <v>160000</v>
      </c>
      <c r="G1635" s="5">
        <f t="shared" si="353"/>
        <v>-614761.82420000003</v>
      </c>
      <c r="H1635" s="9">
        <f t="shared" si="354"/>
        <v>377932100493.71173</v>
      </c>
      <c r="I1635" s="9">
        <f t="shared" si="355"/>
        <v>-295109.74660000001</v>
      </c>
      <c r="J1635" s="9">
        <f t="shared" si="356"/>
        <v>87089762538.316223</v>
      </c>
      <c r="K1635" s="9">
        <f t="shared" si="357"/>
        <v>181422206159.01578</v>
      </c>
      <c r="M1635" s="9">
        <f t="shared" si="358"/>
        <v>127955.95241960512</v>
      </c>
      <c r="N1635" s="9">
        <f t="shared" si="359"/>
        <v>28074273944.24614</v>
      </c>
      <c r="O1635" s="9">
        <f t="shared" si="360"/>
        <v>-127555.95241960512</v>
      </c>
      <c r="P1635" s="9">
        <f t="shared" si="361"/>
        <v>16270520997.672565</v>
      </c>
      <c r="Q1635" s="9">
        <f t="shared" si="362"/>
        <v>2.0164594818265153E-4</v>
      </c>
      <c r="R1635" s="9">
        <f t="shared" si="363"/>
        <v>-3.6100024972121197E-2</v>
      </c>
    </row>
    <row r="1636" spans="1:18" x14ac:dyDescent="0.25">
      <c r="A1636">
        <v>1625</v>
      </c>
      <c r="B1636" s="5">
        <v>9040</v>
      </c>
      <c r="C1636" s="5">
        <v>235</v>
      </c>
      <c r="D1636" s="5">
        <f t="shared" si="350"/>
        <v>2124400</v>
      </c>
      <c r="E1636" s="5">
        <f t="shared" si="351"/>
        <v>81721600</v>
      </c>
      <c r="F1636" s="5">
        <f t="shared" si="352"/>
        <v>55225</v>
      </c>
      <c r="G1636" s="5">
        <f t="shared" si="353"/>
        <v>-620920.82420000003</v>
      </c>
      <c r="H1636" s="9">
        <f t="shared" si="354"/>
        <v>385542669925.20734</v>
      </c>
      <c r="I1636" s="9">
        <f t="shared" si="355"/>
        <v>-295274.74660000001</v>
      </c>
      <c r="J1636" s="9">
        <f t="shared" si="356"/>
        <v>87187175979.694214</v>
      </c>
      <c r="K1636" s="9">
        <f t="shared" si="357"/>
        <v>183342239024.31818</v>
      </c>
      <c r="M1636" s="9">
        <f t="shared" si="358"/>
        <v>126277.3123711604</v>
      </c>
      <c r="N1636" s="9">
        <f t="shared" si="359"/>
        <v>28639616795.018524</v>
      </c>
      <c r="O1636" s="9">
        <f t="shared" si="360"/>
        <v>-126042.3123711604</v>
      </c>
      <c r="P1636" s="9">
        <f t="shared" si="361"/>
        <v>15886664507.869173</v>
      </c>
      <c r="Q1636" s="9">
        <f t="shared" si="362"/>
        <v>2.0167909329762946E-4</v>
      </c>
      <c r="R1636" s="9">
        <f t="shared" si="363"/>
        <v>-3.5671645370161147E-2</v>
      </c>
    </row>
    <row r="1637" spans="1:18" x14ac:dyDescent="0.25">
      <c r="A1637">
        <v>1626</v>
      </c>
      <c r="B1637" s="5">
        <v>5625</v>
      </c>
      <c r="C1637" s="5">
        <v>125</v>
      </c>
      <c r="D1637" s="5">
        <f t="shared" si="350"/>
        <v>703125</v>
      </c>
      <c r="E1637" s="5">
        <f t="shared" si="351"/>
        <v>31640625</v>
      </c>
      <c r="F1637" s="5">
        <f t="shared" si="352"/>
        <v>15625</v>
      </c>
      <c r="G1637" s="5">
        <f t="shared" si="353"/>
        <v>-624335.82420000003</v>
      </c>
      <c r="H1637" s="9">
        <f t="shared" si="354"/>
        <v>389795221379.49335</v>
      </c>
      <c r="I1637" s="9">
        <f t="shared" si="355"/>
        <v>-295384.74660000001</v>
      </c>
      <c r="J1637" s="9">
        <f t="shared" si="356"/>
        <v>87252148523.946213</v>
      </c>
      <c r="K1637" s="9">
        <f t="shared" si="357"/>
        <v>184419279224.61917</v>
      </c>
      <c r="M1637" s="9">
        <f t="shared" si="358"/>
        <v>125346.55157144637</v>
      </c>
      <c r="N1637" s="9">
        <f t="shared" si="359"/>
        <v>28955512942.325588</v>
      </c>
      <c r="O1637" s="9">
        <f t="shared" si="360"/>
        <v>-125221.55157144637</v>
      </c>
      <c r="P1637" s="9">
        <f t="shared" si="361"/>
        <v>15680436977.960403</v>
      </c>
      <c r="Q1637" s="9">
        <f t="shared" si="362"/>
        <v>2.0169761376553539E-4</v>
      </c>
      <c r="R1637" s="9">
        <f t="shared" si="363"/>
        <v>-3.5439359511088592E-2</v>
      </c>
    </row>
    <row r="1638" spans="1:18" x14ac:dyDescent="0.25">
      <c r="A1638">
        <v>1627</v>
      </c>
      <c r="B1638" s="5">
        <v>5074</v>
      </c>
      <c r="C1638" s="5">
        <v>4</v>
      </c>
      <c r="D1638" s="5">
        <f t="shared" si="350"/>
        <v>20296</v>
      </c>
      <c r="E1638" s="5">
        <f t="shared" si="351"/>
        <v>25745476</v>
      </c>
      <c r="F1638" s="5">
        <f t="shared" si="352"/>
        <v>16</v>
      </c>
      <c r="G1638" s="5">
        <f t="shared" si="353"/>
        <v>-624886.82420000003</v>
      </c>
      <c r="H1638" s="9">
        <f t="shared" si="354"/>
        <v>390483543058.76172</v>
      </c>
      <c r="I1638" s="9">
        <f t="shared" si="355"/>
        <v>-295505.74660000001</v>
      </c>
      <c r="J1638" s="9">
        <f t="shared" si="356"/>
        <v>87323646273.623413</v>
      </c>
      <c r="K1638" s="9">
        <f t="shared" si="357"/>
        <v>184657647525.72397</v>
      </c>
      <c r="M1638" s="9">
        <f t="shared" si="358"/>
        <v>125196.37611005767</v>
      </c>
      <c r="N1638" s="9">
        <f t="shared" si="359"/>
        <v>29006644167.644363</v>
      </c>
      <c r="O1638" s="9">
        <f t="shared" si="360"/>
        <v>-125192.37611005767</v>
      </c>
      <c r="P1638" s="9">
        <f t="shared" si="361"/>
        <v>15673131036.082138</v>
      </c>
      <c r="Q1638" s="9">
        <f t="shared" si="362"/>
        <v>2.017006115045885E-4</v>
      </c>
      <c r="R1638" s="9">
        <f t="shared" si="363"/>
        <v>-3.5431102521771271E-2</v>
      </c>
    </row>
    <row r="1639" spans="1:18" x14ac:dyDescent="0.25">
      <c r="A1639">
        <v>1628</v>
      </c>
      <c r="B1639" s="5">
        <v>125749</v>
      </c>
      <c r="C1639" s="5">
        <v>873</v>
      </c>
      <c r="D1639" s="5">
        <f t="shared" si="350"/>
        <v>109778877</v>
      </c>
      <c r="E1639" s="5">
        <f t="shared" si="351"/>
        <v>15812811001</v>
      </c>
      <c r="F1639" s="5">
        <f t="shared" si="352"/>
        <v>762129</v>
      </c>
      <c r="G1639" s="5">
        <f t="shared" si="353"/>
        <v>-504211.82420000003</v>
      </c>
      <c r="H1639" s="9">
        <f t="shared" si="354"/>
        <v>254229563663.09174</v>
      </c>
      <c r="I1639" s="9">
        <f t="shared" si="355"/>
        <v>-294636.74660000001</v>
      </c>
      <c r="J1639" s="9">
        <f t="shared" si="356"/>
        <v>86810812447.032623</v>
      </c>
      <c r="K1639" s="9">
        <f t="shared" si="357"/>
        <v>148559331479.53915</v>
      </c>
      <c r="M1639" s="9">
        <f t="shared" si="358"/>
        <v>158086.437458664</v>
      </c>
      <c r="N1639" s="9">
        <f t="shared" si="359"/>
        <v>18885165895.355206</v>
      </c>
      <c r="O1639" s="9">
        <f t="shared" si="360"/>
        <v>-157213.437458664</v>
      </c>
      <c r="P1639" s="9">
        <f t="shared" si="361"/>
        <v>24716064917.56926</v>
      </c>
      <c r="Q1639" s="9">
        <f t="shared" si="362"/>
        <v>2.0110720599742895E-4</v>
      </c>
      <c r="R1639" s="9">
        <f t="shared" si="363"/>
        <v>-4.4493474286815306E-2</v>
      </c>
    </row>
    <row r="1640" spans="1:18" x14ac:dyDescent="0.25">
      <c r="A1640">
        <v>1629</v>
      </c>
      <c r="B1640" s="5">
        <v>16999</v>
      </c>
      <c r="C1640" s="5">
        <v>100</v>
      </c>
      <c r="D1640" s="5">
        <f t="shared" si="350"/>
        <v>1699900</v>
      </c>
      <c r="E1640" s="5">
        <f t="shared" si="351"/>
        <v>288966001</v>
      </c>
      <c r="F1640" s="5">
        <f t="shared" si="352"/>
        <v>10000</v>
      </c>
      <c r="G1640" s="5">
        <f t="shared" si="353"/>
        <v>-612961.82420000003</v>
      </c>
      <c r="H1640" s="9">
        <f t="shared" si="354"/>
        <v>375722197926.59174</v>
      </c>
      <c r="I1640" s="9">
        <f t="shared" si="355"/>
        <v>-295409.74660000001</v>
      </c>
      <c r="J1640" s="9">
        <f t="shared" si="356"/>
        <v>87266918386.276215</v>
      </c>
      <c r="K1640" s="9">
        <f t="shared" si="357"/>
        <v>181074897162.39575</v>
      </c>
      <c r="M1640" s="9">
        <f t="shared" si="358"/>
        <v>128446.54376352468</v>
      </c>
      <c r="N1640" s="9">
        <f t="shared" si="359"/>
        <v>27910113741.9813</v>
      </c>
      <c r="O1640" s="9">
        <f t="shared" si="360"/>
        <v>-128346.54376352468</v>
      </c>
      <c r="P1640" s="9">
        <f t="shared" si="361"/>
        <v>16472835296.042355</v>
      </c>
      <c r="Q1640" s="9">
        <f t="shared" si="362"/>
        <v>2.0163632374188708E-4</v>
      </c>
      <c r="R1640" s="9">
        <f t="shared" si="363"/>
        <v>-3.6323772624942068E-2</v>
      </c>
    </row>
    <row r="1641" spans="1:18" x14ac:dyDescent="0.25">
      <c r="A1641">
        <v>1630</v>
      </c>
      <c r="B1641" s="5">
        <v>12500</v>
      </c>
      <c r="C1641" s="5">
        <v>50</v>
      </c>
      <c r="D1641" s="5">
        <f t="shared" si="350"/>
        <v>625000</v>
      </c>
      <c r="E1641" s="5">
        <f t="shared" si="351"/>
        <v>156250000</v>
      </c>
      <c r="F1641" s="5">
        <f t="shared" si="352"/>
        <v>2500</v>
      </c>
      <c r="G1641" s="5">
        <f t="shared" si="353"/>
        <v>-617460.82420000003</v>
      </c>
      <c r="H1641" s="9">
        <f t="shared" si="354"/>
        <v>381257869421.74335</v>
      </c>
      <c r="I1641" s="9">
        <f t="shared" si="355"/>
        <v>-295459.74660000001</v>
      </c>
      <c r="J1641" s="9">
        <f t="shared" si="356"/>
        <v>87296461860.936218</v>
      </c>
      <c r="K1641" s="9">
        <f t="shared" si="357"/>
        <v>182434818653.55917</v>
      </c>
      <c r="M1641" s="9">
        <f t="shared" si="358"/>
        <v>127220.33795447243</v>
      </c>
      <c r="N1641" s="9">
        <f t="shared" si="359"/>
        <v>28321325062.261375</v>
      </c>
      <c r="O1641" s="9">
        <f t="shared" si="360"/>
        <v>-127170.33795447243</v>
      </c>
      <c r="P1641" s="9">
        <f t="shared" si="361"/>
        <v>16172294855.454731</v>
      </c>
      <c r="Q1641" s="9">
        <f t="shared" si="362"/>
        <v>2.0166043238051634E-4</v>
      </c>
      <c r="R1641" s="9">
        <f t="shared" si="363"/>
        <v>-3.5990891228828717E-2</v>
      </c>
    </row>
    <row r="1642" spans="1:18" x14ac:dyDescent="0.25">
      <c r="A1642">
        <v>1631</v>
      </c>
      <c r="B1642" s="5">
        <v>12499</v>
      </c>
      <c r="C1642" s="5">
        <v>50</v>
      </c>
      <c r="D1642" s="5">
        <f t="shared" si="350"/>
        <v>624950</v>
      </c>
      <c r="E1642" s="5">
        <f t="shared" si="351"/>
        <v>156225001</v>
      </c>
      <c r="F1642" s="5">
        <f t="shared" si="352"/>
        <v>2500</v>
      </c>
      <c r="G1642" s="5">
        <f t="shared" si="353"/>
        <v>-617461.82420000003</v>
      </c>
      <c r="H1642" s="9">
        <f t="shared" si="354"/>
        <v>381259104344.39172</v>
      </c>
      <c r="I1642" s="9">
        <f t="shared" si="355"/>
        <v>-295459.74660000001</v>
      </c>
      <c r="J1642" s="9">
        <f t="shared" si="356"/>
        <v>87296461860.936218</v>
      </c>
      <c r="K1642" s="9">
        <f t="shared" si="357"/>
        <v>182435114113.30576</v>
      </c>
      <c r="M1642" s="9">
        <f t="shared" si="358"/>
        <v>127220.06540372581</v>
      </c>
      <c r="N1642" s="9">
        <f t="shared" si="359"/>
        <v>28321416797.143608</v>
      </c>
      <c r="O1642" s="9">
        <f t="shared" si="360"/>
        <v>-127170.06540372581</v>
      </c>
      <c r="P1642" s="9">
        <f t="shared" si="361"/>
        <v>16172225534.787899</v>
      </c>
      <c r="Q1642" s="9">
        <f t="shared" si="362"/>
        <v>2.0166043775878055E-4</v>
      </c>
      <c r="R1642" s="9">
        <f t="shared" si="363"/>
        <v>-3.5990814093451687E-2</v>
      </c>
    </row>
    <row r="1643" spans="1:18" x14ac:dyDescent="0.25">
      <c r="A1643">
        <v>1632</v>
      </c>
      <c r="B1643" s="5">
        <v>3920</v>
      </c>
      <c r="C1643" s="5">
        <v>4</v>
      </c>
      <c r="D1643" s="5">
        <f t="shared" si="350"/>
        <v>15680</v>
      </c>
      <c r="E1643" s="5">
        <f t="shared" si="351"/>
        <v>15366400</v>
      </c>
      <c r="F1643" s="5">
        <f t="shared" si="352"/>
        <v>16</v>
      </c>
      <c r="G1643" s="5">
        <f t="shared" si="353"/>
        <v>-626040.82420000003</v>
      </c>
      <c r="H1643" s="9">
        <f t="shared" si="354"/>
        <v>391927113565.01532</v>
      </c>
      <c r="I1643" s="9">
        <f t="shared" si="355"/>
        <v>-295505.74660000001</v>
      </c>
      <c r="J1643" s="9">
        <f t="shared" si="356"/>
        <v>87323646273.623413</v>
      </c>
      <c r="K1643" s="9">
        <f t="shared" si="357"/>
        <v>184998661157.30035</v>
      </c>
      <c r="M1643" s="9">
        <f t="shared" si="358"/>
        <v>124881.85254845591</v>
      </c>
      <c r="N1643" s="9">
        <f t="shared" si="359"/>
        <v>29113878228.464962</v>
      </c>
      <c r="O1643" s="9">
        <f t="shared" si="360"/>
        <v>-124877.85254845591</v>
      </c>
      <c r="P1643" s="9">
        <f t="shared" si="361"/>
        <v>15594478057.113895</v>
      </c>
      <c r="Q1643" s="9">
        <f t="shared" si="362"/>
        <v>2.017068984599654E-4</v>
      </c>
      <c r="R1643" s="9">
        <f t="shared" si="363"/>
        <v>-3.5342088294295339E-2</v>
      </c>
    </row>
    <row r="1644" spans="1:18" x14ac:dyDescent="0.25">
      <c r="A1644">
        <v>1633</v>
      </c>
      <c r="B1644" s="5">
        <v>2049</v>
      </c>
      <c r="C1644" s="5">
        <v>5</v>
      </c>
      <c r="D1644" s="5">
        <f t="shared" si="350"/>
        <v>10245</v>
      </c>
      <c r="E1644" s="5">
        <f t="shared" si="351"/>
        <v>4198401</v>
      </c>
      <c r="F1644" s="5">
        <f t="shared" si="352"/>
        <v>25</v>
      </c>
      <c r="G1644" s="5">
        <f t="shared" si="353"/>
        <v>-627911.82420000003</v>
      </c>
      <c r="H1644" s="9">
        <f t="shared" si="354"/>
        <v>394273258970.17175</v>
      </c>
      <c r="I1644" s="9">
        <f t="shared" si="355"/>
        <v>-295504.74660000001</v>
      </c>
      <c r="J1644" s="9">
        <f t="shared" si="356"/>
        <v>87323055263.130219</v>
      </c>
      <c r="K1644" s="9">
        <f t="shared" si="357"/>
        <v>185550924497.36478</v>
      </c>
      <c r="M1644" s="9">
        <f t="shared" si="358"/>
        <v>124371.9101015262</v>
      </c>
      <c r="N1644" s="9">
        <f t="shared" si="359"/>
        <v>29288159081.378361</v>
      </c>
      <c r="O1644" s="9">
        <f t="shared" si="360"/>
        <v>-124366.9101015262</v>
      </c>
      <c r="P1644" s="9">
        <f t="shared" si="361"/>
        <v>15467128328.201099</v>
      </c>
      <c r="Q1644" s="9">
        <f t="shared" si="362"/>
        <v>2.0171711625771479E-4</v>
      </c>
      <c r="R1644" s="9">
        <f t="shared" si="363"/>
        <v>-3.5197484985989957E-2</v>
      </c>
    </row>
    <row r="1645" spans="1:18" x14ac:dyDescent="0.25">
      <c r="A1645">
        <v>1634</v>
      </c>
      <c r="B1645" s="5">
        <v>1500</v>
      </c>
      <c r="C1645" s="5">
        <v>3</v>
      </c>
      <c r="D1645" s="5">
        <f t="shared" si="350"/>
        <v>4500</v>
      </c>
      <c r="E1645" s="5">
        <f t="shared" si="351"/>
        <v>2250000</v>
      </c>
      <c r="F1645" s="5">
        <f t="shared" si="352"/>
        <v>9</v>
      </c>
      <c r="G1645" s="5">
        <f t="shared" si="353"/>
        <v>-628460.82420000003</v>
      </c>
      <c r="H1645" s="9">
        <f t="shared" si="354"/>
        <v>394963007554.14337</v>
      </c>
      <c r="I1645" s="9">
        <f t="shared" si="355"/>
        <v>-295506.74660000001</v>
      </c>
      <c r="J1645" s="9">
        <f t="shared" si="356"/>
        <v>87324237286.116623</v>
      </c>
      <c r="K1645" s="9">
        <f t="shared" si="357"/>
        <v>185714413524.89658</v>
      </c>
      <c r="M1645" s="9">
        <f t="shared" si="358"/>
        <v>124222.27974163074</v>
      </c>
      <c r="N1645" s="9">
        <f t="shared" si="359"/>
        <v>29339396302.75695</v>
      </c>
      <c r="O1645" s="9">
        <f t="shared" si="360"/>
        <v>-124219.27974163074</v>
      </c>
      <c r="P1645" s="9">
        <f t="shared" si="361"/>
        <v>15430429459.529514</v>
      </c>
      <c r="Q1645" s="9">
        <f t="shared" si="362"/>
        <v>2.0172012021114132E-4</v>
      </c>
      <c r="R1645" s="9">
        <f t="shared" si="363"/>
        <v>-3.5155703688992401E-2</v>
      </c>
    </row>
    <row r="1646" spans="1:18" x14ac:dyDescent="0.25">
      <c r="A1646">
        <v>1635</v>
      </c>
      <c r="B1646" s="5">
        <v>0</v>
      </c>
      <c r="C1646" s="5">
        <v>0</v>
      </c>
      <c r="D1646" s="5">
        <f t="shared" si="350"/>
        <v>0</v>
      </c>
      <c r="E1646" s="5">
        <f t="shared" si="351"/>
        <v>0</v>
      </c>
      <c r="F1646" s="5">
        <f t="shared" si="352"/>
        <v>0</v>
      </c>
      <c r="G1646" s="5">
        <f t="shared" si="353"/>
        <v>-629960.82420000003</v>
      </c>
      <c r="H1646" s="9">
        <f t="shared" si="354"/>
        <v>396850640026.74335</v>
      </c>
      <c r="I1646" s="9">
        <f t="shared" si="355"/>
        <v>-295509.74660000001</v>
      </c>
      <c r="J1646" s="9">
        <f t="shared" si="356"/>
        <v>87326010335.596222</v>
      </c>
      <c r="K1646" s="9">
        <f t="shared" si="357"/>
        <v>186159563527.26917</v>
      </c>
      <c r="M1646" s="9">
        <f t="shared" si="358"/>
        <v>123813.45362169779</v>
      </c>
      <c r="N1646" s="9">
        <f t="shared" si="359"/>
        <v>29479617022.490993</v>
      </c>
      <c r="O1646" s="9">
        <f t="shared" si="360"/>
        <v>-123813.45362169779</v>
      </c>
      <c r="P1646" s="9">
        <f t="shared" si="361"/>
        <v>15329771297.732309</v>
      </c>
      <c r="Q1646" s="9">
        <f t="shared" si="362"/>
        <v>2.0172834111969535E-4</v>
      </c>
      <c r="R1646" s="9">
        <f t="shared" si="363"/>
        <v>-3.5040849658636533E-2</v>
      </c>
    </row>
    <row r="1647" spans="1:18" x14ac:dyDescent="0.25">
      <c r="A1647">
        <v>1636</v>
      </c>
      <c r="B1647" s="5">
        <v>0</v>
      </c>
      <c r="C1647" s="5">
        <v>0</v>
      </c>
      <c r="D1647" s="5">
        <f t="shared" si="350"/>
        <v>0</v>
      </c>
      <c r="E1647" s="5">
        <f t="shared" si="351"/>
        <v>0</v>
      </c>
      <c r="F1647" s="5">
        <f t="shared" si="352"/>
        <v>0</v>
      </c>
      <c r="G1647" s="5">
        <f t="shared" si="353"/>
        <v>-629960.82420000003</v>
      </c>
      <c r="H1647" s="9">
        <f t="shared" si="354"/>
        <v>396850640026.74335</v>
      </c>
      <c r="I1647" s="9">
        <f t="shared" si="355"/>
        <v>-295509.74660000001</v>
      </c>
      <c r="J1647" s="9">
        <f t="shared" si="356"/>
        <v>87326010335.596222</v>
      </c>
      <c r="K1647" s="9">
        <f t="shared" si="357"/>
        <v>186159563527.26917</v>
      </c>
      <c r="M1647" s="9">
        <f t="shared" si="358"/>
        <v>123813.45362169779</v>
      </c>
      <c r="N1647" s="9">
        <f t="shared" si="359"/>
        <v>29479617022.490993</v>
      </c>
      <c r="O1647" s="9">
        <f t="shared" si="360"/>
        <v>-123813.45362169779</v>
      </c>
      <c r="P1647" s="9">
        <f t="shared" si="361"/>
        <v>15329771297.732309</v>
      </c>
      <c r="Q1647" s="9">
        <f t="shared" si="362"/>
        <v>2.0172834111969535E-4</v>
      </c>
      <c r="R1647" s="9">
        <f t="shared" si="363"/>
        <v>-3.5040849658636533E-2</v>
      </c>
    </row>
    <row r="1648" spans="1:18" x14ac:dyDescent="0.25">
      <c r="A1648">
        <v>1637</v>
      </c>
      <c r="B1648" s="5">
        <v>35980979</v>
      </c>
      <c r="C1648" s="5">
        <v>68330</v>
      </c>
      <c r="D1648" s="5">
        <f t="shared" si="350"/>
        <v>2458580295070</v>
      </c>
      <c r="E1648" s="5">
        <f t="shared" si="351"/>
        <v>1294630849798441</v>
      </c>
      <c r="F1648" s="5">
        <f t="shared" si="352"/>
        <v>4668988900</v>
      </c>
      <c r="G1648" s="5">
        <f t="shared" si="353"/>
        <v>35351018.175800003</v>
      </c>
      <c r="H1648" s="9">
        <f t="shared" si="354"/>
        <v>1249694486065742.3</v>
      </c>
      <c r="I1648" s="9">
        <f t="shared" si="355"/>
        <v>-227179.74660000001</v>
      </c>
      <c r="J1648" s="9">
        <f t="shared" si="356"/>
        <v>51610637265.240219</v>
      </c>
      <c r="K1648" s="9">
        <f t="shared" si="357"/>
        <v>-8031035351230.2393</v>
      </c>
      <c r="M1648" s="9">
        <f t="shared" si="358"/>
        <v>9930456.1442611571</v>
      </c>
      <c r="N1648" s="9">
        <f t="shared" si="359"/>
        <v>92832192085803.703</v>
      </c>
      <c r="O1648" s="9">
        <f t="shared" si="360"/>
        <v>-9862126.1442611571</v>
      </c>
      <c r="P1648" s="9">
        <f t="shared" si="361"/>
        <v>97261532085319.438</v>
      </c>
      <c r="Q1648" s="9">
        <f t="shared" si="362"/>
        <v>5.6425976664127644E-3</v>
      </c>
      <c r="R1648" s="9">
        <f t="shared" si="363"/>
        <v>-2.7987382213867971</v>
      </c>
    </row>
    <row r="1649" spans="1:18" x14ac:dyDescent="0.25">
      <c r="A1649">
        <v>1638</v>
      </c>
      <c r="B1649" s="5">
        <v>388283</v>
      </c>
      <c r="C1649" s="5">
        <v>63</v>
      </c>
      <c r="D1649" s="5">
        <f t="shared" si="350"/>
        <v>24461829</v>
      </c>
      <c r="E1649" s="5">
        <f t="shared" si="351"/>
        <v>150763688089</v>
      </c>
      <c r="F1649" s="5">
        <f t="shared" si="352"/>
        <v>3969</v>
      </c>
      <c r="G1649" s="5">
        <f t="shared" si="353"/>
        <v>-241677.82420000003</v>
      </c>
      <c r="H1649" s="9">
        <f t="shared" si="354"/>
        <v>58408170710.04612</v>
      </c>
      <c r="I1649" s="9">
        <f t="shared" si="355"/>
        <v>-295446.74660000001</v>
      </c>
      <c r="J1649" s="9">
        <f t="shared" si="356"/>
        <v>87288780076.524612</v>
      </c>
      <c r="K1649" s="9">
        <f t="shared" si="357"/>
        <v>71402926885.25676</v>
      </c>
      <c r="M1649" s="9">
        <f t="shared" si="358"/>
        <v>229640.27517231653</v>
      </c>
      <c r="N1649" s="9">
        <f t="shared" si="359"/>
        <v>4338787266.1624107</v>
      </c>
      <c r="O1649" s="9">
        <f t="shared" si="360"/>
        <v>-229577.27517231653</v>
      </c>
      <c r="P1649" s="9">
        <f t="shared" si="361"/>
        <v>52705725275.54554</v>
      </c>
      <c r="Q1649" s="9">
        <f t="shared" si="362"/>
        <v>2.0025437591119309E-4</v>
      </c>
      <c r="R1649" s="9">
        <f t="shared" si="363"/>
        <v>-6.4973366133739344E-2</v>
      </c>
    </row>
    <row r="1650" spans="1:18" x14ac:dyDescent="0.25">
      <c r="A1650">
        <v>1639</v>
      </c>
      <c r="B1650" s="5">
        <v>124160</v>
      </c>
      <c r="C1650" s="5">
        <v>8</v>
      </c>
      <c r="D1650" s="5">
        <f t="shared" si="350"/>
        <v>993280</v>
      </c>
      <c r="E1650" s="5">
        <f t="shared" si="351"/>
        <v>15415705600</v>
      </c>
      <c r="F1650" s="5">
        <f t="shared" si="352"/>
        <v>64</v>
      </c>
      <c r="G1650" s="5">
        <f t="shared" si="353"/>
        <v>-505800.82420000003</v>
      </c>
      <c r="H1650" s="9">
        <f t="shared" si="354"/>
        <v>255834473761.39935</v>
      </c>
      <c r="I1650" s="9">
        <f t="shared" si="355"/>
        <v>-295501.74660000001</v>
      </c>
      <c r="J1650" s="9">
        <f t="shared" si="356"/>
        <v>87321282243.65062</v>
      </c>
      <c r="K1650" s="9">
        <f t="shared" si="357"/>
        <v>149465026982.81955</v>
      </c>
      <c r="M1650" s="9">
        <f t="shared" si="358"/>
        <v>157653.3543222817</v>
      </c>
      <c r="N1650" s="9">
        <f t="shared" si="359"/>
        <v>19004384891.828156</v>
      </c>
      <c r="O1650" s="9">
        <f t="shared" si="360"/>
        <v>-157645.3543222817</v>
      </c>
      <c r="P1650" s="9">
        <f t="shared" si="361"/>
        <v>24852057739.397739</v>
      </c>
      <c r="Q1650" s="9">
        <f t="shared" si="362"/>
        <v>2.011141956097328E-4</v>
      </c>
      <c r="R1650" s="9">
        <f t="shared" si="363"/>
        <v>-4.4615712606225072E-2</v>
      </c>
    </row>
    <row r="1651" spans="1:18" x14ac:dyDescent="0.25">
      <c r="A1651">
        <v>1640</v>
      </c>
      <c r="B1651" s="5">
        <v>68872</v>
      </c>
      <c r="C1651" s="5">
        <v>18</v>
      </c>
      <c r="D1651" s="5">
        <f t="shared" si="350"/>
        <v>1239696</v>
      </c>
      <c r="E1651" s="5">
        <f t="shared" si="351"/>
        <v>4743352384</v>
      </c>
      <c r="F1651" s="5">
        <f t="shared" si="352"/>
        <v>324</v>
      </c>
      <c r="G1651" s="5">
        <f t="shared" si="353"/>
        <v>-561088.82420000003</v>
      </c>
      <c r="H1651" s="9">
        <f t="shared" si="354"/>
        <v>314820668642.13855</v>
      </c>
      <c r="I1651" s="9">
        <f t="shared" si="355"/>
        <v>-295491.74660000001</v>
      </c>
      <c r="J1651" s="9">
        <f t="shared" si="356"/>
        <v>87315372308.718613</v>
      </c>
      <c r="K1651" s="9">
        <f t="shared" si="357"/>
        <v>165797116660.59836</v>
      </c>
      <c r="M1651" s="9">
        <f t="shared" si="358"/>
        <v>142584.56864304616</v>
      </c>
      <c r="N1651" s="9">
        <f t="shared" si="359"/>
        <v>23386110053.166004</v>
      </c>
      <c r="O1651" s="9">
        <f t="shared" si="360"/>
        <v>-142566.56864304616</v>
      </c>
      <c r="P1651" s="9">
        <f t="shared" si="361"/>
        <v>20325226494.652393</v>
      </c>
      <c r="Q1651" s="9">
        <f t="shared" si="362"/>
        <v>2.0137108889860307E-4</v>
      </c>
      <c r="R1651" s="9">
        <f t="shared" si="363"/>
        <v>-4.0348222745635438E-2</v>
      </c>
    </row>
    <row r="1652" spans="1:18" x14ac:dyDescent="0.25">
      <c r="A1652">
        <v>1641</v>
      </c>
      <c r="B1652" s="5">
        <v>43912</v>
      </c>
      <c r="C1652" s="5">
        <v>8</v>
      </c>
      <c r="D1652" s="5">
        <f t="shared" si="350"/>
        <v>351296</v>
      </c>
      <c r="E1652" s="5">
        <f t="shared" si="351"/>
        <v>1928263744</v>
      </c>
      <c r="F1652" s="5">
        <f t="shared" si="352"/>
        <v>64</v>
      </c>
      <c r="G1652" s="5">
        <f t="shared" si="353"/>
        <v>-586048.82420000003</v>
      </c>
      <c r="H1652" s="9">
        <f t="shared" si="354"/>
        <v>343453224346.20251</v>
      </c>
      <c r="I1652" s="9">
        <f t="shared" si="355"/>
        <v>-295501.74660000001</v>
      </c>
      <c r="J1652" s="9">
        <f t="shared" si="356"/>
        <v>87321282243.65062</v>
      </c>
      <c r="K1652" s="9">
        <f t="shared" si="357"/>
        <v>173178451143.97638</v>
      </c>
      <c r="M1652" s="9">
        <f t="shared" si="358"/>
        <v>135781.70200736178</v>
      </c>
      <c r="N1652" s="9">
        <f t="shared" si="359"/>
        <v>25513048229.387829</v>
      </c>
      <c r="O1652" s="9">
        <f t="shared" si="360"/>
        <v>-135773.70200736178</v>
      </c>
      <c r="P1652" s="9">
        <f t="shared" si="361"/>
        <v>18434498156.783875</v>
      </c>
      <c r="Q1652" s="9">
        <f t="shared" si="362"/>
        <v>2.0149578776108184E-4</v>
      </c>
      <c r="R1652" s="9">
        <f t="shared" si="363"/>
        <v>-3.8425754125723424E-2</v>
      </c>
    </row>
    <row r="1653" spans="1:18" x14ac:dyDescent="0.25">
      <c r="A1653">
        <v>1642</v>
      </c>
      <c r="B1653" s="5">
        <v>14701</v>
      </c>
      <c r="C1653" s="5">
        <v>88</v>
      </c>
      <c r="D1653" s="5">
        <f t="shared" si="350"/>
        <v>1293688</v>
      </c>
      <c r="E1653" s="5">
        <f t="shared" si="351"/>
        <v>216119401</v>
      </c>
      <c r="F1653" s="5">
        <f t="shared" si="352"/>
        <v>7744</v>
      </c>
      <c r="G1653" s="5">
        <f t="shared" si="353"/>
        <v>-615259.82420000003</v>
      </c>
      <c r="H1653" s="9">
        <f t="shared" si="354"/>
        <v>378544651274.61493</v>
      </c>
      <c r="I1653" s="9">
        <f t="shared" si="355"/>
        <v>-295421.74660000001</v>
      </c>
      <c r="J1653" s="9">
        <f t="shared" si="356"/>
        <v>87274008364.194626</v>
      </c>
      <c r="K1653" s="9">
        <f t="shared" si="357"/>
        <v>181761131877.97296</v>
      </c>
      <c r="M1653" s="9">
        <f t="shared" si="358"/>
        <v>127820.22214778738</v>
      </c>
      <c r="N1653" s="9">
        <f t="shared" si="359"/>
        <v>28119776611.009212</v>
      </c>
      <c r="O1653" s="9">
        <f t="shared" si="360"/>
        <v>-127732.22214778738</v>
      </c>
      <c r="P1653" s="9">
        <f t="shared" si="361"/>
        <v>16315520574.811705</v>
      </c>
      <c r="Q1653" s="9">
        <f t="shared" si="362"/>
        <v>2.0164861592863897E-4</v>
      </c>
      <c r="R1653" s="9">
        <f t="shared" si="363"/>
        <v>-3.6149911689443384E-2</v>
      </c>
    </row>
    <row r="1654" spans="1:18" x14ac:dyDescent="0.25">
      <c r="A1654">
        <v>1643</v>
      </c>
      <c r="B1654" s="5">
        <v>14444</v>
      </c>
      <c r="C1654" s="5">
        <v>47</v>
      </c>
      <c r="D1654" s="5">
        <f t="shared" si="350"/>
        <v>678868</v>
      </c>
      <c r="E1654" s="5">
        <f t="shared" si="351"/>
        <v>208629136</v>
      </c>
      <c r="F1654" s="5">
        <f t="shared" si="352"/>
        <v>2209</v>
      </c>
      <c r="G1654" s="5">
        <f t="shared" si="353"/>
        <v>-615516.82420000003</v>
      </c>
      <c r="H1654" s="9">
        <f t="shared" si="354"/>
        <v>378860960873.25372</v>
      </c>
      <c r="I1654" s="9">
        <f t="shared" si="355"/>
        <v>-295462.74660000001</v>
      </c>
      <c r="J1654" s="9">
        <f t="shared" si="356"/>
        <v>87298234628.415817</v>
      </c>
      <c r="K1654" s="9">
        <f t="shared" si="357"/>
        <v>181862291456.64136</v>
      </c>
      <c r="M1654" s="9">
        <f t="shared" si="358"/>
        <v>127750.17660590554</v>
      </c>
      <c r="N1654" s="9">
        <f t="shared" si="359"/>
        <v>28143273324.603489</v>
      </c>
      <c r="O1654" s="9">
        <f t="shared" si="360"/>
        <v>-127703.17660590554</v>
      </c>
      <c r="P1654" s="9">
        <f t="shared" si="361"/>
        <v>16308101315.2391</v>
      </c>
      <c r="Q1654" s="9">
        <f t="shared" si="362"/>
        <v>2.0164999350204E-4</v>
      </c>
      <c r="R1654" s="9">
        <f t="shared" si="363"/>
        <v>-3.6141691441052268E-2</v>
      </c>
    </row>
    <row r="1655" spans="1:18" x14ac:dyDescent="0.25">
      <c r="A1655">
        <v>1644</v>
      </c>
      <c r="B1655" s="5">
        <v>1853</v>
      </c>
      <c r="C1655" s="5">
        <v>0</v>
      </c>
      <c r="D1655" s="5">
        <f t="shared" si="350"/>
        <v>0</v>
      </c>
      <c r="E1655" s="5">
        <f t="shared" si="351"/>
        <v>3433609</v>
      </c>
      <c r="F1655" s="5">
        <f t="shared" si="352"/>
        <v>0</v>
      </c>
      <c r="G1655" s="5">
        <f t="shared" si="353"/>
        <v>-628107.82420000003</v>
      </c>
      <c r="H1655" s="9">
        <f t="shared" si="354"/>
        <v>394519438821.25812</v>
      </c>
      <c r="I1655" s="9">
        <f t="shared" si="355"/>
        <v>-295509.74660000001</v>
      </c>
      <c r="J1655" s="9">
        <f t="shared" si="356"/>
        <v>87326010335.596222</v>
      </c>
      <c r="K1655" s="9">
        <f t="shared" si="357"/>
        <v>185611983966.81937</v>
      </c>
      <c r="M1655" s="9">
        <f t="shared" si="358"/>
        <v>124318.49015518829</v>
      </c>
      <c r="N1655" s="9">
        <f t="shared" si="359"/>
        <v>29306446283.153286</v>
      </c>
      <c r="O1655" s="9">
        <f t="shared" si="360"/>
        <v>-124318.49015518829</v>
      </c>
      <c r="P1655" s="9">
        <f t="shared" si="361"/>
        <v>15455086994.465649</v>
      </c>
      <c r="Q1655" s="9">
        <f t="shared" si="362"/>
        <v>2.0171818840606623E-4</v>
      </c>
      <c r="R1655" s="9">
        <f t="shared" si="363"/>
        <v>-3.5183781517867385E-2</v>
      </c>
    </row>
    <row r="1656" spans="1:18" x14ac:dyDescent="0.25">
      <c r="A1656">
        <v>1645</v>
      </c>
      <c r="B1656" s="5">
        <v>1518</v>
      </c>
      <c r="C1656" s="5">
        <v>1</v>
      </c>
      <c r="D1656" s="5">
        <f t="shared" si="350"/>
        <v>1518</v>
      </c>
      <c r="E1656" s="5">
        <f t="shared" si="351"/>
        <v>2304324</v>
      </c>
      <c r="F1656" s="5">
        <f t="shared" si="352"/>
        <v>1</v>
      </c>
      <c r="G1656" s="5">
        <f t="shared" si="353"/>
        <v>-628442.82420000003</v>
      </c>
      <c r="H1656" s="9">
        <f t="shared" si="354"/>
        <v>394940383288.47217</v>
      </c>
      <c r="I1656" s="9">
        <f t="shared" si="355"/>
        <v>-295508.74660000001</v>
      </c>
      <c r="J1656" s="9">
        <f t="shared" si="356"/>
        <v>87325419317.103012</v>
      </c>
      <c r="K1656" s="9">
        <f t="shared" si="357"/>
        <v>185710351289.10617</v>
      </c>
      <c r="M1656" s="9">
        <f t="shared" si="358"/>
        <v>124227.18565506994</v>
      </c>
      <c r="N1656" s="9">
        <f t="shared" si="359"/>
        <v>29337715683.853683</v>
      </c>
      <c r="O1656" s="9">
        <f t="shared" si="360"/>
        <v>-124226.18565506994</v>
      </c>
      <c r="P1656" s="9">
        <f t="shared" si="361"/>
        <v>15432145202.407906</v>
      </c>
      <c r="Q1656" s="9">
        <f t="shared" si="362"/>
        <v>2.017200216792386E-4</v>
      </c>
      <c r="R1656" s="9">
        <f t="shared" si="363"/>
        <v>-3.5157658152356504E-2</v>
      </c>
    </row>
    <row r="1657" spans="1:18" x14ac:dyDescent="0.25">
      <c r="A1657">
        <v>1646</v>
      </c>
      <c r="B1657" s="5">
        <v>554</v>
      </c>
      <c r="C1657" s="5">
        <v>10</v>
      </c>
      <c r="D1657" s="5">
        <f t="shared" si="350"/>
        <v>5540</v>
      </c>
      <c r="E1657" s="5">
        <f t="shared" si="351"/>
        <v>306916</v>
      </c>
      <c r="F1657" s="5">
        <f t="shared" si="352"/>
        <v>100</v>
      </c>
      <c r="G1657" s="5">
        <f t="shared" si="353"/>
        <v>-629406.82420000003</v>
      </c>
      <c r="H1657" s="9">
        <f t="shared" si="354"/>
        <v>396152950349.52972</v>
      </c>
      <c r="I1657" s="9">
        <f t="shared" si="355"/>
        <v>-295499.74660000001</v>
      </c>
      <c r="J1657" s="9">
        <f t="shared" si="356"/>
        <v>87320100240.664215</v>
      </c>
      <c r="K1657" s="9">
        <f t="shared" si="357"/>
        <v>185989557059.41077</v>
      </c>
      <c r="M1657" s="9">
        <f t="shared" si="358"/>
        <v>123964.44673532636</v>
      </c>
      <c r="N1657" s="9">
        <f t="shared" si="359"/>
        <v>29427789905.660797</v>
      </c>
      <c r="O1657" s="9">
        <f t="shared" si="360"/>
        <v>-123954.44673532636</v>
      </c>
      <c r="P1657" s="9">
        <f t="shared" si="361"/>
        <v>15364704865.460859</v>
      </c>
      <c r="Q1657" s="9">
        <f t="shared" si="362"/>
        <v>2.0172530258167552E-4</v>
      </c>
      <c r="R1657" s="9">
        <f t="shared" si="363"/>
        <v>-3.5080752526643326E-2</v>
      </c>
    </row>
    <row r="1658" spans="1:18" x14ac:dyDescent="0.25">
      <c r="A1658">
        <v>1647</v>
      </c>
      <c r="B1658" s="5">
        <v>527</v>
      </c>
      <c r="C1658" s="5">
        <v>0</v>
      </c>
      <c r="D1658" s="5">
        <f t="shared" si="350"/>
        <v>0</v>
      </c>
      <c r="E1658" s="5">
        <f t="shared" si="351"/>
        <v>277729</v>
      </c>
      <c r="F1658" s="5">
        <f t="shared" si="352"/>
        <v>0</v>
      </c>
      <c r="G1658" s="5">
        <f t="shared" si="353"/>
        <v>-629433.82420000003</v>
      </c>
      <c r="H1658" s="9">
        <f t="shared" si="354"/>
        <v>396186939047.03656</v>
      </c>
      <c r="I1658" s="9">
        <f t="shared" si="355"/>
        <v>-295509.74660000001</v>
      </c>
      <c r="J1658" s="9">
        <f t="shared" si="356"/>
        <v>87326010335.596222</v>
      </c>
      <c r="K1658" s="9">
        <f t="shared" si="357"/>
        <v>186003829890.81097</v>
      </c>
      <c r="M1658" s="9">
        <f t="shared" si="358"/>
        <v>123957.08786516756</v>
      </c>
      <c r="N1658" s="9">
        <f t="shared" si="359"/>
        <v>29430314718.989887</v>
      </c>
      <c r="O1658" s="9">
        <f t="shared" si="360"/>
        <v>-123957.08786516756</v>
      </c>
      <c r="P1658" s="9">
        <f t="shared" si="361"/>
        <v>15365359632.012871</v>
      </c>
      <c r="Q1658" s="9">
        <f t="shared" si="362"/>
        <v>2.0172545060729923E-4</v>
      </c>
      <c r="R1658" s="9">
        <f t="shared" si="363"/>
        <v>-3.5081500004016671E-2</v>
      </c>
    </row>
    <row r="1659" spans="1:18" x14ac:dyDescent="0.25">
      <c r="A1659">
        <v>1648</v>
      </c>
      <c r="B1659" s="5">
        <v>410</v>
      </c>
      <c r="C1659" s="5">
        <v>21</v>
      </c>
      <c r="D1659" s="5">
        <f t="shared" si="350"/>
        <v>8610</v>
      </c>
      <c r="E1659" s="5">
        <f t="shared" si="351"/>
        <v>168100</v>
      </c>
      <c r="F1659" s="5">
        <f t="shared" si="352"/>
        <v>441</v>
      </c>
      <c r="G1659" s="5">
        <f t="shared" si="353"/>
        <v>-629550.82420000003</v>
      </c>
      <c r="H1659" s="9">
        <f t="shared" si="354"/>
        <v>396334240250.89935</v>
      </c>
      <c r="I1659" s="9">
        <f t="shared" si="355"/>
        <v>-295488.74660000001</v>
      </c>
      <c r="J1659" s="9">
        <f t="shared" si="356"/>
        <v>87313599367.239014</v>
      </c>
      <c r="K1659" s="9">
        <f t="shared" si="357"/>
        <v>186025183963.85498</v>
      </c>
      <c r="M1659" s="9">
        <f t="shared" si="358"/>
        <v>123925.1994278128</v>
      </c>
      <c r="N1659" s="9">
        <f t="shared" si="359"/>
        <v>29441256828.284538</v>
      </c>
      <c r="O1659" s="9">
        <f t="shared" si="360"/>
        <v>-123904.1994278128</v>
      </c>
      <c r="P1659" s="9">
        <f t="shared" si="361"/>
        <v>15352250635.847204</v>
      </c>
      <c r="Q1659" s="9">
        <f t="shared" si="362"/>
        <v>2.0172609212504403E-4</v>
      </c>
      <c r="R1659" s="9">
        <f t="shared" si="363"/>
        <v>-3.5066531885995428E-2</v>
      </c>
    </row>
    <row r="1660" spans="1:18" x14ac:dyDescent="0.25">
      <c r="A1660">
        <v>1649</v>
      </c>
      <c r="B1660" s="5">
        <v>190</v>
      </c>
      <c r="C1660" s="5">
        <v>0</v>
      </c>
      <c r="D1660" s="5">
        <f t="shared" si="350"/>
        <v>0</v>
      </c>
      <c r="E1660" s="5">
        <f t="shared" si="351"/>
        <v>36100</v>
      </c>
      <c r="F1660" s="5">
        <f t="shared" si="352"/>
        <v>0</v>
      </c>
      <c r="G1660" s="5">
        <f t="shared" si="353"/>
        <v>-629770.82420000003</v>
      </c>
      <c r="H1660" s="9">
        <f t="shared" si="354"/>
        <v>396611291013.54736</v>
      </c>
      <c r="I1660" s="9">
        <f t="shared" si="355"/>
        <v>-295509.74660000001</v>
      </c>
      <c r="J1660" s="9">
        <f t="shared" si="356"/>
        <v>87326010335.596222</v>
      </c>
      <c r="K1660" s="9">
        <f t="shared" si="357"/>
        <v>186103416675.41516</v>
      </c>
      <c r="M1660" s="9">
        <f t="shared" si="358"/>
        <v>123865.23826355596</v>
      </c>
      <c r="N1660" s="9">
        <f t="shared" si="359"/>
        <v>29461837242.059605</v>
      </c>
      <c r="O1660" s="9">
        <f t="shared" si="360"/>
        <v>-123865.23826355596</v>
      </c>
      <c r="P1660" s="9">
        <f t="shared" si="361"/>
        <v>15342597250.087488</v>
      </c>
      <c r="Q1660" s="9">
        <f t="shared" si="362"/>
        <v>2.0172729872061686E-4</v>
      </c>
      <c r="R1660" s="9">
        <f t="shared" si="363"/>
        <v>-3.5055505380888502E-2</v>
      </c>
    </row>
    <row r="1661" spans="1:18" x14ac:dyDescent="0.25">
      <c r="A1661">
        <v>1650</v>
      </c>
      <c r="B1661" s="5">
        <v>123</v>
      </c>
      <c r="C1661" s="5">
        <v>0</v>
      </c>
      <c r="D1661" s="5">
        <f t="shared" si="350"/>
        <v>0</v>
      </c>
      <c r="E1661" s="5">
        <f t="shared" si="351"/>
        <v>15129</v>
      </c>
      <c r="F1661" s="5">
        <f t="shared" si="352"/>
        <v>0</v>
      </c>
      <c r="G1661" s="5">
        <f t="shared" si="353"/>
        <v>-629837.82420000003</v>
      </c>
      <c r="H1661" s="9">
        <f t="shared" si="354"/>
        <v>396695684792.99017</v>
      </c>
      <c r="I1661" s="9">
        <f t="shared" si="355"/>
        <v>-295509.74660000001</v>
      </c>
      <c r="J1661" s="9">
        <f t="shared" si="356"/>
        <v>87326010335.596222</v>
      </c>
      <c r="K1661" s="9">
        <f t="shared" si="357"/>
        <v>186123215828.43738</v>
      </c>
      <c r="M1661" s="9">
        <f t="shared" si="358"/>
        <v>123846.97736353229</v>
      </c>
      <c r="N1661" s="9">
        <f t="shared" si="359"/>
        <v>29468106341.93277</v>
      </c>
      <c r="O1661" s="9">
        <f t="shared" si="360"/>
        <v>-123846.97736353229</v>
      </c>
      <c r="P1661" s="9">
        <f t="shared" si="361"/>
        <v>15338073802.083281</v>
      </c>
      <c r="Q1661" s="9">
        <f t="shared" si="362"/>
        <v>2.0172766626755907E-4</v>
      </c>
      <c r="R1661" s="9">
        <f t="shared" si="363"/>
        <v>-3.5050337310411288E-2</v>
      </c>
    </row>
    <row r="1662" spans="1:18" x14ac:dyDescent="0.25">
      <c r="A1662">
        <v>1651</v>
      </c>
      <c r="B1662" s="5">
        <v>58</v>
      </c>
      <c r="C1662" s="5">
        <v>0</v>
      </c>
      <c r="D1662" s="5">
        <f t="shared" si="350"/>
        <v>0</v>
      </c>
      <c r="E1662" s="5">
        <f t="shared" si="351"/>
        <v>3364</v>
      </c>
      <c r="F1662" s="5">
        <f t="shared" si="352"/>
        <v>0</v>
      </c>
      <c r="G1662" s="5">
        <f t="shared" si="353"/>
        <v>-629902.82420000003</v>
      </c>
      <c r="H1662" s="9">
        <f t="shared" si="354"/>
        <v>396777567935.13617</v>
      </c>
      <c r="I1662" s="9">
        <f t="shared" si="355"/>
        <v>-295509.74660000001</v>
      </c>
      <c r="J1662" s="9">
        <f t="shared" si="356"/>
        <v>87326010335.596222</v>
      </c>
      <c r="K1662" s="9">
        <f t="shared" si="357"/>
        <v>186142423961.96637</v>
      </c>
      <c r="M1662" s="9">
        <f t="shared" si="358"/>
        <v>123829.26156500186</v>
      </c>
      <c r="N1662" s="9">
        <f t="shared" si="359"/>
        <v>29474188941.852226</v>
      </c>
      <c r="O1662" s="9">
        <f t="shared" si="360"/>
        <v>-123829.26156500186</v>
      </c>
      <c r="P1662" s="9">
        <f t="shared" si="361"/>
        <v>15333686019.733646</v>
      </c>
      <c r="Q1662" s="9">
        <f t="shared" si="362"/>
        <v>2.017280228803179E-4</v>
      </c>
      <c r="R1662" s="9">
        <f t="shared" si="363"/>
        <v>-3.5045323510693428E-2</v>
      </c>
    </row>
    <row r="1663" spans="1:18" x14ac:dyDescent="0.25">
      <c r="A1663">
        <v>1652</v>
      </c>
      <c r="B1663" s="5">
        <v>12</v>
      </c>
      <c r="C1663" s="5">
        <v>8</v>
      </c>
      <c r="D1663" s="5">
        <f t="shared" si="350"/>
        <v>96</v>
      </c>
      <c r="E1663" s="5">
        <f t="shared" si="351"/>
        <v>144</v>
      </c>
      <c r="F1663" s="5">
        <f t="shared" si="352"/>
        <v>64</v>
      </c>
      <c r="G1663" s="5">
        <f t="shared" si="353"/>
        <v>-629948.82420000003</v>
      </c>
      <c r="H1663" s="9">
        <f t="shared" si="354"/>
        <v>396835521110.96252</v>
      </c>
      <c r="I1663" s="9">
        <f t="shared" si="355"/>
        <v>-295501.74660000001</v>
      </c>
      <c r="J1663" s="9">
        <f t="shared" si="356"/>
        <v>87321282243.65062</v>
      </c>
      <c r="K1663" s="9">
        <f t="shared" si="357"/>
        <v>186150977819.71637</v>
      </c>
      <c r="M1663" s="9">
        <f t="shared" si="358"/>
        <v>123816.72423065724</v>
      </c>
      <c r="N1663" s="9">
        <f t="shared" si="359"/>
        <v>29478493930.319637</v>
      </c>
      <c r="O1663" s="9">
        <f t="shared" si="360"/>
        <v>-123808.72423065724</v>
      </c>
      <c r="P1663" s="9">
        <f t="shared" si="361"/>
        <v>15328600195.622934</v>
      </c>
      <c r="Q1663" s="9">
        <f t="shared" si="362"/>
        <v>2.0172827527466149E-4</v>
      </c>
      <c r="R1663" s="9">
        <f t="shared" si="363"/>
        <v>-3.5039511177086743E-2</v>
      </c>
    </row>
    <row r="1664" spans="1:18" x14ac:dyDescent="0.25">
      <c r="A1664">
        <v>1653</v>
      </c>
      <c r="B1664" s="5">
        <v>1</v>
      </c>
      <c r="C1664" s="5">
        <v>0</v>
      </c>
      <c r="D1664" s="5">
        <f t="shared" si="350"/>
        <v>0</v>
      </c>
      <c r="E1664" s="5">
        <f t="shared" si="351"/>
        <v>1</v>
      </c>
      <c r="F1664" s="5">
        <f t="shared" si="352"/>
        <v>0</v>
      </c>
      <c r="G1664" s="5">
        <f t="shared" si="353"/>
        <v>-629959.82420000003</v>
      </c>
      <c r="H1664" s="9">
        <f t="shared" si="354"/>
        <v>396849380106.09497</v>
      </c>
      <c r="I1664" s="9">
        <f t="shared" si="355"/>
        <v>-295509.74660000001</v>
      </c>
      <c r="J1664" s="9">
        <f t="shared" si="356"/>
        <v>87326010335.596222</v>
      </c>
      <c r="K1664" s="9">
        <f t="shared" si="357"/>
        <v>186159268017.52255</v>
      </c>
      <c r="M1664" s="9">
        <f t="shared" si="358"/>
        <v>123813.72617244441</v>
      </c>
      <c r="N1664" s="9">
        <f t="shared" si="359"/>
        <v>29479523430.659592</v>
      </c>
      <c r="O1664" s="9">
        <f t="shared" si="360"/>
        <v>-123813.72617244441</v>
      </c>
      <c r="P1664" s="9">
        <f t="shared" si="361"/>
        <v>15329838788.705046</v>
      </c>
      <c r="Q1664" s="9">
        <f t="shared" si="362"/>
        <v>2.017283356325613E-4</v>
      </c>
      <c r="R1664" s="9">
        <f t="shared" si="363"/>
        <v>-3.5040926794016831E-2</v>
      </c>
    </row>
    <row r="1665" spans="1:18" x14ac:dyDescent="0.25">
      <c r="A1665">
        <v>1654</v>
      </c>
      <c r="B1665" s="5">
        <v>1</v>
      </c>
      <c r="C1665" s="5">
        <v>0</v>
      </c>
      <c r="D1665" s="5">
        <f t="shared" si="350"/>
        <v>0</v>
      </c>
      <c r="E1665" s="5">
        <f t="shared" si="351"/>
        <v>1</v>
      </c>
      <c r="F1665" s="5">
        <f t="shared" si="352"/>
        <v>0</v>
      </c>
      <c r="G1665" s="5">
        <f t="shared" si="353"/>
        <v>-629959.82420000003</v>
      </c>
      <c r="H1665" s="9">
        <f t="shared" si="354"/>
        <v>396849380106.09497</v>
      </c>
      <c r="I1665" s="9">
        <f t="shared" si="355"/>
        <v>-295509.74660000001</v>
      </c>
      <c r="J1665" s="9">
        <f t="shared" si="356"/>
        <v>87326010335.596222</v>
      </c>
      <c r="K1665" s="9">
        <f t="shared" si="357"/>
        <v>186159268017.52255</v>
      </c>
      <c r="M1665" s="9">
        <f t="shared" si="358"/>
        <v>123813.72617244441</v>
      </c>
      <c r="N1665" s="9">
        <f t="shared" si="359"/>
        <v>29479523430.659592</v>
      </c>
      <c r="O1665" s="9">
        <f t="shared" si="360"/>
        <v>-123813.72617244441</v>
      </c>
      <c r="P1665" s="9">
        <f t="shared" si="361"/>
        <v>15329838788.705046</v>
      </c>
      <c r="Q1665" s="9">
        <f t="shared" si="362"/>
        <v>2.017283356325613E-4</v>
      </c>
      <c r="R1665" s="9">
        <f t="shared" si="363"/>
        <v>-3.5040926794016831E-2</v>
      </c>
    </row>
    <row r="1666" spans="1:18" x14ac:dyDescent="0.25">
      <c r="A1666">
        <v>1655</v>
      </c>
      <c r="B1666" s="5">
        <v>9500</v>
      </c>
      <c r="C1666" s="5">
        <v>25</v>
      </c>
      <c r="D1666" s="5">
        <f t="shared" si="350"/>
        <v>237500</v>
      </c>
      <c r="E1666" s="5">
        <f t="shared" si="351"/>
        <v>90250000</v>
      </c>
      <c r="F1666" s="5">
        <f t="shared" si="352"/>
        <v>625</v>
      </c>
      <c r="G1666" s="5">
        <f t="shared" si="353"/>
        <v>-620460.82420000003</v>
      </c>
      <c r="H1666" s="9">
        <f t="shared" si="354"/>
        <v>384971634366.94336</v>
      </c>
      <c r="I1666" s="9">
        <f t="shared" si="355"/>
        <v>-295484.74660000001</v>
      </c>
      <c r="J1666" s="9">
        <f t="shared" si="356"/>
        <v>87311235473.26622</v>
      </c>
      <c r="K1666" s="9">
        <f t="shared" si="357"/>
        <v>183336709413.96417</v>
      </c>
      <c r="M1666" s="9">
        <f t="shared" si="358"/>
        <v>126402.68571460652</v>
      </c>
      <c r="N1666" s="9">
        <f t="shared" si="359"/>
        <v>28597198041.296185</v>
      </c>
      <c r="O1666" s="9">
        <f t="shared" si="360"/>
        <v>-126377.68571460652</v>
      </c>
      <c r="P1666" s="9">
        <f t="shared" si="361"/>
        <v>15971319446.579861</v>
      </c>
      <c r="Q1666" s="9">
        <f t="shared" si="362"/>
        <v>2.0167660635635583E-4</v>
      </c>
      <c r="R1666" s="9">
        <f t="shared" si="363"/>
        <v>-3.5766560427986857E-2</v>
      </c>
    </row>
    <row r="1667" spans="1:18" x14ac:dyDescent="0.25">
      <c r="A1667">
        <v>1656</v>
      </c>
      <c r="B1667" s="5">
        <v>23958930</v>
      </c>
      <c r="C1667" s="5">
        <v>272400</v>
      </c>
      <c r="D1667" s="5">
        <f t="shared" si="350"/>
        <v>6526412532000</v>
      </c>
      <c r="E1667" s="5">
        <f t="shared" si="351"/>
        <v>574030326744900</v>
      </c>
      <c r="F1667" s="5">
        <f t="shared" si="352"/>
        <v>74201760000</v>
      </c>
      <c r="G1667" s="5">
        <f t="shared" si="353"/>
        <v>23328969.175799999</v>
      </c>
      <c r="H1667" s="9">
        <f t="shared" si="354"/>
        <v>544240802805426.5</v>
      </c>
      <c r="I1667" s="9">
        <f t="shared" si="355"/>
        <v>-23109.746600000013</v>
      </c>
      <c r="J1667" s="9">
        <f t="shared" si="356"/>
        <v>534060387.91621214</v>
      </c>
      <c r="K1667" s="9">
        <f t="shared" si="357"/>
        <v>-539126566091.94916</v>
      </c>
      <c r="M1667" s="9">
        <f t="shared" si="358"/>
        <v>6653837.7133852364</v>
      </c>
      <c r="N1667" s="9">
        <f t="shared" si="359"/>
        <v>40428334533203.273</v>
      </c>
      <c r="O1667" s="9">
        <f t="shared" si="360"/>
        <v>-6381437.7133852364</v>
      </c>
      <c r="P1667" s="9">
        <f t="shared" si="361"/>
        <v>40722747289815.398</v>
      </c>
      <c r="Q1667" s="9">
        <f t="shared" si="362"/>
        <v>2.5702462932685123E-3</v>
      </c>
      <c r="R1667" s="9">
        <f t="shared" si="363"/>
        <v>-1.8081745664034066</v>
      </c>
    </row>
    <row r="1668" spans="1:18" x14ac:dyDescent="0.25">
      <c r="A1668">
        <v>1657</v>
      </c>
      <c r="B1668" s="5">
        <v>355979</v>
      </c>
      <c r="C1668" s="5">
        <v>87028</v>
      </c>
      <c r="D1668" s="5">
        <f t="shared" si="350"/>
        <v>30980140412</v>
      </c>
      <c r="E1668" s="5">
        <f t="shared" si="351"/>
        <v>126721048441</v>
      </c>
      <c r="F1668" s="5">
        <f t="shared" si="352"/>
        <v>7573872784</v>
      </c>
      <c r="G1668" s="5">
        <f t="shared" si="353"/>
        <v>-273981.82420000003</v>
      </c>
      <c r="H1668" s="9">
        <f t="shared" si="354"/>
        <v>75066039991.959717</v>
      </c>
      <c r="I1668" s="9">
        <f t="shared" si="355"/>
        <v>-208481.74660000001</v>
      </c>
      <c r="J1668" s="9">
        <f t="shared" si="356"/>
        <v>43464638665.38662</v>
      </c>
      <c r="K1668" s="9">
        <f t="shared" si="357"/>
        <v>57120209245.870155</v>
      </c>
      <c r="M1668" s="9">
        <f t="shared" si="358"/>
        <v>220835.79585344042</v>
      </c>
      <c r="N1668" s="9">
        <f t="shared" si="359"/>
        <v>5576198920.0996084</v>
      </c>
      <c r="O1668" s="9">
        <f t="shared" si="360"/>
        <v>-133807.79585344042</v>
      </c>
      <c r="P1668" s="9">
        <f t="shared" si="361"/>
        <v>17904526231.155987</v>
      </c>
      <c r="Q1668" s="9">
        <f t="shared" si="362"/>
        <v>2.0032692330697026E-4</v>
      </c>
      <c r="R1668" s="9">
        <f t="shared" si="363"/>
        <v>-3.786935453621601E-2</v>
      </c>
    </row>
    <row r="1669" spans="1:18" x14ac:dyDescent="0.25">
      <c r="A1669">
        <v>1658</v>
      </c>
      <c r="B1669" s="5">
        <v>332514</v>
      </c>
      <c r="C1669" s="5">
        <v>72000</v>
      </c>
      <c r="D1669" s="5">
        <f t="shared" si="350"/>
        <v>23941008000</v>
      </c>
      <c r="E1669" s="5">
        <f t="shared" si="351"/>
        <v>110565560196</v>
      </c>
      <c r="F1669" s="5">
        <f t="shared" si="352"/>
        <v>5184000000</v>
      </c>
      <c r="G1669" s="5">
        <f t="shared" si="353"/>
        <v>-297446.82420000003</v>
      </c>
      <c r="H1669" s="9">
        <f t="shared" si="354"/>
        <v>88474613226.665726</v>
      </c>
      <c r="I1669" s="9">
        <f t="shared" si="355"/>
        <v>-223509.74660000001</v>
      </c>
      <c r="J1669" s="9">
        <f t="shared" si="356"/>
        <v>49956606825.19622</v>
      </c>
      <c r="K1669" s="9">
        <f t="shared" si="357"/>
        <v>66482264303.916756</v>
      </c>
      <c r="M1669" s="9">
        <f t="shared" si="358"/>
        <v>214440.39258395584</v>
      </c>
      <c r="N1669" s="9">
        <f t="shared" si="359"/>
        <v>6572240160.5786982</v>
      </c>
      <c r="O1669" s="9">
        <f t="shared" si="360"/>
        <v>-142440.39258395584</v>
      </c>
      <c r="P1669" s="9">
        <f t="shared" si="361"/>
        <v>20289265439.471462</v>
      </c>
      <c r="Q1669" s="9">
        <f t="shared" si="362"/>
        <v>2.0038531955518198E-4</v>
      </c>
      <c r="R1669" s="9">
        <f t="shared" si="363"/>
        <v>-4.0312493380263999E-2</v>
      </c>
    </row>
    <row r="1670" spans="1:18" x14ac:dyDescent="0.25">
      <c r="A1670">
        <v>1659</v>
      </c>
      <c r="B1670" s="5">
        <v>21799</v>
      </c>
      <c r="C1670" s="5">
        <v>50</v>
      </c>
      <c r="D1670" s="5">
        <f t="shared" si="350"/>
        <v>1089950</v>
      </c>
      <c r="E1670" s="5">
        <f t="shared" si="351"/>
        <v>475196401</v>
      </c>
      <c r="F1670" s="5">
        <f t="shared" si="352"/>
        <v>2500</v>
      </c>
      <c r="G1670" s="5">
        <f t="shared" si="353"/>
        <v>-608161.82420000003</v>
      </c>
      <c r="H1670" s="9">
        <f t="shared" si="354"/>
        <v>369860804414.27173</v>
      </c>
      <c r="I1670" s="9">
        <f t="shared" si="355"/>
        <v>-295459.74660000001</v>
      </c>
      <c r="J1670" s="9">
        <f t="shared" si="356"/>
        <v>87296461860.936218</v>
      </c>
      <c r="K1670" s="9">
        <f t="shared" si="357"/>
        <v>179687338469.92575</v>
      </c>
      <c r="M1670" s="9">
        <f t="shared" si="358"/>
        <v>129754.78734731014</v>
      </c>
      <c r="N1670" s="9">
        <f t="shared" si="359"/>
        <v>27474706516.860882</v>
      </c>
      <c r="O1670" s="9">
        <f t="shared" si="360"/>
        <v>-129704.78734731014</v>
      </c>
      <c r="P1670" s="9">
        <f t="shared" si="361"/>
        <v>16823331860.810944</v>
      </c>
      <c r="Q1670" s="9">
        <f t="shared" si="362"/>
        <v>2.0161079653743208E-4</v>
      </c>
      <c r="R1670" s="9">
        <f t="shared" si="363"/>
        <v>-3.6708173088825742E-2</v>
      </c>
    </row>
    <row r="1671" spans="1:18" x14ac:dyDescent="0.25">
      <c r="A1671">
        <v>1660</v>
      </c>
      <c r="B1671" s="5">
        <v>19015</v>
      </c>
      <c r="C1671" s="5">
        <v>548</v>
      </c>
      <c r="D1671" s="5">
        <f t="shared" si="350"/>
        <v>10420220</v>
      </c>
      <c r="E1671" s="5">
        <f t="shared" si="351"/>
        <v>361570225</v>
      </c>
      <c r="F1671" s="5">
        <f t="shared" si="352"/>
        <v>300304</v>
      </c>
      <c r="G1671" s="5">
        <f t="shared" si="353"/>
        <v>-610945.82420000003</v>
      </c>
      <c r="H1671" s="9">
        <f t="shared" si="354"/>
        <v>373254800107.41736</v>
      </c>
      <c r="I1671" s="9">
        <f t="shared" si="355"/>
        <v>-294961.74660000001</v>
      </c>
      <c r="J1671" s="9">
        <f t="shared" si="356"/>
        <v>87002431957.322617</v>
      </c>
      <c r="K1671" s="9">
        <f t="shared" si="357"/>
        <v>180205647384.00858</v>
      </c>
      <c r="M1671" s="9">
        <f t="shared" si="358"/>
        <v>128996.00606871456</v>
      </c>
      <c r="N1671" s="9">
        <f t="shared" si="359"/>
        <v>27726825785.720261</v>
      </c>
      <c r="O1671" s="9">
        <f t="shared" si="360"/>
        <v>-128448.00606871456</v>
      </c>
      <c r="P1671" s="9">
        <f t="shared" si="361"/>
        <v>16498890263.028532</v>
      </c>
      <c r="Q1671" s="9">
        <f t="shared" si="362"/>
        <v>2.0162557787258665E-4</v>
      </c>
      <c r="R1671" s="9">
        <f t="shared" si="363"/>
        <v>-3.6352487606444536E-2</v>
      </c>
    </row>
    <row r="1672" spans="1:18" x14ac:dyDescent="0.25">
      <c r="A1672">
        <v>1661</v>
      </c>
      <c r="B1672" s="5">
        <v>266</v>
      </c>
      <c r="C1672" s="5">
        <v>2</v>
      </c>
      <c r="D1672" s="5">
        <f t="shared" si="350"/>
        <v>532</v>
      </c>
      <c r="E1672" s="5">
        <f t="shared" si="351"/>
        <v>70756</v>
      </c>
      <c r="F1672" s="5">
        <f t="shared" si="352"/>
        <v>4</v>
      </c>
      <c r="G1672" s="5">
        <f t="shared" si="353"/>
        <v>-629694.82420000003</v>
      </c>
      <c r="H1672" s="9">
        <f t="shared" si="354"/>
        <v>396515571624.26892</v>
      </c>
      <c r="I1672" s="9">
        <f t="shared" si="355"/>
        <v>-295507.74660000001</v>
      </c>
      <c r="J1672" s="9">
        <f t="shared" si="356"/>
        <v>87324828300.609818</v>
      </c>
      <c r="K1672" s="9">
        <f t="shared" si="357"/>
        <v>186079698545.02518</v>
      </c>
      <c r="M1672" s="9">
        <f t="shared" si="358"/>
        <v>123885.95212029923</v>
      </c>
      <c r="N1672" s="9">
        <f t="shared" si="359"/>
        <v>29454726831.610577</v>
      </c>
      <c r="O1672" s="9">
        <f t="shared" si="360"/>
        <v>-123883.95212029923</v>
      </c>
      <c r="P1672" s="9">
        <f t="shared" si="361"/>
        <v>15347233592.944593</v>
      </c>
      <c r="Q1672" s="9">
        <f t="shared" si="362"/>
        <v>2.0172688184902902E-4</v>
      </c>
      <c r="R1672" s="9">
        <f t="shared" si="363"/>
        <v>-3.5060801643258616E-2</v>
      </c>
    </row>
    <row r="1673" spans="1:18" x14ac:dyDescent="0.25">
      <c r="A1673">
        <v>1662</v>
      </c>
      <c r="B1673" s="5">
        <v>82</v>
      </c>
      <c r="C1673" s="5">
        <v>1</v>
      </c>
      <c r="D1673" s="5">
        <f t="shared" si="350"/>
        <v>82</v>
      </c>
      <c r="E1673" s="5">
        <f t="shared" si="351"/>
        <v>6724</v>
      </c>
      <c r="F1673" s="5">
        <f t="shared" si="352"/>
        <v>1</v>
      </c>
      <c r="G1673" s="5">
        <f t="shared" si="353"/>
        <v>-629878.82420000003</v>
      </c>
      <c r="H1673" s="9">
        <f t="shared" si="354"/>
        <v>396747333175.57452</v>
      </c>
      <c r="I1673" s="9">
        <f t="shared" si="355"/>
        <v>-295508.74660000001</v>
      </c>
      <c r="J1673" s="9">
        <f t="shared" si="356"/>
        <v>87325419317.103012</v>
      </c>
      <c r="K1673" s="9">
        <f t="shared" si="357"/>
        <v>186134701849.22375</v>
      </c>
      <c r="M1673" s="9">
        <f t="shared" si="358"/>
        <v>123835.80278292079</v>
      </c>
      <c r="N1673" s="9">
        <f t="shared" si="359"/>
        <v>29471942985.709679</v>
      </c>
      <c r="O1673" s="9">
        <f t="shared" si="360"/>
        <v>-123834.80278292079</v>
      </c>
      <c r="P1673" s="9">
        <f t="shared" si="361"/>
        <v>15335058380.284885</v>
      </c>
      <c r="Q1673" s="9">
        <f t="shared" si="362"/>
        <v>2.0172789120362917E-4</v>
      </c>
      <c r="R1673" s="9">
        <f t="shared" si="363"/>
        <v>-3.5046891746556043E-2</v>
      </c>
    </row>
    <row r="1674" spans="1:18" x14ac:dyDescent="0.25">
      <c r="A1674">
        <v>1663</v>
      </c>
      <c r="B1674" s="5">
        <v>9660</v>
      </c>
      <c r="C1674" s="5">
        <v>2000</v>
      </c>
      <c r="D1674" s="5">
        <f t="shared" si="350"/>
        <v>19320000</v>
      </c>
      <c r="E1674" s="5">
        <f t="shared" si="351"/>
        <v>93315600</v>
      </c>
      <c r="F1674" s="5">
        <f t="shared" si="352"/>
        <v>4000000</v>
      </c>
      <c r="G1674" s="5">
        <f t="shared" si="353"/>
        <v>-620300.82420000003</v>
      </c>
      <c r="H1674" s="9">
        <f t="shared" si="354"/>
        <v>384773112503.19934</v>
      </c>
      <c r="I1674" s="9">
        <f t="shared" si="355"/>
        <v>-293509.74660000001</v>
      </c>
      <c r="J1674" s="9">
        <f t="shared" si="356"/>
        <v>86147971349.196213</v>
      </c>
      <c r="K1674" s="9">
        <f t="shared" si="357"/>
        <v>182064337726.71317</v>
      </c>
      <c r="M1674" s="9">
        <f t="shared" si="358"/>
        <v>126446.29383406603</v>
      </c>
      <c r="N1674" s="9">
        <f t="shared" si="359"/>
        <v>28582451061.139194</v>
      </c>
      <c r="O1674" s="9">
        <f t="shared" si="360"/>
        <v>-124446.29383406603</v>
      </c>
      <c r="P1674" s="9">
        <f t="shared" si="361"/>
        <v>15486880049.034702</v>
      </c>
      <c r="Q1674" s="9">
        <f t="shared" si="362"/>
        <v>2.0167574176533425E-4</v>
      </c>
      <c r="R1674" s="9">
        <f t="shared" si="363"/>
        <v>-3.5219950906381789E-2</v>
      </c>
    </row>
    <row r="1675" spans="1:18" x14ac:dyDescent="0.25">
      <c r="A1675">
        <v>1664</v>
      </c>
      <c r="B1675" s="5">
        <v>7098</v>
      </c>
      <c r="C1675" s="5">
        <v>1500</v>
      </c>
      <c r="D1675" s="5">
        <f t="shared" si="350"/>
        <v>10647000</v>
      </c>
      <c r="E1675" s="5">
        <f t="shared" si="351"/>
        <v>50381604</v>
      </c>
      <c r="F1675" s="5">
        <f t="shared" si="352"/>
        <v>2250000</v>
      </c>
      <c r="G1675" s="5">
        <f t="shared" si="353"/>
        <v>-622862.82420000003</v>
      </c>
      <c r="H1675" s="9">
        <f t="shared" si="354"/>
        <v>387958097770.40015</v>
      </c>
      <c r="I1675" s="9">
        <f t="shared" si="355"/>
        <v>-294009.74660000001</v>
      </c>
      <c r="J1675" s="9">
        <f t="shared" si="356"/>
        <v>86441731095.796219</v>
      </c>
      <c r="K1675" s="9">
        <f t="shared" si="357"/>
        <v>183127741109.60236</v>
      </c>
      <c r="M1675" s="9">
        <f t="shared" si="358"/>
        <v>125748.01882122054</v>
      </c>
      <c r="N1675" s="9">
        <f t="shared" si="359"/>
        <v>28819044218.43642</v>
      </c>
      <c r="O1675" s="9">
        <f t="shared" si="360"/>
        <v>-124248.01882122054</v>
      </c>
      <c r="P1675" s="9">
        <f t="shared" si="361"/>
        <v>15437570180.998373</v>
      </c>
      <c r="Q1675" s="9">
        <f t="shared" si="362"/>
        <v>2.0168961283028341E-4</v>
      </c>
      <c r="R1675" s="9">
        <f t="shared" si="363"/>
        <v>-3.516383669319665E-2</v>
      </c>
    </row>
    <row r="1676" spans="1:18" x14ac:dyDescent="0.25">
      <c r="A1676">
        <v>1665</v>
      </c>
      <c r="B1676" s="5">
        <v>1368</v>
      </c>
      <c r="C1676" s="5">
        <v>327</v>
      </c>
      <c r="D1676" s="5">
        <f t="shared" si="350"/>
        <v>447336</v>
      </c>
      <c r="E1676" s="5">
        <f t="shared" si="351"/>
        <v>1871424</v>
      </c>
      <c r="F1676" s="5">
        <f t="shared" si="352"/>
        <v>106929</v>
      </c>
      <c r="G1676" s="5">
        <f t="shared" si="353"/>
        <v>-628592.82420000003</v>
      </c>
      <c r="H1676" s="9">
        <f t="shared" si="354"/>
        <v>395128938635.73212</v>
      </c>
      <c r="I1676" s="9">
        <f t="shared" si="355"/>
        <v>-295182.74660000001</v>
      </c>
      <c r="J1676" s="9">
        <f t="shared" si="356"/>
        <v>87132853890.319824</v>
      </c>
      <c r="K1676" s="9">
        <f t="shared" si="357"/>
        <v>185549756340.40695</v>
      </c>
      <c r="M1676" s="9">
        <f t="shared" si="358"/>
        <v>124186.30304307664</v>
      </c>
      <c r="N1676" s="9">
        <f t="shared" si="359"/>
        <v>29351722312.202305</v>
      </c>
      <c r="O1676" s="9">
        <f t="shared" si="360"/>
        <v>-123859.30304307664</v>
      </c>
      <c r="P1676" s="9">
        <f t="shared" si="361"/>
        <v>15341126950.316694</v>
      </c>
      <c r="Q1676" s="9">
        <f t="shared" si="362"/>
        <v>2.0172084286465986E-4</v>
      </c>
      <c r="R1676" s="9">
        <f t="shared" si="363"/>
        <v>-3.5053825521593855E-2</v>
      </c>
    </row>
    <row r="1677" spans="1:18" x14ac:dyDescent="0.25">
      <c r="A1677">
        <v>1666</v>
      </c>
      <c r="B1677" s="5">
        <v>2497</v>
      </c>
      <c r="C1677" s="5">
        <v>550</v>
      </c>
      <c r="D1677" s="5">
        <f t="shared" ref="D1677:D1740" si="364">B1677*C1677</f>
        <v>1373350</v>
      </c>
      <c r="E1677" s="5">
        <f t="shared" ref="E1677:E1740" si="365">POWER(B1677,2)</f>
        <v>6235009</v>
      </c>
      <c r="F1677" s="5">
        <f t="shared" ref="F1677:F1740" si="366">POWER(C1677,2)</f>
        <v>302500</v>
      </c>
      <c r="G1677" s="5">
        <f t="shared" ref="G1677:G1740" si="367">B1677-$J$5018</f>
        <v>-627463.82420000003</v>
      </c>
      <c r="H1677" s="9">
        <f t="shared" ref="H1677:H1740" si="368">POWER(G1677,2)</f>
        <v>393710850679.68854</v>
      </c>
      <c r="I1677" s="9">
        <f t="shared" ref="I1677:I1740" si="369">C1677-$J$5019</f>
        <v>-294959.74660000001</v>
      </c>
      <c r="J1677" s="9">
        <f t="shared" ref="J1677:J1740" si="370">POWER(I1677,2)</f>
        <v>87001252114.336212</v>
      </c>
      <c r="K1677" s="9">
        <f t="shared" ref="K1677:K1740" si="371">G1677*I1677</f>
        <v>185076570586.69897</v>
      </c>
      <c r="M1677" s="9">
        <f t="shared" ref="M1677:M1740" si="372">$J$5027+$J$5026*B1677</f>
        <v>124494.01283601284</v>
      </c>
      <c r="N1677" s="9">
        <f t="shared" ref="N1677:N1740" si="373">(M1677-$J$5019)^2</f>
        <v>29246381194.834942</v>
      </c>
      <c r="O1677" s="9">
        <f t="shared" ref="O1677:O1740" si="374">C1677-M1677</f>
        <v>-123944.01283601284</v>
      </c>
      <c r="P1677" s="9">
        <f t="shared" ref="P1677:P1740" si="375">POWER(O1677,2)</f>
        <v>15362118317.893717</v>
      </c>
      <c r="Q1677" s="9">
        <f t="shared" ref="Q1677:Q1740" si="376">(1/$J$5017)+((H1677)/$H$5012)</f>
        <v>2.017146668894224E-4</v>
      </c>
      <c r="R1677" s="9">
        <f t="shared" ref="R1677:R1740" si="377">O1677/($J$5028*SQRT(1-Q1677))</f>
        <v>-3.5077799408169012E-2</v>
      </c>
    </row>
    <row r="1678" spans="1:18" x14ac:dyDescent="0.25">
      <c r="A1678">
        <v>1667</v>
      </c>
      <c r="B1678" s="5">
        <v>848</v>
      </c>
      <c r="C1678" s="5">
        <v>175</v>
      </c>
      <c r="D1678" s="5">
        <f t="shared" si="364"/>
        <v>148400</v>
      </c>
      <c r="E1678" s="5">
        <f t="shared" si="365"/>
        <v>719104</v>
      </c>
      <c r="F1678" s="5">
        <f t="shared" si="366"/>
        <v>30625</v>
      </c>
      <c r="G1678" s="5">
        <f t="shared" si="367"/>
        <v>-629112.82420000003</v>
      </c>
      <c r="H1678" s="9">
        <f t="shared" si="368"/>
        <v>395782945572.90015</v>
      </c>
      <c r="I1678" s="9">
        <f t="shared" si="369"/>
        <v>-295334.74660000001</v>
      </c>
      <c r="J1678" s="9">
        <f t="shared" si="370"/>
        <v>87222612549.286224</v>
      </c>
      <c r="K1678" s="9">
        <f t="shared" si="371"/>
        <v>185798876517.91736</v>
      </c>
      <c r="M1678" s="9">
        <f t="shared" si="372"/>
        <v>124044.57665483322</v>
      </c>
      <c r="N1678" s="9">
        <f t="shared" si="373"/>
        <v>29400304504.324932</v>
      </c>
      <c r="O1678" s="9">
        <f t="shared" si="374"/>
        <v>-123869.57665483322</v>
      </c>
      <c r="P1678" s="9">
        <f t="shared" si="375"/>
        <v>15343672020.647602</v>
      </c>
      <c r="Q1678" s="9">
        <f t="shared" si="376"/>
        <v>2.0172369115811856E-4</v>
      </c>
      <c r="R1678" s="9">
        <f t="shared" si="377"/>
        <v>-3.5056733139917085E-2</v>
      </c>
    </row>
    <row r="1679" spans="1:18" x14ac:dyDescent="0.25">
      <c r="A1679">
        <v>1668</v>
      </c>
      <c r="B1679" s="5">
        <v>2</v>
      </c>
      <c r="C1679" s="5">
        <v>0</v>
      </c>
      <c r="D1679" s="5">
        <f t="shared" si="364"/>
        <v>0</v>
      </c>
      <c r="E1679" s="5">
        <f t="shared" si="365"/>
        <v>4</v>
      </c>
      <c r="F1679" s="5">
        <f t="shared" si="366"/>
        <v>0</v>
      </c>
      <c r="G1679" s="5">
        <f t="shared" si="367"/>
        <v>-629958.82420000003</v>
      </c>
      <c r="H1679" s="9">
        <f t="shared" si="368"/>
        <v>396848120187.44653</v>
      </c>
      <c r="I1679" s="9">
        <f t="shared" si="369"/>
        <v>-295509.74660000001</v>
      </c>
      <c r="J1679" s="9">
        <f t="shared" si="370"/>
        <v>87326010335.596222</v>
      </c>
      <c r="K1679" s="9">
        <f t="shared" si="371"/>
        <v>186158972507.77597</v>
      </c>
      <c r="M1679" s="9">
        <f t="shared" si="372"/>
        <v>123813.99872319103</v>
      </c>
      <c r="N1679" s="9">
        <f t="shared" si="373"/>
        <v>29479429838.976753</v>
      </c>
      <c r="O1679" s="9">
        <f t="shared" si="374"/>
        <v>-123813.99872319103</v>
      </c>
      <c r="P1679" s="9">
        <f t="shared" si="375"/>
        <v>15329906279.826351</v>
      </c>
      <c r="Q1679" s="9">
        <f t="shared" si="376"/>
        <v>2.0172833014543595E-4</v>
      </c>
      <c r="R1679" s="9">
        <f t="shared" si="377"/>
        <v>-3.5041003929397123E-2</v>
      </c>
    </row>
    <row r="1680" spans="1:18" x14ac:dyDescent="0.25">
      <c r="A1680">
        <v>1669</v>
      </c>
      <c r="B1680" s="5">
        <v>1020</v>
      </c>
      <c r="C1680" s="5">
        <v>300</v>
      </c>
      <c r="D1680" s="5">
        <f t="shared" si="364"/>
        <v>306000</v>
      </c>
      <c r="E1680" s="5">
        <f t="shared" si="365"/>
        <v>1040400</v>
      </c>
      <c r="F1680" s="5">
        <f t="shared" si="366"/>
        <v>90000</v>
      </c>
      <c r="G1680" s="5">
        <f t="shared" si="367"/>
        <v>-628940.82420000003</v>
      </c>
      <c r="H1680" s="9">
        <f t="shared" si="368"/>
        <v>395566560345.37537</v>
      </c>
      <c r="I1680" s="9">
        <f t="shared" si="369"/>
        <v>-295209.74660000001</v>
      </c>
      <c r="J1680" s="9">
        <f t="shared" si="370"/>
        <v>87148794487.636215</v>
      </c>
      <c r="K1680" s="9">
        <f t="shared" si="371"/>
        <v>185669461338.47717</v>
      </c>
      <c r="M1680" s="9">
        <f t="shared" si="372"/>
        <v>124091.45538325219</v>
      </c>
      <c r="N1680" s="9">
        <f t="shared" si="373"/>
        <v>29384230563.669769</v>
      </c>
      <c r="O1680" s="9">
        <f t="shared" si="374"/>
        <v>-123791.45538325219</v>
      </c>
      <c r="P1680" s="9">
        <f t="shared" si="375"/>
        <v>15324324425.903719</v>
      </c>
      <c r="Q1680" s="9">
        <f t="shared" si="376"/>
        <v>2.0172274876960081E-4</v>
      </c>
      <c r="R1680" s="9">
        <f t="shared" si="377"/>
        <v>-3.5034623767385163E-2</v>
      </c>
    </row>
    <row r="1681" spans="1:18" x14ac:dyDescent="0.25">
      <c r="A1681">
        <v>1670</v>
      </c>
      <c r="B1681" s="5">
        <v>44817</v>
      </c>
      <c r="C1681" s="5">
        <v>18000</v>
      </c>
      <c r="D1681" s="5">
        <f t="shared" si="364"/>
        <v>806706000</v>
      </c>
      <c r="E1681" s="5">
        <f t="shared" si="365"/>
        <v>2008563489</v>
      </c>
      <c r="F1681" s="5">
        <f t="shared" si="366"/>
        <v>324000000</v>
      </c>
      <c r="G1681" s="5">
        <f t="shared" si="367"/>
        <v>-585143.82420000003</v>
      </c>
      <c r="H1681" s="9">
        <f t="shared" si="368"/>
        <v>342393294999.40051</v>
      </c>
      <c r="I1681" s="9">
        <f t="shared" si="369"/>
        <v>-277509.74660000001</v>
      </c>
      <c r="J1681" s="9">
        <f t="shared" si="370"/>
        <v>77011659457.996216</v>
      </c>
      <c r="K1681" s="9">
        <f t="shared" si="371"/>
        <v>162383114378.29697</v>
      </c>
      <c r="M1681" s="9">
        <f t="shared" si="372"/>
        <v>136028.36043305465</v>
      </c>
      <c r="N1681" s="9">
        <f t="shared" si="373"/>
        <v>25434312533.73035</v>
      </c>
      <c r="O1681" s="9">
        <f t="shared" si="374"/>
        <v>-118028.36043305465</v>
      </c>
      <c r="P1681" s="9">
        <f t="shared" si="375"/>
        <v>13930693866.51506</v>
      </c>
      <c r="Q1681" s="9">
        <f t="shared" si="376"/>
        <v>2.0149117161765334E-4</v>
      </c>
      <c r="R1681" s="9">
        <f t="shared" si="377"/>
        <v>-3.3403587589789202E-2</v>
      </c>
    </row>
    <row r="1682" spans="1:18" x14ac:dyDescent="0.25">
      <c r="A1682">
        <v>1671</v>
      </c>
      <c r="B1682" s="5">
        <v>42400</v>
      </c>
      <c r="C1682" s="5">
        <v>10000</v>
      </c>
      <c r="D1682" s="5">
        <f t="shared" si="364"/>
        <v>424000000</v>
      </c>
      <c r="E1682" s="5">
        <f t="shared" si="365"/>
        <v>1797760000</v>
      </c>
      <c r="F1682" s="5">
        <f t="shared" si="366"/>
        <v>100000000</v>
      </c>
      <c r="G1682" s="5">
        <f t="shared" si="367"/>
        <v>-587560.82420000003</v>
      </c>
      <c r="H1682" s="9">
        <f t="shared" si="368"/>
        <v>345227722134.58331</v>
      </c>
      <c r="I1682" s="9">
        <f t="shared" si="369"/>
        <v>-285509.74660000001</v>
      </c>
      <c r="J1682" s="9">
        <f t="shared" si="370"/>
        <v>81515815403.596222</v>
      </c>
      <c r="K1682" s="9">
        <f t="shared" si="371"/>
        <v>167754342029.42917</v>
      </c>
      <c r="M1682" s="9">
        <f t="shared" si="372"/>
        <v>135369.60527846936</v>
      </c>
      <c r="N1682" s="9">
        <f t="shared" si="373"/>
        <v>25644864862.479809</v>
      </c>
      <c r="O1682" s="9">
        <f t="shared" si="374"/>
        <v>-125369.60527846936</v>
      </c>
      <c r="P1682" s="9">
        <f t="shared" si="375"/>
        <v>15717537927.679213</v>
      </c>
      <c r="Q1682" s="9">
        <f t="shared" si="376"/>
        <v>2.0150351595195552E-4</v>
      </c>
      <c r="R1682" s="9">
        <f t="shared" si="377"/>
        <v>-3.5481257229231213E-2</v>
      </c>
    </row>
    <row r="1683" spans="1:18" x14ac:dyDescent="0.25">
      <c r="A1683">
        <v>1672</v>
      </c>
      <c r="B1683" s="5">
        <v>629</v>
      </c>
      <c r="C1683" s="5">
        <v>140</v>
      </c>
      <c r="D1683" s="5">
        <f t="shared" si="364"/>
        <v>88060</v>
      </c>
      <c r="E1683" s="5">
        <f t="shared" si="365"/>
        <v>395641</v>
      </c>
      <c r="F1683" s="5">
        <f t="shared" si="366"/>
        <v>19600</v>
      </c>
      <c r="G1683" s="5">
        <f t="shared" si="367"/>
        <v>-629331.82420000003</v>
      </c>
      <c r="H1683" s="9">
        <f t="shared" si="368"/>
        <v>396058544950.89972</v>
      </c>
      <c r="I1683" s="9">
        <f t="shared" si="369"/>
        <v>-295369.74660000001</v>
      </c>
      <c r="J1683" s="9">
        <f t="shared" si="370"/>
        <v>87243287206.548218</v>
      </c>
      <c r="K1683" s="9">
        <f t="shared" si="371"/>
        <v>185885581441.26978</v>
      </c>
      <c r="M1683" s="9">
        <f t="shared" si="372"/>
        <v>123984.88804132301</v>
      </c>
      <c r="N1683" s="9">
        <f t="shared" si="373"/>
        <v>29420777103.574158</v>
      </c>
      <c r="O1683" s="9">
        <f t="shared" si="374"/>
        <v>-123844.88804132301</v>
      </c>
      <c r="P1683" s="9">
        <f t="shared" si="375"/>
        <v>15337556293.967831</v>
      </c>
      <c r="Q1683" s="9">
        <f t="shared" si="376"/>
        <v>2.0172489143270431E-4</v>
      </c>
      <c r="R1683" s="9">
        <f t="shared" si="377"/>
        <v>-3.5049745955874678E-2</v>
      </c>
    </row>
    <row r="1684" spans="1:18" x14ac:dyDescent="0.25">
      <c r="A1684">
        <v>1673</v>
      </c>
      <c r="B1684" s="5">
        <v>8</v>
      </c>
      <c r="C1684" s="5">
        <v>2</v>
      </c>
      <c r="D1684" s="5">
        <f t="shared" si="364"/>
        <v>16</v>
      </c>
      <c r="E1684" s="5">
        <f t="shared" si="365"/>
        <v>64</v>
      </c>
      <c r="F1684" s="5">
        <f t="shared" si="366"/>
        <v>4</v>
      </c>
      <c r="G1684" s="5">
        <f t="shared" si="367"/>
        <v>-629952.82420000003</v>
      </c>
      <c r="H1684" s="9">
        <f t="shared" si="368"/>
        <v>396840560717.55615</v>
      </c>
      <c r="I1684" s="9">
        <f t="shared" si="369"/>
        <v>-295507.74660000001</v>
      </c>
      <c r="J1684" s="9">
        <f t="shared" si="370"/>
        <v>87324828300.609818</v>
      </c>
      <c r="K1684" s="9">
        <f t="shared" si="371"/>
        <v>186155939543.64798</v>
      </c>
      <c r="M1684" s="9">
        <f t="shared" si="372"/>
        <v>123815.63402767076</v>
      </c>
      <c r="N1684" s="9">
        <f t="shared" si="373"/>
        <v>29478868291.999664</v>
      </c>
      <c r="O1684" s="9">
        <f t="shared" si="374"/>
        <v>-123813.63402767076</v>
      </c>
      <c r="P1684" s="9">
        <f t="shared" si="375"/>
        <v>15329815971.137991</v>
      </c>
      <c r="Q1684" s="9">
        <f t="shared" si="376"/>
        <v>2.0172829722286677E-4</v>
      </c>
      <c r="R1684" s="9">
        <f t="shared" si="377"/>
        <v>-3.5040900715150571E-2</v>
      </c>
    </row>
    <row r="1685" spans="1:18" x14ac:dyDescent="0.25">
      <c r="A1685">
        <v>1674</v>
      </c>
      <c r="B1685" s="5">
        <v>414627</v>
      </c>
      <c r="C1685" s="5">
        <v>3499</v>
      </c>
      <c r="D1685" s="5">
        <f t="shared" si="364"/>
        <v>1450779873</v>
      </c>
      <c r="E1685" s="5">
        <f t="shared" si="365"/>
        <v>171915549129</v>
      </c>
      <c r="F1685" s="5">
        <f t="shared" si="366"/>
        <v>12243001</v>
      </c>
      <c r="G1685" s="5">
        <f t="shared" si="367"/>
        <v>-215333.82420000003</v>
      </c>
      <c r="H1685" s="9">
        <f t="shared" si="368"/>
        <v>46368655844.596519</v>
      </c>
      <c r="I1685" s="9">
        <f t="shared" si="369"/>
        <v>-292010.74660000001</v>
      </c>
      <c r="J1685" s="9">
        <f t="shared" si="370"/>
        <v>85270276129.88942</v>
      </c>
      <c r="K1685" s="9">
        <f t="shared" si="371"/>
        <v>62879790772.87516</v>
      </c>
      <c r="M1685" s="9">
        <f t="shared" si="372"/>
        <v>236820.35204132576</v>
      </c>
      <c r="N1685" s="9">
        <f t="shared" si="373"/>
        <v>3444445033.6637425</v>
      </c>
      <c r="O1685" s="9">
        <f t="shared" si="374"/>
        <v>-233321.35204132576</v>
      </c>
      <c r="P1685" s="9">
        <f t="shared" si="375"/>
        <v>54438853318.392273</v>
      </c>
      <c r="Q1685" s="9">
        <f t="shared" si="376"/>
        <v>2.0020194210737779E-4</v>
      </c>
      <c r="R1685" s="9">
        <f t="shared" si="377"/>
        <v>-6.6032987037163454E-2</v>
      </c>
    </row>
    <row r="1686" spans="1:18" x14ac:dyDescent="0.25">
      <c r="A1686">
        <v>1675</v>
      </c>
      <c r="B1686" s="5">
        <v>332832</v>
      </c>
      <c r="C1686" s="5">
        <v>2080</v>
      </c>
      <c r="D1686" s="5">
        <f t="shared" si="364"/>
        <v>692290560</v>
      </c>
      <c r="E1686" s="5">
        <f t="shared" si="365"/>
        <v>110777140224</v>
      </c>
      <c r="F1686" s="5">
        <f t="shared" si="366"/>
        <v>4326400</v>
      </c>
      <c r="G1686" s="5">
        <f t="shared" si="367"/>
        <v>-297128.82420000003</v>
      </c>
      <c r="H1686" s="9">
        <f t="shared" si="368"/>
        <v>88285538170.474518</v>
      </c>
      <c r="I1686" s="9">
        <f t="shared" si="369"/>
        <v>-293429.74660000001</v>
      </c>
      <c r="J1686" s="9">
        <f t="shared" si="370"/>
        <v>86101016189.740219</v>
      </c>
      <c r="K1686" s="9">
        <f t="shared" si="371"/>
        <v>87186435592.561966</v>
      </c>
      <c r="M1686" s="9">
        <f t="shared" si="372"/>
        <v>214527.06372138165</v>
      </c>
      <c r="N1686" s="9">
        <f t="shared" si="373"/>
        <v>6558194926.2188673</v>
      </c>
      <c r="O1686" s="9">
        <f t="shared" si="374"/>
        <v>-212447.06372138165</v>
      </c>
      <c r="P1686" s="9">
        <f t="shared" si="375"/>
        <v>45133754883.8368</v>
      </c>
      <c r="Q1686" s="9">
        <f t="shared" si="376"/>
        <v>2.0038449610635422E-4</v>
      </c>
      <c r="R1686" s="9">
        <f t="shared" si="377"/>
        <v>-6.0125296561156456E-2</v>
      </c>
    </row>
    <row r="1687" spans="1:18" x14ac:dyDescent="0.25">
      <c r="A1687">
        <v>1676</v>
      </c>
      <c r="B1687" s="5">
        <v>262336</v>
      </c>
      <c r="C1687" s="5">
        <v>1299</v>
      </c>
      <c r="D1687" s="5">
        <f t="shared" si="364"/>
        <v>340774464</v>
      </c>
      <c r="E1687" s="5">
        <f t="shared" si="365"/>
        <v>68820176896</v>
      </c>
      <c r="F1687" s="5">
        <f t="shared" si="366"/>
        <v>1687401</v>
      </c>
      <c r="G1687" s="5">
        <f t="shared" si="367"/>
        <v>-367624.82420000003</v>
      </c>
      <c r="H1687" s="9">
        <f t="shared" si="368"/>
        <v>135148011368.08093</v>
      </c>
      <c r="I1687" s="9">
        <f t="shared" si="369"/>
        <v>-294210.74660000001</v>
      </c>
      <c r="J1687" s="9">
        <f t="shared" si="370"/>
        <v>86559963414.929413</v>
      </c>
      <c r="K1687" s="9">
        <f t="shared" si="371"/>
        <v>108159173996.57576</v>
      </c>
      <c r="M1687" s="9">
        <f t="shared" si="372"/>
        <v>195313.32628751919</v>
      </c>
      <c r="N1687" s="9">
        <f t="shared" si="373"/>
        <v>10039322643.43532</v>
      </c>
      <c r="O1687" s="9">
        <f t="shared" si="374"/>
        <v>-194014.32628751919</v>
      </c>
      <c r="P1687" s="9">
        <f t="shared" si="375"/>
        <v>37641558804.799957</v>
      </c>
      <c r="Q1687" s="9">
        <f t="shared" si="376"/>
        <v>2.0058858885871212E-4</v>
      </c>
      <c r="R1687" s="9">
        <f t="shared" si="377"/>
        <v>-5.4908596482536397E-2</v>
      </c>
    </row>
    <row r="1688" spans="1:18" x14ac:dyDescent="0.25">
      <c r="A1688">
        <v>1677</v>
      </c>
      <c r="B1688" s="5">
        <v>121125</v>
      </c>
      <c r="C1688" s="5">
        <v>560</v>
      </c>
      <c r="D1688" s="5">
        <f t="shared" si="364"/>
        <v>67830000</v>
      </c>
      <c r="E1688" s="5">
        <f t="shared" si="365"/>
        <v>14671265625</v>
      </c>
      <c r="F1688" s="5">
        <f t="shared" si="366"/>
        <v>313600</v>
      </c>
      <c r="G1688" s="5">
        <f t="shared" si="367"/>
        <v>-508835.82420000003</v>
      </c>
      <c r="H1688" s="9">
        <f t="shared" si="368"/>
        <v>258913895989.29333</v>
      </c>
      <c r="I1688" s="9">
        <f t="shared" si="369"/>
        <v>-294949.74660000001</v>
      </c>
      <c r="J1688" s="9">
        <f t="shared" si="370"/>
        <v>86995353019.404221</v>
      </c>
      <c r="K1688" s="9">
        <f t="shared" si="371"/>
        <v>150080997408.79218</v>
      </c>
      <c r="M1688" s="9">
        <f t="shared" si="372"/>
        <v>156826.16280628403</v>
      </c>
      <c r="N1688" s="9">
        <f t="shared" si="373"/>
        <v>19233136413.868641</v>
      </c>
      <c r="O1688" s="9">
        <f t="shared" si="374"/>
        <v>-156266.16280628403</v>
      </c>
      <c r="P1688" s="9">
        <f t="shared" si="375"/>
        <v>24419113638.200066</v>
      </c>
      <c r="Q1688" s="9">
        <f t="shared" si="376"/>
        <v>2.0112760693259476E-4</v>
      </c>
      <c r="R1688" s="9">
        <f t="shared" si="377"/>
        <v>-4.4225383529859663E-2</v>
      </c>
    </row>
    <row r="1689" spans="1:18" x14ac:dyDescent="0.25">
      <c r="A1689">
        <v>1678</v>
      </c>
      <c r="B1689" s="5">
        <v>93000</v>
      </c>
      <c r="C1689" s="5">
        <v>600</v>
      </c>
      <c r="D1689" s="5">
        <f t="shared" si="364"/>
        <v>55800000</v>
      </c>
      <c r="E1689" s="5">
        <f t="shared" si="365"/>
        <v>8649000000</v>
      </c>
      <c r="F1689" s="5">
        <f t="shared" si="366"/>
        <v>360000</v>
      </c>
      <c r="G1689" s="5">
        <f t="shared" si="367"/>
        <v>-536960.82420000003</v>
      </c>
      <c r="H1689" s="9">
        <f t="shared" si="368"/>
        <v>288326926725.54333</v>
      </c>
      <c r="I1689" s="9">
        <f t="shared" si="369"/>
        <v>-294909.74660000001</v>
      </c>
      <c r="J1689" s="9">
        <f t="shared" si="370"/>
        <v>86971758639.676224</v>
      </c>
      <c r="K1689" s="9">
        <f t="shared" si="371"/>
        <v>158354980598.94916</v>
      </c>
      <c r="M1689" s="9">
        <f t="shared" si="372"/>
        <v>149160.67305754108</v>
      </c>
      <c r="N1689" s="9">
        <f t="shared" si="373"/>
        <v>21418051326.736053</v>
      </c>
      <c r="O1689" s="9">
        <f t="shared" si="374"/>
        <v>-148560.67305754108</v>
      </c>
      <c r="P1689" s="9">
        <f t="shared" si="375"/>
        <v>22070273579.309612</v>
      </c>
      <c r="Q1689" s="9">
        <f t="shared" si="376"/>
        <v>2.0125570487511768E-4</v>
      </c>
      <c r="R1689" s="9">
        <f t="shared" si="377"/>
        <v>-4.2044631072593611E-2</v>
      </c>
    </row>
    <row r="1690" spans="1:18" x14ac:dyDescent="0.25">
      <c r="A1690">
        <v>1679</v>
      </c>
      <c r="B1690" s="5">
        <v>90231</v>
      </c>
      <c r="C1690" s="5">
        <v>317</v>
      </c>
      <c r="D1690" s="5">
        <f t="shared" si="364"/>
        <v>28603227</v>
      </c>
      <c r="E1690" s="5">
        <f t="shared" si="365"/>
        <v>8141633361</v>
      </c>
      <c r="F1690" s="5">
        <f t="shared" si="366"/>
        <v>100489</v>
      </c>
      <c r="G1690" s="5">
        <f t="shared" si="367"/>
        <v>-539729.82420000003</v>
      </c>
      <c r="H1690" s="9">
        <f t="shared" si="368"/>
        <v>291308283130.96295</v>
      </c>
      <c r="I1690" s="9">
        <f t="shared" si="369"/>
        <v>-295192.74660000001</v>
      </c>
      <c r="J1690" s="9">
        <f t="shared" si="370"/>
        <v>87138757645.251816</v>
      </c>
      <c r="K1690" s="9">
        <f t="shared" si="371"/>
        <v>159324329227.53317</v>
      </c>
      <c r="M1690" s="9">
        <f t="shared" si="372"/>
        <v>148405.98004014484</v>
      </c>
      <c r="N1690" s="9">
        <f t="shared" si="373"/>
        <v>21639518136.096363</v>
      </c>
      <c r="O1690" s="9">
        <f t="shared" si="374"/>
        <v>-148088.98004014484</v>
      </c>
      <c r="P1690" s="9">
        <f t="shared" si="375"/>
        <v>21930346009.330418</v>
      </c>
      <c r="Q1690" s="9">
        <f t="shared" si="376"/>
        <v>2.0126868910734066E-4</v>
      </c>
      <c r="R1690" s="9">
        <f t="shared" si="377"/>
        <v>-4.1911135995750769E-2</v>
      </c>
    </row>
    <row r="1691" spans="1:18" x14ac:dyDescent="0.25">
      <c r="A1691">
        <v>1680</v>
      </c>
      <c r="B1691" s="5">
        <v>58998</v>
      </c>
      <c r="C1691" s="5">
        <v>200</v>
      </c>
      <c r="D1691" s="5">
        <f t="shared" si="364"/>
        <v>11799600</v>
      </c>
      <c r="E1691" s="5">
        <f t="shared" si="365"/>
        <v>3480764004</v>
      </c>
      <c r="F1691" s="5">
        <f t="shared" si="366"/>
        <v>40000</v>
      </c>
      <c r="G1691" s="5">
        <f t="shared" si="367"/>
        <v>-570962.82420000003</v>
      </c>
      <c r="H1691" s="9">
        <f t="shared" si="368"/>
        <v>325998546618.44012</v>
      </c>
      <c r="I1691" s="9">
        <f t="shared" si="369"/>
        <v>-295309.74660000001</v>
      </c>
      <c r="J1691" s="9">
        <f t="shared" si="370"/>
        <v>87207846436.956223</v>
      </c>
      <c r="K1691" s="9">
        <f t="shared" si="371"/>
        <v>168610886932.52237</v>
      </c>
      <c r="M1691" s="9">
        <f t="shared" si="372"/>
        <v>139893.40257090083</v>
      </c>
      <c r="N1691" s="9">
        <f t="shared" si="373"/>
        <v>24216446528.982952</v>
      </c>
      <c r="O1691" s="9">
        <f t="shared" si="374"/>
        <v>-139693.40257090083</v>
      </c>
      <c r="P1691" s="9">
        <f t="shared" si="375"/>
        <v>19514246721.835762</v>
      </c>
      <c r="Q1691" s="9">
        <f t="shared" si="376"/>
        <v>2.0141977015091523E-4</v>
      </c>
      <c r="R1691" s="9">
        <f t="shared" si="377"/>
        <v>-3.9535079744812372E-2</v>
      </c>
    </row>
    <row r="1692" spans="1:18" x14ac:dyDescent="0.25">
      <c r="A1692">
        <v>1681</v>
      </c>
      <c r="B1692" s="5">
        <v>19800</v>
      </c>
      <c r="C1692" s="5">
        <v>100</v>
      </c>
      <c r="D1692" s="5">
        <f t="shared" si="364"/>
        <v>1980000</v>
      </c>
      <c r="E1692" s="5">
        <f t="shared" si="365"/>
        <v>392040000</v>
      </c>
      <c r="F1692" s="5">
        <f t="shared" si="366"/>
        <v>10000</v>
      </c>
      <c r="G1692" s="5">
        <f t="shared" si="367"/>
        <v>-610160.82420000003</v>
      </c>
      <c r="H1692" s="9">
        <f t="shared" si="368"/>
        <v>372296231388.42334</v>
      </c>
      <c r="I1692" s="9">
        <f t="shared" si="369"/>
        <v>-295409.74660000001</v>
      </c>
      <c r="J1692" s="9">
        <f t="shared" si="370"/>
        <v>87266918386.276215</v>
      </c>
      <c r="K1692" s="9">
        <f t="shared" si="371"/>
        <v>180247454462.16916</v>
      </c>
      <c r="M1692" s="9">
        <f t="shared" si="372"/>
        <v>129209.95840481282</v>
      </c>
      <c r="N1692" s="9">
        <f t="shared" si="373"/>
        <v>27655619553.764122</v>
      </c>
      <c r="O1692" s="9">
        <f t="shared" si="374"/>
        <v>-129109.95840481282</v>
      </c>
      <c r="P1692" s="9">
        <f t="shared" si="375"/>
        <v>16669381359.292496</v>
      </c>
      <c r="Q1692" s="9">
        <f t="shared" si="376"/>
        <v>2.0162140316914412E-4</v>
      </c>
      <c r="R1692" s="9">
        <f t="shared" si="377"/>
        <v>-3.6539828811899308E-2</v>
      </c>
    </row>
    <row r="1693" spans="1:18" x14ac:dyDescent="0.25">
      <c r="A1693">
        <v>1682</v>
      </c>
      <c r="B1693" s="5">
        <v>13338</v>
      </c>
      <c r="C1693" s="5">
        <v>68</v>
      </c>
      <c r="D1693" s="5">
        <f t="shared" si="364"/>
        <v>906984</v>
      </c>
      <c r="E1693" s="5">
        <f t="shared" si="365"/>
        <v>177902244</v>
      </c>
      <c r="F1693" s="5">
        <f t="shared" si="366"/>
        <v>4624</v>
      </c>
      <c r="G1693" s="5">
        <f t="shared" si="367"/>
        <v>-616622.82420000003</v>
      </c>
      <c r="H1693" s="9">
        <f t="shared" si="368"/>
        <v>380223707324.38416</v>
      </c>
      <c r="I1693" s="9">
        <f t="shared" si="369"/>
        <v>-295441.74660000001</v>
      </c>
      <c r="J1693" s="9">
        <f t="shared" si="370"/>
        <v>87285825634.058624</v>
      </c>
      <c r="K1693" s="9">
        <f t="shared" si="371"/>
        <v>182176124175.07275</v>
      </c>
      <c r="M1693" s="9">
        <f t="shared" si="372"/>
        <v>127448.73548014164</v>
      </c>
      <c r="N1693" s="9">
        <f t="shared" si="373"/>
        <v>28244503458.629154</v>
      </c>
      <c r="O1693" s="9">
        <f t="shared" si="374"/>
        <v>-127380.73548014164</v>
      </c>
      <c r="P1693" s="9">
        <f t="shared" si="375"/>
        <v>16225851771.461815</v>
      </c>
      <c r="Q1693" s="9">
        <f t="shared" si="376"/>
        <v>2.0165592845713305E-4</v>
      </c>
      <c r="R1693" s="9">
        <f t="shared" si="377"/>
        <v>-3.6050436436120548E-2</v>
      </c>
    </row>
    <row r="1694" spans="1:18" x14ac:dyDescent="0.25">
      <c r="A1694">
        <v>1683</v>
      </c>
      <c r="B1694" s="5">
        <v>5699</v>
      </c>
      <c r="C1694" s="5">
        <v>50</v>
      </c>
      <c r="D1694" s="5">
        <f t="shared" si="364"/>
        <v>284950</v>
      </c>
      <c r="E1694" s="5">
        <f t="shared" si="365"/>
        <v>32478601</v>
      </c>
      <c r="F1694" s="5">
        <f t="shared" si="366"/>
        <v>2500</v>
      </c>
      <c r="G1694" s="5">
        <f t="shared" si="367"/>
        <v>-624261.82420000003</v>
      </c>
      <c r="H1694" s="9">
        <f t="shared" si="368"/>
        <v>389702825153.51172</v>
      </c>
      <c r="I1694" s="9">
        <f t="shared" si="369"/>
        <v>-295459.74660000001</v>
      </c>
      <c r="J1694" s="9">
        <f t="shared" si="370"/>
        <v>87296461860.936218</v>
      </c>
      <c r="K1694" s="9">
        <f t="shared" si="371"/>
        <v>184444240390.18576</v>
      </c>
      <c r="M1694" s="9">
        <f t="shared" si="372"/>
        <v>125366.72032669641</v>
      </c>
      <c r="N1694" s="9">
        <f t="shared" si="373"/>
        <v>28948649389.43808</v>
      </c>
      <c r="O1694" s="9">
        <f t="shared" si="374"/>
        <v>-125316.72032669641</v>
      </c>
      <c r="P1694" s="9">
        <f t="shared" si="375"/>
        <v>15704280393.439444</v>
      </c>
      <c r="Q1694" s="9">
        <f t="shared" si="376"/>
        <v>2.0169721136679752E-4</v>
      </c>
      <c r="R1694" s="9">
        <f t="shared" si="377"/>
        <v>-3.5466293523608534E-2</v>
      </c>
    </row>
    <row r="1695" spans="1:18" x14ac:dyDescent="0.25">
      <c r="A1695">
        <v>1684</v>
      </c>
      <c r="B1695" s="5">
        <v>2299</v>
      </c>
      <c r="C1695" s="5">
        <v>418</v>
      </c>
      <c r="D1695" s="5">
        <f t="shared" si="364"/>
        <v>960982</v>
      </c>
      <c r="E1695" s="5">
        <f t="shared" si="365"/>
        <v>5285401</v>
      </c>
      <c r="F1695" s="5">
        <f t="shared" si="366"/>
        <v>174724</v>
      </c>
      <c r="G1695" s="5">
        <f t="shared" si="367"/>
        <v>-627661.82420000003</v>
      </c>
      <c r="H1695" s="9">
        <f t="shared" si="368"/>
        <v>393959365558.07172</v>
      </c>
      <c r="I1695" s="9">
        <f t="shared" si="369"/>
        <v>-295091.74660000001</v>
      </c>
      <c r="J1695" s="9">
        <f t="shared" si="370"/>
        <v>87079138911.438614</v>
      </c>
      <c r="K1695" s="9">
        <f t="shared" si="371"/>
        <v>185217823977.32016</v>
      </c>
      <c r="M1695" s="9">
        <f t="shared" si="372"/>
        <v>124440.04778818169</v>
      </c>
      <c r="N1695" s="9">
        <f t="shared" si="373"/>
        <v>29264841851.566235</v>
      </c>
      <c r="O1695" s="9">
        <f t="shared" si="374"/>
        <v>-124022.04778818169</v>
      </c>
      <c r="P1695" s="9">
        <f t="shared" si="375"/>
        <v>15381468337.574022</v>
      </c>
      <c r="Q1695" s="9">
        <f t="shared" si="376"/>
        <v>2.0171574920715065E-4</v>
      </c>
      <c r="R1695" s="9">
        <f t="shared" si="377"/>
        <v>-3.5099884353549722E-2</v>
      </c>
    </row>
    <row r="1696" spans="1:18" x14ac:dyDescent="0.25">
      <c r="A1696">
        <v>1685</v>
      </c>
      <c r="B1696" s="5">
        <v>134</v>
      </c>
      <c r="C1696" s="5">
        <v>0</v>
      </c>
      <c r="D1696" s="5">
        <f t="shared" si="364"/>
        <v>0</v>
      </c>
      <c r="E1696" s="5">
        <f t="shared" si="365"/>
        <v>17956</v>
      </c>
      <c r="F1696" s="5">
        <f t="shared" si="366"/>
        <v>0</v>
      </c>
      <c r="G1696" s="5">
        <f t="shared" si="367"/>
        <v>-629826.82420000003</v>
      </c>
      <c r="H1696" s="9">
        <f t="shared" si="368"/>
        <v>396681828481.85773</v>
      </c>
      <c r="I1696" s="9">
        <f t="shared" si="369"/>
        <v>-295509.74660000001</v>
      </c>
      <c r="J1696" s="9">
        <f t="shared" si="370"/>
        <v>87326010335.596222</v>
      </c>
      <c r="K1696" s="9">
        <f t="shared" si="371"/>
        <v>186119965221.22476</v>
      </c>
      <c r="M1696" s="9">
        <f t="shared" si="372"/>
        <v>123849.97542174513</v>
      </c>
      <c r="N1696" s="9">
        <f t="shared" si="373"/>
        <v>29467077040.970829</v>
      </c>
      <c r="O1696" s="9">
        <f t="shared" si="374"/>
        <v>-123849.97542174513</v>
      </c>
      <c r="P1696" s="9">
        <f t="shared" si="375"/>
        <v>15338816411.966871</v>
      </c>
      <c r="Q1696" s="9">
        <f t="shared" si="376"/>
        <v>2.0172760592134848E-4</v>
      </c>
      <c r="R1696" s="9">
        <f t="shared" si="377"/>
        <v>-3.5051185799594202E-2</v>
      </c>
    </row>
    <row r="1697" spans="1:18" x14ac:dyDescent="0.25">
      <c r="A1697">
        <v>1686</v>
      </c>
      <c r="B1697" s="5">
        <v>127</v>
      </c>
      <c r="C1697" s="5">
        <v>30</v>
      </c>
      <c r="D1697" s="5">
        <f t="shared" si="364"/>
        <v>3810</v>
      </c>
      <c r="E1697" s="5">
        <f t="shared" si="365"/>
        <v>16129</v>
      </c>
      <c r="F1697" s="5">
        <f t="shared" si="366"/>
        <v>900</v>
      </c>
      <c r="G1697" s="5">
        <f t="shared" si="367"/>
        <v>-629833.82420000003</v>
      </c>
      <c r="H1697" s="9">
        <f t="shared" si="368"/>
        <v>396690646106.39655</v>
      </c>
      <c r="I1697" s="9">
        <f t="shared" si="369"/>
        <v>-295479.74660000001</v>
      </c>
      <c r="J1697" s="9">
        <f t="shared" si="370"/>
        <v>87308280650.800217</v>
      </c>
      <c r="K1697" s="9">
        <f t="shared" si="371"/>
        <v>186103138774.72498</v>
      </c>
      <c r="M1697" s="9">
        <f t="shared" si="372"/>
        <v>123848.06756651877</v>
      </c>
      <c r="N1697" s="9">
        <f t="shared" si="373"/>
        <v>29467732048.593929</v>
      </c>
      <c r="O1697" s="9">
        <f t="shared" si="374"/>
        <v>-123818.06756651877</v>
      </c>
      <c r="P1697" s="9">
        <f t="shared" si="375"/>
        <v>15330913855.907009</v>
      </c>
      <c r="Q1697" s="9">
        <f t="shared" si="376"/>
        <v>2.0172764432336055E-4</v>
      </c>
      <c r="R1697" s="9">
        <f t="shared" si="377"/>
        <v>-3.5042155454009967E-2</v>
      </c>
    </row>
    <row r="1698" spans="1:18" x14ac:dyDescent="0.25">
      <c r="A1698">
        <v>1687</v>
      </c>
      <c r="B1698" s="5">
        <v>4239</v>
      </c>
      <c r="C1698" s="5">
        <v>0</v>
      </c>
      <c r="D1698" s="5">
        <f t="shared" si="364"/>
        <v>0</v>
      </c>
      <c r="E1698" s="5">
        <f t="shared" si="365"/>
        <v>17969121</v>
      </c>
      <c r="F1698" s="5">
        <f t="shared" si="366"/>
        <v>0</v>
      </c>
      <c r="G1698" s="5">
        <f t="shared" si="367"/>
        <v>-625721.82420000003</v>
      </c>
      <c r="H1698" s="9">
        <f t="shared" si="368"/>
        <v>391527801280.17572</v>
      </c>
      <c r="I1698" s="9">
        <f t="shared" si="369"/>
        <v>-295509.74660000001</v>
      </c>
      <c r="J1698" s="9">
        <f t="shared" si="370"/>
        <v>87326010335.596222</v>
      </c>
      <c r="K1698" s="9">
        <f t="shared" si="371"/>
        <v>184906897711.43176</v>
      </c>
      <c r="M1698" s="9">
        <f t="shared" si="372"/>
        <v>124968.79623662832</v>
      </c>
      <c r="N1698" s="9">
        <f t="shared" si="373"/>
        <v>29084215750.842007</v>
      </c>
      <c r="O1698" s="9">
        <f t="shared" si="374"/>
        <v>-124968.79623662832</v>
      </c>
      <c r="P1698" s="9">
        <f t="shared" si="375"/>
        <v>15617200032.831928</v>
      </c>
      <c r="Q1698" s="9">
        <f t="shared" si="376"/>
        <v>2.0170515939803155E-4</v>
      </c>
      <c r="R1698" s="9">
        <f t="shared" si="377"/>
        <v>-3.5367826533305773E-2</v>
      </c>
    </row>
    <row r="1699" spans="1:18" x14ac:dyDescent="0.25">
      <c r="A1699">
        <v>1688</v>
      </c>
      <c r="B1699" s="5">
        <v>1618</v>
      </c>
      <c r="C1699" s="5">
        <v>0</v>
      </c>
      <c r="D1699" s="5">
        <f t="shared" si="364"/>
        <v>0</v>
      </c>
      <c r="E1699" s="5">
        <f t="shared" si="365"/>
        <v>2617924</v>
      </c>
      <c r="F1699" s="5">
        <f t="shared" si="366"/>
        <v>0</v>
      </c>
      <c r="G1699" s="5">
        <f t="shared" si="367"/>
        <v>-628342.82420000003</v>
      </c>
      <c r="H1699" s="9">
        <f t="shared" si="368"/>
        <v>394814704723.63214</v>
      </c>
      <c r="I1699" s="9">
        <f t="shared" si="369"/>
        <v>-295509.74660000001</v>
      </c>
      <c r="J1699" s="9">
        <f t="shared" si="370"/>
        <v>87326010335.596222</v>
      </c>
      <c r="K1699" s="9">
        <f t="shared" si="371"/>
        <v>185681428757.27036</v>
      </c>
      <c r="M1699" s="9">
        <f t="shared" si="372"/>
        <v>124254.44072973213</v>
      </c>
      <c r="N1699" s="9">
        <f t="shared" si="373"/>
        <v>29328379788.719009</v>
      </c>
      <c r="O1699" s="9">
        <f t="shared" si="374"/>
        <v>-124254.44072973213</v>
      </c>
      <c r="P1699" s="9">
        <f t="shared" si="375"/>
        <v>15439166041.058516</v>
      </c>
      <c r="Q1699" s="9">
        <f t="shared" si="376"/>
        <v>2.0171947433116966E-4</v>
      </c>
      <c r="R1699" s="9">
        <f t="shared" si="377"/>
        <v>-3.5165654703607108E-2</v>
      </c>
    </row>
    <row r="1700" spans="1:18" x14ac:dyDescent="0.25">
      <c r="A1700">
        <v>1689</v>
      </c>
      <c r="B1700" s="5">
        <v>1425</v>
      </c>
      <c r="C1700" s="5">
        <v>2</v>
      </c>
      <c r="D1700" s="5">
        <f t="shared" si="364"/>
        <v>2850</v>
      </c>
      <c r="E1700" s="5">
        <f t="shared" si="365"/>
        <v>2030625</v>
      </c>
      <c r="F1700" s="5">
        <f t="shared" si="366"/>
        <v>4</v>
      </c>
      <c r="G1700" s="5">
        <f t="shared" si="367"/>
        <v>-628535.82420000003</v>
      </c>
      <c r="H1700" s="9">
        <f t="shared" si="368"/>
        <v>395057282302.77332</v>
      </c>
      <c r="I1700" s="9">
        <f t="shared" si="369"/>
        <v>-295507.74660000001</v>
      </c>
      <c r="J1700" s="9">
        <f t="shared" si="370"/>
        <v>87324828300.609818</v>
      </c>
      <c r="K1700" s="9">
        <f t="shared" si="371"/>
        <v>185737205066.71576</v>
      </c>
      <c r="M1700" s="9">
        <f t="shared" si="372"/>
        <v>124201.8384356341</v>
      </c>
      <c r="N1700" s="9">
        <f t="shared" si="373"/>
        <v>29346399399.650826</v>
      </c>
      <c r="O1700" s="9">
        <f t="shared" si="374"/>
        <v>-124199.8384356341</v>
      </c>
      <c r="P1700" s="9">
        <f t="shared" si="375"/>
        <v>15425599867.437613</v>
      </c>
      <c r="Q1700" s="9">
        <f t="shared" si="376"/>
        <v>2.0172053079111317E-4</v>
      </c>
      <c r="R1700" s="9">
        <f t="shared" si="377"/>
        <v>-3.5150201548762472E-2</v>
      </c>
    </row>
    <row r="1701" spans="1:18" x14ac:dyDescent="0.25">
      <c r="A1701">
        <v>1690</v>
      </c>
      <c r="B1701" s="5">
        <v>1195</v>
      </c>
      <c r="C1701" s="5">
        <v>0</v>
      </c>
      <c r="D1701" s="5">
        <f t="shared" si="364"/>
        <v>0</v>
      </c>
      <c r="E1701" s="5">
        <f t="shared" si="365"/>
        <v>1428025</v>
      </c>
      <c r="F1701" s="5">
        <f t="shared" si="366"/>
        <v>0</v>
      </c>
      <c r="G1701" s="5">
        <f t="shared" si="367"/>
        <v>-628765.82420000003</v>
      </c>
      <c r="H1701" s="9">
        <f t="shared" si="368"/>
        <v>395346461681.90533</v>
      </c>
      <c r="I1701" s="9">
        <f t="shared" si="369"/>
        <v>-295509.74660000001</v>
      </c>
      <c r="J1701" s="9">
        <f t="shared" si="370"/>
        <v>87326010335.596222</v>
      </c>
      <c r="K1701" s="9">
        <f t="shared" si="371"/>
        <v>185806429380.08215</v>
      </c>
      <c r="M1701" s="9">
        <f t="shared" si="372"/>
        <v>124139.15176391104</v>
      </c>
      <c r="N1701" s="9">
        <f t="shared" si="373"/>
        <v>29367880774.474964</v>
      </c>
      <c r="O1701" s="9">
        <f t="shared" si="374"/>
        <v>-124139.15176391104</v>
      </c>
      <c r="P1701" s="9">
        <f t="shared" si="375"/>
        <v>15410529000.663338</v>
      </c>
      <c r="Q1701" s="9">
        <f t="shared" si="376"/>
        <v>2.0172179020854007E-4</v>
      </c>
      <c r="R1701" s="9">
        <f t="shared" si="377"/>
        <v>-3.5133026437901144E-2</v>
      </c>
    </row>
    <row r="1702" spans="1:18" x14ac:dyDescent="0.25">
      <c r="A1702">
        <v>1691</v>
      </c>
      <c r="B1702" s="5">
        <v>861</v>
      </c>
      <c r="C1702" s="5">
        <v>738</v>
      </c>
      <c r="D1702" s="5">
        <f t="shared" si="364"/>
        <v>635418</v>
      </c>
      <c r="E1702" s="5">
        <f t="shared" si="365"/>
        <v>741321</v>
      </c>
      <c r="F1702" s="5">
        <f t="shared" si="366"/>
        <v>544644</v>
      </c>
      <c r="G1702" s="5">
        <f t="shared" si="367"/>
        <v>-629099.82420000003</v>
      </c>
      <c r="H1702" s="9">
        <f t="shared" si="368"/>
        <v>395766588808.47095</v>
      </c>
      <c r="I1702" s="9">
        <f t="shared" si="369"/>
        <v>-294771.74660000001</v>
      </c>
      <c r="J1702" s="9">
        <f t="shared" si="370"/>
        <v>86890382593.614624</v>
      </c>
      <c r="K1702" s="9">
        <f t="shared" si="371"/>
        <v>185440853965.18695</v>
      </c>
      <c r="M1702" s="9">
        <f t="shared" si="372"/>
        <v>124048.1198145393</v>
      </c>
      <c r="N1702" s="9">
        <f t="shared" si="373"/>
        <v>29399089459.916618</v>
      </c>
      <c r="O1702" s="9">
        <f t="shared" si="374"/>
        <v>-123310.1198145393</v>
      </c>
      <c r="P1702" s="9">
        <f t="shared" si="375"/>
        <v>15205385648.676037</v>
      </c>
      <c r="Q1702" s="9">
        <f t="shared" si="376"/>
        <v>2.0172361992207736E-4</v>
      </c>
      <c r="R1702" s="9">
        <f t="shared" si="377"/>
        <v>-3.4898399432503689E-2</v>
      </c>
    </row>
    <row r="1703" spans="1:18" x14ac:dyDescent="0.25">
      <c r="A1703">
        <v>1692</v>
      </c>
      <c r="B1703" s="5">
        <v>714</v>
      </c>
      <c r="C1703" s="5">
        <v>0</v>
      </c>
      <c r="D1703" s="5">
        <f t="shared" si="364"/>
        <v>0</v>
      </c>
      <c r="E1703" s="5">
        <f t="shared" si="365"/>
        <v>509796</v>
      </c>
      <c r="F1703" s="5">
        <f t="shared" si="366"/>
        <v>0</v>
      </c>
      <c r="G1703" s="5">
        <f t="shared" si="367"/>
        <v>-629246.82420000003</v>
      </c>
      <c r="H1703" s="9">
        <f t="shared" si="368"/>
        <v>395951565765.78577</v>
      </c>
      <c r="I1703" s="9">
        <f t="shared" si="369"/>
        <v>-295509.74660000001</v>
      </c>
      <c r="J1703" s="9">
        <f t="shared" si="370"/>
        <v>87326010335.596222</v>
      </c>
      <c r="K1703" s="9">
        <f t="shared" si="371"/>
        <v>185948569568.19678</v>
      </c>
      <c r="M1703" s="9">
        <f t="shared" si="372"/>
        <v>124008.05485478588</v>
      </c>
      <c r="N1703" s="9">
        <f t="shared" si="373"/>
        <v>29412830271.470451</v>
      </c>
      <c r="O1703" s="9">
        <f t="shared" si="374"/>
        <v>-124008.05485478588</v>
      </c>
      <c r="P1703" s="9">
        <f t="shared" si="375"/>
        <v>15377997668.867584</v>
      </c>
      <c r="Q1703" s="9">
        <f t="shared" si="376"/>
        <v>2.017244255231002E-4</v>
      </c>
      <c r="R1703" s="9">
        <f t="shared" si="377"/>
        <v>-3.5095924320101259E-2</v>
      </c>
    </row>
    <row r="1704" spans="1:18" x14ac:dyDescent="0.25">
      <c r="A1704">
        <v>1693</v>
      </c>
      <c r="B1704" s="5">
        <v>354</v>
      </c>
      <c r="C1704" s="5">
        <v>0</v>
      </c>
      <c r="D1704" s="5">
        <f t="shared" si="364"/>
        <v>0</v>
      </c>
      <c r="E1704" s="5">
        <f t="shared" si="365"/>
        <v>125316</v>
      </c>
      <c r="F1704" s="5">
        <f t="shared" si="366"/>
        <v>0</v>
      </c>
      <c r="G1704" s="5">
        <f t="shared" si="367"/>
        <v>-629606.82420000003</v>
      </c>
      <c r="H1704" s="9">
        <f t="shared" si="368"/>
        <v>396404753079.20972</v>
      </c>
      <c r="I1704" s="9">
        <f t="shared" si="369"/>
        <v>-295509.74660000001</v>
      </c>
      <c r="J1704" s="9">
        <f t="shared" si="370"/>
        <v>87326010335.596222</v>
      </c>
      <c r="K1704" s="9">
        <f t="shared" si="371"/>
        <v>186054953076.97278</v>
      </c>
      <c r="M1704" s="9">
        <f t="shared" si="372"/>
        <v>123909.93658600196</v>
      </c>
      <c r="N1704" s="9">
        <f t="shared" si="373"/>
        <v>29446494796.840233</v>
      </c>
      <c r="O1704" s="9">
        <f t="shared" si="374"/>
        <v>-123909.93658600196</v>
      </c>
      <c r="P1704" s="9">
        <f t="shared" si="375"/>
        <v>15353672384.747026</v>
      </c>
      <c r="Q1704" s="9">
        <f t="shared" si="376"/>
        <v>2.0172639921846495E-4</v>
      </c>
      <c r="R1704" s="9">
        <f t="shared" si="377"/>
        <v>-3.5068155583245511E-2</v>
      </c>
    </row>
    <row r="1705" spans="1:18" x14ac:dyDescent="0.25">
      <c r="A1705">
        <v>1694</v>
      </c>
      <c r="B1705" s="5">
        <v>229</v>
      </c>
      <c r="C1705" s="5">
        <v>0</v>
      </c>
      <c r="D1705" s="5">
        <f t="shared" si="364"/>
        <v>0</v>
      </c>
      <c r="E1705" s="5">
        <f t="shared" si="365"/>
        <v>52441</v>
      </c>
      <c r="F1705" s="5">
        <f t="shared" si="366"/>
        <v>0</v>
      </c>
      <c r="G1705" s="5">
        <f t="shared" si="367"/>
        <v>-629731.82420000003</v>
      </c>
      <c r="H1705" s="9">
        <f t="shared" si="368"/>
        <v>396562170410.25977</v>
      </c>
      <c r="I1705" s="9">
        <f t="shared" si="369"/>
        <v>-295509.74660000001</v>
      </c>
      <c r="J1705" s="9">
        <f t="shared" si="370"/>
        <v>87326010335.596222</v>
      </c>
      <c r="K1705" s="9">
        <f t="shared" si="371"/>
        <v>186091891795.29776</v>
      </c>
      <c r="M1705" s="9">
        <f t="shared" si="372"/>
        <v>123875.86774267422</v>
      </c>
      <c r="N1705" s="9">
        <f t="shared" si="373"/>
        <v>29458188371.611187</v>
      </c>
      <c r="O1705" s="9">
        <f t="shared" si="374"/>
        <v>-123875.86774267422</v>
      </c>
      <c r="P1705" s="9">
        <f t="shared" si="375"/>
        <v>15345230609.000515</v>
      </c>
      <c r="Q1705" s="9">
        <f t="shared" si="376"/>
        <v>2.0172708479338601E-4</v>
      </c>
      <c r="R1705" s="9">
        <f t="shared" si="377"/>
        <v>-3.5058513660717959E-2</v>
      </c>
    </row>
    <row r="1706" spans="1:18" x14ac:dyDescent="0.25">
      <c r="A1706">
        <v>1695</v>
      </c>
      <c r="B1706" s="5">
        <v>225</v>
      </c>
      <c r="C1706" s="5">
        <v>0</v>
      </c>
      <c r="D1706" s="5">
        <f t="shared" si="364"/>
        <v>0</v>
      </c>
      <c r="E1706" s="5">
        <f t="shared" si="365"/>
        <v>50625</v>
      </c>
      <c r="F1706" s="5">
        <f t="shared" si="366"/>
        <v>0</v>
      </c>
      <c r="G1706" s="5">
        <f t="shared" si="367"/>
        <v>-629735.82420000003</v>
      </c>
      <c r="H1706" s="9">
        <f t="shared" si="368"/>
        <v>396567208280.85333</v>
      </c>
      <c r="I1706" s="9">
        <f t="shared" si="369"/>
        <v>-295509.74660000001</v>
      </c>
      <c r="J1706" s="9">
        <f t="shared" si="370"/>
        <v>87326010335.596222</v>
      </c>
      <c r="K1706" s="9">
        <f t="shared" si="371"/>
        <v>186093073834.28418</v>
      </c>
      <c r="M1706" s="9">
        <f t="shared" si="372"/>
        <v>123874.77753968773</v>
      </c>
      <c r="N1706" s="9">
        <f t="shared" si="373"/>
        <v>29458562604.334354</v>
      </c>
      <c r="O1706" s="9">
        <f t="shared" si="374"/>
        <v>-123874.77753968773</v>
      </c>
      <c r="P1706" s="9">
        <f t="shared" si="375"/>
        <v>15344960510.507122</v>
      </c>
      <c r="Q1706" s="9">
        <f t="shared" si="376"/>
        <v>2.0172710673403073E-4</v>
      </c>
      <c r="R1706" s="9">
        <f t="shared" si="377"/>
        <v>-3.5058205119197008E-2</v>
      </c>
    </row>
    <row r="1707" spans="1:18" x14ac:dyDescent="0.25">
      <c r="A1707">
        <v>1696</v>
      </c>
      <c r="B1707" s="5">
        <v>119</v>
      </c>
      <c r="C1707" s="5">
        <v>0</v>
      </c>
      <c r="D1707" s="5">
        <f t="shared" si="364"/>
        <v>0</v>
      </c>
      <c r="E1707" s="5">
        <f t="shared" si="365"/>
        <v>14161</v>
      </c>
      <c r="F1707" s="5">
        <f t="shared" si="366"/>
        <v>0</v>
      </c>
      <c r="G1707" s="5">
        <f t="shared" si="367"/>
        <v>-629841.82420000003</v>
      </c>
      <c r="H1707" s="9">
        <f t="shared" si="368"/>
        <v>396700723511.58374</v>
      </c>
      <c r="I1707" s="9">
        <f t="shared" si="369"/>
        <v>-295509.74660000001</v>
      </c>
      <c r="J1707" s="9">
        <f t="shared" si="370"/>
        <v>87326010335.596222</v>
      </c>
      <c r="K1707" s="9">
        <f t="shared" si="371"/>
        <v>186124397867.42377</v>
      </c>
      <c r="M1707" s="9">
        <f t="shared" si="372"/>
        <v>123845.8871605458</v>
      </c>
      <c r="N1707" s="9">
        <f t="shared" si="373"/>
        <v>29468480637.648693</v>
      </c>
      <c r="O1707" s="9">
        <f t="shared" si="374"/>
        <v>-123845.8871605458</v>
      </c>
      <c r="P1707" s="9">
        <f t="shared" si="375"/>
        <v>15337803766.582642</v>
      </c>
      <c r="Q1707" s="9">
        <f t="shared" si="376"/>
        <v>2.0172768821189696E-4</v>
      </c>
      <c r="R1707" s="9">
        <f t="shared" si="377"/>
        <v>-3.5050028768890226E-2</v>
      </c>
    </row>
    <row r="1708" spans="1:18" x14ac:dyDescent="0.25">
      <c r="A1708">
        <v>1697</v>
      </c>
      <c r="B1708" s="5">
        <v>78</v>
      </c>
      <c r="C1708" s="5">
        <v>0</v>
      </c>
      <c r="D1708" s="5">
        <f t="shared" si="364"/>
        <v>0</v>
      </c>
      <c r="E1708" s="5">
        <f t="shared" si="365"/>
        <v>6084</v>
      </c>
      <c r="F1708" s="5">
        <f t="shared" si="366"/>
        <v>0</v>
      </c>
      <c r="G1708" s="5">
        <f t="shared" si="367"/>
        <v>-629882.82420000003</v>
      </c>
      <c r="H1708" s="9">
        <f t="shared" si="368"/>
        <v>396752372222.16815</v>
      </c>
      <c r="I1708" s="9">
        <f t="shared" si="369"/>
        <v>-295509.74660000001</v>
      </c>
      <c r="J1708" s="9">
        <f t="shared" si="370"/>
        <v>87326010335.596222</v>
      </c>
      <c r="K1708" s="9">
        <f t="shared" si="371"/>
        <v>186136513767.03436</v>
      </c>
      <c r="M1708" s="9">
        <f t="shared" si="372"/>
        <v>123834.7125799343</v>
      </c>
      <c r="N1708" s="9">
        <f t="shared" si="373"/>
        <v>29472317305.790718</v>
      </c>
      <c r="O1708" s="9">
        <f t="shared" si="374"/>
        <v>-123834.7125799343</v>
      </c>
      <c r="P1708" s="9">
        <f t="shared" si="375"/>
        <v>15335036039.75494</v>
      </c>
      <c r="Q1708" s="9">
        <f t="shared" si="376"/>
        <v>2.0172791314939555E-4</v>
      </c>
      <c r="R1708" s="9">
        <f t="shared" si="377"/>
        <v>-3.5046866218299048E-2</v>
      </c>
    </row>
    <row r="1709" spans="1:18" x14ac:dyDescent="0.25">
      <c r="A1709">
        <v>1698</v>
      </c>
      <c r="B1709" s="5">
        <v>4</v>
      </c>
      <c r="C1709" s="5">
        <v>0</v>
      </c>
      <c r="D1709" s="5">
        <f t="shared" si="364"/>
        <v>0</v>
      </c>
      <c r="E1709" s="5">
        <f t="shared" si="365"/>
        <v>16</v>
      </c>
      <c r="F1709" s="5">
        <f t="shared" si="366"/>
        <v>0</v>
      </c>
      <c r="G1709" s="5">
        <f t="shared" si="367"/>
        <v>-629956.82420000003</v>
      </c>
      <c r="H1709" s="9">
        <f t="shared" si="368"/>
        <v>396845600356.14972</v>
      </c>
      <c r="I1709" s="9">
        <f t="shared" si="369"/>
        <v>-295509.74660000001</v>
      </c>
      <c r="J1709" s="9">
        <f t="shared" si="370"/>
        <v>87326010335.596222</v>
      </c>
      <c r="K1709" s="9">
        <f t="shared" si="371"/>
        <v>186158381488.28278</v>
      </c>
      <c r="M1709" s="9">
        <f t="shared" si="372"/>
        <v>123814.54382468427</v>
      </c>
      <c r="N1709" s="9">
        <f t="shared" si="373"/>
        <v>29479242656.056786</v>
      </c>
      <c r="O1709" s="9">
        <f t="shared" si="374"/>
        <v>-123814.54382468427</v>
      </c>
      <c r="P1709" s="9">
        <f t="shared" si="375"/>
        <v>15330041262.514662</v>
      </c>
      <c r="Q1709" s="9">
        <f t="shared" si="376"/>
        <v>2.0172831917121138E-4</v>
      </c>
      <c r="R1709" s="9">
        <f t="shared" si="377"/>
        <v>-3.504115820015772E-2</v>
      </c>
    </row>
    <row r="1710" spans="1:18" x14ac:dyDescent="0.25">
      <c r="A1710">
        <v>1699</v>
      </c>
      <c r="B1710" s="5">
        <v>29630955</v>
      </c>
      <c r="C1710" s="5">
        <v>66713</v>
      </c>
      <c r="D1710" s="5">
        <f t="shared" si="364"/>
        <v>1976769900915</v>
      </c>
      <c r="E1710" s="5">
        <f t="shared" si="365"/>
        <v>877993494212025</v>
      </c>
      <c r="F1710" s="5">
        <f t="shared" si="366"/>
        <v>4450624369</v>
      </c>
      <c r="G1710" s="5">
        <f t="shared" si="367"/>
        <v>29000994.175799999</v>
      </c>
      <c r="H1710" s="9">
        <f t="shared" si="368"/>
        <v>841057663184785.5</v>
      </c>
      <c r="I1710" s="9">
        <f t="shared" si="369"/>
        <v>-228796.74660000001</v>
      </c>
      <c r="J1710" s="9">
        <f t="shared" si="370"/>
        <v>52347951254.744621</v>
      </c>
      <c r="K1710" s="9">
        <f t="shared" si="371"/>
        <v>-6635333115588.5889</v>
      </c>
      <c r="M1710" s="9">
        <f t="shared" si="372"/>
        <v>8199752.3619937217</v>
      </c>
      <c r="N1710" s="9">
        <f t="shared" si="373"/>
        <v>62477051323006.18</v>
      </c>
      <c r="O1710" s="9">
        <f t="shared" si="374"/>
        <v>-8133039.3619937217</v>
      </c>
      <c r="P1710" s="9">
        <f t="shared" si="375"/>
        <v>66146329263739.242</v>
      </c>
      <c r="Q1710" s="9">
        <f t="shared" si="376"/>
        <v>3.8629260399307532E-3</v>
      </c>
      <c r="R1710" s="9">
        <f t="shared" si="377"/>
        <v>-2.3059840734877666</v>
      </c>
    </row>
    <row r="1711" spans="1:18" x14ac:dyDescent="0.25">
      <c r="A1711">
        <v>1700</v>
      </c>
      <c r="B1711" s="5">
        <v>10777833</v>
      </c>
      <c r="C1711" s="5">
        <v>54648</v>
      </c>
      <c r="D1711" s="5">
        <f t="shared" si="364"/>
        <v>588987017784</v>
      </c>
      <c r="E1711" s="5">
        <f t="shared" si="365"/>
        <v>116161684175889</v>
      </c>
      <c r="F1711" s="5">
        <f t="shared" si="366"/>
        <v>2986403904</v>
      </c>
      <c r="G1711" s="5">
        <f t="shared" si="367"/>
        <v>10147872.175799999</v>
      </c>
      <c r="H1711" s="9">
        <f t="shared" si="368"/>
        <v>102979309696375.81</v>
      </c>
      <c r="I1711" s="9">
        <f t="shared" si="369"/>
        <v>-240861.74660000001</v>
      </c>
      <c r="J1711" s="9">
        <f t="shared" si="370"/>
        <v>58014380975.202621</v>
      </c>
      <c r="K1711" s="9">
        <f t="shared" si="371"/>
        <v>-2444234216536.7305</v>
      </c>
      <c r="M1711" s="9">
        <f t="shared" si="372"/>
        <v>3061319.8847386152</v>
      </c>
      <c r="N1711" s="9">
        <f t="shared" si="373"/>
        <v>7649705720230.3447</v>
      </c>
      <c r="O1711" s="9">
        <f t="shared" si="374"/>
        <v>-3006671.8847386152</v>
      </c>
      <c r="P1711" s="9">
        <f t="shared" si="375"/>
        <v>9040075822477.6563</v>
      </c>
      <c r="Q1711" s="9">
        <f t="shared" si="376"/>
        <v>6.4848957636579323E-4</v>
      </c>
      <c r="R1711" s="9">
        <f t="shared" si="377"/>
        <v>-0.85111820733237098</v>
      </c>
    </row>
    <row r="1712" spans="1:18" x14ac:dyDescent="0.25">
      <c r="A1712">
        <v>1701</v>
      </c>
      <c r="B1712" s="5">
        <v>3167667</v>
      </c>
      <c r="C1712" s="5">
        <v>31773</v>
      </c>
      <c r="D1712" s="5">
        <f t="shared" si="364"/>
        <v>100646283591</v>
      </c>
      <c r="E1712" s="5">
        <f t="shared" si="365"/>
        <v>10034114222889</v>
      </c>
      <c r="F1712" s="5">
        <f t="shared" si="366"/>
        <v>1009523529</v>
      </c>
      <c r="G1712" s="5">
        <f t="shared" si="367"/>
        <v>2537706.1757999999</v>
      </c>
      <c r="H1712" s="9">
        <f t="shared" si="368"/>
        <v>6439952634693.46</v>
      </c>
      <c r="I1712" s="9">
        <f t="shared" si="369"/>
        <v>-263736.74660000001</v>
      </c>
      <c r="J1712" s="9">
        <f t="shared" si="370"/>
        <v>69557071507.152618</v>
      </c>
      <c r="K1712" s="9">
        <f t="shared" si="371"/>
        <v>-669286370632.2196</v>
      </c>
      <c r="M1712" s="9">
        <f t="shared" si="372"/>
        <v>987163.45952147665</v>
      </c>
      <c r="N1712" s="9">
        <f t="shared" si="373"/>
        <v>478384858598.06451</v>
      </c>
      <c r="O1712" s="9">
        <f t="shared" si="374"/>
        <v>-955390.45952147665</v>
      </c>
      <c r="P1712" s="9">
        <f t="shared" si="375"/>
        <v>912770930144.65833</v>
      </c>
      <c r="Q1712" s="9">
        <f t="shared" si="376"/>
        <v>2.2804691192303741E-4</v>
      </c>
      <c r="R1712" s="9">
        <f t="shared" si="377"/>
        <v>-0.27039173141706957</v>
      </c>
    </row>
    <row r="1713" spans="1:18" x14ac:dyDescent="0.25">
      <c r="A1713">
        <v>1702</v>
      </c>
      <c r="B1713" s="5">
        <v>2997497</v>
      </c>
      <c r="C1713" s="5">
        <v>15569</v>
      </c>
      <c r="D1713" s="5">
        <f t="shared" si="364"/>
        <v>46668030793</v>
      </c>
      <c r="E1713" s="5">
        <f t="shared" si="365"/>
        <v>8984988265009</v>
      </c>
      <c r="F1713" s="5">
        <f t="shared" si="366"/>
        <v>242393761</v>
      </c>
      <c r="G1713" s="5">
        <f t="shared" si="367"/>
        <v>2367536.1757999999</v>
      </c>
      <c r="H1713" s="9">
        <f t="shared" si="368"/>
        <v>5605227543721.6875</v>
      </c>
      <c r="I1713" s="9">
        <f t="shared" si="369"/>
        <v>-279940.74660000001</v>
      </c>
      <c r="J1713" s="9">
        <f t="shared" si="370"/>
        <v>78366821606.965424</v>
      </c>
      <c r="K1713" s="9">
        <f t="shared" si="371"/>
        <v>-662769844655.96082</v>
      </c>
      <c r="M1713" s="9">
        <f t="shared" si="372"/>
        <v>940783.4989688159</v>
      </c>
      <c r="N1713" s="9">
        <f t="shared" si="373"/>
        <v>416378215496.13202</v>
      </c>
      <c r="O1713" s="9">
        <f t="shared" si="374"/>
        <v>-925214.4989688159</v>
      </c>
      <c r="P1713" s="9">
        <f t="shared" si="375"/>
        <v>856021869102.11707</v>
      </c>
      <c r="Q1713" s="9">
        <f t="shared" si="376"/>
        <v>2.2441156513798314E-4</v>
      </c>
      <c r="R1713" s="9">
        <f t="shared" si="377"/>
        <v>-0.26185094584593666</v>
      </c>
    </row>
    <row r="1714" spans="1:18" x14ac:dyDescent="0.25">
      <c r="A1714">
        <v>1703</v>
      </c>
      <c r="B1714" s="5">
        <v>2182308</v>
      </c>
      <c r="C1714" s="5">
        <v>15600</v>
      </c>
      <c r="D1714" s="5">
        <f t="shared" si="364"/>
        <v>34044004800</v>
      </c>
      <c r="E1714" s="5">
        <f t="shared" si="365"/>
        <v>4762468206864</v>
      </c>
      <c r="F1714" s="5">
        <f t="shared" si="366"/>
        <v>243360000</v>
      </c>
      <c r="G1714" s="5">
        <f t="shared" si="367"/>
        <v>1552347.1757999999</v>
      </c>
      <c r="H1714" s="9">
        <f t="shared" si="368"/>
        <v>2409781754214.2358</v>
      </c>
      <c r="I1714" s="9">
        <f t="shared" si="369"/>
        <v>-279909.74660000001</v>
      </c>
      <c r="J1714" s="9">
        <f t="shared" si="370"/>
        <v>78349466241.676224</v>
      </c>
      <c r="K1714" s="9">
        <f t="shared" si="371"/>
        <v>-434517104613.40363</v>
      </c>
      <c r="M1714" s="9">
        <f t="shared" si="372"/>
        <v>718603.12838079804</v>
      </c>
      <c r="N1714" s="9">
        <f t="shared" si="373"/>
        <v>179008009706.71213</v>
      </c>
      <c r="O1714" s="9">
        <f t="shared" si="374"/>
        <v>-703003.12838079804</v>
      </c>
      <c r="P1714" s="9">
        <f t="shared" si="375"/>
        <v>494213398513.18878</v>
      </c>
      <c r="Q1714" s="9">
        <f t="shared" si="376"/>
        <v>2.1049494312273096E-4</v>
      </c>
      <c r="R1714" s="9">
        <f t="shared" si="377"/>
        <v>-0.19896008237024668</v>
      </c>
    </row>
    <row r="1715" spans="1:18" x14ac:dyDescent="0.25">
      <c r="A1715">
        <v>1704</v>
      </c>
      <c r="B1715" s="5">
        <v>1946091</v>
      </c>
      <c r="C1715" s="5">
        <v>8780</v>
      </c>
      <c r="D1715" s="5">
        <f t="shared" si="364"/>
        <v>17086678980</v>
      </c>
      <c r="E1715" s="5">
        <f t="shared" si="365"/>
        <v>3787270180281</v>
      </c>
      <c r="F1715" s="5">
        <f t="shared" si="366"/>
        <v>77088400</v>
      </c>
      <c r="G1715" s="5">
        <f t="shared" si="367"/>
        <v>1316130.1757999999</v>
      </c>
      <c r="H1715" s="9">
        <f t="shared" si="368"/>
        <v>1732198639651.3386</v>
      </c>
      <c r="I1715" s="9">
        <f t="shared" si="369"/>
        <v>-286729.74660000001</v>
      </c>
      <c r="J1715" s="9">
        <f t="shared" si="370"/>
        <v>82213947585.300217</v>
      </c>
      <c r="K1715" s="9">
        <f t="shared" si="371"/>
        <v>-377373671799.74744</v>
      </c>
      <c r="M1715" s="9">
        <f t="shared" si="372"/>
        <v>654222.00866599591</v>
      </c>
      <c r="N1715" s="9">
        <f t="shared" si="373"/>
        <v>128674486956.50371</v>
      </c>
      <c r="O1715" s="9">
        <f t="shared" si="374"/>
        <v>-645442.00866599591</v>
      </c>
      <c r="P1715" s="9">
        <f t="shared" si="375"/>
        <v>416595386550.79553</v>
      </c>
      <c r="Q1715" s="9">
        <f t="shared" si="376"/>
        <v>2.0754397205000855E-4</v>
      </c>
      <c r="R1715" s="9">
        <f t="shared" si="377"/>
        <v>-0.18266918098642776</v>
      </c>
    </row>
    <row r="1716" spans="1:18" x14ac:dyDescent="0.25">
      <c r="A1716">
        <v>1705</v>
      </c>
      <c r="B1716" s="5">
        <v>1889052</v>
      </c>
      <c r="C1716" s="5">
        <v>4770</v>
      </c>
      <c r="D1716" s="5">
        <f t="shared" si="364"/>
        <v>9010778040</v>
      </c>
      <c r="E1716" s="5">
        <f t="shared" si="365"/>
        <v>3568517458704</v>
      </c>
      <c r="F1716" s="5">
        <f t="shared" si="366"/>
        <v>22752900</v>
      </c>
      <c r="G1716" s="5">
        <f t="shared" si="367"/>
        <v>1259091.1757999999</v>
      </c>
      <c r="H1716" s="9">
        <f t="shared" si="368"/>
        <v>1585310588977.426</v>
      </c>
      <c r="I1716" s="9">
        <f t="shared" si="369"/>
        <v>-290739.74660000001</v>
      </c>
      <c r="J1716" s="9">
        <f t="shared" si="370"/>
        <v>84529600253.032227</v>
      </c>
      <c r="K1716" s="9">
        <f t="shared" si="371"/>
        <v>-366067849398.388</v>
      </c>
      <c r="M1716" s="9">
        <f t="shared" si="372"/>
        <v>638675.98662942532</v>
      </c>
      <c r="N1716" s="9">
        <f t="shared" si="373"/>
        <v>117763068295.93314</v>
      </c>
      <c r="O1716" s="9">
        <f t="shared" si="374"/>
        <v>-633905.98662942532</v>
      </c>
      <c r="P1716" s="9">
        <f t="shared" si="375"/>
        <v>401836799884.62512</v>
      </c>
      <c r="Q1716" s="9">
        <f t="shared" si="376"/>
        <v>2.0690425364624205E-4</v>
      </c>
      <c r="R1716" s="9">
        <f t="shared" si="377"/>
        <v>-0.17940426684268887</v>
      </c>
    </row>
    <row r="1717" spans="1:18" x14ac:dyDescent="0.25">
      <c r="A1717">
        <v>1706</v>
      </c>
      <c r="B1717" s="5">
        <v>1723124</v>
      </c>
      <c r="C1717" s="5">
        <v>13375</v>
      </c>
      <c r="D1717" s="5">
        <f t="shared" si="364"/>
        <v>23046783500</v>
      </c>
      <c r="E1717" s="5">
        <f t="shared" si="365"/>
        <v>2969156319376</v>
      </c>
      <c r="F1717" s="5">
        <f t="shared" si="366"/>
        <v>178890625</v>
      </c>
      <c r="G1717" s="5">
        <f t="shared" si="367"/>
        <v>1093163.1757999999</v>
      </c>
      <c r="H1717" s="9">
        <f t="shared" si="368"/>
        <v>1195005728925.1414</v>
      </c>
      <c r="I1717" s="9">
        <f t="shared" si="369"/>
        <v>-282134.74660000001</v>
      </c>
      <c r="J1717" s="9">
        <f t="shared" si="370"/>
        <v>79600015239.046219</v>
      </c>
      <c r="K1717" s="9">
        <f t="shared" si="371"/>
        <v>-308419315596.78424</v>
      </c>
      <c r="M1717" s="9">
        <f t="shared" si="372"/>
        <v>593452.18634393485</v>
      </c>
      <c r="N1717" s="9">
        <f t="shared" si="373"/>
        <v>88769697400.568237</v>
      </c>
      <c r="O1717" s="9">
        <f t="shared" si="374"/>
        <v>-580077.18634393485</v>
      </c>
      <c r="P1717" s="9">
        <f t="shared" si="375"/>
        <v>336489542116.69611</v>
      </c>
      <c r="Q1717" s="9">
        <f t="shared" si="376"/>
        <v>2.0520442033162314E-4</v>
      </c>
      <c r="R1717" s="9">
        <f t="shared" si="377"/>
        <v>-0.1641698233739011</v>
      </c>
    </row>
    <row r="1718" spans="1:18" x14ac:dyDescent="0.25">
      <c r="A1718">
        <v>1707</v>
      </c>
      <c r="B1718" s="5">
        <v>851063</v>
      </c>
      <c r="C1718" s="5">
        <v>1670</v>
      </c>
      <c r="D1718" s="5">
        <f t="shared" si="364"/>
        <v>1421275210</v>
      </c>
      <c r="E1718" s="5">
        <f t="shared" si="365"/>
        <v>724308229969</v>
      </c>
      <c r="F1718" s="5">
        <f t="shared" si="366"/>
        <v>2788900</v>
      </c>
      <c r="G1718" s="5">
        <f t="shared" si="367"/>
        <v>221102.17579999997</v>
      </c>
      <c r="H1718" s="9">
        <f t="shared" si="368"/>
        <v>48886172143.494095</v>
      </c>
      <c r="I1718" s="9">
        <f t="shared" si="369"/>
        <v>-293839.74660000001</v>
      </c>
      <c r="J1718" s="9">
        <f t="shared" si="370"/>
        <v>86341796681.952225</v>
      </c>
      <c r="K1718" s="9">
        <f t="shared" si="371"/>
        <v>-64968607309.780647</v>
      </c>
      <c r="M1718" s="9">
        <f t="shared" si="372"/>
        <v>355771.3096940323</v>
      </c>
      <c r="N1718" s="9">
        <f t="shared" si="373"/>
        <v>3631455986.5360341</v>
      </c>
      <c r="O1718" s="9">
        <f t="shared" si="374"/>
        <v>-354101.3096940323</v>
      </c>
      <c r="P1718" s="9">
        <f t="shared" si="375"/>
        <v>125387737527.02898</v>
      </c>
      <c r="Q1718" s="9">
        <f t="shared" si="376"/>
        <v>2.0021290624980324E-4</v>
      </c>
      <c r="R1718" s="9">
        <f t="shared" si="377"/>
        <v>-0.10021529155607085</v>
      </c>
    </row>
    <row r="1719" spans="1:18" x14ac:dyDescent="0.25">
      <c r="A1719">
        <v>1708</v>
      </c>
      <c r="B1719" s="5">
        <v>839347</v>
      </c>
      <c r="C1719" s="5">
        <v>6000</v>
      </c>
      <c r="D1719" s="5">
        <f t="shared" si="364"/>
        <v>5036082000</v>
      </c>
      <c r="E1719" s="5">
        <f t="shared" si="365"/>
        <v>704503386409</v>
      </c>
      <c r="F1719" s="5">
        <f t="shared" si="366"/>
        <v>36000000</v>
      </c>
      <c r="G1719" s="5">
        <f t="shared" si="367"/>
        <v>209386.17579999997</v>
      </c>
      <c r="H1719" s="9">
        <f t="shared" si="368"/>
        <v>43842570616.148491</v>
      </c>
      <c r="I1719" s="9">
        <f t="shared" si="369"/>
        <v>-289509.74660000001</v>
      </c>
      <c r="J1719" s="9">
        <f t="shared" si="370"/>
        <v>83815893376.396225</v>
      </c>
      <c r="K1719" s="9">
        <f t="shared" si="371"/>
        <v>-60619338697.401047</v>
      </c>
      <c r="M1719" s="9">
        <f t="shared" si="372"/>
        <v>352578.10514660925</v>
      </c>
      <c r="N1719" s="9">
        <f t="shared" si="373"/>
        <v>3256797547.2043471</v>
      </c>
      <c r="O1719" s="9">
        <f t="shared" si="374"/>
        <v>-346578.10514660925</v>
      </c>
      <c r="P1719" s="9">
        <f t="shared" si="375"/>
        <v>120116382967.01413</v>
      </c>
      <c r="Q1719" s="9">
        <f t="shared" si="376"/>
        <v>2.0019094064604239E-4</v>
      </c>
      <c r="R1719" s="9">
        <f t="shared" si="377"/>
        <v>-9.8086125416179559E-2</v>
      </c>
    </row>
    <row r="1720" spans="1:18" x14ac:dyDescent="0.25">
      <c r="A1720">
        <v>1709</v>
      </c>
      <c r="B1720" s="5">
        <v>781459</v>
      </c>
      <c r="C1720" s="5">
        <v>5425</v>
      </c>
      <c r="D1720" s="5">
        <f t="shared" si="364"/>
        <v>4239415075</v>
      </c>
      <c r="E1720" s="5">
        <f t="shared" si="365"/>
        <v>610678168681</v>
      </c>
      <c r="F1720" s="5">
        <f t="shared" si="366"/>
        <v>29430625</v>
      </c>
      <c r="G1720" s="5">
        <f t="shared" si="367"/>
        <v>151498.17579999997</v>
      </c>
      <c r="H1720" s="9">
        <f t="shared" si="368"/>
        <v>22951697270.727695</v>
      </c>
      <c r="I1720" s="9">
        <f t="shared" si="369"/>
        <v>-290084.74660000001</v>
      </c>
      <c r="J1720" s="9">
        <f t="shared" si="370"/>
        <v>84149160209.986221</v>
      </c>
      <c r="K1720" s="9">
        <f t="shared" si="371"/>
        <v>-43947309937.305244</v>
      </c>
      <c r="M1720" s="9">
        <f t="shared" si="372"/>
        <v>336800.6875261566</v>
      </c>
      <c r="N1720" s="9">
        <f t="shared" si="373"/>
        <v>1704941802.5673532</v>
      </c>
      <c r="O1720" s="9">
        <f t="shared" si="374"/>
        <v>-331375.6875261566</v>
      </c>
      <c r="P1720" s="9">
        <f t="shared" si="375"/>
        <v>109809846283.43298</v>
      </c>
      <c r="Q1720" s="9">
        <f t="shared" si="376"/>
        <v>2.0009995791403317E-4</v>
      </c>
      <c r="R1720" s="9">
        <f t="shared" si="377"/>
        <v>-9.3783638622802479E-2</v>
      </c>
    </row>
    <row r="1721" spans="1:18" x14ac:dyDescent="0.25">
      <c r="A1721">
        <v>1710</v>
      </c>
      <c r="B1721" s="5">
        <v>623890</v>
      </c>
      <c r="C1721" s="5">
        <v>449</v>
      </c>
      <c r="D1721" s="5">
        <f t="shared" si="364"/>
        <v>280126610</v>
      </c>
      <c r="E1721" s="5">
        <f t="shared" si="365"/>
        <v>389238732100</v>
      </c>
      <c r="F1721" s="5">
        <f t="shared" si="366"/>
        <v>201601</v>
      </c>
      <c r="G1721" s="5">
        <f t="shared" si="367"/>
        <v>-6070.8242000000319</v>
      </c>
      <c r="H1721" s="9">
        <f t="shared" si="368"/>
        <v>36854906.467306025</v>
      </c>
      <c r="I1721" s="9">
        <f t="shared" si="369"/>
        <v>-295060.74660000001</v>
      </c>
      <c r="J1721" s="9">
        <f t="shared" si="370"/>
        <v>87060844184.149414</v>
      </c>
      <c r="K1721" s="9">
        <f t="shared" si="371"/>
        <v>1791261920.9293573</v>
      </c>
      <c r="M1721" s="9">
        <f t="shared" si="372"/>
        <v>293855.13893167931</v>
      </c>
      <c r="N1721" s="9">
        <f t="shared" si="373"/>
        <v>2737726.5360656856</v>
      </c>
      <c r="O1721" s="9">
        <f t="shared" si="374"/>
        <v>-293406.13893167931</v>
      </c>
      <c r="P1721" s="9">
        <f t="shared" si="375"/>
        <v>86087162362.795898</v>
      </c>
      <c r="Q1721" s="9">
        <f t="shared" si="376"/>
        <v>2.0000016050837239E-4</v>
      </c>
      <c r="R1721" s="9">
        <f t="shared" si="377"/>
        <v>-8.3037757342370816E-2</v>
      </c>
    </row>
    <row r="1722" spans="1:18" x14ac:dyDescent="0.25">
      <c r="A1722">
        <v>1711</v>
      </c>
      <c r="B1722" s="5">
        <v>584517</v>
      </c>
      <c r="C1722" s="5">
        <v>5306</v>
      </c>
      <c r="D1722" s="5">
        <f t="shared" si="364"/>
        <v>3101447202</v>
      </c>
      <c r="E1722" s="5">
        <f t="shared" si="365"/>
        <v>341660123289</v>
      </c>
      <c r="F1722" s="5">
        <f t="shared" si="366"/>
        <v>28153636</v>
      </c>
      <c r="G1722" s="5">
        <f t="shared" si="367"/>
        <v>-45443.824200000032</v>
      </c>
      <c r="H1722" s="9">
        <f t="shared" si="368"/>
        <v>2065141157.9205086</v>
      </c>
      <c r="I1722" s="9">
        <f t="shared" si="369"/>
        <v>-290203.74660000001</v>
      </c>
      <c r="J1722" s="9">
        <f t="shared" si="370"/>
        <v>84218214540.677017</v>
      </c>
      <c r="K1722" s="9">
        <f t="shared" si="371"/>
        <v>13187968042.671757</v>
      </c>
      <c r="M1722" s="9">
        <f t="shared" si="372"/>
        <v>283123.99838493241</v>
      </c>
      <c r="N1722" s="9">
        <f t="shared" si="373"/>
        <v>153406758.84705043</v>
      </c>
      <c r="O1722" s="9">
        <f t="shared" si="374"/>
        <v>-277817.99838493241</v>
      </c>
      <c r="P1722" s="9">
        <f t="shared" si="375"/>
        <v>77182840226.610306</v>
      </c>
      <c r="Q1722" s="9">
        <f t="shared" si="376"/>
        <v>2.0000899398418752E-4</v>
      </c>
      <c r="R1722" s="9">
        <f t="shared" si="377"/>
        <v>-7.8626110963938553E-2</v>
      </c>
    </row>
    <row r="1723" spans="1:18" x14ac:dyDescent="0.25">
      <c r="A1723">
        <v>1712</v>
      </c>
      <c r="B1723" s="5">
        <v>572997</v>
      </c>
      <c r="C1723" s="5">
        <v>4000</v>
      </c>
      <c r="D1723" s="5">
        <f t="shared" si="364"/>
        <v>2291988000</v>
      </c>
      <c r="E1723" s="5">
        <f t="shared" si="365"/>
        <v>328325562009</v>
      </c>
      <c r="F1723" s="5">
        <f t="shared" si="366"/>
        <v>16000000</v>
      </c>
      <c r="G1723" s="5">
        <f t="shared" si="367"/>
        <v>-56963.824200000032</v>
      </c>
      <c r="H1723" s="9">
        <f t="shared" si="368"/>
        <v>3244877267.4885092</v>
      </c>
      <c r="I1723" s="9">
        <f t="shared" si="369"/>
        <v>-291509.74660000001</v>
      </c>
      <c r="J1723" s="9">
        <f t="shared" si="370"/>
        <v>84977932362.796219</v>
      </c>
      <c r="K1723" s="9">
        <f t="shared" si="371"/>
        <v>16605509957.908958</v>
      </c>
      <c r="M1723" s="9">
        <f t="shared" si="372"/>
        <v>279984.21378384728</v>
      </c>
      <c r="N1723" s="9">
        <f t="shared" si="373"/>
        <v>241042169.22543529</v>
      </c>
      <c r="O1723" s="9">
        <f t="shared" si="374"/>
        <v>-275984.21378384728</v>
      </c>
      <c r="P1723" s="9">
        <f t="shared" si="375"/>
        <v>76167286257.888321</v>
      </c>
      <c r="Q1723" s="9">
        <f t="shared" si="376"/>
        <v>2.0001413190314974E-4</v>
      </c>
      <c r="R1723" s="9">
        <f t="shared" si="377"/>
        <v>-7.8107126245127612E-2</v>
      </c>
    </row>
    <row r="1724" spans="1:18" x14ac:dyDescent="0.25">
      <c r="A1724">
        <v>1713</v>
      </c>
      <c r="B1724" s="5">
        <v>467574</v>
      </c>
      <c r="C1724" s="5">
        <v>3450</v>
      </c>
      <c r="D1724" s="5">
        <f t="shared" si="364"/>
        <v>1613130300</v>
      </c>
      <c r="E1724" s="5">
        <f t="shared" si="365"/>
        <v>218625445476</v>
      </c>
      <c r="F1724" s="5">
        <f t="shared" si="366"/>
        <v>11902500</v>
      </c>
      <c r="G1724" s="5">
        <f t="shared" si="367"/>
        <v>-162386.82420000003</v>
      </c>
      <c r="H1724" s="9">
        <f t="shared" si="368"/>
        <v>26369480673.761715</v>
      </c>
      <c r="I1724" s="9">
        <f t="shared" si="369"/>
        <v>-292059.74660000001</v>
      </c>
      <c r="J1724" s="9">
        <f t="shared" si="370"/>
        <v>85298895584.056213</v>
      </c>
      <c r="K1724" s="9">
        <f t="shared" si="371"/>
        <v>47426654727.030762</v>
      </c>
      <c r="M1724" s="9">
        <f t="shared" si="372"/>
        <v>251251.09642271925</v>
      </c>
      <c r="N1724" s="9">
        <f t="shared" si="373"/>
        <v>1958828115.514915</v>
      </c>
      <c r="O1724" s="9">
        <f t="shared" si="374"/>
        <v>-247801.09642271925</v>
      </c>
      <c r="P1724" s="9">
        <f t="shared" si="375"/>
        <v>61405383388.301804</v>
      </c>
      <c r="Q1724" s="9">
        <f t="shared" si="376"/>
        <v>2.001148428480559E-4</v>
      </c>
      <c r="R1724" s="9">
        <f t="shared" si="377"/>
        <v>-7.0130940576029366E-2</v>
      </c>
    </row>
    <row r="1725" spans="1:18" x14ac:dyDescent="0.25">
      <c r="A1725">
        <v>1714</v>
      </c>
      <c r="B1725" s="5">
        <v>314779</v>
      </c>
      <c r="C1725" s="5">
        <v>3246</v>
      </c>
      <c r="D1725" s="5">
        <f t="shared" si="364"/>
        <v>1021772634</v>
      </c>
      <c r="E1725" s="5">
        <f t="shared" si="365"/>
        <v>99085818841</v>
      </c>
      <c r="F1725" s="5">
        <f t="shared" si="366"/>
        <v>10536516</v>
      </c>
      <c r="G1725" s="5">
        <f t="shared" si="367"/>
        <v>-315181.82420000003</v>
      </c>
      <c r="H1725" s="9">
        <f t="shared" si="368"/>
        <v>99339582306.039719</v>
      </c>
      <c r="I1725" s="9">
        <f t="shared" si="369"/>
        <v>-292263.74660000001</v>
      </c>
      <c r="J1725" s="9">
        <f t="shared" si="370"/>
        <v>85418097576.669022</v>
      </c>
      <c r="K1725" s="9">
        <f t="shared" si="371"/>
        <v>92116220800.914566</v>
      </c>
      <c r="M1725" s="9">
        <f t="shared" si="372"/>
        <v>209606.70509261519</v>
      </c>
      <c r="N1725" s="9">
        <f t="shared" si="373"/>
        <v>7379332540.2194805</v>
      </c>
      <c r="O1725" s="9">
        <f t="shared" si="374"/>
        <v>-206360.70509261519</v>
      </c>
      <c r="P1725" s="9">
        <f t="shared" si="375"/>
        <v>42584740606.321297</v>
      </c>
      <c r="Q1725" s="9">
        <f t="shared" si="376"/>
        <v>2.0043263804463393E-4</v>
      </c>
      <c r="R1725" s="9">
        <f t="shared" si="377"/>
        <v>-5.8402778902396639E-2</v>
      </c>
    </row>
    <row r="1726" spans="1:18" x14ac:dyDescent="0.25">
      <c r="A1726">
        <v>1715</v>
      </c>
      <c r="B1726" s="5">
        <v>295519</v>
      </c>
      <c r="C1726" s="5">
        <v>25</v>
      </c>
      <c r="D1726" s="5">
        <f t="shared" si="364"/>
        <v>7387975</v>
      </c>
      <c r="E1726" s="5">
        <f t="shared" si="365"/>
        <v>87331479361</v>
      </c>
      <c r="F1726" s="5">
        <f t="shared" si="366"/>
        <v>625</v>
      </c>
      <c r="G1726" s="5">
        <f t="shared" si="367"/>
        <v>-334441.82420000003</v>
      </c>
      <c r="H1726" s="9">
        <f t="shared" si="368"/>
        <v>111851333774.22372</v>
      </c>
      <c r="I1726" s="9">
        <f t="shared" si="369"/>
        <v>-295484.74660000001</v>
      </c>
      <c r="J1726" s="9">
        <f t="shared" si="370"/>
        <v>87311235473.26622</v>
      </c>
      <c r="K1726" s="9">
        <f t="shared" si="371"/>
        <v>98822457676.178757</v>
      </c>
      <c r="M1726" s="9">
        <f t="shared" si="372"/>
        <v>204357.37771267601</v>
      </c>
      <c r="N1726" s="9">
        <f t="shared" si="373"/>
        <v>8308754353.770793</v>
      </c>
      <c r="O1726" s="9">
        <f t="shared" si="374"/>
        <v>-204332.37771267601</v>
      </c>
      <c r="P1726" s="9">
        <f t="shared" si="375"/>
        <v>41751720581.715698</v>
      </c>
      <c r="Q1726" s="9">
        <f t="shared" si="376"/>
        <v>2.0048712850618495E-4</v>
      </c>
      <c r="R1726" s="9">
        <f t="shared" si="377"/>
        <v>-5.7828737297621148E-2</v>
      </c>
    </row>
    <row r="1727" spans="1:18" x14ac:dyDescent="0.25">
      <c r="A1727">
        <v>1716</v>
      </c>
      <c r="B1727" s="5">
        <v>288252</v>
      </c>
      <c r="C1727" s="5">
        <v>2000</v>
      </c>
      <c r="D1727" s="5">
        <f t="shared" si="364"/>
        <v>576504000</v>
      </c>
      <c r="E1727" s="5">
        <f t="shared" si="365"/>
        <v>83089215504</v>
      </c>
      <c r="F1727" s="5">
        <f t="shared" si="366"/>
        <v>4000000</v>
      </c>
      <c r="G1727" s="5">
        <f t="shared" si="367"/>
        <v>-341708.82420000003</v>
      </c>
      <c r="H1727" s="9">
        <f t="shared" si="368"/>
        <v>116764920536.14653</v>
      </c>
      <c r="I1727" s="9">
        <f t="shared" si="369"/>
        <v>-293509.74660000001</v>
      </c>
      <c r="J1727" s="9">
        <f t="shared" si="370"/>
        <v>86147971349.196213</v>
      </c>
      <c r="K1727" s="9">
        <f t="shared" si="371"/>
        <v>100294870401.92596</v>
      </c>
      <c r="M1727" s="9">
        <f t="shared" si="372"/>
        <v>202376.75143697415</v>
      </c>
      <c r="N1727" s="9">
        <f t="shared" si="373"/>
        <v>8673754788.0361977</v>
      </c>
      <c r="O1727" s="9">
        <f t="shared" si="374"/>
        <v>-200376.75143697415</v>
      </c>
      <c r="P1727" s="9">
        <f t="shared" si="375"/>
        <v>40150842516.434921</v>
      </c>
      <c r="Q1727" s="9">
        <f t="shared" si="376"/>
        <v>2.0050852787710505E-4</v>
      </c>
      <c r="R1727" s="9">
        <f t="shared" si="377"/>
        <v>-5.6709243895263994E-2</v>
      </c>
    </row>
    <row r="1728" spans="1:18" x14ac:dyDescent="0.25">
      <c r="A1728">
        <v>1717</v>
      </c>
      <c r="B1728" s="5">
        <v>254789</v>
      </c>
      <c r="C1728" s="5">
        <v>2322</v>
      </c>
      <c r="D1728" s="5">
        <f t="shared" si="364"/>
        <v>591620058</v>
      </c>
      <c r="E1728" s="5">
        <f t="shared" si="365"/>
        <v>64917434521</v>
      </c>
      <c r="F1728" s="5">
        <f t="shared" si="366"/>
        <v>5391684</v>
      </c>
      <c r="G1728" s="5">
        <f t="shared" si="367"/>
        <v>-375171.82420000003</v>
      </c>
      <c r="H1728" s="9">
        <f t="shared" si="368"/>
        <v>140753897673.55573</v>
      </c>
      <c r="I1728" s="9">
        <f t="shared" si="369"/>
        <v>-293187.74660000001</v>
      </c>
      <c r="J1728" s="9">
        <f t="shared" si="370"/>
        <v>85959054756.385818</v>
      </c>
      <c r="K1728" s="9">
        <f t="shared" si="371"/>
        <v>109995781725.00937</v>
      </c>
      <c r="M1728" s="9">
        <f t="shared" si="372"/>
        <v>193256.38580276316</v>
      </c>
      <c r="N1728" s="9">
        <f t="shared" si="373"/>
        <v>10455749794.329893</v>
      </c>
      <c r="O1728" s="9">
        <f t="shared" si="374"/>
        <v>-190934.38580276316</v>
      </c>
      <c r="P1728" s="9">
        <f t="shared" si="375"/>
        <v>36455939681.87841</v>
      </c>
      <c r="Q1728" s="9">
        <f t="shared" si="376"/>
        <v>2.0061300329285146E-4</v>
      </c>
      <c r="R1728" s="9">
        <f t="shared" si="377"/>
        <v>-5.4036933629084662E-2</v>
      </c>
    </row>
    <row r="1729" spans="1:18" x14ac:dyDescent="0.25">
      <c r="A1729">
        <v>1718</v>
      </c>
      <c r="B1729" s="5">
        <v>221339</v>
      </c>
      <c r="C1729" s="5">
        <v>1275</v>
      </c>
      <c r="D1729" s="5">
        <f t="shared" si="364"/>
        <v>282207225</v>
      </c>
      <c r="E1729" s="5">
        <f t="shared" si="365"/>
        <v>48990952921</v>
      </c>
      <c r="F1729" s="5">
        <f t="shared" si="366"/>
        <v>1625625</v>
      </c>
      <c r="G1729" s="5">
        <f t="shared" si="367"/>
        <v>-408621.82420000003</v>
      </c>
      <c r="H1729" s="9">
        <f t="shared" si="368"/>
        <v>166971795212.53574</v>
      </c>
      <c r="I1729" s="9">
        <f t="shared" si="369"/>
        <v>-294234.74660000001</v>
      </c>
      <c r="J1729" s="9">
        <f t="shared" si="370"/>
        <v>86574086106.76622</v>
      </c>
      <c r="K1729" s="9">
        <f t="shared" si="371"/>
        <v>120230738898.71677</v>
      </c>
      <c r="M1729" s="9">
        <f t="shared" si="372"/>
        <v>184139.56332825823</v>
      </c>
      <c r="N1729" s="9">
        <f t="shared" si="373"/>
        <v>12403317721.981354</v>
      </c>
      <c r="O1729" s="9">
        <f t="shared" si="374"/>
        <v>-182864.56332825823</v>
      </c>
      <c r="P1729" s="9">
        <f t="shared" si="375"/>
        <v>33439448521.234562</v>
      </c>
      <c r="Q1729" s="9">
        <f t="shared" si="376"/>
        <v>2.0072718597474287E-4</v>
      </c>
      <c r="R1729" s="9">
        <f t="shared" si="377"/>
        <v>-5.175307105838009E-2</v>
      </c>
    </row>
    <row r="1730" spans="1:18" x14ac:dyDescent="0.25">
      <c r="A1730">
        <v>1719</v>
      </c>
      <c r="B1730" s="5">
        <v>181752</v>
      </c>
      <c r="C1730" s="5">
        <v>7</v>
      </c>
      <c r="D1730" s="5">
        <f t="shared" si="364"/>
        <v>1272264</v>
      </c>
      <c r="E1730" s="5">
        <f t="shared" si="365"/>
        <v>33033789504</v>
      </c>
      <c r="F1730" s="5">
        <f t="shared" si="366"/>
        <v>49</v>
      </c>
      <c r="G1730" s="5">
        <f t="shared" si="367"/>
        <v>-448208.82420000003</v>
      </c>
      <c r="H1730" s="9">
        <f t="shared" si="368"/>
        <v>200891150090.74652</v>
      </c>
      <c r="I1730" s="9">
        <f t="shared" si="369"/>
        <v>-295502.74660000001</v>
      </c>
      <c r="J1730" s="9">
        <f t="shared" si="370"/>
        <v>87321873248.143814</v>
      </c>
      <c r="K1730" s="9">
        <f t="shared" si="371"/>
        <v>132446938601.45656</v>
      </c>
      <c r="M1730" s="9">
        <f t="shared" si="372"/>
        <v>173350.09692173425</v>
      </c>
      <c r="N1730" s="9">
        <f t="shared" si="373"/>
        <v>14922980009.516617</v>
      </c>
      <c r="O1730" s="9">
        <f t="shared" si="374"/>
        <v>-173343.09692173425</v>
      </c>
      <c r="P1730" s="9">
        <f t="shared" si="375"/>
        <v>30047829250.417755</v>
      </c>
      <c r="Q1730" s="9">
        <f t="shared" si="376"/>
        <v>2.0087490960140906E-4</v>
      </c>
      <c r="R1730" s="9">
        <f t="shared" si="377"/>
        <v>-4.9058374744354247E-2</v>
      </c>
    </row>
    <row r="1731" spans="1:18" x14ac:dyDescent="0.25">
      <c r="A1731">
        <v>1720</v>
      </c>
      <c r="B1731" s="5">
        <v>177094</v>
      </c>
      <c r="C1731" s="5">
        <v>715</v>
      </c>
      <c r="D1731" s="5">
        <f t="shared" si="364"/>
        <v>126622210</v>
      </c>
      <c r="E1731" s="5">
        <f t="shared" si="365"/>
        <v>31362284836</v>
      </c>
      <c r="F1731" s="5">
        <f t="shared" si="366"/>
        <v>511225</v>
      </c>
      <c r="G1731" s="5">
        <f t="shared" si="367"/>
        <v>-452866.82420000003</v>
      </c>
      <c r="H1731" s="9">
        <f t="shared" si="368"/>
        <v>205088360460.99374</v>
      </c>
      <c r="I1731" s="9">
        <f t="shared" si="369"/>
        <v>-294794.74660000001</v>
      </c>
      <c r="J1731" s="9">
        <f t="shared" si="370"/>
        <v>86903942622.958221</v>
      </c>
      <c r="K1731" s="9">
        <f t="shared" si="371"/>
        <v>133502760683.58577</v>
      </c>
      <c r="M1731" s="9">
        <f t="shared" si="372"/>
        <v>172080.55554396912</v>
      </c>
      <c r="N1731" s="9">
        <f t="shared" si="373"/>
        <v>15234765204.746176</v>
      </c>
      <c r="O1731" s="9">
        <f t="shared" si="374"/>
        <v>-171365.55554396912</v>
      </c>
      <c r="P1731" s="9">
        <f t="shared" si="375"/>
        <v>29366153626.893166</v>
      </c>
      <c r="Q1731" s="9">
        <f t="shared" si="376"/>
        <v>2.0089318905100356E-4</v>
      </c>
      <c r="R1731" s="9">
        <f t="shared" si="377"/>
        <v>-4.8498704986207848E-2</v>
      </c>
    </row>
    <row r="1732" spans="1:18" x14ac:dyDescent="0.25">
      <c r="A1732">
        <v>1721</v>
      </c>
      <c r="B1732" s="5">
        <v>140083</v>
      </c>
      <c r="C1732" s="5">
        <v>137</v>
      </c>
      <c r="D1732" s="5">
        <f t="shared" si="364"/>
        <v>19191371</v>
      </c>
      <c r="E1732" s="5">
        <f t="shared" si="365"/>
        <v>19623246889</v>
      </c>
      <c r="F1732" s="5">
        <f t="shared" si="366"/>
        <v>18769</v>
      </c>
      <c r="G1732" s="5">
        <f t="shared" si="367"/>
        <v>-489877.82420000003</v>
      </c>
      <c r="H1732" s="9">
        <f t="shared" si="368"/>
        <v>239980282642.92615</v>
      </c>
      <c r="I1732" s="9">
        <f t="shared" si="369"/>
        <v>-295372.74660000001</v>
      </c>
      <c r="J1732" s="9">
        <f t="shared" si="370"/>
        <v>87245059434.027817</v>
      </c>
      <c r="K1732" s="9">
        <f t="shared" si="371"/>
        <v>144696558432.38596</v>
      </c>
      <c r="M1732" s="9">
        <f t="shared" si="372"/>
        <v>161993.17986074334</v>
      </c>
      <c r="N1732" s="9">
        <f t="shared" si="373"/>
        <v>17826673593.838379</v>
      </c>
      <c r="O1732" s="9">
        <f t="shared" si="374"/>
        <v>-161856.17986074334</v>
      </c>
      <c r="P1732" s="9">
        <f t="shared" si="375"/>
        <v>26197422959.1133</v>
      </c>
      <c r="Q1732" s="9">
        <f t="shared" si="376"/>
        <v>2.0104514834694466E-4</v>
      </c>
      <c r="R1732" s="9">
        <f t="shared" si="377"/>
        <v>-4.5807430138974307E-2</v>
      </c>
    </row>
    <row r="1733" spans="1:18" x14ac:dyDescent="0.25">
      <c r="A1733">
        <v>1722</v>
      </c>
      <c r="B1733" s="5">
        <v>132402</v>
      </c>
      <c r="C1733" s="5">
        <v>883</v>
      </c>
      <c r="D1733" s="5">
        <f t="shared" si="364"/>
        <v>116910966</v>
      </c>
      <c r="E1733" s="5">
        <f t="shared" si="365"/>
        <v>17530289604</v>
      </c>
      <c r="F1733" s="5">
        <f t="shared" si="366"/>
        <v>779689</v>
      </c>
      <c r="G1733" s="5">
        <f t="shared" si="367"/>
        <v>-497558.82420000003</v>
      </c>
      <c r="H1733" s="9">
        <f t="shared" si="368"/>
        <v>247564783539.28653</v>
      </c>
      <c r="I1733" s="9">
        <f t="shared" si="369"/>
        <v>-294626.74660000001</v>
      </c>
      <c r="J1733" s="9">
        <f t="shared" si="370"/>
        <v>86804919812.100616</v>
      </c>
      <c r="K1733" s="9">
        <f t="shared" si="371"/>
        <v>146594137616.16736</v>
      </c>
      <c r="M1733" s="9">
        <f t="shared" si="372"/>
        <v>159899.71757593998</v>
      </c>
      <c r="N1733" s="9">
        <f t="shared" si="373"/>
        <v>18390079971.906403</v>
      </c>
      <c r="O1733" s="9">
        <f t="shared" si="374"/>
        <v>-159016.71757593998</v>
      </c>
      <c r="P1733" s="9">
        <f t="shared" si="375"/>
        <v>25286316468.626259</v>
      </c>
      <c r="Q1733" s="9">
        <f t="shared" si="376"/>
        <v>2.0107817992973527E-4</v>
      </c>
      <c r="R1733" s="9">
        <f t="shared" si="377"/>
        <v>-4.5003825667228832E-2</v>
      </c>
    </row>
    <row r="1734" spans="1:18" x14ac:dyDescent="0.25">
      <c r="A1734">
        <v>1723</v>
      </c>
      <c r="B1734" s="5">
        <v>101864</v>
      </c>
      <c r="C1734" s="5">
        <v>1275</v>
      </c>
      <c r="D1734" s="5">
        <f t="shared" si="364"/>
        <v>129876600</v>
      </c>
      <c r="E1734" s="5">
        <f t="shared" si="365"/>
        <v>10376274496</v>
      </c>
      <c r="F1734" s="5">
        <f t="shared" si="366"/>
        <v>1625625</v>
      </c>
      <c r="G1734" s="5">
        <f t="shared" si="367"/>
        <v>-528096.82420000003</v>
      </c>
      <c r="H1734" s="9">
        <f t="shared" si="368"/>
        <v>278886255730.12573</v>
      </c>
      <c r="I1734" s="9">
        <f t="shared" si="369"/>
        <v>-294234.74660000001</v>
      </c>
      <c r="J1734" s="9">
        <f t="shared" si="370"/>
        <v>86574086106.76622</v>
      </c>
      <c r="K1734" s="9">
        <f t="shared" si="371"/>
        <v>155384435248.75177</v>
      </c>
      <c r="M1734" s="9">
        <f t="shared" si="372"/>
        <v>151576.56287559823</v>
      </c>
      <c r="N1734" s="9">
        <f t="shared" si="373"/>
        <v>20716761377.042397</v>
      </c>
      <c r="O1734" s="9">
        <f t="shared" si="374"/>
        <v>-150301.56287559823</v>
      </c>
      <c r="P1734" s="9">
        <f t="shared" si="375"/>
        <v>22590559802.847408</v>
      </c>
      <c r="Q1734" s="9">
        <f t="shared" si="376"/>
        <v>2.0121458940689567E-4</v>
      </c>
      <c r="R1734" s="9">
        <f t="shared" si="377"/>
        <v>-4.2537324991473113E-2</v>
      </c>
    </row>
    <row r="1735" spans="1:18" x14ac:dyDescent="0.25">
      <c r="A1735">
        <v>1724</v>
      </c>
      <c r="B1735" s="5">
        <v>93394</v>
      </c>
      <c r="C1735" s="5">
        <v>900</v>
      </c>
      <c r="D1735" s="5">
        <f t="shared" si="364"/>
        <v>84054600</v>
      </c>
      <c r="E1735" s="5">
        <f t="shared" si="365"/>
        <v>8722439236</v>
      </c>
      <c r="F1735" s="5">
        <f t="shared" si="366"/>
        <v>810000</v>
      </c>
      <c r="G1735" s="5">
        <f t="shared" si="367"/>
        <v>-536566.82420000003</v>
      </c>
      <c r="H1735" s="9">
        <f t="shared" si="368"/>
        <v>287903956832.07373</v>
      </c>
      <c r="I1735" s="9">
        <f t="shared" si="369"/>
        <v>-294609.74660000001</v>
      </c>
      <c r="J1735" s="9">
        <f t="shared" si="370"/>
        <v>86794902791.716217</v>
      </c>
      <c r="K1735" s="9">
        <f t="shared" si="371"/>
        <v>158077816111.52878</v>
      </c>
      <c r="M1735" s="9">
        <f t="shared" si="372"/>
        <v>149268.05805171013</v>
      </c>
      <c r="N1735" s="9">
        <f t="shared" si="373"/>
        <v>21386631469.455021</v>
      </c>
      <c r="O1735" s="9">
        <f t="shared" si="374"/>
        <v>-148368.05805171013</v>
      </c>
      <c r="P1735" s="9">
        <f t="shared" si="375"/>
        <v>22013080650.035629</v>
      </c>
      <c r="Q1735" s="9">
        <f t="shared" si="376"/>
        <v>2.0125386278092519E-4</v>
      </c>
      <c r="R1735" s="9">
        <f t="shared" si="377"/>
        <v>-4.1990118445265963E-2</v>
      </c>
    </row>
    <row r="1736" spans="1:18" x14ac:dyDescent="0.25">
      <c r="A1736">
        <v>1725</v>
      </c>
      <c r="B1736" s="5">
        <v>81786</v>
      </c>
      <c r="C1736" s="5">
        <v>259</v>
      </c>
      <c r="D1736" s="5">
        <f t="shared" si="364"/>
        <v>21182574</v>
      </c>
      <c r="E1736" s="5">
        <f t="shared" si="365"/>
        <v>6688949796</v>
      </c>
      <c r="F1736" s="5">
        <f t="shared" si="366"/>
        <v>67081</v>
      </c>
      <c r="G1736" s="5">
        <f t="shared" si="367"/>
        <v>-548174.82420000003</v>
      </c>
      <c r="H1736" s="9">
        <f t="shared" si="368"/>
        <v>300495637886.70093</v>
      </c>
      <c r="I1736" s="9">
        <f t="shared" si="369"/>
        <v>-295250.74660000001</v>
      </c>
      <c r="J1736" s="9">
        <f t="shared" si="370"/>
        <v>87173003367.857422</v>
      </c>
      <c r="K1736" s="9">
        <f t="shared" si="371"/>
        <v>161849026112.37378</v>
      </c>
      <c r="M1736" s="9">
        <f t="shared" si="372"/>
        <v>146104.28898492231</v>
      </c>
      <c r="N1736" s="9">
        <f t="shared" si="373"/>
        <v>22321990765.17078</v>
      </c>
      <c r="O1736" s="9">
        <f t="shared" si="374"/>
        <v>-145845.28898492231</v>
      </c>
      <c r="P1736" s="9">
        <f t="shared" si="375"/>
        <v>21270848319.095501</v>
      </c>
      <c r="Q1736" s="9">
        <f t="shared" si="376"/>
        <v>2.0130870134722141E-4</v>
      </c>
      <c r="R1736" s="9">
        <f t="shared" si="377"/>
        <v>-4.1276142638314417E-2</v>
      </c>
    </row>
    <row r="1737" spans="1:18" x14ac:dyDescent="0.25">
      <c r="A1737">
        <v>1726</v>
      </c>
      <c r="B1737" s="5">
        <v>76445</v>
      </c>
      <c r="C1737" s="5">
        <v>600</v>
      </c>
      <c r="D1737" s="5">
        <f t="shared" si="364"/>
        <v>45867000</v>
      </c>
      <c r="E1737" s="5">
        <f t="shared" si="365"/>
        <v>5843838025</v>
      </c>
      <c r="F1737" s="5">
        <f t="shared" si="366"/>
        <v>360000</v>
      </c>
      <c r="G1737" s="5">
        <f t="shared" si="367"/>
        <v>-553515.82420000003</v>
      </c>
      <c r="H1737" s="9">
        <f t="shared" si="368"/>
        <v>306379767639.80536</v>
      </c>
      <c r="I1737" s="9">
        <f t="shared" si="369"/>
        <v>-294909.74660000001</v>
      </c>
      <c r="J1737" s="9">
        <f t="shared" si="370"/>
        <v>86971758639.676224</v>
      </c>
      <c r="K1737" s="9">
        <f t="shared" si="371"/>
        <v>163237211453.91217</v>
      </c>
      <c r="M1737" s="9">
        <f t="shared" si="372"/>
        <v>144648.59544721435</v>
      </c>
      <c r="N1737" s="9">
        <f t="shared" si="373"/>
        <v>22759086927.143642</v>
      </c>
      <c r="O1737" s="9">
        <f t="shared" si="374"/>
        <v>-144048.59544721435</v>
      </c>
      <c r="P1737" s="9">
        <f t="shared" si="375"/>
        <v>20749997850.315224</v>
      </c>
      <c r="Q1737" s="9">
        <f t="shared" si="376"/>
        <v>2.0133432757124672E-4</v>
      </c>
      <c r="R1737" s="9">
        <f t="shared" si="377"/>
        <v>-4.0767655164658162E-2</v>
      </c>
    </row>
    <row r="1738" spans="1:18" x14ac:dyDescent="0.25">
      <c r="A1738">
        <v>1727</v>
      </c>
      <c r="B1738" s="5">
        <v>64984</v>
      </c>
      <c r="C1738" s="5">
        <v>375</v>
      </c>
      <c r="D1738" s="5">
        <f t="shared" si="364"/>
        <v>24369000</v>
      </c>
      <c r="E1738" s="5">
        <f t="shared" si="365"/>
        <v>4222920256</v>
      </c>
      <c r="F1738" s="5">
        <f t="shared" si="366"/>
        <v>140625</v>
      </c>
      <c r="G1738" s="5">
        <f t="shared" si="367"/>
        <v>-564976.82420000003</v>
      </c>
      <c r="H1738" s="9">
        <f t="shared" si="368"/>
        <v>319198811883.11774</v>
      </c>
      <c r="I1738" s="9">
        <f t="shared" si="369"/>
        <v>-295134.74660000001</v>
      </c>
      <c r="J1738" s="9">
        <f t="shared" si="370"/>
        <v>87104518650.646225</v>
      </c>
      <c r="K1738" s="9">
        <f t="shared" si="371"/>
        <v>166744291845.13977</v>
      </c>
      <c r="M1738" s="9">
        <f t="shared" si="372"/>
        <v>141524.89134017995</v>
      </c>
      <c r="N1738" s="9">
        <f t="shared" si="373"/>
        <v>23711335649.387733</v>
      </c>
      <c r="O1738" s="9">
        <f t="shared" si="374"/>
        <v>-141149.89134017995</v>
      </c>
      <c r="P1738" s="9">
        <f t="shared" si="375"/>
        <v>19923291825.344608</v>
      </c>
      <c r="Q1738" s="9">
        <f t="shared" si="376"/>
        <v>2.0139015633664675E-4</v>
      </c>
      <c r="R1738" s="9">
        <f t="shared" si="377"/>
        <v>-3.9947284730419703E-2</v>
      </c>
    </row>
    <row r="1739" spans="1:18" x14ac:dyDescent="0.25">
      <c r="A1739">
        <v>1728</v>
      </c>
      <c r="B1739" s="5">
        <v>62706</v>
      </c>
      <c r="C1739" s="5">
        <v>600</v>
      </c>
      <c r="D1739" s="5">
        <f t="shared" si="364"/>
        <v>37623600</v>
      </c>
      <c r="E1739" s="5">
        <f t="shared" si="365"/>
        <v>3932042436</v>
      </c>
      <c r="F1739" s="5">
        <f t="shared" si="366"/>
        <v>360000</v>
      </c>
      <c r="G1739" s="5">
        <f t="shared" si="367"/>
        <v>-567254.82420000003</v>
      </c>
      <c r="H1739" s="9">
        <f t="shared" si="368"/>
        <v>321778035578.17291</v>
      </c>
      <c r="I1739" s="9">
        <f t="shared" si="369"/>
        <v>-294909.74660000001</v>
      </c>
      <c r="J1739" s="9">
        <f t="shared" si="370"/>
        <v>86971758639.676224</v>
      </c>
      <c r="K1739" s="9">
        <f t="shared" si="371"/>
        <v>167288976462.44955</v>
      </c>
      <c r="M1739" s="9">
        <f t="shared" si="372"/>
        <v>140904.02073937509</v>
      </c>
      <c r="N1739" s="9">
        <f t="shared" si="373"/>
        <v>23902930468.890705</v>
      </c>
      <c r="O1739" s="9">
        <f t="shared" si="374"/>
        <v>-140304.02073937509</v>
      </c>
      <c r="P1739" s="9">
        <f t="shared" si="375"/>
        <v>19685218235.634995</v>
      </c>
      <c r="Q1739" s="9">
        <f t="shared" si="376"/>
        <v>2.0140138922358062E-4</v>
      </c>
      <c r="R1739" s="9">
        <f t="shared" si="377"/>
        <v>-3.9707892394163335E-2</v>
      </c>
    </row>
    <row r="1740" spans="1:18" x14ac:dyDescent="0.25">
      <c r="A1740">
        <v>1729</v>
      </c>
      <c r="B1740" s="5">
        <v>58095</v>
      </c>
      <c r="C1740" s="5">
        <v>350</v>
      </c>
      <c r="D1740" s="5">
        <f t="shared" si="364"/>
        <v>20333250</v>
      </c>
      <c r="E1740" s="5">
        <f t="shared" si="365"/>
        <v>3375029025</v>
      </c>
      <c r="F1740" s="5">
        <f t="shared" si="366"/>
        <v>122500</v>
      </c>
      <c r="G1740" s="5">
        <f t="shared" si="367"/>
        <v>-571865.82420000003</v>
      </c>
      <c r="H1740" s="9">
        <f t="shared" si="368"/>
        <v>327030520887.94531</v>
      </c>
      <c r="I1740" s="9">
        <f t="shared" si="369"/>
        <v>-295159.74660000001</v>
      </c>
      <c r="J1740" s="9">
        <f t="shared" si="370"/>
        <v>87119276012.976227</v>
      </c>
      <c r="K1740" s="9">
        <f t="shared" si="371"/>
        <v>168791771760.07217</v>
      </c>
      <c r="M1740" s="9">
        <f t="shared" si="372"/>
        <v>139647.2892467012</v>
      </c>
      <c r="N1740" s="9">
        <f t="shared" si="373"/>
        <v>24293105612.208893</v>
      </c>
      <c r="O1740" s="9">
        <f t="shared" si="374"/>
        <v>-139297.2892467012</v>
      </c>
      <c r="P1740" s="9">
        <f t="shared" si="375"/>
        <v>19403734791.479137</v>
      </c>
      <c r="Q1740" s="9">
        <f t="shared" si="376"/>
        <v>2.0142426454599629E-4</v>
      </c>
      <c r="R1740" s="9">
        <f t="shared" si="377"/>
        <v>-3.9422974525854984E-2</v>
      </c>
    </row>
    <row r="1741" spans="1:18" x14ac:dyDescent="0.25">
      <c r="A1741">
        <v>1730</v>
      </c>
      <c r="B1741" s="5">
        <v>54965</v>
      </c>
      <c r="C1741" s="5">
        <v>500</v>
      </c>
      <c r="D1741" s="5">
        <f t="shared" ref="D1741:D1804" si="378">B1741*C1741</f>
        <v>27482500</v>
      </c>
      <c r="E1741" s="5">
        <f t="shared" ref="E1741:E1804" si="379">POWER(B1741,2)</f>
        <v>3021151225</v>
      </c>
      <c r="F1741" s="5">
        <f t="shared" ref="F1741:F1804" si="380">POWER(C1741,2)</f>
        <v>250000</v>
      </c>
      <c r="G1741" s="5">
        <f t="shared" ref="G1741:G1804" si="381">B1741-$J$5018</f>
        <v>-574995.82420000003</v>
      </c>
      <c r="H1741" s="9">
        <f t="shared" ref="H1741:H1804" si="382">POWER(G1741,2)</f>
        <v>330620197847.43732</v>
      </c>
      <c r="I1741" s="9">
        <f t="shared" ref="I1741:I1804" si="383">C1741-$J$5019</f>
        <v>-295009.74660000001</v>
      </c>
      <c r="J1741" s="9">
        <f t="shared" ref="J1741:J1804" si="384">POWER(I1741,2)</f>
        <v>87030750588.996216</v>
      </c>
      <c r="K1741" s="9">
        <f t="shared" ref="K1741:K1804" si="385">G1741*I1741</f>
        <v>169629372393.30017</v>
      </c>
      <c r="M1741" s="9">
        <f t="shared" ref="M1741:M1804" si="386">$J$5027+$J$5026*B1741</f>
        <v>138794.20540977441</v>
      </c>
      <c r="N1741" s="9">
        <f t="shared" ref="N1741:N1804" si="387">(M1741-$J$5019)^2</f>
        <v>24559760850.545296</v>
      </c>
      <c r="O1741" s="9">
        <f t="shared" ref="O1741:O1804" si="388">C1741-M1741</f>
        <v>-138294.20540977441</v>
      </c>
      <c r="P1741" s="9">
        <f t="shared" ref="P1741:P1804" si="389">POWER(O1741,2)</f>
        <v>19125287249.920879</v>
      </c>
      <c r="Q1741" s="9">
        <f t="shared" ref="Q1741:Q1804" si="390">(1/$J$5017)+((H1741)/$H$5012)</f>
        <v>2.0143989810096573E-4</v>
      </c>
      <c r="R1741" s="9">
        <f t="shared" ref="R1741:R1804" si="391">O1741/($J$5028*SQRT(1-Q1741))</f>
        <v>-3.9139088844095497E-2</v>
      </c>
    </row>
    <row r="1742" spans="1:18" x14ac:dyDescent="0.25">
      <c r="A1742">
        <v>1731</v>
      </c>
      <c r="B1742" s="5">
        <v>54871</v>
      </c>
      <c r="C1742" s="5">
        <v>500</v>
      </c>
      <c r="D1742" s="5">
        <f t="shared" si="378"/>
        <v>27435500</v>
      </c>
      <c r="E1742" s="5">
        <f t="shared" si="379"/>
        <v>3010826641</v>
      </c>
      <c r="F1742" s="5">
        <f t="shared" si="380"/>
        <v>250000</v>
      </c>
      <c r="G1742" s="5">
        <f t="shared" si="381"/>
        <v>-575089.82420000003</v>
      </c>
      <c r="H1742" s="9">
        <f t="shared" si="382"/>
        <v>330728305898.38696</v>
      </c>
      <c r="I1742" s="9">
        <f t="shared" si="383"/>
        <v>-295009.74660000001</v>
      </c>
      <c r="J1742" s="9">
        <f t="shared" si="384"/>
        <v>87030750588.996216</v>
      </c>
      <c r="K1742" s="9">
        <f t="shared" si="385"/>
        <v>169657103309.48056</v>
      </c>
      <c r="M1742" s="9">
        <f t="shared" si="386"/>
        <v>138768.58563959197</v>
      </c>
      <c r="N1742" s="9">
        <f t="shared" si="387"/>
        <v>24567791539.216541</v>
      </c>
      <c r="O1742" s="9">
        <f t="shared" si="388"/>
        <v>-138268.58563959197</v>
      </c>
      <c r="P1742" s="9">
        <f t="shared" si="389"/>
        <v>19118201774.773178</v>
      </c>
      <c r="Q1742" s="9">
        <f t="shared" si="390"/>
        <v>2.0144036892694151E-4</v>
      </c>
      <c r="R1742" s="9">
        <f t="shared" si="391"/>
        <v>-3.91318381195686E-2</v>
      </c>
    </row>
    <row r="1743" spans="1:18" x14ac:dyDescent="0.25">
      <c r="A1743">
        <v>1732</v>
      </c>
      <c r="B1743" s="5">
        <v>54283</v>
      </c>
      <c r="C1743" s="5">
        <v>1029</v>
      </c>
      <c r="D1743" s="5">
        <f t="shared" si="378"/>
        <v>55857207</v>
      </c>
      <c r="E1743" s="5">
        <f t="shared" si="379"/>
        <v>2946644089</v>
      </c>
      <c r="F1743" s="5">
        <f t="shared" si="380"/>
        <v>1058841</v>
      </c>
      <c r="G1743" s="5">
        <f t="shared" si="381"/>
        <v>-575677.82420000003</v>
      </c>
      <c r="H1743" s="9">
        <f t="shared" si="382"/>
        <v>331404957275.64612</v>
      </c>
      <c r="I1743" s="9">
        <f t="shared" si="383"/>
        <v>-294480.74660000001</v>
      </c>
      <c r="J1743" s="9">
        <f t="shared" si="384"/>
        <v>86718910118.093414</v>
      </c>
      <c r="K1743" s="9">
        <f t="shared" si="385"/>
        <v>169526035471.47955</v>
      </c>
      <c r="M1743" s="9">
        <f t="shared" si="386"/>
        <v>138608.32580057823</v>
      </c>
      <c r="N1743" s="9">
        <f t="shared" si="387"/>
        <v>24618055848.877228</v>
      </c>
      <c r="O1743" s="9">
        <f t="shared" si="388"/>
        <v>-137579.32580057823</v>
      </c>
      <c r="P1743" s="9">
        <f t="shared" si="389"/>
        <v>18928070887.74165</v>
      </c>
      <c r="Q1743" s="9">
        <f t="shared" si="390"/>
        <v>2.0144331584016543E-4</v>
      </c>
      <c r="R1743" s="9">
        <f t="shared" si="391"/>
        <v>-3.8936768528138654E-2</v>
      </c>
    </row>
    <row r="1744" spans="1:18" x14ac:dyDescent="0.25">
      <c r="A1744">
        <v>1733</v>
      </c>
      <c r="B1744" s="5">
        <v>48793</v>
      </c>
      <c r="C1744" s="5">
        <v>104</v>
      </c>
      <c r="D1744" s="5">
        <f t="shared" si="378"/>
        <v>5074472</v>
      </c>
      <c r="E1744" s="5">
        <f t="shared" si="379"/>
        <v>2380756849</v>
      </c>
      <c r="F1744" s="5">
        <f t="shared" si="380"/>
        <v>10816</v>
      </c>
      <c r="G1744" s="5">
        <f t="shared" si="381"/>
        <v>-581167.82420000003</v>
      </c>
      <c r="H1744" s="9">
        <f t="shared" si="382"/>
        <v>337756039885.36212</v>
      </c>
      <c r="I1744" s="9">
        <f t="shared" si="383"/>
        <v>-295405.74660000001</v>
      </c>
      <c r="J1744" s="9">
        <f t="shared" si="384"/>
        <v>87264555124.303421</v>
      </c>
      <c r="K1744" s="9">
        <f t="shared" si="385"/>
        <v>171680315007.69858</v>
      </c>
      <c r="M1744" s="9">
        <f t="shared" si="386"/>
        <v>137112.02220162362</v>
      </c>
      <c r="N1744" s="9">
        <f t="shared" si="387"/>
        <v>25089839094.584003</v>
      </c>
      <c r="O1744" s="9">
        <f t="shared" si="388"/>
        <v>-137008.02220162362</v>
      </c>
      <c r="P1744" s="9">
        <f t="shared" si="389"/>
        <v>18771198147.60059</v>
      </c>
      <c r="Q1744" s="9">
        <f t="shared" si="390"/>
        <v>2.0147097571045872E-4</v>
      </c>
      <c r="R1744" s="9">
        <f t="shared" si="391"/>
        <v>-3.8775082591173772E-2</v>
      </c>
    </row>
    <row r="1745" spans="1:18" x14ac:dyDescent="0.25">
      <c r="A1745">
        <v>1734</v>
      </c>
      <c r="B1745" s="5">
        <v>35461</v>
      </c>
      <c r="C1745" s="5">
        <v>3</v>
      </c>
      <c r="D1745" s="5">
        <f t="shared" si="378"/>
        <v>106383</v>
      </c>
      <c r="E1745" s="5">
        <f t="shared" si="379"/>
        <v>1257482521</v>
      </c>
      <c r="F1745" s="5">
        <f t="shared" si="380"/>
        <v>9</v>
      </c>
      <c r="G1745" s="5">
        <f t="shared" si="381"/>
        <v>-594499.82420000003</v>
      </c>
      <c r="H1745" s="9">
        <f t="shared" si="382"/>
        <v>353430040973.83093</v>
      </c>
      <c r="I1745" s="9">
        <f t="shared" si="383"/>
        <v>-295506.74660000001</v>
      </c>
      <c r="J1745" s="9">
        <f t="shared" si="384"/>
        <v>87324237286.116623</v>
      </c>
      <c r="K1745" s="9">
        <f t="shared" si="385"/>
        <v>175678708903.61395</v>
      </c>
      <c r="M1745" s="9">
        <f t="shared" si="386"/>
        <v>133478.3756476595</v>
      </c>
      <c r="N1745" s="9">
        <f t="shared" si="387"/>
        <v>26254165172.694977</v>
      </c>
      <c r="O1745" s="9">
        <f t="shared" si="388"/>
        <v>-133475.3756476595</v>
      </c>
      <c r="P1745" s="9">
        <f t="shared" si="389"/>
        <v>17815675904.283813</v>
      </c>
      <c r="Q1745" s="9">
        <f t="shared" si="390"/>
        <v>2.0153923821997495E-4</v>
      </c>
      <c r="R1745" s="9">
        <f t="shared" si="391"/>
        <v>-3.7775298177008219E-2</v>
      </c>
    </row>
    <row r="1746" spans="1:18" x14ac:dyDescent="0.25">
      <c r="A1746">
        <v>1735</v>
      </c>
      <c r="B1746" s="5">
        <v>15815</v>
      </c>
      <c r="C1746" s="5">
        <v>91</v>
      </c>
      <c r="D1746" s="5">
        <f t="shared" si="378"/>
        <v>1439165</v>
      </c>
      <c r="E1746" s="5">
        <f t="shared" si="379"/>
        <v>250114225</v>
      </c>
      <c r="F1746" s="5">
        <f t="shared" si="380"/>
        <v>8281</v>
      </c>
      <c r="G1746" s="5">
        <f t="shared" si="381"/>
        <v>-614145.82420000003</v>
      </c>
      <c r="H1746" s="9">
        <f t="shared" si="382"/>
        <v>377175093382.29736</v>
      </c>
      <c r="I1746" s="9">
        <f t="shared" si="383"/>
        <v>-295418.74660000001</v>
      </c>
      <c r="J1746" s="9">
        <f t="shared" si="384"/>
        <v>87272235842.715027</v>
      </c>
      <c r="K1746" s="9">
        <f t="shared" si="385"/>
        <v>181430189614.78796</v>
      </c>
      <c r="M1746" s="9">
        <f t="shared" si="386"/>
        <v>128123.84367952426</v>
      </c>
      <c r="N1746" s="9">
        <f t="shared" si="387"/>
        <v>28018040496.502934</v>
      </c>
      <c r="O1746" s="9">
        <f t="shared" si="388"/>
        <v>-128032.84367952426</v>
      </c>
      <c r="P1746" s="9">
        <f t="shared" si="389"/>
        <v>16392409060.665495</v>
      </c>
      <c r="Q1746" s="9">
        <f t="shared" si="390"/>
        <v>2.0164265130874837E-4</v>
      </c>
      <c r="R1746" s="9">
        <f t="shared" si="391"/>
        <v>-3.6234991458944488E-2</v>
      </c>
    </row>
    <row r="1747" spans="1:18" x14ac:dyDescent="0.25">
      <c r="A1747">
        <v>1736</v>
      </c>
      <c r="B1747" s="5">
        <v>13738</v>
      </c>
      <c r="C1747" s="5">
        <v>100</v>
      </c>
      <c r="D1747" s="5">
        <f t="shared" si="378"/>
        <v>1373800</v>
      </c>
      <c r="E1747" s="5">
        <f t="shared" si="379"/>
        <v>188732644</v>
      </c>
      <c r="F1747" s="5">
        <f t="shared" si="380"/>
        <v>10000</v>
      </c>
      <c r="G1747" s="5">
        <f t="shared" si="381"/>
        <v>-616222.82420000003</v>
      </c>
      <c r="H1747" s="9">
        <f t="shared" si="382"/>
        <v>379730569065.02417</v>
      </c>
      <c r="I1747" s="9">
        <f t="shared" si="383"/>
        <v>-295409.74660000001</v>
      </c>
      <c r="J1747" s="9">
        <f t="shared" si="384"/>
        <v>87266918386.276215</v>
      </c>
      <c r="K1747" s="9">
        <f t="shared" si="385"/>
        <v>182038228346.05838</v>
      </c>
      <c r="M1747" s="9">
        <f t="shared" si="386"/>
        <v>127557.75577879042</v>
      </c>
      <c r="N1747" s="9">
        <f t="shared" si="387"/>
        <v>28207871220.807671</v>
      </c>
      <c r="O1747" s="9">
        <f t="shared" si="388"/>
        <v>-127457.75577879042</v>
      </c>
      <c r="P1747" s="9">
        <f t="shared" si="389"/>
        <v>16245479508.165783</v>
      </c>
      <c r="Q1747" s="9">
        <f t="shared" si="390"/>
        <v>2.016537807697026E-4</v>
      </c>
      <c r="R1747" s="9">
        <f t="shared" si="391"/>
        <v>-3.6072234162715974E-2</v>
      </c>
    </row>
    <row r="1748" spans="1:18" x14ac:dyDescent="0.25">
      <c r="A1748">
        <v>1737</v>
      </c>
      <c r="B1748" s="5">
        <v>5161</v>
      </c>
      <c r="C1748" s="5">
        <v>30</v>
      </c>
      <c r="D1748" s="5">
        <f t="shared" si="378"/>
        <v>154830</v>
      </c>
      <c r="E1748" s="5">
        <f t="shared" si="379"/>
        <v>26635921</v>
      </c>
      <c r="F1748" s="5">
        <f t="shared" si="380"/>
        <v>900</v>
      </c>
      <c r="G1748" s="5">
        <f t="shared" si="381"/>
        <v>-624799.82420000003</v>
      </c>
      <c r="H1748" s="9">
        <f t="shared" si="382"/>
        <v>390374820320.35095</v>
      </c>
      <c r="I1748" s="9">
        <f t="shared" si="383"/>
        <v>-295479.74660000001</v>
      </c>
      <c r="J1748" s="9">
        <f t="shared" si="384"/>
        <v>87308280650.800217</v>
      </c>
      <c r="K1748" s="9">
        <f t="shared" si="385"/>
        <v>184615693730.34058</v>
      </c>
      <c r="M1748" s="9">
        <f t="shared" si="386"/>
        <v>125220.08802501379</v>
      </c>
      <c r="N1748" s="9">
        <f t="shared" si="387"/>
        <v>28998567817.585377</v>
      </c>
      <c r="O1748" s="9">
        <f t="shared" si="388"/>
        <v>-125190.08802501379</v>
      </c>
      <c r="P1748" s="9">
        <f t="shared" si="389"/>
        <v>15672558139.710699</v>
      </c>
      <c r="Q1748" s="9">
        <f t="shared" si="390"/>
        <v>2.0170013800156118E-4</v>
      </c>
      <c r="R1748" s="9">
        <f t="shared" si="391"/>
        <v>-3.5430454954973357E-2</v>
      </c>
    </row>
    <row r="1749" spans="1:18" x14ac:dyDescent="0.25">
      <c r="A1749">
        <v>1738</v>
      </c>
      <c r="B1749" s="5">
        <v>4212</v>
      </c>
      <c r="C1749" s="5">
        <v>20</v>
      </c>
      <c r="D1749" s="5">
        <f t="shared" si="378"/>
        <v>84240</v>
      </c>
      <c r="E1749" s="5">
        <f t="shared" si="379"/>
        <v>17740944</v>
      </c>
      <c r="F1749" s="5">
        <f t="shared" si="380"/>
        <v>400</v>
      </c>
      <c r="G1749" s="5">
        <f t="shared" si="381"/>
        <v>-625748.82420000003</v>
      </c>
      <c r="H1749" s="9">
        <f t="shared" si="382"/>
        <v>391561590987.68256</v>
      </c>
      <c r="I1749" s="9">
        <f t="shared" si="383"/>
        <v>-295489.74660000001</v>
      </c>
      <c r="J1749" s="9">
        <f t="shared" si="384"/>
        <v>87314190345.732224</v>
      </c>
      <c r="K1749" s="9">
        <f t="shared" si="385"/>
        <v>184902361498.10596</v>
      </c>
      <c r="M1749" s="9">
        <f t="shared" si="386"/>
        <v>124961.43736646953</v>
      </c>
      <c r="N1749" s="9">
        <f t="shared" si="387"/>
        <v>29086725782.415939</v>
      </c>
      <c r="O1749" s="9">
        <f t="shared" si="388"/>
        <v>-124941.43736646953</v>
      </c>
      <c r="P1749" s="9">
        <f t="shared" si="389"/>
        <v>15610362771.199429</v>
      </c>
      <c r="Q1749" s="9">
        <f t="shared" si="390"/>
        <v>2.0170530655702545E-4</v>
      </c>
      <c r="R1749" s="9">
        <f t="shared" si="391"/>
        <v>-3.536008361284998E-2</v>
      </c>
    </row>
    <row r="1750" spans="1:18" x14ac:dyDescent="0.25">
      <c r="A1750">
        <v>1739</v>
      </c>
      <c r="B1750" s="5">
        <v>2955</v>
      </c>
      <c r="C1750" s="5">
        <v>0</v>
      </c>
      <c r="D1750" s="5">
        <f t="shared" si="378"/>
        <v>0</v>
      </c>
      <c r="E1750" s="5">
        <f t="shared" si="379"/>
        <v>8732025</v>
      </c>
      <c r="F1750" s="5">
        <f t="shared" si="380"/>
        <v>0</v>
      </c>
      <c r="G1750" s="5">
        <f t="shared" si="381"/>
        <v>-627005.82420000003</v>
      </c>
      <c r="H1750" s="9">
        <f t="shared" si="382"/>
        <v>393136303580.72137</v>
      </c>
      <c r="I1750" s="9">
        <f t="shared" si="383"/>
        <v>-295509.74660000001</v>
      </c>
      <c r="J1750" s="9">
        <f t="shared" si="384"/>
        <v>87326010335.596222</v>
      </c>
      <c r="K1750" s="9">
        <f t="shared" si="385"/>
        <v>185286332226.06616</v>
      </c>
      <c r="M1750" s="9">
        <f t="shared" si="386"/>
        <v>124618.84107796571</v>
      </c>
      <c r="N1750" s="9">
        <f t="shared" si="387"/>
        <v>29203701590.140854</v>
      </c>
      <c r="O1750" s="9">
        <f t="shared" si="388"/>
        <v>-124618.84107796571</v>
      </c>
      <c r="P1750" s="9">
        <f t="shared" si="389"/>
        <v>15529855551.615274</v>
      </c>
      <c r="Q1750" s="9">
        <f t="shared" si="390"/>
        <v>2.0171216465488833E-4</v>
      </c>
      <c r="R1750" s="9">
        <f t="shared" si="391"/>
        <v>-3.5268784706243297E-2</v>
      </c>
    </row>
    <row r="1751" spans="1:18" x14ac:dyDescent="0.25">
      <c r="A1751">
        <v>1740</v>
      </c>
      <c r="B1751" s="5">
        <v>2200</v>
      </c>
      <c r="C1751" s="5">
        <v>17</v>
      </c>
      <c r="D1751" s="5">
        <f t="shared" si="378"/>
        <v>37400</v>
      </c>
      <c r="E1751" s="5">
        <f t="shared" si="379"/>
        <v>4840000</v>
      </c>
      <c r="F1751" s="5">
        <f t="shared" si="380"/>
        <v>289</v>
      </c>
      <c r="G1751" s="5">
        <f t="shared" si="381"/>
        <v>-627760.82420000003</v>
      </c>
      <c r="H1751" s="9">
        <f t="shared" si="382"/>
        <v>394083652400.26337</v>
      </c>
      <c r="I1751" s="9">
        <f t="shared" si="383"/>
        <v>-295492.74660000001</v>
      </c>
      <c r="J1751" s="9">
        <f t="shared" si="384"/>
        <v>87315963293.211823</v>
      </c>
      <c r="K1751" s="9">
        <f t="shared" si="385"/>
        <v>185498770150.73776</v>
      </c>
      <c r="M1751" s="9">
        <f t="shared" si="386"/>
        <v>124413.06526426613</v>
      </c>
      <c r="N1751" s="9">
        <f t="shared" si="387"/>
        <v>29274074364.101665</v>
      </c>
      <c r="O1751" s="9">
        <f t="shared" si="388"/>
        <v>-124396.06526426613</v>
      </c>
      <c r="P1751" s="9">
        <f t="shared" si="389"/>
        <v>15474381053.231558</v>
      </c>
      <c r="Q1751" s="9">
        <f t="shared" si="390"/>
        <v>2.0171629049406902E-4</v>
      </c>
      <c r="R1751" s="9">
        <f t="shared" si="391"/>
        <v>-3.5205736269179569E-2</v>
      </c>
    </row>
    <row r="1752" spans="1:18" x14ac:dyDescent="0.25">
      <c r="A1752">
        <v>1741</v>
      </c>
      <c r="B1752" s="5">
        <v>1056</v>
      </c>
      <c r="C1752" s="5">
        <v>155</v>
      </c>
      <c r="D1752" s="5">
        <f t="shared" si="378"/>
        <v>163680</v>
      </c>
      <c r="E1752" s="5">
        <f t="shared" si="379"/>
        <v>1115136</v>
      </c>
      <c r="F1752" s="5">
        <f t="shared" si="380"/>
        <v>24025</v>
      </c>
      <c r="G1752" s="5">
        <f t="shared" si="381"/>
        <v>-628904.82420000003</v>
      </c>
      <c r="H1752" s="9">
        <f t="shared" si="382"/>
        <v>395521277902.03296</v>
      </c>
      <c r="I1752" s="9">
        <f t="shared" si="383"/>
        <v>-295354.74660000001</v>
      </c>
      <c r="J1752" s="9">
        <f t="shared" si="384"/>
        <v>87234426339.150223</v>
      </c>
      <c r="K1752" s="9">
        <f t="shared" si="385"/>
        <v>185750024987.10855</v>
      </c>
      <c r="M1752" s="9">
        <f t="shared" si="386"/>
        <v>124101.26721013059</v>
      </c>
      <c r="N1752" s="9">
        <f t="shared" si="387"/>
        <v>29380866806.747295</v>
      </c>
      <c r="O1752" s="9">
        <f t="shared" si="388"/>
        <v>-123946.26721013059</v>
      </c>
      <c r="P1752" s="9">
        <f t="shared" si="389"/>
        <v>15362677155.325094</v>
      </c>
      <c r="Q1752" s="9">
        <f t="shared" si="390"/>
        <v>2.0172255155810376E-4</v>
      </c>
      <c r="R1752" s="9">
        <f t="shared" si="391"/>
        <v>-3.5078437564261225E-2</v>
      </c>
    </row>
    <row r="1753" spans="1:18" x14ac:dyDescent="0.25">
      <c r="A1753">
        <v>1742</v>
      </c>
      <c r="B1753" s="5">
        <v>629</v>
      </c>
      <c r="C1753" s="5">
        <v>45</v>
      </c>
      <c r="D1753" s="5">
        <f t="shared" si="378"/>
        <v>28305</v>
      </c>
      <c r="E1753" s="5">
        <f t="shared" si="379"/>
        <v>395641</v>
      </c>
      <c r="F1753" s="5">
        <f t="shared" si="380"/>
        <v>2025</v>
      </c>
      <c r="G1753" s="5">
        <f t="shared" si="381"/>
        <v>-629331.82420000003</v>
      </c>
      <c r="H1753" s="9">
        <f t="shared" si="382"/>
        <v>396058544950.89972</v>
      </c>
      <c r="I1753" s="9">
        <f t="shared" si="383"/>
        <v>-295464.74660000001</v>
      </c>
      <c r="J1753" s="9">
        <f t="shared" si="384"/>
        <v>87299416483.402222</v>
      </c>
      <c r="K1753" s="9">
        <f t="shared" si="385"/>
        <v>185945367964.56876</v>
      </c>
      <c r="M1753" s="9">
        <f t="shared" si="386"/>
        <v>123984.88804132301</v>
      </c>
      <c r="N1753" s="9">
        <f t="shared" si="387"/>
        <v>29420777103.574158</v>
      </c>
      <c r="O1753" s="9">
        <f t="shared" si="388"/>
        <v>-123939.88804132301</v>
      </c>
      <c r="P1753" s="9">
        <f t="shared" si="389"/>
        <v>15361095847.695683</v>
      </c>
      <c r="Q1753" s="9">
        <f t="shared" si="390"/>
        <v>2.0172489143270431E-4</v>
      </c>
      <c r="R1753" s="9">
        <f t="shared" si="391"/>
        <v>-3.5076632215925212E-2</v>
      </c>
    </row>
    <row r="1754" spans="1:18" x14ac:dyDescent="0.25">
      <c r="A1754">
        <v>1743</v>
      </c>
      <c r="B1754" s="5">
        <v>89</v>
      </c>
      <c r="C1754" s="5">
        <v>0</v>
      </c>
      <c r="D1754" s="5">
        <f t="shared" si="378"/>
        <v>0</v>
      </c>
      <c r="E1754" s="5">
        <f t="shared" si="379"/>
        <v>7921</v>
      </c>
      <c r="F1754" s="5">
        <f t="shared" si="380"/>
        <v>0</v>
      </c>
      <c r="G1754" s="5">
        <f t="shared" si="381"/>
        <v>-629871.82420000003</v>
      </c>
      <c r="H1754" s="9">
        <f t="shared" si="382"/>
        <v>396738514921.03577</v>
      </c>
      <c r="I1754" s="9">
        <f t="shared" si="383"/>
        <v>-295509.74660000001</v>
      </c>
      <c r="J1754" s="9">
        <f t="shared" si="384"/>
        <v>87326010335.596222</v>
      </c>
      <c r="K1754" s="9">
        <f t="shared" si="385"/>
        <v>186133263159.82178</v>
      </c>
      <c r="M1754" s="9">
        <f t="shared" si="386"/>
        <v>123837.71063814714</v>
      </c>
      <c r="N1754" s="9">
        <f t="shared" si="387"/>
        <v>29471287931.287708</v>
      </c>
      <c r="O1754" s="9">
        <f t="shared" si="388"/>
        <v>-123837.71063814714</v>
      </c>
      <c r="P1754" s="9">
        <f t="shared" si="389"/>
        <v>15335778576.097462</v>
      </c>
      <c r="Q1754" s="9">
        <f t="shared" si="390"/>
        <v>2.0172785279887336E-4</v>
      </c>
      <c r="R1754" s="9">
        <f t="shared" si="391"/>
        <v>-3.5047714707482087E-2</v>
      </c>
    </row>
    <row r="1755" spans="1:18" x14ac:dyDescent="0.25">
      <c r="A1755">
        <v>1744</v>
      </c>
      <c r="B1755" s="5">
        <v>1</v>
      </c>
      <c r="C1755" s="5">
        <v>0</v>
      </c>
      <c r="D1755" s="5">
        <f t="shared" si="378"/>
        <v>0</v>
      </c>
      <c r="E1755" s="5">
        <f t="shared" si="379"/>
        <v>1</v>
      </c>
      <c r="F1755" s="5">
        <f t="shared" si="380"/>
        <v>0</v>
      </c>
      <c r="G1755" s="5">
        <f t="shared" si="381"/>
        <v>-629959.82420000003</v>
      </c>
      <c r="H1755" s="9">
        <f t="shared" si="382"/>
        <v>396849380106.09497</v>
      </c>
      <c r="I1755" s="9">
        <f t="shared" si="383"/>
        <v>-295509.74660000001</v>
      </c>
      <c r="J1755" s="9">
        <f t="shared" si="384"/>
        <v>87326010335.596222</v>
      </c>
      <c r="K1755" s="9">
        <f t="shared" si="385"/>
        <v>186159268017.52255</v>
      </c>
      <c r="M1755" s="9">
        <f t="shared" si="386"/>
        <v>123813.72617244441</v>
      </c>
      <c r="N1755" s="9">
        <f t="shared" si="387"/>
        <v>29479523430.659592</v>
      </c>
      <c r="O1755" s="9">
        <f t="shared" si="388"/>
        <v>-123813.72617244441</v>
      </c>
      <c r="P1755" s="9">
        <f t="shared" si="389"/>
        <v>15329838788.705046</v>
      </c>
      <c r="Q1755" s="9">
        <f t="shared" si="390"/>
        <v>2.017283356325613E-4</v>
      </c>
      <c r="R1755" s="9">
        <f t="shared" si="391"/>
        <v>-3.5040926794016831E-2</v>
      </c>
    </row>
    <row r="1756" spans="1:18" x14ac:dyDescent="0.25">
      <c r="A1756">
        <v>1745</v>
      </c>
      <c r="B1756" s="5">
        <v>0</v>
      </c>
      <c r="C1756" s="5">
        <v>0</v>
      </c>
      <c r="D1756" s="5">
        <f t="shared" si="378"/>
        <v>0</v>
      </c>
      <c r="E1756" s="5">
        <f t="shared" si="379"/>
        <v>0</v>
      </c>
      <c r="F1756" s="5">
        <f t="shared" si="380"/>
        <v>0</v>
      </c>
      <c r="G1756" s="5">
        <f t="shared" si="381"/>
        <v>-629960.82420000003</v>
      </c>
      <c r="H1756" s="9">
        <f t="shared" si="382"/>
        <v>396850640026.74335</v>
      </c>
      <c r="I1756" s="9">
        <f t="shared" si="383"/>
        <v>-295509.74660000001</v>
      </c>
      <c r="J1756" s="9">
        <f t="shared" si="384"/>
        <v>87326010335.596222</v>
      </c>
      <c r="K1756" s="9">
        <f t="shared" si="385"/>
        <v>186159563527.26917</v>
      </c>
      <c r="M1756" s="9">
        <f t="shared" si="386"/>
        <v>123813.45362169779</v>
      </c>
      <c r="N1756" s="9">
        <f t="shared" si="387"/>
        <v>29479617022.490993</v>
      </c>
      <c r="O1756" s="9">
        <f t="shared" si="388"/>
        <v>-123813.45362169779</v>
      </c>
      <c r="P1756" s="9">
        <f t="shared" si="389"/>
        <v>15329771297.732309</v>
      </c>
      <c r="Q1756" s="9">
        <f t="shared" si="390"/>
        <v>2.0172834111969535E-4</v>
      </c>
      <c r="R1756" s="9">
        <f t="shared" si="391"/>
        <v>-3.5040849658636533E-2</v>
      </c>
    </row>
    <row r="1757" spans="1:18" x14ac:dyDescent="0.25">
      <c r="A1757">
        <v>1746</v>
      </c>
      <c r="B1757" s="5">
        <v>92624</v>
      </c>
      <c r="C1757" s="5">
        <v>1950</v>
      </c>
      <c r="D1757" s="5">
        <f t="shared" si="378"/>
        <v>180616800</v>
      </c>
      <c r="E1757" s="5">
        <f t="shared" si="379"/>
        <v>8579205376</v>
      </c>
      <c r="F1757" s="5">
        <f t="shared" si="380"/>
        <v>3802500</v>
      </c>
      <c r="G1757" s="5">
        <f t="shared" si="381"/>
        <v>-537336.82420000003</v>
      </c>
      <c r="H1757" s="9">
        <f t="shared" si="382"/>
        <v>288730862641.34174</v>
      </c>
      <c r="I1757" s="9">
        <f t="shared" si="383"/>
        <v>-293559.74660000001</v>
      </c>
      <c r="J1757" s="9">
        <f t="shared" si="384"/>
        <v>86177324823.856216</v>
      </c>
      <c r="K1757" s="9">
        <f t="shared" si="385"/>
        <v>157740461951.00076</v>
      </c>
      <c r="M1757" s="9">
        <f t="shared" si="386"/>
        <v>149058.19397681122</v>
      </c>
      <c r="N1757" s="9">
        <f t="shared" si="387"/>
        <v>21448057265.742638</v>
      </c>
      <c r="O1757" s="9">
        <f t="shared" si="388"/>
        <v>-147108.19397681122</v>
      </c>
      <c r="P1757" s="9">
        <f t="shared" si="389"/>
        <v>21640820735.119118</v>
      </c>
      <c r="Q1757" s="9">
        <f t="shared" si="390"/>
        <v>2.0125746407362357E-4</v>
      </c>
      <c r="R1757" s="9">
        <f t="shared" si="391"/>
        <v>-4.163356036059717E-2</v>
      </c>
    </row>
    <row r="1758" spans="1:18" x14ac:dyDescent="0.25">
      <c r="A1758">
        <v>1747</v>
      </c>
      <c r="B1758" s="5">
        <v>312682</v>
      </c>
      <c r="C1758" s="5">
        <v>54412</v>
      </c>
      <c r="D1758" s="5">
        <f t="shared" si="378"/>
        <v>17013652984</v>
      </c>
      <c r="E1758" s="5">
        <f t="shared" si="379"/>
        <v>97770033124</v>
      </c>
      <c r="F1758" s="5">
        <f t="shared" si="380"/>
        <v>2960665744</v>
      </c>
      <c r="G1758" s="5">
        <f t="shared" si="381"/>
        <v>-317278.82420000003</v>
      </c>
      <c r="H1758" s="9">
        <f t="shared" si="382"/>
        <v>100665852285.73453</v>
      </c>
      <c r="I1758" s="9">
        <f t="shared" si="383"/>
        <v>-241097.74660000001</v>
      </c>
      <c r="J1758" s="9">
        <f t="shared" si="384"/>
        <v>58128123415.597816</v>
      </c>
      <c r="K1758" s="9">
        <f t="shared" si="385"/>
        <v>76495209558.517563</v>
      </c>
      <c r="M1758" s="9">
        <f t="shared" si="386"/>
        <v>209035.16617694893</v>
      </c>
      <c r="N1758" s="9">
        <f t="shared" si="387"/>
        <v>7477853059.3427296</v>
      </c>
      <c r="O1758" s="9">
        <f t="shared" si="388"/>
        <v>-154623.16617694893</v>
      </c>
      <c r="P1758" s="9">
        <f t="shared" si="389"/>
        <v>23908323518.584362</v>
      </c>
      <c r="Q1758" s="9">
        <f t="shared" si="390"/>
        <v>2.0043841413949312E-4</v>
      </c>
      <c r="R1758" s="9">
        <f t="shared" si="391"/>
        <v>-4.3760378747753959E-2</v>
      </c>
    </row>
    <row r="1759" spans="1:18" x14ac:dyDescent="0.25">
      <c r="A1759">
        <v>1748</v>
      </c>
      <c r="B1759" s="5">
        <v>142</v>
      </c>
      <c r="C1759" s="5">
        <v>2</v>
      </c>
      <c r="D1759" s="5">
        <f t="shared" si="378"/>
        <v>284</v>
      </c>
      <c r="E1759" s="5">
        <f t="shared" si="379"/>
        <v>20164</v>
      </c>
      <c r="F1759" s="5">
        <f t="shared" si="380"/>
        <v>4</v>
      </c>
      <c r="G1759" s="5">
        <f t="shared" si="381"/>
        <v>-629818.82420000003</v>
      </c>
      <c r="H1759" s="9">
        <f t="shared" si="382"/>
        <v>396671751316.67053</v>
      </c>
      <c r="I1759" s="9">
        <f t="shared" si="383"/>
        <v>-295507.74660000001</v>
      </c>
      <c r="J1759" s="9">
        <f t="shared" si="384"/>
        <v>87324828300.609818</v>
      </c>
      <c r="K1759" s="9">
        <f t="shared" si="385"/>
        <v>186116341505.60358</v>
      </c>
      <c r="M1759" s="9">
        <f t="shared" si="386"/>
        <v>123852.1558277181</v>
      </c>
      <c r="N1759" s="9">
        <f t="shared" si="387"/>
        <v>29466328469.744209</v>
      </c>
      <c r="O1759" s="9">
        <f t="shared" si="388"/>
        <v>-123850.1558277181</v>
      </c>
      <c r="P1759" s="9">
        <f t="shared" si="389"/>
        <v>15338861098.550056</v>
      </c>
      <c r="Q1759" s="9">
        <f t="shared" si="390"/>
        <v>2.017275620338573E-4</v>
      </c>
      <c r="R1759" s="9">
        <f t="shared" si="391"/>
        <v>-3.5051236856108156E-2</v>
      </c>
    </row>
    <row r="1760" spans="1:18" x14ac:dyDescent="0.25">
      <c r="A1760">
        <v>1749</v>
      </c>
      <c r="B1760" s="5">
        <v>9900</v>
      </c>
      <c r="C1760" s="5">
        <v>880</v>
      </c>
      <c r="D1760" s="5">
        <f t="shared" si="378"/>
        <v>8712000</v>
      </c>
      <c r="E1760" s="5">
        <f t="shared" si="379"/>
        <v>98010000</v>
      </c>
      <c r="F1760" s="5">
        <f t="shared" si="380"/>
        <v>774400</v>
      </c>
      <c r="G1760" s="5">
        <f t="shared" si="381"/>
        <v>-620060.82420000003</v>
      </c>
      <c r="H1760" s="9">
        <f t="shared" si="382"/>
        <v>384475425707.58337</v>
      </c>
      <c r="I1760" s="9">
        <f t="shared" si="383"/>
        <v>-294629.74660000001</v>
      </c>
      <c r="J1760" s="9">
        <f t="shared" si="384"/>
        <v>86806687581.580215</v>
      </c>
      <c r="K1760" s="9">
        <f t="shared" si="385"/>
        <v>182688363510.63318</v>
      </c>
      <c r="M1760" s="9">
        <f t="shared" si="386"/>
        <v>126511.7060132553</v>
      </c>
      <c r="N1760" s="9">
        <f t="shared" si="387"/>
        <v>28560337722.159019</v>
      </c>
      <c r="O1760" s="9">
        <f t="shared" si="388"/>
        <v>-125631.7060132553</v>
      </c>
      <c r="P1760" s="9">
        <f t="shared" si="389"/>
        <v>15783325555.801008</v>
      </c>
      <c r="Q1760" s="9">
        <f t="shared" si="390"/>
        <v>2.0167444529689562E-4</v>
      </c>
      <c r="R1760" s="9">
        <f t="shared" si="391"/>
        <v>-3.5555438244732687E-2</v>
      </c>
    </row>
    <row r="1761" spans="1:18" x14ac:dyDescent="0.25">
      <c r="A1761">
        <v>1750</v>
      </c>
      <c r="B1761" s="5">
        <v>377</v>
      </c>
      <c r="C1761" s="5">
        <v>50</v>
      </c>
      <c r="D1761" s="5">
        <f t="shared" si="378"/>
        <v>18850</v>
      </c>
      <c r="E1761" s="5">
        <f t="shared" si="379"/>
        <v>142129</v>
      </c>
      <c r="F1761" s="5">
        <f t="shared" si="380"/>
        <v>2500</v>
      </c>
      <c r="G1761" s="5">
        <f t="shared" si="381"/>
        <v>-629583.82420000003</v>
      </c>
      <c r="H1761" s="9">
        <f t="shared" si="382"/>
        <v>396375791694.29657</v>
      </c>
      <c r="I1761" s="9">
        <f t="shared" si="383"/>
        <v>-295459.74660000001</v>
      </c>
      <c r="J1761" s="9">
        <f t="shared" si="384"/>
        <v>87296461860.936218</v>
      </c>
      <c r="K1761" s="9">
        <f t="shared" si="385"/>
        <v>186016677161.59097</v>
      </c>
      <c r="M1761" s="9">
        <f t="shared" si="386"/>
        <v>123916.20525317427</v>
      </c>
      <c r="N1761" s="9">
        <f t="shared" si="387"/>
        <v>29444343431.944798</v>
      </c>
      <c r="O1761" s="9">
        <f t="shared" si="388"/>
        <v>-123866.20525317427</v>
      </c>
      <c r="P1761" s="9">
        <f t="shared" si="389"/>
        <v>15342836803.821497</v>
      </c>
      <c r="Q1761" s="9">
        <f t="shared" si="390"/>
        <v>2.0172627308750438E-4</v>
      </c>
      <c r="R1761" s="9">
        <f t="shared" si="391"/>
        <v>-3.505577903379585E-2</v>
      </c>
    </row>
    <row r="1762" spans="1:18" x14ac:dyDescent="0.25">
      <c r="A1762">
        <v>1751</v>
      </c>
      <c r="B1762" s="5">
        <v>1098403</v>
      </c>
      <c r="C1762" s="5">
        <v>678</v>
      </c>
      <c r="D1762" s="5">
        <f t="shared" si="378"/>
        <v>744717234</v>
      </c>
      <c r="E1762" s="5">
        <f t="shared" si="379"/>
        <v>1206489150409</v>
      </c>
      <c r="F1762" s="5">
        <f t="shared" si="380"/>
        <v>459684</v>
      </c>
      <c r="G1762" s="5">
        <f t="shared" si="381"/>
        <v>468442.17579999997</v>
      </c>
      <c r="H1762" s="9">
        <f t="shared" si="382"/>
        <v>219438072068.23807</v>
      </c>
      <c r="I1762" s="9">
        <f t="shared" si="383"/>
        <v>-294831.74660000001</v>
      </c>
      <c r="J1762" s="9">
        <f t="shared" si="384"/>
        <v>86925758803.206619</v>
      </c>
      <c r="K1762" s="9">
        <f t="shared" si="385"/>
        <v>-138111624872.21826</v>
      </c>
      <c r="M1762" s="9">
        <f t="shared" si="386"/>
        <v>423184.01136351057</v>
      </c>
      <c r="N1762" s="9">
        <f t="shared" si="387"/>
        <v>16300717882.902992</v>
      </c>
      <c r="O1762" s="9">
        <f t="shared" si="388"/>
        <v>-422506.01136351057</v>
      </c>
      <c r="P1762" s="9">
        <f t="shared" si="389"/>
        <v>178511329638.30292</v>
      </c>
      <c r="Q1762" s="9">
        <f t="shared" si="390"/>
        <v>2.0095568409101382E-4</v>
      </c>
      <c r="R1762" s="9">
        <f t="shared" si="391"/>
        <v>-0.11957475920639213</v>
      </c>
    </row>
    <row r="1763" spans="1:18" x14ac:dyDescent="0.25">
      <c r="A1763">
        <v>1752</v>
      </c>
      <c r="B1763" s="5">
        <v>35700</v>
      </c>
      <c r="C1763" s="5">
        <v>7</v>
      </c>
      <c r="D1763" s="5">
        <f t="shared" si="378"/>
        <v>249900</v>
      </c>
      <c r="E1763" s="5">
        <f t="shared" si="379"/>
        <v>1274490000</v>
      </c>
      <c r="F1763" s="5">
        <f t="shared" si="380"/>
        <v>49</v>
      </c>
      <c r="G1763" s="5">
        <f t="shared" si="381"/>
        <v>-594260.82420000003</v>
      </c>
      <c r="H1763" s="9">
        <f t="shared" si="382"/>
        <v>353145927178.86334</v>
      </c>
      <c r="I1763" s="9">
        <f t="shared" si="383"/>
        <v>-295502.74660000001</v>
      </c>
      <c r="J1763" s="9">
        <f t="shared" si="384"/>
        <v>87321873248.143814</v>
      </c>
      <c r="K1763" s="9">
        <f t="shared" si="385"/>
        <v>175605705747.87976</v>
      </c>
      <c r="M1763" s="9">
        <f t="shared" si="386"/>
        <v>133543.51527610215</v>
      </c>
      <c r="N1763" s="9">
        <f t="shared" si="387"/>
        <v>26233060089.266396</v>
      </c>
      <c r="O1763" s="9">
        <f t="shared" si="388"/>
        <v>-133536.51527610215</v>
      </c>
      <c r="P1763" s="9">
        <f t="shared" si="389"/>
        <v>17832000912.084663</v>
      </c>
      <c r="Q1763" s="9">
        <f t="shared" si="390"/>
        <v>2.0153800086388936E-4</v>
      </c>
      <c r="R1763" s="9">
        <f t="shared" si="391"/>
        <v>-3.7792601477801856E-2</v>
      </c>
    </row>
    <row r="1764" spans="1:18" x14ac:dyDescent="0.25">
      <c r="A1764">
        <v>1753</v>
      </c>
      <c r="B1764" s="5">
        <v>12250</v>
      </c>
      <c r="C1764" s="5">
        <v>26</v>
      </c>
      <c r="D1764" s="5">
        <f t="shared" si="378"/>
        <v>318500</v>
      </c>
      <c r="E1764" s="5">
        <f t="shared" si="379"/>
        <v>150062500</v>
      </c>
      <c r="F1764" s="5">
        <f t="shared" si="380"/>
        <v>676</v>
      </c>
      <c r="G1764" s="5">
        <f t="shared" si="381"/>
        <v>-617710.82420000003</v>
      </c>
      <c r="H1764" s="9">
        <f t="shared" si="382"/>
        <v>381566662333.84332</v>
      </c>
      <c r="I1764" s="9">
        <f t="shared" si="383"/>
        <v>-295483.74660000001</v>
      </c>
      <c r="J1764" s="9">
        <f t="shared" si="384"/>
        <v>87310644504.773026</v>
      </c>
      <c r="K1764" s="9">
        <f t="shared" si="385"/>
        <v>182523508649.98996</v>
      </c>
      <c r="M1764" s="9">
        <f t="shared" si="386"/>
        <v>127152.20026781694</v>
      </c>
      <c r="N1764" s="9">
        <f t="shared" si="387"/>
        <v>28344263406.993168</v>
      </c>
      <c r="O1764" s="9">
        <f t="shared" si="388"/>
        <v>-127126.20026781694</v>
      </c>
      <c r="P1764" s="9">
        <f t="shared" si="389"/>
        <v>16161070794.533098</v>
      </c>
      <c r="Q1764" s="9">
        <f t="shared" si="390"/>
        <v>2.0166177721767578E-4</v>
      </c>
      <c r="R1764" s="9">
        <f t="shared" si="391"/>
        <v>-3.5978399702676737E-2</v>
      </c>
    </row>
    <row r="1765" spans="1:18" x14ac:dyDescent="0.25">
      <c r="A1765">
        <v>1754</v>
      </c>
      <c r="B1765" s="5">
        <v>8484</v>
      </c>
      <c r="C1765" s="5">
        <v>7</v>
      </c>
      <c r="D1765" s="5">
        <f t="shared" si="378"/>
        <v>59388</v>
      </c>
      <c r="E1765" s="5">
        <f t="shared" si="379"/>
        <v>71978256</v>
      </c>
      <c r="F1765" s="5">
        <f t="shared" si="380"/>
        <v>49</v>
      </c>
      <c r="G1765" s="5">
        <f t="shared" si="381"/>
        <v>-621476.82420000003</v>
      </c>
      <c r="H1765" s="9">
        <f t="shared" si="382"/>
        <v>386233443017.71777</v>
      </c>
      <c r="I1765" s="9">
        <f t="shared" si="383"/>
        <v>-295502.74660000001</v>
      </c>
      <c r="J1765" s="9">
        <f t="shared" si="384"/>
        <v>87321873248.143814</v>
      </c>
      <c r="K1765" s="9">
        <f t="shared" si="385"/>
        <v>183648108499.34537</v>
      </c>
      <c r="M1765" s="9">
        <f t="shared" si="386"/>
        <v>126125.77415603859</v>
      </c>
      <c r="N1765" s="9">
        <f t="shared" si="387"/>
        <v>28690930120.896683</v>
      </c>
      <c r="O1765" s="9">
        <f t="shared" si="388"/>
        <v>-126118.77415603859</v>
      </c>
      <c r="P1765" s="9">
        <f t="shared" si="389"/>
        <v>15905945194.621868</v>
      </c>
      <c r="Q1765" s="9">
        <f t="shared" si="390"/>
        <v>2.0168210171293675E-4</v>
      </c>
      <c r="R1765" s="9">
        <f t="shared" si="391"/>
        <v>-3.5693285122652393E-2</v>
      </c>
    </row>
    <row r="1766" spans="1:18" x14ac:dyDescent="0.25">
      <c r="A1766">
        <v>1755</v>
      </c>
      <c r="B1766" s="5">
        <v>8274</v>
      </c>
      <c r="C1766" s="5">
        <v>734</v>
      </c>
      <c r="D1766" s="5">
        <f t="shared" si="378"/>
        <v>6073116</v>
      </c>
      <c r="E1766" s="5">
        <f t="shared" si="379"/>
        <v>68459076</v>
      </c>
      <c r="F1766" s="5">
        <f t="shared" si="380"/>
        <v>538756</v>
      </c>
      <c r="G1766" s="5">
        <f t="shared" si="381"/>
        <v>-621686.82420000003</v>
      </c>
      <c r="H1766" s="9">
        <f t="shared" si="382"/>
        <v>386494507383.88177</v>
      </c>
      <c r="I1766" s="9">
        <f t="shared" si="383"/>
        <v>-294775.74660000001</v>
      </c>
      <c r="J1766" s="9">
        <f t="shared" si="384"/>
        <v>86892740783.587418</v>
      </c>
      <c r="K1766" s="9">
        <f t="shared" si="385"/>
        <v>183258197754.93796</v>
      </c>
      <c r="M1766" s="9">
        <f t="shared" si="386"/>
        <v>126068.53849924798</v>
      </c>
      <c r="N1766" s="9">
        <f t="shared" si="387"/>
        <v>28710323002.642357</v>
      </c>
      <c r="O1766" s="9">
        <f t="shared" si="388"/>
        <v>-125334.53849924798</v>
      </c>
      <c r="P1766" s="9">
        <f t="shared" si="389"/>
        <v>15708746540.819475</v>
      </c>
      <c r="Q1766" s="9">
        <f t="shared" si="390"/>
        <v>2.0168323868547357E-4</v>
      </c>
      <c r="R1766" s="9">
        <f t="shared" si="391"/>
        <v>-3.5471336054840714E-2</v>
      </c>
    </row>
    <row r="1767" spans="1:18" x14ac:dyDescent="0.25">
      <c r="A1767">
        <v>1756</v>
      </c>
      <c r="B1767" s="5">
        <v>2610</v>
      </c>
      <c r="C1767" s="5">
        <v>900</v>
      </c>
      <c r="D1767" s="5">
        <f t="shared" si="378"/>
        <v>2349000</v>
      </c>
      <c r="E1767" s="5">
        <f t="shared" si="379"/>
        <v>6812100</v>
      </c>
      <c r="F1767" s="5">
        <f t="shared" si="380"/>
        <v>810000</v>
      </c>
      <c r="G1767" s="5">
        <f t="shared" si="381"/>
        <v>-627350.82420000003</v>
      </c>
      <c r="H1767" s="9">
        <f t="shared" si="382"/>
        <v>393569056624.41937</v>
      </c>
      <c r="I1767" s="9">
        <f t="shared" si="383"/>
        <v>-294609.74660000001</v>
      </c>
      <c r="J1767" s="9">
        <f t="shared" si="384"/>
        <v>86794902791.716217</v>
      </c>
      <c r="K1767" s="9">
        <f t="shared" si="385"/>
        <v>184823667346.86316</v>
      </c>
      <c r="M1767" s="9">
        <f t="shared" si="386"/>
        <v>124524.81107038113</v>
      </c>
      <c r="N1767" s="9">
        <f t="shared" si="387"/>
        <v>29235848178.067921</v>
      </c>
      <c r="O1767" s="9">
        <f t="shared" si="388"/>
        <v>-123624.81107038113</v>
      </c>
      <c r="P1767" s="9">
        <f t="shared" si="389"/>
        <v>15283093912.187428</v>
      </c>
      <c r="Q1767" s="9">
        <f t="shared" si="390"/>
        <v>2.0171404935609492E-4</v>
      </c>
      <c r="R1767" s="9">
        <f t="shared" si="391"/>
        <v>-3.4987461064358814E-2</v>
      </c>
    </row>
    <row r="1768" spans="1:18" x14ac:dyDescent="0.25">
      <c r="A1768">
        <v>1757</v>
      </c>
      <c r="B1768" s="5">
        <v>880</v>
      </c>
      <c r="C1768" s="5">
        <v>50</v>
      </c>
      <c r="D1768" s="5">
        <f t="shared" si="378"/>
        <v>44000</v>
      </c>
      <c r="E1768" s="5">
        <f t="shared" si="379"/>
        <v>774400</v>
      </c>
      <c r="F1768" s="5">
        <f t="shared" si="380"/>
        <v>2500</v>
      </c>
      <c r="G1768" s="5">
        <f t="shared" si="381"/>
        <v>-629080.82420000003</v>
      </c>
      <c r="H1768" s="9">
        <f t="shared" si="382"/>
        <v>395742683376.15137</v>
      </c>
      <c r="I1768" s="9">
        <f t="shared" si="383"/>
        <v>-295459.74660000001</v>
      </c>
      <c r="J1768" s="9">
        <f t="shared" si="384"/>
        <v>87296461860.936218</v>
      </c>
      <c r="K1768" s="9">
        <f t="shared" si="385"/>
        <v>185868060909.05118</v>
      </c>
      <c r="M1768" s="9">
        <f t="shared" si="386"/>
        <v>124053.29827872512</v>
      </c>
      <c r="N1768" s="9">
        <f t="shared" si="387"/>
        <v>29397313670.946007</v>
      </c>
      <c r="O1768" s="9">
        <f t="shared" si="388"/>
        <v>-124003.29827872512</v>
      </c>
      <c r="P1768" s="9">
        <f t="shared" si="389"/>
        <v>15376817984.002474</v>
      </c>
      <c r="Q1768" s="9">
        <f t="shared" si="390"/>
        <v>2.017235158105112E-4</v>
      </c>
      <c r="R1768" s="9">
        <f t="shared" si="391"/>
        <v>-3.5094578130020426E-2</v>
      </c>
    </row>
    <row r="1769" spans="1:18" x14ac:dyDescent="0.25">
      <c r="A1769">
        <v>1758</v>
      </c>
      <c r="B1769" s="5">
        <v>437</v>
      </c>
      <c r="C1769" s="5">
        <v>46</v>
      </c>
      <c r="D1769" s="5">
        <f t="shared" si="378"/>
        <v>20102</v>
      </c>
      <c r="E1769" s="5">
        <f t="shared" si="379"/>
        <v>190969</v>
      </c>
      <c r="F1769" s="5">
        <f t="shared" si="380"/>
        <v>2116</v>
      </c>
      <c r="G1769" s="5">
        <f t="shared" si="381"/>
        <v>-629523.82420000003</v>
      </c>
      <c r="H1769" s="9">
        <f t="shared" si="382"/>
        <v>396300245235.39252</v>
      </c>
      <c r="I1769" s="9">
        <f t="shared" si="383"/>
        <v>-295463.74660000001</v>
      </c>
      <c r="J1769" s="9">
        <f t="shared" si="384"/>
        <v>87298825554.909012</v>
      </c>
      <c r="K1769" s="9">
        <f t="shared" si="385"/>
        <v>186001467672.09177</v>
      </c>
      <c r="M1769" s="9">
        <f t="shared" si="386"/>
        <v>123932.55829797158</v>
      </c>
      <c r="N1769" s="9">
        <f t="shared" si="387"/>
        <v>29438731545.629723</v>
      </c>
      <c r="O1769" s="9">
        <f t="shared" si="388"/>
        <v>-123886.55829797158</v>
      </c>
      <c r="P1769" s="9">
        <f t="shared" si="389"/>
        <v>15347879326.916712</v>
      </c>
      <c r="Q1769" s="9">
        <f t="shared" si="390"/>
        <v>2.0172594407190454E-4</v>
      </c>
      <c r="R1769" s="9">
        <f t="shared" si="391"/>
        <v>-3.5061539209664885E-2</v>
      </c>
    </row>
    <row r="1770" spans="1:18" x14ac:dyDescent="0.25">
      <c r="A1770">
        <v>1759</v>
      </c>
      <c r="B1770" s="5">
        <v>321</v>
      </c>
      <c r="C1770" s="5">
        <v>3</v>
      </c>
      <c r="D1770" s="5">
        <f t="shared" si="378"/>
        <v>963</v>
      </c>
      <c r="E1770" s="5">
        <f t="shared" si="379"/>
        <v>103041</v>
      </c>
      <c r="F1770" s="5">
        <f t="shared" si="380"/>
        <v>9</v>
      </c>
      <c r="G1770" s="5">
        <f t="shared" si="381"/>
        <v>-629639.82420000003</v>
      </c>
      <c r="H1770" s="9">
        <f t="shared" si="382"/>
        <v>396446308218.60693</v>
      </c>
      <c r="I1770" s="9">
        <f t="shared" si="383"/>
        <v>-295506.74660000001</v>
      </c>
      <c r="J1770" s="9">
        <f t="shared" si="384"/>
        <v>87324237286.116623</v>
      </c>
      <c r="K1770" s="9">
        <f t="shared" si="385"/>
        <v>186062815979.13797</v>
      </c>
      <c r="M1770" s="9">
        <f t="shared" si="386"/>
        <v>123900.94241136344</v>
      </c>
      <c r="N1770" s="9">
        <f t="shared" si="387"/>
        <v>29449581675.053806</v>
      </c>
      <c r="O1770" s="9">
        <f t="shared" si="388"/>
        <v>-123897.94241136344</v>
      </c>
      <c r="P1770" s="9">
        <f t="shared" si="389"/>
        <v>15350700133.769533</v>
      </c>
      <c r="Q1770" s="9">
        <f t="shared" si="390"/>
        <v>2.0172658019702188E-4</v>
      </c>
      <c r="R1770" s="9">
        <f t="shared" si="391"/>
        <v>-3.5064761075906864E-2</v>
      </c>
    </row>
    <row r="1771" spans="1:18" x14ac:dyDescent="0.25">
      <c r="A1771">
        <v>1760</v>
      </c>
      <c r="B1771" s="5">
        <v>115</v>
      </c>
      <c r="C1771" s="5">
        <v>0</v>
      </c>
      <c r="D1771" s="5">
        <f t="shared" si="378"/>
        <v>0</v>
      </c>
      <c r="E1771" s="5">
        <f t="shared" si="379"/>
        <v>13225</v>
      </c>
      <c r="F1771" s="5">
        <f t="shared" si="380"/>
        <v>0</v>
      </c>
      <c r="G1771" s="5">
        <f t="shared" si="381"/>
        <v>-629845.82420000003</v>
      </c>
      <c r="H1771" s="9">
        <f t="shared" si="382"/>
        <v>396705762262.17737</v>
      </c>
      <c r="I1771" s="9">
        <f t="shared" si="383"/>
        <v>-295509.74660000001</v>
      </c>
      <c r="J1771" s="9">
        <f t="shared" si="384"/>
        <v>87326010335.596222</v>
      </c>
      <c r="K1771" s="9">
        <f t="shared" si="385"/>
        <v>186125579906.41016</v>
      </c>
      <c r="M1771" s="9">
        <f t="shared" si="386"/>
        <v>123844.79695755932</v>
      </c>
      <c r="N1771" s="9">
        <f t="shared" si="387"/>
        <v>29468854935.741707</v>
      </c>
      <c r="O1771" s="9">
        <f t="shared" si="388"/>
        <v>-123844.79695755932</v>
      </c>
      <c r="P1771" s="9">
        <f t="shared" si="389"/>
        <v>15337533733.459093</v>
      </c>
      <c r="Q1771" s="9">
        <f t="shared" si="390"/>
        <v>2.0172771015637421E-4</v>
      </c>
      <c r="R1771" s="9">
        <f t="shared" si="391"/>
        <v>-3.5049720227369151E-2</v>
      </c>
    </row>
    <row r="1772" spans="1:18" x14ac:dyDescent="0.25">
      <c r="A1772">
        <v>1761</v>
      </c>
      <c r="B1772" s="5">
        <v>104</v>
      </c>
      <c r="C1772" s="5">
        <v>1</v>
      </c>
      <c r="D1772" s="5">
        <f t="shared" si="378"/>
        <v>104</v>
      </c>
      <c r="E1772" s="5">
        <f t="shared" si="379"/>
        <v>10816</v>
      </c>
      <c r="F1772" s="5">
        <f t="shared" si="380"/>
        <v>1</v>
      </c>
      <c r="G1772" s="5">
        <f t="shared" si="381"/>
        <v>-629856.82420000003</v>
      </c>
      <c r="H1772" s="9">
        <f t="shared" si="382"/>
        <v>396719618991.30975</v>
      </c>
      <c r="I1772" s="9">
        <f t="shared" si="383"/>
        <v>-295508.74660000001</v>
      </c>
      <c r="J1772" s="9">
        <f t="shared" si="384"/>
        <v>87325419317.103012</v>
      </c>
      <c r="K1772" s="9">
        <f t="shared" si="385"/>
        <v>186128200656.79855</v>
      </c>
      <c r="M1772" s="9">
        <f t="shared" si="386"/>
        <v>123841.79889934647</v>
      </c>
      <c r="N1772" s="9">
        <f t="shared" si="387"/>
        <v>29469884267.754322</v>
      </c>
      <c r="O1772" s="9">
        <f t="shared" si="388"/>
        <v>-123840.79889934647</v>
      </c>
      <c r="P1772" s="9">
        <f t="shared" si="389"/>
        <v>15336543472.028374</v>
      </c>
      <c r="Q1772" s="9">
        <f t="shared" si="390"/>
        <v>2.0172777050440525E-4</v>
      </c>
      <c r="R1772" s="9">
        <f t="shared" si="391"/>
        <v>-3.5048588724922093E-2</v>
      </c>
    </row>
    <row r="1773" spans="1:18" x14ac:dyDescent="0.25">
      <c r="A1773">
        <v>1762</v>
      </c>
      <c r="B1773" s="5">
        <v>40</v>
      </c>
      <c r="C1773" s="5">
        <v>0</v>
      </c>
      <c r="D1773" s="5">
        <f t="shared" si="378"/>
        <v>0</v>
      </c>
      <c r="E1773" s="5">
        <f t="shared" si="379"/>
        <v>1600</v>
      </c>
      <c r="F1773" s="5">
        <f t="shared" si="380"/>
        <v>0</v>
      </c>
      <c r="G1773" s="5">
        <f t="shared" si="381"/>
        <v>-629920.82420000003</v>
      </c>
      <c r="H1773" s="9">
        <f t="shared" si="382"/>
        <v>396800244760.80737</v>
      </c>
      <c r="I1773" s="9">
        <f t="shared" si="383"/>
        <v>-295509.74660000001</v>
      </c>
      <c r="J1773" s="9">
        <f t="shared" si="384"/>
        <v>87326010335.596222</v>
      </c>
      <c r="K1773" s="9">
        <f t="shared" si="385"/>
        <v>186147743137.40515</v>
      </c>
      <c r="M1773" s="9">
        <f t="shared" si="386"/>
        <v>123824.35565156267</v>
      </c>
      <c r="N1773" s="9">
        <f t="shared" si="387"/>
        <v>29475873465.117767</v>
      </c>
      <c r="O1773" s="9">
        <f t="shared" si="388"/>
        <v>-123824.35565156267</v>
      </c>
      <c r="P1773" s="9">
        <f t="shared" si="389"/>
        <v>15332471052.524679</v>
      </c>
      <c r="Q1773" s="9">
        <f t="shared" si="390"/>
        <v>2.0172812164112692E-4</v>
      </c>
      <c r="R1773" s="9">
        <f t="shared" si="391"/>
        <v>-3.504393507384828E-2</v>
      </c>
    </row>
    <row r="1774" spans="1:18" x14ac:dyDescent="0.25">
      <c r="A1774">
        <v>1763</v>
      </c>
      <c r="B1774" s="5">
        <v>5</v>
      </c>
      <c r="C1774" s="5">
        <v>1</v>
      </c>
      <c r="D1774" s="5">
        <f t="shared" si="378"/>
        <v>5</v>
      </c>
      <c r="E1774" s="5">
        <f t="shared" si="379"/>
        <v>25</v>
      </c>
      <c r="F1774" s="5">
        <f t="shared" si="380"/>
        <v>1</v>
      </c>
      <c r="G1774" s="5">
        <f t="shared" si="381"/>
        <v>-629955.82420000003</v>
      </c>
      <c r="H1774" s="9">
        <f t="shared" si="382"/>
        <v>396844340443.50134</v>
      </c>
      <c r="I1774" s="9">
        <f t="shared" si="383"/>
        <v>-295508.74660000001</v>
      </c>
      <c r="J1774" s="9">
        <f t="shared" si="384"/>
        <v>87325419317.103012</v>
      </c>
      <c r="K1774" s="9">
        <f t="shared" si="385"/>
        <v>186157456022.71198</v>
      </c>
      <c r="M1774" s="9">
        <f t="shared" si="386"/>
        <v>123814.81637543089</v>
      </c>
      <c r="N1774" s="9">
        <f t="shared" si="387"/>
        <v>29479149064.819653</v>
      </c>
      <c r="O1774" s="9">
        <f t="shared" si="388"/>
        <v>-123813.81637543089</v>
      </c>
      <c r="P1774" s="9">
        <f t="shared" si="389"/>
        <v>15329861125.448919</v>
      </c>
      <c r="Q1774" s="9">
        <f t="shared" si="390"/>
        <v>2.0172831368411216E-4</v>
      </c>
      <c r="R1774" s="9">
        <f t="shared" si="391"/>
        <v>-3.5040952322273847E-2</v>
      </c>
    </row>
    <row r="1775" spans="1:18" x14ac:dyDescent="0.25">
      <c r="A1775">
        <v>1764</v>
      </c>
      <c r="B1775" s="5">
        <v>146414</v>
      </c>
      <c r="C1775" s="5">
        <v>1500</v>
      </c>
      <c r="D1775" s="5">
        <f t="shared" si="378"/>
        <v>219621000</v>
      </c>
      <c r="E1775" s="5">
        <f t="shared" si="379"/>
        <v>21437059396</v>
      </c>
      <c r="F1775" s="5">
        <f t="shared" si="380"/>
        <v>2250000</v>
      </c>
      <c r="G1775" s="5">
        <f t="shared" si="381"/>
        <v>-483546.82420000003</v>
      </c>
      <c r="H1775" s="9">
        <f t="shared" si="382"/>
        <v>233817531193.90573</v>
      </c>
      <c r="I1775" s="9">
        <f t="shared" si="383"/>
        <v>-294009.74660000001</v>
      </c>
      <c r="J1775" s="9">
        <f t="shared" si="384"/>
        <v>86441731095.796219</v>
      </c>
      <c r="K1775" s="9">
        <f t="shared" si="385"/>
        <v>142167479252.27676</v>
      </c>
      <c r="M1775" s="9">
        <f t="shared" si="386"/>
        <v>163718.69863760704</v>
      </c>
      <c r="N1775" s="9">
        <f t="shared" si="387"/>
        <v>17368880323.025764</v>
      </c>
      <c r="O1775" s="9">
        <f t="shared" si="388"/>
        <v>-162218.69863760704</v>
      </c>
      <c r="P1775" s="9">
        <f t="shared" si="389"/>
        <v>26314906187.678772</v>
      </c>
      <c r="Q1775" s="9">
        <f t="shared" si="390"/>
        <v>2.0101830868570817E-4</v>
      </c>
      <c r="R1775" s="9">
        <f t="shared" si="391"/>
        <v>-4.5910027110057636E-2</v>
      </c>
    </row>
    <row r="1776" spans="1:18" x14ac:dyDescent="0.25">
      <c r="A1776">
        <v>1765</v>
      </c>
      <c r="B1776" s="5">
        <v>19772</v>
      </c>
      <c r="C1776" s="5">
        <v>155</v>
      </c>
      <c r="D1776" s="5">
        <f t="shared" si="378"/>
        <v>3064660</v>
      </c>
      <c r="E1776" s="5">
        <f t="shared" si="379"/>
        <v>390931984</v>
      </c>
      <c r="F1776" s="5">
        <f t="shared" si="380"/>
        <v>24025</v>
      </c>
      <c r="G1776" s="5">
        <f t="shared" si="381"/>
        <v>-610188.82420000003</v>
      </c>
      <c r="H1776" s="9">
        <f t="shared" si="382"/>
        <v>372330401178.57855</v>
      </c>
      <c r="I1776" s="9">
        <f t="shared" si="383"/>
        <v>-295354.74660000001</v>
      </c>
      <c r="J1776" s="9">
        <f t="shared" si="384"/>
        <v>87234426339.150223</v>
      </c>
      <c r="K1776" s="9">
        <f t="shared" si="385"/>
        <v>180222165549.74295</v>
      </c>
      <c r="M1776" s="9">
        <f t="shared" si="386"/>
        <v>129202.32698390739</v>
      </c>
      <c r="N1776" s="9">
        <f t="shared" si="387"/>
        <v>27658157819.363113</v>
      </c>
      <c r="O1776" s="9">
        <f t="shared" si="388"/>
        <v>-129047.32698390739</v>
      </c>
      <c r="P1776" s="9">
        <f t="shared" si="389"/>
        <v>16653212601.691513</v>
      </c>
      <c r="Q1776" s="9">
        <f t="shared" si="390"/>
        <v>2.0162155198345211E-4</v>
      </c>
      <c r="R1776" s="9">
        <f t="shared" si="391"/>
        <v>-3.6522103292694764E-2</v>
      </c>
    </row>
    <row r="1777" spans="1:18" x14ac:dyDescent="0.25">
      <c r="A1777">
        <v>1766</v>
      </c>
      <c r="B1777" s="5">
        <v>17270</v>
      </c>
      <c r="C1777" s="5">
        <v>160</v>
      </c>
      <c r="D1777" s="5">
        <f t="shared" si="378"/>
        <v>2763200</v>
      </c>
      <c r="E1777" s="5">
        <f t="shared" si="379"/>
        <v>298252900</v>
      </c>
      <c r="F1777" s="5">
        <f t="shared" si="380"/>
        <v>25600</v>
      </c>
      <c r="G1777" s="5">
        <f t="shared" si="381"/>
        <v>-612690.82420000003</v>
      </c>
      <c r="H1777" s="9">
        <f t="shared" si="382"/>
        <v>375390046058.87537</v>
      </c>
      <c r="I1777" s="9">
        <f t="shared" si="383"/>
        <v>-295349.74660000001</v>
      </c>
      <c r="J1777" s="9">
        <f t="shared" si="384"/>
        <v>87231472816.684219</v>
      </c>
      <c r="K1777" s="9">
        <f t="shared" si="385"/>
        <v>180958079671.61517</v>
      </c>
      <c r="M1777" s="9">
        <f t="shared" si="386"/>
        <v>128520.40501585923</v>
      </c>
      <c r="N1777" s="9">
        <f t="shared" si="387"/>
        <v>27885440202.704849</v>
      </c>
      <c r="O1777" s="9">
        <f t="shared" si="388"/>
        <v>-128360.40501585923</v>
      </c>
      <c r="P1777" s="9">
        <f t="shared" si="389"/>
        <v>16476393575.835419</v>
      </c>
      <c r="Q1777" s="9">
        <f t="shared" si="390"/>
        <v>2.0163487717314547E-4</v>
      </c>
      <c r="R1777" s="9">
        <f t="shared" si="391"/>
        <v>-3.6327695516749782E-2</v>
      </c>
    </row>
    <row r="1778" spans="1:18" x14ac:dyDescent="0.25">
      <c r="A1778">
        <v>1767</v>
      </c>
      <c r="B1778" s="5">
        <v>16299</v>
      </c>
      <c r="C1778" s="5">
        <v>130</v>
      </c>
      <c r="D1778" s="5">
        <f t="shared" si="378"/>
        <v>2118870</v>
      </c>
      <c r="E1778" s="5">
        <f t="shared" si="379"/>
        <v>265657401</v>
      </c>
      <c r="F1778" s="5">
        <f t="shared" si="380"/>
        <v>16900</v>
      </c>
      <c r="G1778" s="5">
        <f t="shared" si="381"/>
        <v>-613661.82420000003</v>
      </c>
      <c r="H1778" s="9">
        <f t="shared" si="382"/>
        <v>376580834480.47174</v>
      </c>
      <c r="I1778" s="9">
        <f t="shared" si="383"/>
        <v>-295379.74660000001</v>
      </c>
      <c r="J1778" s="9">
        <f t="shared" si="384"/>
        <v>87249194701.480225</v>
      </c>
      <c r="K1778" s="9">
        <f t="shared" si="385"/>
        <v>181263274130.28976</v>
      </c>
      <c r="M1778" s="9">
        <f t="shared" si="386"/>
        <v>128255.75824088929</v>
      </c>
      <c r="N1778" s="9">
        <f t="shared" si="387"/>
        <v>27973896622.029545</v>
      </c>
      <c r="O1778" s="9">
        <f t="shared" si="388"/>
        <v>-128125.75824088929</v>
      </c>
      <c r="P1778" s="9">
        <f t="shared" si="389"/>
        <v>16416209924.802811</v>
      </c>
      <c r="Q1778" s="9">
        <f t="shared" si="390"/>
        <v>2.0164006322650238E-4</v>
      </c>
      <c r="R1778" s="9">
        <f t="shared" si="391"/>
        <v>-3.6261287464186144E-2</v>
      </c>
    </row>
    <row r="1779" spans="1:18" x14ac:dyDescent="0.25">
      <c r="A1779">
        <v>1768</v>
      </c>
      <c r="B1779" s="5">
        <v>6329</v>
      </c>
      <c r="C1779" s="5">
        <v>100</v>
      </c>
      <c r="D1779" s="5">
        <f t="shared" si="378"/>
        <v>632900</v>
      </c>
      <c r="E1779" s="5">
        <f t="shared" si="379"/>
        <v>40056241</v>
      </c>
      <c r="F1779" s="5">
        <f t="shared" si="380"/>
        <v>10000</v>
      </c>
      <c r="G1779" s="5">
        <f t="shared" si="381"/>
        <v>-623631.82420000003</v>
      </c>
      <c r="H1779" s="9">
        <f t="shared" si="382"/>
        <v>388916652155.01978</v>
      </c>
      <c r="I1779" s="9">
        <f t="shared" si="383"/>
        <v>-295409.74660000001</v>
      </c>
      <c r="J1779" s="9">
        <f t="shared" si="384"/>
        <v>87266918386.276215</v>
      </c>
      <c r="K1779" s="9">
        <f t="shared" si="385"/>
        <v>184226919158.61777</v>
      </c>
      <c r="M1779" s="9">
        <f t="shared" si="386"/>
        <v>125538.42729706824</v>
      </c>
      <c r="N1779" s="9">
        <f t="shared" si="387"/>
        <v>28890249385.579189</v>
      </c>
      <c r="O1779" s="9">
        <f t="shared" si="388"/>
        <v>-125438.42729706824</v>
      </c>
      <c r="P1779" s="9">
        <f t="shared" si="389"/>
        <v>15734799042.761873</v>
      </c>
      <c r="Q1779" s="9">
        <f t="shared" si="390"/>
        <v>2.0169378747129772E-4</v>
      </c>
      <c r="R1779" s="9">
        <f t="shared" si="391"/>
        <v>-3.5500738149242796E-2</v>
      </c>
    </row>
    <row r="1780" spans="1:18" x14ac:dyDescent="0.25">
      <c r="A1780">
        <v>1769</v>
      </c>
      <c r="B1780" s="5">
        <v>3591</v>
      </c>
      <c r="C1780" s="5">
        <v>40</v>
      </c>
      <c r="D1780" s="5">
        <f t="shared" si="378"/>
        <v>143640</v>
      </c>
      <c r="E1780" s="5">
        <f t="shared" si="379"/>
        <v>12895281</v>
      </c>
      <c r="F1780" s="5">
        <f t="shared" si="380"/>
        <v>1600</v>
      </c>
      <c r="G1780" s="5">
        <f t="shared" si="381"/>
        <v>-626369.82420000003</v>
      </c>
      <c r="H1780" s="9">
        <f t="shared" si="382"/>
        <v>392339156668.33893</v>
      </c>
      <c r="I1780" s="9">
        <f t="shared" si="383"/>
        <v>-295469.74660000001</v>
      </c>
      <c r="J1780" s="9">
        <f t="shared" si="384"/>
        <v>87302371155.868225</v>
      </c>
      <c r="K1780" s="9">
        <f t="shared" si="385"/>
        <v>185073333234.26056</v>
      </c>
      <c r="M1780" s="9">
        <f t="shared" si="386"/>
        <v>124792.18335281729</v>
      </c>
      <c r="N1780" s="9">
        <f t="shared" si="387"/>
        <v>29144486401.055836</v>
      </c>
      <c r="O1780" s="9">
        <f t="shared" si="388"/>
        <v>-124752.18335281729</v>
      </c>
      <c r="P1780" s="9">
        <f t="shared" si="389"/>
        <v>15563107251.294943</v>
      </c>
      <c r="Q1780" s="9">
        <f t="shared" si="390"/>
        <v>2.0170869296642886E-4</v>
      </c>
      <c r="R1780" s="9">
        <f t="shared" si="391"/>
        <v>-3.5306522277097699E-2</v>
      </c>
    </row>
    <row r="1781" spans="1:18" x14ac:dyDescent="0.25">
      <c r="A1781">
        <v>1770</v>
      </c>
      <c r="B1781" s="5">
        <v>2702</v>
      </c>
      <c r="C1781" s="5">
        <v>25</v>
      </c>
      <c r="D1781" s="5">
        <f t="shared" si="378"/>
        <v>67550</v>
      </c>
      <c r="E1781" s="5">
        <f t="shared" si="379"/>
        <v>7300804</v>
      </c>
      <c r="F1781" s="5">
        <f t="shared" si="380"/>
        <v>625</v>
      </c>
      <c r="G1781" s="5">
        <f t="shared" si="381"/>
        <v>-627258.82420000003</v>
      </c>
      <c r="H1781" s="9">
        <f t="shared" si="382"/>
        <v>393453632536.76654</v>
      </c>
      <c r="I1781" s="9">
        <f t="shared" si="383"/>
        <v>-295484.74660000001</v>
      </c>
      <c r="J1781" s="9">
        <f t="shared" si="384"/>
        <v>87311235473.26622</v>
      </c>
      <c r="K1781" s="9">
        <f t="shared" si="385"/>
        <v>185345414721.35095</v>
      </c>
      <c r="M1781" s="9">
        <f t="shared" si="386"/>
        <v>124549.88573907035</v>
      </c>
      <c r="N1781" s="9">
        <f t="shared" si="387"/>
        <v>29227274025.588425</v>
      </c>
      <c r="O1781" s="9">
        <f t="shared" si="388"/>
        <v>-124524.88573907035</v>
      </c>
      <c r="P1781" s="9">
        <f t="shared" si="389"/>
        <v>15506447168.328526</v>
      </c>
      <c r="Q1781" s="9">
        <f t="shared" si="390"/>
        <v>2.0171354666773618E-4</v>
      </c>
      <c r="R1781" s="9">
        <f t="shared" si="391"/>
        <v>-3.5242194123668177E-2</v>
      </c>
    </row>
    <row r="1782" spans="1:18" x14ac:dyDescent="0.25">
      <c r="A1782">
        <v>1771</v>
      </c>
      <c r="B1782" s="5">
        <v>1138</v>
      </c>
      <c r="C1782" s="5">
        <v>10</v>
      </c>
      <c r="D1782" s="5">
        <f t="shared" si="378"/>
        <v>11380</v>
      </c>
      <c r="E1782" s="5">
        <f t="shared" si="379"/>
        <v>1295044</v>
      </c>
      <c r="F1782" s="5">
        <f t="shared" si="380"/>
        <v>100</v>
      </c>
      <c r="G1782" s="5">
        <f t="shared" si="381"/>
        <v>-628822.82420000003</v>
      </c>
      <c r="H1782" s="9">
        <f t="shared" si="382"/>
        <v>395418144234.86414</v>
      </c>
      <c r="I1782" s="9">
        <f t="shared" si="383"/>
        <v>-295499.74660000001</v>
      </c>
      <c r="J1782" s="9">
        <f t="shared" si="384"/>
        <v>87320100240.664215</v>
      </c>
      <c r="K1782" s="9">
        <f t="shared" si="385"/>
        <v>185816985207.39636</v>
      </c>
      <c r="M1782" s="9">
        <f t="shared" si="386"/>
        <v>124123.61637135359</v>
      </c>
      <c r="N1782" s="9">
        <f t="shared" si="387"/>
        <v>29373205634.750549</v>
      </c>
      <c r="O1782" s="9">
        <f t="shared" si="388"/>
        <v>-124113.61637135359</v>
      </c>
      <c r="P1782" s="9">
        <f t="shared" si="389"/>
        <v>15404189768.77553</v>
      </c>
      <c r="Q1782" s="9">
        <f t="shared" si="390"/>
        <v>2.0172210239627859E-4</v>
      </c>
      <c r="R1782" s="9">
        <f t="shared" si="391"/>
        <v>-3.5125799588609098E-2</v>
      </c>
    </row>
    <row r="1783" spans="1:18" x14ac:dyDescent="0.25">
      <c r="A1783">
        <v>1772</v>
      </c>
      <c r="B1783" s="5">
        <v>1087</v>
      </c>
      <c r="C1783" s="5">
        <v>10</v>
      </c>
      <c r="D1783" s="5">
        <f t="shared" si="378"/>
        <v>10870</v>
      </c>
      <c r="E1783" s="5">
        <f t="shared" si="379"/>
        <v>1181569</v>
      </c>
      <c r="F1783" s="5">
        <f t="shared" si="380"/>
        <v>100</v>
      </c>
      <c r="G1783" s="5">
        <f t="shared" si="381"/>
        <v>-628873.82420000003</v>
      </c>
      <c r="H1783" s="9">
        <f t="shared" si="382"/>
        <v>395482286763.93256</v>
      </c>
      <c r="I1783" s="9">
        <f t="shared" si="383"/>
        <v>-295499.74660000001</v>
      </c>
      <c r="J1783" s="9">
        <f t="shared" si="384"/>
        <v>87320100240.664215</v>
      </c>
      <c r="K1783" s="9">
        <f t="shared" si="385"/>
        <v>185832055694.47296</v>
      </c>
      <c r="M1783" s="9">
        <f t="shared" si="386"/>
        <v>124109.71628327586</v>
      </c>
      <c r="N1783" s="9">
        <f t="shared" si="387"/>
        <v>29377970392.573959</v>
      </c>
      <c r="O1783" s="9">
        <f t="shared" si="388"/>
        <v>-124099.71628327586</v>
      </c>
      <c r="P1783" s="9">
        <f t="shared" si="389"/>
        <v>15400739581.589563</v>
      </c>
      <c r="Q1783" s="9">
        <f t="shared" si="390"/>
        <v>2.0172238174613803E-4</v>
      </c>
      <c r="R1783" s="9">
        <f t="shared" si="391"/>
        <v>-3.5121865684228766E-2</v>
      </c>
    </row>
    <row r="1784" spans="1:18" x14ac:dyDescent="0.25">
      <c r="A1784">
        <v>1773</v>
      </c>
      <c r="B1784" s="5">
        <v>619</v>
      </c>
      <c r="C1784" s="5">
        <v>5</v>
      </c>
      <c r="D1784" s="5">
        <f t="shared" si="378"/>
        <v>3095</v>
      </c>
      <c r="E1784" s="5">
        <f t="shared" si="379"/>
        <v>383161</v>
      </c>
      <c r="F1784" s="5">
        <f t="shared" si="380"/>
        <v>25</v>
      </c>
      <c r="G1784" s="5">
        <f t="shared" si="381"/>
        <v>-629341.82420000003</v>
      </c>
      <c r="H1784" s="9">
        <f t="shared" si="382"/>
        <v>396071131687.38373</v>
      </c>
      <c r="I1784" s="9">
        <f t="shared" si="383"/>
        <v>-295504.74660000001</v>
      </c>
      <c r="J1784" s="9">
        <f t="shared" si="384"/>
        <v>87323055263.130219</v>
      </c>
      <c r="K1784" s="9">
        <f t="shared" si="385"/>
        <v>185973496285.00278</v>
      </c>
      <c r="M1784" s="9">
        <f t="shared" si="386"/>
        <v>123982.16253385678</v>
      </c>
      <c r="N1784" s="9">
        <f t="shared" si="387"/>
        <v>29421712095.567833</v>
      </c>
      <c r="O1784" s="9">
        <f t="shared" si="388"/>
        <v>-123977.16253385678</v>
      </c>
      <c r="P1784" s="9">
        <f t="shared" si="389"/>
        <v>15370336829.946342</v>
      </c>
      <c r="Q1784" s="9">
        <f t="shared" si="390"/>
        <v>2.017249462497363E-4</v>
      </c>
      <c r="R1784" s="9">
        <f t="shared" si="391"/>
        <v>-3.508718139267146E-2</v>
      </c>
    </row>
    <row r="1785" spans="1:18" x14ac:dyDescent="0.25">
      <c r="A1785">
        <v>1774</v>
      </c>
      <c r="B1785" s="5">
        <v>30</v>
      </c>
      <c r="C1785" s="5">
        <v>0</v>
      </c>
      <c r="D1785" s="5">
        <f t="shared" si="378"/>
        <v>0</v>
      </c>
      <c r="E1785" s="5">
        <f t="shared" si="379"/>
        <v>900</v>
      </c>
      <c r="F1785" s="5">
        <f t="shared" si="380"/>
        <v>0</v>
      </c>
      <c r="G1785" s="5">
        <f t="shared" si="381"/>
        <v>-629930.82420000003</v>
      </c>
      <c r="H1785" s="9">
        <f t="shared" si="382"/>
        <v>396812843277.29132</v>
      </c>
      <c r="I1785" s="9">
        <f t="shared" si="383"/>
        <v>-295509.74660000001</v>
      </c>
      <c r="J1785" s="9">
        <f t="shared" si="384"/>
        <v>87326010335.596222</v>
      </c>
      <c r="K1785" s="9">
        <f t="shared" si="385"/>
        <v>186150698234.87115</v>
      </c>
      <c r="M1785" s="9">
        <f t="shared" si="386"/>
        <v>123821.63014409645</v>
      </c>
      <c r="N1785" s="9">
        <f t="shared" si="387"/>
        <v>29476809332.175907</v>
      </c>
      <c r="O1785" s="9">
        <f t="shared" si="388"/>
        <v>-123821.63014409645</v>
      </c>
      <c r="P1785" s="9">
        <f t="shared" si="389"/>
        <v>15331796091.541414</v>
      </c>
      <c r="Q1785" s="9">
        <f t="shared" si="390"/>
        <v>2.0172817650946249E-4</v>
      </c>
      <c r="R1785" s="9">
        <f t="shared" si="391"/>
        <v>-3.504316372004538E-2</v>
      </c>
    </row>
    <row r="1786" spans="1:18" x14ac:dyDescent="0.25">
      <c r="A1786">
        <v>1775</v>
      </c>
      <c r="B1786" s="5">
        <v>50912</v>
      </c>
      <c r="C1786" s="5">
        <v>1315</v>
      </c>
      <c r="D1786" s="5">
        <f t="shared" si="378"/>
        <v>66949280</v>
      </c>
      <c r="E1786" s="5">
        <f t="shared" si="379"/>
        <v>2592031744</v>
      </c>
      <c r="F1786" s="5">
        <f t="shared" si="380"/>
        <v>1729225</v>
      </c>
      <c r="G1786" s="5">
        <f t="shared" si="381"/>
        <v>-579048.82420000003</v>
      </c>
      <c r="H1786" s="9">
        <f t="shared" si="382"/>
        <v>335297540807.40253</v>
      </c>
      <c r="I1786" s="9">
        <f t="shared" si="383"/>
        <v>-294194.74660000001</v>
      </c>
      <c r="J1786" s="9">
        <f t="shared" si="384"/>
        <v>86550548927.038223</v>
      </c>
      <c r="K1786" s="9">
        <f t="shared" si="385"/>
        <v>170353122104.54697</v>
      </c>
      <c r="M1786" s="9">
        <f t="shared" si="386"/>
        <v>137689.55723371558</v>
      </c>
      <c r="N1786" s="9">
        <f t="shared" si="387"/>
        <v>24907212171.609879</v>
      </c>
      <c r="O1786" s="9">
        <f t="shared" si="388"/>
        <v>-136374.55723371558</v>
      </c>
      <c r="P1786" s="9">
        <f t="shared" si="389"/>
        <v>18598019860.691967</v>
      </c>
      <c r="Q1786" s="9">
        <f t="shared" si="390"/>
        <v>2.0146026859644504E-4</v>
      </c>
      <c r="R1786" s="9">
        <f t="shared" si="391"/>
        <v>-3.8595803419271948E-2</v>
      </c>
    </row>
    <row r="1787" spans="1:18" x14ac:dyDescent="0.25">
      <c r="A1787">
        <v>1776</v>
      </c>
      <c r="B1787" s="5">
        <v>25447</v>
      </c>
      <c r="C1787" s="5">
        <v>580</v>
      </c>
      <c r="D1787" s="5">
        <f t="shared" si="378"/>
        <v>14759260</v>
      </c>
      <c r="E1787" s="5">
        <f t="shared" si="379"/>
        <v>647549809</v>
      </c>
      <c r="F1787" s="5">
        <f t="shared" si="380"/>
        <v>336400</v>
      </c>
      <c r="G1787" s="5">
        <f t="shared" si="381"/>
        <v>-604513.82420000003</v>
      </c>
      <c r="H1787" s="9">
        <f t="shared" si="382"/>
        <v>365436963648.90857</v>
      </c>
      <c r="I1787" s="9">
        <f t="shared" si="383"/>
        <v>-294929.74660000001</v>
      </c>
      <c r="J1787" s="9">
        <f t="shared" si="384"/>
        <v>86983555429.540222</v>
      </c>
      <c r="K1787" s="9">
        <f t="shared" si="385"/>
        <v>178289108987.50296</v>
      </c>
      <c r="M1787" s="9">
        <f t="shared" si="386"/>
        <v>130749.05247098708</v>
      </c>
      <c r="N1787" s="9">
        <f t="shared" si="387"/>
        <v>27146086329.874157</v>
      </c>
      <c r="O1787" s="9">
        <f t="shared" si="388"/>
        <v>-130169.05247098708</v>
      </c>
      <c r="P1787" s="9">
        <f t="shared" si="389"/>
        <v>16943982221.194588</v>
      </c>
      <c r="Q1787" s="9">
        <f t="shared" si="390"/>
        <v>2.0159153008015424E-4</v>
      </c>
      <c r="R1787" s="9">
        <f t="shared" si="391"/>
        <v>-3.6839565914242235E-2</v>
      </c>
    </row>
    <row r="1788" spans="1:18" x14ac:dyDescent="0.25">
      <c r="A1788">
        <v>1777</v>
      </c>
      <c r="B1788" s="5">
        <v>21878</v>
      </c>
      <c r="C1788" s="5">
        <v>465</v>
      </c>
      <c r="D1788" s="5">
        <f t="shared" si="378"/>
        <v>10173270</v>
      </c>
      <c r="E1788" s="5">
        <f t="shared" si="379"/>
        <v>478646884</v>
      </c>
      <c r="F1788" s="5">
        <f t="shared" si="380"/>
        <v>216225</v>
      </c>
      <c r="G1788" s="5">
        <f t="shared" si="381"/>
        <v>-608082.82420000003</v>
      </c>
      <c r="H1788" s="9">
        <f t="shared" si="382"/>
        <v>369764721087.04816</v>
      </c>
      <c r="I1788" s="9">
        <f t="shared" si="383"/>
        <v>-295044.74660000001</v>
      </c>
      <c r="J1788" s="9">
        <f t="shared" si="384"/>
        <v>87051402496.258224</v>
      </c>
      <c r="K1788" s="9">
        <f t="shared" si="385"/>
        <v>179411642777.90137</v>
      </c>
      <c r="M1788" s="9">
        <f t="shared" si="386"/>
        <v>129776.31885629326</v>
      </c>
      <c r="N1788" s="9">
        <f t="shared" si="387"/>
        <v>27467569071.678463</v>
      </c>
      <c r="O1788" s="9">
        <f t="shared" si="388"/>
        <v>-129311.31885629326</v>
      </c>
      <c r="P1788" s="9">
        <f t="shared" si="389"/>
        <v>16721417184.353945</v>
      </c>
      <c r="Q1788" s="9">
        <f t="shared" si="390"/>
        <v>2.0161037808084261E-4</v>
      </c>
      <c r="R1788" s="9">
        <f t="shared" si="391"/>
        <v>-3.6596816285719223E-2</v>
      </c>
    </row>
    <row r="1789" spans="1:18" x14ac:dyDescent="0.25">
      <c r="A1789">
        <v>1778</v>
      </c>
      <c r="B1789" s="5">
        <v>16967</v>
      </c>
      <c r="C1789" s="5">
        <v>200</v>
      </c>
      <c r="D1789" s="5">
        <f t="shared" si="378"/>
        <v>3393400</v>
      </c>
      <c r="E1789" s="5">
        <f t="shared" si="379"/>
        <v>287879089</v>
      </c>
      <c r="F1789" s="5">
        <f t="shared" si="380"/>
        <v>40000</v>
      </c>
      <c r="G1789" s="5">
        <f t="shared" si="381"/>
        <v>-612993.82420000003</v>
      </c>
      <c r="H1789" s="9">
        <f t="shared" si="382"/>
        <v>375761428507.34052</v>
      </c>
      <c r="I1789" s="9">
        <f t="shared" si="383"/>
        <v>-295309.74660000001</v>
      </c>
      <c r="J1789" s="9">
        <f t="shared" si="384"/>
        <v>87207846436.956223</v>
      </c>
      <c r="K1789" s="9">
        <f t="shared" si="385"/>
        <v>181023050891.86697</v>
      </c>
      <c r="M1789" s="9">
        <f t="shared" si="386"/>
        <v>128437.82213963277</v>
      </c>
      <c r="N1789" s="9">
        <f t="shared" si="387"/>
        <v>27913027942.890659</v>
      </c>
      <c r="O1789" s="9">
        <f t="shared" si="388"/>
        <v>-128237.82213963277</v>
      </c>
      <c r="P1789" s="9">
        <f t="shared" si="389"/>
        <v>16444939027.116089</v>
      </c>
      <c r="Q1789" s="9">
        <f t="shared" si="390"/>
        <v>2.0163649459665968E-4</v>
      </c>
      <c r="R1789" s="9">
        <f t="shared" si="391"/>
        <v>-3.6293002967794676E-2</v>
      </c>
    </row>
    <row r="1790" spans="1:18" x14ac:dyDescent="0.25">
      <c r="A1790">
        <v>1779</v>
      </c>
      <c r="B1790" s="5">
        <v>12727</v>
      </c>
      <c r="C1790" s="5">
        <v>300</v>
      </c>
      <c r="D1790" s="5">
        <f t="shared" si="378"/>
        <v>3818100</v>
      </c>
      <c r="E1790" s="5">
        <f t="shared" si="379"/>
        <v>161976529</v>
      </c>
      <c r="F1790" s="5">
        <f t="shared" si="380"/>
        <v>90000</v>
      </c>
      <c r="G1790" s="5">
        <f t="shared" si="381"/>
        <v>-617233.82420000003</v>
      </c>
      <c r="H1790" s="9">
        <f t="shared" si="382"/>
        <v>380977593736.55652</v>
      </c>
      <c r="I1790" s="9">
        <f t="shared" si="383"/>
        <v>-295209.74660000001</v>
      </c>
      <c r="J1790" s="9">
        <f t="shared" si="384"/>
        <v>87148794487.636215</v>
      </c>
      <c r="K1790" s="9">
        <f t="shared" si="385"/>
        <v>182213440835.03098</v>
      </c>
      <c r="M1790" s="9">
        <f t="shared" si="386"/>
        <v>127282.20697395562</v>
      </c>
      <c r="N1790" s="9">
        <f t="shared" si="387"/>
        <v>28300505088.632336</v>
      </c>
      <c r="O1790" s="9">
        <f t="shared" si="388"/>
        <v>-126982.20697395562</v>
      </c>
      <c r="P1790" s="9">
        <f t="shared" si="389"/>
        <v>16124480887.976503</v>
      </c>
      <c r="Q1790" s="9">
        <f t="shared" si="390"/>
        <v>2.0165921173994605E-4</v>
      </c>
      <c r="R1790" s="9">
        <f t="shared" si="391"/>
        <v>-3.5937647645809957E-2</v>
      </c>
    </row>
    <row r="1791" spans="1:18" x14ac:dyDescent="0.25">
      <c r="A1791">
        <v>1780</v>
      </c>
      <c r="B1791" s="5">
        <v>4566</v>
      </c>
      <c r="C1791" s="5">
        <v>70</v>
      </c>
      <c r="D1791" s="5">
        <f t="shared" si="378"/>
        <v>319620</v>
      </c>
      <c r="E1791" s="5">
        <f t="shared" si="379"/>
        <v>20848356</v>
      </c>
      <c r="F1791" s="5">
        <f t="shared" si="380"/>
        <v>4900</v>
      </c>
      <c r="G1791" s="5">
        <f t="shared" si="381"/>
        <v>-625394.82420000003</v>
      </c>
      <c r="H1791" s="9">
        <f t="shared" si="382"/>
        <v>391118686136.14893</v>
      </c>
      <c r="I1791" s="9">
        <f t="shared" si="383"/>
        <v>-295439.74660000001</v>
      </c>
      <c r="J1791" s="9">
        <f t="shared" si="384"/>
        <v>87284643871.07222</v>
      </c>
      <c r="K1791" s="9">
        <f t="shared" si="385"/>
        <v>184766488386.59958</v>
      </c>
      <c r="M1791" s="9">
        <f t="shared" si="386"/>
        <v>125057.9203307737</v>
      </c>
      <c r="N1791" s="9">
        <f t="shared" si="387"/>
        <v>29053825078.514511</v>
      </c>
      <c r="O1791" s="9">
        <f t="shared" si="388"/>
        <v>-124987.9203307737</v>
      </c>
      <c r="P1791" s="9">
        <f t="shared" si="389"/>
        <v>15621980228.611835</v>
      </c>
      <c r="Q1791" s="9">
        <f t="shared" si="390"/>
        <v>2.0170337764324829E-4</v>
      </c>
      <c r="R1791" s="9">
        <f t="shared" si="391"/>
        <v>-3.5373238874031987E-2</v>
      </c>
    </row>
    <row r="1792" spans="1:18" x14ac:dyDescent="0.25">
      <c r="A1792">
        <v>1781</v>
      </c>
      <c r="B1792" s="5">
        <v>2058</v>
      </c>
      <c r="C1792" s="5">
        <v>25</v>
      </c>
      <c r="D1792" s="5">
        <f t="shared" si="378"/>
        <v>51450</v>
      </c>
      <c r="E1792" s="5">
        <f t="shared" si="379"/>
        <v>4235364</v>
      </c>
      <c r="F1792" s="5">
        <f t="shared" si="380"/>
        <v>625</v>
      </c>
      <c r="G1792" s="5">
        <f t="shared" si="381"/>
        <v>-627902.82420000003</v>
      </c>
      <c r="H1792" s="9">
        <f t="shared" si="382"/>
        <v>394261956638.33612</v>
      </c>
      <c r="I1792" s="9">
        <f t="shared" si="383"/>
        <v>-295484.74660000001</v>
      </c>
      <c r="J1792" s="9">
        <f t="shared" si="384"/>
        <v>87311235473.26622</v>
      </c>
      <c r="K1792" s="9">
        <f t="shared" si="385"/>
        <v>185535706898.16138</v>
      </c>
      <c r="M1792" s="9">
        <f t="shared" si="386"/>
        <v>124374.3630582458</v>
      </c>
      <c r="N1792" s="9">
        <f t="shared" si="387"/>
        <v>29287319499.983318</v>
      </c>
      <c r="O1792" s="9">
        <f t="shared" si="388"/>
        <v>-124349.3630582458</v>
      </c>
      <c r="P1792" s="9">
        <f t="shared" si="389"/>
        <v>15462764092.991425</v>
      </c>
      <c r="Q1792" s="9">
        <f t="shared" si="390"/>
        <v>2.0171706703444819E-4</v>
      </c>
      <c r="R1792" s="9">
        <f t="shared" si="391"/>
        <v>-3.5192518939156051E-2</v>
      </c>
    </row>
    <row r="1793" spans="1:18" x14ac:dyDescent="0.25">
      <c r="A1793">
        <v>1782</v>
      </c>
      <c r="B1793" s="5">
        <v>1245</v>
      </c>
      <c r="C1793" s="5">
        <v>15</v>
      </c>
      <c r="D1793" s="5">
        <f t="shared" si="378"/>
        <v>18675</v>
      </c>
      <c r="E1793" s="5">
        <f t="shared" si="379"/>
        <v>1550025</v>
      </c>
      <c r="F1793" s="5">
        <f t="shared" si="380"/>
        <v>225</v>
      </c>
      <c r="G1793" s="5">
        <f t="shared" si="381"/>
        <v>-628715.82420000003</v>
      </c>
      <c r="H1793" s="9">
        <f t="shared" si="382"/>
        <v>395283587599.48535</v>
      </c>
      <c r="I1793" s="9">
        <f t="shared" si="383"/>
        <v>-295494.74660000001</v>
      </c>
      <c r="J1793" s="9">
        <f t="shared" si="384"/>
        <v>87317145268.198227</v>
      </c>
      <c r="K1793" s="9">
        <f t="shared" si="385"/>
        <v>185782223155.38916</v>
      </c>
      <c r="M1793" s="9">
        <f t="shared" si="386"/>
        <v>124152.77930124215</v>
      </c>
      <c r="N1793" s="9">
        <f t="shared" si="387"/>
        <v>29363210241.827572</v>
      </c>
      <c r="O1793" s="9">
        <f t="shared" si="388"/>
        <v>-124137.77930124215</v>
      </c>
      <c r="P1793" s="9">
        <f t="shared" si="389"/>
        <v>15410188249.843903</v>
      </c>
      <c r="Q1793" s="9">
        <f t="shared" si="390"/>
        <v>2.0172151638294663E-4</v>
      </c>
      <c r="R1793" s="9">
        <f t="shared" si="391"/>
        <v>-3.513263800795146E-2</v>
      </c>
    </row>
    <row r="1794" spans="1:18" x14ac:dyDescent="0.25">
      <c r="A1794">
        <v>1783</v>
      </c>
      <c r="B1794" s="5">
        <v>252</v>
      </c>
      <c r="C1794" s="5">
        <v>5</v>
      </c>
      <c r="D1794" s="5">
        <f t="shared" si="378"/>
        <v>1260</v>
      </c>
      <c r="E1794" s="5">
        <f t="shared" si="379"/>
        <v>63504</v>
      </c>
      <c r="F1794" s="5">
        <f t="shared" si="380"/>
        <v>25</v>
      </c>
      <c r="G1794" s="5">
        <f t="shared" si="381"/>
        <v>-629708.82420000003</v>
      </c>
      <c r="H1794" s="9">
        <f t="shared" si="382"/>
        <v>396533203275.34656</v>
      </c>
      <c r="I1794" s="9">
        <f t="shared" si="383"/>
        <v>-295504.74660000001</v>
      </c>
      <c r="J1794" s="9">
        <f t="shared" si="384"/>
        <v>87323055263.130219</v>
      </c>
      <c r="K1794" s="9">
        <f t="shared" si="385"/>
        <v>186081946527.00497</v>
      </c>
      <c r="M1794" s="9">
        <f t="shared" si="386"/>
        <v>123882.13640984653</v>
      </c>
      <c r="N1794" s="9">
        <f t="shared" si="387"/>
        <v>29456036579.583271</v>
      </c>
      <c r="O1794" s="9">
        <f t="shared" si="388"/>
        <v>-123877.13640984653</v>
      </c>
      <c r="P1794" s="9">
        <f t="shared" si="389"/>
        <v>15345544925.103724</v>
      </c>
      <c r="Q1794" s="9">
        <f t="shared" si="390"/>
        <v>2.0172695863738337E-4</v>
      </c>
      <c r="R1794" s="9">
        <f t="shared" si="391"/>
        <v>-3.5058872708143438E-2</v>
      </c>
    </row>
    <row r="1795" spans="1:18" x14ac:dyDescent="0.25">
      <c r="A1795">
        <v>1784</v>
      </c>
      <c r="B1795" s="5">
        <v>76401</v>
      </c>
      <c r="C1795" s="5">
        <v>3420</v>
      </c>
      <c r="D1795" s="5">
        <f t="shared" si="378"/>
        <v>261291420</v>
      </c>
      <c r="E1795" s="5">
        <f t="shared" si="379"/>
        <v>5837112801</v>
      </c>
      <c r="F1795" s="5">
        <f t="shared" si="380"/>
        <v>11696400</v>
      </c>
      <c r="G1795" s="5">
        <f t="shared" si="381"/>
        <v>-553559.82420000003</v>
      </c>
      <c r="H1795" s="9">
        <f t="shared" si="382"/>
        <v>306428478968.33496</v>
      </c>
      <c r="I1795" s="9">
        <f t="shared" si="383"/>
        <v>-292089.74660000001</v>
      </c>
      <c r="J1795" s="9">
        <f t="shared" si="384"/>
        <v>85316420068.852219</v>
      </c>
      <c r="K1795" s="9">
        <f t="shared" si="385"/>
        <v>161689148778.51855</v>
      </c>
      <c r="M1795" s="9">
        <f t="shared" si="386"/>
        <v>144636.60321436299</v>
      </c>
      <c r="N1795" s="9">
        <f t="shared" si="387"/>
        <v>22762705395.062988</v>
      </c>
      <c r="O1795" s="9">
        <f t="shared" si="388"/>
        <v>-141216.60321436299</v>
      </c>
      <c r="P1795" s="9">
        <f t="shared" si="389"/>
        <v>19942129023.402836</v>
      </c>
      <c r="Q1795" s="9">
        <f t="shared" si="390"/>
        <v>2.0133453971602763E-4</v>
      </c>
      <c r="R1795" s="9">
        <f t="shared" si="391"/>
        <v>-3.9966163960883164E-2</v>
      </c>
    </row>
    <row r="1796" spans="1:18" x14ac:dyDescent="0.25">
      <c r="A1796">
        <v>1785</v>
      </c>
      <c r="B1796" s="5">
        <v>46013</v>
      </c>
      <c r="C1796" s="5">
        <v>960</v>
      </c>
      <c r="D1796" s="5">
        <f t="shared" si="378"/>
        <v>44172480</v>
      </c>
      <c r="E1796" s="5">
        <f t="shared" si="379"/>
        <v>2117196169</v>
      </c>
      <c r="F1796" s="5">
        <f t="shared" si="380"/>
        <v>921600</v>
      </c>
      <c r="G1796" s="5">
        <f t="shared" si="381"/>
        <v>-583947.82420000003</v>
      </c>
      <c r="H1796" s="9">
        <f t="shared" si="382"/>
        <v>340995061387.91412</v>
      </c>
      <c r="I1796" s="9">
        <f t="shared" si="383"/>
        <v>-294549.74660000001</v>
      </c>
      <c r="J1796" s="9">
        <f t="shared" si="384"/>
        <v>86759553222.124222</v>
      </c>
      <c r="K1796" s="9">
        <f t="shared" si="385"/>
        <v>172001683645.73135</v>
      </c>
      <c r="M1796" s="9">
        <f t="shared" si="386"/>
        <v>136354.33112601453</v>
      </c>
      <c r="N1796" s="9">
        <f t="shared" si="387"/>
        <v>25330446274.696938</v>
      </c>
      <c r="O1796" s="9">
        <f t="shared" si="388"/>
        <v>-135394.33112601453</v>
      </c>
      <c r="P1796" s="9">
        <f t="shared" si="389"/>
        <v>18331624901.060867</v>
      </c>
      <c r="Q1796" s="9">
        <f t="shared" si="390"/>
        <v>2.0148508211091724E-4</v>
      </c>
      <c r="R1796" s="9">
        <f t="shared" si="391"/>
        <v>-3.8318386941593063E-2</v>
      </c>
    </row>
    <row r="1797" spans="1:18" x14ac:dyDescent="0.25">
      <c r="A1797">
        <v>1786</v>
      </c>
      <c r="B1797" s="5">
        <v>23415</v>
      </c>
      <c r="C1797" s="5">
        <v>500</v>
      </c>
      <c r="D1797" s="5">
        <f t="shared" si="378"/>
        <v>11707500</v>
      </c>
      <c r="E1797" s="5">
        <f t="shared" si="379"/>
        <v>548262225</v>
      </c>
      <c r="F1797" s="5">
        <f t="shared" si="380"/>
        <v>250000</v>
      </c>
      <c r="G1797" s="5">
        <f t="shared" si="381"/>
        <v>-606545.82420000003</v>
      </c>
      <c r="H1797" s="9">
        <f t="shared" si="382"/>
        <v>367897836854.45734</v>
      </c>
      <c r="I1797" s="9">
        <f t="shared" si="383"/>
        <v>-295009.74660000001</v>
      </c>
      <c r="J1797" s="9">
        <f t="shared" si="384"/>
        <v>87030750588.996216</v>
      </c>
      <c r="K1797" s="9">
        <f t="shared" si="385"/>
        <v>178936929898.53015</v>
      </c>
      <c r="M1797" s="9">
        <f t="shared" si="386"/>
        <v>130195.22935385123</v>
      </c>
      <c r="N1797" s="9">
        <f t="shared" si="387"/>
        <v>27328889612.327225</v>
      </c>
      <c r="O1797" s="9">
        <f t="shared" si="388"/>
        <v>-129695.22935385123</v>
      </c>
      <c r="P1797" s="9">
        <f t="shared" si="389"/>
        <v>16820852517.148073</v>
      </c>
      <c r="Q1797" s="9">
        <f t="shared" si="390"/>
        <v>2.0160224753383208E-4</v>
      </c>
      <c r="R1797" s="9">
        <f t="shared" si="391"/>
        <v>-3.670546789312773E-2</v>
      </c>
    </row>
    <row r="1798" spans="1:18" x14ac:dyDescent="0.25">
      <c r="A1798">
        <v>1787</v>
      </c>
      <c r="B1798" s="5">
        <v>7984</v>
      </c>
      <c r="C1798" s="5">
        <v>140</v>
      </c>
      <c r="D1798" s="5">
        <f t="shared" si="378"/>
        <v>1117760</v>
      </c>
      <c r="E1798" s="5">
        <f t="shared" si="379"/>
        <v>63744256</v>
      </c>
      <c r="F1798" s="5">
        <f t="shared" si="380"/>
        <v>19600</v>
      </c>
      <c r="G1798" s="5">
        <f t="shared" si="381"/>
        <v>-621976.82420000003</v>
      </c>
      <c r="H1798" s="9">
        <f t="shared" si="382"/>
        <v>386855169841.91772</v>
      </c>
      <c r="I1798" s="9">
        <f t="shared" si="383"/>
        <v>-295369.74660000001</v>
      </c>
      <c r="J1798" s="9">
        <f t="shared" si="384"/>
        <v>87243287206.548218</v>
      </c>
      <c r="K1798" s="9">
        <f t="shared" si="385"/>
        <v>183713136955.02676</v>
      </c>
      <c r="M1798" s="9">
        <f t="shared" si="386"/>
        <v>125989.49878272761</v>
      </c>
      <c r="N1798" s="9">
        <f t="shared" si="387"/>
        <v>28737114420.029449</v>
      </c>
      <c r="O1798" s="9">
        <f t="shared" si="388"/>
        <v>-125849.49878272761</v>
      </c>
      <c r="P1798" s="9">
        <f t="shared" si="389"/>
        <v>15838096343.863756</v>
      </c>
      <c r="Q1798" s="9">
        <f t="shared" si="390"/>
        <v>2.0168480942190105E-4</v>
      </c>
      <c r="R1798" s="9">
        <f t="shared" si="391"/>
        <v>-3.5617076670281217E-2</v>
      </c>
    </row>
    <row r="1799" spans="1:18" x14ac:dyDescent="0.25">
      <c r="A1799">
        <v>1788</v>
      </c>
      <c r="B1799" s="5">
        <v>2631</v>
      </c>
      <c r="C1799" s="5">
        <v>40</v>
      </c>
      <c r="D1799" s="5">
        <f t="shared" si="378"/>
        <v>105240</v>
      </c>
      <c r="E1799" s="5">
        <f t="shared" si="379"/>
        <v>6922161</v>
      </c>
      <c r="F1799" s="5">
        <f t="shared" si="380"/>
        <v>1600</v>
      </c>
      <c r="G1799" s="5">
        <f t="shared" si="381"/>
        <v>-627329.82420000003</v>
      </c>
      <c r="H1799" s="9">
        <f t="shared" si="382"/>
        <v>393542708330.80292</v>
      </c>
      <c r="I1799" s="9">
        <f t="shared" si="383"/>
        <v>-295469.74660000001</v>
      </c>
      <c r="J1799" s="9">
        <f t="shared" si="384"/>
        <v>87302371155.868225</v>
      </c>
      <c r="K1799" s="9">
        <f t="shared" si="385"/>
        <v>185356984190.99655</v>
      </c>
      <c r="M1799" s="9">
        <f t="shared" si="386"/>
        <v>124530.5346360602</v>
      </c>
      <c r="N1799" s="9">
        <f t="shared" si="387"/>
        <v>29233890923.809864</v>
      </c>
      <c r="O1799" s="9">
        <f t="shared" si="388"/>
        <v>-124490.5346360602</v>
      </c>
      <c r="P1799" s="9">
        <f t="shared" si="389"/>
        <v>15497893213.972103</v>
      </c>
      <c r="Q1799" s="9">
        <f t="shared" si="390"/>
        <v>2.0171393460551951E-4</v>
      </c>
      <c r="R1799" s="9">
        <f t="shared" si="391"/>
        <v>-3.5232472312784466E-2</v>
      </c>
    </row>
    <row r="1800" spans="1:18" x14ac:dyDescent="0.25">
      <c r="A1800">
        <v>1789</v>
      </c>
      <c r="B1800" s="5">
        <v>1072</v>
      </c>
      <c r="C1800" s="5">
        <v>20</v>
      </c>
      <c r="D1800" s="5">
        <f t="shared" si="378"/>
        <v>21440</v>
      </c>
      <c r="E1800" s="5">
        <f t="shared" si="379"/>
        <v>1149184</v>
      </c>
      <c r="F1800" s="5">
        <f t="shared" si="380"/>
        <v>400</v>
      </c>
      <c r="G1800" s="5">
        <f t="shared" si="381"/>
        <v>-628888.82420000003</v>
      </c>
      <c r="H1800" s="9">
        <f t="shared" si="382"/>
        <v>395501153203.65857</v>
      </c>
      <c r="I1800" s="9">
        <f t="shared" si="383"/>
        <v>-295489.74660000001</v>
      </c>
      <c r="J1800" s="9">
        <f t="shared" si="384"/>
        <v>87314190345.732224</v>
      </c>
      <c r="K1800" s="9">
        <f t="shared" si="385"/>
        <v>185830199302.42996</v>
      </c>
      <c r="M1800" s="9">
        <f t="shared" si="386"/>
        <v>124105.62802207653</v>
      </c>
      <c r="N1800" s="9">
        <f t="shared" si="387"/>
        <v>29379371865.474854</v>
      </c>
      <c r="O1800" s="9">
        <f t="shared" si="388"/>
        <v>-124085.62802207653</v>
      </c>
      <c r="P1800" s="9">
        <f t="shared" si="389"/>
        <v>15397243081.633144</v>
      </c>
      <c r="Q1800" s="9">
        <f t="shared" si="390"/>
        <v>2.0172246391217299E-4</v>
      </c>
      <c r="R1800" s="9">
        <f t="shared" si="391"/>
        <v>-3.5117878520895075E-2</v>
      </c>
    </row>
    <row r="1801" spans="1:18" x14ac:dyDescent="0.25">
      <c r="A1801">
        <v>1790</v>
      </c>
      <c r="B1801" s="5">
        <v>986</v>
      </c>
      <c r="C1801" s="5">
        <v>20</v>
      </c>
      <c r="D1801" s="5">
        <f t="shared" si="378"/>
        <v>19720</v>
      </c>
      <c r="E1801" s="5">
        <f t="shared" si="379"/>
        <v>972196</v>
      </c>
      <c r="F1801" s="5">
        <f t="shared" si="380"/>
        <v>400</v>
      </c>
      <c r="G1801" s="5">
        <f t="shared" si="381"/>
        <v>-628974.82420000003</v>
      </c>
      <c r="H1801" s="9">
        <f t="shared" si="382"/>
        <v>395609329477.42096</v>
      </c>
      <c r="I1801" s="9">
        <f t="shared" si="383"/>
        <v>-295489.74660000001</v>
      </c>
      <c r="J1801" s="9">
        <f t="shared" si="384"/>
        <v>87314190345.732224</v>
      </c>
      <c r="K1801" s="9">
        <f t="shared" si="385"/>
        <v>185855611420.63757</v>
      </c>
      <c r="M1801" s="9">
        <f t="shared" si="386"/>
        <v>124082.18865786705</v>
      </c>
      <c r="N1801" s="9">
        <f t="shared" si="387"/>
        <v>29387407622.003353</v>
      </c>
      <c r="O1801" s="9">
        <f t="shared" si="388"/>
        <v>-124062.18865786705</v>
      </c>
      <c r="P1801" s="9">
        <f t="shared" si="389"/>
        <v>15391426654.580196</v>
      </c>
      <c r="Q1801" s="9">
        <f t="shared" si="390"/>
        <v>2.0172293503526882E-4</v>
      </c>
      <c r="R1801" s="9">
        <f t="shared" si="391"/>
        <v>-3.5111244878211913E-2</v>
      </c>
    </row>
    <row r="1802" spans="1:18" x14ac:dyDescent="0.25">
      <c r="A1802">
        <v>1791</v>
      </c>
      <c r="B1802" s="5">
        <v>619</v>
      </c>
      <c r="C1802" s="5">
        <v>20</v>
      </c>
      <c r="D1802" s="5">
        <f t="shared" si="378"/>
        <v>12380</v>
      </c>
      <c r="E1802" s="5">
        <f t="shared" si="379"/>
        <v>383161</v>
      </c>
      <c r="F1802" s="5">
        <f t="shared" si="380"/>
        <v>400</v>
      </c>
      <c r="G1802" s="5">
        <f t="shared" si="381"/>
        <v>-629341.82420000003</v>
      </c>
      <c r="H1802" s="9">
        <f t="shared" si="382"/>
        <v>396071131687.38373</v>
      </c>
      <c r="I1802" s="9">
        <f t="shared" si="383"/>
        <v>-295489.74660000001</v>
      </c>
      <c r="J1802" s="9">
        <f t="shared" si="384"/>
        <v>87314190345.732224</v>
      </c>
      <c r="K1802" s="9">
        <f t="shared" si="385"/>
        <v>185964056157.63977</v>
      </c>
      <c r="M1802" s="9">
        <f t="shared" si="386"/>
        <v>123982.16253385678</v>
      </c>
      <c r="N1802" s="9">
        <f t="shared" si="387"/>
        <v>29421712095.567833</v>
      </c>
      <c r="O1802" s="9">
        <f t="shared" si="388"/>
        <v>-123962.16253385678</v>
      </c>
      <c r="P1802" s="9">
        <f t="shared" si="389"/>
        <v>15366617740.070326</v>
      </c>
      <c r="Q1802" s="9">
        <f t="shared" si="390"/>
        <v>2.017249462497363E-4</v>
      </c>
      <c r="R1802" s="9">
        <f t="shared" si="391"/>
        <v>-3.5082936193715997E-2</v>
      </c>
    </row>
    <row r="1803" spans="1:18" x14ac:dyDescent="0.25">
      <c r="A1803">
        <v>1792</v>
      </c>
      <c r="B1803" s="5">
        <v>571</v>
      </c>
      <c r="C1803" s="5">
        <v>20</v>
      </c>
      <c r="D1803" s="5">
        <f t="shared" si="378"/>
        <v>11420</v>
      </c>
      <c r="E1803" s="5">
        <f t="shared" si="379"/>
        <v>326041</v>
      </c>
      <c r="F1803" s="5">
        <f t="shared" si="380"/>
        <v>400</v>
      </c>
      <c r="G1803" s="5">
        <f t="shared" si="381"/>
        <v>-629389.82420000003</v>
      </c>
      <c r="H1803" s="9">
        <f t="shared" si="382"/>
        <v>396131550806.50696</v>
      </c>
      <c r="I1803" s="9">
        <f t="shared" si="383"/>
        <v>-295489.74660000001</v>
      </c>
      <c r="J1803" s="9">
        <f t="shared" si="384"/>
        <v>87314190345.732224</v>
      </c>
      <c r="K1803" s="9">
        <f t="shared" si="385"/>
        <v>185978239665.47656</v>
      </c>
      <c r="M1803" s="9">
        <f t="shared" si="386"/>
        <v>123969.08009801894</v>
      </c>
      <c r="N1803" s="9">
        <f t="shared" si="387"/>
        <v>29426200263.943897</v>
      </c>
      <c r="O1803" s="9">
        <f t="shared" si="388"/>
        <v>-123949.08009801894</v>
      </c>
      <c r="P1803" s="9">
        <f t="shared" si="389"/>
        <v>15363374457.145115</v>
      </c>
      <c r="Q1803" s="9">
        <f t="shared" si="390"/>
        <v>2.0172520938361454E-4</v>
      </c>
      <c r="R1803" s="9">
        <f t="shared" si="391"/>
        <v>-3.5079233695468615E-2</v>
      </c>
    </row>
    <row r="1804" spans="1:18" x14ac:dyDescent="0.25">
      <c r="A1804">
        <v>1793</v>
      </c>
      <c r="B1804" s="5">
        <v>0</v>
      </c>
      <c r="C1804" s="5">
        <v>0</v>
      </c>
      <c r="D1804" s="5">
        <f t="shared" si="378"/>
        <v>0</v>
      </c>
      <c r="E1804" s="5">
        <f t="shared" si="379"/>
        <v>0</v>
      </c>
      <c r="F1804" s="5">
        <f t="shared" si="380"/>
        <v>0</v>
      </c>
      <c r="G1804" s="5">
        <f t="shared" si="381"/>
        <v>-629960.82420000003</v>
      </c>
      <c r="H1804" s="9">
        <f t="shared" si="382"/>
        <v>396850640026.74335</v>
      </c>
      <c r="I1804" s="9">
        <f t="shared" si="383"/>
        <v>-295509.74660000001</v>
      </c>
      <c r="J1804" s="9">
        <f t="shared" si="384"/>
        <v>87326010335.596222</v>
      </c>
      <c r="K1804" s="9">
        <f t="shared" si="385"/>
        <v>186159563527.26917</v>
      </c>
      <c r="M1804" s="9">
        <f t="shared" si="386"/>
        <v>123813.45362169779</v>
      </c>
      <c r="N1804" s="9">
        <f t="shared" si="387"/>
        <v>29479617022.490993</v>
      </c>
      <c r="O1804" s="9">
        <f t="shared" si="388"/>
        <v>-123813.45362169779</v>
      </c>
      <c r="P1804" s="9">
        <f t="shared" si="389"/>
        <v>15329771297.732309</v>
      </c>
      <c r="Q1804" s="9">
        <f t="shared" si="390"/>
        <v>2.0172834111969535E-4</v>
      </c>
      <c r="R1804" s="9">
        <f t="shared" si="391"/>
        <v>-3.5040849658636533E-2</v>
      </c>
    </row>
    <row r="1805" spans="1:18" x14ac:dyDescent="0.25">
      <c r="A1805">
        <v>1794</v>
      </c>
      <c r="B1805" s="5">
        <v>83373</v>
      </c>
      <c r="C1805" s="5">
        <v>600</v>
      </c>
      <c r="D1805" s="5">
        <f t="shared" ref="D1805:D1868" si="392">B1805*C1805</f>
        <v>50023800</v>
      </c>
      <c r="E1805" s="5">
        <f t="shared" ref="E1805:E1868" si="393">POWER(B1805,2)</f>
        <v>6951057129</v>
      </c>
      <c r="F1805" s="5">
        <f t="shared" ref="F1805:F1868" si="394">POWER(C1805,2)</f>
        <v>360000</v>
      </c>
      <c r="G1805" s="5">
        <f t="shared" ref="G1805:G1868" si="395">B1805-$J$5018</f>
        <v>-546587.82420000003</v>
      </c>
      <c r="H1805" s="9">
        <f t="shared" ref="H1805:H1868" si="396">POWER(G1805,2)</f>
        <v>298758249563.69012</v>
      </c>
      <c r="I1805" s="9">
        <f t="shared" ref="I1805:I1868" si="397">C1805-$J$5019</f>
        <v>-294909.74660000001</v>
      </c>
      <c r="J1805" s="9">
        <f t="shared" ref="J1805:J1868" si="398">POWER(I1805,2)</f>
        <v>86971758639.676224</v>
      </c>
      <c r="K1805" s="9">
        <f t="shared" ref="K1805:K1868" si="399">G1805*I1805</f>
        <v>161194076729.46738</v>
      </c>
      <c r="M1805" s="9">
        <f t="shared" ref="M1805:M1868" si="400">$J$5027+$J$5026*B1805</f>
        <v>146536.82701981138</v>
      </c>
      <c r="N1805" s="9">
        <f t="shared" ref="N1805:N1868" si="401">(M1805-$J$5019)^2</f>
        <v>22192930768.24535</v>
      </c>
      <c r="O1805" s="9">
        <f t="shared" ref="O1805:O1868" si="402">C1805-M1805</f>
        <v>-145936.82701981138</v>
      </c>
      <c r="P1805" s="9">
        <f t="shared" ref="P1805:P1868" si="403">POWER(O1805,2)</f>
        <v>21297557480.610348</v>
      </c>
      <c r="Q1805" s="9">
        <f t="shared" ref="Q1805:Q1868" si="404">(1/$J$5017)+((H1805)/$H$5012)</f>
        <v>2.0130113477336042E-4</v>
      </c>
      <c r="R1805" s="9">
        <f t="shared" ref="R1805:R1868" si="405">O1805/($J$5028*SQRT(1-Q1805))</f>
        <v>-4.1302048954639063E-2</v>
      </c>
    </row>
    <row r="1806" spans="1:18" x14ac:dyDescent="0.25">
      <c r="A1806">
        <v>1795</v>
      </c>
      <c r="B1806" s="5">
        <v>17212</v>
      </c>
      <c r="C1806" s="5">
        <v>65</v>
      </c>
      <c r="D1806" s="5">
        <f t="shared" si="392"/>
        <v>1118780</v>
      </c>
      <c r="E1806" s="5">
        <f t="shared" si="393"/>
        <v>296252944</v>
      </c>
      <c r="F1806" s="5">
        <f t="shared" si="394"/>
        <v>4225</v>
      </c>
      <c r="G1806" s="5">
        <f t="shared" si="395"/>
        <v>-612748.82420000003</v>
      </c>
      <c r="H1806" s="9">
        <f t="shared" si="396"/>
        <v>375461121558.48254</v>
      </c>
      <c r="I1806" s="9">
        <f t="shared" si="397"/>
        <v>-295444.74660000001</v>
      </c>
      <c r="J1806" s="9">
        <f t="shared" si="398"/>
        <v>87287598293.538223</v>
      </c>
      <c r="K1806" s="9">
        <f t="shared" si="399"/>
        <v>181033421095.21698</v>
      </c>
      <c r="M1806" s="9">
        <f t="shared" si="400"/>
        <v>128504.59707255515</v>
      </c>
      <c r="N1806" s="9">
        <f t="shared" si="401"/>
        <v>27890719968.684216</v>
      </c>
      <c r="O1806" s="9">
        <f t="shared" si="402"/>
        <v>-128439.59707255515</v>
      </c>
      <c r="P1806" s="9">
        <f t="shared" si="403"/>
        <v>16496730096.160316</v>
      </c>
      <c r="Q1806" s="9">
        <f t="shared" si="404"/>
        <v>2.0163518671708009E-4</v>
      </c>
      <c r="R1806" s="9">
        <f t="shared" si="405"/>
        <v>-3.6350107923791793E-2</v>
      </c>
    </row>
    <row r="1807" spans="1:18" x14ac:dyDescent="0.25">
      <c r="A1807">
        <v>1796</v>
      </c>
      <c r="B1807" s="5">
        <v>14558</v>
      </c>
      <c r="C1807" s="5">
        <v>105</v>
      </c>
      <c r="D1807" s="5">
        <f t="shared" si="392"/>
        <v>1528590</v>
      </c>
      <c r="E1807" s="5">
        <f t="shared" si="393"/>
        <v>211935364</v>
      </c>
      <c r="F1807" s="5">
        <f t="shared" si="394"/>
        <v>11025</v>
      </c>
      <c r="G1807" s="5">
        <f t="shared" si="395"/>
        <v>-615402.82420000003</v>
      </c>
      <c r="H1807" s="9">
        <f t="shared" si="396"/>
        <v>378720636033.33612</v>
      </c>
      <c r="I1807" s="9">
        <f t="shared" si="397"/>
        <v>-295404.74660000001</v>
      </c>
      <c r="J1807" s="9">
        <f t="shared" si="398"/>
        <v>87263964313.810226</v>
      </c>
      <c r="K1807" s="9">
        <f t="shared" si="399"/>
        <v>181792915339.72537</v>
      </c>
      <c r="M1807" s="9">
        <f t="shared" si="400"/>
        <v>127781.24739102044</v>
      </c>
      <c r="N1807" s="9">
        <f t="shared" si="401"/>
        <v>28132849446.89666</v>
      </c>
      <c r="O1807" s="9">
        <f t="shared" si="402"/>
        <v>-127676.24739102044</v>
      </c>
      <c r="P1807" s="9">
        <f t="shared" si="403"/>
        <v>16301224147.853054</v>
      </c>
      <c r="Q1807" s="9">
        <f t="shared" si="404"/>
        <v>2.0164938236735485E-4</v>
      </c>
      <c r="R1807" s="9">
        <f t="shared" si="405"/>
        <v>-3.6134070105300883E-2</v>
      </c>
    </row>
    <row r="1808" spans="1:18" x14ac:dyDescent="0.25">
      <c r="A1808">
        <v>1797</v>
      </c>
      <c r="B1808" s="5">
        <v>8122</v>
      </c>
      <c r="C1808" s="5">
        <v>45</v>
      </c>
      <c r="D1808" s="5">
        <f t="shared" si="392"/>
        <v>365490</v>
      </c>
      <c r="E1808" s="5">
        <f t="shared" si="393"/>
        <v>65966884</v>
      </c>
      <c r="F1808" s="5">
        <f t="shared" si="394"/>
        <v>2025</v>
      </c>
      <c r="G1808" s="5">
        <f t="shared" si="395"/>
        <v>-621838.82420000003</v>
      </c>
      <c r="H1808" s="9">
        <f t="shared" si="396"/>
        <v>386683523282.43854</v>
      </c>
      <c r="I1808" s="9">
        <f t="shared" si="397"/>
        <v>-295464.74660000001</v>
      </c>
      <c r="J1808" s="9">
        <f t="shared" si="398"/>
        <v>87299416483.402222</v>
      </c>
      <c r="K1808" s="9">
        <f t="shared" si="399"/>
        <v>183731450618.29495</v>
      </c>
      <c r="M1808" s="9">
        <f t="shared" si="400"/>
        <v>126027.11078576144</v>
      </c>
      <c r="N1808" s="9">
        <f t="shared" si="401"/>
        <v>28724363842.541824</v>
      </c>
      <c r="O1808" s="9">
        <f t="shared" si="402"/>
        <v>-125982.11078576144</v>
      </c>
      <c r="P1808" s="9">
        <f t="shared" si="403"/>
        <v>15871492238.03587</v>
      </c>
      <c r="Q1808" s="9">
        <f t="shared" si="404"/>
        <v>2.0168406187666139E-4</v>
      </c>
      <c r="R1808" s="9">
        <f t="shared" si="405"/>
        <v>-3.5654607611982553E-2</v>
      </c>
    </row>
    <row r="1809" spans="1:18" x14ac:dyDescent="0.25">
      <c r="A1809">
        <v>1798</v>
      </c>
      <c r="B1809" s="5">
        <v>7083</v>
      </c>
      <c r="C1809" s="5">
        <v>25</v>
      </c>
      <c r="D1809" s="5">
        <f t="shared" si="392"/>
        <v>177075</v>
      </c>
      <c r="E1809" s="5">
        <f t="shared" si="393"/>
        <v>50168889</v>
      </c>
      <c r="F1809" s="5">
        <f t="shared" si="394"/>
        <v>625</v>
      </c>
      <c r="G1809" s="5">
        <f t="shared" si="395"/>
        <v>-622877.82420000003</v>
      </c>
      <c r="H1809" s="9">
        <f t="shared" si="396"/>
        <v>387976783880.12616</v>
      </c>
      <c r="I1809" s="9">
        <f t="shared" si="397"/>
        <v>-295484.74660000001</v>
      </c>
      <c r="J1809" s="9">
        <f t="shared" si="398"/>
        <v>87311235473.26622</v>
      </c>
      <c r="K1809" s="9">
        <f t="shared" si="399"/>
        <v>184050896046.49637</v>
      </c>
      <c r="M1809" s="9">
        <f t="shared" si="400"/>
        <v>125743.93056002121</v>
      </c>
      <c r="N1809" s="9">
        <f t="shared" si="401"/>
        <v>28820432295.719929</v>
      </c>
      <c r="O1809" s="9">
        <f t="shared" si="402"/>
        <v>-125718.93056002121</v>
      </c>
      <c r="P1809" s="9">
        <f t="shared" si="403"/>
        <v>15805249501.155436</v>
      </c>
      <c r="Q1809" s="9">
        <f t="shared" si="404"/>
        <v>2.0168969421095553E-4</v>
      </c>
      <c r="R1809" s="9">
        <f t="shared" si="405"/>
        <v>-3.5580124219097849E-2</v>
      </c>
    </row>
    <row r="1810" spans="1:18" x14ac:dyDescent="0.25">
      <c r="A1810">
        <v>1799</v>
      </c>
      <c r="B1810" s="5">
        <v>4521</v>
      </c>
      <c r="C1810" s="5">
        <v>50</v>
      </c>
      <c r="D1810" s="5">
        <f t="shared" si="392"/>
        <v>226050</v>
      </c>
      <c r="E1810" s="5">
        <f t="shared" si="393"/>
        <v>20439441</v>
      </c>
      <c r="F1810" s="5">
        <f t="shared" si="394"/>
        <v>2500</v>
      </c>
      <c r="G1810" s="5">
        <f t="shared" si="395"/>
        <v>-625439.82420000003</v>
      </c>
      <c r="H1810" s="9">
        <f t="shared" si="396"/>
        <v>391174973695.32697</v>
      </c>
      <c r="I1810" s="9">
        <f t="shared" si="397"/>
        <v>-295459.74660000001</v>
      </c>
      <c r="J1810" s="9">
        <f t="shared" si="398"/>
        <v>87296461860.936218</v>
      </c>
      <c r="K1810" s="9">
        <f t="shared" si="399"/>
        <v>184792291971.68057</v>
      </c>
      <c r="M1810" s="9">
        <f t="shared" si="400"/>
        <v>125045.65554717572</v>
      </c>
      <c r="N1810" s="9">
        <f t="shared" si="401"/>
        <v>29058006338.465569</v>
      </c>
      <c r="O1810" s="9">
        <f t="shared" si="402"/>
        <v>-124995.65554717572</v>
      </c>
      <c r="P1810" s="9">
        <f t="shared" si="403"/>
        <v>15623913905.6682</v>
      </c>
      <c r="Q1810" s="9">
        <f t="shared" si="404"/>
        <v>2.0170362278359389E-4</v>
      </c>
      <c r="R1810" s="9">
        <f t="shared" si="405"/>
        <v>-3.5375428047184562E-2</v>
      </c>
    </row>
    <row r="1811" spans="1:18" x14ac:dyDescent="0.25">
      <c r="A1811">
        <v>1800</v>
      </c>
      <c r="B1811" s="5">
        <v>4422</v>
      </c>
      <c r="C1811" s="5">
        <v>40</v>
      </c>
      <c r="D1811" s="5">
        <f t="shared" si="392"/>
        <v>176880</v>
      </c>
      <c r="E1811" s="5">
        <f t="shared" si="393"/>
        <v>19554084</v>
      </c>
      <c r="F1811" s="5">
        <f t="shared" si="394"/>
        <v>1600</v>
      </c>
      <c r="G1811" s="5">
        <f t="shared" si="395"/>
        <v>-625538.82420000003</v>
      </c>
      <c r="H1811" s="9">
        <f t="shared" si="396"/>
        <v>391298820581.51855</v>
      </c>
      <c r="I1811" s="9">
        <f t="shared" si="397"/>
        <v>-295469.74660000001</v>
      </c>
      <c r="J1811" s="9">
        <f t="shared" si="398"/>
        <v>87302371155.868225</v>
      </c>
      <c r="K1811" s="9">
        <f t="shared" si="399"/>
        <v>184827797874.83597</v>
      </c>
      <c r="M1811" s="9">
        <f t="shared" si="400"/>
        <v>125018.67302326014</v>
      </c>
      <c r="N1811" s="9">
        <f t="shared" si="401"/>
        <v>29067206169.349327</v>
      </c>
      <c r="O1811" s="9">
        <f t="shared" si="402"/>
        <v>-124978.67302326014</v>
      </c>
      <c r="P1811" s="9">
        <f t="shared" si="403"/>
        <v>15619668710.654972</v>
      </c>
      <c r="Q1811" s="9">
        <f t="shared" si="404"/>
        <v>2.0170416215444117E-4</v>
      </c>
      <c r="R1811" s="9">
        <f t="shared" si="405"/>
        <v>-3.5370621777257513E-2</v>
      </c>
    </row>
    <row r="1812" spans="1:18" x14ac:dyDescent="0.25">
      <c r="A1812">
        <v>1801</v>
      </c>
      <c r="B1812" s="5">
        <v>30</v>
      </c>
      <c r="C1812" s="5">
        <v>0</v>
      </c>
      <c r="D1812" s="5">
        <f t="shared" si="392"/>
        <v>0</v>
      </c>
      <c r="E1812" s="5">
        <f t="shared" si="393"/>
        <v>900</v>
      </c>
      <c r="F1812" s="5">
        <f t="shared" si="394"/>
        <v>0</v>
      </c>
      <c r="G1812" s="5">
        <f t="shared" si="395"/>
        <v>-629930.82420000003</v>
      </c>
      <c r="H1812" s="9">
        <f t="shared" si="396"/>
        <v>396812843277.29132</v>
      </c>
      <c r="I1812" s="9">
        <f t="shared" si="397"/>
        <v>-295509.74660000001</v>
      </c>
      <c r="J1812" s="9">
        <f t="shared" si="398"/>
        <v>87326010335.596222</v>
      </c>
      <c r="K1812" s="9">
        <f t="shared" si="399"/>
        <v>186150698234.87115</v>
      </c>
      <c r="M1812" s="9">
        <f t="shared" si="400"/>
        <v>123821.63014409645</v>
      </c>
      <c r="N1812" s="9">
        <f t="shared" si="401"/>
        <v>29476809332.175907</v>
      </c>
      <c r="O1812" s="9">
        <f t="shared" si="402"/>
        <v>-123821.63014409645</v>
      </c>
      <c r="P1812" s="9">
        <f t="shared" si="403"/>
        <v>15331796091.541414</v>
      </c>
      <c r="Q1812" s="9">
        <f t="shared" si="404"/>
        <v>2.0172817650946249E-4</v>
      </c>
      <c r="R1812" s="9">
        <f t="shared" si="405"/>
        <v>-3.504316372004538E-2</v>
      </c>
    </row>
    <row r="1813" spans="1:18" x14ac:dyDescent="0.25">
      <c r="A1813">
        <v>1802</v>
      </c>
      <c r="B1813" s="5">
        <v>1</v>
      </c>
      <c r="C1813" s="5">
        <v>0</v>
      </c>
      <c r="D1813" s="5">
        <f t="shared" si="392"/>
        <v>0</v>
      </c>
      <c r="E1813" s="5">
        <f t="shared" si="393"/>
        <v>1</v>
      </c>
      <c r="F1813" s="5">
        <f t="shared" si="394"/>
        <v>0</v>
      </c>
      <c r="G1813" s="5">
        <f t="shared" si="395"/>
        <v>-629959.82420000003</v>
      </c>
      <c r="H1813" s="9">
        <f t="shared" si="396"/>
        <v>396849380106.09497</v>
      </c>
      <c r="I1813" s="9">
        <f t="shared" si="397"/>
        <v>-295509.74660000001</v>
      </c>
      <c r="J1813" s="9">
        <f t="shared" si="398"/>
        <v>87326010335.596222</v>
      </c>
      <c r="K1813" s="9">
        <f t="shared" si="399"/>
        <v>186159268017.52255</v>
      </c>
      <c r="M1813" s="9">
        <f t="shared" si="400"/>
        <v>123813.72617244441</v>
      </c>
      <c r="N1813" s="9">
        <f t="shared" si="401"/>
        <v>29479523430.659592</v>
      </c>
      <c r="O1813" s="9">
        <f t="shared" si="402"/>
        <v>-123813.72617244441</v>
      </c>
      <c r="P1813" s="9">
        <f t="shared" si="403"/>
        <v>15329838788.705046</v>
      </c>
      <c r="Q1813" s="9">
        <f t="shared" si="404"/>
        <v>2.017283356325613E-4</v>
      </c>
      <c r="R1813" s="9">
        <f t="shared" si="405"/>
        <v>-3.5040926794016831E-2</v>
      </c>
    </row>
    <row r="1814" spans="1:18" x14ac:dyDescent="0.25">
      <c r="A1814">
        <v>1803</v>
      </c>
      <c r="B1814" s="5">
        <v>0</v>
      </c>
      <c r="C1814" s="5">
        <v>0</v>
      </c>
      <c r="D1814" s="5">
        <f t="shared" si="392"/>
        <v>0</v>
      </c>
      <c r="E1814" s="5">
        <f t="shared" si="393"/>
        <v>0</v>
      </c>
      <c r="F1814" s="5">
        <f t="shared" si="394"/>
        <v>0</v>
      </c>
      <c r="G1814" s="5">
        <f t="shared" si="395"/>
        <v>-629960.82420000003</v>
      </c>
      <c r="H1814" s="9">
        <f t="shared" si="396"/>
        <v>396850640026.74335</v>
      </c>
      <c r="I1814" s="9">
        <f t="shared" si="397"/>
        <v>-295509.74660000001</v>
      </c>
      <c r="J1814" s="9">
        <f t="shared" si="398"/>
        <v>87326010335.596222</v>
      </c>
      <c r="K1814" s="9">
        <f t="shared" si="399"/>
        <v>186159563527.26917</v>
      </c>
      <c r="M1814" s="9">
        <f t="shared" si="400"/>
        <v>123813.45362169779</v>
      </c>
      <c r="N1814" s="9">
        <f t="shared" si="401"/>
        <v>29479617022.490993</v>
      </c>
      <c r="O1814" s="9">
        <f t="shared" si="402"/>
        <v>-123813.45362169779</v>
      </c>
      <c r="P1814" s="9">
        <f t="shared" si="403"/>
        <v>15329771297.732309</v>
      </c>
      <c r="Q1814" s="9">
        <f t="shared" si="404"/>
        <v>2.0172834111969535E-4</v>
      </c>
      <c r="R1814" s="9">
        <f t="shared" si="405"/>
        <v>-3.5040849658636533E-2</v>
      </c>
    </row>
    <row r="1815" spans="1:18" x14ac:dyDescent="0.25">
      <c r="A1815">
        <v>1804</v>
      </c>
      <c r="B1815" s="5">
        <v>15657</v>
      </c>
      <c r="C1815" s="5">
        <v>513</v>
      </c>
      <c r="D1815" s="5">
        <f t="shared" si="392"/>
        <v>8032041</v>
      </c>
      <c r="E1815" s="5">
        <f t="shared" si="393"/>
        <v>245141649</v>
      </c>
      <c r="F1815" s="5">
        <f t="shared" si="394"/>
        <v>263169</v>
      </c>
      <c r="G1815" s="5">
        <f t="shared" si="395"/>
        <v>-614303.82420000003</v>
      </c>
      <c r="H1815" s="9">
        <f t="shared" si="396"/>
        <v>377369188426.74457</v>
      </c>
      <c r="I1815" s="9">
        <f t="shared" si="397"/>
        <v>-294996.74660000001</v>
      </c>
      <c r="J1815" s="9">
        <f t="shared" si="398"/>
        <v>87023080504.584625</v>
      </c>
      <c r="K1815" s="9">
        <f t="shared" si="399"/>
        <v>181217629562.93835</v>
      </c>
      <c r="M1815" s="9">
        <f t="shared" si="400"/>
        <v>128080.78066155799</v>
      </c>
      <c r="N1815" s="9">
        <f t="shared" si="401"/>
        <v>28032458635.215984</v>
      </c>
      <c r="O1815" s="9">
        <f t="shared" si="402"/>
        <v>-127567.78066155799</v>
      </c>
      <c r="P1815" s="9">
        <f t="shared" si="403"/>
        <v>16273538662.915369</v>
      </c>
      <c r="Q1815" s="9">
        <f t="shared" si="404"/>
        <v>2.0164349662034074E-4</v>
      </c>
      <c r="R1815" s="9">
        <f t="shared" si="405"/>
        <v>-3.6103372477084075E-2</v>
      </c>
    </row>
    <row r="1816" spans="1:18" x14ac:dyDescent="0.25">
      <c r="A1816">
        <v>1805</v>
      </c>
      <c r="B1816" s="5">
        <v>54578</v>
      </c>
      <c r="C1816" s="5">
        <v>3550</v>
      </c>
      <c r="D1816" s="5">
        <f t="shared" si="392"/>
        <v>193751900</v>
      </c>
      <c r="E1816" s="5">
        <f t="shared" si="393"/>
        <v>2978758084</v>
      </c>
      <c r="F1816" s="5">
        <f t="shared" si="394"/>
        <v>12602500</v>
      </c>
      <c r="G1816" s="5">
        <f t="shared" si="395"/>
        <v>-575382.82420000003</v>
      </c>
      <c r="H1816" s="9">
        <f t="shared" si="396"/>
        <v>331065394384.36816</v>
      </c>
      <c r="I1816" s="9">
        <f t="shared" si="397"/>
        <v>-291959.74660000001</v>
      </c>
      <c r="J1816" s="9">
        <f t="shared" si="398"/>
        <v>85240493634.736221</v>
      </c>
      <c r="K1816" s="9">
        <f t="shared" si="399"/>
        <v>167988623551.42438</v>
      </c>
      <c r="M1816" s="9">
        <f t="shared" si="400"/>
        <v>138688.72827083172</v>
      </c>
      <c r="N1816" s="9">
        <f t="shared" si="401"/>
        <v>24592831789.797337</v>
      </c>
      <c r="O1816" s="9">
        <f t="shared" si="402"/>
        <v>-135138.72827083172</v>
      </c>
      <c r="P1816" s="9">
        <f t="shared" si="403"/>
        <v>18262475878.657692</v>
      </c>
      <c r="Q1816" s="9">
        <f t="shared" si="404"/>
        <v>2.0144183699535953E-4</v>
      </c>
      <c r="R1816" s="9">
        <f t="shared" si="405"/>
        <v>-3.8246047124870862E-2</v>
      </c>
    </row>
    <row r="1817" spans="1:18" x14ac:dyDescent="0.25">
      <c r="A1817">
        <v>1806</v>
      </c>
      <c r="B1817" s="5">
        <v>23369</v>
      </c>
      <c r="C1817" s="5">
        <v>700</v>
      </c>
      <c r="D1817" s="5">
        <f t="shared" si="392"/>
        <v>16358300</v>
      </c>
      <c r="E1817" s="5">
        <f t="shared" si="393"/>
        <v>546110161</v>
      </c>
      <c r="F1817" s="5">
        <f t="shared" si="394"/>
        <v>490000</v>
      </c>
      <c r="G1817" s="5">
        <f t="shared" si="395"/>
        <v>-606591.82420000003</v>
      </c>
      <c r="H1817" s="9">
        <f t="shared" si="396"/>
        <v>367953641186.28375</v>
      </c>
      <c r="I1817" s="9">
        <f t="shared" si="397"/>
        <v>-294809.74660000001</v>
      </c>
      <c r="J1817" s="9">
        <f t="shared" si="398"/>
        <v>86912786690.356216</v>
      </c>
      <c r="K1817" s="9">
        <f t="shared" si="399"/>
        <v>178829181982.03375</v>
      </c>
      <c r="M1817" s="9">
        <f t="shared" si="400"/>
        <v>130182.69201950662</v>
      </c>
      <c r="N1817" s="9">
        <f t="shared" si="401"/>
        <v>27333034976.26144</v>
      </c>
      <c r="O1817" s="9">
        <f t="shared" si="402"/>
        <v>-129482.69201950662</v>
      </c>
      <c r="P1817" s="9">
        <f t="shared" si="403"/>
        <v>16765767532.618402</v>
      </c>
      <c r="Q1817" s="9">
        <f t="shared" si="404"/>
        <v>2.0160249056965369E-4</v>
      </c>
      <c r="R1817" s="9">
        <f t="shared" si="405"/>
        <v>-3.6645317016622207E-2</v>
      </c>
    </row>
    <row r="1818" spans="1:18" x14ac:dyDescent="0.25">
      <c r="A1818">
        <v>1807</v>
      </c>
      <c r="B1818" s="5">
        <v>5718</v>
      </c>
      <c r="C1818" s="5">
        <v>300</v>
      </c>
      <c r="D1818" s="5">
        <f t="shared" si="392"/>
        <v>1715400</v>
      </c>
      <c r="E1818" s="5">
        <f t="shared" si="393"/>
        <v>32695524</v>
      </c>
      <c r="F1818" s="5">
        <f t="shared" si="394"/>
        <v>90000</v>
      </c>
      <c r="G1818" s="5">
        <f t="shared" si="395"/>
        <v>-624242.82420000003</v>
      </c>
      <c r="H1818" s="9">
        <f t="shared" si="396"/>
        <v>389679103565.19214</v>
      </c>
      <c r="I1818" s="9">
        <f t="shared" si="397"/>
        <v>-295209.74660000001</v>
      </c>
      <c r="J1818" s="9">
        <f t="shared" si="398"/>
        <v>87148794487.636215</v>
      </c>
      <c r="K1818" s="9">
        <f t="shared" si="399"/>
        <v>184282565948.95038</v>
      </c>
      <c r="M1818" s="9">
        <f t="shared" si="400"/>
        <v>125371.89879088222</v>
      </c>
      <c r="N1818" s="9">
        <f t="shared" si="401"/>
        <v>28946887257.118534</v>
      </c>
      <c r="O1818" s="9">
        <f t="shared" si="402"/>
        <v>-125071.89879088222</v>
      </c>
      <c r="P1818" s="9">
        <f t="shared" si="403"/>
        <v>15642979867.156685</v>
      </c>
      <c r="Q1818" s="9">
        <f t="shared" si="404"/>
        <v>2.0169710805589822E-4</v>
      </c>
      <c r="R1818" s="9">
        <f t="shared" si="405"/>
        <v>-3.5397005780866533E-2</v>
      </c>
    </row>
    <row r="1819" spans="1:18" x14ac:dyDescent="0.25">
      <c r="A1819">
        <v>1808</v>
      </c>
      <c r="B1819" s="5">
        <v>2610</v>
      </c>
      <c r="C1819" s="5">
        <v>100</v>
      </c>
      <c r="D1819" s="5">
        <f t="shared" si="392"/>
        <v>261000</v>
      </c>
      <c r="E1819" s="5">
        <f t="shared" si="393"/>
        <v>6812100</v>
      </c>
      <c r="F1819" s="5">
        <f t="shared" si="394"/>
        <v>10000</v>
      </c>
      <c r="G1819" s="5">
        <f t="shared" si="395"/>
        <v>-627350.82420000003</v>
      </c>
      <c r="H1819" s="9">
        <f t="shared" si="396"/>
        <v>393569056624.41937</v>
      </c>
      <c r="I1819" s="9">
        <f t="shared" si="397"/>
        <v>-295409.74660000001</v>
      </c>
      <c r="J1819" s="9">
        <f t="shared" si="398"/>
        <v>87266918386.276215</v>
      </c>
      <c r="K1819" s="9">
        <f t="shared" si="399"/>
        <v>185325548006.22318</v>
      </c>
      <c r="M1819" s="9">
        <f t="shared" si="400"/>
        <v>124524.81107038113</v>
      </c>
      <c r="N1819" s="9">
        <f t="shared" si="401"/>
        <v>29235848178.067921</v>
      </c>
      <c r="O1819" s="9">
        <f t="shared" si="402"/>
        <v>-124424.81107038113</v>
      </c>
      <c r="P1819" s="9">
        <f t="shared" si="403"/>
        <v>15481533609.900038</v>
      </c>
      <c r="Q1819" s="9">
        <f t="shared" si="404"/>
        <v>2.0171404935609492E-4</v>
      </c>
      <c r="R1819" s="9">
        <f t="shared" si="405"/>
        <v>-3.521387167408304E-2</v>
      </c>
    </row>
    <row r="1820" spans="1:18" x14ac:dyDescent="0.25">
      <c r="A1820">
        <v>1809</v>
      </c>
      <c r="B1820" s="5">
        <v>1195</v>
      </c>
      <c r="C1820" s="5">
        <v>40</v>
      </c>
      <c r="D1820" s="5">
        <f t="shared" si="392"/>
        <v>47800</v>
      </c>
      <c r="E1820" s="5">
        <f t="shared" si="393"/>
        <v>1428025</v>
      </c>
      <c r="F1820" s="5">
        <f t="shared" si="394"/>
        <v>1600</v>
      </c>
      <c r="G1820" s="5">
        <f t="shared" si="395"/>
        <v>-628765.82420000003</v>
      </c>
      <c r="H1820" s="9">
        <f t="shared" si="396"/>
        <v>395346461681.90533</v>
      </c>
      <c r="I1820" s="9">
        <f t="shared" si="397"/>
        <v>-295469.74660000001</v>
      </c>
      <c r="J1820" s="9">
        <f t="shared" si="398"/>
        <v>87302371155.868225</v>
      </c>
      <c r="K1820" s="9">
        <f t="shared" si="399"/>
        <v>185781278747.11417</v>
      </c>
      <c r="M1820" s="9">
        <f t="shared" si="400"/>
        <v>124139.15176391104</v>
      </c>
      <c r="N1820" s="9">
        <f t="shared" si="401"/>
        <v>29367880774.474964</v>
      </c>
      <c r="O1820" s="9">
        <f t="shared" si="402"/>
        <v>-124099.15176391104</v>
      </c>
      <c r="P1820" s="9">
        <f t="shared" si="403"/>
        <v>15400599468.522224</v>
      </c>
      <c r="Q1820" s="9">
        <f t="shared" si="404"/>
        <v>2.0172179020854007E-4</v>
      </c>
      <c r="R1820" s="9">
        <f t="shared" si="405"/>
        <v>-3.5121705907371105E-2</v>
      </c>
    </row>
    <row r="1821" spans="1:18" x14ac:dyDescent="0.25">
      <c r="A1821">
        <v>1810</v>
      </c>
      <c r="B1821" s="5">
        <v>845</v>
      </c>
      <c r="C1821" s="5">
        <v>20</v>
      </c>
      <c r="D1821" s="5">
        <f t="shared" si="392"/>
        <v>16900</v>
      </c>
      <c r="E1821" s="5">
        <f t="shared" si="393"/>
        <v>714025</v>
      </c>
      <c r="F1821" s="5">
        <f t="shared" si="394"/>
        <v>400</v>
      </c>
      <c r="G1821" s="5">
        <f t="shared" si="395"/>
        <v>-629115.82420000003</v>
      </c>
      <c r="H1821" s="9">
        <f t="shared" si="396"/>
        <v>395786720258.84534</v>
      </c>
      <c r="I1821" s="9">
        <f t="shared" si="397"/>
        <v>-295489.74660000001</v>
      </c>
      <c r="J1821" s="9">
        <f t="shared" si="398"/>
        <v>87314190345.732224</v>
      </c>
      <c r="K1821" s="9">
        <f t="shared" si="399"/>
        <v>185897275474.90817</v>
      </c>
      <c r="M1821" s="9">
        <f t="shared" si="400"/>
        <v>124043.75900259335</v>
      </c>
      <c r="N1821" s="9">
        <f t="shared" si="401"/>
        <v>29400584902.754017</v>
      </c>
      <c r="O1821" s="9">
        <f t="shared" si="402"/>
        <v>-124023.75900259335</v>
      </c>
      <c r="P1821" s="9">
        <f t="shared" si="403"/>
        <v>15381892797.133354</v>
      </c>
      <c r="Q1821" s="9">
        <f t="shared" si="404"/>
        <v>2.0172370759741405E-4</v>
      </c>
      <c r="R1821" s="9">
        <f t="shared" si="405"/>
        <v>-3.5100368789622416E-2</v>
      </c>
    </row>
    <row r="1822" spans="1:18" x14ac:dyDescent="0.25">
      <c r="A1822">
        <v>1811</v>
      </c>
      <c r="B1822" s="5">
        <v>735</v>
      </c>
      <c r="C1822" s="5">
        <v>40</v>
      </c>
      <c r="D1822" s="5">
        <f t="shared" si="392"/>
        <v>29400</v>
      </c>
      <c r="E1822" s="5">
        <f t="shared" si="393"/>
        <v>540225</v>
      </c>
      <c r="F1822" s="5">
        <f t="shared" si="394"/>
        <v>1600</v>
      </c>
      <c r="G1822" s="5">
        <f t="shared" si="395"/>
        <v>-629225.82420000003</v>
      </c>
      <c r="H1822" s="9">
        <f t="shared" si="396"/>
        <v>395925137840.16937</v>
      </c>
      <c r="I1822" s="9">
        <f t="shared" si="397"/>
        <v>-295469.74660000001</v>
      </c>
      <c r="J1822" s="9">
        <f t="shared" si="398"/>
        <v>87302371155.868225</v>
      </c>
      <c r="K1822" s="9">
        <f t="shared" si="399"/>
        <v>185917194830.55017</v>
      </c>
      <c r="M1822" s="9">
        <f t="shared" si="400"/>
        <v>124013.77842046494</v>
      </c>
      <c r="N1822" s="9">
        <f t="shared" si="401"/>
        <v>29410867101.836102</v>
      </c>
      <c r="O1822" s="9">
        <f t="shared" si="402"/>
        <v>-123973.77842046494</v>
      </c>
      <c r="P1822" s="9">
        <f t="shared" si="403"/>
        <v>15369497735.846537</v>
      </c>
      <c r="Q1822" s="9">
        <f t="shared" si="404"/>
        <v>2.0172431042571608E-4</v>
      </c>
      <c r="R1822" s="9">
        <f t="shared" si="405"/>
        <v>-3.5086223632539132E-2</v>
      </c>
    </row>
    <row r="1823" spans="1:18" x14ac:dyDescent="0.25">
      <c r="A1823">
        <v>1812</v>
      </c>
      <c r="B1823" s="5">
        <v>60</v>
      </c>
      <c r="C1823" s="5">
        <v>0</v>
      </c>
      <c r="D1823" s="5">
        <f t="shared" si="392"/>
        <v>0</v>
      </c>
      <c r="E1823" s="5">
        <f t="shared" si="393"/>
        <v>3600</v>
      </c>
      <c r="F1823" s="5">
        <f t="shared" si="394"/>
        <v>0</v>
      </c>
      <c r="G1823" s="5">
        <f t="shared" si="395"/>
        <v>-629900.82420000003</v>
      </c>
      <c r="H1823" s="9">
        <f t="shared" si="396"/>
        <v>396775048327.83936</v>
      </c>
      <c r="I1823" s="9">
        <f t="shared" si="397"/>
        <v>-295509.74660000001</v>
      </c>
      <c r="J1823" s="9">
        <f t="shared" si="398"/>
        <v>87326010335.596222</v>
      </c>
      <c r="K1823" s="9">
        <f t="shared" si="399"/>
        <v>186141832942.47318</v>
      </c>
      <c r="M1823" s="9">
        <f t="shared" si="400"/>
        <v>123829.8066664951</v>
      </c>
      <c r="N1823" s="9">
        <f t="shared" si="401"/>
        <v>29474001775.571854</v>
      </c>
      <c r="O1823" s="9">
        <f t="shared" si="402"/>
        <v>-123829.8066664951</v>
      </c>
      <c r="P1823" s="9">
        <f t="shared" si="403"/>
        <v>15333821019.061556</v>
      </c>
      <c r="Q1823" s="9">
        <f t="shared" si="404"/>
        <v>2.0172801190706887E-4</v>
      </c>
      <c r="R1823" s="9">
        <f t="shared" si="405"/>
        <v>-3.5045477781453997E-2</v>
      </c>
    </row>
    <row r="1824" spans="1:18" x14ac:dyDescent="0.25">
      <c r="A1824">
        <v>1813</v>
      </c>
      <c r="B1824" s="5">
        <v>67999</v>
      </c>
      <c r="C1824" s="5">
        <v>4000</v>
      </c>
      <c r="D1824" s="5">
        <f t="shared" si="392"/>
        <v>271996000</v>
      </c>
      <c r="E1824" s="5">
        <f t="shared" si="393"/>
        <v>4623864001</v>
      </c>
      <c r="F1824" s="5">
        <f t="shared" si="394"/>
        <v>16000000</v>
      </c>
      <c r="G1824" s="5">
        <f t="shared" si="395"/>
        <v>-561961.82420000003</v>
      </c>
      <c r="H1824" s="9">
        <f t="shared" si="396"/>
        <v>315801091858.19171</v>
      </c>
      <c r="I1824" s="9">
        <f t="shared" si="397"/>
        <v>-291509.74660000001</v>
      </c>
      <c r="J1824" s="9">
        <f t="shared" si="398"/>
        <v>84977932362.796219</v>
      </c>
      <c r="K1824" s="9">
        <f t="shared" si="399"/>
        <v>163817348971.41577</v>
      </c>
      <c r="M1824" s="9">
        <f t="shared" si="400"/>
        <v>142346.63184124519</v>
      </c>
      <c r="N1824" s="9">
        <f t="shared" si="401"/>
        <v>23458939722.603497</v>
      </c>
      <c r="O1824" s="9">
        <f t="shared" si="402"/>
        <v>-138346.63184124519</v>
      </c>
      <c r="P1824" s="9">
        <f t="shared" si="403"/>
        <v>19139790541.817039</v>
      </c>
      <c r="Q1824" s="9">
        <f t="shared" si="404"/>
        <v>2.013753587814963E-4</v>
      </c>
      <c r="R1824" s="9">
        <f t="shared" si="405"/>
        <v>-3.9153924953716571E-2</v>
      </c>
    </row>
    <row r="1825" spans="1:18" x14ac:dyDescent="0.25">
      <c r="A1825">
        <v>1814</v>
      </c>
      <c r="B1825" s="5">
        <v>10051</v>
      </c>
      <c r="C1825" s="5">
        <v>675</v>
      </c>
      <c r="D1825" s="5">
        <f t="shared" si="392"/>
        <v>6784425</v>
      </c>
      <c r="E1825" s="5">
        <f t="shared" si="393"/>
        <v>101022601</v>
      </c>
      <c r="F1825" s="5">
        <f t="shared" si="394"/>
        <v>455625</v>
      </c>
      <c r="G1825" s="5">
        <f t="shared" si="395"/>
        <v>-619909.82420000003</v>
      </c>
      <c r="H1825" s="9">
        <f t="shared" si="396"/>
        <v>384288190139.67493</v>
      </c>
      <c r="I1825" s="9">
        <f t="shared" si="397"/>
        <v>-294834.74660000001</v>
      </c>
      <c r="J1825" s="9">
        <f t="shared" si="398"/>
        <v>86927527802.686218</v>
      </c>
      <c r="K1825" s="9">
        <f t="shared" si="399"/>
        <v>182770955932.85757</v>
      </c>
      <c r="M1825" s="9">
        <f t="shared" si="400"/>
        <v>126552.86117599522</v>
      </c>
      <c r="N1825" s="9">
        <f t="shared" si="401"/>
        <v>28546429132.18029</v>
      </c>
      <c r="O1825" s="9">
        <f t="shared" si="402"/>
        <v>-125877.86117599522</v>
      </c>
      <c r="P1825" s="9">
        <f t="shared" si="403"/>
        <v>15845235934.243124</v>
      </c>
      <c r="Q1825" s="9">
        <f t="shared" si="404"/>
        <v>2.016736298593016E-4</v>
      </c>
      <c r="R1825" s="9">
        <f t="shared" si="405"/>
        <v>-3.5625103404428336E-2</v>
      </c>
    </row>
    <row r="1826" spans="1:18" x14ac:dyDescent="0.25">
      <c r="A1826">
        <v>1815</v>
      </c>
      <c r="B1826" s="5">
        <v>2397</v>
      </c>
      <c r="C1826" s="5">
        <v>50</v>
      </c>
      <c r="D1826" s="5">
        <f t="shared" si="392"/>
        <v>119850</v>
      </c>
      <c r="E1826" s="5">
        <f t="shared" si="393"/>
        <v>5745609</v>
      </c>
      <c r="F1826" s="5">
        <f t="shared" si="394"/>
        <v>2500</v>
      </c>
      <c r="G1826" s="5">
        <f t="shared" si="395"/>
        <v>-627563.82420000003</v>
      </c>
      <c r="H1826" s="9">
        <f t="shared" si="396"/>
        <v>393836353444.52856</v>
      </c>
      <c r="I1826" s="9">
        <f t="shared" si="397"/>
        <v>-295459.74660000001</v>
      </c>
      <c r="J1826" s="9">
        <f t="shared" si="398"/>
        <v>87296461860.936218</v>
      </c>
      <c r="K1826" s="9">
        <f t="shared" si="399"/>
        <v>185419848473.45895</v>
      </c>
      <c r="M1826" s="9">
        <f t="shared" si="400"/>
        <v>124466.75776135066</v>
      </c>
      <c r="N1826" s="9">
        <f t="shared" si="401"/>
        <v>29255704030.858326</v>
      </c>
      <c r="O1826" s="9">
        <f t="shared" si="402"/>
        <v>-124416.75776135066</v>
      </c>
      <c r="P1826" s="9">
        <f t="shared" si="403"/>
        <v>15479529611.846609</v>
      </c>
      <c r="Q1826" s="9">
        <f t="shared" si="404"/>
        <v>2.0171521347185729E-4</v>
      </c>
      <c r="R1826" s="9">
        <f t="shared" si="405"/>
        <v>-3.5211592501322497E-2</v>
      </c>
    </row>
    <row r="1827" spans="1:18" x14ac:dyDescent="0.25">
      <c r="A1827">
        <v>1816</v>
      </c>
      <c r="B1827" s="5">
        <v>2328</v>
      </c>
      <c r="C1827" s="5">
        <v>150</v>
      </c>
      <c r="D1827" s="5">
        <f t="shared" si="392"/>
        <v>349200</v>
      </c>
      <c r="E1827" s="5">
        <f t="shared" si="393"/>
        <v>5419584</v>
      </c>
      <c r="F1827" s="5">
        <f t="shared" si="394"/>
        <v>22500</v>
      </c>
      <c r="G1827" s="5">
        <f t="shared" si="395"/>
        <v>-627632.82420000003</v>
      </c>
      <c r="H1827" s="9">
        <f t="shared" si="396"/>
        <v>393922962013.26813</v>
      </c>
      <c r="I1827" s="9">
        <f t="shared" si="397"/>
        <v>-295359.74660000001</v>
      </c>
      <c r="J1827" s="9">
        <f t="shared" si="398"/>
        <v>87237379911.616226</v>
      </c>
      <c r="K1827" s="9">
        <f t="shared" si="399"/>
        <v>185377471913.55435</v>
      </c>
      <c r="M1827" s="9">
        <f t="shared" si="400"/>
        <v>124447.95175983374</v>
      </c>
      <c r="N1827" s="9">
        <f t="shared" si="401"/>
        <v>29262137653.93914</v>
      </c>
      <c r="O1827" s="9">
        <f t="shared" si="402"/>
        <v>-124297.95175983374</v>
      </c>
      <c r="P1827" s="9">
        <f t="shared" si="403"/>
        <v>15449980811.689955</v>
      </c>
      <c r="Q1827" s="9">
        <f t="shared" si="404"/>
        <v>2.0171559066452265E-4</v>
      </c>
      <c r="R1827" s="9">
        <f t="shared" si="405"/>
        <v>-3.517796883388577E-2</v>
      </c>
    </row>
    <row r="1828" spans="1:18" x14ac:dyDescent="0.25">
      <c r="A1828">
        <v>1817</v>
      </c>
      <c r="B1828" s="5">
        <v>2117</v>
      </c>
      <c r="C1828" s="5">
        <v>65</v>
      </c>
      <c r="D1828" s="5">
        <f t="shared" si="392"/>
        <v>137605</v>
      </c>
      <c r="E1828" s="5">
        <f t="shared" si="393"/>
        <v>4481689</v>
      </c>
      <c r="F1828" s="5">
        <f t="shared" si="394"/>
        <v>4225</v>
      </c>
      <c r="G1828" s="5">
        <f t="shared" si="395"/>
        <v>-627843.82420000003</v>
      </c>
      <c r="H1828" s="9">
        <f t="shared" si="396"/>
        <v>394187867586.08057</v>
      </c>
      <c r="I1828" s="9">
        <f t="shared" si="397"/>
        <v>-295444.74660000001</v>
      </c>
      <c r="J1828" s="9">
        <f t="shared" si="398"/>
        <v>87287598293.538223</v>
      </c>
      <c r="K1828" s="9">
        <f t="shared" si="399"/>
        <v>185493159545.14395</v>
      </c>
      <c r="M1828" s="9">
        <f t="shared" si="400"/>
        <v>124390.44355229649</v>
      </c>
      <c r="N1828" s="9">
        <f t="shared" si="401"/>
        <v>29281815875.531796</v>
      </c>
      <c r="O1828" s="9">
        <f t="shared" si="402"/>
        <v>-124325.44355229649</v>
      </c>
      <c r="P1828" s="9">
        <f t="shared" si="403"/>
        <v>15456815914.475262</v>
      </c>
      <c r="Q1828" s="9">
        <f t="shared" si="404"/>
        <v>2.0171674436606209E-4</v>
      </c>
      <c r="R1828" s="9">
        <f t="shared" si="405"/>
        <v>-3.5185749396060173E-2</v>
      </c>
    </row>
    <row r="1829" spans="1:18" x14ac:dyDescent="0.25">
      <c r="A1829">
        <v>1818</v>
      </c>
      <c r="B1829" s="5">
        <v>1252</v>
      </c>
      <c r="C1829" s="5">
        <v>35</v>
      </c>
      <c r="D1829" s="5">
        <f t="shared" si="392"/>
        <v>43820</v>
      </c>
      <c r="E1829" s="5">
        <f t="shared" si="393"/>
        <v>1567504</v>
      </c>
      <c r="F1829" s="5">
        <f t="shared" si="394"/>
        <v>1225</v>
      </c>
      <c r="G1829" s="5">
        <f t="shared" si="395"/>
        <v>-628708.82420000003</v>
      </c>
      <c r="H1829" s="9">
        <f t="shared" si="396"/>
        <v>395274785626.94653</v>
      </c>
      <c r="I1829" s="9">
        <f t="shared" si="397"/>
        <v>-295474.74660000001</v>
      </c>
      <c r="J1829" s="9">
        <f t="shared" si="398"/>
        <v>87305325878.334213</v>
      </c>
      <c r="K1829" s="9">
        <f t="shared" si="399"/>
        <v>185767580515.67896</v>
      </c>
      <c r="M1829" s="9">
        <f t="shared" si="400"/>
        <v>124154.6871564685</v>
      </c>
      <c r="N1829" s="9">
        <f t="shared" si="401"/>
        <v>29362556396.896214</v>
      </c>
      <c r="O1829" s="9">
        <f t="shared" si="402"/>
        <v>-124119.6871564685</v>
      </c>
      <c r="P1829" s="9">
        <f t="shared" si="403"/>
        <v>15405696739.819611</v>
      </c>
      <c r="Q1829" s="9">
        <f t="shared" si="404"/>
        <v>2.0172147804910126E-4</v>
      </c>
      <c r="R1829" s="9">
        <f t="shared" si="405"/>
        <v>-3.5127517690347138E-2</v>
      </c>
    </row>
    <row r="1830" spans="1:18" x14ac:dyDescent="0.25">
      <c r="A1830">
        <v>1819</v>
      </c>
      <c r="B1830" s="5">
        <v>262</v>
      </c>
      <c r="C1830" s="5">
        <v>5</v>
      </c>
      <c r="D1830" s="5">
        <f t="shared" si="392"/>
        <v>1310</v>
      </c>
      <c r="E1830" s="5">
        <f t="shared" si="393"/>
        <v>68644</v>
      </c>
      <c r="F1830" s="5">
        <f t="shared" si="394"/>
        <v>25</v>
      </c>
      <c r="G1830" s="5">
        <f t="shared" si="395"/>
        <v>-629698.82420000003</v>
      </c>
      <c r="H1830" s="9">
        <f t="shared" si="396"/>
        <v>396520609198.86255</v>
      </c>
      <c r="I1830" s="9">
        <f t="shared" si="397"/>
        <v>-295504.74660000001</v>
      </c>
      <c r="J1830" s="9">
        <f t="shared" si="398"/>
        <v>87323055263.130219</v>
      </c>
      <c r="K1830" s="9">
        <f t="shared" si="399"/>
        <v>186078991479.53897</v>
      </c>
      <c r="M1830" s="9">
        <f t="shared" si="400"/>
        <v>123884.86191731274</v>
      </c>
      <c r="N1830" s="9">
        <f t="shared" si="401"/>
        <v>29455101042.345711</v>
      </c>
      <c r="O1830" s="9">
        <f t="shared" si="402"/>
        <v>-123879.86191731274</v>
      </c>
      <c r="P1830" s="9">
        <f t="shared" si="403"/>
        <v>15346220188.652472</v>
      </c>
      <c r="Q1830" s="9">
        <f t="shared" si="404"/>
        <v>2.0172690378838463E-4</v>
      </c>
      <c r="R1830" s="9">
        <f t="shared" si="405"/>
        <v>-3.5059644061945769E-2</v>
      </c>
    </row>
    <row r="1831" spans="1:18" x14ac:dyDescent="0.25">
      <c r="A1831">
        <v>1820</v>
      </c>
      <c r="B1831" s="5">
        <v>4499</v>
      </c>
      <c r="C1831" s="5">
        <v>500</v>
      </c>
      <c r="D1831" s="5">
        <f t="shared" si="392"/>
        <v>2249500</v>
      </c>
      <c r="E1831" s="5">
        <f t="shared" si="393"/>
        <v>20241001</v>
      </c>
      <c r="F1831" s="5">
        <f t="shared" si="394"/>
        <v>250000</v>
      </c>
      <c r="G1831" s="5">
        <f t="shared" si="395"/>
        <v>-625461.82420000003</v>
      </c>
      <c r="H1831" s="9">
        <f t="shared" si="396"/>
        <v>391202493531.59174</v>
      </c>
      <c r="I1831" s="9">
        <f t="shared" si="397"/>
        <v>-295009.74660000001</v>
      </c>
      <c r="J1831" s="9">
        <f t="shared" si="398"/>
        <v>87030750588.996216</v>
      </c>
      <c r="K1831" s="9">
        <f t="shared" si="399"/>
        <v>184517334265.21576</v>
      </c>
      <c r="M1831" s="9">
        <f t="shared" si="400"/>
        <v>125039.65943075003</v>
      </c>
      <c r="N1831" s="9">
        <f t="shared" si="401"/>
        <v>29060050619.491688</v>
      </c>
      <c r="O1831" s="9">
        <f t="shared" si="402"/>
        <v>-124539.65943075003</v>
      </c>
      <c r="P1831" s="9">
        <f t="shared" si="403"/>
        <v>15510126771.127207</v>
      </c>
      <c r="Q1831" s="9">
        <f t="shared" si="404"/>
        <v>2.0170374263640456E-4</v>
      </c>
      <c r="R1831" s="9">
        <f t="shared" si="405"/>
        <v>-3.5246375101530329E-2</v>
      </c>
    </row>
    <row r="1832" spans="1:18" x14ac:dyDescent="0.25">
      <c r="A1832">
        <v>1821</v>
      </c>
      <c r="B1832" s="5">
        <v>66899</v>
      </c>
      <c r="C1832" s="5">
        <v>1245</v>
      </c>
      <c r="D1832" s="5">
        <f t="shared" si="392"/>
        <v>83289255</v>
      </c>
      <c r="E1832" s="5">
        <f t="shared" si="393"/>
        <v>4475476201</v>
      </c>
      <c r="F1832" s="5">
        <f t="shared" si="394"/>
        <v>1550025</v>
      </c>
      <c r="G1832" s="5">
        <f t="shared" si="395"/>
        <v>-563061.82420000003</v>
      </c>
      <c r="H1832" s="9">
        <f t="shared" si="396"/>
        <v>317038617871.43176</v>
      </c>
      <c r="I1832" s="9">
        <f t="shared" si="397"/>
        <v>-294264.74660000001</v>
      </c>
      <c r="J1832" s="9">
        <f t="shared" si="398"/>
        <v>86591741091.562225</v>
      </c>
      <c r="K1832" s="9">
        <f t="shared" si="399"/>
        <v>165689245018.34677</v>
      </c>
      <c r="M1832" s="9">
        <f t="shared" si="400"/>
        <v>142046.82601996104</v>
      </c>
      <c r="N1832" s="9">
        <f t="shared" si="401"/>
        <v>23550867992.955349</v>
      </c>
      <c r="O1832" s="9">
        <f t="shared" si="402"/>
        <v>-140801.82601996104</v>
      </c>
      <c r="P1832" s="9">
        <f t="shared" si="403"/>
        <v>19825154210.555378</v>
      </c>
      <c r="Q1832" s="9">
        <f t="shared" si="404"/>
        <v>2.0138074838372858E-4</v>
      </c>
      <c r="R1832" s="9">
        <f t="shared" si="405"/>
        <v>-3.9848777457172045E-2</v>
      </c>
    </row>
    <row r="1833" spans="1:18" x14ac:dyDescent="0.25">
      <c r="A1833">
        <v>1822</v>
      </c>
      <c r="B1833" s="5">
        <v>61815</v>
      </c>
      <c r="C1833" s="5">
        <v>1300</v>
      </c>
      <c r="D1833" s="5">
        <f t="shared" si="392"/>
        <v>80359500</v>
      </c>
      <c r="E1833" s="5">
        <f t="shared" si="393"/>
        <v>3821094225</v>
      </c>
      <c r="F1833" s="5">
        <f t="shared" si="394"/>
        <v>1690000</v>
      </c>
      <c r="G1833" s="5">
        <f t="shared" si="395"/>
        <v>-568145.82420000003</v>
      </c>
      <c r="H1833" s="9">
        <f t="shared" si="396"/>
        <v>322789677555.89734</v>
      </c>
      <c r="I1833" s="9">
        <f t="shared" si="397"/>
        <v>-294209.74660000001</v>
      </c>
      <c r="J1833" s="9">
        <f t="shared" si="398"/>
        <v>86559374994.436218</v>
      </c>
      <c r="K1833" s="9">
        <f t="shared" si="399"/>
        <v>167154038969.73016</v>
      </c>
      <c r="M1833" s="9">
        <f t="shared" si="400"/>
        <v>140661.17802413492</v>
      </c>
      <c r="N1833" s="9">
        <f t="shared" si="401"/>
        <v>23978079189.994396</v>
      </c>
      <c r="O1833" s="9">
        <f t="shared" si="402"/>
        <v>-139361.17802413492</v>
      </c>
      <c r="P1833" s="9">
        <f t="shared" si="403"/>
        <v>19421537940.274624</v>
      </c>
      <c r="Q1833" s="9">
        <f t="shared" si="404"/>
        <v>2.0140579506863204E-4</v>
      </c>
      <c r="R1833" s="9">
        <f t="shared" si="405"/>
        <v>-3.9441055530250013E-2</v>
      </c>
    </row>
    <row r="1834" spans="1:18" x14ac:dyDescent="0.25">
      <c r="A1834">
        <v>1823</v>
      </c>
      <c r="B1834" s="5">
        <v>13694</v>
      </c>
      <c r="C1834" s="5">
        <v>360</v>
      </c>
      <c r="D1834" s="5">
        <f t="shared" si="392"/>
        <v>4929840</v>
      </c>
      <c r="E1834" s="5">
        <f t="shared" si="393"/>
        <v>187525636</v>
      </c>
      <c r="F1834" s="5">
        <f t="shared" si="394"/>
        <v>129600</v>
      </c>
      <c r="G1834" s="5">
        <f t="shared" si="395"/>
        <v>-616266.82420000003</v>
      </c>
      <c r="H1834" s="9">
        <f t="shared" si="396"/>
        <v>379784798609.55377</v>
      </c>
      <c r="I1834" s="9">
        <f t="shared" si="397"/>
        <v>-295149.74660000001</v>
      </c>
      <c r="J1834" s="9">
        <f t="shared" si="398"/>
        <v>87113372918.04422</v>
      </c>
      <c r="K1834" s="9">
        <f t="shared" si="399"/>
        <v>181890997000.61676</v>
      </c>
      <c r="M1834" s="9">
        <f t="shared" si="400"/>
        <v>127545.76354593906</v>
      </c>
      <c r="N1834" s="9">
        <f t="shared" si="401"/>
        <v>28211899603.384876</v>
      </c>
      <c r="O1834" s="9">
        <f t="shared" si="402"/>
        <v>-127185.76354593906</v>
      </c>
      <c r="P1834" s="9">
        <f t="shared" si="403"/>
        <v>16176218448.763521</v>
      </c>
      <c r="Q1834" s="9">
        <f t="shared" si="404"/>
        <v>2.0165401694710101E-4</v>
      </c>
      <c r="R1834" s="9">
        <f t="shared" si="405"/>
        <v>-3.599525676018743E-2</v>
      </c>
    </row>
    <row r="1835" spans="1:18" x14ac:dyDescent="0.25">
      <c r="A1835">
        <v>1824</v>
      </c>
      <c r="B1835" s="5">
        <v>3550</v>
      </c>
      <c r="C1835" s="5">
        <v>60</v>
      </c>
      <c r="D1835" s="5">
        <f t="shared" si="392"/>
        <v>213000</v>
      </c>
      <c r="E1835" s="5">
        <f t="shared" si="393"/>
        <v>12602500</v>
      </c>
      <c r="F1835" s="5">
        <f t="shared" si="394"/>
        <v>3600</v>
      </c>
      <c r="G1835" s="5">
        <f t="shared" si="395"/>
        <v>-626410.82420000003</v>
      </c>
      <c r="H1835" s="9">
        <f t="shared" si="396"/>
        <v>392390520674.92334</v>
      </c>
      <c r="I1835" s="9">
        <f t="shared" si="397"/>
        <v>-295449.74660000001</v>
      </c>
      <c r="J1835" s="9">
        <f t="shared" si="398"/>
        <v>87290552766.004227</v>
      </c>
      <c r="K1835" s="9">
        <f t="shared" si="399"/>
        <v>185072919277.38718</v>
      </c>
      <c r="M1835" s="9">
        <f t="shared" si="400"/>
        <v>124781.00877220578</v>
      </c>
      <c r="N1835" s="9">
        <f t="shared" si="401"/>
        <v>29148301920.271694</v>
      </c>
      <c r="O1835" s="9">
        <f t="shared" si="402"/>
        <v>-124721.00877220578</v>
      </c>
      <c r="P1835" s="9">
        <f t="shared" si="403"/>
        <v>15555330029.156631</v>
      </c>
      <c r="Q1835" s="9">
        <f t="shared" si="404"/>
        <v>2.0170891666400093E-4</v>
      </c>
      <c r="R1835" s="9">
        <f t="shared" si="405"/>
        <v>-3.5297699461314946E-2</v>
      </c>
    </row>
    <row r="1836" spans="1:18" x14ac:dyDescent="0.25">
      <c r="A1836">
        <v>1825</v>
      </c>
      <c r="B1836" s="5">
        <v>1792</v>
      </c>
      <c r="C1836" s="5">
        <v>20</v>
      </c>
      <c r="D1836" s="5">
        <f t="shared" si="392"/>
        <v>35840</v>
      </c>
      <c r="E1836" s="5">
        <f t="shared" si="393"/>
        <v>3211264</v>
      </c>
      <c r="F1836" s="5">
        <f t="shared" si="394"/>
        <v>400</v>
      </c>
      <c r="G1836" s="5">
        <f t="shared" si="395"/>
        <v>-628168.82420000003</v>
      </c>
      <c r="H1836" s="9">
        <f t="shared" si="396"/>
        <v>394596071696.81055</v>
      </c>
      <c r="I1836" s="9">
        <f t="shared" si="397"/>
        <v>-295489.74660000001</v>
      </c>
      <c r="J1836" s="9">
        <f t="shared" si="398"/>
        <v>87314190345.732224</v>
      </c>
      <c r="K1836" s="9">
        <f t="shared" si="399"/>
        <v>185617446684.87796</v>
      </c>
      <c r="M1836" s="9">
        <f t="shared" si="400"/>
        <v>124301.86455964435</v>
      </c>
      <c r="N1836" s="9">
        <f t="shared" si="401"/>
        <v>29312138872.744331</v>
      </c>
      <c r="O1836" s="9">
        <f t="shared" si="402"/>
        <v>-124281.86455964435</v>
      </c>
      <c r="P1836" s="9">
        <f t="shared" si="403"/>
        <v>15445981858.421783</v>
      </c>
      <c r="Q1836" s="9">
        <f t="shared" si="404"/>
        <v>2.0171852215316547E-4</v>
      </c>
      <c r="R1836" s="9">
        <f t="shared" si="405"/>
        <v>-3.5173415994443354E-2</v>
      </c>
    </row>
    <row r="1837" spans="1:18" x14ac:dyDescent="0.25">
      <c r="A1837">
        <v>1826</v>
      </c>
      <c r="B1837" s="5">
        <v>1526</v>
      </c>
      <c r="C1837" s="5">
        <v>20</v>
      </c>
      <c r="D1837" s="5">
        <f t="shared" si="392"/>
        <v>30520</v>
      </c>
      <c r="E1837" s="5">
        <f t="shared" si="393"/>
        <v>2328676</v>
      </c>
      <c r="F1837" s="5">
        <f t="shared" si="394"/>
        <v>400</v>
      </c>
      <c r="G1837" s="5">
        <f t="shared" si="395"/>
        <v>-628434.82420000003</v>
      </c>
      <c r="H1837" s="9">
        <f t="shared" si="396"/>
        <v>394930328267.28497</v>
      </c>
      <c r="I1837" s="9">
        <f t="shared" si="397"/>
        <v>-295489.74660000001</v>
      </c>
      <c r="J1837" s="9">
        <f t="shared" si="398"/>
        <v>87314190345.732224</v>
      </c>
      <c r="K1837" s="9">
        <f t="shared" si="399"/>
        <v>185696046957.47357</v>
      </c>
      <c r="M1837" s="9">
        <f t="shared" si="400"/>
        <v>124229.36606104292</v>
      </c>
      <c r="N1837" s="9">
        <f t="shared" si="401"/>
        <v>29336968757.569946</v>
      </c>
      <c r="O1837" s="9">
        <f t="shared" si="402"/>
        <v>-124209.36606104292</v>
      </c>
      <c r="P1837" s="9">
        <f t="shared" si="403"/>
        <v>15427966617.286161</v>
      </c>
      <c r="Q1837" s="9">
        <f t="shared" si="404"/>
        <v>2.0171997788818769E-4</v>
      </c>
      <c r="R1837" s="9">
        <f t="shared" si="405"/>
        <v>-3.5152897983398726E-2</v>
      </c>
    </row>
    <row r="1838" spans="1:18" x14ac:dyDescent="0.25">
      <c r="A1838">
        <v>1827</v>
      </c>
      <c r="B1838" s="5">
        <v>1361</v>
      </c>
      <c r="C1838" s="5">
        <v>20</v>
      </c>
      <c r="D1838" s="5">
        <f t="shared" si="392"/>
        <v>27220</v>
      </c>
      <c r="E1838" s="5">
        <f t="shared" si="393"/>
        <v>1852321</v>
      </c>
      <c r="F1838" s="5">
        <f t="shared" si="394"/>
        <v>400</v>
      </c>
      <c r="G1838" s="5">
        <f t="shared" si="395"/>
        <v>-628599.82420000003</v>
      </c>
      <c r="H1838" s="9">
        <f t="shared" si="396"/>
        <v>395137738984.27094</v>
      </c>
      <c r="I1838" s="9">
        <f t="shared" si="397"/>
        <v>-295489.74660000001</v>
      </c>
      <c r="J1838" s="9">
        <f t="shared" si="398"/>
        <v>87314190345.732224</v>
      </c>
      <c r="K1838" s="9">
        <f t="shared" si="399"/>
        <v>185744802765.66257</v>
      </c>
      <c r="M1838" s="9">
        <f t="shared" si="400"/>
        <v>124184.39518785028</v>
      </c>
      <c r="N1838" s="9">
        <f t="shared" si="401"/>
        <v>29352376036.496593</v>
      </c>
      <c r="O1838" s="9">
        <f t="shared" si="402"/>
        <v>-124164.39518785028</v>
      </c>
      <c r="P1838" s="9">
        <f t="shared" si="403"/>
        <v>15416797032.364658</v>
      </c>
      <c r="Q1838" s="9">
        <f t="shared" si="404"/>
        <v>2.0172088119143247E-4</v>
      </c>
      <c r="R1838" s="9">
        <f t="shared" si="405"/>
        <v>-3.5140170645711087E-2</v>
      </c>
    </row>
    <row r="1839" spans="1:18" x14ac:dyDescent="0.25">
      <c r="A1839">
        <v>1828</v>
      </c>
      <c r="B1839" s="5">
        <v>1168</v>
      </c>
      <c r="C1839" s="5">
        <v>20</v>
      </c>
      <c r="D1839" s="5">
        <f t="shared" si="392"/>
        <v>23360</v>
      </c>
      <c r="E1839" s="5">
        <f t="shared" si="393"/>
        <v>1364224</v>
      </c>
      <c r="F1839" s="5">
        <f t="shared" si="394"/>
        <v>400</v>
      </c>
      <c r="G1839" s="5">
        <f t="shared" si="395"/>
        <v>-628792.82420000003</v>
      </c>
      <c r="H1839" s="9">
        <f t="shared" si="396"/>
        <v>395380415765.41217</v>
      </c>
      <c r="I1839" s="9">
        <f t="shared" si="397"/>
        <v>-295489.74660000001</v>
      </c>
      <c r="J1839" s="9">
        <f t="shared" si="398"/>
        <v>87314190345.732224</v>
      </c>
      <c r="K1839" s="9">
        <f t="shared" si="399"/>
        <v>185801832286.75638</v>
      </c>
      <c r="M1839" s="9">
        <f t="shared" si="400"/>
        <v>124131.79289375225</v>
      </c>
      <c r="N1839" s="9">
        <f t="shared" si="401"/>
        <v>29370403016.540802</v>
      </c>
      <c r="O1839" s="9">
        <f t="shared" si="402"/>
        <v>-124111.79289375225</v>
      </c>
      <c r="P1839" s="9">
        <f t="shared" si="403"/>
        <v>15403737135.301653</v>
      </c>
      <c r="Q1839" s="9">
        <f t="shared" si="404"/>
        <v>2.0172193808341485E-4</v>
      </c>
      <c r="R1839" s="9">
        <f t="shared" si="405"/>
        <v>-3.5125283517376246E-2</v>
      </c>
    </row>
    <row r="1840" spans="1:18" x14ac:dyDescent="0.25">
      <c r="A1840">
        <v>1829</v>
      </c>
      <c r="B1840" s="5">
        <v>30</v>
      </c>
      <c r="C1840" s="5">
        <v>0</v>
      </c>
      <c r="D1840" s="5">
        <f t="shared" si="392"/>
        <v>0</v>
      </c>
      <c r="E1840" s="5">
        <f t="shared" si="393"/>
        <v>900</v>
      </c>
      <c r="F1840" s="5">
        <f t="shared" si="394"/>
        <v>0</v>
      </c>
      <c r="G1840" s="5">
        <f t="shared" si="395"/>
        <v>-629930.82420000003</v>
      </c>
      <c r="H1840" s="9">
        <f t="shared" si="396"/>
        <v>396812843277.29132</v>
      </c>
      <c r="I1840" s="9">
        <f t="shared" si="397"/>
        <v>-295509.74660000001</v>
      </c>
      <c r="J1840" s="9">
        <f t="shared" si="398"/>
        <v>87326010335.596222</v>
      </c>
      <c r="K1840" s="9">
        <f t="shared" si="399"/>
        <v>186150698234.87115</v>
      </c>
      <c r="M1840" s="9">
        <f t="shared" si="400"/>
        <v>123821.63014409645</v>
      </c>
      <c r="N1840" s="9">
        <f t="shared" si="401"/>
        <v>29476809332.175907</v>
      </c>
      <c r="O1840" s="9">
        <f t="shared" si="402"/>
        <v>-123821.63014409645</v>
      </c>
      <c r="P1840" s="9">
        <f t="shared" si="403"/>
        <v>15331796091.541414</v>
      </c>
      <c r="Q1840" s="9">
        <f t="shared" si="404"/>
        <v>2.0172817650946249E-4</v>
      </c>
      <c r="R1840" s="9">
        <f t="shared" si="405"/>
        <v>-3.504316372004538E-2</v>
      </c>
    </row>
    <row r="1841" spans="1:18" x14ac:dyDescent="0.25">
      <c r="A1841">
        <v>1830</v>
      </c>
      <c r="B1841" s="5">
        <v>0</v>
      </c>
      <c r="C1841" s="5">
        <v>0</v>
      </c>
      <c r="D1841" s="5">
        <f t="shared" si="392"/>
        <v>0</v>
      </c>
      <c r="E1841" s="5">
        <f t="shared" si="393"/>
        <v>0</v>
      </c>
      <c r="F1841" s="5">
        <f t="shared" si="394"/>
        <v>0</v>
      </c>
      <c r="G1841" s="5">
        <f t="shared" si="395"/>
        <v>-629960.82420000003</v>
      </c>
      <c r="H1841" s="9">
        <f t="shared" si="396"/>
        <v>396850640026.74335</v>
      </c>
      <c r="I1841" s="9">
        <f t="shared" si="397"/>
        <v>-295509.74660000001</v>
      </c>
      <c r="J1841" s="9">
        <f t="shared" si="398"/>
        <v>87326010335.596222</v>
      </c>
      <c r="K1841" s="9">
        <f t="shared" si="399"/>
        <v>186159563527.26917</v>
      </c>
      <c r="M1841" s="9">
        <f t="shared" si="400"/>
        <v>123813.45362169779</v>
      </c>
      <c r="N1841" s="9">
        <f t="shared" si="401"/>
        <v>29479617022.490993</v>
      </c>
      <c r="O1841" s="9">
        <f t="shared" si="402"/>
        <v>-123813.45362169779</v>
      </c>
      <c r="P1841" s="9">
        <f t="shared" si="403"/>
        <v>15329771297.732309</v>
      </c>
      <c r="Q1841" s="9">
        <f t="shared" si="404"/>
        <v>2.0172834111969535E-4</v>
      </c>
      <c r="R1841" s="9">
        <f t="shared" si="405"/>
        <v>-3.5040849658636533E-2</v>
      </c>
    </row>
    <row r="1842" spans="1:18" x14ac:dyDescent="0.25">
      <c r="A1842">
        <v>1831</v>
      </c>
      <c r="B1842" s="5">
        <v>733301</v>
      </c>
      <c r="C1842" s="5">
        <v>630</v>
      </c>
      <c r="D1842" s="5">
        <f t="shared" si="392"/>
        <v>461979630</v>
      </c>
      <c r="E1842" s="5">
        <f t="shared" si="393"/>
        <v>537730356601</v>
      </c>
      <c r="F1842" s="5">
        <f t="shared" si="394"/>
        <v>396900</v>
      </c>
      <c r="G1842" s="5">
        <f t="shared" si="395"/>
        <v>103340.17579999997</v>
      </c>
      <c r="H1842" s="9">
        <f t="shared" si="396"/>
        <v>10679191934.374899</v>
      </c>
      <c r="I1842" s="9">
        <f t="shared" si="397"/>
        <v>-294879.74660000001</v>
      </c>
      <c r="J1842" s="9">
        <f t="shared" si="398"/>
        <v>86954064954.880219</v>
      </c>
      <c r="K1842" s="9">
        <f t="shared" si="399"/>
        <v>-30472924853.503445</v>
      </c>
      <c r="M1842" s="9">
        <f t="shared" si="400"/>
        <v>323675.18867033574</v>
      </c>
      <c r="N1842" s="9">
        <f t="shared" si="401"/>
        <v>793292127.01743793</v>
      </c>
      <c r="O1842" s="9">
        <f t="shared" si="402"/>
        <v>-323045.18867033574</v>
      </c>
      <c r="P1842" s="9">
        <f t="shared" si="403"/>
        <v>104358193923.05281</v>
      </c>
      <c r="Q1842" s="9">
        <f t="shared" si="404"/>
        <v>2.0004650940349766E-4</v>
      </c>
      <c r="R1842" s="9">
        <f t="shared" si="405"/>
        <v>-9.1425996425561332E-2</v>
      </c>
    </row>
    <row r="1843" spans="1:18" x14ac:dyDescent="0.25">
      <c r="A1843">
        <v>1832</v>
      </c>
      <c r="B1843" s="5">
        <v>42901</v>
      </c>
      <c r="C1843" s="5">
        <v>707</v>
      </c>
      <c r="D1843" s="5">
        <f t="shared" si="392"/>
        <v>30331007</v>
      </c>
      <c r="E1843" s="5">
        <f t="shared" si="393"/>
        <v>1840495801</v>
      </c>
      <c r="F1843" s="5">
        <f t="shared" si="394"/>
        <v>499849</v>
      </c>
      <c r="G1843" s="5">
        <f t="shared" si="395"/>
        <v>-587059.82420000003</v>
      </c>
      <c r="H1843" s="9">
        <f t="shared" si="396"/>
        <v>344639237189.73492</v>
      </c>
      <c r="I1843" s="9">
        <f t="shared" si="397"/>
        <v>-294802.74660000001</v>
      </c>
      <c r="J1843" s="9">
        <f t="shared" si="398"/>
        <v>86908659402.903824</v>
      </c>
      <c r="K1843" s="9">
        <f t="shared" si="399"/>
        <v>173066848592.67316</v>
      </c>
      <c r="M1843" s="9">
        <f t="shared" si="400"/>
        <v>135506.15320252697</v>
      </c>
      <c r="N1843" s="9">
        <f t="shared" si="401"/>
        <v>25601149900.103878</v>
      </c>
      <c r="O1843" s="9">
        <f t="shared" si="402"/>
        <v>-134799.15320252697</v>
      </c>
      <c r="P1843" s="9">
        <f t="shared" si="403"/>
        <v>18170811704.118336</v>
      </c>
      <c r="Q1843" s="9">
        <f t="shared" si="404"/>
        <v>2.0150095301611537E-4</v>
      </c>
      <c r="R1843" s="9">
        <f t="shared" si="405"/>
        <v>-3.8149944017990003E-2</v>
      </c>
    </row>
    <row r="1844" spans="1:18" x14ac:dyDescent="0.25">
      <c r="A1844">
        <v>1833</v>
      </c>
      <c r="B1844" s="5">
        <v>27999</v>
      </c>
      <c r="C1844" s="5">
        <v>4</v>
      </c>
      <c r="D1844" s="5">
        <f t="shared" si="392"/>
        <v>111996</v>
      </c>
      <c r="E1844" s="5">
        <f t="shared" si="393"/>
        <v>783944001</v>
      </c>
      <c r="F1844" s="5">
        <f t="shared" si="394"/>
        <v>16</v>
      </c>
      <c r="G1844" s="5">
        <f t="shared" si="395"/>
        <v>-601961.82420000003</v>
      </c>
      <c r="H1844" s="9">
        <f t="shared" si="396"/>
        <v>362358037794.19177</v>
      </c>
      <c r="I1844" s="9">
        <f t="shared" si="397"/>
        <v>-295505.74660000001</v>
      </c>
      <c r="J1844" s="9">
        <f t="shared" si="398"/>
        <v>87323646273.623413</v>
      </c>
      <c r="K1844" s="9">
        <f t="shared" si="399"/>
        <v>177883178284.91898</v>
      </c>
      <c r="M1844" s="9">
        <f t="shared" si="400"/>
        <v>131444.60197636636</v>
      </c>
      <c r="N1844" s="9">
        <f t="shared" si="401"/>
        <v>26917371680.373825</v>
      </c>
      <c r="O1844" s="9">
        <f t="shared" si="402"/>
        <v>-131440.60197636636</v>
      </c>
      <c r="P1844" s="9">
        <f t="shared" si="403"/>
        <v>17276631847.909565</v>
      </c>
      <c r="Q1844" s="9">
        <f t="shared" si="404"/>
        <v>2.0157812091906824E-4</v>
      </c>
      <c r="R1844" s="9">
        <f t="shared" si="405"/>
        <v>-3.7199431016245017E-2</v>
      </c>
    </row>
    <row r="1845" spans="1:18" x14ac:dyDescent="0.25">
      <c r="A1845">
        <v>1834</v>
      </c>
      <c r="B1845" s="5">
        <v>10014</v>
      </c>
      <c r="C1845" s="5">
        <v>355</v>
      </c>
      <c r="D1845" s="5">
        <f t="shared" si="392"/>
        <v>3554970</v>
      </c>
      <c r="E1845" s="5">
        <f t="shared" si="393"/>
        <v>100280196</v>
      </c>
      <c r="F1845" s="5">
        <f t="shared" si="394"/>
        <v>126025</v>
      </c>
      <c r="G1845" s="5">
        <f t="shared" si="395"/>
        <v>-619946.82420000003</v>
      </c>
      <c r="H1845" s="9">
        <f t="shared" si="396"/>
        <v>384334064835.66577</v>
      </c>
      <c r="I1845" s="9">
        <f t="shared" si="397"/>
        <v>-295154.74660000001</v>
      </c>
      <c r="J1845" s="9">
        <f t="shared" si="398"/>
        <v>87116324440.510223</v>
      </c>
      <c r="K1845" s="9">
        <f t="shared" si="399"/>
        <v>182980247802.22577</v>
      </c>
      <c r="M1845" s="9">
        <f t="shared" si="400"/>
        <v>126542.77679837021</v>
      </c>
      <c r="N1845" s="9">
        <f t="shared" si="401"/>
        <v>28549836883.944878</v>
      </c>
      <c r="O1845" s="9">
        <f t="shared" si="402"/>
        <v>-126187.77679837021</v>
      </c>
      <c r="P1845" s="9">
        <f t="shared" si="403"/>
        <v>15923355013.315298</v>
      </c>
      <c r="Q1845" s="9">
        <f t="shared" si="404"/>
        <v>2.0167382965014338E-4</v>
      </c>
      <c r="R1845" s="9">
        <f t="shared" si="405"/>
        <v>-3.5712813637504871E-2</v>
      </c>
    </row>
    <row r="1846" spans="1:18" x14ac:dyDescent="0.25">
      <c r="A1846">
        <v>1835</v>
      </c>
      <c r="B1846" s="5">
        <v>7993</v>
      </c>
      <c r="C1846" s="5">
        <v>20</v>
      </c>
      <c r="D1846" s="5">
        <f t="shared" si="392"/>
        <v>159860</v>
      </c>
      <c r="E1846" s="5">
        <f t="shared" si="393"/>
        <v>63888049</v>
      </c>
      <c r="F1846" s="5">
        <f t="shared" si="394"/>
        <v>400</v>
      </c>
      <c r="G1846" s="5">
        <f t="shared" si="395"/>
        <v>-621967.82420000003</v>
      </c>
      <c r="H1846" s="9">
        <f t="shared" si="396"/>
        <v>386843974340.08215</v>
      </c>
      <c r="I1846" s="9">
        <f t="shared" si="397"/>
        <v>-295489.74660000001</v>
      </c>
      <c r="J1846" s="9">
        <f t="shared" si="398"/>
        <v>87314190345.732224</v>
      </c>
      <c r="K1846" s="9">
        <f t="shared" si="399"/>
        <v>183785114766.21136</v>
      </c>
      <c r="M1846" s="9">
        <f t="shared" si="400"/>
        <v>125991.95173944721</v>
      </c>
      <c r="N1846" s="9">
        <f t="shared" si="401"/>
        <v>28736282774.384468</v>
      </c>
      <c r="O1846" s="9">
        <f t="shared" si="402"/>
        <v>-125971.95173944721</v>
      </c>
      <c r="P1846" s="9">
        <f t="shared" si="403"/>
        <v>15868932625.045616</v>
      </c>
      <c r="Q1846" s="9">
        <f t="shared" si="404"/>
        <v>2.016847606638943E-4</v>
      </c>
      <c r="R1846" s="9">
        <f t="shared" si="405"/>
        <v>-3.5651732479646897E-2</v>
      </c>
    </row>
    <row r="1847" spans="1:18" x14ac:dyDescent="0.25">
      <c r="A1847">
        <v>1836</v>
      </c>
      <c r="B1847" s="5">
        <v>2765</v>
      </c>
      <c r="C1847" s="5">
        <v>45</v>
      </c>
      <c r="D1847" s="5">
        <f t="shared" si="392"/>
        <v>124425</v>
      </c>
      <c r="E1847" s="5">
        <f t="shared" si="393"/>
        <v>7645225</v>
      </c>
      <c r="F1847" s="5">
        <f t="shared" si="394"/>
        <v>2025</v>
      </c>
      <c r="G1847" s="5">
        <f t="shared" si="395"/>
        <v>-627195.82420000003</v>
      </c>
      <c r="H1847" s="9">
        <f t="shared" si="396"/>
        <v>393374601893.91736</v>
      </c>
      <c r="I1847" s="9">
        <f t="shared" si="397"/>
        <v>-295464.74660000001</v>
      </c>
      <c r="J1847" s="9">
        <f t="shared" si="398"/>
        <v>87299416483.402222</v>
      </c>
      <c r="K1847" s="9">
        <f t="shared" si="399"/>
        <v>185314255265.83118</v>
      </c>
      <c r="M1847" s="9">
        <f t="shared" si="400"/>
        <v>124567.05643610754</v>
      </c>
      <c r="N1847" s="9">
        <f t="shared" si="401"/>
        <v>29221403320.468536</v>
      </c>
      <c r="O1847" s="9">
        <f t="shared" si="402"/>
        <v>-124522.05643610754</v>
      </c>
      <c r="P1847" s="9">
        <f t="shared" si="403"/>
        <v>15505742539.07715</v>
      </c>
      <c r="Q1847" s="9">
        <f t="shared" si="404"/>
        <v>2.0171320247801852E-4</v>
      </c>
      <c r="R1847" s="9">
        <f t="shared" si="405"/>
        <v>-3.5241393387341162E-2</v>
      </c>
    </row>
    <row r="1848" spans="1:18" x14ac:dyDescent="0.25">
      <c r="A1848">
        <v>1837</v>
      </c>
      <c r="B1848" s="5">
        <v>2755</v>
      </c>
      <c r="C1848" s="5">
        <v>45</v>
      </c>
      <c r="D1848" s="5">
        <f t="shared" si="392"/>
        <v>123975</v>
      </c>
      <c r="E1848" s="5">
        <f t="shared" si="393"/>
        <v>7590025</v>
      </c>
      <c r="F1848" s="5">
        <f t="shared" si="394"/>
        <v>2025</v>
      </c>
      <c r="G1848" s="5">
        <f t="shared" si="395"/>
        <v>-627205.82420000003</v>
      </c>
      <c r="H1848" s="9">
        <f t="shared" si="396"/>
        <v>393387145910.40137</v>
      </c>
      <c r="I1848" s="9">
        <f t="shared" si="397"/>
        <v>-295464.74660000001</v>
      </c>
      <c r="J1848" s="9">
        <f t="shared" si="398"/>
        <v>87299416483.402222</v>
      </c>
      <c r="K1848" s="9">
        <f t="shared" si="399"/>
        <v>185317209913.29718</v>
      </c>
      <c r="M1848" s="9">
        <f t="shared" si="400"/>
        <v>124564.33092864131</v>
      </c>
      <c r="N1848" s="9">
        <f t="shared" si="401"/>
        <v>29222335139.053608</v>
      </c>
      <c r="O1848" s="9">
        <f t="shared" si="402"/>
        <v>-124519.33092864131</v>
      </c>
      <c r="P1848" s="9">
        <f t="shared" si="403"/>
        <v>15505063774.916489</v>
      </c>
      <c r="Q1848" s="9">
        <f t="shared" si="404"/>
        <v>2.0171325710899882E-4</v>
      </c>
      <c r="R1848" s="9">
        <f t="shared" si="405"/>
        <v>-3.5240622033545256E-2</v>
      </c>
    </row>
    <row r="1849" spans="1:18" x14ac:dyDescent="0.25">
      <c r="A1849">
        <v>1838</v>
      </c>
      <c r="B1849" s="5">
        <v>2322</v>
      </c>
      <c r="C1849" s="5">
        <v>45</v>
      </c>
      <c r="D1849" s="5">
        <f t="shared" si="392"/>
        <v>104490</v>
      </c>
      <c r="E1849" s="5">
        <f t="shared" si="393"/>
        <v>5391684</v>
      </c>
      <c r="F1849" s="5">
        <f t="shared" si="394"/>
        <v>2025</v>
      </c>
      <c r="G1849" s="5">
        <f t="shared" si="395"/>
        <v>-627638.82420000003</v>
      </c>
      <c r="H1849" s="9">
        <f t="shared" si="396"/>
        <v>393930493643.15857</v>
      </c>
      <c r="I1849" s="9">
        <f t="shared" si="397"/>
        <v>-295464.74660000001</v>
      </c>
      <c r="J1849" s="9">
        <f t="shared" si="398"/>
        <v>87299416483.402222</v>
      </c>
      <c r="K1849" s="9">
        <f t="shared" si="399"/>
        <v>185445146148.57495</v>
      </c>
      <c r="M1849" s="9">
        <f t="shared" si="400"/>
        <v>124446.316455354</v>
      </c>
      <c r="N1849" s="9">
        <f t="shared" si="401"/>
        <v>29262697132.852192</v>
      </c>
      <c r="O1849" s="9">
        <f t="shared" si="402"/>
        <v>-124401.316455354</v>
      </c>
      <c r="P1849" s="9">
        <f t="shared" si="403"/>
        <v>15475687535.825129</v>
      </c>
      <c r="Q1849" s="9">
        <f t="shared" si="404"/>
        <v>2.0171562346584467E-4</v>
      </c>
      <c r="R1849" s="9">
        <f t="shared" si="405"/>
        <v>-3.5207222414156733E-2</v>
      </c>
    </row>
    <row r="1850" spans="1:18" x14ac:dyDescent="0.25">
      <c r="A1850">
        <v>1839</v>
      </c>
      <c r="B1850" s="5">
        <v>2172</v>
      </c>
      <c r="C1850" s="5">
        <v>0</v>
      </c>
      <c r="D1850" s="5">
        <f t="shared" si="392"/>
        <v>0</v>
      </c>
      <c r="E1850" s="5">
        <f t="shared" si="393"/>
        <v>4717584</v>
      </c>
      <c r="F1850" s="5">
        <f t="shared" si="394"/>
        <v>0</v>
      </c>
      <c r="G1850" s="5">
        <f t="shared" si="395"/>
        <v>-627788.82420000003</v>
      </c>
      <c r="H1850" s="9">
        <f t="shared" si="396"/>
        <v>394118807790.41852</v>
      </c>
      <c r="I1850" s="9">
        <f t="shared" si="397"/>
        <v>-295509.74660000001</v>
      </c>
      <c r="J1850" s="9">
        <f t="shared" si="398"/>
        <v>87326010335.596222</v>
      </c>
      <c r="K1850" s="9">
        <f t="shared" si="399"/>
        <v>185517716357.65396</v>
      </c>
      <c r="M1850" s="9">
        <f t="shared" si="400"/>
        <v>124405.4338433607</v>
      </c>
      <c r="N1850" s="9">
        <f t="shared" si="401"/>
        <v>29276685843.921844</v>
      </c>
      <c r="O1850" s="9">
        <f t="shared" si="402"/>
        <v>-124405.4338433607</v>
      </c>
      <c r="P1850" s="9">
        <f t="shared" si="403"/>
        <v>15476711969.754797</v>
      </c>
      <c r="Q1850" s="9">
        <f t="shared" si="404"/>
        <v>2.0171644360080556E-4</v>
      </c>
      <c r="R1850" s="9">
        <f t="shared" si="405"/>
        <v>-3.5208387704009719E-2</v>
      </c>
    </row>
    <row r="1851" spans="1:18" x14ac:dyDescent="0.25">
      <c r="A1851">
        <v>1840</v>
      </c>
      <c r="B1851" s="5">
        <v>30</v>
      </c>
      <c r="C1851" s="5">
        <v>0</v>
      </c>
      <c r="D1851" s="5">
        <f t="shared" si="392"/>
        <v>0</v>
      </c>
      <c r="E1851" s="5">
        <f t="shared" si="393"/>
        <v>900</v>
      </c>
      <c r="F1851" s="5">
        <f t="shared" si="394"/>
        <v>0</v>
      </c>
      <c r="G1851" s="5">
        <f t="shared" si="395"/>
        <v>-629930.82420000003</v>
      </c>
      <c r="H1851" s="9">
        <f t="shared" si="396"/>
        <v>396812843277.29132</v>
      </c>
      <c r="I1851" s="9">
        <f t="shared" si="397"/>
        <v>-295509.74660000001</v>
      </c>
      <c r="J1851" s="9">
        <f t="shared" si="398"/>
        <v>87326010335.596222</v>
      </c>
      <c r="K1851" s="9">
        <f t="shared" si="399"/>
        <v>186150698234.87115</v>
      </c>
      <c r="M1851" s="9">
        <f t="shared" si="400"/>
        <v>123821.63014409645</v>
      </c>
      <c r="N1851" s="9">
        <f t="shared" si="401"/>
        <v>29476809332.175907</v>
      </c>
      <c r="O1851" s="9">
        <f t="shared" si="402"/>
        <v>-123821.63014409645</v>
      </c>
      <c r="P1851" s="9">
        <f t="shared" si="403"/>
        <v>15331796091.541414</v>
      </c>
      <c r="Q1851" s="9">
        <f t="shared" si="404"/>
        <v>2.0172817650946249E-4</v>
      </c>
      <c r="R1851" s="9">
        <f t="shared" si="405"/>
        <v>-3.504316372004538E-2</v>
      </c>
    </row>
    <row r="1852" spans="1:18" x14ac:dyDescent="0.25">
      <c r="A1852">
        <v>1841</v>
      </c>
      <c r="B1852" s="5">
        <v>0</v>
      </c>
      <c r="C1852" s="5">
        <v>0</v>
      </c>
      <c r="D1852" s="5">
        <f t="shared" si="392"/>
        <v>0</v>
      </c>
      <c r="E1852" s="5">
        <f t="shared" si="393"/>
        <v>0</v>
      </c>
      <c r="F1852" s="5">
        <f t="shared" si="394"/>
        <v>0</v>
      </c>
      <c r="G1852" s="5">
        <f t="shared" si="395"/>
        <v>-629960.82420000003</v>
      </c>
      <c r="H1852" s="9">
        <f t="shared" si="396"/>
        <v>396850640026.74335</v>
      </c>
      <c r="I1852" s="9">
        <f t="shared" si="397"/>
        <v>-295509.74660000001</v>
      </c>
      <c r="J1852" s="9">
        <f t="shared" si="398"/>
        <v>87326010335.596222</v>
      </c>
      <c r="K1852" s="9">
        <f t="shared" si="399"/>
        <v>186159563527.26917</v>
      </c>
      <c r="M1852" s="9">
        <f t="shared" si="400"/>
        <v>123813.45362169779</v>
      </c>
      <c r="N1852" s="9">
        <f t="shared" si="401"/>
        <v>29479617022.490993</v>
      </c>
      <c r="O1852" s="9">
        <f t="shared" si="402"/>
        <v>-123813.45362169779</v>
      </c>
      <c r="P1852" s="9">
        <f t="shared" si="403"/>
        <v>15329771297.732309</v>
      </c>
      <c r="Q1852" s="9">
        <f t="shared" si="404"/>
        <v>2.0172834111969535E-4</v>
      </c>
      <c r="R1852" s="9">
        <f t="shared" si="405"/>
        <v>-3.5040849658636533E-2</v>
      </c>
    </row>
    <row r="1853" spans="1:18" x14ac:dyDescent="0.25">
      <c r="A1853">
        <v>1842</v>
      </c>
      <c r="B1853" s="5">
        <v>277199</v>
      </c>
      <c r="C1853" s="5">
        <v>33</v>
      </c>
      <c r="D1853" s="5">
        <f t="shared" si="392"/>
        <v>9147567</v>
      </c>
      <c r="E1853" s="5">
        <f t="shared" si="393"/>
        <v>76839285601</v>
      </c>
      <c r="F1853" s="5">
        <f t="shared" si="394"/>
        <v>1089</v>
      </c>
      <c r="G1853" s="5">
        <f t="shared" si="395"/>
        <v>-352761.82420000003</v>
      </c>
      <c r="H1853" s="9">
        <f t="shared" si="396"/>
        <v>124440904612.91173</v>
      </c>
      <c r="I1853" s="9">
        <f t="shared" si="397"/>
        <v>-295476.74660000001</v>
      </c>
      <c r="J1853" s="9">
        <f t="shared" si="398"/>
        <v>87306507781.320618</v>
      </c>
      <c r="K1853" s="9">
        <f t="shared" si="399"/>
        <v>104232916139.29716</v>
      </c>
      <c r="M1853" s="9">
        <f t="shared" si="400"/>
        <v>199364.24803456152</v>
      </c>
      <c r="N1853" s="9">
        <f t="shared" si="401"/>
        <v>9243956894.3967361</v>
      </c>
      <c r="O1853" s="9">
        <f t="shared" si="402"/>
        <v>-199331.24803456152</v>
      </c>
      <c r="P1853" s="9">
        <f t="shared" si="403"/>
        <v>39732946443.015884</v>
      </c>
      <c r="Q1853" s="9">
        <f t="shared" si="404"/>
        <v>2.0054195788218987E-4</v>
      </c>
      <c r="R1853" s="9">
        <f t="shared" si="405"/>
        <v>-5.6413353688278704E-2</v>
      </c>
    </row>
    <row r="1854" spans="1:18" x14ac:dyDescent="0.25">
      <c r="A1854">
        <v>1843</v>
      </c>
      <c r="B1854" s="5">
        <v>38500</v>
      </c>
      <c r="C1854" s="5">
        <v>4</v>
      </c>
      <c r="D1854" s="5">
        <f t="shared" si="392"/>
        <v>154000</v>
      </c>
      <c r="E1854" s="5">
        <f t="shared" si="393"/>
        <v>1482250000</v>
      </c>
      <c r="F1854" s="5">
        <f t="shared" si="394"/>
        <v>16</v>
      </c>
      <c r="G1854" s="5">
        <f t="shared" si="395"/>
        <v>-591460.82420000003</v>
      </c>
      <c r="H1854" s="9">
        <f t="shared" si="396"/>
        <v>349825906563.34332</v>
      </c>
      <c r="I1854" s="9">
        <f t="shared" si="397"/>
        <v>-295505.74660000001</v>
      </c>
      <c r="J1854" s="9">
        <f t="shared" si="398"/>
        <v>87323646273.623413</v>
      </c>
      <c r="K1854" s="9">
        <f t="shared" si="399"/>
        <v>174780072439.87238</v>
      </c>
      <c r="M1854" s="9">
        <f t="shared" si="400"/>
        <v>134306.65736664366</v>
      </c>
      <c r="N1854" s="9">
        <f t="shared" si="401"/>
        <v>25986435978.377453</v>
      </c>
      <c r="O1854" s="9">
        <f t="shared" si="402"/>
        <v>-134302.65736664366</v>
      </c>
      <c r="P1854" s="9">
        <f t="shared" si="403"/>
        <v>18037203775.742085</v>
      </c>
      <c r="Q1854" s="9">
        <f t="shared" si="404"/>
        <v>2.0152354170074511E-4</v>
      </c>
      <c r="R1854" s="9">
        <f t="shared" si="405"/>
        <v>-3.8009429556182819E-2</v>
      </c>
    </row>
    <row r="1855" spans="1:18" x14ac:dyDescent="0.25">
      <c r="A1855">
        <v>1844</v>
      </c>
      <c r="B1855" s="5">
        <v>26999</v>
      </c>
      <c r="C1855" s="5">
        <v>3</v>
      </c>
      <c r="D1855" s="5">
        <f t="shared" si="392"/>
        <v>80997</v>
      </c>
      <c r="E1855" s="5">
        <f t="shared" si="393"/>
        <v>728946001</v>
      </c>
      <c r="F1855" s="5">
        <f t="shared" si="394"/>
        <v>9</v>
      </c>
      <c r="G1855" s="5">
        <f t="shared" si="395"/>
        <v>-602961.82420000003</v>
      </c>
      <c r="H1855" s="9">
        <f t="shared" si="396"/>
        <v>363562961442.59174</v>
      </c>
      <c r="I1855" s="9">
        <f t="shared" si="397"/>
        <v>-295506.74660000001</v>
      </c>
      <c r="J1855" s="9">
        <f t="shared" si="398"/>
        <v>87324237286.116623</v>
      </c>
      <c r="K1855" s="9">
        <f t="shared" si="399"/>
        <v>178179286993.34317</v>
      </c>
      <c r="M1855" s="9">
        <f t="shared" si="400"/>
        <v>131172.05122974439</v>
      </c>
      <c r="N1855" s="9">
        <f t="shared" si="401"/>
        <v>27006878119.606937</v>
      </c>
      <c r="O1855" s="9">
        <f t="shared" si="402"/>
        <v>-131169.05122974439</v>
      </c>
      <c r="P1855" s="9">
        <f t="shared" si="403"/>
        <v>17205320000.511311</v>
      </c>
      <c r="Q1855" s="9">
        <f t="shared" si="404"/>
        <v>2.0158336853335327E-4</v>
      </c>
      <c r="R1855" s="9">
        <f t="shared" si="405"/>
        <v>-3.7122578656249232E-2</v>
      </c>
    </row>
    <row r="1856" spans="1:18" x14ac:dyDescent="0.25">
      <c r="A1856">
        <v>1845</v>
      </c>
      <c r="B1856" s="5">
        <v>21969</v>
      </c>
      <c r="C1856" s="5">
        <v>2</v>
      </c>
      <c r="D1856" s="5">
        <f t="shared" si="392"/>
        <v>43938</v>
      </c>
      <c r="E1856" s="5">
        <f t="shared" si="393"/>
        <v>482636961</v>
      </c>
      <c r="F1856" s="5">
        <f t="shared" si="394"/>
        <v>4</v>
      </c>
      <c r="G1856" s="5">
        <f t="shared" si="395"/>
        <v>-607991.82420000003</v>
      </c>
      <c r="H1856" s="9">
        <f t="shared" si="396"/>
        <v>369654058294.04376</v>
      </c>
      <c r="I1856" s="9">
        <f t="shared" si="397"/>
        <v>-295507.74660000001</v>
      </c>
      <c r="J1856" s="9">
        <f t="shared" si="398"/>
        <v>87324828300.609818</v>
      </c>
      <c r="K1856" s="9">
        <f t="shared" si="399"/>
        <v>179666293920.56537</v>
      </c>
      <c r="M1856" s="9">
        <f t="shared" si="400"/>
        <v>129801.12097423586</v>
      </c>
      <c r="N1856" s="9">
        <f t="shared" si="401"/>
        <v>27459348606.779655</v>
      </c>
      <c r="O1856" s="9">
        <f t="shared" si="402"/>
        <v>-129799.12097423586</v>
      </c>
      <c r="P1856" s="9">
        <f t="shared" si="403"/>
        <v>16847811805.684317</v>
      </c>
      <c r="Q1856" s="9">
        <f t="shared" si="404"/>
        <v>2.0160989612860093E-4</v>
      </c>
      <c r="R1856" s="9">
        <f t="shared" si="405"/>
        <v>-3.6734870738392815E-2</v>
      </c>
    </row>
    <row r="1857" spans="1:18" x14ac:dyDescent="0.25">
      <c r="A1857">
        <v>1846</v>
      </c>
      <c r="B1857" s="5">
        <v>16499</v>
      </c>
      <c r="C1857" s="5">
        <v>3</v>
      </c>
      <c r="D1857" s="5">
        <f t="shared" si="392"/>
        <v>49497</v>
      </c>
      <c r="E1857" s="5">
        <f t="shared" si="393"/>
        <v>272217001</v>
      </c>
      <c r="F1857" s="5">
        <f t="shared" si="394"/>
        <v>9</v>
      </c>
      <c r="G1857" s="5">
        <f t="shared" si="395"/>
        <v>-613461.82420000003</v>
      </c>
      <c r="H1857" s="9">
        <f t="shared" si="396"/>
        <v>376335409750.79175</v>
      </c>
      <c r="I1857" s="9">
        <f t="shared" si="397"/>
        <v>-295506.74660000001</v>
      </c>
      <c r="J1857" s="9">
        <f t="shared" si="398"/>
        <v>87324237286.116623</v>
      </c>
      <c r="K1857" s="9">
        <f t="shared" si="399"/>
        <v>181282107832.64316</v>
      </c>
      <c r="M1857" s="9">
        <f t="shared" si="400"/>
        <v>128310.26839021369</v>
      </c>
      <c r="N1857" s="9">
        <f t="shared" si="401"/>
        <v>27955665513.624809</v>
      </c>
      <c r="O1857" s="9">
        <f t="shared" si="402"/>
        <v>-128307.26839021369</v>
      </c>
      <c r="P1857" s="9">
        <f t="shared" si="403"/>
        <v>16462755121.758329</v>
      </c>
      <c r="Q1857" s="9">
        <f t="shared" si="404"/>
        <v>2.016389943668123E-4</v>
      </c>
      <c r="R1857" s="9">
        <f t="shared" si="405"/>
        <v>-3.631265722234954E-2</v>
      </c>
    </row>
    <row r="1858" spans="1:18" x14ac:dyDescent="0.25">
      <c r="A1858">
        <v>1847</v>
      </c>
      <c r="B1858" s="5">
        <v>7019</v>
      </c>
      <c r="C1858" s="5">
        <v>1</v>
      </c>
      <c r="D1858" s="5">
        <f t="shared" si="392"/>
        <v>7019</v>
      </c>
      <c r="E1858" s="5">
        <f t="shared" si="393"/>
        <v>49266361</v>
      </c>
      <c r="F1858" s="5">
        <f t="shared" si="394"/>
        <v>1</v>
      </c>
      <c r="G1858" s="5">
        <f t="shared" si="395"/>
        <v>-622941.82420000003</v>
      </c>
      <c r="H1858" s="9">
        <f t="shared" si="396"/>
        <v>388056516337.62372</v>
      </c>
      <c r="I1858" s="9">
        <f t="shared" si="397"/>
        <v>-295508.74660000001</v>
      </c>
      <c r="J1858" s="9">
        <f t="shared" si="398"/>
        <v>87325419317.103012</v>
      </c>
      <c r="K1858" s="9">
        <f t="shared" si="399"/>
        <v>184084757674.05957</v>
      </c>
      <c r="M1858" s="9">
        <f t="shared" si="400"/>
        <v>125726.4873122374</v>
      </c>
      <c r="N1858" s="9">
        <f t="shared" si="401"/>
        <v>28826355134.375637</v>
      </c>
      <c r="O1858" s="9">
        <f t="shared" si="402"/>
        <v>-125725.4873122374</v>
      </c>
      <c r="P1858" s="9">
        <f t="shared" si="403"/>
        <v>15806898159.899567</v>
      </c>
      <c r="Q1858" s="9">
        <f t="shared" si="404"/>
        <v>2.0169004145717605E-4</v>
      </c>
      <c r="R1858" s="9">
        <f t="shared" si="405"/>
        <v>-3.5581979873088192E-2</v>
      </c>
    </row>
    <row r="1859" spans="1:18" x14ac:dyDescent="0.25">
      <c r="A1859">
        <v>1848</v>
      </c>
      <c r="B1859" s="5">
        <v>600933</v>
      </c>
      <c r="C1859" s="5">
        <v>102</v>
      </c>
      <c r="D1859" s="5">
        <f t="shared" si="392"/>
        <v>61295166</v>
      </c>
      <c r="E1859" s="5">
        <f t="shared" si="393"/>
        <v>361120470489</v>
      </c>
      <c r="F1859" s="5">
        <f t="shared" si="394"/>
        <v>10404</v>
      </c>
      <c r="G1859" s="5">
        <f t="shared" si="395"/>
        <v>-29027.824200000032</v>
      </c>
      <c r="H1859" s="9">
        <f t="shared" si="396"/>
        <v>842614577.78610754</v>
      </c>
      <c r="I1859" s="9">
        <f t="shared" si="397"/>
        <v>-295407.74660000001</v>
      </c>
      <c r="J1859" s="9">
        <f t="shared" si="398"/>
        <v>87265736751.289825</v>
      </c>
      <c r="K1859" s="9">
        <f t="shared" si="399"/>
        <v>8575044135.6229572</v>
      </c>
      <c r="M1859" s="9">
        <f t="shared" si="400"/>
        <v>287598.19144147867</v>
      </c>
      <c r="N1859" s="9">
        <f t="shared" si="401"/>
        <v>62592705.026325621</v>
      </c>
      <c r="O1859" s="9">
        <f t="shared" si="402"/>
        <v>-287496.19144147867</v>
      </c>
      <c r="P1859" s="9">
        <f t="shared" si="403"/>
        <v>82654060093.355362</v>
      </c>
      <c r="Q1859" s="9">
        <f t="shared" si="404"/>
        <v>2.0000366970662501E-4</v>
      </c>
      <c r="R1859" s="9">
        <f t="shared" si="405"/>
        <v>-8.1365165400401548E-2</v>
      </c>
    </row>
    <row r="1860" spans="1:18" x14ac:dyDescent="0.25">
      <c r="A1860">
        <v>1849</v>
      </c>
      <c r="B1860" s="5">
        <v>81000</v>
      </c>
      <c r="C1860" s="5">
        <v>15</v>
      </c>
      <c r="D1860" s="5">
        <f t="shared" si="392"/>
        <v>1215000</v>
      </c>
      <c r="E1860" s="5">
        <f t="shared" si="393"/>
        <v>6561000000</v>
      </c>
      <c r="F1860" s="5">
        <f t="shared" si="394"/>
        <v>225</v>
      </c>
      <c r="G1860" s="5">
        <f t="shared" si="395"/>
        <v>-548960.82420000003</v>
      </c>
      <c r="H1860" s="9">
        <f t="shared" si="396"/>
        <v>301357986506.34332</v>
      </c>
      <c r="I1860" s="9">
        <f t="shared" si="397"/>
        <v>-295494.74660000001</v>
      </c>
      <c r="J1860" s="9">
        <f t="shared" si="398"/>
        <v>87317145268.198227</v>
      </c>
      <c r="K1860" s="9">
        <f t="shared" si="399"/>
        <v>162215039640.30615</v>
      </c>
      <c r="M1860" s="9">
        <f t="shared" si="400"/>
        <v>145890.06409807745</v>
      </c>
      <c r="N1860" s="9">
        <f t="shared" si="401"/>
        <v>22386049391.976112</v>
      </c>
      <c r="O1860" s="9">
        <f t="shared" si="402"/>
        <v>-145875.06409807745</v>
      </c>
      <c r="P1860" s="9">
        <f t="shared" si="403"/>
        <v>21279534325.618202</v>
      </c>
      <c r="Q1860" s="9">
        <f t="shared" si="404"/>
        <v>2.0131245699841232E-4</v>
      </c>
      <c r="R1860" s="9">
        <f t="shared" si="405"/>
        <v>-4.1284569466052093E-2</v>
      </c>
    </row>
    <row r="1861" spans="1:18" x14ac:dyDescent="0.25">
      <c r="A1861">
        <v>1850</v>
      </c>
      <c r="B1861" s="5">
        <v>93418</v>
      </c>
      <c r="C1861" s="5">
        <v>4086</v>
      </c>
      <c r="D1861" s="5">
        <f t="shared" si="392"/>
        <v>381705948</v>
      </c>
      <c r="E1861" s="5">
        <f t="shared" si="393"/>
        <v>8726922724</v>
      </c>
      <c r="F1861" s="5">
        <f t="shared" si="394"/>
        <v>16695396</v>
      </c>
      <c r="G1861" s="5">
        <f t="shared" si="395"/>
        <v>-536542.82420000003</v>
      </c>
      <c r="H1861" s="9">
        <f t="shared" si="396"/>
        <v>287878202200.51215</v>
      </c>
      <c r="I1861" s="9">
        <f t="shared" si="397"/>
        <v>-291423.74660000001</v>
      </c>
      <c r="J1861" s="9">
        <f t="shared" si="398"/>
        <v>84927800082.381012</v>
      </c>
      <c r="K1861" s="9">
        <f t="shared" si="399"/>
        <v>156361320039.70917</v>
      </c>
      <c r="M1861" s="9">
        <f t="shared" si="400"/>
        <v>149274.59926962908</v>
      </c>
      <c r="N1861" s="9">
        <f t="shared" si="401"/>
        <v>21384718314.735294</v>
      </c>
      <c r="O1861" s="9">
        <f t="shared" si="402"/>
        <v>-145188.59926962908</v>
      </c>
      <c r="P1861" s="9">
        <f t="shared" si="403"/>
        <v>21079729357.876938</v>
      </c>
      <c r="Q1861" s="9">
        <f t="shared" si="404"/>
        <v>2.0125375061583268E-4</v>
      </c>
      <c r="R1861" s="9">
        <f t="shared" si="405"/>
        <v>-4.1090289648242358E-2</v>
      </c>
    </row>
    <row r="1862" spans="1:18" x14ac:dyDescent="0.25">
      <c r="A1862">
        <v>1851</v>
      </c>
      <c r="B1862" s="5">
        <v>42470</v>
      </c>
      <c r="C1862" s="5">
        <v>1600</v>
      </c>
      <c r="D1862" s="5">
        <f t="shared" si="392"/>
        <v>67952000</v>
      </c>
      <c r="E1862" s="5">
        <f t="shared" si="393"/>
        <v>1803700900</v>
      </c>
      <c r="F1862" s="5">
        <f t="shared" si="394"/>
        <v>2560000</v>
      </c>
      <c r="G1862" s="5">
        <f t="shared" si="395"/>
        <v>-587490.82420000003</v>
      </c>
      <c r="H1862" s="9">
        <f t="shared" si="396"/>
        <v>345145468519.19537</v>
      </c>
      <c r="I1862" s="9">
        <f t="shared" si="397"/>
        <v>-293909.74660000001</v>
      </c>
      <c r="J1862" s="9">
        <f t="shared" si="398"/>
        <v>86382939146.476227</v>
      </c>
      <c r="K1862" s="9">
        <f t="shared" si="399"/>
        <v>172669279270.44717</v>
      </c>
      <c r="M1862" s="9">
        <f t="shared" si="400"/>
        <v>135388.68383073289</v>
      </c>
      <c r="N1862" s="9">
        <f t="shared" si="401"/>
        <v>25638754742.359585</v>
      </c>
      <c r="O1862" s="9">
        <f t="shared" si="402"/>
        <v>-133788.68383073289</v>
      </c>
      <c r="P1862" s="9">
        <f t="shared" si="403"/>
        <v>17899411921.159809</v>
      </c>
      <c r="Q1862" s="9">
        <f t="shared" si="404"/>
        <v>2.015031577257329E-4</v>
      </c>
      <c r="R1862" s="9">
        <f t="shared" si="405"/>
        <v>-3.786396785699489E-2</v>
      </c>
    </row>
    <row r="1863" spans="1:18" x14ac:dyDescent="0.25">
      <c r="A1863">
        <v>1852</v>
      </c>
      <c r="B1863" s="5">
        <v>41728</v>
      </c>
      <c r="C1863" s="5">
        <v>9502</v>
      </c>
      <c r="D1863" s="5">
        <f t="shared" si="392"/>
        <v>396499456</v>
      </c>
      <c r="E1863" s="5">
        <f t="shared" si="393"/>
        <v>1741225984</v>
      </c>
      <c r="F1863" s="5">
        <f t="shared" si="394"/>
        <v>90288004</v>
      </c>
      <c r="G1863" s="5">
        <f t="shared" si="395"/>
        <v>-588232.82420000003</v>
      </c>
      <c r="H1863" s="9">
        <f t="shared" si="396"/>
        <v>346017855466.30817</v>
      </c>
      <c r="I1863" s="9">
        <f t="shared" si="397"/>
        <v>-286007.74660000001</v>
      </c>
      <c r="J1863" s="9">
        <f t="shared" si="398"/>
        <v>81800431115.209824</v>
      </c>
      <c r="K1863" s="9">
        <f t="shared" si="399"/>
        <v>168239144525.59598</v>
      </c>
      <c r="M1863" s="9">
        <f t="shared" si="400"/>
        <v>135186.45117673939</v>
      </c>
      <c r="N1863" s="9">
        <f t="shared" si="401"/>
        <v>25703559055.374104</v>
      </c>
      <c r="O1863" s="9">
        <f t="shared" si="402"/>
        <v>-125684.45117673939</v>
      </c>
      <c r="P1863" s="9">
        <f t="shared" si="403"/>
        <v>15796581267.598186</v>
      </c>
      <c r="Q1863" s="9">
        <f t="shared" si="404"/>
        <v>2.0150695709527121E-4</v>
      </c>
      <c r="R1863" s="9">
        <f t="shared" si="405"/>
        <v>-3.5570362845808778E-2</v>
      </c>
    </row>
    <row r="1864" spans="1:18" x14ac:dyDescent="0.25">
      <c r="A1864">
        <v>1853</v>
      </c>
      <c r="B1864" s="5">
        <v>31727</v>
      </c>
      <c r="C1864" s="5">
        <v>975</v>
      </c>
      <c r="D1864" s="5">
        <f t="shared" si="392"/>
        <v>30933825</v>
      </c>
      <c r="E1864" s="5">
        <f t="shared" si="393"/>
        <v>1006602529</v>
      </c>
      <c r="F1864" s="5">
        <f t="shared" si="394"/>
        <v>950625</v>
      </c>
      <c r="G1864" s="5">
        <f t="shared" si="395"/>
        <v>-598233.82420000003</v>
      </c>
      <c r="H1864" s="9">
        <f t="shared" si="396"/>
        <v>357883708416.95654</v>
      </c>
      <c r="I1864" s="9">
        <f t="shared" si="397"/>
        <v>-294534.74660000001</v>
      </c>
      <c r="J1864" s="9">
        <f t="shared" si="398"/>
        <v>86750716954.726227</v>
      </c>
      <c r="K1864" s="9">
        <f t="shared" si="399"/>
        <v>176200647818.29596</v>
      </c>
      <c r="M1864" s="9">
        <f t="shared" si="400"/>
        <v>132460.67115977308</v>
      </c>
      <c r="N1864" s="9">
        <f t="shared" si="401"/>
        <v>26585001001.912815</v>
      </c>
      <c r="O1864" s="9">
        <f t="shared" si="402"/>
        <v>-131485.67115977308</v>
      </c>
      <c r="P1864" s="9">
        <f t="shared" si="403"/>
        <v>17288481720.335979</v>
      </c>
      <c r="Q1864" s="9">
        <f t="shared" si="404"/>
        <v>2.0155863457668711E-4</v>
      </c>
      <c r="R1864" s="9">
        <f t="shared" si="405"/>
        <v>-3.7212185829358764E-2</v>
      </c>
    </row>
    <row r="1865" spans="1:18" x14ac:dyDescent="0.25">
      <c r="A1865">
        <v>1854</v>
      </c>
      <c r="B1865" s="5">
        <v>26227</v>
      </c>
      <c r="C1865" s="5">
        <v>1075</v>
      </c>
      <c r="D1865" s="5">
        <f t="shared" si="392"/>
        <v>28194025</v>
      </c>
      <c r="E1865" s="5">
        <f t="shared" si="393"/>
        <v>687855529</v>
      </c>
      <c r="F1865" s="5">
        <f t="shared" si="394"/>
        <v>1155625</v>
      </c>
      <c r="G1865" s="5">
        <f t="shared" si="395"/>
        <v>-603733.82420000003</v>
      </c>
      <c r="H1865" s="9">
        <f t="shared" si="396"/>
        <v>364494530483.15656</v>
      </c>
      <c r="I1865" s="9">
        <f t="shared" si="397"/>
        <v>-294434.74660000001</v>
      </c>
      <c r="J1865" s="9">
        <f t="shared" si="398"/>
        <v>86691820005.406219</v>
      </c>
      <c r="K1865" s="9">
        <f t="shared" si="399"/>
        <v>177760215542.17596</v>
      </c>
      <c r="M1865" s="9">
        <f t="shared" si="400"/>
        <v>130961.64205335222</v>
      </c>
      <c r="N1865" s="9">
        <f t="shared" si="401"/>
        <v>27076078709.894539</v>
      </c>
      <c r="O1865" s="9">
        <f t="shared" si="402"/>
        <v>-129886.64205335222</v>
      </c>
      <c r="P1865" s="9">
        <f t="shared" si="403"/>
        <v>16870539783.895645</v>
      </c>
      <c r="Q1865" s="9">
        <f t="shared" si="404"/>
        <v>2.0158742564934667E-4</v>
      </c>
      <c r="R1865" s="9">
        <f t="shared" si="405"/>
        <v>-3.6759639950124066E-2</v>
      </c>
    </row>
    <row r="1866" spans="1:18" x14ac:dyDescent="0.25">
      <c r="A1866">
        <v>1855</v>
      </c>
      <c r="B1866" s="5">
        <v>21020</v>
      </c>
      <c r="C1866" s="5">
        <v>1325</v>
      </c>
      <c r="D1866" s="5">
        <f t="shared" si="392"/>
        <v>27851500</v>
      </c>
      <c r="E1866" s="5">
        <f t="shared" si="393"/>
        <v>441840400</v>
      </c>
      <c r="F1866" s="5">
        <f t="shared" si="394"/>
        <v>1755625</v>
      </c>
      <c r="G1866" s="5">
        <f t="shared" si="395"/>
        <v>-608940.82420000003</v>
      </c>
      <c r="H1866" s="9">
        <f t="shared" si="396"/>
        <v>370808927377.37537</v>
      </c>
      <c r="I1866" s="9">
        <f t="shared" si="397"/>
        <v>-294184.74660000001</v>
      </c>
      <c r="J1866" s="9">
        <f t="shared" si="398"/>
        <v>86544665132.106216</v>
      </c>
      <c r="K1866" s="9">
        <f t="shared" si="399"/>
        <v>179141102061.67218</v>
      </c>
      <c r="M1866" s="9">
        <f t="shared" si="400"/>
        <v>129542.47031569162</v>
      </c>
      <c r="N1866" s="9">
        <f t="shared" si="401"/>
        <v>27545136797.23196</v>
      </c>
      <c r="O1866" s="9">
        <f t="shared" si="402"/>
        <v>-128217.47031569162</v>
      </c>
      <c r="P1866" s="9">
        <f t="shared" si="403"/>
        <v>16439719694.155262</v>
      </c>
      <c r="Q1866" s="9">
        <f t="shared" si="404"/>
        <v>2.0161492574811838E-4</v>
      </c>
      <c r="R1866" s="9">
        <f t="shared" si="405"/>
        <v>-3.6287242740517735E-2</v>
      </c>
    </row>
    <row r="1867" spans="1:18" x14ac:dyDescent="0.25">
      <c r="A1867">
        <v>1856</v>
      </c>
      <c r="B1867" s="5">
        <v>11331</v>
      </c>
      <c r="C1867" s="5">
        <v>2027</v>
      </c>
      <c r="D1867" s="5">
        <f t="shared" si="392"/>
        <v>22967937</v>
      </c>
      <c r="E1867" s="5">
        <f t="shared" si="393"/>
        <v>128391561</v>
      </c>
      <c r="F1867" s="5">
        <f t="shared" si="394"/>
        <v>4108729</v>
      </c>
      <c r="G1867" s="5">
        <f t="shared" si="395"/>
        <v>-618629.82420000003</v>
      </c>
      <c r="H1867" s="9">
        <f t="shared" si="396"/>
        <v>382702859389.72296</v>
      </c>
      <c r="I1867" s="9">
        <f t="shared" si="397"/>
        <v>-293482.74660000001</v>
      </c>
      <c r="J1867" s="9">
        <f t="shared" si="398"/>
        <v>86132122551.879822</v>
      </c>
      <c r="K1867" s="9">
        <f t="shared" si="399"/>
        <v>181557179934.89117</v>
      </c>
      <c r="M1867" s="9">
        <f t="shared" si="400"/>
        <v>126901.72613167134</v>
      </c>
      <c r="N1867" s="9">
        <f t="shared" si="401"/>
        <v>28428664566.248341</v>
      </c>
      <c r="O1867" s="9">
        <f t="shared" si="402"/>
        <v>-124874.72613167134</v>
      </c>
      <c r="P1867" s="9">
        <f t="shared" si="403"/>
        <v>15593697226.459921</v>
      </c>
      <c r="Q1867" s="9">
        <f t="shared" si="404"/>
        <v>2.0166672551785145E-4</v>
      </c>
      <c r="R1867" s="9">
        <f t="shared" si="405"/>
        <v>-3.5341202766862187E-2</v>
      </c>
    </row>
    <row r="1868" spans="1:18" x14ac:dyDescent="0.25">
      <c r="A1868">
        <v>1857</v>
      </c>
      <c r="B1868" s="5">
        <v>9819</v>
      </c>
      <c r="C1868" s="5">
        <v>1202</v>
      </c>
      <c r="D1868" s="5">
        <f t="shared" si="392"/>
        <v>11802438</v>
      </c>
      <c r="E1868" s="5">
        <f t="shared" si="393"/>
        <v>96412761</v>
      </c>
      <c r="F1868" s="5">
        <f t="shared" si="394"/>
        <v>1444804</v>
      </c>
      <c r="G1868" s="5">
        <f t="shared" si="395"/>
        <v>-620141.82420000003</v>
      </c>
      <c r="H1868" s="9">
        <f t="shared" si="396"/>
        <v>384575882122.10376</v>
      </c>
      <c r="I1868" s="9">
        <f t="shared" si="397"/>
        <v>-294307.74660000001</v>
      </c>
      <c r="J1868" s="9">
        <f t="shared" si="398"/>
        <v>86617049708.769821</v>
      </c>
      <c r="K1868" s="9">
        <f t="shared" si="399"/>
        <v>182512542852.71536</v>
      </c>
      <c r="M1868" s="9">
        <f t="shared" si="400"/>
        <v>126489.62940277893</v>
      </c>
      <c r="N1868" s="9">
        <f t="shared" si="401"/>
        <v>28567800017.36235</v>
      </c>
      <c r="O1868" s="9">
        <f t="shared" si="402"/>
        <v>-125287.62940277893</v>
      </c>
      <c r="P1868" s="9">
        <f t="shared" si="403"/>
        <v>15696990081.368074</v>
      </c>
      <c r="Q1868" s="9">
        <f t="shared" si="404"/>
        <v>2.0167488279890377E-4</v>
      </c>
      <c r="R1868" s="9">
        <f t="shared" si="405"/>
        <v>-3.5458060010457162E-2</v>
      </c>
    </row>
    <row r="1869" spans="1:18" x14ac:dyDescent="0.25">
      <c r="A1869">
        <v>1858</v>
      </c>
      <c r="B1869" s="5">
        <v>5980</v>
      </c>
      <c r="C1869" s="5">
        <v>177</v>
      </c>
      <c r="D1869" s="5">
        <f t="shared" ref="D1869:D1932" si="406">B1869*C1869</f>
        <v>1058460</v>
      </c>
      <c r="E1869" s="5">
        <f t="shared" ref="E1869:E1932" si="407">POWER(B1869,2)</f>
        <v>35760400</v>
      </c>
      <c r="F1869" s="5">
        <f t="shared" ref="F1869:F1932" si="408">POWER(C1869,2)</f>
        <v>31329</v>
      </c>
      <c r="G1869" s="5">
        <f t="shared" ref="G1869:G1932" si="409">B1869-$J$5018</f>
        <v>-623980.82420000003</v>
      </c>
      <c r="H1869" s="9">
        <f t="shared" ref="H1869:H1932" si="410">POWER(G1869,2)</f>
        <v>389352068969.31134</v>
      </c>
      <c r="I1869" s="9">
        <f t="shared" ref="I1869:I1932" si="411">C1869-$J$5019</f>
        <v>-295332.74660000001</v>
      </c>
      <c r="J1869" s="9">
        <f t="shared" ref="J1869:J1932" si="412">POWER(I1869,2)</f>
        <v>87221431214.29982</v>
      </c>
      <c r="K1869" s="9">
        <f t="shared" ref="K1869:K1932" si="413">G1869*I1869</f>
        <v>184281970636.71777</v>
      </c>
      <c r="M1869" s="9">
        <f t="shared" ref="M1869:M1932" si="414">$J$5027+$J$5026*B1869</f>
        <v>125443.30708649717</v>
      </c>
      <c r="N1869" s="9">
        <f t="shared" ref="N1869:N1932" si="415">(M1869-$J$5019)^2</f>
        <v>28922593848.799923</v>
      </c>
      <c r="O1869" s="9">
        <f t="shared" ref="O1869:O1932" si="416">C1869-M1869</f>
        <v>-125266.30708649717</v>
      </c>
      <c r="P1869" s="9">
        <f t="shared" ref="P1869:P1932" si="417">POWER(O1869,2)</f>
        <v>15691647691.08861</v>
      </c>
      <c r="Q1869" s="9">
        <f t="shared" ref="Q1869:Q1932" si="418">(1/$J$5017)+((H1869)/$H$5012)</f>
        <v>2.0169568377360504E-4</v>
      </c>
      <c r="R1869" s="9">
        <f t="shared" ref="R1869:R1932" si="419">O1869/($J$5028*SQRT(1-Q1869))</f>
        <v>-3.5452025881080478E-2</v>
      </c>
    </row>
    <row r="1870" spans="1:18" x14ac:dyDescent="0.25">
      <c r="A1870">
        <v>1859</v>
      </c>
      <c r="B1870" s="5">
        <v>4458</v>
      </c>
      <c r="C1870" s="5">
        <v>301</v>
      </c>
      <c r="D1870" s="5">
        <f t="shared" si="406"/>
        <v>1341858</v>
      </c>
      <c r="E1870" s="5">
        <f t="shared" si="407"/>
        <v>19873764</v>
      </c>
      <c r="F1870" s="5">
        <f t="shared" si="408"/>
        <v>90601</v>
      </c>
      <c r="G1870" s="5">
        <f t="shared" si="409"/>
        <v>-625502.82420000003</v>
      </c>
      <c r="H1870" s="9">
        <f t="shared" si="410"/>
        <v>391253783082.17615</v>
      </c>
      <c r="I1870" s="9">
        <f t="shared" si="411"/>
        <v>-295208.74660000001</v>
      </c>
      <c r="J1870" s="9">
        <f t="shared" si="412"/>
        <v>87148204069.143021</v>
      </c>
      <c r="K1870" s="9">
        <f t="shared" si="413"/>
        <v>184653904726.84216</v>
      </c>
      <c r="M1870" s="9">
        <f t="shared" si="414"/>
        <v>125028.48485013853</v>
      </c>
      <c r="N1870" s="9">
        <f t="shared" si="415"/>
        <v>29063860607.82478</v>
      </c>
      <c r="O1870" s="9">
        <f t="shared" si="416"/>
        <v>-124727.48485013853</v>
      </c>
      <c r="P1870" s="9">
        <f t="shared" si="417"/>
        <v>15556945477.041536</v>
      </c>
      <c r="Q1870" s="9">
        <f t="shared" si="418"/>
        <v>2.0170396600971015E-4</v>
      </c>
      <c r="R1870" s="9">
        <f t="shared" si="419"/>
        <v>-3.5299532189856438E-2</v>
      </c>
    </row>
    <row r="1871" spans="1:18" x14ac:dyDescent="0.25">
      <c r="A1871">
        <v>1860</v>
      </c>
      <c r="B1871" s="5">
        <v>1975</v>
      </c>
      <c r="C1871" s="5">
        <v>50</v>
      </c>
      <c r="D1871" s="5">
        <f t="shared" si="406"/>
        <v>98750</v>
      </c>
      <c r="E1871" s="5">
        <f t="shared" si="407"/>
        <v>3900625</v>
      </c>
      <c r="F1871" s="5">
        <f t="shared" si="408"/>
        <v>2500</v>
      </c>
      <c r="G1871" s="5">
        <f t="shared" si="409"/>
        <v>-627985.82420000003</v>
      </c>
      <c r="H1871" s="9">
        <f t="shared" si="410"/>
        <v>394366195396.15332</v>
      </c>
      <c r="I1871" s="9">
        <f t="shared" si="411"/>
        <v>-295459.74660000001</v>
      </c>
      <c r="J1871" s="9">
        <f t="shared" si="412"/>
        <v>87296461860.936218</v>
      </c>
      <c r="K1871" s="9">
        <f t="shared" si="413"/>
        <v>185544532486.52417</v>
      </c>
      <c r="M1871" s="9">
        <f t="shared" si="414"/>
        <v>124351.74134627618</v>
      </c>
      <c r="N1871" s="9">
        <f t="shared" si="415"/>
        <v>29295062762.43375</v>
      </c>
      <c r="O1871" s="9">
        <f t="shared" si="416"/>
        <v>-124301.74134627618</v>
      </c>
      <c r="P1871" s="9">
        <f t="shared" si="417"/>
        <v>15450922901.716545</v>
      </c>
      <c r="Q1871" s="9">
        <f t="shared" si="418"/>
        <v>2.0171752100910068E-4</v>
      </c>
      <c r="R1871" s="9">
        <f t="shared" si="419"/>
        <v>-3.517904137106858E-2</v>
      </c>
    </row>
    <row r="1872" spans="1:18" x14ac:dyDescent="0.25">
      <c r="A1872">
        <v>1861</v>
      </c>
      <c r="B1872" s="5">
        <v>1347</v>
      </c>
      <c r="C1872" s="5">
        <v>5</v>
      </c>
      <c r="D1872" s="5">
        <f t="shared" si="406"/>
        <v>6735</v>
      </c>
      <c r="E1872" s="5">
        <f t="shared" si="407"/>
        <v>1814409</v>
      </c>
      <c r="F1872" s="5">
        <f t="shared" si="408"/>
        <v>25</v>
      </c>
      <c r="G1872" s="5">
        <f t="shared" si="409"/>
        <v>-628613.82420000003</v>
      </c>
      <c r="H1872" s="9">
        <f t="shared" si="410"/>
        <v>395155339975.34857</v>
      </c>
      <c r="I1872" s="9">
        <f t="shared" si="411"/>
        <v>-295504.74660000001</v>
      </c>
      <c r="J1872" s="9">
        <f t="shared" si="412"/>
        <v>87323055263.130219</v>
      </c>
      <c r="K1872" s="9">
        <f t="shared" si="413"/>
        <v>185758368829.47797</v>
      </c>
      <c r="M1872" s="9">
        <f t="shared" si="414"/>
        <v>124180.57947739758</v>
      </c>
      <c r="N1872" s="9">
        <f t="shared" si="415"/>
        <v>29353683506.924633</v>
      </c>
      <c r="O1872" s="9">
        <f t="shared" si="416"/>
        <v>-124175.57947739758</v>
      </c>
      <c r="P1872" s="9">
        <f t="shared" si="417"/>
        <v>15419574538.547483</v>
      </c>
      <c r="Q1872" s="9">
        <f t="shared" si="418"/>
        <v>2.0172095784625816E-4</v>
      </c>
      <c r="R1872" s="9">
        <f t="shared" si="419"/>
        <v>-3.5143335949338793E-2</v>
      </c>
    </row>
    <row r="1873" spans="1:18" x14ac:dyDescent="0.25">
      <c r="A1873">
        <v>1862</v>
      </c>
      <c r="B1873" s="5">
        <v>971</v>
      </c>
      <c r="C1873" s="5">
        <v>3</v>
      </c>
      <c r="D1873" s="5">
        <f t="shared" si="406"/>
        <v>2913</v>
      </c>
      <c r="E1873" s="5">
        <f t="shared" si="407"/>
        <v>942841</v>
      </c>
      <c r="F1873" s="5">
        <f t="shared" si="408"/>
        <v>9</v>
      </c>
      <c r="G1873" s="5">
        <f t="shared" si="409"/>
        <v>-628989.82420000003</v>
      </c>
      <c r="H1873" s="9">
        <f t="shared" si="410"/>
        <v>395628198947.14697</v>
      </c>
      <c r="I1873" s="9">
        <f t="shared" si="411"/>
        <v>-295506.74660000001</v>
      </c>
      <c r="J1873" s="9">
        <f t="shared" si="412"/>
        <v>87324237286.116623</v>
      </c>
      <c r="K1873" s="9">
        <f t="shared" si="413"/>
        <v>185870736593.84796</v>
      </c>
      <c r="M1873" s="9">
        <f t="shared" si="414"/>
        <v>124078.10039666772</v>
      </c>
      <c r="N1873" s="9">
        <f t="shared" si="415"/>
        <v>29388809319.984493</v>
      </c>
      <c r="O1873" s="9">
        <f t="shared" si="416"/>
        <v>-124075.10039666772</v>
      </c>
      <c r="P1873" s="9">
        <f t="shared" si="417"/>
        <v>15394630538.443174</v>
      </c>
      <c r="Q1873" s="9">
        <f t="shared" si="418"/>
        <v>2.0172301721449988E-4</v>
      </c>
      <c r="R1873" s="9">
        <f t="shared" si="419"/>
        <v>-3.5114899072989376E-2</v>
      </c>
    </row>
    <row r="1874" spans="1:18" x14ac:dyDescent="0.25">
      <c r="A1874">
        <v>1863</v>
      </c>
      <c r="B1874" s="5">
        <v>658</v>
      </c>
      <c r="C1874" s="5">
        <v>25</v>
      </c>
      <c r="D1874" s="5">
        <f t="shared" si="406"/>
        <v>16450</v>
      </c>
      <c r="E1874" s="5">
        <f t="shared" si="407"/>
        <v>432964</v>
      </c>
      <c r="F1874" s="5">
        <f t="shared" si="408"/>
        <v>625</v>
      </c>
      <c r="G1874" s="5">
        <f t="shared" si="409"/>
        <v>-629302.82420000003</v>
      </c>
      <c r="H1874" s="9">
        <f t="shared" si="410"/>
        <v>396022044546.09613</v>
      </c>
      <c r="I1874" s="9">
        <f t="shared" si="411"/>
        <v>-295484.74660000001</v>
      </c>
      <c r="J1874" s="9">
        <f t="shared" si="412"/>
        <v>87311235473.26622</v>
      </c>
      <c r="K1874" s="9">
        <f t="shared" si="413"/>
        <v>185949385543.40137</v>
      </c>
      <c r="M1874" s="9">
        <f t="shared" si="414"/>
        <v>123992.79201297504</v>
      </c>
      <c r="N1874" s="9">
        <f t="shared" si="415"/>
        <v>29418065710.80759</v>
      </c>
      <c r="O1874" s="9">
        <f t="shared" si="416"/>
        <v>-123967.79201297504</v>
      </c>
      <c r="P1874" s="9">
        <f t="shared" si="417"/>
        <v>15368013456.572239</v>
      </c>
      <c r="Q1874" s="9">
        <f t="shared" si="418"/>
        <v>2.0172473246823721E-4</v>
      </c>
      <c r="R1874" s="9">
        <f t="shared" si="419"/>
        <v>-3.5084529407223203E-2</v>
      </c>
    </row>
    <row r="1875" spans="1:18" x14ac:dyDescent="0.25">
      <c r="A1875">
        <v>1864</v>
      </c>
      <c r="B1875" s="5">
        <v>636</v>
      </c>
      <c r="C1875" s="5">
        <v>2</v>
      </c>
      <c r="D1875" s="5">
        <f t="shared" si="406"/>
        <v>1272</v>
      </c>
      <c r="E1875" s="5">
        <f t="shared" si="407"/>
        <v>404496</v>
      </c>
      <c r="F1875" s="5">
        <f t="shared" si="408"/>
        <v>4</v>
      </c>
      <c r="G1875" s="5">
        <f t="shared" si="409"/>
        <v>-629324.82420000003</v>
      </c>
      <c r="H1875" s="9">
        <f t="shared" si="410"/>
        <v>396049734354.36096</v>
      </c>
      <c r="I1875" s="9">
        <f t="shared" si="411"/>
        <v>-295507.74660000001</v>
      </c>
      <c r="J1875" s="9">
        <f t="shared" si="412"/>
        <v>87324828300.609818</v>
      </c>
      <c r="K1875" s="9">
        <f t="shared" si="413"/>
        <v>185970360678.78317</v>
      </c>
      <c r="M1875" s="9">
        <f t="shared" si="414"/>
        <v>123986.79589654936</v>
      </c>
      <c r="N1875" s="9">
        <f t="shared" si="415"/>
        <v>29420122618.018364</v>
      </c>
      <c r="O1875" s="9">
        <f t="shared" si="416"/>
        <v>-123984.79589654936</v>
      </c>
      <c r="P1875" s="9">
        <f t="shared" si="417"/>
        <v>15372229613.509003</v>
      </c>
      <c r="Q1875" s="9">
        <f t="shared" si="418"/>
        <v>2.0172485306130017E-4</v>
      </c>
      <c r="R1875" s="9">
        <f t="shared" si="419"/>
        <v>-3.5089341733924785E-2</v>
      </c>
    </row>
    <row r="1876" spans="1:18" x14ac:dyDescent="0.25">
      <c r="A1876">
        <v>1865</v>
      </c>
      <c r="B1876" s="5">
        <v>607</v>
      </c>
      <c r="C1876" s="5">
        <v>3</v>
      </c>
      <c r="D1876" s="5">
        <f t="shared" si="406"/>
        <v>1821</v>
      </c>
      <c r="E1876" s="5">
        <f t="shared" si="407"/>
        <v>368449</v>
      </c>
      <c r="F1876" s="5">
        <f t="shared" si="408"/>
        <v>9</v>
      </c>
      <c r="G1876" s="5">
        <f t="shared" si="409"/>
        <v>-629353.82420000003</v>
      </c>
      <c r="H1876" s="9">
        <f t="shared" si="410"/>
        <v>396086236035.16455</v>
      </c>
      <c r="I1876" s="9">
        <f t="shared" si="411"/>
        <v>-295506.74660000001</v>
      </c>
      <c r="J1876" s="9">
        <f t="shared" si="412"/>
        <v>87324237286.116623</v>
      </c>
      <c r="K1876" s="9">
        <f t="shared" si="413"/>
        <v>185978301049.61035</v>
      </c>
      <c r="M1876" s="9">
        <f t="shared" si="414"/>
        <v>123978.89192489733</v>
      </c>
      <c r="N1876" s="9">
        <f t="shared" si="415"/>
        <v>29422834105.571198</v>
      </c>
      <c r="O1876" s="9">
        <f t="shared" si="416"/>
        <v>-123975.89192489733</v>
      </c>
      <c r="P1876" s="9">
        <f t="shared" si="417"/>
        <v>15370021778.573822</v>
      </c>
      <c r="Q1876" s="9">
        <f t="shared" si="418"/>
        <v>2.0172501203132443E-4</v>
      </c>
      <c r="R1876" s="9">
        <f t="shared" si="419"/>
        <v>-3.5086821794637228E-2</v>
      </c>
    </row>
    <row r="1877" spans="1:18" x14ac:dyDescent="0.25">
      <c r="A1877">
        <v>1866</v>
      </c>
      <c r="B1877" s="5">
        <v>418</v>
      </c>
      <c r="C1877" s="5">
        <v>3</v>
      </c>
      <c r="D1877" s="5">
        <f t="shared" si="406"/>
        <v>1254</v>
      </c>
      <c r="E1877" s="5">
        <f t="shared" si="407"/>
        <v>174724</v>
      </c>
      <c r="F1877" s="5">
        <f t="shared" si="408"/>
        <v>9</v>
      </c>
      <c r="G1877" s="5">
        <f t="shared" si="409"/>
        <v>-629542.82420000003</v>
      </c>
      <c r="H1877" s="9">
        <f t="shared" si="410"/>
        <v>396324167501.71216</v>
      </c>
      <c r="I1877" s="9">
        <f t="shared" si="411"/>
        <v>-295506.74660000001</v>
      </c>
      <c r="J1877" s="9">
        <f t="shared" si="412"/>
        <v>87324237286.116623</v>
      </c>
      <c r="K1877" s="9">
        <f t="shared" si="413"/>
        <v>186034151824.71777</v>
      </c>
      <c r="M1877" s="9">
        <f t="shared" si="414"/>
        <v>123927.37983378577</v>
      </c>
      <c r="N1877" s="9">
        <f t="shared" si="415"/>
        <v>29440508585.095665</v>
      </c>
      <c r="O1877" s="9">
        <f t="shared" si="416"/>
        <v>-123924.37983378577</v>
      </c>
      <c r="P1877" s="9">
        <f t="shared" si="417"/>
        <v>15357251917.18841</v>
      </c>
      <c r="Q1877" s="9">
        <f t="shared" si="418"/>
        <v>2.0172604825678518E-4</v>
      </c>
      <c r="R1877" s="9">
        <f t="shared" si="419"/>
        <v>-3.5072243207786423E-2</v>
      </c>
    </row>
    <row r="1878" spans="1:18" x14ac:dyDescent="0.25">
      <c r="A1878">
        <v>1867</v>
      </c>
      <c r="B1878" s="5">
        <v>272</v>
      </c>
      <c r="C1878" s="5">
        <v>1</v>
      </c>
      <c r="D1878" s="5">
        <f t="shared" si="406"/>
        <v>272</v>
      </c>
      <c r="E1878" s="5">
        <f t="shared" si="407"/>
        <v>73984</v>
      </c>
      <c r="F1878" s="5">
        <f t="shared" si="408"/>
        <v>1</v>
      </c>
      <c r="G1878" s="5">
        <f t="shared" si="409"/>
        <v>-629688.82420000003</v>
      </c>
      <c r="H1878" s="9">
        <f t="shared" si="410"/>
        <v>396508015322.37854</v>
      </c>
      <c r="I1878" s="9">
        <f t="shared" si="411"/>
        <v>-295508.74660000001</v>
      </c>
      <c r="J1878" s="9">
        <f t="shared" si="412"/>
        <v>87325419317.103012</v>
      </c>
      <c r="K1878" s="9">
        <f t="shared" si="413"/>
        <v>186078555187.36975</v>
      </c>
      <c r="M1878" s="9">
        <f t="shared" si="414"/>
        <v>123887.58742477896</v>
      </c>
      <c r="N1878" s="9">
        <f t="shared" si="415"/>
        <v>29454165519.964912</v>
      </c>
      <c r="O1878" s="9">
        <f t="shared" si="416"/>
        <v>-123886.58742477896</v>
      </c>
      <c r="P1878" s="9">
        <f t="shared" si="417"/>
        <v>15347886543.757401</v>
      </c>
      <c r="Q1878" s="9">
        <f t="shared" si="418"/>
        <v>2.0172684894025693E-4</v>
      </c>
      <c r="R1878" s="9">
        <f t="shared" si="419"/>
        <v>-3.5061547468803952E-2</v>
      </c>
    </row>
    <row r="1879" spans="1:18" x14ac:dyDescent="0.25">
      <c r="A1879">
        <v>1868</v>
      </c>
      <c r="B1879" s="5">
        <v>30</v>
      </c>
      <c r="C1879" s="5">
        <v>0</v>
      </c>
      <c r="D1879" s="5">
        <f t="shared" si="406"/>
        <v>0</v>
      </c>
      <c r="E1879" s="5">
        <f t="shared" si="407"/>
        <v>900</v>
      </c>
      <c r="F1879" s="5">
        <f t="shared" si="408"/>
        <v>0</v>
      </c>
      <c r="G1879" s="5">
        <f t="shared" si="409"/>
        <v>-629930.82420000003</v>
      </c>
      <c r="H1879" s="9">
        <f t="shared" si="410"/>
        <v>396812843277.29132</v>
      </c>
      <c r="I1879" s="9">
        <f t="shared" si="411"/>
        <v>-295509.74660000001</v>
      </c>
      <c r="J1879" s="9">
        <f t="shared" si="412"/>
        <v>87326010335.596222</v>
      </c>
      <c r="K1879" s="9">
        <f t="shared" si="413"/>
        <v>186150698234.87115</v>
      </c>
      <c r="M1879" s="9">
        <f t="shared" si="414"/>
        <v>123821.63014409645</v>
      </c>
      <c r="N1879" s="9">
        <f t="shared" si="415"/>
        <v>29476809332.175907</v>
      </c>
      <c r="O1879" s="9">
        <f t="shared" si="416"/>
        <v>-123821.63014409645</v>
      </c>
      <c r="P1879" s="9">
        <f t="shared" si="417"/>
        <v>15331796091.541414</v>
      </c>
      <c r="Q1879" s="9">
        <f t="shared" si="418"/>
        <v>2.0172817650946249E-4</v>
      </c>
      <c r="R1879" s="9">
        <f t="shared" si="419"/>
        <v>-3.504316372004538E-2</v>
      </c>
    </row>
    <row r="1880" spans="1:18" x14ac:dyDescent="0.25">
      <c r="A1880">
        <v>1869</v>
      </c>
      <c r="B1880" s="5">
        <v>4</v>
      </c>
      <c r="C1880" s="5">
        <v>1</v>
      </c>
      <c r="D1880" s="5">
        <f t="shared" si="406"/>
        <v>4</v>
      </c>
      <c r="E1880" s="5">
        <f t="shared" si="407"/>
        <v>16</v>
      </c>
      <c r="F1880" s="5">
        <f t="shared" si="408"/>
        <v>1</v>
      </c>
      <c r="G1880" s="5">
        <f t="shared" si="409"/>
        <v>-629956.82420000003</v>
      </c>
      <c r="H1880" s="9">
        <f t="shared" si="410"/>
        <v>396845600356.14972</v>
      </c>
      <c r="I1880" s="9">
        <f t="shared" si="411"/>
        <v>-295508.74660000001</v>
      </c>
      <c r="J1880" s="9">
        <f t="shared" si="412"/>
        <v>87325419317.103012</v>
      </c>
      <c r="K1880" s="9">
        <f t="shared" si="413"/>
        <v>186157751531.45856</v>
      </c>
      <c r="M1880" s="9">
        <f t="shared" si="414"/>
        <v>123814.54382468427</v>
      </c>
      <c r="N1880" s="9">
        <f t="shared" si="415"/>
        <v>29479242656.056786</v>
      </c>
      <c r="O1880" s="9">
        <f t="shared" si="416"/>
        <v>-123813.54382468427</v>
      </c>
      <c r="P1880" s="9">
        <f t="shared" si="417"/>
        <v>15329793634.427011</v>
      </c>
      <c r="Q1880" s="9">
        <f t="shared" si="418"/>
        <v>2.0172831917121138E-4</v>
      </c>
      <c r="R1880" s="9">
        <f t="shared" si="419"/>
        <v>-3.5040875186893548E-2</v>
      </c>
    </row>
    <row r="1881" spans="1:18" x14ac:dyDescent="0.25">
      <c r="A1881">
        <v>1870</v>
      </c>
      <c r="B1881" s="5">
        <v>54615</v>
      </c>
      <c r="C1881" s="5">
        <v>800</v>
      </c>
      <c r="D1881" s="5">
        <f t="shared" si="406"/>
        <v>43692000</v>
      </c>
      <c r="E1881" s="5">
        <f t="shared" si="407"/>
        <v>2982798225</v>
      </c>
      <c r="F1881" s="5">
        <f t="shared" si="408"/>
        <v>640000</v>
      </c>
      <c r="G1881" s="5">
        <f t="shared" si="409"/>
        <v>-575345.82420000003</v>
      </c>
      <c r="H1881" s="9">
        <f t="shared" si="410"/>
        <v>331022817424.37732</v>
      </c>
      <c r="I1881" s="9">
        <f t="shared" si="411"/>
        <v>-294709.74660000001</v>
      </c>
      <c r="J1881" s="9">
        <f t="shared" si="412"/>
        <v>86853834741.036224</v>
      </c>
      <c r="K1881" s="9">
        <f t="shared" si="413"/>
        <v>169560022057.35016</v>
      </c>
      <c r="M1881" s="9">
        <f t="shared" si="414"/>
        <v>138698.81264845672</v>
      </c>
      <c r="N1881" s="9">
        <f t="shared" si="415"/>
        <v>24589669006.755272</v>
      </c>
      <c r="O1881" s="9">
        <f t="shared" si="416"/>
        <v>-137898.81264845672</v>
      </c>
      <c r="P1881" s="9">
        <f t="shared" si="417"/>
        <v>19016082529.854168</v>
      </c>
      <c r="Q1881" s="9">
        <f t="shared" si="418"/>
        <v>2.0144165156662822E-4</v>
      </c>
      <c r="R1881" s="9">
        <f t="shared" si="419"/>
        <v>-3.9027187498447753E-2</v>
      </c>
    </row>
    <row r="1882" spans="1:18" x14ac:dyDescent="0.25">
      <c r="A1882">
        <v>1871</v>
      </c>
      <c r="B1882" s="5">
        <v>0</v>
      </c>
      <c r="C1882" s="5">
        <v>0</v>
      </c>
      <c r="D1882" s="5">
        <f t="shared" si="406"/>
        <v>0</v>
      </c>
      <c r="E1882" s="5">
        <f t="shared" si="407"/>
        <v>0</v>
      </c>
      <c r="F1882" s="5">
        <f t="shared" si="408"/>
        <v>0</v>
      </c>
      <c r="G1882" s="5">
        <f t="shared" si="409"/>
        <v>-629960.82420000003</v>
      </c>
      <c r="H1882" s="9">
        <f t="shared" si="410"/>
        <v>396850640026.74335</v>
      </c>
      <c r="I1882" s="9">
        <f t="shared" si="411"/>
        <v>-295509.74660000001</v>
      </c>
      <c r="J1882" s="9">
        <f t="shared" si="412"/>
        <v>87326010335.596222</v>
      </c>
      <c r="K1882" s="9">
        <f t="shared" si="413"/>
        <v>186159563527.26917</v>
      </c>
      <c r="M1882" s="9">
        <f t="shared" si="414"/>
        <v>123813.45362169779</v>
      </c>
      <c r="N1882" s="9">
        <f t="shared" si="415"/>
        <v>29479617022.490993</v>
      </c>
      <c r="O1882" s="9">
        <f t="shared" si="416"/>
        <v>-123813.45362169779</v>
      </c>
      <c r="P1882" s="9">
        <f t="shared" si="417"/>
        <v>15329771297.732309</v>
      </c>
      <c r="Q1882" s="9">
        <f t="shared" si="418"/>
        <v>2.0172834111969535E-4</v>
      </c>
      <c r="R1882" s="9">
        <f t="shared" si="419"/>
        <v>-3.5040849658636533E-2</v>
      </c>
    </row>
    <row r="1883" spans="1:18" x14ac:dyDescent="0.25">
      <c r="A1883">
        <v>1872</v>
      </c>
      <c r="B1883" s="5">
        <v>175416</v>
      </c>
      <c r="C1883" s="5">
        <v>7095</v>
      </c>
      <c r="D1883" s="5">
        <f t="shared" si="406"/>
        <v>1244576520</v>
      </c>
      <c r="E1883" s="5">
        <f t="shared" si="407"/>
        <v>30770773056</v>
      </c>
      <c r="F1883" s="5">
        <f t="shared" si="408"/>
        <v>50339025</v>
      </c>
      <c r="G1883" s="5">
        <f t="shared" si="409"/>
        <v>-454544.82420000003</v>
      </c>
      <c r="H1883" s="9">
        <f t="shared" si="410"/>
        <v>206610997207.00894</v>
      </c>
      <c r="I1883" s="9">
        <f t="shared" si="411"/>
        <v>-288414.74660000001</v>
      </c>
      <c r="J1883" s="9">
        <f t="shared" si="412"/>
        <v>83183066056.342224</v>
      </c>
      <c r="K1883" s="9">
        <f t="shared" si="413"/>
        <v>131097430289.98456</v>
      </c>
      <c r="M1883" s="9">
        <f t="shared" si="414"/>
        <v>171623.21539113746</v>
      </c>
      <c r="N1883" s="9">
        <f t="shared" si="415"/>
        <v>15347872614.964476</v>
      </c>
      <c r="O1883" s="9">
        <f t="shared" si="416"/>
        <v>-164528.21539113746</v>
      </c>
      <c r="P1883" s="9">
        <f t="shared" si="417"/>
        <v>27069533659.792522</v>
      </c>
      <c r="Q1883" s="9">
        <f t="shared" si="418"/>
        <v>2.0089982035112776E-4</v>
      </c>
      <c r="R1883" s="9">
        <f t="shared" si="419"/>
        <v>-4.6563647993875329E-2</v>
      </c>
    </row>
    <row r="1884" spans="1:18" x14ac:dyDescent="0.25">
      <c r="A1884">
        <v>1873</v>
      </c>
      <c r="B1884" s="5">
        <v>89303</v>
      </c>
      <c r="C1884" s="5">
        <v>550</v>
      </c>
      <c r="D1884" s="5">
        <f t="shared" si="406"/>
        <v>49116650</v>
      </c>
      <c r="E1884" s="5">
        <f t="shared" si="407"/>
        <v>7975025809</v>
      </c>
      <c r="F1884" s="5">
        <f t="shared" si="408"/>
        <v>302500</v>
      </c>
      <c r="G1884" s="5">
        <f t="shared" si="409"/>
        <v>-540657.82420000003</v>
      </c>
      <c r="H1884" s="9">
        <f t="shared" si="410"/>
        <v>292310882868.67816</v>
      </c>
      <c r="I1884" s="9">
        <f t="shared" si="411"/>
        <v>-294959.74660000001</v>
      </c>
      <c r="J1884" s="9">
        <f t="shared" si="412"/>
        <v>87001252114.336212</v>
      </c>
      <c r="K1884" s="9">
        <f t="shared" si="413"/>
        <v>159472294823.33936</v>
      </c>
      <c r="M1884" s="9">
        <f t="shared" si="414"/>
        <v>148153.05294727965</v>
      </c>
      <c r="N1884" s="9">
        <f t="shared" si="415"/>
        <v>21713995164.261677</v>
      </c>
      <c r="O1884" s="9">
        <f t="shared" si="416"/>
        <v>-147603.05294727965</v>
      </c>
      <c r="P1884" s="9">
        <f t="shared" si="417"/>
        <v>21786661239.357441</v>
      </c>
      <c r="Q1884" s="9">
        <f t="shared" si="418"/>
        <v>2.012730555721476E-4</v>
      </c>
      <c r="R1884" s="9">
        <f t="shared" si="419"/>
        <v>-4.1773612305879206E-2</v>
      </c>
    </row>
    <row r="1885" spans="1:18" x14ac:dyDescent="0.25">
      <c r="A1885">
        <v>1874</v>
      </c>
      <c r="B1885" s="5">
        <v>15770</v>
      </c>
      <c r="C1885" s="5">
        <v>300</v>
      </c>
      <c r="D1885" s="5">
        <f t="shared" si="406"/>
        <v>4731000</v>
      </c>
      <c r="E1885" s="5">
        <f t="shared" si="407"/>
        <v>248692900</v>
      </c>
      <c r="F1885" s="5">
        <f t="shared" si="408"/>
        <v>90000</v>
      </c>
      <c r="G1885" s="5">
        <f t="shared" si="409"/>
        <v>-614190.82420000003</v>
      </c>
      <c r="H1885" s="9">
        <f t="shared" si="410"/>
        <v>377230368531.47534</v>
      </c>
      <c r="I1885" s="9">
        <f t="shared" si="411"/>
        <v>-295209.74660000001</v>
      </c>
      <c r="J1885" s="9">
        <f t="shared" si="412"/>
        <v>87148794487.636215</v>
      </c>
      <c r="K1885" s="9">
        <f t="shared" si="413"/>
        <v>181315117576.12717</v>
      </c>
      <c r="M1885" s="9">
        <f t="shared" si="414"/>
        <v>128111.57889592627</v>
      </c>
      <c r="N1885" s="9">
        <f t="shared" si="415"/>
        <v>28022146550.681198</v>
      </c>
      <c r="O1885" s="9">
        <f t="shared" si="416"/>
        <v>-127811.57889592627</v>
      </c>
      <c r="P1885" s="9">
        <f t="shared" si="417"/>
        <v>16335799699.869585</v>
      </c>
      <c r="Q1885" s="9">
        <f t="shared" si="418"/>
        <v>2.0164289203990411E-4</v>
      </c>
      <c r="R1885" s="9">
        <f t="shared" si="419"/>
        <v>-3.6172370597329084E-2</v>
      </c>
    </row>
    <row r="1886" spans="1:18" x14ac:dyDescent="0.25">
      <c r="A1886">
        <v>1875</v>
      </c>
      <c r="B1886" s="5">
        <v>14392</v>
      </c>
      <c r="C1886" s="5">
        <v>210</v>
      </c>
      <c r="D1886" s="5">
        <f t="shared" si="406"/>
        <v>3022320</v>
      </c>
      <c r="E1886" s="5">
        <f t="shared" si="407"/>
        <v>207129664</v>
      </c>
      <c r="F1886" s="5">
        <f t="shared" si="408"/>
        <v>44100</v>
      </c>
      <c r="G1886" s="5">
        <f t="shared" si="409"/>
        <v>-615568.82420000003</v>
      </c>
      <c r="H1886" s="9">
        <f t="shared" si="410"/>
        <v>378924977326.97052</v>
      </c>
      <c r="I1886" s="9">
        <f t="shared" si="411"/>
        <v>-295299.74660000001</v>
      </c>
      <c r="J1886" s="9">
        <f t="shared" si="412"/>
        <v>87201940342.024216</v>
      </c>
      <c r="K1886" s="9">
        <f t="shared" si="413"/>
        <v>181777317801.11996</v>
      </c>
      <c r="M1886" s="9">
        <f t="shared" si="414"/>
        <v>127736.0039670812</v>
      </c>
      <c r="N1886" s="9">
        <f t="shared" si="415"/>
        <v>28148028717.056881</v>
      </c>
      <c r="O1886" s="9">
        <f t="shared" si="416"/>
        <v>-127526.0039670812</v>
      </c>
      <c r="P1886" s="9">
        <f t="shared" si="417"/>
        <v>16262881687.81201</v>
      </c>
      <c r="Q1886" s="9">
        <f t="shared" si="418"/>
        <v>2.016502723028233E-4</v>
      </c>
      <c r="R1886" s="9">
        <f t="shared" si="419"/>
        <v>-3.6091549241212405E-2</v>
      </c>
    </row>
    <row r="1887" spans="1:18" x14ac:dyDescent="0.25">
      <c r="A1887">
        <v>1876</v>
      </c>
      <c r="B1887" s="5">
        <v>7196</v>
      </c>
      <c r="C1887" s="5">
        <v>380</v>
      </c>
      <c r="D1887" s="5">
        <f t="shared" si="406"/>
        <v>2734480</v>
      </c>
      <c r="E1887" s="5">
        <f t="shared" si="407"/>
        <v>51782416</v>
      </c>
      <c r="F1887" s="5">
        <f t="shared" si="408"/>
        <v>144400</v>
      </c>
      <c r="G1887" s="5">
        <f t="shared" si="409"/>
        <v>-622764.82420000003</v>
      </c>
      <c r="H1887" s="9">
        <f t="shared" si="410"/>
        <v>387836026260.85693</v>
      </c>
      <c r="I1887" s="9">
        <f t="shared" si="411"/>
        <v>-295129.74660000001</v>
      </c>
      <c r="J1887" s="9">
        <f t="shared" si="412"/>
        <v>87101567328.180222</v>
      </c>
      <c r="K1887" s="9">
        <f t="shared" si="413"/>
        <v>183796424757.53955</v>
      </c>
      <c r="M1887" s="9">
        <f t="shared" si="414"/>
        <v>125774.72879438949</v>
      </c>
      <c r="N1887" s="9">
        <f t="shared" si="415"/>
        <v>28809976269.470921</v>
      </c>
      <c r="O1887" s="9">
        <f t="shared" si="416"/>
        <v>-125394.72879438949</v>
      </c>
      <c r="P1887" s="9">
        <f t="shared" si="417"/>
        <v>15723838009.418493</v>
      </c>
      <c r="Q1887" s="9">
        <f t="shared" si="418"/>
        <v>2.0168908119145459E-4</v>
      </c>
      <c r="R1887" s="9">
        <f t="shared" si="419"/>
        <v>-3.5488370810047749E-2</v>
      </c>
    </row>
    <row r="1888" spans="1:18" x14ac:dyDescent="0.25">
      <c r="A1888">
        <v>1877</v>
      </c>
      <c r="B1888" s="5">
        <v>4104</v>
      </c>
      <c r="C1888" s="5">
        <v>80</v>
      </c>
      <c r="D1888" s="5">
        <f t="shared" si="406"/>
        <v>328320</v>
      </c>
      <c r="E1888" s="5">
        <f t="shared" si="407"/>
        <v>16842816</v>
      </c>
      <c r="F1888" s="5">
        <f t="shared" si="408"/>
        <v>6400</v>
      </c>
      <c r="G1888" s="5">
        <f t="shared" si="409"/>
        <v>-625856.82420000003</v>
      </c>
      <c r="H1888" s="9">
        <f t="shared" si="410"/>
        <v>391696764397.70972</v>
      </c>
      <c r="I1888" s="9">
        <f t="shared" si="411"/>
        <v>-295429.74660000001</v>
      </c>
      <c r="J1888" s="9">
        <f t="shared" si="412"/>
        <v>87278735176.140213</v>
      </c>
      <c r="K1888" s="9">
        <f t="shared" si="413"/>
        <v>184896722981.28677</v>
      </c>
      <c r="M1888" s="9">
        <f t="shared" si="414"/>
        <v>124932.00188583435</v>
      </c>
      <c r="N1888" s="9">
        <f t="shared" si="415"/>
        <v>29096766991.771072</v>
      </c>
      <c r="O1888" s="9">
        <f t="shared" si="416"/>
        <v>-124852.00188583435</v>
      </c>
      <c r="P1888" s="9">
        <f t="shared" si="417"/>
        <v>15588022374.900385</v>
      </c>
      <c r="Q1888" s="9">
        <f t="shared" si="418"/>
        <v>2.0170589525649892E-4</v>
      </c>
      <c r="R1888" s="9">
        <f t="shared" si="419"/>
        <v>-3.5334772196236541E-2</v>
      </c>
    </row>
    <row r="1889" spans="1:18" x14ac:dyDescent="0.25">
      <c r="A1889">
        <v>1878</v>
      </c>
      <c r="B1889" s="5">
        <v>2504</v>
      </c>
      <c r="C1889" s="5">
        <v>140</v>
      </c>
      <c r="D1889" s="5">
        <f t="shared" si="406"/>
        <v>350560</v>
      </c>
      <c r="E1889" s="5">
        <f t="shared" si="407"/>
        <v>6270016</v>
      </c>
      <c r="F1889" s="5">
        <f t="shared" si="408"/>
        <v>19600</v>
      </c>
      <c r="G1889" s="5">
        <f t="shared" si="409"/>
        <v>-627456.82420000003</v>
      </c>
      <c r="H1889" s="9">
        <f t="shared" si="410"/>
        <v>393702066235.14972</v>
      </c>
      <c r="I1889" s="9">
        <f t="shared" si="411"/>
        <v>-295369.74660000001</v>
      </c>
      <c r="J1889" s="9">
        <f t="shared" si="412"/>
        <v>87243287206.548218</v>
      </c>
      <c r="K1889" s="9">
        <f t="shared" si="413"/>
        <v>185331763166.39478</v>
      </c>
      <c r="M1889" s="9">
        <f t="shared" si="414"/>
        <v>124495.9206912392</v>
      </c>
      <c r="N1889" s="9">
        <f t="shared" si="415"/>
        <v>29245728651.951958</v>
      </c>
      <c r="O1889" s="9">
        <f t="shared" si="416"/>
        <v>-124355.9206912392</v>
      </c>
      <c r="P1889" s="9">
        <f t="shared" si="417"/>
        <v>15464395010.965773</v>
      </c>
      <c r="Q1889" s="9">
        <f t="shared" si="418"/>
        <v>2.0171462863191397E-4</v>
      </c>
      <c r="R1889" s="9">
        <f t="shared" si="419"/>
        <v>-3.5194374793346646E-2</v>
      </c>
    </row>
    <row r="1890" spans="1:18" x14ac:dyDescent="0.25">
      <c r="A1890">
        <v>1879</v>
      </c>
      <c r="B1890" s="5">
        <v>143354</v>
      </c>
      <c r="C1890" s="5">
        <v>2127</v>
      </c>
      <c r="D1890" s="5">
        <f t="shared" si="406"/>
        <v>304913958</v>
      </c>
      <c r="E1890" s="5">
        <f t="shared" si="407"/>
        <v>20550369316</v>
      </c>
      <c r="F1890" s="5">
        <f t="shared" si="408"/>
        <v>4524129</v>
      </c>
      <c r="G1890" s="5">
        <f t="shared" si="409"/>
        <v>-486606.82420000003</v>
      </c>
      <c r="H1890" s="9">
        <f t="shared" si="410"/>
        <v>236786201358.00974</v>
      </c>
      <c r="I1890" s="9">
        <f t="shared" si="411"/>
        <v>-293382.74660000001</v>
      </c>
      <c r="J1890" s="9">
        <f t="shared" si="412"/>
        <v>86073436002.559814</v>
      </c>
      <c r="K1890" s="9">
        <f t="shared" si="413"/>
        <v>142762046598.09937</v>
      </c>
      <c r="M1890" s="9">
        <f t="shared" si="414"/>
        <v>162884.69335294381</v>
      </c>
      <c r="N1890" s="9">
        <f t="shared" si="415"/>
        <v>17589404748.784492</v>
      </c>
      <c r="O1890" s="9">
        <f t="shared" si="416"/>
        <v>-160757.69335294381</v>
      </c>
      <c r="P1890" s="9">
        <f t="shared" si="417"/>
        <v>25843035972.159115</v>
      </c>
      <c r="Q1890" s="9">
        <f t="shared" si="418"/>
        <v>2.0103123766754147E-4</v>
      </c>
      <c r="R1890" s="9">
        <f t="shared" si="419"/>
        <v>-4.5496543676457835E-2</v>
      </c>
    </row>
    <row r="1891" spans="1:18" x14ac:dyDescent="0.25">
      <c r="A1891">
        <v>1880</v>
      </c>
      <c r="B1891" s="5">
        <v>115076</v>
      </c>
      <c r="C1891" s="5">
        <v>1010</v>
      </c>
      <c r="D1891" s="5">
        <f t="shared" si="406"/>
        <v>116226760</v>
      </c>
      <c r="E1891" s="5">
        <f t="shared" si="407"/>
        <v>13242485776</v>
      </c>
      <c r="F1891" s="5">
        <f t="shared" si="408"/>
        <v>1020100</v>
      </c>
      <c r="G1891" s="5">
        <f t="shared" si="409"/>
        <v>-514884.82420000003</v>
      </c>
      <c r="H1891" s="9">
        <f t="shared" si="410"/>
        <v>265106382191.46494</v>
      </c>
      <c r="I1891" s="9">
        <f t="shared" si="411"/>
        <v>-294499.74660000001</v>
      </c>
      <c r="J1891" s="9">
        <f t="shared" si="412"/>
        <v>86730100747.464218</v>
      </c>
      <c r="K1891" s="9">
        <f t="shared" si="413"/>
        <v>151633450255.08557</v>
      </c>
      <c r="M1891" s="9">
        <f t="shared" si="414"/>
        <v>155177.50333996772</v>
      </c>
      <c r="N1891" s="9">
        <f t="shared" si="415"/>
        <v>19693138498.392879</v>
      </c>
      <c r="O1891" s="9">
        <f t="shared" si="416"/>
        <v>-154167.50333996772</v>
      </c>
      <c r="P1891" s="9">
        <f t="shared" si="417"/>
        <v>23767619086.078957</v>
      </c>
      <c r="Q1891" s="9">
        <f t="shared" si="418"/>
        <v>2.0115457609292076E-4</v>
      </c>
      <c r="R1891" s="9">
        <f t="shared" si="419"/>
        <v>-4.3631435830807731E-2</v>
      </c>
    </row>
    <row r="1892" spans="1:18" x14ac:dyDescent="0.25">
      <c r="A1892">
        <v>1881</v>
      </c>
      <c r="B1892" s="5">
        <v>112373</v>
      </c>
      <c r="C1892" s="5">
        <v>8105</v>
      </c>
      <c r="D1892" s="5">
        <f t="shared" si="406"/>
        <v>910783165</v>
      </c>
      <c r="E1892" s="5">
        <f t="shared" si="407"/>
        <v>12627691129</v>
      </c>
      <c r="F1892" s="5">
        <f t="shared" si="408"/>
        <v>65691025</v>
      </c>
      <c r="G1892" s="5">
        <f t="shared" si="409"/>
        <v>-517587.82420000003</v>
      </c>
      <c r="H1892" s="9">
        <f t="shared" si="410"/>
        <v>267897155760.09015</v>
      </c>
      <c r="I1892" s="9">
        <f t="shared" si="411"/>
        <v>-287404.74660000001</v>
      </c>
      <c r="J1892" s="9">
        <f t="shared" si="412"/>
        <v>82601488368.21022</v>
      </c>
      <c r="K1892" s="9">
        <f t="shared" si="413"/>
        <v>148757197457.44635</v>
      </c>
      <c r="M1892" s="9">
        <f t="shared" si="414"/>
        <v>154440.79867184855</v>
      </c>
      <c r="N1892" s="9">
        <f t="shared" si="415"/>
        <v>19900448069.555508</v>
      </c>
      <c r="O1892" s="9">
        <f t="shared" si="416"/>
        <v>-146335.79867184855</v>
      </c>
      <c r="P1892" s="9">
        <f t="shared" si="417"/>
        <v>21414165972.927792</v>
      </c>
      <c r="Q1892" s="9">
        <f t="shared" si="418"/>
        <v>2.011667303097165E-4</v>
      </c>
      <c r="R1892" s="9">
        <f t="shared" si="419"/>
        <v>-4.141496041633487E-2</v>
      </c>
    </row>
    <row r="1893" spans="1:18" x14ac:dyDescent="0.25">
      <c r="A1893">
        <v>1882</v>
      </c>
      <c r="B1893" s="5">
        <v>96481</v>
      </c>
      <c r="C1893" s="5">
        <v>4906</v>
      </c>
      <c r="D1893" s="5">
        <f t="shared" si="406"/>
        <v>473335786</v>
      </c>
      <c r="E1893" s="5">
        <f t="shared" si="407"/>
        <v>9308583361</v>
      </c>
      <c r="F1893" s="5">
        <f t="shared" si="408"/>
        <v>24068836</v>
      </c>
      <c r="G1893" s="5">
        <f t="shared" si="409"/>
        <v>-533479.82420000003</v>
      </c>
      <c r="H1893" s="9">
        <f t="shared" si="410"/>
        <v>284600722828.46295</v>
      </c>
      <c r="I1893" s="9">
        <f t="shared" si="411"/>
        <v>-290603.74660000001</v>
      </c>
      <c r="J1893" s="9">
        <f t="shared" si="412"/>
        <v>84450537537.957016</v>
      </c>
      <c r="K1893" s="9">
        <f t="shared" si="413"/>
        <v>155031235648.02936</v>
      </c>
      <c r="M1893" s="9">
        <f t="shared" si="414"/>
        <v>150109.42220653218</v>
      </c>
      <c r="N1893" s="9">
        <f t="shared" si="415"/>
        <v>21141254333.725677</v>
      </c>
      <c r="O1893" s="9">
        <f t="shared" si="416"/>
        <v>-145203.42220653218</v>
      </c>
      <c r="P1893" s="9">
        <f t="shared" si="417"/>
        <v>21084033820.488441</v>
      </c>
      <c r="Q1893" s="9">
        <f t="shared" si="418"/>
        <v>2.0123947672586923E-4</v>
      </c>
      <c r="R1893" s="9">
        <f t="shared" si="419"/>
        <v>-4.1094484441656219E-2</v>
      </c>
    </row>
    <row r="1894" spans="1:18" x14ac:dyDescent="0.25">
      <c r="A1894">
        <v>1883</v>
      </c>
      <c r="B1894" s="5">
        <v>39285</v>
      </c>
      <c r="C1894" s="5">
        <v>1455</v>
      </c>
      <c r="D1894" s="5">
        <f t="shared" si="406"/>
        <v>57159675</v>
      </c>
      <c r="E1894" s="5">
        <f t="shared" si="407"/>
        <v>1543311225</v>
      </c>
      <c r="F1894" s="5">
        <f t="shared" si="408"/>
        <v>2117025</v>
      </c>
      <c r="G1894" s="5">
        <f t="shared" si="409"/>
        <v>-590675.82420000003</v>
      </c>
      <c r="H1894" s="9">
        <f t="shared" si="410"/>
        <v>348897929294.34937</v>
      </c>
      <c r="I1894" s="9">
        <f t="shared" si="411"/>
        <v>-294054.74660000001</v>
      </c>
      <c r="J1894" s="9">
        <f t="shared" si="412"/>
        <v>86468193997.990219</v>
      </c>
      <c r="K1894" s="9">
        <f t="shared" si="413"/>
        <v>173691029807.87717</v>
      </c>
      <c r="M1894" s="9">
        <f t="shared" si="414"/>
        <v>134520.6097027419</v>
      </c>
      <c r="N1894" s="9">
        <f t="shared" si="415"/>
        <v>25917502198.924114</v>
      </c>
      <c r="O1894" s="9">
        <f t="shared" si="416"/>
        <v>-133065.6097027419</v>
      </c>
      <c r="P1894" s="9">
        <f t="shared" si="417"/>
        <v>17706456485.562439</v>
      </c>
      <c r="Q1894" s="9">
        <f t="shared" si="418"/>
        <v>2.0151950022742902E-4</v>
      </c>
      <c r="R1894" s="9">
        <f t="shared" si="419"/>
        <v>-3.7659328618620661E-2</v>
      </c>
    </row>
    <row r="1895" spans="1:18" x14ac:dyDescent="0.25">
      <c r="A1895">
        <v>1884</v>
      </c>
      <c r="B1895" s="5">
        <v>28132</v>
      </c>
      <c r="C1895" s="5">
        <v>448</v>
      </c>
      <c r="D1895" s="5">
        <f t="shared" si="406"/>
        <v>12603136</v>
      </c>
      <c r="E1895" s="5">
        <f t="shared" si="407"/>
        <v>791409424</v>
      </c>
      <c r="F1895" s="5">
        <f t="shared" si="408"/>
        <v>200704</v>
      </c>
      <c r="G1895" s="5">
        <f t="shared" si="409"/>
        <v>-601828.82420000003</v>
      </c>
      <c r="H1895" s="9">
        <f t="shared" si="410"/>
        <v>362197933637.95453</v>
      </c>
      <c r="I1895" s="9">
        <f t="shared" si="411"/>
        <v>-295061.74660000001</v>
      </c>
      <c r="J1895" s="9">
        <f t="shared" si="412"/>
        <v>87061434306.642624</v>
      </c>
      <c r="K1895" s="9">
        <f t="shared" si="413"/>
        <v>177576664022.67636</v>
      </c>
      <c r="M1895" s="9">
        <f t="shared" si="414"/>
        <v>131480.85122566708</v>
      </c>
      <c r="N1895" s="9">
        <f t="shared" si="415"/>
        <v>26905478517.723862</v>
      </c>
      <c r="O1895" s="9">
        <f t="shared" si="416"/>
        <v>-131032.85122566708</v>
      </c>
      <c r="P1895" s="9">
        <f t="shared" si="417"/>
        <v>17169608100.327803</v>
      </c>
      <c r="Q1895" s="9">
        <f t="shared" si="418"/>
        <v>2.0157742364264043E-4</v>
      </c>
      <c r="R1895" s="9">
        <f t="shared" si="419"/>
        <v>-3.7084032141056406E-2</v>
      </c>
    </row>
    <row r="1896" spans="1:18" x14ac:dyDescent="0.25">
      <c r="A1896">
        <v>1885</v>
      </c>
      <c r="B1896" s="5">
        <v>18554</v>
      </c>
      <c r="C1896" s="5">
        <v>180</v>
      </c>
      <c r="D1896" s="5">
        <f t="shared" si="406"/>
        <v>3339720</v>
      </c>
      <c r="E1896" s="5">
        <f t="shared" si="407"/>
        <v>344250916</v>
      </c>
      <c r="F1896" s="5">
        <f t="shared" si="408"/>
        <v>32400</v>
      </c>
      <c r="G1896" s="5">
        <f t="shared" si="409"/>
        <v>-611406.82420000003</v>
      </c>
      <c r="H1896" s="9">
        <f t="shared" si="410"/>
        <v>373818304678.32977</v>
      </c>
      <c r="I1896" s="9">
        <f t="shared" si="411"/>
        <v>-295329.74660000001</v>
      </c>
      <c r="J1896" s="9">
        <f t="shared" si="412"/>
        <v>87219659226.820221</v>
      </c>
      <c r="K1896" s="9">
        <f t="shared" si="413"/>
        <v>180566622460.49677</v>
      </c>
      <c r="M1896" s="9">
        <f t="shared" si="414"/>
        <v>128870.36017452183</v>
      </c>
      <c r="N1896" s="9">
        <f t="shared" si="415"/>
        <v>27768685108.259842</v>
      </c>
      <c r="O1896" s="9">
        <f t="shared" si="416"/>
        <v>-128690.36017452183</v>
      </c>
      <c r="P1896" s="9">
        <f t="shared" si="417"/>
        <v>16561208801.848156</v>
      </c>
      <c r="Q1896" s="9">
        <f t="shared" si="418"/>
        <v>2.0162803201533662E-4</v>
      </c>
      <c r="R1896" s="9">
        <f t="shared" si="419"/>
        <v>-3.6421077074191337E-2</v>
      </c>
    </row>
    <row r="1897" spans="1:18" x14ac:dyDescent="0.25">
      <c r="A1897">
        <v>1886</v>
      </c>
      <c r="B1897" s="5">
        <v>12141</v>
      </c>
      <c r="C1897" s="5">
        <v>120</v>
      </c>
      <c r="D1897" s="5">
        <f t="shared" si="406"/>
        <v>1456920</v>
      </c>
      <c r="E1897" s="5">
        <f t="shared" si="407"/>
        <v>147403881</v>
      </c>
      <c r="F1897" s="5">
        <f t="shared" si="408"/>
        <v>14400</v>
      </c>
      <c r="G1897" s="5">
        <f t="shared" si="409"/>
        <v>-617819.82420000003</v>
      </c>
      <c r="H1897" s="9">
        <f t="shared" si="410"/>
        <v>381701335174.51892</v>
      </c>
      <c r="I1897" s="9">
        <f t="shared" si="411"/>
        <v>-295389.74660000001</v>
      </c>
      <c r="J1897" s="9">
        <f t="shared" si="412"/>
        <v>87255102396.412216</v>
      </c>
      <c r="K1897" s="9">
        <f t="shared" si="413"/>
        <v>182497641314.89456</v>
      </c>
      <c r="M1897" s="9">
        <f t="shared" si="414"/>
        <v>127122.49223643514</v>
      </c>
      <c r="N1897" s="9">
        <f t="shared" si="415"/>
        <v>28354267432.099903</v>
      </c>
      <c r="O1897" s="9">
        <f t="shared" si="416"/>
        <v>-127002.49223643514</v>
      </c>
      <c r="P1897" s="9">
        <f t="shared" si="417"/>
        <v>16129633034.265768</v>
      </c>
      <c r="Q1897" s="9">
        <f t="shared" si="418"/>
        <v>2.0166236373709838E-4</v>
      </c>
      <c r="R1897" s="9">
        <f t="shared" si="419"/>
        <v>-3.5943388700618674E-2</v>
      </c>
    </row>
    <row r="1898" spans="1:18" x14ac:dyDescent="0.25">
      <c r="A1898">
        <v>1887</v>
      </c>
      <c r="B1898" s="5">
        <v>10424</v>
      </c>
      <c r="C1898" s="5">
        <v>1500</v>
      </c>
      <c r="D1898" s="5">
        <f t="shared" si="406"/>
        <v>15636000</v>
      </c>
      <c r="E1898" s="5">
        <f t="shared" si="407"/>
        <v>108659776</v>
      </c>
      <c r="F1898" s="5">
        <f t="shared" si="408"/>
        <v>2250000</v>
      </c>
      <c r="G1898" s="5">
        <f t="shared" si="409"/>
        <v>-619536.82420000003</v>
      </c>
      <c r="H1898" s="9">
        <f t="shared" si="410"/>
        <v>383825876539.82172</v>
      </c>
      <c r="I1898" s="9">
        <f t="shared" si="411"/>
        <v>-294009.74660000001</v>
      </c>
      <c r="J1898" s="9">
        <f t="shared" si="412"/>
        <v>86441731095.796219</v>
      </c>
      <c r="K1898" s="9">
        <f t="shared" si="413"/>
        <v>182149864692.41077</v>
      </c>
      <c r="M1898" s="9">
        <f t="shared" si="414"/>
        <v>126654.52260448522</v>
      </c>
      <c r="N1898" s="9">
        <f t="shared" si="415"/>
        <v>28512086670.575478</v>
      </c>
      <c r="O1898" s="9">
        <f t="shared" si="416"/>
        <v>-125154.52260448522</v>
      </c>
      <c r="P1898" s="9">
        <f t="shared" si="417"/>
        <v>15663654528.356602</v>
      </c>
      <c r="Q1898" s="9">
        <f t="shared" si="418"/>
        <v>2.0167161641765824E-4</v>
      </c>
      <c r="R1898" s="9">
        <f t="shared" si="419"/>
        <v>-3.542038896413497E-2</v>
      </c>
    </row>
    <row r="1899" spans="1:18" x14ac:dyDescent="0.25">
      <c r="A1899">
        <v>1888</v>
      </c>
      <c r="B1899" s="5">
        <v>4809</v>
      </c>
      <c r="C1899" s="5">
        <v>60</v>
      </c>
      <c r="D1899" s="5">
        <f t="shared" si="406"/>
        <v>288540</v>
      </c>
      <c r="E1899" s="5">
        <f t="shared" si="407"/>
        <v>23126481</v>
      </c>
      <c r="F1899" s="5">
        <f t="shared" si="408"/>
        <v>3600</v>
      </c>
      <c r="G1899" s="5">
        <f t="shared" si="409"/>
        <v>-625151.82420000003</v>
      </c>
      <c r="H1899" s="9">
        <f t="shared" si="410"/>
        <v>390814803300.58777</v>
      </c>
      <c r="I1899" s="9">
        <f t="shared" si="411"/>
        <v>-295449.74660000001</v>
      </c>
      <c r="J1899" s="9">
        <f t="shared" si="412"/>
        <v>87290552766.004227</v>
      </c>
      <c r="K1899" s="9">
        <f t="shared" si="413"/>
        <v>184700948046.41776</v>
      </c>
      <c r="M1899" s="9">
        <f t="shared" si="414"/>
        <v>125124.15016220284</v>
      </c>
      <c r="N1899" s="9">
        <f t="shared" si="415"/>
        <v>29031251473.463882</v>
      </c>
      <c r="O1899" s="9">
        <f t="shared" si="416"/>
        <v>-125064.15016220284</v>
      </c>
      <c r="P1899" s="9">
        <f t="shared" si="417"/>
        <v>15641041655.794022</v>
      </c>
      <c r="Q1899" s="9">
        <f t="shared" si="418"/>
        <v>2.0170205419017226E-4</v>
      </c>
      <c r="R1899" s="9">
        <f t="shared" si="419"/>
        <v>-3.5394812903756741E-2</v>
      </c>
    </row>
    <row r="1900" spans="1:18" x14ac:dyDescent="0.25">
      <c r="A1900">
        <v>1889</v>
      </c>
      <c r="B1900" s="5">
        <v>4575</v>
      </c>
      <c r="C1900" s="5">
        <v>300</v>
      </c>
      <c r="D1900" s="5">
        <f t="shared" si="406"/>
        <v>1372500</v>
      </c>
      <c r="E1900" s="5">
        <f t="shared" si="407"/>
        <v>20930625</v>
      </c>
      <c r="F1900" s="5">
        <f t="shared" si="408"/>
        <v>90000</v>
      </c>
      <c r="G1900" s="5">
        <f t="shared" si="409"/>
        <v>-625385.82420000003</v>
      </c>
      <c r="H1900" s="9">
        <f t="shared" si="410"/>
        <v>391107429110.31335</v>
      </c>
      <c r="I1900" s="9">
        <f t="shared" si="411"/>
        <v>-295209.74660000001</v>
      </c>
      <c r="J1900" s="9">
        <f t="shared" si="412"/>
        <v>87148794487.636215</v>
      </c>
      <c r="K1900" s="9">
        <f t="shared" si="413"/>
        <v>184619990689.31418</v>
      </c>
      <c r="M1900" s="9">
        <f t="shared" si="414"/>
        <v>125060.3732874933</v>
      </c>
      <c r="N1900" s="9">
        <f t="shared" si="415"/>
        <v>29052988862.626274</v>
      </c>
      <c r="O1900" s="9">
        <f t="shared" si="416"/>
        <v>-124760.3732874933</v>
      </c>
      <c r="P1900" s="9">
        <f t="shared" si="417"/>
        <v>15565150742.834673</v>
      </c>
      <c r="Q1900" s="9">
        <f t="shared" si="418"/>
        <v>2.0170332861729577E-4</v>
      </c>
      <c r="R1900" s="9">
        <f t="shared" si="419"/>
        <v>-3.5308840042497402E-2</v>
      </c>
    </row>
    <row r="1901" spans="1:18" x14ac:dyDescent="0.25">
      <c r="A1901">
        <v>1890</v>
      </c>
      <c r="B1901" s="5">
        <v>2008</v>
      </c>
      <c r="C1901" s="5">
        <v>40</v>
      </c>
      <c r="D1901" s="5">
        <f t="shared" si="406"/>
        <v>80320</v>
      </c>
      <c r="E1901" s="5">
        <f t="shared" si="407"/>
        <v>4032064</v>
      </c>
      <c r="F1901" s="5">
        <f t="shared" si="408"/>
        <v>1600</v>
      </c>
      <c r="G1901" s="5">
        <f t="shared" si="409"/>
        <v>-627952.82420000003</v>
      </c>
      <c r="H1901" s="9">
        <f t="shared" si="410"/>
        <v>394324749420.75616</v>
      </c>
      <c r="I1901" s="9">
        <f t="shared" si="411"/>
        <v>-295469.74660000001</v>
      </c>
      <c r="J1901" s="9">
        <f t="shared" si="412"/>
        <v>87302371155.868225</v>
      </c>
      <c r="K1901" s="9">
        <f t="shared" si="413"/>
        <v>185541061843.12836</v>
      </c>
      <c r="M1901" s="9">
        <f t="shared" si="414"/>
        <v>124360.73552091471</v>
      </c>
      <c r="N1901" s="9">
        <f t="shared" si="415"/>
        <v>29291983993.348862</v>
      </c>
      <c r="O1901" s="9">
        <f t="shared" si="416"/>
        <v>-124320.73552091471</v>
      </c>
      <c r="P1901" s="9">
        <f t="shared" si="417"/>
        <v>15455645280.461224</v>
      </c>
      <c r="Q1901" s="9">
        <f t="shared" si="418"/>
        <v>2.0171734050596852E-4</v>
      </c>
      <c r="R1901" s="9">
        <f t="shared" si="419"/>
        <v>-3.5184416971228219E-2</v>
      </c>
    </row>
    <row r="1902" spans="1:18" x14ac:dyDescent="0.25">
      <c r="A1902">
        <v>1891</v>
      </c>
      <c r="B1902" s="5">
        <v>30</v>
      </c>
      <c r="C1902" s="5">
        <v>0</v>
      </c>
      <c r="D1902" s="5">
        <f t="shared" si="406"/>
        <v>0</v>
      </c>
      <c r="E1902" s="5">
        <f t="shared" si="407"/>
        <v>900</v>
      </c>
      <c r="F1902" s="5">
        <f t="shared" si="408"/>
        <v>0</v>
      </c>
      <c r="G1902" s="5">
        <f t="shared" si="409"/>
        <v>-629930.82420000003</v>
      </c>
      <c r="H1902" s="9">
        <f t="shared" si="410"/>
        <v>396812843277.29132</v>
      </c>
      <c r="I1902" s="9">
        <f t="shared" si="411"/>
        <v>-295509.74660000001</v>
      </c>
      <c r="J1902" s="9">
        <f t="shared" si="412"/>
        <v>87326010335.596222</v>
      </c>
      <c r="K1902" s="9">
        <f t="shared" si="413"/>
        <v>186150698234.87115</v>
      </c>
      <c r="M1902" s="9">
        <f t="shared" si="414"/>
        <v>123821.63014409645</v>
      </c>
      <c r="N1902" s="9">
        <f t="shared" si="415"/>
        <v>29476809332.175907</v>
      </c>
      <c r="O1902" s="9">
        <f t="shared" si="416"/>
        <v>-123821.63014409645</v>
      </c>
      <c r="P1902" s="9">
        <f t="shared" si="417"/>
        <v>15331796091.541414</v>
      </c>
      <c r="Q1902" s="9">
        <f t="shared" si="418"/>
        <v>2.0172817650946249E-4</v>
      </c>
      <c r="R1902" s="9">
        <f t="shared" si="419"/>
        <v>-3.504316372004538E-2</v>
      </c>
    </row>
    <row r="1903" spans="1:18" x14ac:dyDescent="0.25">
      <c r="A1903">
        <v>1892</v>
      </c>
      <c r="B1903" s="5">
        <v>38606</v>
      </c>
      <c r="C1903" s="5">
        <v>743</v>
      </c>
      <c r="D1903" s="5">
        <f t="shared" si="406"/>
        <v>28684258</v>
      </c>
      <c r="E1903" s="5">
        <f t="shared" si="407"/>
        <v>1490423236</v>
      </c>
      <c r="F1903" s="5">
        <f t="shared" si="408"/>
        <v>552049</v>
      </c>
      <c r="G1903" s="5">
        <f t="shared" si="409"/>
        <v>-591354.82420000003</v>
      </c>
      <c r="H1903" s="9">
        <f t="shared" si="410"/>
        <v>349700528104.61292</v>
      </c>
      <c r="I1903" s="9">
        <f t="shared" si="411"/>
        <v>-294766.74660000001</v>
      </c>
      <c r="J1903" s="9">
        <f t="shared" si="412"/>
        <v>86887434901.148621</v>
      </c>
      <c r="K1903" s="9">
        <f t="shared" si="413"/>
        <v>174311737615.64896</v>
      </c>
      <c r="M1903" s="9">
        <f t="shared" si="414"/>
        <v>134335.54774578559</v>
      </c>
      <c r="N1903" s="9">
        <f t="shared" si="415"/>
        <v>25977122376.297855</v>
      </c>
      <c r="O1903" s="9">
        <f t="shared" si="416"/>
        <v>-133592.54774578559</v>
      </c>
      <c r="P1903" s="9">
        <f t="shared" si="417"/>
        <v>17846968813.210003</v>
      </c>
      <c r="Q1903" s="9">
        <f t="shared" si="418"/>
        <v>2.0152299565968107E-4</v>
      </c>
      <c r="R1903" s="9">
        <f t="shared" si="419"/>
        <v>-3.7808459124718419E-2</v>
      </c>
    </row>
    <row r="1904" spans="1:18" x14ac:dyDescent="0.25">
      <c r="A1904">
        <v>1893</v>
      </c>
      <c r="B1904" s="5">
        <v>12911</v>
      </c>
      <c r="C1904" s="5">
        <v>30</v>
      </c>
      <c r="D1904" s="5">
        <f t="shared" si="406"/>
        <v>387330</v>
      </c>
      <c r="E1904" s="5">
        <f t="shared" si="407"/>
        <v>166693921</v>
      </c>
      <c r="F1904" s="5">
        <f t="shared" si="408"/>
        <v>900</v>
      </c>
      <c r="G1904" s="5">
        <f t="shared" si="409"/>
        <v>-617049.82420000003</v>
      </c>
      <c r="H1904" s="9">
        <f t="shared" si="410"/>
        <v>380750485545.25092</v>
      </c>
      <c r="I1904" s="9">
        <f t="shared" si="411"/>
        <v>-295479.74660000001</v>
      </c>
      <c r="J1904" s="9">
        <f t="shared" si="412"/>
        <v>87308280650.800217</v>
      </c>
      <c r="K1904" s="9">
        <f t="shared" si="413"/>
        <v>182325725694.19055</v>
      </c>
      <c r="M1904" s="9">
        <f t="shared" si="414"/>
        <v>127332.35631133405</v>
      </c>
      <c r="N1904" s="9">
        <f t="shared" si="415"/>
        <v>28283634604.306271</v>
      </c>
      <c r="O1904" s="9">
        <f t="shared" si="416"/>
        <v>-127302.35631133405</v>
      </c>
      <c r="P1904" s="9">
        <f t="shared" si="417"/>
        <v>16205889922.417852</v>
      </c>
      <c r="Q1904" s="9">
        <f t="shared" si="418"/>
        <v>2.0165822265139218E-4</v>
      </c>
      <c r="R1904" s="9">
        <f t="shared" si="419"/>
        <v>-3.6028254133852293E-2</v>
      </c>
    </row>
    <row r="1905" spans="1:18" x14ac:dyDescent="0.25">
      <c r="A1905">
        <v>1894</v>
      </c>
      <c r="B1905" s="5">
        <v>3020</v>
      </c>
      <c r="C1905" s="5">
        <v>9</v>
      </c>
      <c r="D1905" s="5">
        <f t="shared" si="406"/>
        <v>27180</v>
      </c>
      <c r="E1905" s="5">
        <f t="shared" si="407"/>
        <v>9120400</v>
      </c>
      <c r="F1905" s="5">
        <f t="shared" si="408"/>
        <v>81</v>
      </c>
      <c r="G1905" s="5">
        <f t="shared" si="409"/>
        <v>-626940.82420000003</v>
      </c>
      <c r="H1905" s="9">
        <f t="shared" si="410"/>
        <v>393054797048.57532</v>
      </c>
      <c r="I1905" s="9">
        <f t="shared" si="411"/>
        <v>-295500.74660000001</v>
      </c>
      <c r="J1905" s="9">
        <f t="shared" si="412"/>
        <v>87320691241.157425</v>
      </c>
      <c r="K1905" s="9">
        <f t="shared" si="413"/>
        <v>185261481625.11935</v>
      </c>
      <c r="M1905" s="9">
        <f t="shared" si="414"/>
        <v>124636.55687649614</v>
      </c>
      <c r="N1905" s="9">
        <f t="shared" si="415"/>
        <v>29197646966.284557</v>
      </c>
      <c r="O1905" s="9">
        <f t="shared" si="416"/>
        <v>-124627.55687649614</v>
      </c>
      <c r="P1905" s="9">
        <f t="shared" si="417"/>
        <v>15532027933.00428</v>
      </c>
      <c r="Q1905" s="9">
        <f t="shared" si="418"/>
        <v>2.0171180968231973E-4</v>
      </c>
      <c r="R1905" s="9">
        <f t="shared" si="419"/>
        <v>-3.5271251386553931E-2</v>
      </c>
    </row>
    <row r="1906" spans="1:18" x14ac:dyDescent="0.25">
      <c r="A1906">
        <v>1895</v>
      </c>
      <c r="B1906" s="5">
        <v>2478</v>
      </c>
      <c r="C1906" s="5">
        <v>5</v>
      </c>
      <c r="D1906" s="5">
        <f t="shared" si="406"/>
        <v>12390</v>
      </c>
      <c r="E1906" s="5">
        <f t="shared" si="407"/>
        <v>6140484</v>
      </c>
      <c r="F1906" s="5">
        <f t="shared" si="408"/>
        <v>25</v>
      </c>
      <c r="G1906" s="5">
        <f t="shared" si="409"/>
        <v>-627482.82420000003</v>
      </c>
      <c r="H1906" s="9">
        <f t="shared" si="410"/>
        <v>393734694666.00812</v>
      </c>
      <c r="I1906" s="9">
        <f t="shared" si="411"/>
        <v>-295504.74660000001</v>
      </c>
      <c r="J1906" s="9">
        <f t="shared" si="412"/>
        <v>87323055263.130219</v>
      </c>
      <c r="K1906" s="9">
        <f t="shared" si="413"/>
        <v>185424152961.07336</v>
      </c>
      <c r="M1906" s="9">
        <f t="shared" si="414"/>
        <v>124488.83437182703</v>
      </c>
      <c r="N1906" s="9">
        <f t="shared" si="415"/>
        <v>29248152419.356453</v>
      </c>
      <c r="O1906" s="9">
        <f t="shared" si="416"/>
        <v>-124483.83437182703</v>
      </c>
      <c r="P1906" s="9">
        <f t="shared" si="417"/>
        <v>15496225019.912466</v>
      </c>
      <c r="Q1906" s="9">
        <f t="shared" si="418"/>
        <v>2.0171477073338247E-4</v>
      </c>
      <c r="R1906" s="9">
        <f t="shared" si="419"/>
        <v>-3.5230576063878249E-2</v>
      </c>
    </row>
    <row r="1907" spans="1:18" x14ac:dyDescent="0.25">
      <c r="A1907">
        <v>1896</v>
      </c>
      <c r="B1907" s="5">
        <v>1487</v>
      </c>
      <c r="C1907" s="5">
        <v>4</v>
      </c>
      <c r="D1907" s="5">
        <f t="shared" si="406"/>
        <v>5948</v>
      </c>
      <c r="E1907" s="5">
        <f t="shared" si="407"/>
        <v>2211169</v>
      </c>
      <c r="F1907" s="5">
        <f t="shared" si="408"/>
        <v>16</v>
      </c>
      <c r="G1907" s="5">
        <f t="shared" si="409"/>
        <v>-628473.82420000003</v>
      </c>
      <c r="H1907" s="9">
        <f t="shared" si="410"/>
        <v>394979347704.57257</v>
      </c>
      <c r="I1907" s="9">
        <f t="shared" si="411"/>
        <v>-295505.74660000001</v>
      </c>
      <c r="J1907" s="9">
        <f t="shared" si="412"/>
        <v>87323646273.623413</v>
      </c>
      <c r="K1907" s="9">
        <f t="shared" si="413"/>
        <v>185717626638.77817</v>
      </c>
      <c r="M1907" s="9">
        <f t="shared" si="414"/>
        <v>124218.73658192466</v>
      </c>
      <c r="N1907" s="9">
        <f t="shared" si="415"/>
        <v>29340610113.01239</v>
      </c>
      <c r="O1907" s="9">
        <f t="shared" si="416"/>
        <v>-124214.73658192466</v>
      </c>
      <c r="P1907" s="9">
        <f t="shared" si="417"/>
        <v>15429300784.116934</v>
      </c>
      <c r="Q1907" s="9">
        <f t="shared" si="418"/>
        <v>2.0172019137482621E-4</v>
      </c>
      <c r="R1907" s="9">
        <f t="shared" si="419"/>
        <v>-3.5154417915790707E-2</v>
      </c>
    </row>
    <row r="1908" spans="1:18" x14ac:dyDescent="0.25">
      <c r="A1908">
        <v>1897</v>
      </c>
      <c r="B1908" s="5">
        <v>1236</v>
      </c>
      <c r="C1908" s="5">
        <v>10</v>
      </c>
      <c r="D1908" s="5">
        <f t="shared" si="406"/>
        <v>12360</v>
      </c>
      <c r="E1908" s="5">
        <f t="shared" si="407"/>
        <v>1527696</v>
      </c>
      <c r="F1908" s="5">
        <f t="shared" si="408"/>
        <v>100</v>
      </c>
      <c r="G1908" s="5">
        <f t="shared" si="409"/>
        <v>-628724.82420000003</v>
      </c>
      <c r="H1908" s="9">
        <f t="shared" si="410"/>
        <v>395294904565.32092</v>
      </c>
      <c r="I1908" s="9">
        <f t="shared" si="411"/>
        <v>-295499.74660000001</v>
      </c>
      <c r="J1908" s="9">
        <f t="shared" si="412"/>
        <v>87320100240.664215</v>
      </c>
      <c r="K1908" s="9">
        <f t="shared" si="413"/>
        <v>185788026232.22955</v>
      </c>
      <c r="M1908" s="9">
        <f t="shared" si="414"/>
        <v>124150.32634452255</v>
      </c>
      <c r="N1908" s="9">
        <f t="shared" si="415"/>
        <v>29364050910.293346</v>
      </c>
      <c r="O1908" s="9">
        <f t="shared" si="416"/>
        <v>-124140.32634452255</v>
      </c>
      <c r="P1908" s="9">
        <f t="shared" si="417"/>
        <v>15410820624.924559</v>
      </c>
      <c r="Q1908" s="9">
        <f t="shared" si="418"/>
        <v>2.0172156566994641E-4</v>
      </c>
      <c r="R1908" s="9">
        <f t="shared" si="419"/>
        <v>-3.5133358855847771E-2</v>
      </c>
    </row>
    <row r="1909" spans="1:18" x14ac:dyDescent="0.25">
      <c r="A1909">
        <v>1898</v>
      </c>
      <c r="B1909" s="5">
        <v>30</v>
      </c>
      <c r="C1909" s="5">
        <v>0</v>
      </c>
      <c r="D1909" s="5">
        <f t="shared" si="406"/>
        <v>0</v>
      </c>
      <c r="E1909" s="5">
        <f t="shared" si="407"/>
        <v>900</v>
      </c>
      <c r="F1909" s="5">
        <f t="shared" si="408"/>
        <v>0</v>
      </c>
      <c r="G1909" s="5">
        <f t="shared" si="409"/>
        <v>-629930.82420000003</v>
      </c>
      <c r="H1909" s="9">
        <f t="shared" si="410"/>
        <v>396812843277.29132</v>
      </c>
      <c r="I1909" s="9">
        <f t="shared" si="411"/>
        <v>-295509.74660000001</v>
      </c>
      <c r="J1909" s="9">
        <f t="shared" si="412"/>
        <v>87326010335.596222</v>
      </c>
      <c r="K1909" s="9">
        <f t="shared" si="413"/>
        <v>186150698234.87115</v>
      </c>
      <c r="M1909" s="9">
        <f t="shared" si="414"/>
        <v>123821.63014409645</v>
      </c>
      <c r="N1909" s="9">
        <f t="shared" si="415"/>
        <v>29476809332.175907</v>
      </c>
      <c r="O1909" s="9">
        <f t="shared" si="416"/>
        <v>-123821.63014409645</v>
      </c>
      <c r="P1909" s="9">
        <f t="shared" si="417"/>
        <v>15331796091.541414</v>
      </c>
      <c r="Q1909" s="9">
        <f t="shared" si="418"/>
        <v>2.0172817650946249E-4</v>
      </c>
      <c r="R1909" s="9">
        <f t="shared" si="419"/>
        <v>-3.504316372004538E-2</v>
      </c>
    </row>
    <row r="1910" spans="1:18" x14ac:dyDescent="0.25">
      <c r="A1910">
        <v>1899</v>
      </c>
      <c r="B1910" s="5">
        <v>0</v>
      </c>
      <c r="C1910" s="5">
        <v>0</v>
      </c>
      <c r="D1910" s="5">
        <f t="shared" si="406"/>
        <v>0</v>
      </c>
      <c r="E1910" s="5">
        <f t="shared" si="407"/>
        <v>0</v>
      </c>
      <c r="F1910" s="5">
        <f t="shared" si="408"/>
        <v>0</v>
      </c>
      <c r="G1910" s="5">
        <f t="shared" si="409"/>
        <v>-629960.82420000003</v>
      </c>
      <c r="H1910" s="9">
        <f t="shared" si="410"/>
        <v>396850640026.74335</v>
      </c>
      <c r="I1910" s="9">
        <f t="shared" si="411"/>
        <v>-295509.74660000001</v>
      </c>
      <c r="J1910" s="9">
        <f t="shared" si="412"/>
        <v>87326010335.596222</v>
      </c>
      <c r="K1910" s="9">
        <f t="shared" si="413"/>
        <v>186159563527.26917</v>
      </c>
      <c r="M1910" s="9">
        <f t="shared" si="414"/>
        <v>123813.45362169779</v>
      </c>
      <c r="N1910" s="9">
        <f t="shared" si="415"/>
        <v>29479617022.490993</v>
      </c>
      <c r="O1910" s="9">
        <f t="shared" si="416"/>
        <v>-123813.45362169779</v>
      </c>
      <c r="P1910" s="9">
        <f t="shared" si="417"/>
        <v>15329771297.732309</v>
      </c>
      <c r="Q1910" s="9">
        <f t="shared" si="418"/>
        <v>2.0172834111969535E-4</v>
      </c>
      <c r="R1910" s="9">
        <f t="shared" si="419"/>
        <v>-3.5040849658636533E-2</v>
      </c>
    </row>
    <row r="1911" spans="1:18" x14ac:dyDescent="0.25">
      <c r="A1911">
        <v>1900</v>
      </c>
      <c r="B1911" s="5">
        <v>8929</v>
      </c>
      <c r="C1911" s="5">
        <v>3</v>
      </c>
      <c r="D1911" s="5">
        <f t="shared" si="406"/>
        <v>26787</v>
      </c>
      <c r="E1911" s="5">
        <f t="shared" si="407"/>
        <v>79727041</v>
      </c>
      <c r="F1911" s="5">
        <f t="shared" si="408"/>
        <v>9</v>
      </c>
      <c r="G1911" s="5">
        <f t="shared" si="409"/>
        <v>-621031.82420000003</v>
      </c>
      <c r="H1911" s="9">
        <f t="shared" si="410"/>
        <v>385680526669.17975</v>
      </c>
      <c r="I1911" s="9">
        <f t="shared" si="411"/>
        <v>-295506.74660000001</v>
      </c>
      <c r="J1911" s="9">
        <f t="shared" si="412"/>
        <v>87324237286.116623</v>
      </c>
      <c r="K1911" s="9">
        <f t="shared" si="413"/>
        <v>183519093904.40515</v>
      </c>
      <c r="M1911" s="9">
        <f t="shared" si="414"/>
        <v>126247.05923828536</v>
      </c>
      <c r="N1911" s="9">
        <f t="shared" si="415"/>
        <v>28649857332.909561</v>
      </c>
      <c r="O1911" s="9">
        <f t="shared" si="416"/>
        <v>-126244.05923828536</v>
      </c>
      <c r="P1911" s="9">
        <f t="shared" si="417"/>
        <v>15937562492.959703</v>
      </c>
      <c r="Q1911" s="9">
        <f t="shared" si="418"/>
        <v>2.0167969368340487E-4</v>
      </c>
      <c r="R1911" s="9">
        <f t="shared" si="419"/>
        <v>-3.5728742418885323E-2</v>
      </c>
    </row>
    <row r="1912" spans="1:18" x14ac:dyDescent="0.25">
      <c r="A1912">
        <v>1901</v>
      </c>
      <c r="B1912" s="5">
        <v>88763</v>
      </c>
      <c r="C1912" s="5">
        <v>6360</v>
      </c>
      <c r="D1912" s="5">
        <f t="shared" si="406"/>
        <v>564532680</v>
      </c>
      <c r="E1912" s="5">
        <f t="shared" si="407"/>
        <v>7878870169</v>
      </c>
      <c r="F1912" s="5">
        <f t="shared" si="408"/>
        <v>40449600</v>
      </c>
      <c r="G1912" s="5">
        <f t="shared" si="409"/>
        <v>-541197.82420000003</v>
      </c>
      <c r="H1912" s="9">
        <f t="shared" si="410"/>
        <v>292895084918.81415</v>
      </c>
      <c r="I1912" s="9">
        <f t="shared" si="411"/>
        <v>-289149.74660000001</v>
      </c>
      <c r="J1912" s="9">
        <f t="shared" si="412"/>
        <v>83607575958.844223</v>
      </c>
      <c r="K1912" s="9">
        <f t="shared" si="413"/>
        <v>156487213727.90137</v>
      </c>
      <c r="M1912" s="9">
        <f t="shared" si="414"/>
        <v>148005.87554410379</v>
      </c>
      <c r="N1912" s="9">
        <f t="shared" si="415"/>
        <v>21757391976.474457</v>
      </c>
      <c r="O1912" s="9">
        <f t="shared" si="416"/>
        <v>-141645.87554410379</v>
      </c>
      <c r="P1912" s="9">
        <f t="shared" si="417"/>
        <v>20063554058.655743</v>
      </c>
      <c r="Q1912" s="9">
        <f t="shared" si="418"/>
        <v>2.0127559985537062E-4</v>
      </c>
      <c r="R1912" s="9">
        <f t="shared" si="419"/>
        <v>-4.0087652518599991E-2</v>
      </c>
    </row>
    <row r="1913" spans="1:18" x14ac:dyDescent="0.25">
      <c r="A1913">
        <v>1902</v>
      </c>
      <c r="B1913" s="5">
        <v>37687</v>
      </c>
      <c r="C1913" s="5">
        <v>3020</v>
      </c>
      <c r="D1913" s="5">
        <f t="shared" si="406"/>
        <v>113814740</v>
      </c>
      <c r="E1913" s="5">
        <f t="shared" si="407"/>
        <v>1420309969</v>
      </c>
      <c r="F1913" s="5">
        <f t="shared" si="408"/>
        <v>9120400</v>
      </c>
      <c r="G1913" s="5">
        <f t="shared" si="409"/>
        <v>-592273.82420000003</v>
      </c>
      <c r="H1913" s="9">
        <f t="shared" si="410"/>
        <v>350788282832.49255</v>
      </c>
      <c r="I1913" s="9">
        <f t="shared" si="411"/>
        <v>-292489.74660000001</v>
      </c>
      <c r="J1913" s="9">
        <f t="shared" si="412"/>
        <v>85550251866.132217</v>
      </c>
      <c r="K1913" s="9">
        <f t="shared" si="413"/>
        <v>173234020758.07095</v>
      </c>
      <c r="M1913" s="9">
        <f t="shared" si="414"/>
        <v>134085.07360964001</v>
      </c>
      <c r="N1913" s="9">
        <f t="shared" si="415"/>
        <v>26057925050.044662</v>
      </c>
      <c r="O1913" s="9">
        <f t="shared" si="416"/>
        <v>-131065.07360964001</v>
      </c>
      <c r="P1913" s="9">
        <f t="shared" si="417"/>
        <v>17178053520.300354</v>
      </c>
      <c r="Q1913" s="9">
        <f t="shared" si="418"/>
        <v>2.0152773298661144E-4</v>
      </c>
      <c r="R1913" s="9">
        <f t="shared" si="419"/>
        <v>-3.7093150580658624E-2</v>
      </c>
    </row>
    <row r="1914" spans="1:18" x14ac:dyDescent="0.25">
      <c r="A1914">
        <v>1903</v>
      </c>
      <c r="B1914" s="5">
        <v>27439</v>
      </c>
      <c r="C1914" s="5">
        <v>2000</v>
      </c>
      <c r="D1914" s="5">
        <f t="shared" si="406"/>
        <v>54878000</v>
      </c>
      <c r="E1914" s="5">
        <f t="shared" si="407"/>
        <v>752898721</v>
      </c>
      <c r="F1914" s="5">
        <f t="shared" si="408"/>
        <v>4000000</v>
      </c>
      <c r="G1914" s="5">
        <f t="shared" si="409"/>
        <v>-602521.82420000003</v>
      </c>
      <c r="H1914" s="9">
        <f t="shared" si="410"/>
        <v>363032548637.29572</v>
      </c>
      <c r="I1914" s="9">
        <f t="shared" si="411"/>
        <v>-293509.74660000001</v>
      </c>
      <c r="J1914" s="9">
        <f t="shared" si="412"/>
        <v>86147971349.196213</v>
      </c>
      <c r="K1914" s="9">
        <f t="shared" si="413"/>
        <v>176846027941.91177</v>
      </c>
      <c r="M1914" s="9">
        <f t="shared" si="414"/>
        <v>131291.97355825806</v>
      </c>
      <c r="N1914" s="9">
        <f t="shared" si="415"/>
        <v>26967476982.78907</v>
      </c>
      <c r="O1914" s="9">
        <f t="shared" si="416"/>
        <v>-129291.97355825806</v>
      </c>
      <c r="P1914" s="9">
        <f t="shared" si="417"/>
        <v>16716414426.589302</v>
      </c>
      <c r="Q1914" s="9">
        <f t="shared" si="418"/>
        <v>2.0158105850996073E-4</v>
      </c>
      <c r="R1914" s="9">
        <f t="shared" si="419"/>
        <v>-3.6591340773569396E-2</v>
      </c>
    </row>
    <row r="1915" spans="1:18" x14ac:dyDescent="0.25">
      <c r="A1915">
        <v>1904</v>
      </c>
      <c r="B1915" s="5">
        <v>6542</v>
      </c>
      <c r="C1915" s="5">
        <v>360</v>
      </c>
      <c r="D1915" s="5">
        <f t="shared" si="406"/>
        <v>2355120</v>
      </c>
      <c r="E1915" s="5">
        <f t="shared" si="407"/>
        <v>42797764</v>
      </c>
      <c r="F1915" s="5">
        <f t="shared" si="408"/>
        <v>129600</v>
      </c>
      <c r="G1915" s="5">
        <f t="shared" si="409"/>
        <v>-623418.82420000003</v>
      </c>
      <c r="H1915" s="9">
        <f t="shared" si="410"/>
        <v>388651030366.91052</v>
      </c>
      <c r="I1915" s="9">
        <f t="shared" si="411"/>
        <v>-295149.74660000001</v>
      </c>
      <c r="J1915" s="9">
        <f t="shared" si="412"/>
        <v>87113372918.04422</v>
      </c>
      <c r="K1915" s="9">
        <f t="shared" si="413"/>
        <v>184001907988.29996</v>
      </c>
      <c r="M1915" s="9">
        <f t="shared" si="414"/>
        <v>125596.48060609872</v>
      </c>
      <c r="N1915" s="9">
        <f t="shared" si="415"/>
        <v>28870517960.714256</v>
      </c>
      <c r="O1915" s="9">
        <f t="shared" si="416"/>
        <v>-125236.48060609872</v>
      </c>
      <c r="P1915" s="9">
        <f t="shared" si="417"/>
        <v>15684176074.60174</v>
      </c>
      <c r="Q1915" s="9">
        <f t="shared" si="418"/>
        <v>2.0169263065053852E-4</v>
      </c>
      <c r="R1915" s="9">
        <f t="shared" si="419"/>
        <v>-3.5443584537524109E-2</v>
      </c>
    </row>
    <row r="1916" spans="1:18" x14ac:dyDescent="0.25">
      <c r="A1916">
        <v>1905</v>
      </c>
      <c r="B1916" s="5">
        <v>4607</v>
      </c>
      <c r="C1916" s="5">
        <v>280</v>
      </c>
      <c r="D1916" s="5">
        <f t="shared" si="406"/>
        <v>1289960</v>
      </c>
      <c r="E1916" s="5">
        <f t="shared" si="407"/>
        <v>21224449</v>
      </c>
      <c r="F1916" s="5">
        <f t="shared" si="408"/>
        <v>78400</v>
      </c>
      <c r="G1916" s="5">
        <f t="shared" si="409"/>
        <v>-625353.82420000003</v>
      </c>
      <c r="H1916" s="9">
        <f t="shared" si="410"/>
        <v>391067405441.56458</v>
      </c>
      <c r="I1916" s="9">
        <f t="shared" si="411"/>
        <v>-295229.74660000001</v>
      </c>
      <c r="J1916" s="9">
        <f t="shared" si="412"/>
        <v>87160603277.500214</v>
      </c>
      <c r="K1916" s="9">
        <f t="shared" si="413"/>
        <v>184623051053.90695</v>
      </c>
      <c r="M1916" s="9">
        <f t="shared" si="414"/>
        <v>125069.09491138521</v>
      </c>
      <c r="N1916" s="9">
        <f t="shared" si="415"/>
        <v>29050015748.039711</v>
      </c>
      <c r="O1916" s="9">
        <f t="shared" si="416"/>
        <v>-124789.09491138521</v>
      </c>
      <c r="P1916" s="9">
        <f t="shared" si="417"/>
        <v>15572318208.802706</v>
      </c>
      <c r="Q1916" s="9">
        <f t="shared" si="418"/>
        <v>2.0170315430851184E-4</v>
      </c>
      <c r="R1916" s="9">
        <f t="shared" si="419"/>
        <v>-3.5316968639847221E-2</v>
      </c>
    </row>
    <row r="1917" spans="1:18" x14ac:dyDescent="0.25">
      <c r="A1917">
        <v>1906</v>
      </c>
      <c r="B1917" s="5">
        <v>3349</v>
      </c>
      <c r="C1917" s="5">
        <v>160</v>
      </c>
      <c r="D1917" s="5">
        <f t="shared" si="406"/>
        <v>535840</v>
      </c>
      <c r="E1917" s="5">
        <f t="shared" si="407"/>
        <v>11215801</v>
      </c>
      <c r="F1917" s="5">
        <f t="shared" si="408"/>
        <v>25600</v>
      </c>
      <c r="G1917" s="5">
        <f t="shared" si="409"/>
        <v>-626611.82420000003</v>
      </c>
      <c r="H1917" s="9">
        <f t="shared" si="410"/>
        <v>392642378227.25177</v>
      </c>
      <c r="I1917" s="9">
        <f t="shared" si="411"/>
        <v>-295349.74660000001</v>
      </c>
      <c r="J1917" s="9">
        <f t="shared" si="412"/>
        <v>87231472816.684219</v>
      </c>
      <c r="K1917" s="9">
        <f t="shared" si="413"/>
        <v>185069643494.03375</v>
      </c>
      <c r="M1917" s="9">
        <f t="shared" si="414"/>
        <v>124726.22607213477</v>
      </c>
      <c r="N1917" s="9">
        <f t="shared" si="415"/>
        <v>29167010883.891769</v>
      </c>
      <c r="O1917" s="9">
        <f t="shared" si="416"/>
        <v>-124566.22607213477</v>
      </c>
      <c r="P1917" s="9">
        <f t="shared" si="417"/>
        <v>15516744677.854189</v>
      </c>
      <c r="Q1917" s="9">
        <f t="shared" si="418"/>
        <v>2.0171001353955082E-4</v>
      </c>
      <c r="R1917" s="9">
        <f t="shared" si="419"/>
        <v>-3.5253893923893553E-2</v>
      </c>
    </row>
    <row r="1918" spans="1:18" x14ac:dyDescent="0.25">
      <c r="A1918">
        <v>1907</v>
      </c>
      <c r="B1918" s="5">
        <v>2379</v>
      </c>
      <c r="C1918" s="5">
        <v>200</v>
      </c>
      <c r="D1918" s="5">
        <f t="shared" si="406"/>
        <v>475800</v>
      </c>
      <c r="E1918" s="5">
        <f t="shared" si="407"/>
        <v>5659641</v>
      </c>
      <c r="F1918" s="5">
        <f t="shared" si="408"/>
        <v>40000</v>
      </c>
      <c r="G1918" s="5">
        <f t="shared" si="409"/>
        <v>-627581.82420000003</v>
      </c>
      <c r="H1918" s="9">
        <f t="shared" si="410"/>
        <v>393858946066.19977</v>
      </c>
      <c r="I1918" s="9">
        <f t="shared" si="411"/>
        <v>-295309.74660000001</v>
      </c>
      <c r="J1918" s="9">
        <f t="shared" si="412"/>
        <v>87207846436.956223</v>
      </c>
      <c r="K1918" s="9">
        <f t="shared" si="413"/>
        <v>185331029475.26776</v>
      </c>
      <c r="M1918" s="9">
        <f t="shared" si="414"/>
        <v>124461.85184791146</v>
      </c>
      <c r="N1918" s="9">
        <f t="shared" si="415"/>
        <v>29257382299.121563</v>
      </c>
      <c r="O1918" s="9">
        <f t="shared" si="416"/>
        <v>-124261.85184791146</v>
      </c>
      <c r="P1918" s="9">
        <f t="shared" si="417"/>
        <v>15441007824.672297</v>
      </c>
      <c r="Q1918" s="9">
        <f t="shared" si="418"/>
        <v>2.0171531186594587E-4</v>
      </c>
      <c r="R1918" s="9">
        <f t="shared" si="419"/>
        <v>-3.5167752075137906E-2</v>
      </c>
    </row>
    <row r="1919" spans="1:18" x14ac:dyDescent="0.25">
      <c r="A1919">
        <v>1908</v>
      </c>
      <c r="B1919" s="5">
        <v>2142</v>
      </c>
      <c r="C1919" s="5">
        <v>120</v>
      </c>
      <c r="D1919" s="5">
        <f t="shared" si="406"/>
        <v>257040</v>
      </c>
      <c r="E1919" s="5">
        <f t="shared" si="407"/>
        <v>4588164</v>
      </c>
      <c r="F1919" s="5">
        <f t="shared" si="408"/>
        <v>14400</v>
      </c>
      <c r="G1919" s="5">
        <f t="shared" si="409"/>
        <v>-627818.82420000003</v>
      </c>
      <c r="H1919" s="9">
        <f t="shared" si="410"/>
        <v>394156476019.87054</v>
      </c>
      <c r="I1919" s="9">
        <f t="shared" si="411"/>
        <v>-295389.74660000001</v>
      </c>
      <c r="J1919" s="9">
        <f t="shared" si="412"/>
        <v>87255102396.412216</v>
      </c>
      <c r="K1919" s="9">
        <f t="shared" si="413"/>
        <v>185451243391.14798</v>
      </c>
      <c r="M1919" s="9">
        <f t="shared" si="414"/>
        <v>124397.25732096205</v>
      </c>
      <c r="N1919" s="9">
        <f t="shared" si="415"/>
        <v>29279483987.268887</v>
      </c>
      <c r="O1919" s="9">
        <f t="shared" si="416"/>
        <v>-124277.25732096205</v>
      </c>
      <c r="P1919" s="9">
        <f t="shared" si="417"/>
        <v>15444836687.220615</v>
      </c>
      <c r="Q1919" s="9">
        <f t="shared" si="418"/>
        <v>2.017166076513155E-4</v>
      </c>
      <c r="R1919" s="9">
        <f t="shared" si="419"/>
        <v>-3.5172112051116103E-2</v>
      </c>
    </row>
    <row r="1920" spans="1:18" x14ac:dyDescent="0.25">
      <c r="A1920">
        <v>1909</v>
      </c>
      <c r="B1920" s="5">
        <v>1864</v>
      </c>
      <c r="C1920" s="5">
        <v>120</v>
      </c>
      <c r="D1920" s="5">
        <f t="shared" si="406"/>
        <v>223680</v>
      </c>
      <c r="E1920" s="5">
        <f t="shared" si="407"/>
        <v>3474496</v>
      </c>
      <c r="F1920" s="5">
        <f t="shared" si="408"/>
        <v>14400</v>
      </c>
      <c r="G1920" s="5">
        <f t="shared" si="409"/>
        <v>-628096.82420000003</v>
      </c>
      <c r="H1920" s="9">
        <f t="shared" si="410"/>
        <v>394505620570.12573</v>
      </c>
      <c r="I1920" s="9">
        <f t="shared" si="411"/>
        <v>-295389.74660000001</v>
      </c>
      <c r="J1920" s="9">
        <f t="shared" si="412"/>
        <v>87255102396.412216</v>
      </c>
      <c r="K1920" s="9">
        <f t="shared" si="413"/>
        <v>185533361740.70276</v>
      </c>
      <c r="M1920" s="9">
        <f t="shared" si="414"/>
        <v>124321.48821340114</v>
      </c>
      <c r="N1920" s="9">
        <f t="shared" si="415"/>
        <v>29305419809.436939</v>
      </c>
      <c r="O1920" s="9">
        <f t="shared" si="416"/>
        <v>-124201.48821340114</v>
      </c>
      <c r="P1920" s="9">
        <f t="shared" si="417"/>
        <v>15426009674.423622</v>
      </c>
      <c r="Q1920" s="9">
        <f t="shared" si="418"/>
        <v>2.0171812822561237E-4</v>
      </c>
      <c r="R1920" s="9">
        <f t="shared" si="419"/>
        <v>-3.5150668415517256E-2</v>
      </c>
    </row>
    <row r="1921" spans="1:18" x14ac:dyDescent="0.25">
      <c r="A1921">
        <v>1910</v>
      </c>
      <c r="B1921" s="5">
        <v>30</v>
      </c>
      <c r="C1921" s="5">
        <v>0</v>
      </c>
      <c r="D1921" s="5">
        <f t="shared" si="406"/>
        <v>0</v>
      </c>
      <c r="E1921" s="5">
        <f t="shared" si="407"/>
        <v>900</v>
      </c>
      <c r="F1921" s="5">
        <f t="shared" si="408"/>
        <v>0</v>
      </c>
      <c r="G1921" s="5">
        <f t="shared" si="409"/>
        <v>-629930.82420000003</v>
      </c>
      <c r="H1921" s="9">
        <f t="shared" si="410"/>
        <v>396812843277.29132</v>
      </c>
      <c r="I1921" s="9">
        <f t="shared" si="411"/>
        <v>-295509.74660000001</v>
      </c>
      <c r="J1921" s="9">
        <f t="shared" si="412"/>
        <v>87326010335.596222</v>
      </c>
      <c r="K1921" s="9">
        <f t="shared" si="413"/>
        <v>186150698234.87115</v>
      </c>
      <c r="M1921" s="9">
        <f t="shared" si="414"/>
        <v>123821.63014409645</v>
      </c>
      <c r="N1921" s="9">
        <f t="shared" si="415"/>
        <v>29476809332.175907</v>
      </c>
      <c r="O1921" s="9">
        <f t="shared" si="416"/>
        <v>-123821.63014409645</v>
      </c>
      <c r="P1921" s="9">
        <f t="shared" si="417"/>
        <v>15331796091.541414</v>
      </c>
      <c r="Q1921" s="9">
        <f t="shared" si="418"/>
        <v>2.0172817650946249E-4</v>
      </c>
      <c r="R1921" s="9">
        <f t="shared" si="419"/>
        <v>-3.504316372004538E-2</v>
      </c>
    </row>
    <row r="1922" spans="1:18" x14ac:dyDescent="0.25">
      <c r="A1922">
        <v>1911</v>
      </c>
      <c r="B1922" s="5">
        <v>22</v>
      </c>
      <c r="C1922" s="5">
        <v>1</v>
      </c>
      <c r="D1922" s="5">
        <f t="shared" si="406"/>
        <v>22</v>
      </c>
      <c r="E1922" s="5">
        <f t="shared" si="407"/>
        <v>484</v>
      </c>
      <c r="F1922" s="5">
        <f t="shared" si="408"/>
        <v>1</v>
      </c>
      <c r="G1922" s="5">
        <f t="shared" si="409"/>
        <v>-629938.82420000003</v>
      </c>
      <c r="H1922" s="9">
        <f t="shared" si="410"/>
        <v>396822922234.47852</v>
      </c>
      <c r="I1922" s="9">
        <f t="shared" si="411"/>
        <v>-295508.74660000001</v>
      </c>
      <c r="J1922" s="9">
        <f t="shared" si="412"/>
        <v>87325419317.103012</v>
      </c>
      <c r="K1922" s="9">
        <f t="shared" si="413"/>
        <v>186152432374.01978</v>
      </c>
      <c r="M1922" s="9">
        <f t="shared" si="414"/>
        <v>123819.44973812347</v>
      </c>
      <c r="N1922" s="9">
        <f t="shared" si="415"/>
        <v>29477558036.519299</v>
      </c>
      <c r="O1922" s="9">
        <f t="shared" si="416"/>
        <v>-123818.44973812347</v>
      </c>
      <c r="P1922" s="9">
        <f t="shared" si="417"/>
        <v>15331008495.552208</v>
      </c>
      <c r="Q1922" s="9">
        <f t="shared" si="418"/>
        <v>2.0172822040475809E-4</v>
      </c>
      <c r="R1922" s="9">
        <f t="shared" si="419"/>
        <v>-3.5042263623738884E-2</v>
      </c>
    </row>
    <row r="1923" spans="1:18" x14ac:dyDescent="0.25">
      <c r="A1923">
        <v>1912</v>
      </c>
      <c r="B1923" s="5">
        <v>0</v>
      </c>
      <c r="C1923" s="5">
        <v>0</v>
      </c>
      <c r="D1923" s="5">
        <f t="shared" si="406"/>
        <v>0</v>
      </c>
      <c r="E1923" s="5">
        <f t="shared" si="407"/>
        <v>0</v>
      </c>
      <c r="F1923" s="5">
        <f t="shared" si="408"/>
        <v>0</v>
      </c>
      <c r="G1923" s="5">
        <f t="shared" si="409"/>
        <v>-629960.82420000003</v>
      </c>
      <c r="H1923" s="9">
        <f t="shared" si="410"/>
        <v>396850640026.74335</v>
      </c>
      <c r="I1923" s="9">
        <f t="shared" si="411"/>
        <v>-295509.74660000001</v>
      </c>
      <c r="J1923" s="9">
        <f t="shared" si="412"/>
        <v>87326010335.596222</v>
      </c>
      <c r="K1923" s="9">
        <f t="shared" si="413"/>
        <v>186159563527.26917</v>
      </c>
      <c r="M1923" s="9">
        <f t="shared" si="414"/>
        <v>123813.45362169779</v>
      </c>
      <c r="N1923" s="9">
        <f t="shared" si="415"/>
        <v>29479617022.490993</v>
      </c>
      <c r="O1923" s="9">
        <f t="shared" si="416"/>
        <v>-123813.45362169779</v>
      </c>
      <c r="P1923" s="9">
        <f t="shared" si="417"/>
        <v>15329771297.732309</v>
      </c>
      <c r="Q1923" s="9">
        <f t="shared" si="418"/>
        <v>2.0172834111969535E-4</v>
      </c>
      <c r="R1923" s="9">
        <f t="shared" si="419"/>
        <v>-3.5040849658636533E-2</v>
      </c>
    </row>
    <row r="1924" spans="1:18" x14ac:dyDescent="0.25">
      <c r="A1924">
        <v>1913</v>
      </c>
      <c r="B1924" s="5">
        <v>46174</v>
      </c>
      <c r="C1924" s="5">
        <v>585</v>
      </c>
      <c r="D1924" s="5">
        <f t="shared" si="406"/>
        <v>27011790</v>
      </c>
      <c r="E1924" s="5">
        <f t="shared" si="407"/>
        <v>2132038276</v>
      </c>
      <c r="F1924" s="5">
        <f t="shared" si="408"/>
        <v>342225</v>
      </c>
      <c r="G1924" s="5">
        <f t="shared" si="409"/>
        <v>-583786.82420000003</v>
      </c>
      <c r="H1924" s="9">
        <f t="shared" si="410"/>
        <v>340807056109.52173</v>
      </c>
      <c r="I1924" s="9">
        <f t="shared" si="411"/>
        <v>-294924.74660000001</v>
      </c>
      <c r="J1924" s="9">
        <f t="shared" si="412"/>
        <v>86980606157.074219</v>
      </c>
      <c r="K1924" s="9">
        <f t="shared" si="413"/>
        <v>172173181195.60376</v>
      </c>
      <c r="M1924" s="9">
        <f t="shared" si="414"/>
        <v>136398.21179622068</v>
      </c>
      <c r="N1924" s="9">
        <f t="shared" si="415"/>
        <v>25316480507.614281</v>
      </c>
      <c r="O1924" s="9">
        <f t="shared" si="416"/>
        <v>-135813.21179622068</v>
      </c>
      <c r="P1924" s="9">
        <f t="shared" si="417"/>
        <v>18445228498.405098</v>
      </c>
      <c r="Q1924" s="9">
        <f t="shared" si="418"/>
        <v>2.0148426332112433E-4</v>
      </c>
      <c r="R1924" s="9">
        <f t="shared" si="419"/>
        <v>-3.8436935697208213E-2</v>
      </c>
    </row>
    <row r="1925" spans="1:18" x14ac:dyDescent="0.25">
      <c r="A1925">
        <v>1914</v>
      </c>
      <c r="B1925" s="5">
        <v>30990</v>
      </c>
      <c r="C1925" s="5">
        <v>465</v>
      </c>
      <c r="D1925" s="5">
        <f t="shared" si="406"/>
        <v>14410350</v>
      </c>
      <c r="E1925" s="5">
        <f t="shared" si="407"/>
        <v>960380100</v>
      </c>
      <c r="F1925" s="5">
        <f t="shared" si="408"/>
        <v>216225</v>
      </c>
      <c r="G1925" s="5">
        <f t="shared" si="409"/>
        <v>-598970.82420000003</v>
      </c>
      <c r="H1925" s="9">
        <f t="shared" si="410"/>
        <v>358766048242.82733</v>
      </c>
      <c r="I1925" s="9">
        <f t="shared" si="411"/>
        <v>-295044.74660000001</v>
      </c>
      <c r="J1925" s="9">
        <f t="shared" si="412"/>
        <v>87051402496.258224</v>
      </c>
      <c r="K1925" s="9">
        <f t="shared" si="413"/>
        <v>176723195046.88217</v>
      </c>
      <c r="M1925" s="9">
        <f t="shared" si="414"/>
        <v>132259.80125951266</v>
      </c>
      <c r="N1925" s="9">
        <f t="shared" si="415"/>
        <v>26650544653.672108</v>
      </c>
      <c r="O1925" s="9">
        <f t="shared" si="416"/>
        <v>-131794.80125951266</v>
      </c>
      <c r="P1925" s="9">
        <f t="shared" si="417"/>
        <v>17369869639.034439</v>
      </c>
      <c r="Q1925" s="9">
        <f t="shared" si="418"/>
        <v>2.0156247729243148E-4</v>
      </c>
      <c r="R1925" s="9">
        <f t="shared" si="419"/>
        <v>-3.7299673812197093E-2</v>
      </c>
    </row>
    <row r="1926" spans="1:18" x14ac:dyDescent="0.25">
      <c r="A1926">
        <v>1915</v>
      </c>
      <c r="B1926" s="5">
        <v>27379</v>
      </c>
      <c r="C1926" s="5">
        <v>515</v>
      </c>
      <c r="D1926" s="5">
        <f t="shared" si="406"/>
        <v>14100185</v>
      </c>
      <c r="E1926" s="5">
        <f t="shared" si="407"/>
        <v>749609641</v>
      </c>
      <c r="F1926" s="5">
        <f t="shared" si="408"/>
        <v>265225</v>
      </c>
      <c r="G1926" s="5">
        <f t="shared" si="409"/>
        <v>-602581.82420000003</v>
      </c>
      <c r="H1926" s="9">
        <f t="shared" si="410"/>
        <v>363104854856.19977</v>
      </c>
      <c r="I1926" s="9">
        <f t="shared" si="411"/>
        <v>-294994.74660000001</v>
      </c>
      <c r="J1926" s="9">
        <f t="shared" si="412"/>
        <v>87021900521.598221</v>
      </c>
      <c r="K1926" s="9">
        <f t="shared" si="413"/>
        <v>177758472535.64478</v>
      </c>
      <c r="M1926" s="9">
        <f t="shared" si="414"/>
        <v>131275.62051346074</v>
      </c>
      <c r="N1926" s="9">
        <f t="shared" si="415"/>
        <v>26972848171.409279</v>
      </c>
      <c r="O1926" s="9">
        <f t="shared" si="416"/>
        <v>-130760.62051346074</v>
      </c>
      <c r="P1926" s="9">
        <f t="shared" si="417"/>
        <v>17098339877.06529</v>
      </c>
      <c r="Q1926" s="9">
        <f t="shared" si="418"/>
        <v>2.0158137341385335E-4</v>
      </c>
      <c r="R1926" s="9">
        <f t="shared" si="419"/>
        <v>-3.7006987317499559E-2</v>
      </c>
    </row>
    <row r="1927" spans="1:18" x14ac:dyDescent="0.25">
      <c r="A1927">
        <v>1916</v>
      </c>
      <c r="B1927" s="5">
        <v>22574</v>
      </c>
      <c r="C1927" s="5">
        <v>578</v>
      </c>
      <c r="D1927" s="5">
        <f t="shared" si="406"/>
        <v>13047772</v>
      </c>
      <c r="E1927" s="5">
        <f t="shared" si="407"/>
        <v>509585476</v>
      </c>
      <c r="F1927" s="5">
        <f t="shared" si="408"/>
        <v>334084</v>
      </c>
      <c r="G1927" s="5">
        <f t="shared" si="409"/>
        <v>-607386.82420000003</v>
      </c>
      <c r="H1927" s="9">
        <f t="shared" si="410"/>
        <v>368918754211.76172</v>
      </c>
      <c r="I1927" s="9">
        <f t="shared" si="411"/>
        <v>-294931.74660000001</v>
      </c>
      <c r="J1927" s="9">
        <f t="shared" si="412"/>
        <v>86984735152.526627</v>
      </c>
      <c r="K1927" s="9">
        <f t="shared" si="413"/>
        <v>179137656923.13318</v>
      </c>
      <c r="M1927" s="9">
        <f t="shared" si="414"/>
        <v>129966.01417594215</v>
      </c>
      <c r="N1927" s="9">
        <f t="shared" si="415"/>
        <v>27404727344.888062</v>
      </c>
      <c r="O1927" s="9">
        <f t="shared" si="416"/>
        <v>-129388.01417594215</v>
      </c>
      <c r="P1927" s="9">
        <f t="shared" si="417"/>
        <v>16741258212.393808</v>
      </c>
      <c r="Q1927" s="9">
        <f t="shared" si="418"/>
        <v>2.0160669377448402E-4</v>
      </c>
      <c r="R1927" s="9">
        <f t="shared" si="419"/>
        <v>-3.6618522009729204E-2</v>
      </c>
    </row>
    <row r="1928" spans="1:18" x14ac:dyDescent="0.25">
      <c r="A1928">
        <v>1917</v>
      </c>
      <c r="B1928" s="5">
        <v>20094</v>
      </c>
      <c r="C1928" s="5">
        <v>7</v>
      </c>
      <c r="D1928" s="5">
        <f t="shared" si="406"/>
        <v>140658</v>
      </c>
      <c r="E1928" s="5">
        <f t="shared" si="407"/>
        <v>403768836</v>
      </c>
      <c r="F1928" s="5">
        <f t="shared" si="408"/>
        <v>49</v>
      </c>
      <c r="G1928" s="5">
        <f t="shared" si="409"/>
        <v>-609866.82420000003</v>
      </c>
      <c r="H1928" s="9">
        <f t="shared" si="410"/>
        <v>371937543259.79376</v>
      </c>
      <c r="I1928" s="9">
        <f t="shared" si="411"/>
        <v>-295502.74660000001</v>
      </c>
      <c r="J1928" s="9">
        <f t="shared" si="412"/>
        <v>87321873248.143814</v>
      </c>
      <c r="K1928" s="9">
        <f t="shared" si="413"/>
        <v>180217321611.31937</v>
      </c>
      <c r="M1928" s="9">
        <f t="shared" si="414"/>
        <v>129290.08832431967</v>
      </c>
      <c r="N1928" s="9">
        <f t="shared" si="415"/>
        <v>27628974797.283943</v>
      </c>
      <c r="O1928" s="9">
        <f t="shared" si="416"/>
        <v>-129283.08832431967</v>
      </c>
      <c r="P1928" s="9">
        <f t="shared" si="417"/>
        <v>16714116926.673841</v>
      </c>
      <c r="Q1928" s="9">
        <f t="shared" si="418"/>
        <v>2.0161984103120271E-4</v>
      </c>
      <c r="R1928" s="9">
        <f t="shared" si="419"/>
        <v>-3.6588826844341261E-2</v>
      </c>
    </row>
    <row r="1929" spans="1:18" x14ac:dyDescent="0.25">
      <c r="A1929">
        <v>1918</v>
      </c>
      <c r="B1929" s="5">
        <v>11521</v>
      </c>
      <c r="C1929" s="5">
        <v>275</v>
      </c>
      <c r="D1929" s="5">
        <f t="shared" si="406"/>
        <v>3168275</v>
      </c>
      <c r="E1929" s="5">
        <f t="shared" si="407"/>
        <v>132733441</v>
      </c>
      <c r="F1929" s="5">
        <f t="shared" si="408"/>
        <v>75625</v>
      </c>
      <c r="G1929" s="5">
        <f t="shared" si="409"/>
        <v>-618439.82420000003</v>
      </c>
      <c r="H1929" s="9">
        <f t="shared" si="410"/>
        <v>382467816156.52692</v>
      </c>
      <c r="I1929" s="9">
        <f t="shared" si="411"/>
        <v>-295234.74660000001</v>
      </c>
      <c r="J1929" s="9">
        <f t="shared" si="412"/>
        <v>87163555599.966217</v>
      </c>
      <c r="K1929" s="9">
        <f t="shared" si="413"/>
        <v>182584924785.03555</v>
      </c>
      <c r="M1929" s="9">
        <f t="shared" si="414"/>
        <v>126953.51077352952</v>
      </c>
      <c r="N1929" s="9">
        <f t="shared" si="415"/>
        <v>28411204635.988731</v>
      </c>
      <c r="O1929" s="9">
        <f t="shared" si="416"/>
        <v>-126678.51077352952</v>
      </c>
      <c r="P1929" s="9">
        <f t="shared" si="417"/>
        <v>16047445091.799234</v>
      </c>
      <c r="Q1929" s="9">
        <f t="shared" si="418"/>
        <v>2.0166570187105876E-4</v>
      </c>
      <c r="R1929" s="9">
        <f t="shared" si="419"/>
        <v>-3.58516977121449E-2</v>
      </c>
    </row>
    <row r="1930" spans="1:18" x14ac:dyDescent="0.25">
      <c r="A1930">
        <v>1919</v>
      </c>
      <c r="B1930" s="5">
        <v>10234</v>
      </c>
      <c r="C1930" s="5">
        <v>52</v>
      </c>
      <c r="D1930" s="5">
        <f t="shared" si="406"/>
        <v>532168</v>
      </c>
      <c r="E1930" s="5">
        <f t="shared" si="407"/>
        <v>104734756</v>
      </c>
      <c r="F1930" s="5">
        <f t="shared" si="408"/>
        <v>2704</v>
      </c>
      <c r="G1930" s="5">
        <f t="shared" si="409"/>
        <v>-619726.82420000003</v>
      </c>
      <c r="H1930" s="9">
        <f t="shared" si="410"/>
        <v>384061336633.01776</v>
      </c>
      <c r="I1930" s="9">
        <f t="shared" si="411"/>
        <v>-295457.74660000001</v>
      </c>
      <c r="J1930" s="9">
        <f t="shared" si="412"/>
        <v>87295280025.949814</v>
      </c>
      <c r="K1930" s="9">
        <f t="shared" si="413"/>
        <v>183103090985.70636</v>
      </c>
      <c r="M1930" s="9">
        <f t="shared" si="414"/>
        <v>126602.73796262704</v>
      </c>
      <c r="N1930" s="9">
        <f t="shared" si="415"/>
        <v>28529577566.825592</v>
      </c>
      <c r="O1930" s="9">
        <f t="shared" si="416"/>
        <v>-126550.73796262704</v>
      </c>
      <c r="P1930" s="9">
        <f t="shared" si="417"/>
        <v>16015089278.885492</v>
      </c>
      <c r="Q1930" s="9">
        <f t="shared" si="418"/>
        <v>2.0167264187993567E-4</v>
      </c>
      <c r="R1930" s="9">
        <f t="shared" si="419"/>
        <v>-3.5815536437296118E-2</v>
      </c>
    </row>
    <row r="1931" spans="1:18" x14ac:dyDescent="0.25">
      <c r="A1931">
        <v>1920</v>
      </c>
      <c r="B1931" s="5">
        <v>3281</v>
      </c>
      <c r="C1931" s="5">
        <v>50</v>
      </c>
      <c r="D1931" s="5">
        <f t="shared" si="406"/>
        <v>164050</v>
      </c>
      <c r="E1931" s="5">
        <f t="shared" si="407"/>
        <v>10764961</v>
      </c>
      <c r="F1931" s="5">
        <f t="shared" si="408"/>
        <v>2500</v>
      </c>
      <c r="G1931" s="5">
        <f t="shared" si="409"/>
        <v>-626679.82420000003</v>
      </c>
      <c r="H1931" s="9">
        <f t="shared" si="410"/>
        <v>392727602059.34296</v>
      </c>
      <c r="I1931" s="9">
        <f t="shared" si="411"/>
        <v>-295459.74660000001</v>
      </c>
      <c r="J1931" s="9">
        <f t="shared" si="412"/>
        <v>87296461860.936218</v>
      </c>
      <c r="K1931" s="9">
        <f t="shared" si="413"/>
        <v>185158662057.46457</v>
      </c>
      <c r="M1931" s="9">
        <f t="shared" si="414"/>
        <v>124707.69262136448</v>
      </c>
      <c r="N1931" s="9">
        <f t="shared" si="415"/>
        <v>29173341643.320721</v>
      </c>
      <c r="O1931" s="9">
        <f t="shared" si="416"/>
        <v>-124657.69262136448</v>
      </c>
      <c r="P1931" s="9">
        <f t="shared" si="417"/>
        <v>15539540329.682587</v>
      </c>
      <c r="Q1931" s="9">
        <f t="shared" si="418"/>
        <v>2.0171038470149065E-4</v>
      </c>
      <c r="R1931" s="9">
        <f t="shared" si="419"/>
        <v>-3.5279780176865477E-2</v>
      </c>
    </row>
    <row r="1932" spans="1:18" x14ac:dyDescent="0.25">
      <c r="A1932">
        <v>1921</v>
      </c>
      <c r="B1932" s="5">
        <v>2137</v>
      </c>
      <c r="C1932" s="5">
        <v>50</v>
      </c>
      <c r="D1932" s="5">
        <f t="shared" si="406"/>
        <v>106850</v>
      </c>
      <c r="E1932" s="5">
        <f t="shared" si="407"/>
        <v>4566769</v>
      </c>
      <c r="F1932" s="5">
        <f t="shared" si="408"/>
        <v>2500</v>
      </c>
      <c r="G1932" s="5">
        <f t="shared" si="409"/>
        <v>-627823.82420000003</v>
      </c>
      <c r="H1932" s="9">
        <f t="shared" si="410"/>
        <v>394162754233.11255</v>
      </c>
      <c r="I1932" s="9">
        <f t="shared" si="411"/>
        <v>-295459.74660000001</v>
      </c>
      <c r="J1932" s="9">
        <f t="shared" si="412"/>
        <v>87296461860.936218</v>
      </c>
      <c r="K1932" s="9">
        <f t="shared" si="413"/>
        <v>185496668007.57495</v>
      </c>
      <c r="M1932" s="9">
        <f t="shared" si="414"/>
        <v>124395.89456722894</v>
      </c>
      <c r="N1932" s="9">
        <f t="shared" si="415"/>
        <v>29279950357.493073</v>
      </c>
      <c r="O1932" s="9">
        <f t="shared" si="416"/>
        <v>-124345.89456722894</v>
      </c>
      <c r="P1932" s="9">
        <f t="shared" si="417"/>
        <v>15461901495.724417</v>
      </c>
      <c r="Q1932" s="9">
        <f t="shared" si="418"/>
        <v>2.0171663499382931E-4</v>
      </c>
      <c r="R1932" s="9">
        <f t="shared" si="419"/>
        <v>-3.5191537302593515E-2</v>
      </c>
    </row>
    <row r="1933" spans="1:18" x14ac:dyDescent="0.25">
      <c r="A1933">
        <v>1922</v>
      </c>
      <c r="B1933" s="5">
        <v>326</v>
      </c>
      <c r="C1933" s="5">
        <v>6</v>
      </c>
      <c r="D1933" s="5">
        <f t="shared" ref="D1933:D1996" si="420">B1933*C1933</f>
        <v>1956</v>
      </c>
      <c r="E1933" s="5">
        <f t="shared" ref="E1933:E1996" si="421">POWER(B1933,2)</f>
        <v>106276</v>
      </c>
      <c r="F1933" s="5">
        <f t="shared" ref="F1933:F1996" si="422">POWER(C1933,2)</f>
        <v>36</v>
      </c>
      <c r="G1933" s="5">
        <f t="shared" ref="G1933:G1996" si="423">B1933-$J$5018</f>
        <v>-629634.82420000003</v>
      </c>
      <c r="H1933" s="9">
        <f t="shared" ref="H1933:H1996" si="424">POWER(G1933,2)</f>
        <v>396440011845.36493</v>
      </c>
      <c r="I1933" s="9">
        <f t="shared" ref="I1933:I1996" si="425">C1933-$J$5019</f>
        <v>-295503.74660000001</v>
      </c>
      <c r="J1933" s="9">
        <f t="shared" ref="J1933:J1996" si="426">POWER(I1933,2)</f>
        <v>87322464254.637024</v>
      </c>
      <c r="K1933" s="9">
        <f t="shared" ref="K1933:K1996" si="427">G1933*I1933</f>
        <v>186059449540.93237</v>
      </c>
      <c r="M1933" s="9">
        <f t="shared" ref="M1933:M1996" si="428">$J$5027+$J$5026*B1933</f>
        <v>123902.30516509655</v>
      </c>
      <c r="N1933" s="9">
        <f t="shared" ref="N1933:N1996" si="429">(M1933-$J$5019)^2</f>
        <v>29449113955.833828</v>
      </c>
      <c r="O1933" s="9">
        <f t="shared" ref="O1933:O1996" si="430">C1933-M1933</f>
        <v>-123896.30516509655</v>
      </c>
      <c r="P1933" s="9">
        <f t="shared" ref="P1933:P1996" si="431">POWER(O1933,2)</f>
        <v>15350294433.562731</v>
      </c>
      <c r="Q1933" s="9">
        <f t="shared" ref="Q1933:Q1996" si="432">(1/$J$5017)+((H1933)/$H$5012)</f>
        <v>2.017265527754187E-4</v>
      </c>
      <c r="R1933" s="9">
        <f t="shared" ref="R1933:R1996" si="433">O1933/($J$5028*SQRT(1-Q1933))</f>
        <v>-3.5064297713016161E-2</v>
      </c>
    </row>
    <row r="1934" spans="1:18" x14ac:dyDescent="0.25">
      <c r="A1934">
        <v>1923</v>
      </c>
      <c r="B1934" s="5">
        <v>30</v>
      </c>
      <c r="C1934" s="5">
        <v>0</v>
      </c>
      <c r="D1934" s="5">
        <f t="shared" si="420"/>
        <v>0</v>
      </c>
      <c r="E1934" s="5">
        <f t="shared" si="421"/>
        <v>900</v>
      </c>
      <c r="F1934" s="5">
        <f t="shared" si="422"/>
        <v>0</v>
      </c>
      <c r="G1934" s="5">
        <f t="shared" si="423"/>
        <v>-629930.82420000003</v>
      </c>
      <c r="H1934" s="9">
        <f t="shared" si="424"/>
        <v>396812843277.29132</v>
      </c>
      <c r="I1934" s="9">
        <f t="shared" si="425"/>
        <v>-295509.74660000001</v>
      </c>
      <c r="J1934" s="9">
        <f t="shared" si="426"/>
        <v>87326010335.596222</v>
      </c>
      <c r="K1934" s="9">
        <f t="shared" si="427"/>
        <v>186150698234.87115</v>
      </c>
      <c r="M1934" s="9">
        <f t="shared" si="428"/>
        <v>123821.63014409645</v>
      </c>
      <c r="N1934" s="9">
        <f t="shared" si="429"/>
        <v>29476809332.175907</v>
      </c>
      <c r="O1934" s="9">
        <f t="shared" si="430"/>
        <v>-123821.63014409645</v>
      </c>
      <c r="P1934" s="9">
        <f t="shared" si="431"/>
        <v>15331796091.541414</v>
      </c>
      <c r="Q1934" s="9">
        <f t="shared" si="432"/>
        <v>2.0172817650946249E-4</v>
      </c>
      <c r="R1934" s="9">
        <f t="shared" si="433"/>
        <v>-3.504316372004538E-2</v>
      </c>
    </row>
    <row r="1935" spans="1:18" x14ac:dyDescent="0.25">
      <c r="A1935">
        <v>1924</v>
      </c>
      <c r="B1935" s="5">
        <v>13656</v>
      </c>
      <c r="C1935" s="5">
        <v>5</v>
      </c>
      <c r="D1935" s="5">
        <f t="shared" si="420"/>
        <v>68280</v>
      </c>
      <c r="E1935" s="5">
        <f t="shared" si="421"/>
        <v>186486336</v>
      </c>
      <c r="F1935" s="5">
        <f t="shared" si="422"/>
        <v>25</v>
      </c>
      <c r="G1935" s="5">
        <f t="shared" si="423"/>
        <v>-616304.82420000003</v>
      </c>
      <c r="H1935" s="9">
        <f t="shared" si="424"/>
        <v>379831636332.19293</v>
      </c>
      <c r="I1935" s="9">
        <f t="shared" si="425"/>
        <v>-295504.74660000001</v>
      </c>
      <c r="J1935" s="9">
        <f t="shared" si="426"/>
        <v>87323055263.130219</v>
      </c>
      <c r="K1935" s="9">
        <f t="shared" si="427"/>
        <v>182121000903.57855</v>
      </c>
      <c r="M1935" s="9">
        <f t="shared" si="428"/>
        <v>127535.40661756742</v>
      </c>
      <c r="N1935" s="9">
        <f t="shared" si="429"/>
        <v>28215378892.533855</v>
      </c>
      <c r="O1935" s="9">
        <f t="shared" si="430"/>
        <v>-127530.40661756742</v>
      </c>
      <c r="P1935" s="9">
        <f t="shared" si="431"/>
        <v>16264004612.042086</v>
      </c>
      <c r="Q1935" s="9">
        <f t="shared" si="432"/>
        <v>2.0165422093206114E-4</v>
      </c>
      <c r="R1935" s="9">
        <f t="shared" si="433"/>
        <v>-3.60927953209218E-2</v>
      </c>
    </row>
    <row r="1936" spans="1:18" x14ac:dyDescent="0.25">
      <c r="A1936">
        <v>1925</v>
      </c>
      <c r="B1936" s="5">
        <v>2210</v>
      </c>
      <c r="C1936" s="5">
        <v>130</v>
      </c>
      <c r="D1936" s="5">
        <f t="shared" si="420"/>
        <v>287300</v>
      </c>
      <c r="E1936" s="5">
        <f t="shared" si="421"/>
        <v>4884100</v>
      </c>
      <c r="F1936" s="5">
        <f t="shared" si="422"/>
        <v>16900</v>
      </c>
      <c r="G1936" s="5">
        <f t="shared" si="423"/>
        <v>-627750.82420000003</v>
      </c>
      <c r="H1936" s="9">
        <f t="shared" si="424"/>
        <v>394071097283.77936</v>
      </c>
      <c r="I1936" s="9">
        <f t="shared" si="425"/>
        <v>-295379.74660000001</v>
      </c>
      <c r="J1936" s="9">
        <f t="shared" si="426"/>
        <v>87249194701.480225</v>
      </c>
      <c r="K1936" s="9">
        <f t="shared" si="427"/>
        <v>185424879380.13718</v>
      </c>
      <c r="M1936" s="9">
        <f t="shared" si="428"/>
        <v>124415.79077173234</v>
      </c>
      <c r="N1936" s="9">
        <f t="shared" si="429"/>
        <v>29273141720.96521</v>
      </c>
      <c r="O1936" s="9">
        <f t="shared" si="430"/>
        <v>-124285.79077173234</v>
      </c>
      <c r="P1936" s="9">
        <f t="shared" si="431"/>
        <v>15446957787.754827</v>
      </c>
      <c r="Q1936" s="9">
        <f t="shared" si="432"/>
        <v>2.0171623581474664E-4</v>
      </c>
      <c r="R1936" s="9">
        <f t="shared" si="433"/>
        <v>-3.5174527124318226E-2</v>
      </c>
    </row>
    <row r="1937" spans="1:18" x14ac:dyDescent="0.25">
      <c r="A1937">
        <v>1926</v>
      </c>
      <c r="B1937" s="5">
        <v>1418</v>
      </c>
      <c r="C1937" s="5">
        <v>1</v>
      </c>
      <c r="D1937" s="5">
        <f t="shared" si="420"/>
        <v>1418</v>
      </c>
      <c r="E1937" s="5">
        <f t="shared" si="421"/>
        <v>2010724</v>
      </c>
      <c r="F1937" s="5">
        <f t="shared" si="422"/>
        <v>1</v>
      </c>
      <c r="G1937" s="5">
        <f t="shared" si="423"/>
        <v>-628542.82420000003</v>
      </c>
      <c r="H1937" s="9">
        <f t="shared" si="424"/>
        <v>395066081853.31213</v>
      </c>
      <c r="I1937" s="9">
        <f t="shared" si="425"/>
        <v>-295508.74660000001</v>
      </c>
      <c r="J1937" s="9">
        <f t="shared" si="426"/>
        <v>87325419317.103012</v>
      </c>
      <c r="K1937" s="9">
        <f t="shared" si="427"/>
        <v>185739902163.76617</v>
      </c>
      <c r="M1937" s="9">
        <f t="shared" si="428"/>
        <v>124199.93058040774</v>
      </c>
      <c r="N1937" s="9">
        <f t="shared" si="429"/>
        <v>29347053064.666557</v>
      </c>
      <c r="O1937" s="9">
        <f t="shared" si="430"/>
        <v>-124198.93058040774</v>
      </c>
      <c r="P1937" s="9">
        <f t="shared" si="431"/>
        <v>15425374357.316942</v>
      </c>
      <c r="Q1937" s="9">
        <f t="shared" si="432"/>
        <v>2.017205691144104E-4</v>
      </c>
      <c r="R1937" s="9">
        <f t="shared" si="433"/>
        <v>-3.514994461436613E-2</v>
      </c>
    </row>
    <row r="1938" spans="1:18" x14ac:dyDescent="0.25">
      <c r="A1938">
        <v>1927</v>
      </c>
      <c r="B1938" s="5">
        <v>210</v>
      </c>
      <c r="C1938" s="5">
        <v>0</v>
      </c>
      <c r="D1938" s="5">
        <f t="shared" si="420"/>
        <v>0</v>
      </c>
      <c r="E1938" s="5">
        <f t="shared" si="421"/>
        <v>44100</v>
      </c>
      <c r="F1938" s="5">
        <f t="shared" si="422"/>
        <v>0</v>
      </c>
      <c r="G1938" s="5">
        <f t="shared" si="423"/>
        <v>-629750.82420000003</v>
      </c>
      <c r="H1938" s="9">
        <f t="shared" si="424"/>
        <v>396586100580.57935</v>
      </c>
      <c r="I1938" s="9">
        <f t="shared" si="425"/>
        <v>-295509.74660000001</v>
      </c>
      <c r="J1938" s="9">
        <f t="shared" si="426"/>
        <v>87326010335.596222</v>
      </c>
      <c r="K1938" s="9">
        <f t="shared" si="427"/>
        <v>186097506480.48315</v>
      </c>
      <c r="M1938" s="9">
        <f t="shared" si="428"/>
        <v>123870.6892784884</v>
      </c>
      <c r="N1938" s="9">
        <f t="shared" si="429"/>
        <v>29459965998.217152</v>
      </c>
      <c r="O1938" s="9">
        <f t="shared" si="430"/>
        <v>-123870.6892784884</v>
      </c>
      <c r="P1938" s="9">
        <f t="shared" si="431"/>
        <v>15343947662.32782</v>
      </c>
      <c r="Q1938" s="9">
        <f t="shared" si="432"/>
        <v>2.0172718901268966E-4</v>
      </c>
      <c r="R1938" s="9">
        <f t="shared" si="433"/>
        <v>-3.50570480884934E-2</v>
      </c>
    </row>
    <row r="1939" spans="1:18" x14ac:dyDescent="0.25">
      <c r="A1939">
        <v>1928</v>
      </c>
      <c r="B1939" s="5">
        <v>21858</v>
      </c>
      <c r="C1939" s="5">
        <v>251</v>
      </c>
      <c r="D1939" s="5">
        <f t="shared" si="420"/>
        <v>5486358</v>
      </c>
      <c r="E1939" s="5">
        <f t="shared" si="421"/>
        <v>477772164</v>
      </c>
      <c r="F1939" s="5">
        <f t="shared" si="422"/>
        <v>63001</v>
      </c>
      <c r="G1939" s="5">
        <f t="shared" si="423"/>
        <v>-608102.82420000003</v>
      </c>
      <c r="H1939" s="9">
        <f t="shared" si="424"/>
        <v>369789044800.01617</v>
      </c>
      <c r="I1939" s="9">
        <f t="shared" si="425"/>
        <v>-295258.74660000001</v>
      </c>
      <c r="J1939" s="9">
        <f t="shared" si="426"/>
        <v>87177727443.803024</v>
      </c>
      <c r="K1939" s="9">
        <f t="shared" si="427"/>
        <v>179547677677.21216</v>
      </c>
      <c r="M1939" s="9">
        <f t="shared" si="428"/>
        <v>129770.86784136083</v>
      </c>
      <c r="N1939" s="9">
        <f t="shared" si="429"/>
        <v>27469375932.170898</v>
      </c>
      <c r="O1939" s="9">
        <f t="shared" si="430"/>
        <v>-129519.86784136083</v>
      </c>
      <c r="P1939" s="9">
        <f t="shared" si="431"/>
        <v>16775396165.643576</v>
      </c>
      <c r="Q1939" s="9">
        <f t="shared" si="432"/>
        <v>2.0161048401408062E-4</v>
      </c>
      <c r="R1939" s="9">
        <f t="shared" si="433"/>
        <v>-3.6655838413184226E-2</v>
      </c>
    </row>
    <row r="1940" spans="1:18" x14ac:dyDescent="0.25">
      <c r="A1940">
        <v>1929</v>
      </c>
      <c r="B1940" s="5">
        <v>10362</v>
      </c>
      <c r="C1940" s="5">
        <v>600</v>
      </c>
      <c r="D1940" s="5">
        <f t="shared" si="420"/>
        <v>6217200</v>
      </c>
      <c r="E1940" s="5">
        <f t="shared" si="421"/>
        <v>107371044</v>
      </c>
      <c r="F1940" s="5">
        <f t="shared" si="422"/>
        <v>360000</v>
      </c>
      <c r="G1940" s="5">
        <f t="shared" si="423"/>
        <v>-619598.82420000003</v>
      </c>
      <c r="H1940" s="9">
        <f t="shared" si="424"/>
        <v>383902702950.02252</v>
      </c>
      <c r="I1940" s="9">
        <f t="shared" si="425"/>
        <v>-294909.74660000001</v>
      </c>
      <c r="J1940" s="9">
        <f t="shared" si="426"/>
        <v>86971758639.676224</v>
      </c>
      <c r="K1940" s="9">
        <f t="shared" si="427"/>
        <v>182725732238.47998</v>
      </c>
      <c r="M1940" s="9">
        <f t="shared" si="428"/>
        <v>126637.62445819465</v>
      </c>
      <c r="N1940" s="9">
        <f t="shared" si="429"/>
        <v>28517793636.67683</v>
      </c>
      <c r="O1940" s="9">
        <f t="shared" si="430"/>
        <v>-126037.62445819465</v>
      </c>
      <c r="P1940" s="9">
        <f t="shared" si="431"/>
        <v>15885482779.064907</v>
      </c>
      <c r="Q1940" s="9">
        <f t="shared" si="432"/>
        <v>2.0167195100762847E-4</v>
      </c>
      <c r="R1940" s="9">
        <f t="shared" si="433"/>
        <v>-3.567031850123363E-2</v>
      </c>
    </row>
    <row r="1941" spans="1:18" x14ac:dyDescent="0.25">
      <c r="A1941">
        <v>1930</v>
      </c>
      <c r="B1941" s="5">
        <v>5999</v>
      </c>
      <c r="C1941" s="5">
        <v>1100</v>
      </c>
      <c r="D1941" s="5">
        <f t="shared" si="420"/>
        <v>6598900</v>
      </c>
      <c r="E1941" s="5">
        <f t="shared" si="421"/>
        <v>35988001</v>
      </c>
      <c r="F1941" s="5">
        <f t="shared" si="422"/>
        <v>1210000</v>
      </c>
      <c r="G1941" s="5">
        <f t="shared" si="423"/>
        <v>-623961.82420000003</v>
      </c>
      <c r="H1941" s="9">
        <f t="shared" si="424"/>
        <v>389328358058.99176</v>
      </c>
      <c r="I1941" s="9">
        <f t="shared" si="425"/>
        <v>-294409.74660000001</v>
      </c>
      <c r="J1941" s="9">
        <f t="shared" si="426"/>
        <v>86677098893.076218</v>
      </c>
      <c r="K1941" s="9">
        <f t="shared" si="427"/>
        <v>183700442550.79578</v>
      </c>
      <c r="M1941" s="9">
        <f t="shared" si="428"/>
        <v>125448.48555068299</v>
      </c>
      <c r="N1941" s="9">
        <f t="shared" si="429"/>
        <v>28920832509.683952</v>
      </c>
      <c r="O1941" s="9">
        <f t="shared" si="430"/>
        <v>-124348.48555068299</v>
      </c>
      <c r="P1941" s="9">
        <f t="shared" si="431"/>
        <v>15462545858.748417</v>
      </c>
      <c r="Q1941" s="9">
        <f t="shared" si="432"/>
        <v>2.0169558050920993E-4</v>
      </c>
      <c r="R1941" s="9">
        <f t="shared" si="433"/>
        <v>-3.5192270214721683E-2</v>
      </c>
    </row>
    <row r="1942" spans="1:18" x14ac:dyDescent="0.25">
      <c r="A1942">
        <v>1931</v>
      </c>
      <c r="B1942" s="5">
        <v>441</v>
      </c>
      <c r="C1942" s="5">
        <v>1</v>
      </c>
      <c r="D1942" s="5">
        <f t="shared" si="420"/>
        <v>441</v>
      </c>
      <c r="E1942" s="5">
        <f t="shared" si="421"/>
        <v>194481</v>
      </c>
      <c r="F1942" s="5">
        <f t="shared" si="422"/>
        <v>1</v>
      </c>
      <c r="G1942" s="5">
        <f t="shared" si="423"/>
        <v>-629519.82420000003</v>
      </c>
      <c r="H1942" s="9">
        <f t="shared" si="424"/>
        <v>396295209060.79895</v>
      </c>
      <c r="I1942" s="9">
        <f t="shared" si="425"/>
        <v>-295508.74660000001</v>
      </c>
      <c r="J1942" s="9">
        <f t="shared" si="426"/>
        <v>87325419317.103012</v>
      </c>
      <c r="K1942" s="9">
        <f t="shared" si="427"/>
        <v>186028614209.19437</v>
      </c>
      <c r="M1942" s="9">
        <f t="shared" si="428"/>
        <v>123933.64850095808</v>
      </c>
      <c r="N1942" s="9">
        <f t="shared" si="429"/>
        <v>29438357438.892059</v>
      </c>
      <c r="O1942" s="9">
        <f t="shared" si="430"/>
        <v>-123932.64850095808</v>
      </c>
      <c r="P1942" s="9">
        <f t="shared" si="431"/>
        <v>15359301364.462027</v>
      </c>
      <c r="Q1942" s="9">
        <f t="shared" si="432"/>
        <v>2.0172592213864613E-4</v>
      </c>
      <c r="R1942" s="9">
        <f t="shared" si="433"/>
        <v>-3.5074583348058359E-2</v>
      </c>
    </row>
    <row r="1943" spans="1:18" x14ac:dyDescent="0.25">
      <c r="A1943">
        <v>1932</v>
      </c>
      <c r="B1943" s="5">
        <v>432</v>
      </c>
      <c r="C1943" s="5">
        <v>3</v>
      </c>
      <c r="D1943" s="5">
        <f t="shared" si="420"/>
        <v>1296</v>
      </c>
      <c r="E1943" s="5">
        <f t="shared" si="421"/>
        <v>186624</v>
      </c>
      <c r="F1943" s="5">
        <f t="shared" si="422"/>
        <v>9</v>
      </c>
      <c r="G1943" s="5">
        <f t="shared" si="423"/>
        <v>-629528.82420000003</v>
      </c>
      <c r="H1943" s="9">
        <f t="shared" si="424"/>
        <v>396306540498.63452</v>
      </c>
      <c r="I1943" s="9">
        <f t="shared" si="425"/>
        <v>-295506.74660000001</v>
      </c>
      <c r="J1943" s="9">
        <f t="shared" si="426"/>
        <v>87324237286.116623</v>
      </c>
      <c r="K1943" s="9">
        <f t="shared" si="427"/>
        <v>186030014730.26535</v>
      </c>
      <c r="M1943" s="9">
        <f t="shared" si="428"/>
        <v>123931.19554423848</v>
      </c>
      <c r="N1943" s="9">
        <f t="shared" si="429"/>
        <v>29439199182.394562</v>
      </c>
      <c r="O1943" s="9">
        <f t="shared" si="430"/>
        <v>-123928.19554423848</v>
      </c>
      <c r="P1943" s="9">
        <f t="shared" si="431"/>
        <v>15358197650.851009</v>
      </c>
      <c r="Q1943" s="9">
        <f t="shared" si="432"/>
        <v>2.0172597148867353E-4</v>
      </c>
      <c r="R1943" s="9">
        <f t="shared" si="433"/>
        <v>-3.5073323103109032E-2</v>
      </c>
    </row>
    <row r="1944" spans="1:18" x14ac:dyDescent="0.25">
      <c r="A1944">
        <v>1933</v>
      </c>
      <c r="B1944" s="5">
        <v>28</v>
      </c>
      <c r="C1944" s="5">
        <v>2</v>
      </c>
      <c r="D1944" s="5">
        <f t="shared" si="420"/>
        <v>56</v>
      </c>
      <c r="E1944" s="5">
        <f t="shared" si="421"/>
        <v>784</v>
      </c>
      <c r="F1944" s="5">
        <f t="shared" si="422"/>
        <v>4</v>
      </c>
      <c r="G1944" s="5">
        <f t="shared" si="423"/>
        <v>-629932.82420000003</v>
      </c>
      <c r="H1944" s="9">
        <f t="shared" si="424"/>
        <v>396815363004.58813</v>
      </c>
      <c r="I1944" s="9">
        <f t="shared" si="425"/>
        <v>-295507.74660000001</v>
      </c>
      <c r="J1944" s="9">
        <f t="shared" si="426"/>
        <v>87324828300.609818</v>
      </c>
      <c r="K1944" s="9">
        <f t="shared" si="427"/>
        <v>186150029388.71597</v>
      </c>
      <c r="M1944" s="9">
        <f t="shared" si="428"/>
        <v>123821.0850426032</v>
      </c>
      <c r="N1944" s="9">
        <f t="shared" si="429"/>
        <v>29476996507.370346</v>
      </c>
      <c r="O1944" s="9">
        <f t="shared" si="430"/>
        <v>-123819.0850426032</v>
      </c>
      <c r="P1944" s="9">
        <f t="shared" si="431"/>
        <v>15331165820.787403</v>
      </c>
      <c r="Q1944" s="9">
        <f t="shared" si="432"/>
        <v>2.0172818748323413E-4</v>
      </c>
      <c r="R1944" s="9">
        <f t="shared" si="433"/>
        <v>-3.5042443422756489E-2</v>
      </c>
    </row>
    <row r="1945" spans="1:18" x14ac:dyDescent="0.25">
      <c r="A1945">
        <v>1934</v>
      </c>
      <c r="B1945" s="5">
        <v>1495568</v>
      </c>
      <c r="C1945" s="5">
        <v>241482</v>
      </c>
      <c r="D1945" s="5">
        <f t="shared" si="420"/>
        <v>361152751776</v>
      </c>
      <c r="E1945" s="5">
        <f t="shared" si="421"/>
        <v>2236723642624</v>
      </c>
      <c r="F1945" s="5">
        <f t="shared" si="422"/>
        <v>58313556324</v>
      </c>
      <c r="G1945" s="5">
        <f t="shared" si="423"/>
        <v>865607.17579999997</v>
      </c>
      <c r="H1945" s="9">
        <f t="shared" si="424"/>
        <v>749275782796.45203</v>
      </c>
      <c r="I1945" s="9">
        <f t="shared" si="425"/>
        <v>-54027.746600000013</v>
      </c>
      <c r="J1945" s="9">
        <f t="shared" si="426"/>
        <v>2918997402.6738129</v>
      </c>
      <c r="K1945" s="9">
        <f t="shared" si="427"/>
        <v>-46766805149.264061</v>
      </c>
      <c r="M1945" s="9">
        <f t="shared" si="428"/>
        <v>531431.62864562566</v>
      </c>
      <c r="N1945" s="9">
        <f t="shared" si="429"/>
        <v>55659134427.950104</v>
      </c>
      <c r="O1945" s="9">
        <f t="shared" si="430"/>
        <v>-289949.62864562566</v>
      </c>
      <c r="P1945" s="9">
        <f t="shared" si="431"/>
        <v>84070787151.736221</v>
      </c>
      <c r="Q1945" s="9">
        <f t="shared" si="432"/>
        <v>2.0326320286471444E-4</v>
      </c>
      <c r="R1945" s="9">
        <f t="shared" si="433"/>
        <v>-8.2059653838059507E-2</v>
      </c>
    </row>
    <row r="1946" spans="1:18" x14ac:dyDescent="0.25">
      <c r="A1946">
        <v>1935</v>
      </c>
      <c r="B1946" s="5">
        <v>552021</v>
      </c>
      <c r="C1946" s="5">
        <v>18345</v>
      </c>
      <c r="D1946" s="5">
        <f t="shared" si="420"/>
        <v>10126825245</v>
      </c>
      <c r="E1946" s="5">
        <f t="shared" si="421"/>
        <v>304727184441</v>
      </c>
      <c r="F1946" s="5">
        <f t="shared" si="422"/>
        <v>336539025</v>
      </c>
      <c r="G1946" s="5">
        <f t="shared" si="423"/>
        <v>-77939.824200000032</v>
      </c>
      <c r="H1946" s="9">
        <f t="shared" si="424"/>
        <v>6074616196.326911</v>
      </c>
      <c r="I1946" s="9">
        <f t="shared" si="425"/>
        <v>-277164.74660000001</v>
      </c>
      <c r="J1946" s="9">
        <f t="shared" si="426"/>
        <v>76820296757.842224</v>
      </c>
      <c r="K1946" s="9">
        <f t="shared" si="427"/>
        <v>21602171624.441559</v>
      </c>
      <c r="M1946" s="9">
        <f t="shared" si="428"/>
        <v>274267.1893227048</v>
      </c>
      <c r="N1946" s="9">
        <f t="shared" si="429"/>
        <v>451246239.67916787</v>
      </c>
      <c r="O1946" s="9">
        <f t="shared" si="430"/>
        <v>-255922.1893227048</v>
      </c>
      <c r="P1946" s="9">
        <f t="shared" si="431"/>
        <v>65496166987.726357</v>
      </c>
      <c r="Q1946" s="9">
        <f t="shared" si="432"/>
        <v>2.0002645581964482E-4</v>
      </c>
      <c r="R1946" s="9">
        <f t="shared" si="433"/>
        <v>-7.2429312530215617E-2</v>
      </c>
    </row>
    <row r="1947" spans="1:18" x14ac:dyDescent="0.25">
      <c r="A1947">
        <v>1936</v>
      </c>
      <c r="B1947" s="5">
        <v>418309</v>
      </c>
      <c r="C1947" s="5">
        <v>4215</v>
      </c>
      <c r="D1947" s="5">
        <f t="shared" si="420"/>
        <v>1763172435</v>
      </c>
      <c r="E1947" s="5">
        <f t="shared" si="421"/>
        <v>174982419481</v>
      </c>
      <c r="F1947" s="5">
        <f t="shared" si="422"/>
        <v>17766225</v>
      </c>
      <c r="G1947" s="5">
        <f t="shared" si="423"/>
        <v>-211651.82420000003</v>
      </c>
      <c r="H1947" s="9">
        <f t="shared" si="424"/>
        <v>44796494687.187721</v>
      </c>
      <c r="I1947" s="9">
        <f t="shared" si="425"/>
        <v>-291294.74660000001</v>
      </c>
      <c r="J1947" s="9">
        <f t="shared" si="426"/>
        <v>84852629396.758224</v>
      </c>
      <c r="K1947" s="9">
        <f t="shared" si="427"/>
        <v>61653064497.766762</v>
      </c>
      <c r="M1947" s="9">
        <f t="shared" si="428"/>
        <v>237823.88389038783</v>
      </c>
      <c r="N1947" s="9">
        <f t="shared" si="429"/>
        <v>3327658756.5522246</v>
      </c>
      <c r="O1947" s="9">
        <f t="shared" si="430"/>
        <v>-233608.88389038783</v>
      </c>
      <c r="P1947" s="9">
        <f t="shared" si="431"/>
        <v>54573110632.512703</v>
      </c>
      <c r="Q1947" s="9">
        <f t="shared" si="432"/>
        <v>2.0019509512138084E-4</v>
      </c>
      <c r="R1947" s="9">
        <f t="shared" si="433"/>
        <v>-6.6114362075816224E-2</v>
      </c>
    </row>
    <row r="1948" spans="1:18" x14ac:dyDescent="0.25">
      <c r="A1948">
        <v>1937</v>
      </c>
      <c r="B1948" s="5">
        <v>391888</v>
      </c>
      <c r="C1948" s="5">
        <v>12025</v>
      </c>
      <c r="D1948" s="5">
        <f t="shared" si="420"/>
        <v>4712453200</v>
      </c>
      <c r="E1948" s="5">
        <f t="shared" si="421"/>
        <v>153576204544</v>
      </c>
      <c r="F1948" s="5">
        <f t="shared" si="422"/>
        <v>144600625</v>
      </c>
      <c r="G1948" s="5">
        <f t="shared" si="423"/>
        <v>-238072.82420000003</v>
      </c>
      <c r="H1948" s="9">
        <f t="shared" si="424"/>
        <v>56678669622.564117</v>
      </c>
      <c r="I1948" s="9">
        <f t="shared" si="425"/>
        <v>-283484.74660000001</v>
      </c>
      <c r="J1948" s="9">
        <f t="shared" si="426"/>
        <v>80363601554.866226</v>
      </c>
      <c r="K1948" s="9">
        <f t="shared" si="427"/>
        <v>67490014240.683357</v>
      </c>
      <c r="M1948" s="9">
        <f t="shared" si="428"/>
        <v>230622.82061388873</v>
      </c>
      <c r="N1948" s="9">
        <f t="shared" si="429"/>
        <v>4210313163.9270835</v>
      </c>
      <c r="O1948" s="9">
        <f t="shared" si="430"/>
        <v>-218597.82061388873</v>
      </c>
      <c r="P1948" s="9">
        <f t="shared" si="431"/>
        <v>47785007177.141876</v>
      </c>
      <c r="Q1948" s="9">
        <f t="shared" si="432"/>
        <v>2.002468436873674E-4</v>
      </c>
      <c r="R1948" s="9">
        <f t="shared" si="433"/>
        <v>-6.1866036917731473E-2</v>
      </c>
    </row>
    <row r="1949" spans="1:18" x14ac:dyDescent="0.25">
      <c r="A1949">
        <v>1938</v>
      </c>
      <c r="B1949" s="5">
        <v>199612</v>
      </c>
      <c r="C1949" s="5">
        <v>3843</v>
      </c>
      <c r="D1949" s="5">
        <f t="shared" si="420"/>
        <v>767108916</v>
      </c>
      <c r="E1949" s="5">
        <f t="shared" si="421"/>
        <v>39844950544</v>
      </c>
      <c r="F1949" s="5">
        <f t="shared" si="422"/>
        <v>14768649</v>
      </c>
      <c r="G1949" s="5">
        <f t="shared" si="423"/>
        <v>-430348.82420000003</v>
      </c>
      <c r="H1949" s="9">
        <f t="shared" si="424"/>
        <v>185200110490.32254</v>
      </c>
      <c r="I1949" s="9">
        <f t="shared" si="425"/>
        <v>-291666.74660000001</v>
      </c>
      <c r="J1949" s="9">
        <f t="shared" si="426"/>
        <v>85069491072.228622</v>
      </c>
      <c r="K1949" s="9">
        <f t="shared" si="427"/>
        <v>125518441457.54936</v>
      </c>
      <c r="M1949" s="9">
        <f t="shared" si="428"/>
        <v>178217.85325640265</v>
      </c>
      <c r="N1949" s="9">
        <f t="shared" si="429"/>
        <v>13757388244.125818</v>
      </c>
      <c r="O1949" s="9">
        <f t="shared" si="430"/>
        <v>-174374.85325640265</v>
      </c>
      <c r="P1949" s="9">
        <f t="shared" si="431"/>
        <v>30406589448.191959</v>
      </c>
      <c r="Q1949" s="9">
        <f t="shared" si="432"/>
        <v>2.0080657288674395E-4</v>
      </c>
      <c r="R1949" s="9">
        <f t="shared" si="433"/>
        <v>-4.9350373661278805E-2</v>
      </c>
    </row>
    <row r="1950" spans="1:18" x14ac:dyDescent="0.25">
      <c r="A1950">
        <v>1939</v>
      </c>
      <c r="B1950" s="5">
        <v>116127</v>
      </c>
      <c r="C1950" s="5">
        <v>2211</v>
      </c>
      <c r="D1950" s="5">
        <f t="shared" si="420"/>
        <v>256756797</v>
      </c>
      <c r="E1950" s="5">
        <f t="shared" si="421"/>
        <v>13485480129</v>
      </c>
      <c r="F1950" s="5">
        <f t="shared" si="422"/>
        <v>4888521</v>
      </c>
      <c r="G1950" s="5">
        <f t="shared" si="423"/>
        <v>-513833.82420000003</v>
      </c>
      <c r="H1950" s="9">
        <f t="shared" si="424"/>
        <v>264025198891.99655</v>
      </c>
      <c r="I1950" s="9">
        <f t="shared" si="425"/>
        <v>-293298.74660000001</v>
      </c>
      <c r="J1950" s="9">
        <f t="shared" si="426"/>
        <v>86024154757.131012</v>
      </c>
      <c r="K1950" s="9">
        <f t="shared" si="427"/>
        <v>150706816598.54477</v>
      </c>
      <c r="M1950" s="9">
        <f t="shared" si="428"/>
        <v>155463.95417466742</v>
      </c>
      <c r="N1950" s="9">
        <f t="shared" si="429"/>
        <v>19612823976.039345</v>
      </c>
      <c r="O1950" s="9">
        <f t="shared" si="430"/>
        <v>-153252.95417466742</v>
      </c>
      <c r="P1950" s="9">
        <f t="shared" si="431"/>
        <v>23486467963.262714</v>
      </c>
      <c r="Q1950" s="9">
        <f t="shared" si="432"/>
        <v>2.0114986738549806E-4</v>
      </c>
      <c r="R1950" s="9">
        <f t="shared" si="433"/>
        <v>-4.3372606258418378E-2</v>
      </c>
    </row>
    <row r="1951" spans="1:18" x14ac:dyDescent="0.25">
      <c r="A1951">
        <v>1940</v>
      </c>
      <c r="B1951" s="5">
        <v>90997</v>
      </c>
      <c r="C1951" s="5">
        <v>1089</v>
      </c>
      <c r="D1951" s="5">
        <f t="shared" si="420"/>
        <v>99095733</v>
      </c>
      <c r="E1951" s="5">
        <f t="shared" si="421"/>
        <v>8280454009</v>
      </c>
      <c r="F1951" s="5">
        <f t="shared" si="422"/>
        <v>1185921</v>
      </c>
      <c r="G1951" s="5">
        <f t="shared" si="423"/>
        <v>-538963.82420000003</v>
      </c>
      <c r="H1951" s="9">
        <f t="shared" si="424"/>
        <v>290482003796.28851</v>
      </c>
      <c r="I1951" s="9">
        <f t="shared" si="425"/>
        <v>-294420.74660000001</v>
      </c>
      <c r="J1951" s="9">
        <f t="shared" si="426"/>
        <v>86683576028.501419</v>
      </c>
      <c r="K1951" s="9">
        <f t="shared" si="427"/>
        <v>158682131511.35516</v>
      </c>
      <c r="M1951" s="9">
        <f t="shared" si="428"/>
        <v>148614.75391205729</v>
      </c>
      <c r="N1951" s="9">
        <f t="shared" si="429"/>
        <v>21578138876.790745</v>
      </c>
      <c r="O1951" s="9">
        <f t="shared" si="430"/>
        <v>-147525.75391205729</v>
      </c>
      <c r="P1951" s="9">
        <f t="shared" si="431"/>
        <v>21763848067.320889</v>
      </c>
      <c r="Q1951" s="9">
        <f t="shared" si="432"/>
        <v>2.0126509054302848E-4</v>
      </c>
      <c r="R1951" s="9">
        <f t="shared" si="433"/>
        <v>-4.175173549227381E-2</v>
      </c>
    </row>
    <row r="1952" spans="1:18" x14ac:dyDescent="0.25">
      <c r="A1952">
        <v>1941</v>
      </c>
      <c r="B1952" s="5">
        <v>75405</v>
      </c>
      <c r="C1952" s="5">
        <v>2063</v>
      </c>
      <c r="D1952" s="5">
        <f t="shared" si="420"/>
        <v>155560515</v>
      </c>
      <c r="E1952" s="5">
        <f t="shared" si="421"/>
        <v>5685914025</v>
      </c>
      <c r="F1952" s="5">
        <f t="shared" si="422"/>
        <v>4255969</v>
      </c>
      <c r="G1952" s="5">
        <f t="shared" si="423"/>
        <v>-554555.82420000003</v>
      </c>
      <c r="H1952" s="9">
        <f t="shared" si="424"/>
        <v>307532162154.14136</v>
      </c>
      <c r="I1952" s="9">
        <f t="shared" si="425"/>
        <v>-293446.74660000001</v>
      </c>
      <c r="J1952" s="9">
        <f t="shared" si="426"/>
        <v>86110993090.124619</v>
      </c>
      <c r="K1952" s="9">
        <f t="shared" si="427"/>
        <v>162732602419.57156</v>
      </c>
      <c r="M1952" s="9">
        <f t="shared" si="428"/>
        <v>144365.14267072751</v>
      </c>
      <c r="N1952" s="9">
        <f t="shared" si="429"/>
        <v>22844691296.936657</v>
      </c>
      <c r="O1952" s="9">
        <f t="shared" si="430"/>
        <v>-142302.14267072751</v>
      </c>
      <c r="P1952" s="9">
        <f t="shared" si="431"/>
        <v>20249899808.680088</v>
      </c>
      <c r="Q1952" s="9">
        <f t="shared" si="432"/>
        <v>2.0133934641366336E-4</v>
      </c>
      <c r="R1952" s="9">
        <f t="shared" si="433"/>
        <v>-4.0273386062129039E-2</v>
      </c>
    </row>
    <row r="1953" spans="1:18" x14ac:dyDescent="0.25">
      <c r="A1953">
        <v>1942</v>
      </c>
      <c r="B1953" s="5">
        <v>49422</v>
      </c>
      <c r="C1953" s="5">
        <v>764</v>
      </c>
      <c r="D1953" s="5">
        <f t="shared" si="420"/>
        <v>37758408</v>
      </c>
      <c r="E1953" s="5">
        <f t="shared" si="421"/>
        <v>2442534084</v>
      </c>
      <c r="F1953" s="5">
        <f t="shared" si="422"/>
        <v>583696</v>
      </c>
      <c r="G1953" s="5">
        <f t="shared" si="423"/>
        <v>-580538.82420000003</v>
      </c>
      <c r="H1953" s="9">
        <f t="shared" si="424"/>
        <v>337025326403.51855</v>
      </c>
      <c r="I1953" s="9">
        <f t="shared" si="425"/>
        <v>-294745.74660000001</v>
      </c>
      <c r="J1953" s="9">
        <f t="shared" si="426"/>
        <v>86875055138.791412</v>
      </c>
      <c r="K1953" s="9">
        <f t="shared" si="427"/>
        <v>171111349169.11517</v>
      </c>
      <c r="M1953" s="9">
        <f t="shared" si="428"/>
        <v>137283.45662124883</v>
      </c>
      <c r="N1953" s="9">
        <f t="shared" si="429"/>
        <v>25035558840.439857</v>
      </c>
      <c r="O1953" s="9">
        <f t="shared" si="430"/>
        <v>-136519.45662124883</v>
      </c>
      <c r="P1953" s="9">
        <f t="shared" si="431"/>
        <v>18637562036.161041</v>
      </c>
      <c r="Q1953" s="9">
        <f t="shared" si="432"/>
        <v>2.0146779334906124E-4</v>
      </c>
      <c r="R1953" s="9">
        <f t="shared" si="433"/>
        <v>-3.8636812007812923E-2</v>
      </c>
    </row>
    <row r="1954" spans="1:18" x14ac:dyDescent="0.25">
      <c r="A1954">
        <v>1943</v>
      </c>
      <c r="B1954" s="5">
        <v>43750</v>
      </c>
      <c r="C1954" s="5">
        <v>2525</v>
      </c>
      <c r="D1954" s="5">
        <f t="shared" si="420"/>
        <v>110468750</v>
      </c>
      <c r="E1954" s="5">
        <f t="shared" si="421"/>
        <v>1914062500</v>
      </c>
      <c r="F1954" s="5">
        <f t="shared" si="422"/>
        <v>6375625</v>
      </c>
      <c r="G1954" s="5">
        <f t="shared" si="423"/>
        <v>-586210.82420000003</v>
      </c>
      <c r="H1954" s="9">
        <f t="shared" si="424"/>
        <v>343643130409.24335</v>
      </c>
      <c r="I1954" s="9">
        <f t="shared" si="425"/>
        <v>-292984.74660000001</v>
      </c>
      <c r="J1954" s="9">
        <f t="shared" si="426"/>
        <v>85840061740.26622</v>
      </c>
      <c r="K1954" s="9">
        <f t="shared" si="427"/>
        <v>171750829782.41415</v>
      </c>
      <c r="M1954" s="9">
        <f t="shared" si="428"/>
        <v>135737.54878640902</v>
      </c>
      <c r="N1954" s="9">
        <f t="shared" si="429"/>
        <v>25527155194.185249</v>
      </c>
      <c r="O1954" s="9">
        <f t="shared" si="430"/>
        <v>-133212.54878640902</v>
      </c>
      <c r="P1954" s="9">
        <f t="shared" si="431"/>
        <v>17745583154.171406</v>
      </c>
      <c r="Q1954" s="9">
        <f t="shared" si="432"/>
        <v>2.0149661482906292E-4</v>
      </c>
      <c r="R1954" s="9">
        <f t="shared" si="433"/>
        <v>-3.7700913892494185E-2</v>
      </c>
    </row>
    <row r="1955" spans="1:18" x14ac:dyDescent="0.25">
      <c r="A1955">
        <v>1944</v>
      </c>
      <c r="B1955" s="5">
        <v>31726</v>
      </c>
      <c r="C1955" s="5">
        <v>985</v>
      </c>
      <c r="D1955" s="5">
        <f t="shared" si="420"/>
        <v>31250110</v>
      </c>
      <c r="E1955" s="5">
        <f t="shared" si="421"/>
        <v>1006539076</v>
      </c>
      <c r="F1955" s="5">
        <f t="shared" si="422"/>
        <v>970225</v>
      </c>
      <c r="G1955" s="5">
        <f t="shared" si="423"/>
        <v>-598234.82420000003</v>
      </c>
      <c r="H1955" s="9">
        <f t="shared" si="424"/>
        <v>357884904885.60492</v>
      </c>
      <c r="I1955" s="9">
        <f t="shared" si="425"/>
        <v>-294524.74660000001</v>
      </c>
      <c r="J1955" s="9">
        <f t="shared" si="426"/>
        <v>86744826359.79422</v>
      </c>
      <c r="K1955" s="9">
        <f t="shared" si="427"/>
        <v>176194960004.80057</v>
      </c>
      <c r="M1955" s="9">
        <f t="shared" si="428"/>
        <v>132460.39860902645</v>
      </c>
      <c r="N1955" s="9">
        <f t="shared" si="429"/>
        <v>26585089880.281593</v>
      </c>
      <c r="O1955" s="9">
        <f t="shared" si="430"/>
        <v>-131475.39860902645</v>
      </c>
      <c r="P1955" s="9">
        <f t="shared" si="431"/>
        <v>17285780439.402393</v>
      </c>
      <c r="Q1955" s="9">
        <f t="shared" si="432"/>
        <v>2.0155863978747865E-4</v>
      </c>
      <c r="R1955" s="9">
        <f t="shared" si="433"/>
        <v>-3.7209278561584229E-2</v>
      </c>
    </row>
    <row r="1956" spans="1:18" x14ac:dyDescent="0.25">
      <c r="A1956">
        <v>1945</v>
      </c>
      <c r="B1956" s="5">
        <v>31500</v>
      </c>
      <c r="C1956" s="5">
        <v>2100</v>
      </c>
      <c r="D1956" s="5">
        <f t="shared" si="420"/>
        <v>66150000</v>
      </c>
      <c r="E1956" s="5">
        <f t="shared" si="421"/>
        <v>992250000</v>
      </c>
      <c r="F1956" s="5">
        <f t="shared" si="422"/>
        <v>4410000</v>
      </c>
      <c r="G1956" s="5">
        <f t="shared" si="423"/>
        <v>-598460.82420000003</v>
      </c>
      <c r="H1956" s="9">
        <f t="shared" si="424"/>
        <v>358155358102.14337</v>
      </c>
      <c r="I1956" s="9">
        <f t="shared" si="425"/>
        <v>-293409.74660000001</v>
      </c>
      <c r="J1956" s="9">
        <f t="shared" si="426"/>
        <v>86089279399.876221</v>
      </c>
      <c r="K1956" s="9">
        <f t="shared" si="427"/>
        <v>175594238778.54916</v>
      </c>
      <c r="M1956" s="9">
        <f t="shared" si="428"/>
        <v>132398.80214028986</v>
      </c>
      <c r="N1956" s="9">
        <f t="shared" si="429"/>
        <v>26605180202.538651</v>
      </c>
      <c r="O1956" s="9">
        <f t="shared" si="430"/>
        <v>-130298.80214028986</v>
      </c>
      <c r="P1956" s="9">
        <f t="shared" si="431"/>
        <v>16977777839.194405</v>
      </c>
      <c r="Q1956" s="9">
        <f t="shared" si="432"/>
        <v>2.015598176497975E-4</v>
      </c>
      <c r="R1956" s="9">
        <f t="shared" si="433"/>
        <v>-3.6876286204328999E-2</v>
      </c>
    </row>
    <row r="1957" spans="1:18" x14ac:dyDescent="0.25">
      <c r="A1957">
        <v>1946</v>
      </c>
      <c r="B1957" s="5">
        <v>16122</v>
      </c>
      <c r="C1957" s="5">
        <v>2373</v>
      </c>
      <c r="D1957" s="5">
        <f t="shared" si="420"/>
        <v>38257506</v>
      </c>
      <c r="E1957" s="5">
        <f t="shared" si="421"/>
        <v>259918884</v>
      </c>
      <c r="F1957" s="5">
        <f t="shared" si="422"/>
        <v>5631129</v>
      </c>
      <c r="G1957" s="5">
        <f t="shared" si="423"/>
        <v>-613838.82420000003</v>
      </c>
      <c r="H1957" s="9">
        <f t="shared" si="424"/>
        <v>376798102095.23853</v>
      </c>
      <c r="I1957" s="9">
        <f t="shared" si="425"/>
        <v>-293136.74660000001</v>
      </c>
      <c r="J1957" s="9">
        <f t="shared" si="426"/>
        <v>85929152207.23262</v>
      </c>
      <c r="K1957" s="9">
        <f t="shared" si="427"/>
        <v>179938715862.75735</v>
      </c>
      <c r="M1957" s="9">
        <f t="shared" si="428"/>
        <v>128207.5167587372</v>
      </c>
      <c r="N1957" s="9">
        <f t="shared" si="429"/>
        <v>27990036109.858727</v>
      </c>
      <c r="O1957" s="9">
        <f t="shared" si="430"/>
        <v>-125834.5167587372</v>
      </c>
      <c r="P1957" s="9">
        <f t="shared" si="431"/>
        <v>15834325607.904913</v>
      </c>
      <c r="Q1957" s="9">
        <f t="shared" si="432"/>
        <v>2.0164100945794237E-4</v>
      </c>
      <c r="R1957" s="9">
        <f t="shared" si="433"/>
        <v>-3.5612835778782229E-2</v>
      </c>
    </row>
    <row r="1958" spans="1:18" x14ac:dyDescent="0.25">
      <c r="A1958">
        <v>1947</v>
      </c>
      <c r="B1958" s="5">
        <v>14340</v>
      </c>
      <c r="C1958" s="5">
        <v>1172</v>
      </c>
      <c r="D1958" s="5">
        <f t="shared" si="420"/>
        <v>16806480</v>
      </c>
      <c r="E1958" s="5">
        <f t="shared" si="421"/>
        <v>205635600</v>
      </c>
      <c r="F1958" s="5">
        <f t="shared" si="422"/>
        <v>1373584</v>
      </c>
      <c r="G1958" s="5">
        <f t="shared" si="423"/>
        <v>-615620.82420000003</v>
      </c>
      <c r="H1958" s="9">
        <f t="shared" si="424"/>
        <v>378988999188.68732</v>
      </c>
      <c r="I1958" s="9">
        <f t="shared" si="425"/>
        <v>-294337.74660000001</v>
      </c>
      <c r="J1958" s="9">
        <f t="shared" si="426"/>
        <v>86634709073.565826</v>
      </c>
      <c r="K1958" s="9">
        <f t="shared" si="427"/>
        <v>181200446155.06277</v>
      </c>
      <c r="M1958" s="9">
        <f t="shared" si="428"/>
        <v>127721.83132825686</v>
      </c>
      <c r="N1958" s="9">
        <f t="shared" si="429"/>
        <v>28152784511.237656</v>
      </c>
      <c r="O1958" s="9">
        <f t="shared" si="430"/>
        <v>-126549.83132825686</v>
      </c>
      <c r="P1958" s="9">
        <f t="shared" si="431"/>
        <v>16014859809.21026</v>
      </c>
      <c r="Q1958" s="9">
        <f t="shared" si="432"/>
        <v>2.0165055112715923E-4</v>
      </c>
      <c r="R1958" s="9">
        <f t="shared" si="433"/>
        <v>-3.58152794520777E-2</v>
      </c>
    </row>
    <row r="1959" spans="1:18" x14ac:dyDescent="0.25">
      <c r="A1959">
        <v>1948</v>
      </c>
      <c r="B1959" s="5">
        <v>12574</v>
      </c>
      <c r="C1959" s="5">
        <v>172</v>
      </c>
      <c r="D1959" s="5">
        <f t="shared" si="420"/>
        <v>2162728</v>
      </c>
      <c r="E1959" s="5">
        <f t="shared" si="421"/>
        <v>158105476</v>
      </c>
      <c r="F1959" s="5">
        <f t="shared" si="422"/>
        <v>29584</v>
      </c>
      <c r="G1959" s="5">
        <f t="shared" si="423"/>
        <v>-617386.82420000003</v>
      </c>
      <c r="H1959" s="9">
        <f t="shared" si="424"/>
        <v>381166490695.76172</v>
      </c>
      <c r="I1959" s="9">
        <f t="shared" si="425"/>
        <v>-295337.74660000001</v>
      </c>
      <c r="J1959" s="9">
        <f t="shared" si="426"/>
        <v>87224384566.765823</v>
      </c>
      <c r="K1959" s="9">
        <f t="shared" si="427"/>
        <v>182337633439.75836</v>
      </c>
      <c r="M1959" s="9">
        <f t="shared" si="428"/>
        <v>127240.50670972245</v>
      </c>
      <c r="N1959" s="9">
        <f t="shared" si="429"/>
        <v>28314537093.251778</v>
      </c>
      <c r="O1959" s="9">
        <f t="shared" si="430"/>
        <v>-127068.50670972245</v>
      </c>
      <c r="P1959" s="9">
        <f t="shared" si="431"/>
        <v>16146405397.43878</v>
      </c>
      <c r="Q1959" s="9">
        <f t="shared" si="432"/>
        <v>2.0166003441313607E-4</v>
      </c>
      <c r="R1959" s="9">
        <f t="shared" si="433"/>
        <v>-3.5962071629678155E-2</v>
      </c>
    </row>
    <row r="1960" spans="1:18" x14ac:dyDescent="0.25">
      <c r="A1960">
        <v>1949</v>
      </c>
      <c r="B1960" s="5">
        <v>1779</v>
      </c>
      <c r="C1960" s="5">
        <v>25</v>
      </c>
      <c r="D1960" s="5">
        <f t="shared" si="420"/>
        <v>44475</v>
      </c>
      <c r="E1960" s="5">
        <f t="shared" si="421"/>
        <v>3164841</v>
      </c>
      <c r="F1960" s="5">
        <f t="shared" si="422"/>
        <v>625</v>
      </c>
      <c r="G1960" s="5">
        <f t="shared" si="423"/>
        <v>-628181.82420000003</v>
      </c>
      <c r="H1960" s="9">
        <f t="shared" si="424"/>
        <v>394612404255.23975</v>
      </c>
      <c r="I1960" s="9">
        <f t="shared" si="425"/>
        <v>-295484.74660000001</v>
      </c>
      <c r="J1960" s="9">
        <f t="shared" si="426"/>
        <v>87311235473.26622</v>
      </c>
      <c r="K1960" s="9">
        <f t="shared" si="427"/>
        <v>185618147142.46277</v>
      </c>
      <c r="M1960" s="9">
        <f t="shared" si="428"/>
        <v>124298.32139993827</v>
      </c>
      <c r="N1960" s="9">
        <f t="shared" si="429"/>
        <v>29313352119.036343</v>
      </c>
      <c r="O1960" s="9">
        <f t="shared" si="430"/>
        <v>-124273.32139993827</v>
      </c>
      <c r="P1960" s="9">
        <f t="shared" si="431"/>
        <v>15443858411.772356</v>
      </c>
      <c r="Q1960" s="9">
        <f t="shared" si="432"/>
        <v>2.0171859328378609E-4</v>
      </c>
      <c r="R1960" s="9">
        <f t="shared" si="433"/>
        <v>-3.5170998168191539E-2</v>
      </c>
    </row>
    <row r="1961" spans="1:18" x14ac:dyDescent="0.25">
      <c r="A1961">
        <v>1950</v>
      </c>
      <c r="B1961" s="5">
        <v>1711</v>
      </c>
      <c r="C1961" s="5">
        <v>75</v>
      </c>
      <c r="D1961" s="5">
        <f t="shared" si="420"/>
        <v>128325</v>
      </c>
      <c r="E1961" s="5">
        <f t="shared" si="421"/>
        <v>2927521</v>
      </c>
      <c r="F1961" s="5">
        <f t="shared" si="422"/>
        <v>5625</v>
      </c>
      <c r="G1961" s="5">
        <f t="shared" si="423"/>
        <v>-628249.82420000003</v>
      </c>
      <c r="H1961" s="9">
        <f t="shared" si="424"/>
        <v>394697841607.33093</v>
      </c>
      <c r="I1961" s="9">
        <f t="shared" si="425"/>
        <v>-295434.74660000001</v>
      </c>
      <c r="J1961" s="9">
        <f t="shared" si="426"/>
        <v>87281689498.606216</v>
      </c>
      <c r="K1961" s="9">
        <f t="shared" si="427"/>
        <v>185606827614.02158</v>
      </c>
      <c r="M1961" s="9">
        <f t="shared" si="428"/>
        <v>124279.78794916798</v>
      </c>
      <c r="N1961" s="9">
        <f t="shared" si="429"/>
        <v>29319698739.565647</v>
      </c>
      <c r="O1961" s="9">
        <f t="shared" si="430"/>
        <v>-124204.78794916798</v>
      </c>
      <c r="P1961" s="9">
        <f t="shared" si="431"/>
        <v>15426829349.497784</v>
      </c>
      <c r="Q1961" s="9">
        <f t="shared" si="432"/>
        <v>2.0171896537563599E-4</v>
      </c>
      <c r="R1961" s="9">
        <f t="shared" si="433"/>
        <v>-3.5151602299219334E-2</v>
      </c>
    </row>
    <row r="1962" spans="1:18" x14ac:dyDescent="0.25">
      <c r="A1962">
        <v>1951</v>
      </c>
      <c r="B1962" s="5">
        <v>1638</v>
      </c>
      <c r="C1962" s="5">
        <v>87</v>
      </c>
      <c r="D1962" s="5">
        <f t="shared" si="420"/>
        <v>142506</v>
      </c>
      <c r="E1962" s="5">
        <f t="shared" si="421"/>
        <v>2683044</v>
      </c>
      <c r="F1962" s="5">
        <f t="shared" si="422"/>
        <v>7569</v>
      </c>
      <c r="G1962" s="5">
        <f t="shared" si="423"/>
        <v>-628322.82420000003</v>
      </c>
      <c r="H1962" s="9">
        <f t="shared" si="424"/>
        <v>394789571410.66412</v>
      </c>
      <c r="I1962" s="9">
        <f t="shared" si="425"/>
        <v>-295422.74660000001</v>
      </c>
      <c r="J1962" s="9">
        <f t="shared" si="426"/>
        <v>87274599208.68782</v>
      </c>
      <c r="K1962" s="9">
        <f t="shared" si="427"/>
        <v>185620854476.63297</v>
      </c>
      <c r="M1962" s="9">
        <f t="shared" si="428"/>
        <v>124259.89174466458</v>
      </c>
      <c r="N1962" s="9">
        <f t="shared" si="429"/>
        <v>29326512787.973454</v>
      </c>
      <c r="O1962" s="9">
        <f t="shared" si="430"/>
        <v>-124172.89174466458</v>
      </c>
      <c r="P1962" s="9">
        <f t="shared" si="431"/>
        <v>15418907044.232189</v>
      </c>
      <c r="Q1962" s="9">
        <f t="shared" si="432"/>
        <v>2.017193648720082E-4</v>
      </c>
      <c r="R1962" s="9">
        <f t="shared" si="433"/>
        <v>-3.5142575257331339E-2</v>
      </c>
    </row>
    <row r="1963" spans="1:18" x14ac:dyDescent="0.25">
      <c r="A1963">
        <v>1952</v>
      </c>
      <c r="B1963" s="5">
        <v>1398</v>
      </c>
      <c r="C1963" s="5">
        <v>36</v>
      </c>
      <c r="D1963" s="5">
        <f t="shared" si="420"/>
        <v>50328</v>
      </c>
      <c r="E1963" s="5">
        <f t="shared" si="421"/>
        <v>1954404</v>
      </c>
      <c r="F1963" s="5">
        <f t="shared" si="422"/>
        <v>1296</v>
      </c>
      <c r="G1963" s="5">
        <f t="shared" si="423"/>
        <v>-628562.82420000003</v>
      </c>
      <c r="H1963" s="9">
        <f t="shared" si="424"/>
        <v>395091223966.28015</v>
      </c>
      <c r="I1963" s="9">
        <f t="shared" si="425"/>
        <v>-295473.74660000001</v>
      </c>
      <c r="J1963" s="9">
        <f t="shared" si="426"/>
        <v>87304734929.841019</v>
      </c>
      <c r="K1963" s="9">
        <f t="shared" si="427"/>
        <v>185723812639.85117</v>
      </c>
      <c r="M1963" s="9">
        <f t="shared" si="428"/>
        <v>124194.4795654753</v>
      </c>
      <c r="N1963" s="9">
        <f t="shared" si="429"/>
        <v>29348920719.110508</v>
      </c>
      <c r="O1963" s="9">
        <f t="shared" si="430"/>
        <v>-124158.4795654753</v>
      </c>
      <c r="P1963" s="9">
        <f t="shared" si="431"/>
        <v>15415328048.010546</v>
      </c>
      <c r="Q1963" s="9">
        <f t="shared" si="432"/>
        <v>2.017206786118971E-4</v>
      </c>
      <c r="R1963" s="9">
        <f t="shared" si="433"/>
        <v>-3.5138496442559453E-2</v>
      </c>
    </row>
    <row r="1964" spans="1:18" x14ac:dyDescent="0.25">
      <c r="A1964">
        <v>1953</v>
      </c>
      <c r="B1964" s="5">
        <v>1349</v>
      </c>
      <c r="C1964" s="5">
        <v>250</v>
      </c>
      <c r="D1964" s="5">
        <f t="shared" si="420"/>
        <v>337250</v>
      </c>
      <c r="E1964" s="5">
        <f t="shared" si="421"/>
        <v>1819801</v>
      </c>
      <c r="F1964" s="5">
        <f t="shared" si="422"/>
        <v>62500</v>
      </c>
      <c r="G1964" s="5">
        <f t="shared" si="423"/>
        <v>-628611.82420000003</v>
      </c>
      <c r="H1964" s="9">
        <f t="shared" si="424"/>
        <v>395152825524.05176</v>
      </c>
      <c r="I1964" s="9">
        <f t="shared" si="425"/>
        <v>-295259.74660000001</v>
      </c>
      <c r="J1964" s="9">
        <f t="shared" si="426"/>
        <v>87178317962.296219</v>
      </c>
      <c r="K1964" s="9">
        <f t="shared" si="427"/>
        <v>185603767923.05576</v>
      </c>
      <c r="M1964" s="9">
        <f t="shared" si="428"/>
        <v>124181.12457889083</v>
      </c>
      <c r="N1964" s="9">
        <f t="shared" si="429"/>
        <v>29353496723.6521</v>
      </c>
      <c r="O1964" s="9">
        <f t="shared" si="430"/>
        <v>-123931.12457889083</v>
      </c>
      <c r="P1964" s="9">
        <f t="shared" si="431"/>
        <v>15358923639.388557</v>
      </c>
      <c r="Q1964" s="9">
        <f t="shared" si="432"/>
        <v>2.0172094689546426E-4</v>
      </c>
      <c r="R1964" s="9">
        <f t="shared" si="433"/>
        <v>-3.5074151970631455E-2</v>
      </c>
    </row>
    <row r="1965" spans="1:18" x14ac:dyDescent="0.25">
      <c r="A1965">
        <v>1954</v>
      </c>
      <c r="B1965" s="5">
        <v>6</v>
      </c>
      <c r="C1965" s="5">
        <v>0</v>
      </c>
      <c r="D1965" s="5">
        <f t="shared" si="420"/>
        <v>0</v>
      </c>
      <c r="E1965" s="5">
        <f t="shared" si="421"/>
        <v>36</v>
      </c>
      <c r="F1965" s="5">
        <f t="shared" si="422"/>
        <v>0</v>
      </c>
      <c r="G1965" s="5">
        <f t="shared" si="423"/>
        <v>-629954.82420000003</v>
      </c>
      <c r="H1965" s="9">
        <f t="shared" si="424"/>
        <v>396843080532.85297</v>
      </c>
      <c r="I1965" s="9">
        <f t="shared" si="425"/>
        <v>-295509.74660000001</v>
      </c>
      <c r="J1965" s="9">
        <f t="shared" si="426"/>
        <v>87326010335.596222</v>
      </c>
      <c r="K1965" s="9">
        <f t="shared" si="427"/>
        <v>186157790468.78955</v>
      </c>
      <c r="M1965" s="9">
        <f t="shared" si="428"/>
        <v>123815.08892617752</v>
      </c>
      <c r="N1965" s="9">
        <f t="shared" si="429"/>
        <v>29479055473.731091</v>
      </c>
      <c r="O1965" s="9">
        <f t="shared" si="430"/>
        <v>-123815.08892617752</v>
      </c>
      <c r="P1965" s="9">
        <f t="shared" si="431"/>
        <v>15330176245.797247</v>
      </c>
      <c r="Q1965" s="9">
        <f t="shared" si="432"/>
        <v>2.0172830819702165E-4</v>
      </c>
      <c r="R1965" s="9">
        <f t="shared" si="433"/>
        <v>-3.5041312470918316E-2</v>
      </c>
    </row>
    <row r="1966" spans="1:18" x14ac:dyDescent="0.25">
      <c r="A1966">
        <v>1955</v>
      </c>
      <c r="B1966" s="5">
        <v>16</v>
      </c>
      <c r="C1966" s="5">
        <v>24</v>
      </c>
      <c r="D1966" s="5">
        <f t="shared" si="420"/>
        <v>384</v>
      </c>
      <c r="E1966" s="5">
        <f t="shared" si="421"/>
        <v>256</v>
      </c>
      <c r="F1966" s="5">
        <f t="shared" si="422"/>
        <v>576</v>
      </c>
      <c r="G1966" s="5">
        <f t="shared" si="423"/>
        <v>-629944.82420000003</v>
      </c>
      <c r="H1966" s="9">
        <f t="shared" si="424"/>
        <v>396830481536.36896</v>
      </c>
      <c r="I1966" s="9">
        <f t="shared" si="425"/>
        <v>-295485.74660000001</v>
      </c>
      <c r="J1966" s="9">
        <f t="shared" si="426"/>
        <v>87311826443.759415</v>
      </c>
      <c r="K1966" s="9">
        <f t="shared" si="427"/>
        <v>186139716695.54276</v>
      </c>
      <c r="M1966" s="9">
        <f t="shared" si="428"/>
        <v>123817.81443364374</v>
      </c>
      <c r="N1966" s="9">
        <f t="shared" si="429"/>
        <v>29478119571.016685</v>
      </c>
      <c r="O1966" s="9">
        <f t="shared" si="430"/>
        <v>-123793.81443364374</v>
      </c>
      <c r="P1966" s="9">
        <f t="shared" si="431"/>
        <v>15324908492.031422</v>
      </c>
      <c r="Q1966" s="9">
        <f t="shared" si="432"/>
        <v>2.017282533265956E-4</v>
      </c>
      <c r="R1966" s="9">
        <f t="shared" si="433"/>
        <v>-3.5035291506381301E-2</v>
      </c>
    </row>
    <row r="1967" spans="1:18" x14ac:dyDescent="0.25">
      <c r="A1967">
        <v>1956</v>
      </c>
      <c r="B1967" s="5">
        <v>170153</v>
      </c>
      <c r="C1967" s="5">
        <v>10354</v>
      </c>
      <c r="D1967" s="5">
        <f t="shared" si="420"/>
        <v>1761764162</v>
      </c>
      <c r="E1967" s="5">
        <f t="shared" si="421"/>
        <v>28952043409</v>
      </c>
      <c r="F1967" s="5">
        <f t="shared" si="422"/>
        <v>107205316</v>
      </c>
      <c r="G1967" s="5">
        <f t="shared" si="423"/>
        <v>-459807.82420000003</v>
      </c>
      <c r="H1967" s="9">
        <f t="shared" si="424"/>
        <v>211423235195.53815</v>
      </c>
      <c r="I1967" s="9">
        <f t="shared" si="425"/>
        <v>-285155.74660000001</v>
      </c>
      <c r="J1967" s="9">
        <f t="shared" si="426"/>
        <v>81313799819.003418</v>
      </c>
      <c r="K1967" s="9">
        <f t="shared" si="427"/>
        <v>131116843402.27257</v>
      </c>
      <c r="M1967" s="9">
        <f t="shared" si="428"/>
        <v>170188.78081166602</v>
      </c>
      <c r="N1967" s="9">
        <f t="shared" si="429"/>
        <v>15705344466.120781</v>
      </c>
      <c r="O1967" s="9">
        <f t="shared" si="430"/>
        <v>-159834.78081166602</v>
      </c>
      <c r="P1967" s="9">
        <f t="shared" si="431"/>
        <v>25547157157.113319</v>
      </c>
      <c r="Q1967" s="9">
        <f t="shared" si="432"/>
        <v>2.0092077833368959E-4</v>
      </c>
      <c r="R1967" s="9">
        <f t="shared" si="433"/>
        <v>-4.5235344777823448E-2</v>
      </c>
    </row>
    <row r="1968" spans="1:18" x14ac:dyDescent="0.25">
      <c r="A1968">
        <v>1957</v>
      </c>
      <c r="B1968" s="5">
        <v>0</v>
      </c>
      <c r="C1968" s="5">
        <v>0</v>
      </c>
      <c r="D1968" s="5">
        <f t="shared" si="420"/>
        <v>0</v>
      </c>
      <c r="E1968" s="5">
        <f t="shared" si="421"/>
        <v>0</v>
      </c>
      <c r="F1968" s="5">
        <f t="shared" si="422"/>
        <v>0</v>
      </c>
      <c r="G1968" s="5">
        <f t="shared" si="423"/>
        <v>-629960.82420000003</v>
      </c>
      <c r="H1968" s="9">
        <f t="shared" si="424"/>
        <v>396850640026.74335</v>
      </c>
      <c r="I1968" s="9">
        <f t="shared" si="425"/>
        <v>-295509.74660000001</v>
      </c>
      <c r="J1968" s="9">
        <f t="shared" si="426"/>
        <v>87326010335.596222</v>
      </c>
      <c r="K1968" s="9">
        <f t="shared" si="427"/>
        <v>186159563527.26917</v>
      </c>
      <c r="M1968" s="9">
        <f t="shared" si="428"/>
        <v>123813.45362169779</v>
      </c>
      <c r="N1968" s="9">
        <f t="shared" si="429"/>
        <v>29479617022.490993</v>
      </c>
      <c r="O1968" s="9">
        <f t="shared" si="430"/>
        <v>-123813.45362169779</v>
      </c>
      <c r="P1968" s="9">
        <f t="shared" si="431"/>
        <v>15329771297.732309</v>
      </c>
      <c r="Q1968" s="9">
        <f t="shared" si="432"/>
        <v>2.0172834111969535E-4</v>
      </c>
      <c r="R1968" s="9">
        <f t="shared" si="433"/>
        <v>-3.5040849658636533E-2</v>
      </c>
    </row>
    <row r="1969" spans="1:18" x14ac:dyDescent="0.25">
      <c r="A1969">
        <v>1958</v>
      </c>
      <c r="B1969" s="5">
        <v>63955</v>
      </c>
      <c r="C1969" s="5">
        <v>7</v>
      </c>
      <c r="D1969" s="5">
        <f t="shared" si="420"/>
        <v>447685</v>
      </c>
      <c r="E1969" s="5">
        <f t="shared" si="421"/>
        <v>4090242025</v>
      </c>
      <c r="F1969" s="5">
        <f t="shared" si="422"/>
        <v>49</v>
      </c>
      <c r="G1969" s="5">
        <f t="shared" si="423"/>
        <v>-566005.82420000003</v>
      </c>
      <c r="H1969" s="9">
        <f t="shared" si="424"/>
        <v>320362593028.32135</v>
      </c>
      <c r="I1969" s="9">
        <f t="shared" si="425"/>
        <v>-295502.74660000001</v>
      </c>
      <c r="J1969" s="9">
        <f t="shared" si="426"/>
        <v>87321873248.143814</v>
      </c>
      <c r="K1969" s="9">
        <f t="shared" si="427"/>
        <v>167256275642.69678</v>
      </c>
      <c r="M1969" s="9">
        <f t="shared" si="428"/>
        <v>141244.43662190594</v>
      </c>
      <c r="N1969" s="9">
        <f t="shared" si="429"/>
        <v>23797785862.637451</v>
      </c>
      <c r="O1969" s="9">
        <f t="shared" si="430"/>
        <v>-141237.43662190594</v>
      </c>
      <c r="P1969" s="9">
        <f t="shared" si="431"/>
        <v>19948013503.526897</v>
      </c>
      <c r="Q1969" s="9">
        <f t="shared" si="432"/>
        <v>2.0139522476946432E-4</v>
      </c>
      <c r="R1969" s="9">
        <f t="shared" si="433"/>
        <v>-3.9972061303492262E-2</v>
      </c>
    </row>
    <row r="1970" spans="1:18" x14ac:dyDescent="0.25">
      <c r="A1970">
        <v>1959</v>
      </c>
      <c r="B1970" s="5">
        <v>1105895</v>
      </c>
      <c r="C1970" s="5">
        <v>29</v>
      </c>
      <c r="D1970" s="5">
        <f t="shared" si="420"/>
        <v>32070955</v>
      </c>
      <c r="E1970" s="5">
        <f t="shared" si="421"/>
        <v>1223003751025</v>
      </c>
      <c r="F1970" s="5">
        <f t="shared" si="422"/>
        <v>841</v>
      </c>
      <c r="G1970" s="5">
        <f t="shared" si="423"/>
        <v>475934.17579999997</v>
      </c>
      <c r="H1970" s="9">
        <f t="shared" si="424"/>
        <v>226513339694.42526</v>
      </c>
      <c r="I1970" s="9">
        <f t="shared" si="425"/>
        <v>-295480.74660000001</v>
      </c>
      <c r="J1970" s="9">
        <f t="shared" si="426"/>
        <v>87308871611.293427</v>
      </c>
      <c r="K1970" s="9">
        <f t="shared" si="427"/>
        <v>-140629385597.83966</v>
      </c>
      <c r="M1970" s="9">
        <f t="shared" si="428"/>
        <v>425225.96155720239</v>
      </c>
      <c r="N1970" s="9">
        <f t="shared" si="429"/>
        <v>16826296422.823133</v>
      </c>
      <c r="O1970" s="9">
        <f t="shared" si="430"/>
        <v>-425196.96155720239</v>
      </c>
      <c r="P1970" s="9">
        <f t="shared" si="431"/>
        <v>180792456117.47705</v>
      </c>
      <c r="Q1970" s="9">
        <f t="shared" si="432"/>
        <v>2.0098649789030708E-4</v>
      </c>
      <c r="R1970" s="9">
        <f t="shared" si="433"/>
        <v>-0.12033633536455478</v>
      </c>
    </row>
    <row r="1971" spans="1:18" x14ac:dyDescent="0.25">
      <c r="A1971">
        <v>1960</v>
      </c>
      <c r="B1971" s="5">
        <v>677508</v>
      </c>
      <c r="C1971" s="5">
        <v>16</v>
      </c>
      <c r="D1971" s="5">
        <f t="shared" si="420"/>
        <v>10840128</v>
      </c>
      <c r="E1971" s="5">
        <f t="shared" si="421"/>
        <v>459017090064</v>
      </c>
      <c r="F1971" s="5">
        <f t="shared" si="422"/>
        <v>256</v>
      </c>
      <c r="G1971" s="5">
        <f t="shared" si="423"/>
        <v>47547.175799999968</v>
      </c>
      <c r="H1971" s="9">
        <f t="shared" si="424"/>
        <v>2260733926.5561028</v>
      </c>
      <c r="I1971" s="9">
        <f t="shared" si="425"/>
        <v>-295493.74660000001</v>
      </c>
      <c r="J1971" s="9">
        <f t="shared" si="426"/>
        <v>87316554279.705017</v>
      </c>
      <c r="K1971" s="9">
        <f t="shared" si="427"/>
        <v>-14049893117.390844</v>
      </c>
      <c r="M1971" s="9">
        <f t="shared" si="428"/>
        <v>308468.76486405614</v>
      </c>
      <c r="N1971" s="9">
        <f t="shared" si="429"/>
        <v>167936154.36814022</v>
      </c>
      <c r="O1971" s="9">
        <f t="shared" si="430"/>
        <v>-308452.76486405614</v>
      </c>
      <c r="P1971" s="9">
        <f t="shared" si="431"/>
        <v>95143108152.280701</v>
      </c>
      <c r="Q1971" s="9">
        <f t="shared" si="432"/>
        <v>2.0000984581858226E-4</v>
      </c>
      <c r="R1971" s="9">
        <f t="shared" si="433"/>
        <v>-8.7296148804813595E-2</v>
      </c>
    </row>
    <row r="1972" spans="1:18" x14ac:dyDescent="0.25">
      <c r="A1972">
        <v>1961</v>
      </c>
      <c r="B1972" s="5">
        <v>445533</v>
      </c>
      <c r="C1972" s="5">
        <v>19</v>
      </c>
      <c r="D1972" s="5">
        <f t="shared" si="420"/>
        <v>8465127</v>
      </c>
      <c r="E1972" s="5">
        <f t="shared" si="421"/>
        <v>198499654089</v>
      </c>
      <c r="F1972" s="5">
        <f t="shared" si="422"/>
        <v>361</v>
      </c>
      <c r="G1972" s="5">
        <f t="shared" si="423"/>
        <v>-184427.82420000003</v>
      </c>
      <c r="H1972" s="9">
        <f t="shared" si="424"/>
        <v>34013622339.146118</v>
      </c>
      <c r="I1972" s="9">
        <f t="shared" si="425"/>
        <v>-295490.74660000001</v>
      </c>
      <c r="J1972" s="9">
        <f t="shared" si="426"/>
        <v>87314781326.225418</v>
      </c>
      <c r="K1972" s="9">
        <f t="shared" si="427"/>
        <v>54496715466.671562</v>
      </c>
      <c r="M1972" s="9">
        <f t="shared" si="428"/>
        <v>245243.80541642438</v>
      </c>
      <c r="N1972" s="9">
        <f t="shared" si="429"/>
        <v>2526664843.0706849</v>
      </c>
      <c r="O1972" s="9">
        <f t="shared" si="430"/>
        <v>-245224.80541642438</v>
      </c>
      <c r="P1972" s="9">
        <f t="shared" si="431"/>
        <v>60135205191.523201</v>
      </c>
      <c r="Q1972" s="9">
        <f t="shared" si="432"/>
        <v>2.0014813417489909E-4</v>
      </c>
      <c r="R1972" s="9">
        <f t="shared" si="433"/>
        <v>-6.9401817792674361E-2</v>
      </c>
    </row>
    <row r="1973" spans="1:18" x14ac:dyDescent="0.25">
      <c r="A1973">
        <v>1962</v>
      </c>
      <c r="B1973" s="5">
        <v>386215</v>
      </c>
      <c r="C1973" s="5">
        <v>30</v>
      </c>
      <c r="D1973" s="5">
        <f t="shared" si="420"/>
        <v>11586450</v>
      </c>
      <c r="E1973" s="5">
        <f t="shared" si="421"/>
        <v>149162026225</v>
      </c>
      <c r="F1973" s="5">
        <f t="shared" si="422"/>
        <v>900</v>
      </c>
      <c r="G1973" s="5">
        <f t="shared" si="423"/>
        <v>-243745.82420000003</v>
      </c>
      <c r="H1973" s="9">
        <f t="shared" si="424"/>
        <v>59412026814.937325</v>
      </c>
      <c r="I1973" s="9">
        <f t="shared" si="425"/>
        <v>-295479.74660000001</v>
      </c>
      <c r="J1973" s="9">
        <f t="shared" si="426"/>
        <v>87308280650.800217</v>
      </c>
      <c r="K1973" s="9">
        <f t="shared" si="427"/>
        <v>72021954369.424164</v>
      </c>
      <c r="M1973" s="9">
        <f t="shared" si="428"/>
        <v>229076.64022830231</v>
      </c>
      <c r="N1973" s="9">
        <f t="shared" si="429"/>
        <v>4413357622.1933022</v>
      </c>
      <c r="O1973" s="9">
        <f t="shared" si="430"/>
        <v>-229046.64022830231</v>
      </c>
      <c r="P1973" s="9">
        <f t="shared" si="431"/>
        <v>52462363399.873352</v>
      </c>
      <c r="Q1973" s="9">
        <f t="shared" si="432"/>
        <v>2.0025874784765821E-4</v>
      </c>
      <c r="R1973" s="9">
        <f t="shared" si="433"/>
        <v>-6.4823189658576599E-2</v>
      </c>
    </row>
    <row r="1974" spans="1:18" x14ac:dyDescent="0.25">
      <c r="A1974">
        <v>1963</v>
      </c>
      <c r="B1974" s="5">
        <v>277198</v>
      </c>
      <c r="C1974" s="5">
        <v>9</v>
      </c>
      <c r="D1974" s="5">
        <f t="shared" si="420"/>
        <v>2494782</v>
      </c>
      <c r="E1974" s="5">
        <f t="shared" si="421"/>
        <v>76838731204</v>
      </c>
      <c r="F1974" s="5">
        <f t="shared" si="422"/>
        <v>81</v>
      </c>
      <c r="G1974" s="5">
        <f t="shared" si="423"/>
        <v>-352762.82420000003</v>
      </c>
      <c r="H1974" s="9">
        <f t="shared" si="424"/>
        <v>124441610137.56013</v>
      </c>
      <c r="I1974" s="9">
        <f t="shared" si="425"/>
        <v>-295500.74660000001</v>
      </c>
      <c r="J1974" s="9">
        <f t="shared" si="426"/>
        <v>87320691241.157425</v>
      </c>
      <c r="K1974" s="9">
        <f t="shared" si="427"/>
        <v>104241677923.82455</v>
      </c>
      <c r="M1974" s="9">
        <f t="shared" si="428"/>
        <v>199363.97548381489</v>
      </c>
      <c r="N1974" s="9">
        <f t="shared" si="429"/>
        <v>9244009303.525856</v>
      </c>
      <c r="O1974" s="9">
        <f t="shared" si="430"/>
        <v>-199354.97548381489</v>
      </c>
      <c r="P1974" s="9">
        <f t="shared" si="431"/>
        <v>39742406250.152435</v>
      </c>
      <c r="Q1974" s="9">
        <f t="shared" si="432"/>
        <v>2.005419609548503E-4</v>
      </c>
      <c r="R1974" s="9">
        <f t="shared" si="433"/>
        <v>-5.642006886724503E-2</v>
      </c>
    </row>
    <row r="1975" spans="1:18" x14ac:dyDescent="0.25">
      <c r="A1975">
        <v>1964</v>
      </c>
      <c r="B1975" s="5">
        <v>34532</v>
      </c>
      <c r="C1975" s="5">
        <v>0</v>
      </c>
      <c r="D1975" s="5">
        <f t="shared" si="420"/>
        <v>0</v>
      </c>
      <c r="E1975" s="5">
        <f t="shared" si="421"/>
        <v>1192459024</v>
      </c>
      <c r="F1975" s="5">
        <f t="shared" si="422"/>
        <v>0</v>
      </c>
      <c r="G1975" s="5">
        <f t="shared" si="423"/>
        <v>-595428.82420000003</v>
      </c>
      <c r="H1975" s="9">
        <f t="shared" si="424"/>
        <v>354535484688.19452</v>
      </c>
      <c r="I1975" s="9">
        <f t="shared" si="425"/>
        <v>-295509.74660000001</v>
      </c>
      <c r="J1975" s="9">
        <f t="shared" si="426"/>
        <v>87326010335.596222</v>
      </c>
      <c r="K1975" s="9">
        <f t="shared" si="427"/>
        <v>175955020957.67798</v>
      </c>
      <c r="M1975" s="9">
        <f t="shared" si="428"/>
        <v>133225.17600404768</v>
      </c>
      <c r="N1975" s="9">
        <f t="shared" si="429"/>
        <v>26336281853.512638</v>
      </c>
      <c r="O1975" s="9">
        <f t="shared" si="430"/>
        <v>-133225.17600404768</v>
      </c>
      <c r="P1975" s="9">
        <f t="shared" si="431"/>
        <v>17748947521.309483</v>
      </c>
      <c r="Q1975" s="9">
        <f t="shared" si="432"/>
        <v>2.0154405258496354E-4</v>
      </c>
      <c r="R1975" s="9">
        <f t="shared" si="433"/>
        <v>-3.7704488456649851E-2</v>
      </c>
    </row>
    <row r="1976" spans="1:18" x14ac:dyDescent="0.25">
      <c r="A1976">
        <v>1965</v>
      </c>
      <c r="B1976" s="5">
        <v>20434</v>
      </c>
      <c r="C1976" s="5">
        <v>1</v>
      </c>
      <c r="D1976" s="5">
        <f t="shared" si="420"/>
        <v>20434</v>
      </c>
      <c r="E1976" s="5">
        <f t="shared" si="421"/>
        <v>417548356</v>
      </c>
      <c r="F1976" s="5">
        <f t="shared" si="422"/>
        <v>1</v>
      </c>
      <c r="G1976" s="5">
        <f t="shared" si="423"/>
        <v>-609526.82420000003</v>
      </c>
      <c r="H1976" s="9">
        <f t="shared" si="424"/>
        <v>371522949419.33777</v>
      </c>
      <c r="I1976" s="9">
        <f t="shared" si="425"/>
        <v>-295508.74660000001</v>
      </c>
      <c r="J1976" s="9">
        <f t="shared" si="426"/>
        <v>87325419317.103012</v>
      </c>
      <c r="K1976" s="9">
        <f t="shared" si="427"/>
        <v>180120507838.42056</v>
      </c>
      <c r="M1976" s="9">
        <f t="shared" si="428"/>
        <v>129382.75557817114</v>
      </c>
      <c r="N1976" s="9">
        <f t="shared" si="429"/>
        <v>27598177145.966812</v>
      </c>
      <c r="O1976" s="9">
        <f t="shared" si="430"/>
        <v>-129381.75557817114</v>
      </c>
      <c r="P1976" s="9">
        <f t="shared" si="431"/>
        <v>16739638676.48962</v>
      </c>
      <c r="Q1976" s="9">
        <f t="shared" si="432"/>
        <v>2.0161803541591535E-4</v>
      </c>
      <c r="R1976" s="9">
        <f t="shared" si="433"/>
        <v>-3.6616750951341509E-2</v>
      </c>
    </row>
    <row r="1977" spans="1:18" x14ac:dyDescent="0.25">
      <c r="A1977">
        <v>1966</v>
      </c>
      <c r="B1977" s="5">
        <v>13213</v>
      </c>
      <c r="C1977" s="5">
        <v>0</v>
      </c>
      <c r="D1977" s="5">
        <f t="shared" si="420"/>
        <v>0</v>
      </c>
      <c r="E1977" s="5">
        <f t="shared" si="421"/>
        <v>174583369</v>
      </c>
      <c r="F1977" s="5">
        <f t="shared" si="422"/>
        <v>0</v>
      </c>
      <c r="G1977" s="5">
        <f t="shared" si="423"/>
        <v>-616747.82420000003</v>
      </c>
      <c r="H1977" s="9">
        <f t="shared" si="424"/>
        <v>380377878655.43414</v>
      </c>
      <c r="I1977" s="9">
        <f t="shared" si="425"/>
        <v>-295509.74660000001</v>
      </c>
      <c r="J1977" s="9">
        <f t="shared" si="426"/>
        <v>87326010335.596222</v>
      </c>
      <c r="K1977" s="9">
        <f t="shared" si="427"/>
        <v>182254993245.44336</v>
      </c>
      <c r="M1977" s="9">
        <f t="shared" si="428"/>
        <v>127414.66663681388</v>
      </c>
      <c r="N1977" s="9">
        <f t="shared" si="429"/>
        <v>28255955907.829933</v>
      </c>
      <c r="O1977" s="9">
        <f t="shared" si="430"/>
        <v>-127414.66663681388</v>
      </c>
      <c r="P1977" s="9">
        <f t="shared" si="431"/>
        <v>16234497274.170412</v>
      </c>
      <c r="Q1977" s="9">
        <f t="shared" si="432"/>
        <v>2.016565998952613E-4</v>
      </c>
      <c r="R1977" s="9">
        <f t="shared" si="433"/>
        <v>-3.6060039415288417E-2</v>
      </c>
    </row>
    <row r="1978" spans="1:18" x14ac:dyDescent="0.25">
      <c r="A1978">
        <v>1967</v>
      </c>
      <c r="B1978" s="5">
        <v>6606</v>
      </c>
      <c r="C1978" s="5">
        <v>0</v>
      </c>
      <c r="D1978" s="5">
        <f t="shared" si="420"/>
        <v>0</v>
      </c>
      <c r="E1978" s="5">
        <f t="shared" si="421"/>
        <v>43639236</v>
      </c>
      <c r="F1978" s="5">
        <f t="shared" si="422"/>
        <v>0</v>
      </c>
      <c r="G1978" s="5">
        <f t="shared" si="423"/>
        <v>-623354.82420000003</v>
      </c>
      <c r="H1978" s="9">
        <f t="shared" si="424"/>
        <v>388571236853.41296</v>
      </c>
      <c r="I1978" s="9">
        <f t="shared" si="425"/>
        <v>-295509.74660000001</v>
      </c>
      <c r="J1978" s="9">
        <f t="shared" si="426"/>
        <v>87326010335.596222</v>
      </c>
      <c r="K1978" s="9">
        <f t="shared" si="427"/>
        <v>184207426141.22955</v>
      </c>
      <c r="M1978" s="9">
        <f t="shared" si="428"/>
        <v>125613.92385388253</v>
      </c>
      <c r="N1978" s="9">
        <f t="shared" si="429"/>
        <v>28864590586.58017</v>
      </c>
      <c r="O1978" s="9">
        <f t="shared" si="430"/>
        <v>-125613.92385388253</v>
      </c>
      <c r="P1978" s="9">
        <f t="shared" si="431"/>
        <v>15778857865.968998</v>
      </c>
      <c r="Q1978" s="9">
        <f t="shared" si="432"/>
        <v>2.016922831384104E-4</v>
      </c>
      <c r="R1978" s="9">
        <f t="shared" si="433"/>
        <v>-3.5550405975035324E-2</v>
      </c>
    </row>
    <row r="1979" spans="1:18" x14ac:dyDescent="0.25">
      <c r="A1979">
        <v>1968</v>
      </c>
      <c r="B1979" s="5">
        <v>4250</v>
      </c>
      <c r="C1979" s="5">
        <v>0</v>
      </c>
      <c r="D1979" s="5">
        <f t="shared" si="420"/>
        <v>0</v>
      </c>
      <c r="E1979" s="5">
        <f t="shared" si="421"/>
        <v>18062500</v>
      </c>
      <c r="F1979" s="5">
        <f t="shared" si="422"/>
        <v>0</v>
      </c>
      <c r="G1979" s="5">
        <f t="shared" si="423"/>
        <v>-625710.82420000003</v>
      </c>
      <c r="H1979" s="9">
        <f t="shared" si="424"/>
        <v>391514035521.04333</v>
      </c>
      <c r="I1979" s="9">
        <f t="shared" si="425"/>
        <v>-295509.74660000001</v>
      </c>
      <c r="J1979" s="9">
        <f t="shared" si="426"/>
        <v>87326010335.596222</v>
      </c>
      <c r="K1979" s="9">
        <f t="shared" si="427"/>
        <v>184903647104.21918</v>
      </c>
      <c r="M1979" s="9">
        <f t="shared" si="428"/>
        <v>124971.79429484117</v>
      </c>
      <c r="N1979" s="9">
        <f t="shared" si="429"/>
        <v>29083193176.43663</v>
      </c>
      <c r="O1979" s="9">
        <f t="shared" si="430"/>
        <v>-124971.79429484117</v>
      </c>
      <c r="P1979" s="9">
        <f t="shared" si="431"/>
        <v>15617949369.272095</v>
      </c>
      <c r="Q1979" s="9">
        <f t="shared" si="432"/>
        <v>2.0170509944618782E-4</v>
      </c>
      <c r="R1979" s="9">
        <f t="shared" si="433"/>
        <v>-3.536867502247653E-2</v>
      </c>
    </row>
    <row r="1980" spans="1:18" x14ac:dyDescent="0.25">
      <c r="A1980">
        <v>1969</v>
      </c>
      <c r="B1980" s="5">
        <v>40622</v>
      </c>
      <c r="C1980" s="5">
        <v>2</v>
      </c>
      <c r="D1980" s="5">
        <f t="shared" si="420"/>
        <v>81244</v>
      </c>
      <c r="E1980" s="5">
        <f t="shared" si="421"/>
        <v>1650146884</v>
      </c>
      <c r="F1980" s="5">
        <f t="shared" si="422"/>
        <v>4</v>
      </c>
      <c r="G1980" s="5">
        <f t="shared" si="423"/>
        <v>-589338.82420000003</v>
      </c>
      <c r="H1980" s="9">
        <f t="shared" si="424"/>
        <v>347320249709.43854</v>
      </c>
      <c r="I1980" s="9">
        <f t="shared" si="425"/>
        <v>-295507.74660000001</v>
      </c>
      <c r="J1980" s="9">
        <f t="shared" si="426"/>
        <v>87324828300.609818</v>
      </c>
      <c r="K1980" s="9">
        <f t="shared" si="427"/>
        <v>174154187923.23557</v>
      </c>
      <c r="M1980" s="9">
        <f t="shared" si="428"/>
        <v>134885.01005097548</v>
      </c>
      <c r="N1980" s="9">
        <f t="shared" si="429"/>
        <v>25800305991.443535</v>
      </c>
      <c r="O1980" s="9">
        <f t="shared" si="430"/>
        <v>-134883.01005097548</v>
      </c>
      <c r="P1980" s="9">
        <f t="shared" si="431"/>
        <v>18193426400.411552</v>
      </c>
      <c r="Q1980" s="9">
        <f t="shared" si="432"/>
        <v>2.0151262920789352E-4</v>
      </c>
      <c r="R1980" s="9">
        <f t="shared" si="433"/>
        <v>-3.817367683860081E-2</v>
      </c>
    </row>
    <row r="1981" spans="1:18" x14ac:dyDescent="0.25">
      <c r="A1981">
        <v>1970</v>
      </c>
      <c r="B1981" s="5">
        <v>23396</v>
      </c>
      <c r="C1981" s="5">
        <v>1</v>
      </c>
      <c r="D1981" s="5">
        <f t="shared" si="420"/>
        <v>23396</v>
      </c>
      <c r="E1981" s="5">
        <f t="shared" si="421"/>
        <v>547372816</v>
      </c>
      <c r="F1981" s="5">
        <f t="shared" si="422"/>
        <v>1</v>
      </c>
      <c r="G1981" s="5">
        <f t="shared" si="423"/>
        <v>-606564.82420000003</v>
      </c>
      <c r="H1981" s="9">
        <f t="shared" si="424"/>
        <v>367920885956.77692</v>
      </c>
      <c r="I1981" s="9">
        <f t="shared" si="425"/>
        <v>-295508.74660000001</v>
      </c>
      <c r="J1981" s="9">
        <f t="shared" si="426"/>
        <v>87325419317.103012</v>
      </c>
      <c r="K1981" s="9">
        <f t="shared" si="427"/>
        <v>179245210930.99136</v>
      </c>
      <c r="M1981" s="9">
        <f t="shared" si="428"/>
        <v>130190.05088966542</v>
      </c>
      <c r="N1981" s="9">
        <f t="shared" si="429"/>
        <v>27330601789.757618</v>
      </c>
      <c r="O1981" s="9">
        <f t="shared" si="430"/>
        <v>-130189.05088966542</v>
      </c>
      <c r="P1981" s="9">
        <f t="shared" si="431"/>
        <v>16949188971.551893</v>
      </c>
      <c r="Q1981" s="9">
        <f t="shared" si="432"/>
        <v>2.0160234791595898E-4</v>
      </c>
      <c r="R1981" s="9">
        <f t="shared" si="433"/>
        <v>-3.6845225930936538E-2</v>
      </c>
    </row>
    <row r="1982" spans="1:18" x14ac:dyDescent="0.25">
      <c r="A1982">
        <v>1971</v>
      </c>
      <c r="B1982" s="5">
        <v>988099</v>
      </c>
      <c r="C1982" s="5">
        <v>551</v>
      </c>
      <c r="D1982" s="5">
        <f t="shared" si="420"/>
        <v>544442549</v>
      </c>
      <c r="E1982" s="5">
        <f t="shared" si="421"/>
        <v>976339633801</v>
      </c>
      <c r="F1982" s="5">
        <f t="shared" si="422"/>
        <v>303601</v>
      </c>
      <c r="G1982" s="5">
        <f t="shared" si="423"/>
        <v>358138.17579999997</v>
      </c>
      <c r="H1982" s="9">
        <f t="shared" si="424"/>
        <v>128262952965.35168</v>
      </c>
      <c r="I1982" s="9">
        <f t="shared" si="425"/>
        <v>-294958.74660000001</v>
      </c>
      <c r="J1982" s="9">
        <f t="shared" si="426"/>
        <v>87000662195.843018</v>
      </c>
      <c r="K1982" s="9">
        <f t="shared" si="427"/>
        <v>-105635987443.57845</v>
      </c>
      <c r="M1982" s="9">
        <f t="shared" si="428"/>
        <v>393120.57380812068</v>
      </c>
      <c r="N1982" s="9">
        <f t="shared" si="429"/>
        <v>9527873588.2535896</v>
      </c>
      <c r="O1982" s="9">
        <f t="shared" si="430"/>
        <v>-392569.57380812068</v>
      </c>
      <c r="P1982" s="9">
        <f t="shared" si="431"/>
        <v>154110870279.8895</v>
      </c>
      <c r="Q1982" s="9">
        <f t="shared" si="432"/>
        <v>2.0055860344770675E-4</v>
      </c>
      <c r="R1982" s="9">
        <f t="shared" si="433"/>
        <v>-0.11110233150704592</v>
      </c>
    </row>
    <row r="1983" spans="1:18" x14ac:dyDescent="0.25">
      <c r="A1983">
        <v>1972</v>
      </c>
      <c r="B1983" s="5">
        <v>408168</v>
      </c>
      <c r="C1983" s="5">
        <v>103</v>
      </c>
      <c r="D1983" s="5">
        <f t="shared" si="420"/>
        <v>42041304</v>
      </c>
      <c r="E1983" s="5">
        <f t="shared" si="421"/>
        <v>166601116224</v>
      </c>
      <c r="F1983" s="5">
        <f t="shared" si="422"/>
        <v>10609</v>
      </c>
      <c r="G1983" s="5">
        <f t="shared" si="423"/>
        <v>-221792.82420000003</v>
      </c>
      <c r="H1983" s="9">
        <f t="shared" si="424"/>
        <v>49192056866.612122</v>
      </c>
      <c r="I1983" s="9">
        <f t="shared" si="425"/>
        <v>-295406.74660000001</v>
      </c>
      <c r="J1983" s="9">
        <f t="shared" si="426"/>
        <v>87265145936.796616</v>
      </c>
      <c r="K1983" s="9">
        <f t="shared" si="427"/>
        <v>65519096616.147758</v>
      </c>
      <c r="M1983" s="9">
        <f t="shared" si="428"/>
        <v>235059.94676889444</v>
      </c>
      <c r="N1983" s="9">
        <f t="shared" si="429"/>
        <v>3654178299.6207309</v>
      </c>
      <c r="O1983" s="9">
        <f t="shared" si="430"/>
        <v>-234956.94676889444</v>
      </c>
      <c r="P1983" s="9">
        <f t="shared" si="431"/>
        <v>55204766834.961098</v>
      </c>
      <c r="Q1983" s="9">
        <f t="shared" si="432"/>
        <v>2.00214238421385E-4</v>
      </c>
      <c r="R1983" s="9">
        <f t="shared" si="433"/>
        <v>-6.649588209544198E-2</v>
      </c>
    </row>
    <row r="1984" spans="1:18" x14ac:dyDescent="0.25">
      <c r="A1984">
        <v>1973</v>
      </c>
      <c r="B1984" s="5">
        <v>224258</v>
      </c>
      <c r="C1984" s="5">
        <v>19</v>
      </c>
      <c r="D1984" s="5">
        <f t="shared" si="420"/>
        <v>4260902</v>
      </c>
      <c r="E1984" s="5">
        <f t="shared" si="421"/>
        <v>50291650564</v>
      </c>
      <c r="F1984" s="5">
        <f t="shared" si="422"/>
        <v>361</v>
      </c>
      <c r="G1984" s="5">
        <f t="shared" si="423"/>
        <v>-405702.82420000003</v>
      </c>
      <c r="H1984" s="9">
        <f t="shared" si="424"/>
        <v>164594781563.85614</v>
      </c>
      <c r="I1984" s="9">
        <f t="shared" si="425"/>
        <v>-295490.74660000001</v>
      </c>
      <c r="J1984" s="9">
        <f t="shared" si="426"/>
        <v>87314781326.225418</v>
      </c>
      <c r="K1984" s="9">
        <f t="shared" si="427"/>
        <v>119881430420.58656</v>
      </c>
      <c r="M1984" s="9">
        <f t="shared" si="428"/>
        <v>184935.13895764775</v>
      </c>
      <c r="N1984" s="9">
        <f t="shared" si="429"/>
        <v>12226743855.260147</v>
      </c>
      <c r="O1984" s="9">
        <f t="shared" si="430"/>
        <v>-184916.13895764775</v>
      </c>
      <c r="P1984" s="9">
        <f t="shared" si="431"/>
        <v>34193978447.004093</v>
      </c>
      <c r="Q1984" s="9">
        <f t="shared" si="432"/>
        <v>2.0071683374139177E-4</v>
      </c>
      <c r="R1984" s="9">
        <f t="shared" si="433"/>
        <v>-5.2333693612316767E-2</v>
      </c>
    </row>
    <row r="1985" spans="1:18" x14ac:dyDescent="0.25">
      <c r="A1985">
        <v>1974</v>
      </c>
      <c r="B1985" s="5">
        <v>182488</v>
      </c>
      <c r="C1985" s="5">
        <v>54</v>
      </c>
      <c r="D1985" s="5">
        <f t="shared" si="420"/>
        <v>9854352</v>
      </c>
      <c r="E1985" s="5">
        <f t="shared" si="421"/>
        <v>33301870144</v>
      </c>
      <c r="F1985" s="5">
        <f t="shared" si="422"/>
        <v>2916</v>
      </c>
      <c r="G1985" s="5">
        <f t="shared" si="423"/>
        <v>-447472.82420000003</v>
      </c>
      <c r="H1985" s="9">
        <f t="shared" si="424"/>
        <v>200231928397.52414</v>
      </c>
      <c r="I1985" s="9">
        <f t="shared" si="425"/>
        <v>-295455.74660000001</v>
      </c>
      <c r="J1985" s="9">
        <f t="shared" si="426"/>
        <v>87294098198.963425</v>
      </c>
      <c r="K1985" s="9">
        <f t="shared" si="427"/>
        <v>132208417357.22156</v>
      </c>
      <c r="M1985" s="9">
        <f t="shared" si="428"/>
        <v>173550.69427124804</v>
      </c>
      <c r="N1985" s="9">
        <f t="shared" si="429"/>
        <v>14874010444.927263</v>
      </c>
      <c r="O1985" s="9">
        <f t="shared" si="430"/>
        <v>-173496.69427124804</v>
      </c>
      <c r="P1985" s="9">
        <f t="shared" si="431"/>
        <v>30101102923.050911</v>
      </c>
      <c r="Q1985" s="9">
        <f t="shared" si="432"/>
        <v>2.0087203859694421E-4</v>
      </c>
      <c r="R1985" s="9">
        <f t="shared" si="433"/>
        <v>-4.9101844742556168E-2</v>
      </c>
    </row>
    <row r="1986" spans="1:18" x14ac:dyDescent="0.25">
      <c r="A1986">
        <v>1975</v>
      </c>
      <c r="B1986" s="5">
        <v>182372</v>
      </c>
      <c r="C1986" s="5">
        <v>26</v>
      </c>
      <c r="D1986" s="5">
        <f t="shared" si="420"/>
        <v>4741672</v>
      </c>
      <c r="E1986" s="5">
        <f t="shared" si="421"/>
        <v>33259546384</v>
      </c>
      <c r="F1986" s="5">
        <f t="shared" si="422"/>
        <v>676</v>
      </c>
      <c r="G1986" s="5">
        <f t="shared" si="423"/>
        <v>-447588.82420000003</v>
      </c>
      <c r="H1986" s="9">
        <f t="shared" si="424"/>
        <v>200335755548.73853</v>
      </c>
      <c r="I1986" s="9">
        <f t="shared" si="425"/>
        <v>-295483.74660000001</v>
      </c>
      <c r="J1986" s="9">
        <f t="shared" si="426"/>
        <v>87310644504.773026</v>
      </c>
      <c r="K1986" s="9">
        <f t="shared" si="427"/>
        <v>132255222710.90477</v>
      </c>
      <c r="M1986" s="9">
        <f t="shared" si="428"/>
        <v>173519.07838463987</v>
      </c>
      <c r="N1986" s="9">
        <f t="shared" si="429"/>
        <v>14881723131.630079</v>
      </c>
      <c r="O1986" s="9">
        <f t="shared" si="430"/>
        <v>-173493.07838463987</v>
      </c>
      <c r="P1986" s="9">
        <f t="shared" si="431"/>
        <v>30099848247.378796</v>
      </c>
      <c r="Q1986" s="9">
        <f t="shared" si="432"/>
        <v>2.0087249077899128E-4</v>
      </c>
      <c r="R1986" s="9">
        <f t="shared" si="433"/>
        <v>-4.9100821410226009E-2</v>
      </c>
    </row>
    <row r="1987" spans="1:18" x14ac:dyDescent="0.25">
      <c r="A1987">
        <v>1976</v>
      </c>
      <c r="B1987" s="5">
        <v>52050</v>
      </c>
      <c r="C1987" s="5">
        <v>15</v>
      </c>
      <c r="D1987" s="5">
        <f t="shared" si="420"/>
        <v>780750</v>
      </c>
      <c r="E1987" s="5">
        <f t="shared" si="421"/>
        <v>2709202500</v>
      </c>
      <c r="F1987" s="5">
        <f t="shared" si="422"/>
        <v>225</v>
      </c>
      <c r="G1987" s="5">
        <f t="shared" si="423"/>
        <v>-577910.82420000003</v>
      </c>
      <c r="H1987" s="9">
        <f t="shared" si="424"/>
        <v>333980920727.52332</v>
      </c>
      <c r="I1987" s="9">
        <f t="shared" si="425"/>
        <v>-295494.74660000001</v>
      </c>
      <c r="J1987" s="9">
        <f t="shared" si="426"/>
        <v>87317145268.198227</v>
      </c>
      <c r="K1987" s="9">
        <f t="shared" si="427"/>
        <v>170769612554.37616</v>
      </c>
      <c r="M1987" s="9">
        <f t="shared" si="428"/>
        <v>137999.71998337138</v>
      </c>
      <c r="N1987" s="9">
        <f t="shared" si="429"/>
        <v>24809408484.771061</v>
      </c>
      <c r="O1987" s="9">
        <f t="shared" si="430"/>
        <v>-137984.71998337138</v>
      </c>
      <c r="P1987" s="9">
        <f t="shared" si="431"/>
        <v>19039782948.889408</v>
      </c>
      <c r="Q1987" s="9">
        <f t="shared" si="432"/>
        <v>2.014545345282754E-4</v>
      </c>
      <c r="R1987" s="9">
        <f t="shared" si="433"/>
        <v>-3.9051500661833133E-2</v>
      </c>
    </row>
    <row r="1988" spans="1:18" x14ac:dyDescent="0.25">
      <c r="A1988">
        <v>1977</v>
      </c>
      <c r="B1988" s="5">
        <v>52047</v>
      </c>
      <c r="C1988" s="5">
        <v>13</v>
      </c>
      <c r="D1988" s="5">
        <f t="shared" si="420"/>
        <v>676611</v>
      </c>
      <c r="E1988" s="5">
        <f t="shared" si="421"/>
        <v>2708890209</v>
      </c>
      <c r="F1988" s="5">
        <f t="shared" si="422"/>
        <v>169</v>
      </c>
      <c r="G1988" s="5">
        <f t="shared" si="423"/>
        <v>-577913.82420000003</v>
      </c>
      <c r="H1988" s="9">
        <f t="shared" si="424"/>
        <v>333984388201.46857</v>
      </c>
      <c r="I1988" s="9">
        <f t="shared" si="425"/>
        <v>-295496.74660000001</v>
      </c>
      <c r="J1988" s="9">
        <f t="shared" si="426"/>
        <v>87318327251.184616</v>
      </c>
      <c r="K1988" s="9">
        <f t="shared" si="427"/>
        <v>170771654866.26437</v>
      </c>
      <c r="M1988" s="9">
        <f t="shared" si="428"/>
        <v>137998.90233113151</v>
      </c>
      <c r="N1988" s="9">
        <f t="shared" si="429"/>
        <v>24809666062.291744</v>
      </c>
      <c r="O1988" s="9">
        <f t="shared" si="430"/>
        <v>-137985.90233113151</v>
      </c>
      <c r="P1988" s="9">
        <f t="shared" si="431"/>
        <v>19040109242.136566</v>
      </c>
      <c r="Q1988" s="9">
        <f t="shared" si="432"/>
        <v>2.0145454962961884E-4</v>
      </c>
      <c r="R1988" s="9">
        <f t="shared" si="433"/>
        <v>-3.9051835282181223E-2</v>
      </c>
    </row>
    <row r="1989" spans="1:18" x14ac:dyDescent="0.25">
      <c r="A1989">
        <v>1978</v>
      </c>
      <c r="B1989" s="5">
        <v>31351</v>
      </c>
      <c r="C1989" s="5">
        <v>1</v>
      </c>
      <c r="D1989" s="5">
        <f t="shared" si="420"/>
        <v>31351</v>
      </c>
      <c r="E1989" s="5">
        <f t="shared" si="421"/>
        <v>982885201</v>
      </c>
      <c r="F1989" s="5">
        <f t="shared" si="422"/>
        <v>1</v>
      </c>
      <c r="G1989" s="5">
        <f t="shared" si="423"/>
        <v>-598609.82420000003</v>
      </c>
      <c r="H1989" s="9">
        <f t="shared" si="424"/>
        <v>358333721628.75494</v>
      </c>
      <c r="I1989" s="9">
        <f t="shared" si="425"/>
        <v>-295508.74660000001</v>
      </c>
      <c r="J1989" s="9">
        <f t="shared" si="426"/>
        <v>87325419317.103012</v>
      </c>
      <c r="K1989" s="9">
        <f t="shared" si="427"/>
        <v>176894438851.78836</v>
      </c>
      <c r="M1989" s="9">
        <f t="shared" si="428"/>
        <v>132358.19207904319</v>
      </c>
      <c r="N1989" s="9">
        <f t="shared" si="429"/>
        <v>26618429742.604748</v>
      </c>
      <c r="O1989" s="9">
        <f t="shared" si="430"/>
        <v>-132357.19207904319</v>
      </c>
      <c r="P1989" s="9">
        <f t="shared" si="431"/>
        <v>17518426295.048733</v>
      </c>
      <c r="Q1989" s="9">
        <f t="shared" si="432"/>
        <v>2.0156059444838672E-4</v>
      </c>
      <c r="R1989" s="9">
        <f t="shared" si="433"/>
        <v>-3.7458837825302085E-2</v>
      </c>
    </row>
    <row r="1990" spans="1:18" x14ac:dyDescent="0.25">
      <c r="A1990">
        <v>1979</v>
      </c>
      <c r="B1990" s="5">
        <v>21694</v>
      </c>
      <c r="C1990" s="5">
        <v>6</v>
      </c>
      <c r="D1990" s="5">
        <f t="shared" si="420"/>
        <v>130164</v>
      </c>
      <c r="E1990" s="5">
        <f t="shared" si="421"/>
        <v>470629636</v>
      </c>
      <c r="F1990" s="5">
        <f t="shared" si="422"/>
        <v>36</v>
      </c>
      <c r="G1990" s="5">
        <f t="shared" si="423"/>
        <v>-608266.82420000003</v>
      </c>
      <c r="H1990" s="9">
        <f t="shared" si="424"/>
        <v>369988529422.35376</v>
      </c>
      <c r="I1990" s="9">
        <f t="shared" si="425"/>
        <v>-295503.74660000001</v>
      </c>
      <c r="J1990" s="9">
        <f t="shared" si="426"/>
        <v>87322464254.637024</v>
      </c>
      <c r="K1990" s="9">
        <f t="shared" si="427"/>
        <v>179745125483.58356</v>
      </c>
      <c r="M1990" s="9">
        <f t="shared" si="428"/>
        <v>129726.16951891483</v>
      </c>
      <c r="N1990" s="9">
        <f t="shared" si="429"/>
        <v>27484194429.800114</v>
      </c>
      <c r="O1990" s="9">
        <f t="shared" si="430"/>
        <v>-129720.16951891483</v>
      </c>
      <c r="P1990" s="9">
        <f t="shared" si="431"/>
        <v>16827322380.016001</v>
      </c>
      <c r="Q1990" s="9">
        <f t="shared" si="432"/>
        <v>2.0161135279805312E-4</v>
      </c>
      <c r="R1990" s="9">
        <f t="shared" si="433"/>
        <v>-3.6712526457378748E-2</v>
      </c>
    </row>
    <row r="1991" spans="1:18" x14ac:dyDescent="0.25">
      <c r="A1991">
        <v>1980</v>
      </c>
      <c r="B1991" s="5">
        <v>16038</v>
      </c>
      <c r="C1991" s="5">
        <v>1</v>
      </c>
      <c r="D1991" s="5">
        <f t="shared" si="420"/>
        <v>16038</v>
      </c>
      <c r="E1991" s="5">
        <f t="shared" si="421"/>
        <v>257217444</v>
      </c>
      <c r="F1991" s="5">
        <f t="shared" si="422"/>
        <v>1</v>
      </c>
      <c r="G1991" s="5">
        <f t="shared" si="423"/>
        <v>-613922.82420000003</v>
      </c>
      <c r="H1991" s="9">
        <f t="shared" si="424"/>
        <v>376901234073.70416</v>
      </c>
      <c r="I1991" s="9">
        <f t="shared" si="425"/>
        <v>-295508.74660000001</v>
      </c>
      <c r="J1991" s="9">
        <f t="shared" si="426"/>
        <v>87325419317.103012</v>
      </c>
      <c r="K1991" s="9">
        <f t="shared" si="427"/>
        <v>181419564288.47415</v>
      </c>
      <c r="M1991" s="9">
        <f t="shared" si="428"/>
        <v>128184.62249602095</v>
      </c>
      <c r="N1991" s="9">
        <f t="shared" si="429"/>
        <v>27997697156.411995</v>
      </c>
      <c r="O1991" s="9">
        <f t="shared" si="430"/>
        <v>-128183.62249602095</v>
      </c>
      <c r="P1991" s="9">
        <f t="shared" si="431"/>
        <v>16431041076.202408</v>
      </c>
      <c r="Q1991" s="9">
        <f t="shared" si="432"/>
        <v>2.0164145861241301E-4</v>
      </c>
      <c r="R1991" s="9">
        <f t="shared" si="433"/>
        <v>-3.6277663840502981E-2</v>
      </c>
    </row>
    <row r="1992" spans="1:18" x14ac:dyDescent="0.25">
      <c r="A1992">
        <v>1981</v>
      </c>
      <c r="B1992" s="5">
        <v>1750</v>
      </c>
      <c r="C1992" s="5">
        <v>0</v>
      </c>
      <c r="D1992" s="5">
        <f t="shared" si="420"/>
        <v>0</v>
      </c>
      <c r="E1992" s="5">
        <f t="shared" si="421"/>
        <v>3062500</v>
      </c>
      <c r="F1992" s="5">
        <f t="shared" si="422"/>
        <v>0</v>
      </c>
      <c r="G1992" s="5">
        <f t="shared" si="423"/>
        <v>-628210.82420000003</v>
      </c>
      <c r="H1992" s="9">
        <f t="shared" si="424"/>
        <v>394648839642.04333</v>
      </c>
      <c r="I1992" s="9">
        <f t="shared" si="425"/>
        <v>-295509.74660000001</v>
      </c>
      <c r="J1992" s="9">
        <f t="shared" si="426"/>
        <v>87326010335.596222</v>
      </c>
      <c r="K1992" s="9">
        <f t="shared" si="427"/>
        <v>185642421470.71918</v>
      </c>
      <c r="M1992" s="9">
        <f t="shared" si="428"/>
        <v>124290.41742828624</v>
      </c>
      <c r="N1992" s="9">
        <f t="shared" si="429"/>
        <v>29316058682.011681</v>
      </c>
      <c r="O1992" s="9">
        <f t="shared" si="430"/>
        <v>-124290.41742828624</v>
      </c>
      <c r="P1992" s="9">
        <f t="shared" si="431"/>
        <v>15448107864.497639</v>
      </c>
      <c r="Q1992" s="9">
        <f t="shared" si="432"/>
        <v>2.0171875196509055E-4</v>
      </c>
      <c r="R1992" s="9">
        <f t="shared" si="433"/>
        <v>-3.5175836573746622E-2</v>
      </c>
    </row>
    <row r="1993" spans="1:18" x14ac:dyDescent="0.25">
      <c r="A1993">
        <v>1982</v>
      </c>
      <c r="B1993" s="5">
        <v>9000876</v>
      </c>
      <c r="C1993" s="5">
        <v>7359</v>
      </c>
      <c r="D1993" s="5">
        <f t="shared" si="420"/>
        <v>66237446484</v>
      </c>
      <c r="E1993" s="5">
        <f t="shared" si="421"/>
        <v>81015768767376</v>
      </c>
      <c r="F1993" s="5">
        <f t="shared" si="422"/>
        <v>54154881</v>
      </c>
      <c r="G1993" s="5">
        <f t="shared" si="423"/>
        <v>8370915.1758000003</v>
      </c>
      <c r="H1993" s="9">
        <f t="shared" si="424"/>
        <v>70072220880438.75</v>
      </c>
      <c r="I1993" s="9">
        <f t="shared" si="425"/>
        <v>-288150.74660000001</v>
      </c>
      <c r="J1993" s="9">
        <f t="shared" si="426"/>
        <v>83030852766.137421</v>
      </c>
      <c r="K1993" s="9">
        <f t="shared" si="427"/>
        <v>-2412085457632.0405</v>
      </c>
      <c r="M1993" s="9">
        <f t="shared" si="428"/>
        <v>2577008.9276734772</v>
      </c>
      <c r="N1993" s="9">
        <f t="shared" si="429"/>
        <v>5205238513238.9463</v>
      </c>
      <c r="O1993" s="9">
        <f t="shared" si="430"/>
        <v>-2569649.9276734772</v>
      </c>
      <c r="P1993" s="9">
        <f t="shared" si="431"/>
        <v>6603100750792.3066</v>
      </c>
      <c r="Q1993" s="9">
        <f t="shared" si="432"/>
        <v>5.051745127282037E-4</v>
      </c>
      <c r="R1993" s="9">
        <f t="shared" si="433"/>
        <v>-0.72735540107475383</v>
      </c>
    </row>
    <row r="1994" spans="1:18" x14ac:dyDescent="0.25">
      <c r="A1994">
        <v>1983</v>
      </c>
      <c r="B1994" s="5">
        <v>6186977</v>
      </c>
      <c r="C1994" s="5">
        <v>4298</v>
      </c>
      <c r="D1994" s="5">
        <f t="shared" si="420"/>
        <v>26591627146</v>
      </c>
      <c r="E1994" s="5">
        <f t="shared" si="421"/>
        <v>38278684398529</v>
      </c>
      <c r="F1994" s="5">
        <f t="shared" si="422"/>
        <v>18472804</v>
      </c>
      <c r="G1994" s="5">
        <f t="shared" si="423"/>
        <v>5557016.1758000003</v>
      </c>
      <c r="H1994" s="9">
        <f t="shared" si="424"/>
        <v>30880428778102.859</v>
      </c>
      <c r="I1994" s="9">
        <f t="shared" si="425"/>
        <v>-291211.74660000001</v>
      </c>
      <c r="J1994" s="9">
        <f t="shared" si="426"/>
        <v>84804281357.822617</v>
      </c>
      <c r="K1994" s="9">
        <f t="shared" si="427"/>
        <v>-1618268386439.1709</v>
      </c>
      <c r="M1994" s="9">
        <f t="shared" si="428"/>
        <v>1810078.6543046599</v>
      </c>
      <c r="N1994" s="9">
        <f t="shared" si="429"/>
        <v>2293918976185.687</v>
      </c>
      <c r="O1994" s="9">
        <f t="shared" si="430"/>
        <v>-1805780.6543046599</v>
      </c>
      <c r="P1994" s="9">
        <f t="shared" si="431"/>
        <v>3260843771460.9658</v>
      </c>
      <c r="Q1994" s="9">
        <f t="shared" si="432"/>
        <v>3.3448867021462287E-4</v>
      </c>
      <c r="R1994" s="9">
        <f t="shared" si="433"/>
        <v>-0.51109381182756541</v>
      </c>
    </row>
    <row r="1995" spans="1:18" x14ac:dyDescent="0.25">
      <c r="A1995">
        <v>1984</v>
      </c>
      <c r="B1995" s="5">
        <v>39681</v>
      </c>
      <c r="C1995" s="5">
        <v>35</v>
      </c>
      <c r="D1995" s="5">
        <f t="shared" si="420"/>
        <v>1388835</v>
      </c>
      <c r="E1995" s="5">
        <f t="shared" si="421"/>
        <v>1574581761</v>
      </c>
      <c r="F1995" s="5">
        <f t="shared" si="422"/>
        <v>1225</v>
      </c>
      <c r="G1995" s="5">
        <f t="shared" si="423"/>
        <v>-590279.82420000003</v>
      </c>
      <c r="H1995" s="9">
        <f t="shared" si="424"/>
        <v>348430270857.58295</v>
      </c>
      <c r="I1995" s="9">
        <f t="shared" si="425"/>
        <v>-295474.74660000001</v>
      </c>
      <c r="J1995" s="9">
        <f t="shared" si="426"/>
        <v>87305325878.334213</v>
      </c>
      <c r="K1995" s="9">
        <f t="shared" si="427"/>
        <v>174412781478.58755</v>
      </c>
      <c r="M1995" s="9">
        <f t="shared" si="428"/>
        <v>134628.53979840421</v>
      </c>
      <c r="N1995" s="9">
        <f t="shared" si="429"/>
        <v>25882762701.937836</v>
      </c>
      <c r="O1995" s="9">
        <f t="shared" si="430"/>
        <v>-134593.53979840421</v>
      </c>
      <c r="P1995" s="9">
        <f t="shared" si="431"/>
        <v>18115420955.464619</v>
      </c>
      <c r="Q1995" s="9">
        <f t="shared" si="432"/>
        <v>2.0151746350825886E-4</v>
      </c>
      <c r="R1995" s="9">
        <f t="shared" si="433"/>
        <v>-3.8091753018467969E-2</v>
      </c>
    </row>
    <row r="1996" spans="1:18" x14ac:dyDescent="0.25">
      <c r="A1996">
        <v>1985</v>
      </c>
      <c r="B1996" s="5">
        <v>8249</v>
      </c>
      <c r="C1996" s="5">
        <v>5</v>
      </c>
      <c r="D1996" s="5">
        <f t="shared" si="420"/>
        <v>41245</v>
      </c>
      <c r="E1996" s="5">
        <f t="shared" si="421"/>
        <v>68046001</v>
      </c>
      <c r="F1996" s="5">
        <f t="shared" si="422"/>
        <v>25</v>
      </c>
      <c r="G1996" s="5">
        <f t="shared" si="423"/>
        <v>-621711.82420000003</v>
      </c>
      <c r="H1996" s="9">
        <f t="shared" si="424"/>
        <v>386525592350.09174</v>
      </c>
      <c r="I1996" s="9">
        <f t="shared" si="425"/>
        <v>-295504.74660000001</v>
      </c>
      <c r="J1996" s="9">
        <f t="shared" si="426"/>
        <v>87323055263.130219</v>
      </c>
      <c r="K1996" s="9">
        <f t="shared" si="427"/>
        <v>183718795068.44476</v>
      </c>
      <c r="M1996" s="9">
        <f t="shared" si="428"/>
        <v>126061.72473058243</v>
      </c>
      <c r="N1996" s="9">
        <f t="shared" si="429"/>
        <v>28712632115.458614</v>
      </c>
      <c r="O1996" s="9">
        <f t="shared" si="430"/>
        <v>-126056.72473058243</v>
      </c>
      <c r="P1996" s="9">
        <f t="shared" si="431"/>
        <v>15890297849.801832</v>
      </c>
      <c r="Q1996" s="9">
        <f t="shared" si="432"/>
        <v>2.0168337406493346E-4</v>
      </c>
      <c r="R1996" s="9">
        <f t="shared" si="433"/>
        <v>-3.5675724335320361E-2</v>
      </c>
    </row>
    <row r="1997" spans="1:18" x14ac:dyDescent="0.25">
      <c r="A1997">
        <v>1986</v>
      </c>
      <c r="B1997" s="5">
        <v>587440</v>
      </c>
      <c r="C1997" s="5">
        <v>86</v>
      </c>
      <c r="D1997" s="5">
        <f t="shared" ref="D1997:D2060" si="434">B1997*C1997</f>
        <v>50519840</v>
      </c>
      <c r="E1997" s="5">
        <f t="shared" ref="E1997:E2060" si="435">POWER(B1997,2)</f>
        <v>345085753600</v>
      </c>
      <c r="F1997" s="5">
        <f t="shared" ref="F1997:F2060" si="436">POWER(C1997,2)</f>
        <v>7396</v>
      </c>
      <c r="G1997" s="5">
        <f t="shared" ref="G1997:G2060" si="437">B1997-$J$5018</f>
        <v>-42520.824200000032</v>
      </c>
      <c r="H1997" s="9">
        <f t="shared" ref="H1997:H2060" si="438">POWER(G1997,2)</f>
        <v>1808020490.6473083</v>
      </c>
      <c r="I1997" s="9">
        <f t="shared" ref="I1997:I2060" si="439">C1997-$J$5019</f>
        <v>-295423.74660000001</v>
      </c>
      <c r="J1997" s="9">
        <f t="shared" ref="J1997:J2060" si="440">POWER(I1997,2)</f>
        <v>87275190055.181015</v>
      </c>
      <c r="K1997" s="9">
        <f t="shared" ref="K1997:K2060" si="441">G1997*I1997</f>
        <v>12561661193.683958</v>
      </c>
      <c r="M1997" s="9">
        <f t="shared" ref="M1997:M2060" si="442">$J$5027+$J$5026*B1997</f>
        <v>283920.6642173084</v>
      </c>
      <c r="N1997" s="9">
        <f t="shared" ref="N1997:N2060" si="443">(M1997-$J$5019)^2</f>
        <v>134306830.47281319</v>
      </c>
      <c r="O1997" s="9">
        <f t="shared" ref="O1997:O2060" si="444">C1997-M1997</f>
        <v>-283834.6642173084</v>
      </c>
      <c r="P1997" s="9">
        <f t="shared" ref="P1997:P2060" si="445">POWER(O1997,2)</f>
        <v>80562116611.352203</v>
      </c>
      <c r="Q1997" s="9">
        <f t="shared" ref="Q1997:Q2060" si="446">(1/$J$5017)+((H1997)/$H$5012)</f>
        <v>2.0000787418702166E-4</v>
      </c>
      <c r="R1997" s="9">
        <f t="shared" ref="R1997:R2060" si="447">O1997/($J$5028*SQRT(1-Q1997))</f>
        <v>-8.0328905691500502E-2</v>
      </c>
    </row>
    <row r="1998" spans="1:18" x14ac:dyDescent="0.25">
      <c r="A1998">
        <v>1987</v>
      </c>
      <c r="B1998" s="5">
        <v>823928</v>
      </c>
      <c r="C1998" s="5">
        <v>1085</v>
      </c>
      <c r="D1998" s="5">
        <f t="shared" si="434"/>
        <v>893961880</v>
      </c>
      <c r="E1998" s="5">
        <f t="shared" si="435"/>
        <v>678857349184</v>
      </c>
      <c r="F1998" s="5">
        <f t="shared" si="436"/>
        <v>1177225</v>
      </c>
      <c r="G1998" s="5">
        <f t="shared" si="437"/>
        <v>193967.17579999997</v>
      </c>
      <c r="H1998" s="9">
        <f t="shared" si="438"/>
        <v>37623265287.828094</v>
      </c>
      <c r="I1998" s="9">
        <f t="shared" si="439"/>
        <v>-294424.74660000001</v>
      </c>
      <c r="J1998" s="9">
        <f t="shared" si="440"/>
        <v>86685931410.474213</v>
      </c>
      <c r="K1998" s="9">
        <f t="shared" si="441"/>
        <v>-57108736583.632645</v>
      </c>
      <c r="M1998" s="9">
        <f t="shared" si="442"/>
        <v>348375.64518444508</v>
      </c>
      <c r="N1998" s="9">
        <f t="shared" si="443"/>
        <v>2794803233.140831</v>
      </c>
      <c r="O1998" s="9">
        <f t="shared" si="444"/>
        <v>-347290.64518444508</v>
      </c>
      <c r="P1998" s="9">
        <f t="shared" si="445"/>
        <v>120610792232.62813</v>
      </c>
      <c r="Q1998" s="9">
        <f t="shared" si="446"/>
        <v>2.0016385468459816E-4</v>
      </c>
      <c r="R1998" s="9">
        <f t="shared" si="447"/>
        <v>-9.8287782211723115E-2</v>
      </c>
    </row>
    <row r="1999" spans="1:18" x14ac:dyDescent="0.25">
      <c r="A1999">
        <v>1988</v>
      </c>
      <c r="B1999" s="5">
        <v>690595</v>
      </c>
      <c r="C1999" s="5">
        <v>910</v>
      </c>
      <c r="D1999" s="5">
        <f t="shared" si="434"/>
        <v>628441450</v>
      </c>
      <c r="E1999" s="5">
        <f t="shared" si="435"/>
        <v>476921454025</v>
      </c>
      <c r="F1999" s="5">
        <f t="shared" si="436"/>
        <v>828100</v>
      </c>
      <c r="G1999" s="5">
        <f t="shared" si="437"/>
        <v>60634.175799999968</v>
      </c>
      <c r="H1999" s="9">
        <f t="shared" si="438"/>
        <v>3676503274.945302</v>
      </c>
      <c r="I1999" s="9">
        <f t="shared" si="439"/>
        <v>-294599.74660000001</v>
      </c>
      <c r="J1999" s="9">
        <f t="shared" si="440"/>
        <v>86789010696.784225</v>
      </c>
      <c r="K1999" s="9">
        <f t="shared" si="441"/>
        <v>-17862812825.979843</v>
      </c>
      <c r="M1999" s="9">
        <f t="shared" si="442"/>
        <v>312035.63648509781</v>
      </c>
      <c r="N1999" s="9">
        <f t="shared" si="443"/>
        <v>273105036.49437779</v>
      </c>
      <c r="O1999" s="9">
        <f t="shared" si="444"/>
        <v>-311125.63648509781</v>
      </c>
      <c r="P1999" s="9">
        <f t="shared" si="445"/>
        <v>96799161678.257233</v>
      </c>
      <c r="Q1999" s="9">
        <f t="shared" si="446"/>
        <v>2.0001601169595282E-4</v>
      </c>
      <c r="R1999" s="9">
        <f t="shared" si="447"/>
        <v>-8.8052606548413445E-2</v>
      </c>
    </row>
    <row r="2000" spans="1:18" x14ac:dyDescent="0.25">
      <c r="A2000">
        <v>1989</v>
      </c>
      <c r="B2000" s="5">
        <v>679205</v>
      </c>
      <c r="C2000" s="5">
        <v>895</v>
      </c>
      <c r="D2000" s="5">
        <f t="shared" si="434"/>
        <v>607888475</v>
      </c>
      <c r="E2000" s="5">
        <f t="shared" si="435"/>
        <v>461319432025</v>
      </c>
      <c r="F2000" s="5">
        <f t="shared" si="436"/>
        <v>801025</v>
      </c>
      <c r="G2000" s="5">
        <f t="shared" si="437"/>
        <v>49244.175799999968</v>
      </c>
      <c r="H2000" s="9">
        <f t="shared" si="438"/>
        <v>2424988850.2213025</v>
      </c>
      <c r="I2000" s="9">
        <f t="shared" si="439"/>
        <v>-294614.74660000001</v>
      </c>
      <c r="J2000" s="9">
        <f t="shared" si="440"/>
        <v>86797848914.18222</v>
      </c>
      <c r="K2000" s="9">
        <f t="shared" si="441"/>
        <v>-14508060374.842844</v>
      </c>
      <c r="M2000" s="9">
        <f t="shared" si="442"/>
        <v>308931.28348107357</v>
      </c>
      <c r="N2000" s="9">
        <f t="shared" si="443"/>
        <v>180137652.25001758</v>
      </c>
      <c r="O2000" s="9">
        <f t="shared" si="444"/>
        <v>-308036.28348107357</v>
      </c>
      <c r="P2000" s="9">
        <f t="shared" si="445"/>
        <v>94886351940.832321</v>
      </c>
      <c r="Q2000" s="9">
        <f t="shared" si="446"/>
        <v>2.0001056117219406E-4</v>
      </c>
      <c r="R2000" s="9">
        <f t="shared" si="447"/>
        <v>-8.7178279181633803E-2</v>
      </c>
    </row>
    <row r="2001" spans="1:18" x14ac:dyDescent="0.25">
      <c r="A2001">
        <v>1990</v>
      </c>
      <c r="B2001" s="5">
        <v>611056</v>
      </c>
      <c r="C2001" s="5">
        <v>805</v>
      </c>
      <c r="D2001" s="5">
        <f t="shared" si="434"/>
        <v>491900080</v>
      </c>
      <c r="E2001" s="5">
        <f t="shared" si="435"/>
        <v>373389435136</v>
      </c>
      <c r="F2001" s="5">
        <f t="shared" si="436"/>
        <v>648025</v>
      </c>
      <c r="G2001" s="5">
        <f t="shared" si="437"/>
        <v>-18904.824200000032</v>
      </c>
      <c r="H2001" s="9">
        <f t="shared" si="438"/>
        <v>357392378.03290683</v>
      </c>
      <c r="I2001" s="9">
        <f t="shared" si="439"/>
        <v>-294704.74660000001</v>
      </c>
      <c r="J2001" s="9">
        <f t="shared" si="440"/>
        <v>86850887668.570221</v>
      </c>
      <c r="K2001" s="9">
        <f t="shared" si="441"/>
        <v>5571341425.3785572</v>
      </c>
      <c r="M2001" s="9">
        <f t="shared" si="442"/>
        <v>290357.22264953289</v>
      </c>
      <c r="N2001" s="9">
        <f t="shared" si="443"/>
        <v>26548503.060137287</v>
      </c>
      <c r="O2001" s="9">
        <f t="shared" si="444"/>
        <v>-289552.22264953289</v>
      </c>
      <c r="P2001" s="9">
        <f t="shared" si="445"/>
        <v>83840489641.284668</v>
      </c>
      <c r="Q2001" s="9">
        <f t="shared" si="446"/>
        <v>2.0000155649476281E-4</v>
      </c>
      <c r="R2001" s="9">
        <f t="shared" si="447"/>
        <v>-8.1947048915361864E-2</v>
      </c>
    </row>
    <row r="2002" spans="1:18" x14ac:dyDescent="0.25">
      <c r="A2002">
        <v>1991</v>
      </c>
      <c r="B2002" s="5">
        <v>569937</v>
      </c>
      <c r="C2002" s="5">
        <v>751</v>
      </c>
      <c r="D2002" s="5">
        <f t="shared" si="434"/>
        <v>428022687</v>
      </c>
      <c r="E2002" s="5">
        <f t="shared" si="435"/>
        <v>324828183969</v>
      </c>
      <c r="F2002" s="5">
        <f t="shared" si="436"/>
        <v>564001</v>
      </c>
      <c r="G2002" s="5">
        <f t="shared" si="437"/>
        <v>-60023.824200000032</v>
      </c>
      <c r="H2002" s="9">
        <f t="shared" si="438"/>
        <v>3602859471.5925093</v>
      </c>
      <c r="I2002" s="9">
        <f t="shared" si="439"/>
        <v>-294758.74660000001</v>
      </c>
      <c r="J2002" s="9">
        <f t="shared" si="440"/>
        <v>86882718697.203018</v>
      </c>
      <c r="K2002" s="9">
        <f t="shared" si="441"/>
        <v>17692547187.330757</v>
      </c>
      <c r="M2002" s="9">
        <f t="shared" si="442"/>
        <v>279150.20849918405</v>
      </c>
      <c r="N2002" s="9">
        <f t="shared" si="443"/>
        <v>267634486.87204906</v>
      </c>
      <c r="O2002" s="9">
        <f t="shared" si="444"/>
        <v>-278399.20849918405</v>
      </c>
      <c r="P2002" s="9">
        <f t="shared" si="445"/>
        <v>77506119292.972153</v>
      </c>
      <c r="Q2002" s="9">
        <f t="shared" si="446"/>
        <v>2.0001569096668919E-4</v>
      </c>
      <c r="R2002" s="9">
        <f t="shared" si="447"/>
        <v>-7.8790601257992421E-2</v>
      </c>
    </row>
    <row r="2003" spans="1:18" x14ac:dyDescent="0.25">
      <c r="A2003">
        <v>1992</v>
      </c>
      <c r="B2003" s="5">
        <v>333910</v>
      </c>
      <c r="C2003" s="5">
        <v>440</v>
      </c>
      <c r="D2003" s="5">
        <f t="shared" si="434"/>
        <v>146920400</v>
      </c>
      <c r="E2003" s="5">
        <f t="shared" si="435"/>
        <v>111495888100</v>
      </c>
      <c r="F2003" s="5">
        <f t="shared" si="436"/>
        <v>193600</v>
      </c>
      <c r="G2003" s="5">
        <f t="shared" si="437"/>
        <v>-296050.82420000003</v>
      </c>
      <c r="H2003" s="9">
        <f t="shared" si="438"/>
        <v>87646090509.499329</v>
      </c>
      <c r="I2003" s="9">
        <f t="shared" si="439"/>
        <v>-295069.74660000001</v>
      </c>
      <c r="J2003" s="9">
        <f t="shared" si="440"/>
        <v>87066155358.588226</v>
      </c>
      <c r="K2003" s="9">
        <f t="shared" si="441"/>
        <v>87355641677.415161</v>
      </c>
      <c r="M2003" s="9">
        <f t="shared" si="442"/>
        <v>214820.87342624011</v>
      </c>
      <c r="N2003" s="9">
        <f t="shared" si="443"/>
        <v>6510694254.0511103</v>
      </c>
      <c r="O2003" s="9">
        <f t="shared" si="444"/>
        <v>-214380.87342624011</v>
      </c>
      <c r="P2003" s="9">
        <f t="shared" si="445"/>
        <v>45959158890.997581</v>
      </c>
      <c r="Q2003" s="9">
        <f t="shared" si="446"/>
        <v>2.0038171122061917E-4</v>
      </c>
      <c r="R2003" s="9">
        <f t="shared" si="447"/>
        <v>-6.0672589905714787E-2</v>
      </c>
    </row>
    <row r="2004" spans="1:18" x14ac:dyDescent="0.25">
      <c r="A2004">
        <v>1993</v>
      </c>
      <c r="B2004" s="5">
        <v>45532</v>
      </c>
      <c r="C2004" s="5">
        <v>60</v>
      </c>
      <c r="D2004" s="5">
        <f t="shared" si="434"/>
        <v>2731920</v>
      </c>
      <c r="E2004" s="5">
        <f t="shared" si="435"/>
        <v>2073163024</v>
      </c>
      <c r="F2004" s="5">
        <f t="shared" si="436"/>
        <v>3600</v>
      </c>
      <c r="G2004" s="5">
        <f t="shared" si="437"/>
        <v>-584428.82420000003</v>
      </c>
      <c r="H2004" s="9">
        <f t="shared" si="438"/>
        <v>341557050555.79456</v>
      </c>
      <c r="I2004" s="9">
        <f t="shared" si="439"/>
        <v>-295449.74660000001</v>
      </c>
      <c r="J2004" s="9">
        <f t="shared" si="440"/>
        <v>87290552766.004227</v>
      </c>
      <c r="K2004" s="9">
        <f t="shared" si="441"/>
        <v>172669348015.62598</v>
      </c>
      <c r="M2004" s="9">
        <f t="shared" si="442"/>
        <v>136223.23421688937</v>
      </c>
      <c r="N2004" s="9">
        <f t="shared" si="443"/>
        <v>25372193027.174862</v>
      </c>
      <c r="O2004" s="9">
        <f t="shared" si="444"/>
        <v>-136163.23421688937</v>
      </c>
      <c r="P2004" s="9">
        <f t="shared" si="445"/>
        <v>18540426352.403473</v>
      </c>
      <c r="Q2004" s="9">
        <f t="shared" si="446"/>
        <v>2.0148752965387095E-4</v>
      </c>
      <c r="R2004" s="9">
        <f t="shared" si="447"/>
        <v>-3.8535996735873816E-2</v>
      </c>
    </row>
    <row r="2005" spans="1:18" x14ac:dyDescent="0.25">
      <c r="A2005">
        <v>1994</v>
      </c>
      <c r="B2005" s="5">
        <v>22766</v>
      </c>
      <c r="C2005" s="5">
        <v>30</v>
      </c>
      <c r="D2005" s="5">
        <f t="shared" si="434"/>
        <v>682980</v>
      </c>
      <c r="E2005" s="5">
        <f t="shared" si="435"/>
        <v>518290756</v>
      </c>
      <c r="F2005" s="5">
        <f t="shared" si="436"/>
        <v>900</v>
      </c>
      <c r="G2005" s="5">
        <f t="shared" si="437"/>
        <v>-607194.82420000003</v>
      </c>
      <c r="H2005" s="9">
        <f t="shared" si="438"/>
        <v>368685554535.26892</v>
      </c>
      <c r="I2005" s="9">
        <f t="shared" si="439"/>
        <v>-295479.74660000001</v>
      </c>
      <c r="J2005" s="9">
        <f t="shared" si="440"/>
        <v>87308280650.800217</v>
      </c>
      <c r="K2005" s="9">
        <f t="shared" si="441"/>
        <v>179413772791.44757</v>
      </c>
      <c r="M2005" s="9">
        <f t="shared" si="442"/>
        <v>130018.34391929358</v>
      </c>
      <c r="N2005" s="9">
        <f t="shared" si="443"/>
        <v>27387404361.22773</v>
      </c>
      <c r="O2005" s="9">
        <f t="shared" si="444"/>
        <v>-129988.34391929358</v>
      </c>
      <c r="P2005" s="9">
        <f t="shared" si="445"/>
        <v>16896969554.880547</v>
      </c>
      <c r="Q2005" s="9">
        <f t="shared" si="446"/>
        <v>2.0160567815664365E-4</v>
      </c>
      <c r="R2005" s="9">
        <f t="shared" si="447"/>
        <v>-3.678842326095691E-2</v>
      </c>
    </row>
    <row r="2006" spans="1:18" x14ac:dyDescent="0.25">
      <c r="A2006">
        <v>1995</v>
      </c>
      <c r="B2006" s="5">
        <v>8346</v>
      </c>
      <c r="C2006" s="5">
        <v>12</v>
      </c>
      <c r="D2006" s="5">
        <f t="shared" si="434"/>
        <v>100152</v>
      </c>
      <c r="E2006" s="5">
        <f t="shared" si="435"/>
        <v>69655716</v>
      </c>
      <c r="F2006" s="5">
        <f t="shared" si="436"/>
        <v>144</v>
      </c>
      <c r="G2006" s="5">
        <f t="shared" si="437"/>
        <v>-621614.82420000003</v>
      </c>
      <c r="H2006" s="9">
        <f t="shared" si="438"/>
        <v>386404989665.19696</v>
      </c>
      <c r="I2006" s="9">
        <f t="shared" si="439"/>
        <v>-295497.74660000001</v>
      </c>
      <c r="J2006" s="9">
        <f t="shared" si="440"/>
        <v>87318918245.677826</v>
      </c>
      <c r="K2006" s="9">
        <f t="shared" si="441"/>
        <v>183685779804.25516</v>
      </c>
      <c r="M2006" s="9">
        <f t="shared" si="442"/>
        <v>126088.16215300476</v>
      </c>
      <c r="N2006" s="9">
        <f t="shared" si="443"/>
        <v>28703673276.530346</v>
      </c>
      <c r="O2006" s="9">
        <f t="shared" si="444"/>
        <v>-126076.16215300476</v>
      </c>
      <c r="P2006" s="9">
        <f t="shared" si="445"/>
        <v>15895198663.230749</v>
      </c>
      <c r="Q2006" s="9">
        <f t="shared" si="446"/>
        <v>2.0168284882304539E-4</v>
      </c>
      <c r="R2006" s="9">
        <f t="shared" si="447"/>
        <v>-3.5681225374191078E-2</v>
      </c>
    </row>
    <row r="2007" spans="1:18" x14ac:dyDescent="0.25">
      <c r="A2007">
        <v>1996</v>
      </c>
      <c r="B2007" s="5">
        <v>344</v>
      </c>
      <c r="C2007" s="5">
        <v>1</v>
      </c>
      <c r="D2007" s="5">
        <f t="shared" si="434"/>
        <v>344</v>
      </c>
      <c r="E2007" s="5">
        <f t="shared" si="435"/>
        <v>118336</v>
      </c>
      <c r="F2007" s="5">
        <f t="shared" si="436"/>
        <v>1</v>
      </c>
      <c r="G2007" s="5">
        <f t="shared" si="437"/>
        <v>-629616.82420000003</v>
      </c>
      <c r="H2007" s="9">
        <f t="shared" si="438"/>
        <v>396417345315.69373</v>
      </c>
      <c r="I2007" s="9">
        <f t="shared" si="439"/>
        <v>-295508.74660000001</v>
      </c>
      <c r="J2007" s="9">
        <f t="shared" si="440"/>
        <v>87325419317.103012</v>
      </c>
      <c r="K2007" s="9">
        <f t="shared" si="441"/>
        <v>186057278557.61456</v>
      </c>
      <c r="M2007" s="9">
        <f t="shared" si="442"/>
        <v>123907.21107853575</v>
      </c>
      <c r="N2007" s="9">
        <f t="shared" si="443"/>
        <v>29447430197.395397</v>
      </c>
      <c r="O2007" s="9">
        <f t="shared" si="444"/>
        <v>-123906.21107853575</v>
      </c>
      <c r="P2007" s="9">
        <f t="shared" si="445"/>
        <v>15352749143.838655</v>
      </c>
      <c r="Q2007" s="9">
        <f t="shared" si="446"/>
        <v>2.0172645405945022E-4</v>
      </c>
      <c r="R2007" s="9">
        <f t="shared" si="447"/>
        <v>-3.5067101216179557E-2</v>
      </c>
    </row>
    <row r="2008" spans="1:18" x14ac:dyDescent="0.25">
      <c r="A2008">
        <v>1997</v>
      </c>
      <c r="B2008" s="5">
        <v>208811</v>
      </c>
      <c r="C2008" s="5">
        <v>65</v>
      </c>
      <c r="D2008" s="5">
        <f t="shared" si="434"/>
        <v>13572715</v>
      </c>
      <c r="E2008" s="5">
        <f t="shared" si="435"/>
        <v>43602033721</v>
      </c>
      <c r="F2008" s="5">
        <f t="shared" si="436"/>
        <v>4225</v>
      </c>
      <c r="G2008" s="5">
        <f t="shared" si="437"/>
        <v>-421149.82420000003</v>
      </c>
      <c r="H2008" s="9">
        <f t="shared" si="438"/>
        <v>177367174423.69092</v>
      </c>
      <c r="I2008" s="9">
        <f t="shared" si="439"/>
        <v>-295444.74660000001</v>
      </c>
      <c r="J2008" s="9">
        <f t="shared" si="440"/>
        <v>87287598293.538223</v>
      </c>
      <c r="K2008" s="9">
        <f t="shared" si="441"/>
        <v>124426503091.40356</v>
      </c>
      <c r="M2008" s="9">
        <f t="shared" si="442"/>
        <v>180725.04757457817</v>
      </c>
      <c r="N2008" s="9">
        <f t="shared" si="443"/>
        <v>13175527130.356678</v>
      </c>
      <c r="O2008" s="9">
        <f t="shared" si="444"/>
        <v>-180660.04757457817</v>
      </c>
      <c r="P2008" s="9">
        <f t="shared" si="445"/>
        <v>32638052789.648849</v>
      </c>
      <c r="Q2008" s="9">
        <f t="shared" si="446"/>
        <v>2.0077245933336528E-4</v>
      </c>
      <c r="R2008" s="9">
        <f t="shared" si="447"/>
        <v>-5.1129165329002753E-2</v>
      </c>
    </row>
    <row r="2009" spans="1:18" x14ac:dyDescent="0.25">
      <c r="A2009">
        <v>1998</v>
      </c>
      <c r="B2009" s="5">
        <v>25036</v>
      </c>
      <c r="C2009" s="5">
        <v>8</v>
      </c>
      <c r="D2009" s="5">
        <f t="shared" si="434"/>
        <v>200288</v>
      </c>
      <c r="E2009" s="5">
        <f t="shared" si="435"/>
        <v>626801296</v>
      </c>
      <c r="F2009" s="5">
        <f t="shared" si="436"/>
        <v>64</v>
      </c>
      <c r="G2009" s="5">
        <f t="shared" si="437"/>
        <v>-604924.82420000003</v>
      </c>
      <c r="H2009" s="9">
        <f t="shared" si="438"/>
        <v>365934042933.40094</v>
      </c>
      <c r="I2009" s="9">
        <f t="shared" si="439"/>
        <v>-295501.74660000001</v>
      </c>
      <c r="J2009" s="9">
        <f t="shared" si="440"/>
        <v>87321282243.65062</v>
      </c>
      <c r="K2009" s="9">
        <f t="shared" si="441"/>
        <v>178756342112.79797</v>
      </c>
      <c r="M2009" s="9">
        <f t="shared" si="442"/>
        <v>130637.03411412545</v>
      </c>
      <c r="N2009" s="9">
        <f t="shared" si="443"/>
        <v>27183011322.44986</v>
      </c>
      <c r="O2009" s="9">
        <f t="shared" si="444"/>
        <v>-130629.03411412545</v>
      </c>
      <c r="P2009" s="9">
        <f t="shared" si="445"/>
        <v>17063944553.58935</v>
      </c>
      <c r="Q2009" s="9">
        <f t="shared" si="446"/>
        <v>2.0159369493131103E-4</v>
      </c>
      <c r="R2009" s="9">
        <f t="shared" si="447"/>
        <v>-3.6969746851646987E-2</v>
      </c>
    </row>
    <row r="2010" spans="1:18" x14ac:dyDescent="0.25">
      <c r="A2010">
        <v>1999</v>
      </c>
      <c r="B2010" s="5">
        <v>2438998</v>
      </c>
      <c r="C2010" s="5">
        <v>3186</v>
      </c>
      <c r="D2010" s="5">
        <f t="shared" si="434"/>
        <v>7770647628</v>
      </c>
      <c r="E2010" s="5">
        <f t="shared" si="435"/>
        <v>5948711244004</v>
      </c>
      <c r="F2010" s="5">
        <f t="shared" si="436"/>
        <v>10150596</v>
      </c>
      <c r="G2010" s="5">
        <f t="shared" si="437"/>
        <v>1809037.1757999999</v>
      </c>
      <c r="H2010" s="9">
        <f t="shared" si="438"/>
        <v>3272615503426.4395</v>
      </c>
      <c r="I2010" s="9">
        <f t="shared" si="439"/>
        <v>-292323.74660000001</v>
      </c>
      <c r="J2010" s="9">
        <f t="shared" si="440"/>
        <v>85453172826.261017</v>
      </c>
      <c r="K2010" s="9">
        <f t="shared" si="441"/>
        <v>-528824524968.53882</v>
      </c>
      <c r="M2010" s="9">
        <f t="shared" si="442"/>
        <v>788564.17953119171</v>
      </c>
      <c r="N2010" s="9">
        <f t="shared" si="443"/>
        <v>243102673833.099</v>
      </c>
      <c r="O2010" s="9">
        <f t="shared" si="444"/>
        <v>-785378.17953119171</v>
      </c>
      <c r="P2010" s="9">
        <f t="shared" si="445"/>
        <v>616818884883.72876</v>
      </c>
      <c r="Q2010" s="9">
        <f t="shared" si="446"/>
        <v>2.1425270712211334E-4</v>
      </c>
      <c r="R2010" s="9">
        <f t="shared" si="447"/>
        <v>-0.22227383440798498</v>
      </c>
    </row>
    <row r="2011" spans="1:18" x14ac:dyDescent="0.25">
      <c r="A2011">
        <v>2000</v>
      </c>
      <c r="B2011" s="5">
        <v>995124</v>
      </c>
      <c r="C2011" s="5">
        <v>1300</v>
      </c>
      <c r="D2011" s="5">
        <f t="shared" si="434"/>
        <v>1293661200</v>
      </c>
      <c r="E2011" s="5">
        <f t="shared" si="435"/>
        <v>990271775376</v>
      </c>
      <c r="F2011" s="5">
        <f t="shared" si="436"/>
        <v>1690000</v>
      </c>
      <c r="G2011" s="5">
        <f t="shared" si="437"/>
        <v>365163.17579999997</v>
      </c>
      <c r="H2011" s="9">
        <f t="shared" si="438"/>
        <v>133344144960.34167</v>
      </c>
      <c r="I2011" s="9">
        <f t="shared" si="439"/>
        <v>-294209.74660000001</v>
      </c>
      <c r="J2011" s="9">
        <f t="shared" si="440"/>
        <v>86559374994.436218</v>
      </c>
      <c r="K2011" s="9">
        <f t="shared" si="441"/>
        <v>-107434565419.76924</v>
      </c>
      <c r="M2011" s="9">
        <f t="shared" si="442"/>
        <v>395035.24280314002</v>
      </c>
      <c r="N2011" s="9">
        <f t="shared" si="443"/>
        <v>9905324394.4812355</v>
      </c>
      <c r="O2011" s="9">
        <f t="shared" si="444"/>
        <v>-393735.24280314002</v>
      </c>
      <c r="P2011" s="9">
        <f t="shared" si="445"/>
        <v>155027441425.24762</v>
      </c>
      <c r="Q2011" s="9">
        <f t="shared" si="446"/>
        <v>2.0058073276331379E-4</v>
      </c>
      <c r="R2011" s="9">
        <f t="shared" si="447"/>
        <v>-0.11143223233449751</v>
      </c>
    </row>
    <row r="2012" spans="1:18" x14ac:dyDescent="0.25">
      <c r="A2012">
        <v>2001</v>
      </c>
      <c r="B2012" s="5">
        <v>407235</v>
      </c>
      <c r="C2012" s="5">
        <v>532</v>
      </c>
      <c r="D2012" s="5">
        <f t="shared" si="434"/>
        <v>216649020</v>
      </c>
      <c r="E2012" s="5">
        <f t="shared" si="435"/>
        <v>165840345225</v>
      </c>
      <c r="F2012" s="5">
        <f t="shared" si="436"/>
        <v>283024</v>
      </c>
      <c r="G2012" s="5">
        <f t="shared" si="437"/>
        <v>-222725.82420000003</v>
      </c>
      <c r="H2012" s="9">
        <f t="shared" si="438"/>
        <v>49606792765.569321</v>
      </c>
      <c r="I2012" s="9">
        <f t="shared" si="439"/>
        <v>-294977.74660000001</v>
      </c>
      <c r="J2012" s="9">
        <f t="shared" si="440"/>
        <v>87011870989.213821</v>
      </c>
      <c r="K2012" s="9">
        <f t="shared" si="441"/>
        <v>65699161732.143761</v>
      </c>
      <c r="M2012" s="9">
        <f t="shared" si="442"/>
        <v>234805.65692229616</v>
      </c>
      <c r="N2012" s="9">
        <f t="shared" si="443"/>
        <v>3684986503.598712</v>
      </c>
      <c r="O2012" s="9">
        <f t="shared" si="444"/>
        <v>-234273.65692229616</v>
      </c>
      <c r="P2012" s="9">
        <f t="shared" si="445"/>
        <v>54884146327.74572</v>
      </c>
      <c r="Q2012" s="9">
        <f t="shared" si="446"/>
        <v>2.002160446553574E-4</v>
      </c>
      <c r="R2012" s="9">
        <f t="shared" si="447"/>
        <v>-6.6302502211895403E-2</v>
      </c>
    </row>
    <row r="2013" spans="1:18" x14ac:dyDescent="0.25">
      <c r="A2013">
        <v>2002</v>
      </c>
      <c r="B2013" s="5">
        <v>176058</v>
      </c>
      <c r="C2013" s="5">
        <v>230</v>
      </c>
      <c r="D2013" s="5">
        <f t="shared" si="434"/>
        <v>40493340</v>
      </c>
      <c r="E2013" s="5">
        <f t="shared" si="435"/>
        <v>30996419364</v>
      </c>
      <c r="F2013" s="5">
        <f t="shared" si="436"/>
        <v>52900</v>
      </c>
      <c r="G2013" s="5">
        <f t="shared" si="437"/>
        <v>-453902.82420000003</v>
      </c>
      <c r="H2013" s="9">
        <f t="shared" si="438"/>
        <v>206027773816.73615</v>
      </c>
      <c r="I2013" s="9">
        <f t="shared" si="439"/>
        <v>-295279.74660000001</v>
      </c>
      <c r="J2013" s="9">
        <f t="shared" si="440"/>
        <v>87190128752.160217</v>
      </c>
      <c r="K2013" s="9">
        <f t="shared" si="441"/>
        <v>134028310910.80037</v>
      </c>
      <c r="M2013" s="9">
        <f t="shared" si="442"/>
        <v>171798.19297046875</v>
      </c>
      <c r="N2013" s="9">
        <f t="shared" si="443"/>
        <v>15304548501.43239</v>
      </c>
      <c r="O2013" s="9">
        <f t="shared" si="444"/>
        <v>-171568.19297046875</v>
      </c>
      <c r="P2013" s="9">
        <f t="shared" si="445"/>
        <v>29435644839.152004</v>
      </c>
      <c r="Q2013" s="9">
        <f t="shared" si="446"/>
        <v>2.0089728033010799E-4</v>
      </c>
      <c r="R2013" s="9">
        <f t="shared" si="447"/>
        <v>-4.8556054141121872E-2</v>
      </c>
    </row>
    <row r="2014" spans="1:18" x14ac:dyDescent="0.25">
      <c r="A2014">
        <v>2003</v>
      </c>
      <c r="B2014" s="5">
        <v>72521</v>
      </c>
      <c r="C2014" s="5">
        <v>95</v>
      </c>
      <c r="D2014" s="5">
        <f t="shared" si="434"/>
        <v>6889495</v>
      </c>
      <c r="E2014" s="5">
        <f t="shared" si="435"/>
        <v>5259295441</v>
      </c>
      <c r="F2014" s="5">
        <f t="shared" si="436"/>
        <v>9025</v>
      </c>
      <c r="G2014" s="5">
        <f t="shared" si="437"/>
        <v>-557439.82420000003</v>
      </c>
      <c r="H2014" s="9">
        <f t="shared" si="438"/>
        <v>310739157604.12695</v>
      </c>
      <c r="I2014" s="9">
        <f t="shared" si="439"/>
        <v>-295414.74660000001</v>
      </c>
      <c r="J2014" s="9">
        <f t="shared" si="440"/>
        <v>87269872508.742218</v>
      </c>
      <c r="K2014" s="9">
        <f t="shared" si="441"/>
        <v>164675944410.79156</v>
      </c>
      <c r="M2014" s="9">
        <f t="shared" si="442"/>
        <v>143579.10631746973</v>
      </c>
      <c r="N2014" s="9">
        <f t="shared" si="443"/>
        <v>23082919456.659611</v>
      </c>
      <c r="O2014" s="9">
        <f t="shared" si="444"/>
        <v>-143484.10631746973</v>
      </c>
      <c r="P2014" s="9">
        <f t="shared" si="445"/>
        <v>20587688765.722958</v>
      </c>
      <c r="Q2014" s="9">
        <f t="shared" si="446"/>
        <v>2.0135331333609671E-4</v>
      </c>
      <c r="R2014" s="9">
        <f t="shared" si="447"/>
        <v>-4.0607897670499465E-2</v>
      </c>
    </row>
    <row r="2015" spans="1:18" x14ac:dyDescent="0.25">
      <c r="A2015">
        <v>2004</v>
      </c>
      <c r="B2015" s="5">
        <v>11481</v>
      </c>
      <c r="C2015" s="5">
        <v>15</v>
      </c>
      <c r="D2015" s="5">
        <f t="shared" si="434"/>
        <v>172215</v>
      </c>
      <c r="E2015" s="5">
        <f t="shared" si="435"/>
        <v>131813361</v>
      </c>
      <c r="F2015" s="5">
        <f t="shared" si="436"/>
        <v>225</v>
      </c>
      <c r="G2015" s="5">
        <f t="shared" si="437"/>
        <v>-618479.82420000003</v>
      </c>
      <c r="H2015" s="9">
        <f t="shared" si="438"/>
        <v>382517292942.46295</v>
      </c>
      <c r="I2015" s="9">
        <f t="shared" si="439"/>
        <v>-295494.74660000001</v>
      </c>
      <c r="J2015" s="9">
        <f t="shared" si="440"/>
        <v>87317145268.198227</v>
      </c>
      <c r="K2015" s="9">
        <f t="shared" si="441"/>
        <v>182757538929.19156</v>
      </c>
      <c r="M2015" s="9">
        <f t="shared" si="442"/>
        <v>126942.60874366463</v>
      </c>
      <c r="N2015" s="9">
        <f t="shared" si="443"/>
        <v>28414879965.076775</v>
      </c>
      <c r="O2015" s="9">
        <f t="shared" si="444"/>
        <v>-126927.60874366463</v>
      </c>
      <c r="P2015" s="9">
        <f t="shared" si="445"/>
        <v>16110617861.384811</v>
      </c>
      <c r="Q2015" s="9">
        <f t="shared" si="446"/>
        <v>2.0166591734951584E-4</v>
      </c>
      <c r="R2015" s="9">
        <f t="shared" si="447"/>
        <v>-3.5922195743435567E-2</v>
      </c>
    </row>
    <row r="2016" spans="1:18" x14ac:dyDescent="0.25">
      <c r="A2016">
        <v>2005</v>
      </c>
      <c r="B2016" s="5">
        <v>1530</v>
      </c>
      <c r="C2016" s="5">
        <v>2</v>
      </c>
      <c r="D2016" s="5">
        <f t="shared" si="434"/>
        <v>3060</v>
      </c>
      <c r="E2016" s="5">
        <f t="shared" si="435"/>
        <v>2340900</v>
      </c>
      <c r="F2016" s="5">
        <f t="shared" si="436"/>
        <v>4</v>
      </c>
      <c r="G2016" s="5">
        <f t="shared" si="437"/>
        <v>-628430.82420000003</v>
      </c>
      <c r="H2016" s="9">
        <f t="shared" si="438"/>
        <v>394925300804.69135</v>
      </c>
      <c r="I2016" s="9">
        <f t="shared" si="439"/>
        <v>-295507.74660000001</v>
      </c>
      <c r="J2016" s="9">
        <f t="shared" si="440"/>
        <v>87324828300.609818</v>
      </c>
      <c r="K2016" s="9">
        <f t="shared" si="441"/>
        <v>185706176753.32275</v>
      </c>
      <c r="M2016" s="9">
        <f t="shared" si="442"/>
        <v>124230.4562640294</v>
      </c>
      <c r="N2016" s="9">
        <f t="shared" si="443"/>
        <v>29336595297.993717</v>
      </c>
      <c r="O2016" s="9">
        <f t="shared" si="444"/>
        <v>-124228.4562640294</v>
      </c>
      <c r="P2016" s="9">
        <f t="shared" si="445"/>
        <v>15432709345.743866</v>
      </c>
      <c r="Q2016" s="9">
        <f t="shared" si="446"/>
        <v>2.0171995599287129E-4</v>
      </c>
      <c r="R2016" s="9">
        <f t="shared" si="447"/>
        <v>-3.5158300763652173E-2</v>
      </c>
    </row>
    <row r="2017" spans="1:18" x14ac:dyDescent="0.25">
      <c r="A2017">
        <v>2006</v>
      </c>
      <c r="B2017" s="5">
        <v>75454</v>
      </c>
      <c r="C2017" s="5">
        <v>8</v>
      </c>
      <c r="D2017" s="5">
        <f t="shared" si="434"/>
        <v>603632</v>
      </c>
      <c r="E2017" s="5">
        <f t="shared" si="435"/>
        <v>5693306116</v>
      </c>
      <c r="F2017" s="5">
        <f t="shared" si="436"/>
        <v>64</v>
      </c>
      <c r="G2017" s="5">
        <f t="shared" si="437"/>
        <v>-554506.82420000003</v>
      </c>
      <c r="H2017" s="9">
        <f t="shared" si="438"/>
        <v>307477818084.36975</v>
      </c>
      <c r="I2017" s="9">
        <f t="shared" si="439"/>
        <v>-295501.74660000001</v>
      </c>
      <c r="J2017" s="9">
        <f t="shared" si="440"/>
        <v>87321282243.65062</v>
      </c>
      <c r="K2017" s="9">
        <f t="shared" si="441"/>
        <v>163857735052.71918</v>
      </c>
      <c r="M2017" s="9">
        <f t="shared" si="442"/>
        <v>144378.49765731199</v>
      </c>
      <c r="N2017" s="9">
        <f t="shared" si="443"/>
        <v>22840654406.976738</v>
      </c>
      <c r="O2017" s="9">
        <f t="shared" si="444"/>
        <v>-144370.49765731199</v>
      </c>
      <c r="P2017" s="9">
        <f t="shared" si="445"/>
        <v>20842840593.819927</v>
      </c>
      <c r="Q2017" s="9">
        <f t="shared" si="446"/>
        <v>2.0133910973749121E-4</v>
      </c>
      <c r="R2017" s="9">
        <f t="shared" si="447"/>
        <v>-4.085875783964895E-2</v>
      </c>
    </row>
    <row r="2018" spans="1:18" x14ac:dyDescent="0.25">
      <c r="A2018">
        <v>2007</v>
      </c>
      <c r="B2018" s="5">
        <v>805000</v>
      </c>
      <c r="C2018" s="5">
        <v>3500</v>
      </c>
      <c r="D2018" s="5">
        <f t="shared" si="434"/>
        <v>2817500000</v>
      </c>
      <c r="E2018" s="5">
        <f t="shared" si="435"/>
        <v>648025000000</v>
      </c>
      <c r="F2018" s="5">
        <f t="shared" si="436"/>
        <v>12250000</v>
      </c>
      <c r="G2018" s="5">
        <f t="shared" si="437"/>
        <v>175039.17579999997</v>
      </c>
      <c r="H2018" s="9">
        <f t="shared" si="438"/>
        <v>30638713064.743294</v>
      </c>
      <c r="I2018" s="9">
        <f t="shared" si="439"/>
        <v>-292009.74660000001</v>
      </c>
      <c r="J2018" s="9">
        <f t="shared" si="440"/>
        <v>85269692109.396225</v>
      </c>
      <c r="K2018" s="9">
        <f t="shared" si="441"/>
        <v>-51113145370.430847</v>
      </c>
      <c r="M2018" s="9">
        <f t="shared" si="442"/>
        <v>343216.80465238442</v>
      </c>
      <c r="N2018" s="9">
        <f t="shared" si="443"/>
        <v>2275963388.0135765</v>
      </c>
      <c r="O2018" s="9">
        <f t="shared" si="444"/>
        <v>-339716.80465238442</v>
      </c>
      <c r="P2018" s="9">
        <f t="shared" si="445"/>
        <v>115407507363.22632</v>
      </c>
      <c r="Q2018" s="9">
        <f t="shared" si="446"/>
        <v>2.0013343596381948E-4</v>
      </c>
      <c r="R2018" s="9">
        <f t="shared" si="447"/>
        <v>-9.6144285094867249E-2</v>
      </c>
    </row>
    <row r="2019" spans="1:18" x14ac:dyDescent="0.25">
      <c r="A2019">
        <v>2008</v>
      </c>
      <c r="B2019" s="5">
        <v>3979</v>
      </c>
      <c r="C2019" s="5">
        <v>2</v>
      </c>
      <c r="D2019" s="5">
        <f t="shared" si="434"/>
        <v>7958</v>
      </c>
      <c r="E2019" s="5">
        <f t="shared" si="435"/>
        <v>15832441</v>
      </c>
      <c r="F2019" s="5">
        <f t="shared" si="436"/>
        <v>4</v>
      </c>
      <c r="G2019" s="5">
        <f t="shared" si="437"/>
        <v>-625981.82420000003</v>
      </c>
      <c r="H2019" s="9">
        <f t="shared" si="438"/>
        <v>391853244228.75977</v>
      </c>
      <c r="I2019" s="9">
        <f t="shared" si="439"/>
        <v>-295507.74660000001</v>
      </c>
      <c r="J2019" s="9">
        <f t="shared" si="440"/>
        <v>87324828300.609818</v>
      </c>
      <c r="K2019" s="9">
        <f t="shared" si="441"/>
        <v>184982478281.89935</v>
      </c>
      <c r="M2019" s="9">
        <f t="shared" si="442"/>
        <v>124897.93304250661</v>
      </c>
      <c r="N2019" s="9">
        <f t="shared" si="443"/>
        <v>29108390925.376884</v>
      </c>
      <c r="O2019" s="9">
        <f t="shared" si="444"/>
        <v>-124895.93304250661</v>
      </c>
      <c r="P2019" s="9">
        <f t="shared" si="445"/>
        <v>15598994090.558296</v>
      </c>
      <c r="Q2019" s="9">
        <f t="shared" si="446"/>
        <v>2.017065767484738E-4</v>
      </c>
      <c r="R2019" s="9">
        <f t="shared" si="447"/>
        <v>-3.5347205308192756E-2</v>
      </c>
    </row>
    <row r="2020" spans="1:18" x14ac:dyDescent="0.25">
      <c r="A2020">
        <v>2009</v>
      </c>
      <c r="B2020" s="5">
        <v>2206848</v>
      </c>
      <c r="C2020" s="5">
        <v>1278</v>
      </c>
      <c r="D2020" s="5">
        <f t="shared" si="434"/>
        <v>2820351744</v>
      </c>
      <c r="E2020" s="5">
        <f t="shared" si="435"/>
        <v>4870178095104</v>
      </c>
      <c r="F2020" s="5">
        <f t="shared" si="436"/>
        <v>1633284</v>
      </c>
      <c r="G2020" s="5">
        <f t="shared" si="437"/>
        <v>1576887.1757999999</v>
      </c>
      <c r="H2020" s="9">
        <f t="shared" si="438"/>
        <v>2486573165202.4995</v>
      </c>
      <c r="I2020" s="9">
        <f t="shared" si="439"/>
        <v>-294231.74660000001</v>
      </c>
      <c r="J2020" s="9">
        <f t="shared" si="440"/>
        <v>86572320707.286621</v>
      </c>
      <c r="K2020" s="9">
        <f t="shared" si="441"/>
        <v>-463970267926.77521</v>
      </c>
      <c r="M2020" s="9">
        <f t="shared" si="442"/>
        <v>725291.52370290132</v>
      </c>
      <c r="N2020" s="9">
        <f t="shared" si="443"/>
        <v>184712375929.72794</v>
      </c>
      <c r="O2020" s="9">
        <f t="shared" si="444"/>
        <v>-724013.52370290132</v>
      </c>
      <c r="P2020" s="9">
        <f t="shared" si="445"/>
        <v>524195582504.69165</v>
      </c>
      <c r="Q2020" s="9">
        <f t="shared" si="446"/>
        <v>2.1082938066639096E-4</v>
      </c>
      <c r="R2020" s="9">
        <f t="shared" si="447"/>
        <v>-0.20490636327293887</v>
      </c>
    </row>
    <row r="2021" spans="1:18" x14ac:dyDescent="0.25">
      <c r="A2021">
        <v>2010</v>
      </c>
      <c r="B2021" s="5">
        <v>1370505</v>
      </c>
      <c r="C2021" s="5">
        <v>828</v>
      </c>
      <c r="D2021" s="5">
        <f t="shared" si="434"/>
        <v>1134778140</v>
      </c>
      <c r="E2021" s="5">
        <f t="shared" si="435"/>
        <v>1878283955025</v>
      </c>
      <c r="F2021" s="5">
        <f t="shared" si="436"/>
        <v>685584</v>
      </c>
      <c r="G2021" s="5">
        <f t="shared" si="437"/>
        <v>740544.17579999997</v>
      </c>
      <c r="H2021" s="9">
        <f t="shared" si="438"/>
        <v>548405676311.30127</v>
      </c>
      <c r="I2021" s="9">
        <f t="shared" si="439"/>
        <v>-294681.74660000001</v>
      </c>
      <c r="J2021" s="9">
        <f t="shared" si="440"/>
        <v>86837331779.226624</v>
      </c>
      <c r="K2021" s="9">
        <f t="shared" si="441"/>
        <v>-218224851159.20145</v>
      </c>
      <c r="M2021" s="9">
        <f t="shared" si="442"/>
        <v>497345.61462084216</v>
      </c>
      <c r="N2021" s="9">
        <f t="shared" si="443"/>
        <v>40737717619.726807</v>
      </c>
      <c r="O2021" s="9">
        <f t="shared" si="444"/>
        <v>-496517.61462084216</v>
      </c>
      <c r="P2021" s="9">
        <f t="shared" si="445"/>
        <v>246529741628.77112</v>
      </c>
      <c r="Q2021" s="9">
        <f t="shared" si="446"/>
        <v>2.0238838491120812E-4</v>
      </c>
      <c r="R2021" s="9">
        <f t="shared" si="447"/>
        <v>-0.14052111722016275</v>
      </c>
    </row>
    <row r="2022" spans="1:18" x14ac:dyDescent="0.25">
      <c r="A2022">
        <v>2011</v>
      </c>
      <c r="B2022" s="5">
        <v>456797</v>
      </c>
      <c r="C2022" s="5">
        <v>256</v>
      </c>
      <c r="D2022" s="5">
        <f t="shared" si="434"/>
        <v>116940032</v>
      </c>
      <c r="E2022" s="5">
        <f t="shared" si="435"/>
        <v>208663499209</v>
      </c>
      <c r="F2022" s="5">
        <f t="shared" si="436"/>
        <v>65536</v>
      </c>
      <c r="G2022" s="5">
        <f t="shared" si="437"/>
        <v>-173163.82420000003</v>
      </c>
      <c r="H2022" s="9">
        <f t="shared" si="438"/>
        <v>29985710011.568516</v>
      </c>
      <c r="I2022" s="9">
        <f t="shared" si="439"/>
        <v>-295253.74660000001</v>
      </c>
      <c r="J2022" s="9">
        <f t="shared" si="440"/>
        <v>87174774881.337021</v>
      </c>
      <c r="K2022" s="9">
        <f t="shared" si="441"/>
        <v>51127267870.633759</v>
      </c>
      <c r="M2022" s="9">
        <f t="shared" si="442"/>
        <v>248313.81702637428</v>
      </c>
      <c r="N2022" s="9">
        <f t="shared" si="443"/>
        <v>2227455768.3186402</v>
      </c>
      <c r="O2022" s="9">
        <f t="shared" si="444"/>
        <v>-248057.81702637428</v>
      </c>
      <c r="P2022" s="9">
        <f t="shared" si="445"/>
        <v>61532680587.890182</v>
      </c>
      <c r="Q2022" s="9">
        <f t="shared" si="446"/>
        <v>2.0013059204241869E-4</v>
      </c>
      <c r="R2022" s="9">
        <f t="shared" si="447"/>
        <v>-7.0203596406360855E-2</v>
      </c>
    </row>
    <row r="2023" spans="1:18" x14ac:dyDescent="0.25">
      <c r="A2023">
        <v>2012</v>
      </c>
      <c r="B2023" s="5">
        <v>361399</v>
      </c>
      <c r="C2023" s="5">
        <v>200</v>
      </c>
      <c r="D2023" s="5">
        <f t="shared" si="434"/>
        <v>72279800</v>
      </c>
      <c r="E2023" s="5">
        <f t="shared" si="435"/>
        <v>130609237201</v>
      </c>
      <c r="F2023" s="5">
        <f t="shared" si="436"/>
        <v>40000</v>
      </c>
      <c r="G2023" s="5">
        <f t="shared" si="437"/>
        <v>-268561.82420000003</v>
      </c>
      <c r="H2023" s="9">
        <f t="shared" si="438"/>
        <v>72125453417.631729</v>
      </c>
      <c r="I2023" s="9">
        <f t="shared" si="439"/>
        <v>-295309.74660000001</v>
      </c>
      <c r="J2023" s="9">
        <f t="shared" si="440"/>
        <v>87207846436.956223</v>
      </c>
      <c r="K2023" s="9">
        <f t="shared" si="441"/>
        <v>79308924250.93576</v>
      </c>
      <c r="M2023" s="9">
        <f t="shared" si="442"/>
        <v>222313.02090013149</v>
      </c>
      <c r="N2023" s="9">
        <f t="shared" si="443"/>
        <v>5357760653.1817923</v>
      </c>
      <c r="O2023" s="9">
        <f t="shared" si="444"/>
        <v>-222113.02090013149</v>
      </c>
      <c r="P2023" s="9">
        <f t="shared" si="445"/>
        <v>49334194053.382248</v>
      </c>
      <c r="Q2023" s="9">
        <f t="shared" si="446"/>
        <v>2.0031411663317455E-4</v>
      </c>
      <c r="R2023" s="9">
        <f t="shared" si="447"/>
        <v>-6.2860886602742264E-2</v>
      </c>
    </row>
    <row r="2024" spans="1:18" x14ac:dyDescent="0.25">
      <c r="A2024">
        <v>2013</v>
      </c>
      <c r="B2024" s="5">
        <v>127240</v>
      </c>
      <c r="C2024" s="5">
        <v>70</v>
      </c>
      <c r="D2024" s="5">
        <f t="shared" si="434"/>
        <v>8906800</v>
      </c>
      <c r="E2024" s="5">
        <f t="shared" si="435"/>
        <v>16190017600</v>
      </c>
      <c r="F2024" s="5">
        <f t="shared" si="436"/>
        <v>4900</v>
      </c>
      <c r="G2024" s="5">
        <f t="shared" si="437"/>
        <v>-502720.82420000003</v>
      </c>
      <c r="H2024" s="9">
        <f t="shared" si="438"/>
        <v>252728227084.32733</v>
      </c>
      <c r="I2024" s="9">
        <f t="shared" si="439"/>
        <v>-295439.74660000001</v>
      </c>
      <c r="J2024" s="9">
        <f t="shared" si="440"/>
        <v>87284643871.07222</v>
      </c>
      <c r="K2024" s="9">
        <f t="shared" si="441"/>
        <v>148523712912.19116</v>
      </c>
      <c r="M2024" s="9">
        <f t="shared" si="442"/>
        <v>158492.81062187738</v>
      </c>
      <c r="N2024" s="9">
        <f t="shared" si="443"/>
        <v>18773640744.832958</v>
      </c>
      <c r="O2024" s="9">
        <f t="shared" si="444"/>
        <v>-158422.81062187738</v>
      </c>
      <c r="P2024" s="9">
        <f t="shared" si="445"/>
        <v>25097786925.335224</v>
      </c>
      <c r="Q2024" s="9">
        <f t="shared" si="446"/>
        <v>2.0110066746257009E-4</v>
      </c>
      <c r="R2024" s="9">
        <f t="shared" si="447"/>
        <v>-4.4835742680417227E-2</v>
      </c>
    </row>
    <row r="2025" spans="1:18" x14ac:dyDescent="0.25">
      <c r="A2025">
        <v>2014</v>
      </c>
      <c r="B2025" s="5">
        <v>148850</v>
      </c>
      <c r="C2025" s="5">
        <v>65</v>
      </c>
      <c r="D2025" s="5">
        <f t="shared" si="434"/>
        <v>9675250</v>
      </c>
      <c r="E2025" s="5">
        <f t="shared" si="435"/>
        <v>22156322500</v>
      </c>
      <c r="F2025" s="5">
        <f t="shared" si="436"/>
        <v>4225</v>
      </c>
      <c r="G2025" s="5">
        <f t="shared" si="437"/>
        <v>-481110.82420000003</v>
      </c>
      <c r="H2025" s="9">
        <f t="shared" si="438"/>
        <v>231467625162.40335</v>
      </c>
      <c r="I2025" s="9">
        <f t="shared" si="439"/>
        <v>-295444.74660000001</v>
      </c>
      <c r="J2025" s="9">
        <f t="shared" si="440"/>
        <v>87287598293.538223</v>
      </c>
      <c r="K2025" s="9">
        <f t="shared" si="441"/>
        <v>142141665542.28616</v>
      </c>
      <c r="M2025" s="9">
        <f t="shared" si="442"/>
        <v>164382.63225637816</v>
      </c>
      <c r="N2025" s="9">
        <f t="shared" si="443"/>
        <v>17194320116.085281</v>
      </c>
      <c r="O2025" s="9">
        <f t="shared" si="444"/>
        <v>-164317.63225637816</v>
      </c>
      <c r="P2025" s="9">
        <f t="shared" si="445"/>
        <v>27000284270.342327</v>
      </c>
      <c r="Q2025" s="9">
        <f t="shared" si="446"/>
        <v>2.0100807450989483E-4</v>
      </c>
      <c r="R2025" s="9">
        <f t="shared" si="447"/>
        <v>-4.6504052715854644E-2</v>
      </c>
    </row>
    <row r="2026" spans="1:18" x14ac:dyDescent="0.25">
      <c r="A2026">
        <v>2015</v>
      </c>
      <c r="B2026" s="5">
        <v>23100</v>
      </c>
      <c r="C2026" s="5">
        <v>3</v>
      </c>
      <c r="D2026" s="5">
        <f t="shared" si="434"/>
        <v>69300</v>
      </c>
      <c r="E2026" s="5">
        <f t="shared" si="435"/>
        <v>533610000</v>
      </c>
      <c r="F2026" s="5">
        <f t="shared" si="436"/>
        <v>9</v>
      </c>
      <c r="G2026" s="5">
        <f t="shared" si="437"/>
        <v>-606860.82420000003</v>
      </c>
      <c r="H2026" s="9">
        <f t="shared" si="438"/>
        <v>368280059948.70337</v>
      </c>
      <c r="I2026" s="9">
        <f t="shared" si="439"/>
        <v>-295506.74660000001</v>
      </c>
      <c r="J2026" s="9">
        <f t="shared" si="440"/>
        <v>87324237286.116623</v>
      </c>
      <c r="K2026" s="9">
        <f t="shared" si="441"/>
        <v>179331467798.33658</v>
      </c>
      <c r="M2026" s="9">
        <f t="shared" si="442"/>
        <v>130109.37586866532</v>
      </c>
      <c r="N2026" s="9">
        <f t="shared" si="443"/>
        <v>27357282638.062958</v>
      </c>
      <c r="O2026" s="9">
        <f t="shared" si="444"/>
        <v>-130106.37586866532</v>
      </c>
      <c r="P2026" s="9">
        <f t="shared" si="445"/>
        <v>16927669041.678417</v>
      </c>
      <c r="Q2026" s="9">
        <f t="shared" si="446"/>
        <v>2.0160391216990432E-4</v>
      </c>
      <c r="R2026" s="9">
        <f t="shared" si="447"/>
        <v>-3.6821827833656756E-2</v>
      </c>
    </row>
    <row r="2027" spans="1:18" x14ac:dyDescent="0.25">
      <c r="A2027">
        <v>2016</v>
      </c>
      <c r="B2027" s="5">
        <v>17352</v>
      </c>
      <c r="C2027" s="5">
        <v>6</v>
      </c>
      <c r="D2027" s="5">
        <f t="shared" si="434"/>
        <v>104112</v>
      </c>
      <c r="E2027" s="5">
        <f t="shared" si="435"/>
        <v>301091904</v>
      </c>
      <c r="F2027" s="5">
        <f t="shared" si="436"/>
        <v>36</v>
      </c>
      <c r="G2027" s="5">
        <f t="shared" si="437"/>
        <v>-612608.82420000003</v>
      </c>
      <c r="H2027" s="9">
        <f t="shared" si="438"/>
        <v>375289571487.70654</v>
      </c>
      <c r="I2027" s="9">
        <f t="shared" si="439"/>
        <v>-295503.74660000001</v>
      </c>
      <c r="J2027" s="9">
        <f t="shared" si="440"/>
        <v>87322464254.637024</v>
      </c>
      <c r="K2027" s="9">
        <f t="shared" si="441"/>
        <v>181028202751.32077</v>
      </c>
      <c r="M2027" s="9">
        <f t="shared" si="442"/>
        <v>128542.75417708223</v>
      </c>
      <c r="N2027" s="9">
        <f t="shared" si="443"/>
        <v>27877976558.754688</v>
      </c>
      <c r="O2027" s="9">
        <f t="shared" si="444"/>
        <v>-128536.75417708223</v>
      </c>
      <c r="P2027" s="9">
        <f t="shared" si="445"/>
        <v>16521697174.379665</v>
      </c>
      <c r="Q2027" s="9">
        <f t="shared" si="446"/>
        <v>2.016344395920625E-4</v>
      </c>
      <c r="R2027" s="9">
        <f t="shared" si="447"/>
        <v>-3.6377604658209065E-2</v>
      </c>
    </row>
    <row r="2028" spans="1:18" x14ac:dyDescent="0.25">
      <c r="A2028">
        <v>2017</v>
      </c>
      <c r="B2028" s="5">
        <v>6</v>
      </c>
      <c r="C2028" s="5">
        <v>0</v>
      </c>
      <c r="D2028" s="5">
        <f t="shared" si="434"/>
        <v>0</v>
      </c>
      <c r="E2028" s="5">
        <f t="shared" si="435"/>
        <v>36</v>
      </c>
      <c r="F2028" s="5">
        <f t="shared" si="436"/>
        <v>0</v>
      </c>
      <c r="G2028" s="5">
        <f t="shared" si="437"/>
        <v>-629954.82420000003</v>
      </c>
      <c r="H2028" s="9">
        <f t="shared" si="438"/>
        <v>396843080532.85297</v>
      </c>
      <c r="I2028" s="9">
        <f t="shared" si="439"/>
        <v>-295509.74660000001</v>
      </c>
      <c r="J2028" s="9">
        <f t="shared" si="440"/>
        <v>87326010335.596222</v>
      </c>
      <c r="K2028" s="9">
        <f t="shared" si="441"/>
        <v>186157790468.78955</v>
      </c>
      <c r="M2028" s="9">
        <f t="shared" si="442"/>
        <v>123815.08892617752</v>
      </c>
      <c r="N2028" s="9">
        <f t="shared" si="443"/>
        <v>29479055473.731091</v>
      </c>
      <c r="O2028" s="9">
        <f t="shared" si="444"/>
        <v>-123815.08892617752</v>
      </c>
      <c r="P2028" s="9">
        <f t="shared" si="445"/>
        <v>15330176245.797247</v>
      </c>
      <c r="Q2028" s="9">
        <f t="shared" si="446"/>
        <v>2.0172830819702165E-4</v>
      </c>
      <c r="R2028" s="9">
        <f t="shared" si="447"/>
        <v>-3.5041312470918316E-2</v>
      </c>
    </row>
    <row r="2029" spans="1:18" x14ac:dyDescent="0.25">
      <c r="A2029">
        <v>2018</v>
      </c>
      <c r="B2029" s="5">
        <v>174967</v>
      </c>
      <c r="C2029" s="5">
        <v>13</v>
      </c>
      <c r="D2029" s="5">
        <f t="shared" si="434"/>
        <v>2274571</v>
      </c>
      <c r="E2029" s="5">
        <f t="shared" si="435"/>
        <v>30613451089</v>
      </c>
      <c r="F2029" s="5">
        <f t="shared" si="436"/>
        <v>169</v>
      </c>
      <c r="G2029" s="5">
        <f t="shared" si="437"/>
        <v>-454993.82420000003</v>
      </c>
      <c r="H2029" s="9">
        <f t="shared" si="438"/>
        <v>207019380060.14053</v>
      </c>
      <c r="I2029" s="9">
        <f t="shared" si="439"/>
        <v>-295496.74660000001</v>
      </c>
      <c r="J2029" s="9">
        <f t="shared" si="440"/>
        <v>87318327251.184616</v>
      </c>
      <c r="K2029" s="9">
        <f t="shared" si="441"/>
        <v>134449194774.19237</v>
      </c>
      <c r="M2029" s="9">
        <f t="shared" si="442"/>
        <v>171500.84010590418</v>
      </c>
      <c r="N2029" s="9">
        <f t="shared" si="443"/>
        <v>15378208889.861404</v>
      </c>
      <c r="O2029" s="9">
        <f t="shared" si="444"/>
        <v>-171487.84010590418</v>
      </c>
      <c r="P2029" s="9">
        <f t="shared" si="445"/>
        <v>29408079304.188156</v>
      </c>
      <c r="Q2029" s="9">
        <f t="shared" si="446"/>
        <v>2.0090159891667978E-4</v>
      </c>
      <c r="R2029" s="9">
        <f t="shared" si="447"/>
        <v>-4.8533313328905557E-2</v>
      </c>
    </row>
    <row r="2030" spans="1:18" x14ac:dyDescent="0.25">
      <c r="A2030">
        <v>2019</v>
      </c>
      <c r="B2030" s="5">
        <v>1</v>
      </c>
      <c r="C2030" s="5">
        <v>1</v>
      </c>
      <c r="D2030" s="5">
        <f t="shared" si="434"/>
        <v>1</v>
      </c>
      <c r="E2030" s="5">
        <f t="shared" si="435"/>
        <v>1</v>
      </c>
      <c r="F2030" s="5">
        <f t="shared" si="436"/>
        <v>1</v>
      </c>
      <c r="G2030" s="5">
        <f t="shared" si="437"/>
        <v>-629959.82420000003</v>
      </c>
      <c r="H2030" s="9">
        <f t="shared" si="438"/>
        <v>396849380106.09497</v>
      </c>
      <c r="I2030" s="9">
        <f t="shared" si="439"/>
        <v>-295508.74660000001</v>
      </c>
      <c r="J2030" s="9">
        <f t="shared" si="440"/>
        <v>87325419317.103012</v>
      </c>
      <c r="K2030" s="9">
        <f t="shared" si="441"/>
        <v>186158638057.69836</v>
      </c>
      <c r="M2030" s="9">
        <f t="shared" si="442"/>
        <v>123813.72617244441</v>
      </c>
      <c r="N2030" s="9">
        <f t="shared" si="443"/>
        <v>29479523430.659592</v>
      </c>
      <c r="O2030" s="9">
        <f t="shared" si="444"/>
        <v>-123812.72617244441</v>
      </c>
      <c r="P2030" s="9">
        <f t="shared" si="445"/>
        <v>15329591162.252701</v>
      </c>
      <c r="Q2030" s="9">
        <f t="shared" si="446"/>
        <v>2.017283356325613E-4</v>
      </c>
      <c r="R2030" s="9">
        <f t="shared" si="447"/>
        <v>-3.5040643780752653E-2</v>
      </c>
    </row>
    <row r="2031" spans="1:18" x14ac:dyDescent="0.25">
      <c r="A2031">
        <v>2020</v>
      </c>
      <c r="B2031" s="5">
        <v>4381490</v>
      </c>
      <c r="C2031" s="5">
        <v>5818</v>
      </c>
      <c r="D2031" s="5">
        <f t="shared" si="434"/>
        <v>25491508820</v>
      </c>
      <c r="E2031" s="5">
        <f t="shared" si="435"/>
        <v>19197454620100</v>
      </c>
      <c r="F2031" s="5">
        <f t="shared" si="436"/>
        <v>33849124</v>
      </c>
      <c r="G2031" s="5">
        <f t="shared" si="437"/>
        <v>3751529.1757999999</v>
      </c>
      <c r="H2031" s="9">
        <f t="shared" si="438"/>
        <v>14073971156878.627</v>
      </c>
      <c r="I2031" s="9">
        <f t="shared" si="439"/>
        <v>-289691.74660000001</v>
      </c>
      <c r="J2031" s="9">
        <f t="shared" si="440"/>
        <v>83921308048.158615</v>
      </c>
      <c r="K2031" s="9">
        <f t="shared" si="441"/>
        <v>-1086787039358.3605</v>
      </c>
      <c r="M2031" s="9">
        <f t="shared" si="442"/>
        <v>1317991.8244383975</v>
      </c>
      <c r="N2031" s="9">
        <f t="shared" si="443"/>
        <v>1045469599500.7269</v>
      </c>
      <c r="O2031" s="9">
        <f t="shared" si="444"/>
        <v>-1312173.8244383975</v>
      </c>
      <c r="P2031" s="9">
        <f t="shared" si="445"/>
        <v>1721800145541.2905</v>
      </c>
      <c r="Q2031" s="9">
        <f t="shared" si="446"/>
        <v>2.6129415103425414E-4</v>
      </c>
      <c r="R2031" s="9">
        <f t="shared" si="447"/>
        <v>-0.37137366020621915</v>
      </c>
    </row>
    <row r="2032" spans="1:18" x14ac:dyDescent="0.25">
      <c r="A2032">
        <v>2021</v>
      </c>
      <c r="B2032" s="5">
        <v>1508282</v>
      </c>
      <c r="C2032" s="5">
        <v>250</v>
      </c>
      <c r="D2032" s="5">
        <f t="shared" si="434"/>
        <v>377070500</v>
      </c>
      <c r="E2032" s="5">
        <f t="shared" si="435"/>
        <v>2274914591524</v>
      </c>
      <c r="F2032" s="5">
        <f t="shared" si="436"/>
        <v>62500</v>
      </c>
      <c r="G2032" s="5">
        <f t="shared" si="437"/>
        <v>878321.17579999997</v>
      </c>
      <c r="H2032" s="9">
        <f t="shared" si="438"/>
        <v>771448087858.69446</v>
      </c>
      <c r="I2032" s="9">
        <f t="shared" si="439"/>
        <v>-295259.74660000001</v>
      </c>
      <c r="J2032" s="9">
        <f t="shared" si="440"/>
        <v>87178317962.296219</v>
      </c>
      <c r="K2032" s="9">
        <f t="shared" si="441"/>
        <v>-259332887800.12204</v>
      </c>
      <c r="M2032" s="9">
        <f t="shared" si="442"/>
        <v>534896.8388381775</v>
      </c>
      <c r="N2032" s="9">
        <f t="shared" si="443"/>
        <v>57306179930.249695</v>
      </c>
      <c r="O2032" s="9">
        <f t="shared" si="444"/>
        <v>-534646.8388381775</v>
      </c>
      <c r="P2032" s="9">
        <f t="shared" si="445"/>
        <v>285847242279.65613</v>
      </c>
      <c r="Q2032" s="9">
        <f t="shared" si="446"/>
        <v>2.0335976641455507E-4</v>
      </c>
      <c r="R2032" s="9">
        <f t="shared" si="447"/>
        <v>-0.15131227049436499</v>
      </c>
    </row>
    <row r="2033" spans="1:18" x14ac:dyDescent="0.25">
      <c r="A2033">
        <v>2022</v>
      </c>
      <c r="B2033" s="5">
        <v>1989171</v>
      </c>
      <c r="C2033" s="5">
        <v>4272</v>
      </c>
      <c r="D2033" s="5">
        <f t="shared" si="434"/>
        <v>8497738512</v>
      </c>
      <c r="E2033" s="5">
        <f t="shared" si="435"/>
        <v>3956801267241</v>
      </c>
      <c r="F2033" s="5">
        <f t="shared" si="436"/>
        <v>18249984</v>
      </c>
      <c r="G2033" s="5">
        <f t="shared" si="437"/>
        <v>1359210.1757999999</v>
      </c>
      <c r="H2033" s="9">
        <f t="shared" si="438"/>
        <v>1847452301998.2666</v>
      </c>
      <c r="I2033" s="9">
        <f t="shared" si="439"/>
        <v>-291237.74660000001</v>
      </c>
      <c r="J2033" s="9">
        <f t="shared" si="440"/>
        <v>84819425044.645813</v>
      </c>
      <c r="K2033" s="9">
        <f t="shared" si="441"/>
        <v>-395853308755.7818</v>
      </c>
      <c r="M2033" s="9">
        <f t="shared" si="442"/>
        <v>665963.49483047053</v>
      </c>
      <c r="N2033" s="9">
        <f t="shared" si="443"/>
        <v>137235979578.00484</v>
      </c>
      <c r="O2033" s="9">
        <f t="shared" si="444"/>
        <v>-661691.49483047053</v>
      </c>
      <c r="P2033" s="9">
        <f t="shared" si="445"/>
        <v>437835634330.9826</v>
      </c>
      <c r="Q2033" s="9">
        <f t="shared" si="446"/>
        <v>2.0804591818222658E-4</v>
      </c>
      <c r="R2033" s="9">
        <f t="shared" si="447"/>
        <v>-0.18726806149133074</v>
      </c>
    </row>
    <row r="2034" spans="1:18" x14ac:dyDescent="0.25">
      <c r="A2034">
        <v>2023</v>
      </c>
      <c r="B2034" s="5">
        <v>1116808</v>
      </c>
      <c r="C2034" s="5">
        <v>3170</v>
      </c>
      <c r="D2034" s="5">
        <f t="shared" si="434"/>
        <v>3540281360</v>
      </c>
      <c r="E2034" s="5">
        <f t="shared" si="435"/>
        <v>1247260108864</v>
      </c>
      <c r="F2034" s="5">
        <f t="shared" si="436"/>
        <v>10048900</v>
      </c>
      <c r="G2034" s="5">
        <f t="shared" si="437"/>
        <v>486847.17579999997</v>
      </c>
      <c r="H2034" s="9">
        <f t="shared" si="438"/>
        <v>237020172584.43607</v>
      </c>
      <c r="I2034" s="9">
        <f t="shared" si="439"/>
        <v>-292339.74660000001</v>
      </c>
      <c r="J2034" s="9">
        <f t="shared" si="440"/>
        <v>85462527442.152222</v>
      </c>
      <c r="K2034" s="9">
        <f t="shared" si="441"/>
        <v>-142324780006.29764</v>
      </c>
      <c r="M2034" s="9">
        <f t="shared" si="442"/>
        <v>428200.30785508797</v>
      </c>
      <c r="N2034" s="9">
        <f t="shared" si="443"/>
        <v>17606785046.19025</v>
      </c>
      <c r="O2034" s="9">
        <f t="shared" si="444"/>
        <v>-425030.30785508797</v>
      </c>
      <c r="P2034" s="9">
        <f t="shared" si="445"/>
        <v>180650762595.39087</v>
      </c>
      <c r="Q2034" s="9">
        <f t="shared" si="446"/>
        <v>2.0103225664559182E-4</v>
      </c>
      <c r="R2034" s="9">
        <f t="shared" si="447"/>
        <v>-0.12028917292652484</v>
      </c>
    </row>
    <row r="2035" spans="1:18" x14ac:dyDescent="0.25">
      <c r="A2035">
        <v>2024</v>
      </c>
      <c r="B2035" s="5">
        <v>820539</v>
      </c>
      <c r="C2035" s="5">
        <v>2201</v>
      </c>
      <c r="D2035" s="5">
        <f t="shared" si="434"/>
        <v>1806006339</v>
      </c>
      <c r="E2035" s="5">
        <f t="shared" si="435"/>
        <v>673284250521</v>
      </c>
      <c r="F2035" s="5">
        <f t="shared" si="436"/>
        <v>4844401</v>
      </c>
      <c r="G2035" s="5">
        <f t="shared" si="437"/>
        <v>190578.17579999997</v>
      </c>
      <c r="H2035" s="9">
        <f t="shared" si="438"/>
        <v>36320041091.255692</v>
      </c>
      <c r="I2035" s="9">
        <f t="shared" si="439"/>
        <v>-293308.74660000001</v>
      </c>
      <c r="J2035" s="9">
        <f t="shared" si="440"/>
        <v>86030020832.063019</v>
      </c>
      <c r="K2035" s="9">
        <f t="shared" si="441"/>
        <v>-55898245873.212448</v>
      </c>
      <c r="M2035" s="9">
        <f t="shared" si="442"/>
        <v>347451.97070414323</v>
      </c>
      <c r="N2035" s="9">
        <f t="shared" si="443"/>
        <v>2697994644.8850365</v>
      </c>
      <c r="O2035" s="9">
        <f t="shared" si="444"/>
        <v>-345250.97070414323</v>
      </c>
      <c r="P2035" s="9">
        <f t="shared" si="445"/>
        <v>119198232772.15317</v>
      </c>
      <c r="Q2035" s="9">
        <f t="shared" si="446"/>
        <v>2.0015817895741031E-4</v>
      </c>
      <c r="R2035" s="9">
        <f t="shared" si="447"/>
        <v>-9.7710527453491861E-2</v>
      </c>
    </row>
    <row r="2036" spans="1:18" x14ac:dyDescent="0.25">
      <c r="A2036">
        <v>2025</v>
      </c>
      <c r="B2036" s="5">
        <v>303021</v>
      </c>
      <c r="C2036" s="5">
        <v>512</v>
      </c>
      <c r="D2036" s="5">
        <f t="shared" si="434"/>
        <v>155146752</v>
      </c>
      <c r="E2036" s="5">
        <f t="shared" si="435"/>
        <v>91821726441</v>
      </c>
      <c r="F2036" s="5">
        <f t="shared" si="436"/>
        <v>262144</v>
      </c>
      <c r="G2036" s="5">
        <f t="shared" si="437"/>
        <v>-326939.82420000003</v>
      </c>
      <c r="H2036" s="9">
        <f t="shared" si="438"/>
        <v>106889648647.92693</v>
      </c>
      <c r="I2036" s="9">
        <f t="shared" si="439"/>
        <v>-294997.74660000001</v>
      </c>
      <c r="J2036" s="9">
        <f t="shared" si="440"/>
        <v>87023670499.07782</v>
      </c>
      <c r="K2036" s="9">
        <f t="shared" si="441"/>
        <v>96446511412.800156</v>
      </c>
      <c r="M2036" s="9">
        <f t="shared" si="442"/>
        <v>206402.05341383407</v>
      </c>
      <c r="N2036" s="9">
        <f t="shared" si="443"/>
        <v>7940180984.9598837</v>
      </c>
      <c r="O2036" s="9">
        <f t="shared" si="444"/>
        <v>-205890.05341383407</v>
      </c>
      <c r="P2036" s="9">
        <f t="shared" si="445"/>
        <v>42390714094.75145</v>
      </c>
      <c r="Q2036" s="9">
        <f t="shared" si="446"/>
        <v>2.0046551966003016E-4</v>
      </c>
      <c r="R2036" s="9">
        <f t="shared" si="447"/>
        <v>-5.8269579278996501E-2</v>
      </c>
    </row>
    <row r="2037" spans="1:18" x14ac:dyDescent="0.25">
      <c r="A2037">
        <v>2026</v>
      </c>
      <c r="B2037" s="5">
        <v>10198</v>
      </c>
      <c r="C2037" s="5">
        <v>10</v>
      </c>
      <c r="D2037" s="5">
        <f t="shared" si="434"/>
        <v>101980</v>
      </c>
      <c r="E2037" s="5">
        <f t="shared" si="435"/>
        <v>103999204</v>
      </c>
      <c r="F2037" s="5">
        <f t="shared" si="436"/>
        <v>100</v>
      </c>
      <c r="G2037" s="5">
        <f t="shared" si="437"/>
        <v>-619762.82420000003</v>
      </c>
      <c r="H2037" s="9">
        <f t="shared" si="438"/>
        <v>384105958260.36017</v>
      </c>
      <c r="I2037" s="9">
        <f t="shared" si="439"/>
        <v>-295499.74660000001</v>
      </c>
      <c r="J2037" s="9">
        <f t="shared" si="440"/>
        <v>87320100240.664215</v>
      </c>
      <c r="K2037" s="9">
        <f t="shared" si="441"/>
        <v>183139757503.20038</v>
      </c>
      <c r="M2037" s="9">
        <f t="shared" si="442"/>
        <v>126592.92613574865</v>
      </c>
      <c r="N2037" s="9">
        <f t="shared" si="443"/>
        <v>28532892235.752129</v>
      </c>
      <c r="O2037" s="9">
        <f t="shared" si="444"/>
        <v>-126582.92613574865</v>
      </c>
      <c r="P2037" s="9">
        <f t="shared" si="445"/>
        <v>16023237189.0884</v>
      </c>
      <c r="Q2037" s="9">
        <f t="shared" si="446"/>
        <v>2.0167283621348484E-4</v>
      </c>
      <c r="R2037" s="9">
        <f t="shared" si="447"/>
        <v>-3.5824646120467103E-2</v>
      </c>
    </row>
    <row r="2038" spans="1:18" x14ac:dyDescent="0.25">
      <c r="A2038">
        <v>2027</v>
      </c>
      <c r="B2038" s="5">
        <v>400</v>
      </c>
      <c r="C2038" s="5">
        <v>0</v>
      </c>
      <c r="D2038" s="5">
        <f t="shared" si="434"/>
        <v>0</v>
      </c>
      <c r="E2038" s="5">
        <f t="shared" si="435"/>
        <v>160000</v>
      </c>
      <c r="F2038" s="5">
        <f t="shared" si="436"/>
        <v>0</v>
      </c>
      <c r="G2038" s="5">
        <f t="shared" si="437"/>
        <v>-629560.82420000003</v>
      </c>
      <c r="H2038" s="9">
        <f t="shared" si="438"/>
        <v>396346831367.38336</v>
      </c>
      <c r="I2038" s="9">
        <f t="shared" si="439"/>
        <v>-295509.74660000001</v>
      </c>
      <c r="J2038" s="9">
        <f t="shared" si="440"/>
        <v>87326010335.596222</v>
      </c>
      <c r="K2038" s="9">
        <f t="shared" si="441"/>
        <v>186041359628.62915</v>
      </c>
      <c r="M2038" s="9">
        <f t="shared" si="442"/>
        <v>123922.47392034657</v>
      </c>
      <c r="N2038" s="9">
        <f t="shared" si="443"/>
        <v>29442192145.641739</v>
      </c>
      <c r="O2038" s="9">
        <f t="shared" si="444"/>
        <v>-123922.47392034657</v>
      </c>
      <c r="P2038" s="9">
        <f t="shared" si="445"/>
        <v>15356779542.538977</v>
      </c>
      <c r="Q2038" s="9">
        <f t="shared" si="446"/>
        <v>2.0172614696115155E-4</v>
      </c>
      <c r="R2038" s="9">
        <f t="shared" si="447"/>
        <v>-3.5071703810734579E-2</v>
      </c>
    </row>
    <row r="2039" spans="1:18" x14ac:dyDescent="0.25">
      <c r="A2039">
        <v>2028</v>
      </c>
      <c r="B2039" s="5">
        <v>234</v>
      </c>
      <c r="C2039" s="5">
        <v>0</v>
      </c>
      <c r="D2039" s="5">
        <f t="shared" si="434"/>
        <v>0</v>
      </c>
      <c r="E2039" s="5">
        <f t="shared" si="435"/>
        <v>54756</v>
      </c>
      <c r="F2039" s="5">
        <f t="shared" si="436"/>
        <v>0</v>
      </c>
      <c r="G2039" s="5">
        <f t="shared" si="437"/>
        <v>-629726.82420000003</v>
      </c>
      <c r="H2039" s="9">
        <f t="shared" si="438"/>
        <v>396555873117.01776</v>
      </c>
      <c r="I2039" s="9">
        <f t="shared" si="439"/>
        <v>-295509.74660000001</v>
      </c>
      <c r="J2039" s="9">
        <f t="shared" si="440"/>
        <v>87326010335.596222</v>
      </c>
      <c r="K2039" s="9">
        <f t="shared" si="441"/>
        <v>186090414246.56476</v>
      </c>
      <c r="M2039" s="9">
        <f t="shared" si="442"/>
        <v>123877.23049640733</v>
      </c>
      <c r="N2039" s="9">
        <f t="shared" si="443"/>
        <v>29457720584.050007</v>
      </c>
      <c r="O2039" s="9">
        <f t="shared" si="444"/>
        <v>-123877.23049640733</v>
      </c>
      <c r="P2039" s="9">
        <f t="shared" si="445"/>
        <v>15345568235.46003</v>
      </c>
      <c r="Q2039" s="9">
        <f t="shared" si="446"/>
        <v>2.0172705736777607E-4</v>
      </c>
      <c r="R2039" s="9">
        <f t="shared" si="447"/>
        <v>-3.5058899337619145E-2</v>
      </c>
    </row>
    <row r="2040" spans="1:18" x14ac:dyDescent="0.25">
      <c r="A2040">
        <v>2029</v>
      </c>
      <c r="B2040" s="5">
        <v>32</v>
      </c>
      <c r="C2040" s="5">
        <v>0</v>
      </c>
      <c r="D2040" s="5">
        <f t="shared" si="434"/>
        <v>0</v>
      </c>
      <c r="E2040" s="5">
        <f t="shared" si="435"/>
        <v>1024</v>
      </c>
      <c r="F2040" s="5">
        <f t="shared" si="436"/>
        <v>0</v>
      </c>
      <c r="G2040" s="5">
        <f t="shared" si="437"/>
        <v>-629928.82420000003</v>
      </c>
      <c r="H2040" s="9">
        <f t="shared" si="438"/>
        <v>396810323557.99457</v>
      </c>
      <c r="I2040" s="9">
        <f t="shared" si="439"/>
        <v>-295509.74660000001</v>
      </c>
      <c r="J2040" s="9">
        <f t="shared" si="440"/>
        <v>87326010335.596222</v>
      </c>
      <c r="K2040" s="9">
        <f t="shared" si="441"/>
        <v>186150107215.37796</v>
      </c>
      <c r="M2040" s="9">
        <f t="shared" si="442"/>
        <v>123822.17524558969</v>
      </c>
      <c r="N2040" s="9">
        <f t="shared" si="443"/>
        <v>29476622157.575737</v>
      </c>
      <c r="O2040" s="9">
        <f t="shared" si="444"/>
        <v>-123822.17524558969</v>
      </c>
      <c r="P2040" s="9">
        <f t="shared" si="445"/>
        <v>15331931082.549524</v>
      </c>
      <c r="Q2040" s="9">
        <f t="shared" si="446"/>
        <v>2.017281655357257E-4</v>
      </c>
      <c r="R2040" s="9">
        <f t="shared" si="447"/>
        <v>-3.5043317990805969E-2</v>
      </c>
    </row>
    <row r="2041" spans="1:18" x14ac:dyDescent="0.25">
      <c r="A2041">
        <v>2030</v>
      </c>
      <c r="B2041" s="5">
        <v>157641</v>
      </c>
      <c r="C2041" s="5">
        <v>1946</v>
      </c>
      <c r="D2041" s="5">
        <f t="shared" si="434"/>
        <v>306769386</v>
      </c>
      <c r="E2041" s="5">
        <f t="shared" si="435"/>
        <v>24850684881</v>
      </c>
      <c r="F2041" s="5">
        <f t="shared" si="436"/>
        <v>3786916</v>
      </c>
      <c r="G2041" s="5">
        <f t="shared" si="437"/>
        <v>-472319.82420000003</v>
      </c>
      <c r="H2041" s="9">
        <f t="shared" si="438"/>
        <v>223086016332.31894</v>
      </c>
      <c r="I2041" s="9">
        <f t="shared" si="439"/>
        <v>-293563.74660000001</v>
      </c>
      <c r="J2041" s="9">
        <f t="shared" si="440"/>
        <v>86179673317.829025</v>
      </c>
      <c r="K2041" s="9">
        <f t="shared" si="441"/>
        <v>138655977185.60538</v>
      </c>
      <c r="M2041" s="9">
        <f t="shared" si="442"/>
        <v>166778.62586993192</v>
      </c>
      <c r="N2041" s="9">
        <f t="shared" si="443"/>
        <v>16571701444.419369</v>
      </c>
      <c r="O2041" s="9">
        <f t="shared" si="444"/>
        <v>-164832.62586993192</v>
      </c>
      <c r="P2041" s="9">
        <f t="shared" si="445"/>
        <v>27169794551.176949</v>
      </c>
      <c r="Q2041" s="9">
        <f t="shared" si="446"/>
        <v>2.009715714084024E-4</v>
      </c>
      <c r="R2041" s="9">
        <f t="shared" si="447"/>
        <v>-4.664980183535495E-2</v>
      </c>
    </row>
    <row r="2042" spans="1:18" x14ac:dyDescent="0.25">
      <c r="A2042">
        <v>2031</v>
      </c>
      <c r="B2042" s="5">
        <v>60256</v>
      </c>
      <c r="C2042" s="5">
        <v>60</v>
      </c>
      <c r="D2042" s="5">
        <f t="shared" si="434"/>
        <v>3615360</v>
      </c>
      <c r="E2042" s="5">
        <f t="shared" si="435"/>
        <v>3630785536</v>
      </c>
      <c r="F2042" s="5">
        <f t="shared" si="436"/>
        <v>3600</v>
      </c>
      <c r="G2042" s="5">
        <f t="shared" si="437"/>
        <v>-569704.82420000003</v>
      </c>
      <c r="H2042" s="9">
        <f t="shared" si="438"/>
        <v>324563586716.75293</v>
      </c>
      <c r="I2042" s="9">
        <f t="shared" si="439"/>
        <v>-295449.74660000001</v>
      </c>
      <c r="J2042" s="9">
        <f t="shared" si="440"/>
        <v>87290552766.004227</v>
      </c>
      <c r="K2042" s="9">
        <f t="shared" si="441"/>
        <v>168319145946.68756</v>
      </c>
      <c r="M2042" s="9">
        <f t="shared" si="442"/>
        <v>140236.27141015127</v>
      </c>
      <c r="N2042" s="9">
        <f t="shared" si="443"/>
        <v>24109852097.532574</v>
      </c>
      <c r="O2042" s="9">
        <f t="shared" si="444"/>
        <v>-140176.27141015127</v>
      </c>
      <c r="P2042" s="9">
        <f t="shared" si="445"/>
        <v>19649387066.452393</v>
      </c>
      <c r="Q2042" s="9">
        <f t="shared" si="446"/>
        <v>2.0141352069594893E-4</v>
      </c>
      <c r="R2042" s="9">
        <f t="shared" si="447"/>
        <v>-3.9671737886101538E-2</v>
      </c>
    </row>
    <row r="2043" spans="1:18" x14ac:dyDescent="0.25">
      <c r="A2043">
        <v>2032</v>
      </c>
      <c r="B2043" s="5">
        <v>26281</v>
      </c>
      <c r="C2043" s="5">
        <v>22</v>
      </c>
      <c r="D2043" s="5">
        <f t="shared" si="434"/>
        <v>578182</v>
      </c>
      <c r="E2043" s="5">
        <f t="shared" si="435"/>
        <v>690690961</v>
      </c>
      <c r="F2043" s="5">
        <f t="shared" si="436"/>
        <v>484</v>
      </c>
      <c r="G2043" s="5">
        <f t="shared" si="437"/>
        <v>-603679.82420000003</v>
      </c>
      <c r="H2043" s="9">
        <f t="shared" si="438"/>
        <v>364429330146.14294</v>
      </c>
      <c r="I2043" s="9">
        <f t="shared" si="439"/>
        <v>-295487.74660000001</v>
      </c>
      <c r="J2043" s="9">
        <f t="shared" si="440"/>
        <v>87313008390.745819</v>
      </c>
      <c r="K2043" s="9">
        <f t="shared" si="441"/>
        <v>178379990920.74216</v>
      </c>
      <c r="M2043" s="9">
        <f t="shared" si="442"/>
        <v>130976.35979366981</v>
      </c>
      <c r="N2043" s="9">
        <f t="shared" si="443"/>
        <v>27071235373.961475</v>
      </c>
      <c r="O2043" s="9">
        <f t="shared" si="444"/>
        <v>-130954.35979366981</v>
      </c>
      <c r="P2043" s="9">
        <f t="shared" si="445"/>
        <v>17149044348.969923</v>
      </c>
      <c r="Q2043" s="9">
        <f t="shared" si="446"/>
        <v>2.015871416925828E-4</v>
      </c>
      <c r="R2043" s="9">
        <f t="shared" si="447"/>
        <v>-3.7061818206474043E-2</v>
      </c>
    </row>
    <row r="2044" spans="1:18" x14ac:dyDescent="0.25">
      <c r="A2044">
        <v>2033</v>
      </c>
      <c r="B2044" s="5">
        <v>21057</v>
      </c>
      <c r="C2044" s="5">
        <v>20</v>
      </c>
      <c r="D2044" s="5">
        <f t="shared" si="434"/>
        <v>421140</v>
      </c>
      <c r="E2044" s="5">
        <f t="shared" si="435"/>
        <v>443397249</v>
      </c>
      <c r="F2044" s="5">
        <f t="shared" si="436"/>
        <v>400</v>
      </c>
      <c r="G2044" s="5">
        <f t="shared" si="437"/>
        <v>-608903.82420000003</v>
      </c>
      <c r="H2044" s="9">
        <f t="shared" si="438"/>
        <v>370763867125.38452</v>
      </c>
      <c r="I2044" s="9">
        <f t="shared" si="439"/>
        <v>-295489.74660000001</v>
      </c>
      <c r="J2044" s="9">
        <f t="shared" si="440"/>
        <v>87314190345.732224</v>
      </c>
      <c r="K2044" s="9">
        <f t="shared" si="441"/>
        <v>179924836716.62897</v>
      </c>
      <c r="M2044" s="9">
        <f t="shared" si="442"/>
        <v>129552.55469331663</v>
      </c>
      <c r="N2044" s="9">
        <f t="shared" si="443"/>
        <v>27541789545.551735</v>
      </c>
      <c r="O2044" s="9">
        <f t="shared" si="444"/>
        <v>-129532.55469331663</v>
      </c>
      <c r="P2044" s="9">
        <f t="shared" si="445"/>
        <v>16778682725.377066</v>
      </c>
      <c r="Q2044" s="9">
        <f t="shared" si="446"/>
        <v>2.0161472950429635E-4</v>
      </c>
      <c r="R2044" s="9">
        <f t="shared" si="447"/>
        <v>-3.6659429038191069E-2</v>
      </c>
    </row>
    <row r="2045" spans="1:18" x14ac:dyDescent="0.25">
      <c r="A2045">
        <v>2034</v>
      </c>
      <c r="B2045" s="5">
        <v>10565</v>
      </c>
      <c r="C2045" s="5">
        <v>10</v>
      </c>
      <c r="D2045" s="5">
        <f t="shared" si="434"/>
        <v>105650</v>
      </c>
      <c r="E2045" s="5">
        <f t="shared" si="435"/>
        <v>111619225</v>
      </c>
      <c r="F2045" s="5">
        <f t="shared" si="436"/>
        <v>100</v>
      </c>
      <c r="G2045" s="5">
        <f t="shared" si="437"/>
        <v>-619395.82420000003</v>
      </c>
      <c r="H2045" s="9">
        <f t="shared" si="438"/>
        <v>383651187036.39734</v>
      </c>
      <c r="I2045" s="9">
        <f t="shared" si="439"/>
        <v>-295499.74660000001</v>
      </c>
      <c r="J2045" s="9">
        <f t="shared" si="440"/>
        <v>87320100240.664215</v>
      </c>
      <c r="K2045" s="9">
        <f t="shared" si="441"/>
        <v>183031309096.19815</v>
      </c>
      <c r="M2045" s="9">
        <f t="shared" si="442"/>
        <v>126692.95225975891</v>
      </c>
      <c r="N2045" s="9">
        <f t="shared" si="443"/>
        <v>28499110051.315266</v>
      </c>
      <c r="O2045" s="9">
        <f t="shared" si="444"/>
        <v>-126682.95225975891</v>
      </c>
      <c r="P2045" s="9">
        <f t="shared" si="445"/>
        <v>16048570393.248356</v>
      </c>
      <c r="Q2045" s="9">
        <f t="shared" si="446"/>
        <v>2.0167085561996386E-4</v>
      </c>
      <c r="R2045" s="9">
        <f t="shared" si="447"/>
        <v>-3.5852954804028302E-2</v>
      </c>
    </row>
    <row r="2046" spans="1:18" x14ac:dyDescent="0.25">
      <c r="A2046">
        <v>2035</v>
      </c>
      <c r="B2046" s="5">
        <v>8595</v>
      </c>
      <c r="C2046" s="5">
        <v>11</v>
      </c>
      <c r="D2046" s="5">
        <f t="shared" si="434"/>
        <v>94545</v>
      </c>
      <c r="E2046" s="5">
        <f t="shared" si="435"/>
        <v>73874025</v>
      </c>
      <c r="F2046" s="5">
        <f t="shared" si="436"/>
        <v>121</v>
      </c>
      <c r="G2046" s="5">
        <f t="shared" si="437"/>
        <v>-621365.82420000003</v>
      </c>
      <c r="H2046" s="9">
        <f t="shared" si="438"/>
        <v>386095487483.74536</v>
      </c>
      <c r="I2046" s="9">
        <f t="shared" si="439"/>
        <v>-295498.74660000001</v>
      </c>
      <c r="J2046" s="9">
        <f t="shared" si="440"/>
        <v>87319509242.171021</v>
      </c>
      <c r="K2046" s="9">
        <f t="shared" si="441"/>
        <v>183612822231.17596</v>
      </c>
      <c r="M2046" s="9">
        <f t="shared" si="442"/>
        <v>126156.02728891362</v>
      </c>
      <c r="N2046" s="9">
        <f t="shared" si="443"/>
        <v>28680682244.498241</v>
      </c>
      <c r="O2046" s="9">
        <f t="shared" si="444"/>
        <v>-126145.02728891362</v>
      </c>
      <c r="P2046" s="9">
        <f t="shared" si="445"/>
        <v>15912567909.720762</v>
      </c>
      <c r="Q2046" s="9">
        <f t="shared" si="446"/>
        <v>2.0168150089691682E-4</v>
      </c>
      <c r="R2046" s="9">
        <f t="shared" si="447"/>
        <v>-3.5700715096583492E-2</v>
      </c>
    </row>
    <row r="2047" spans="1:18" x14ac:dyDescent="0.25">
      <c r="A2047">
        <v>2036</v>
      </c>
      <c r="B2047" s="5">
        <v>0</v>
      </c>
      <c r="C2047" s="5">
        <v>0</v>
      </c>
      <c r="D2047" s="5">
        <f t="shared" si="434"/>
        <v>0</v>
      </c>
      <c r="E2047" s="5">
        <f t="shared" si="435"/>
        <v>0</v>
      </c>
      <c r="F2047" s="5">
        <f t="shared" si="436"/>
        <v>0</v>
      </c>
      <c r="G2047" s="5">
        <f t="shared" si="437"/>
        <v>-629960.82420000003</v>
      </c>
      <c r="H2047" s="9">
        <f t="shared" si="438"/>
        <v>396850640026.74335</v>
      </c>
      <c r="I2047" s="9">
        <f t="shared" si="439"/>
        <v>-295509.74660000001</v>
      </c>
      <c r="J2047" s="9">
        <f t="shared" si="440"/>
        <v>87326010335.596222</v>
      </c>
      <c r="K2047" s="9">
        <f t="shared" si="441"/>
        <v>186159563527.26917</v>
      </c>
      <c r="M2047" s="9">
        <f t="shared" si="442"/>
        <v>123813.45362169779</v>
      </c>
      <c r="N2047" s="9">
        <f t="shared" si="443"/>
        <v>29479617022.490993</v>
      </c>
      <c r="O2047" s="9">
        <f t="shared" si="444"/>
        <v>-123813.45362169779</v>
      </c>
      <c r="P2047" s="9">
        <f t="shared" si="445"/>
        <v>15329771297.732309</v>
      </c>
      <c r="Q2047" s="9">
        <f t="shared" si="446"/>
        <v>2.0172834111969535E-4</v>
      </c>
      <c r="R2047" s="9">
        <f t="shared" si="447"/>
        <v>-3.5040849658636533E-2</v>
      </c>
    </row>
    <row r="2048" spans="1:18" x14ac:dyDescent="0.25">
      <c r="A2048">
        <v>2037</v>
      </c>
      <c r="B2048" s="5">
        <v>966761</v>
      </c>
      <c r="C2048" s="5">
        <v>42</v>
      </c>
      <c r="D2048" s="5">
        <f t="shared" si="434"/>
        <v>40603962</v>
      </c>
      <c r="E2048" s="5">
        <f t="shared" si="435"/>
        <v>934626831121</v>
      </c>
      <c r="F2048" s="5">
        <f t="shared" si="436"/>
        <v>1764</v>
      </c>
      <c r="G2048" s="5">
        <f t="shared" si="437"/>
        <v>336800.17579999997</v>
      </c>
      <c r="H2048" s="9">
        <f t="shared" si="438"/>
        <v>113434358418.91089</v>
      </c>
      <c r="I2048" s="9">
        <f t="shared" si="439"/>
        <v>-295467.74660000001</v>
      </c>
      <c r="J2048" s="9">
        <f t="shared" si="440"/>
        <v>87301189280.881821</v>
      </c>
      <c r="K2048" s="9">
        <f t="shared" si="441"/>
        <v>-99513588998.109848</v>
      </c>
      <c r="M2048" s="9">
        <f t="shared" si="442"/>
        <v>387304.8859767011</v>
      </c>
      <c r="N2048" s="9">
        <f t="shared" si="443"/>
        <v>8426347613.1879787</v>
      </c>
      <c r="O2048" s="9">
        <f t="shared" si="444"/>
        <v>-387262.8859767011</v>
      </c>
      <c r="P2048" s="9">
        <f t="shared" si="445"/>
        <v>149972542855.00339</v>
      </c>
      <c r="Q2048" s="9">
        <f t="shared" si="446"/>
        <v>2.0049402280421786E-4</v>
      </c>
      <c r="R2048" s="9">
        <f t="shared" si="447"/>
        <v>-0.10960046580072702</v>
      </c>
    </row>
    <row r="2049" spans="1:18" x14ac:dyDescent="0.25">
      <c r="A2049">
        <v>2038</v>
      </c>
      <c r="B2049" s="5">
        <v>845135</v>
      </c>
      <c r="C2049" s="5">
        <v>5137</v>
      </c>
      <c r="D2049" s="5">
        <f t="shared" si="434"/>
        <v>4341458495</v>
      </c>
      <c r="E2049" s="5">
        <f t="shared" si="435"/>
        <v>714253168225</v>
      </c>
      <c r="F2049" s="5">
        <f t="shared" si="436"/>
        <v>26388769</v>
      </c>
      <c r="G2049" s="5">
        <f t="shared" si="437"/>
        <v>215174.17579999997</v>
      </c>
      <c r="H2049" s="9">
        <f t="shared" si="438"/>
        <v>46299925931.20929</v>
      </c>
      <c r="I2049" s="9">
        <f t="shared" si="439"/>
        <v>-290372.74660000001</v>
      </c>
      <c r="J2049" s="9">
        <f t="shared" si="440"/>
        <v>84316331968.027817</v>
      </c>
      <c r="K2049" s="9">
        <f t="shared" si="441"/>
        <v>-62480716424.437248</v>
      </c>
      <c r="M2049" s="9">
        <f t="shared" si="442"/>
        <v>354155.62886805728</v>
      </c>
      <c r="N2049" s="9">
        <f t="shared" si="443"/>
        <v>3439339506.9988332</v>
      </c>
      <c r="O2049" s="9">
        <f t="shared" si="444"/>
        <v>-349018.62886805728</v>
      </c>
      <c r="P2049" s="9">
        <f t="shared" si="445"/>
        <v>121814003296.93871</v>
      </c>
      <c r="Q2049" s="9">
        <f t="shared" si="446"/>
        <v>2.0020164277880558E-4</v>
      </c>
      <c r="R2049" s="9">
        <f t="shared" si="447"/>
        <v>-9.8776825998509551E-2</v>
      </c>
    </row>
    <row r="2050" spans="1:18" x14ac:dyDescent="0.25">
      <c r="A2050">
        <v>2039</v>
      </c>
      <c r="B2050" s="5">
        <v>771064</v>
      </c>
      <c r="C2050" s="5">
        <v>246</v>
      </c>
      <c r="D2050" s="5">
        <f t="shared" si="434"/>
        <v>189681744</v>
      </c>
      <c r="E2050" s="5">
        <f t="shared" si="435"/>
        <v>594539692096</v>
      </c>
      <c r="F2050" s="5">
        <f t="shared" si="436"/>
        <v>60516</v>
      </c>
      <c r="G2050" s="5">
        <f t="shared" si="437"/>
        <v>141103.17579999997</v>
      </c>
      <c r="H2050" s="9">
        <f t="shared" si="438"/>
        <v>19910106220.845695</v>
      </c>
      <c r="I2050" s="9">
        <f t="shared" si="439"/>
        <v>-295263.74660000001</v>
      </c>
      <c r="J2050" s="9">
        <f t="shared" si="440"/>
        <v>87180680056.269012</v>
      </c>
      <c r="K2050" s="9">
        <f t="shared" si="441"/>
        <v>-41662652343.866447</v>
      </c>
      <c r="M2050" s="9">
        <f t="shared" si="442"/>
        <v>333967.52251502126</v>
      </c>
      <c r="N2050" s="9">
        <f t="shared" si="443"/>
        <v>1479000528.3299887</v>
      </c>
      <c r="O2050" s="9">
        <f t="shared" si="444"/>
        <v>-333721.52251502126</v>
      </c>
      <c r="P2050" s="9">
        <f t="shared" si="445"/>
        <v>111370054589.74385</v>
      </c>
      <c r="Q2050" s="9">
        <f t="shared" si="446"/>
        <v>2.0008671135134538E-4</v>
      </c>
      <c r="R2050" s="9">
        <f t="shared" si="447"/>
        <v>-9.4447539873894176E-2</v>
      </c>
    </row>
    <row r="2051" spans="1:18" x14ac:dyDescent="0.25">
      <c r="A2051">
        <v>2040</v>
      </c>
      <c r="B2051" s="5">
        <v>678999</v>
      </c>
      <c r="C2051" s="5">
        <v>1277</v>
      </c>
      <c r="D2051" s="5">
        <f t="shared" si="434"/>
        <v>867081723</v>
      </c>
      <c r="E2051" s="5">
        <f t="shared" si="435"/>
        <v>461039642001</v>
      </c>
      <c r="F2051" s="5">
        <f t="shared" si="436"/>
        <v>1630729</v>
      </c>
      <c r="G2051" s="5">
        <f t="shared" si="437"/>
        <v>49038.175799999968</v>
      </c>
      <c r="H2051" s="9">
        <f t="shared" si="438"/>
        <v>2404742685.7917027</v>
      </c>
      <c r="I2051" s="9">
        <f t="shared" si="439"/>
        <v>-294232.74660000001</v>
      </c>
      <c r="J2051" s="9">
        <f t="shared" si="440"/>
        <v>86572909171.779816</v>
      </c>
      <c r="K2051" s="9">
        <f t="shared" si="441"/>
        <v>-14428637153.887644</v>
      </c>
      <c r="M2051" s="9">
        <f t="shared" si="442"/>
        <v>308875.13802726945</v>
      </c>
      <c r="N2051" s="9">
        <f t="shared" si="443"/>
        <v>178633688.00412738</v>
      </c>
      <c r="O2051" s="9">
        <f t="shared" si="444"/>
        <v>-307598.13802726945</v>
      </c>
      <c r="P2051" s="9">
        <f t="shared" si="445"/>
        <v>94616614517.843109</v>
      </c>
      <c r="Q2051" s="9">
        <f t="shared" si="446"/>
        <v>2.0001047299726129E-4</v>
      </c>
      <c r="R2051" s="9">
        <f t="shared" si="447"/>
        <v>-8.7054278309253691E-2</v>
      </c>
    </row>
    <row r="2052" spans="1:18" x14ac:dyDescent="0.25">
      <c r="A2052">
        <v>2041</v>
      </c>
      <c r="B2052" s="5">
        <v>443390</v>
      </c>
      <c r="C2052" s="5">
        <v>141</v>
      </c>
      <c r="D2052" s="5">
        <f t="shared" si="434"/>
        <v>62517990</v>
      </c>
      <c r="E2052" s="5">
        <f t="shared" si="435"/>
        <v>196594692100</v>
      </c>
      <c r="F2052" s="5">
        <f t="shared" si="436"/>
        <v>19881</v>
      </c>
      <c r="G2052" s="5">
        <f t="shared" si="437"/>
        <v>-186570.82420000003</v>
      </c>
      <c r="H2052" s="9">
        <f t="shared" si="438"/>
        <v>34808672442.66732</v>
      </c>
      <c r="I2052" s="9">
        <f t="shared" si="439"/>
        <v>-295368.74660000001</v>
      </c>
      <c r="J2052" s="9">
        <f t="shared" si="440"/>
        <v>87242696468.055023</v>
      </c>
      <c r="K2052" s="9">
        <f t="shared" si="441"/>
        <v>55107190496.082962</v>
      </c>
      <c r="M2052" s="9">
        <f t="shared" si="442"/>
        <v>244659.72916641348</v>
      </c>
      <c r="N2052" s="9">
        <f t="shared" si="443"/>
        <v>2585724272.9960542</v>
      </c>
      <c r="O2052" s="9">
        <f t="shared" si="444"/>
        <v>-244518.72916641348</v>
      </c>
      <c r="P2052" s="9">
        <f t="shared" si="445"/>
        <v>59789408913.157867</v>
      </c>
      <c r="Q2052" s="9">
        <f t="shared" si="446"/>
        <v>2.00151596731457E-4</v>
      </c>
      <c r="R2052" s="9">
        <f t="shared" si="447"/>
        <v>-6.9201989126149249E-2</v>
      </c>
    </row>
    <row r="2053" spans="1:18" x14ac:dyDescent="0.25">
      <c r="A2053">
        <v>2042</v>
      </c>
      <c r="B2053" s="5">
        <v>429563</v>
      </c>
      <c r="C2053" s="5">
        <v>71</v>
      </c>
      <c r="D2053" s="5">
        <f t="shared" si="434"/>
        <v>30498973</v>
      </c>
      <c r="E2053" s="5">
        <f t="shared" si="435"/>
        <v>184524370969</v>
      </c>
      <c r="F2053" s="5">
        <f t="shared" si="436"/>
        <v>5041</v>
      </c>
      <c r="G2053" s="5">
        <f t="shared" si="437"/>
        <v>-200397.82420000003</v>
      </c>
      <c r="H2053" s="9">
        <f t="shared" si="438"/>
        <v>40159287944.094116</v>
      </c>
      <c r="I2053" s="9">
        <f t="shared" si="439"/>
        <v>-295438.74660000001</v>
      </c>
      <c r="J2053" s="9">
        <f t="shared" si="440"/>
        <v>87284052992.579025</v>
      </c>
      <c r="K2053" s="9">
        <f t="shared" si="441"/>
        <v>59205282003.01516</v>
      </c>
      <c r="M2053" s="9">
        <f t="shared" si="442"/>
        <v>240891.16999287152</v>
      </c>
      <c r="N2053" s="9">
        <f t="shared" si="443"/>
        <v>2983188910.5887632</v>
      </c>
      <c r="O2053" s="9">
        <f t="shared" si="444"/>
        <v>-240820.16999287152</v>
      </c>
      <c r="P2053" s="9">
        <f t="shared" si="445"/>
        <v>57994354275.395538</v>
      </c>
      <c r="Q2053" s="9">
        <f t="shared" si="446"/>
        <v>2.0017489942484858E-4</v>
      </c>
      <c r="R2053" s="9">
        <f t="shared" si="447"/>
        <v>-6.8155249441336094E-2</v>
      </c>
    </row>
    <row r="2054" spans="1:18" x14ac:dyDescent="0.25">
      <c r="A2054">
        <v>2043</v>
      </c>
      <c r="B2054" s="5">
        <v>353157</v>
      </c>
      <c r="C2054" s="5">
        <v>58</v>
      </c>
      <c r="D2054" s="5">
        <f t="shared" si="434"/>
        <v>20483106</v>
      </c>
      <c r="E2054" s="5">
        <f t="shared" si="435"/>
        <v>124719866649</v>
      </c>
      <c r="F2054" s="5">
        <f t="shared" si="436"/>
        <v>3364</v>
      </c>
      <c r="G2054" s="5">
        <f t="shared" si="437"/>
        <v>-276803.82420000003</v>
      </c>
      <c r="H2054" s="9">
        <f t="shared" si="438"/>
        <v>76620357091.744522</v>
      </c>
      <c r="I2054" s="9">
        <f t="shared" si="439"/>
        <v>-295451.74660000001</v>
      </c>
      <c r="J2054" s="9">
        <f t="shared" si="440"/>
        <v>87291734568.990616</v>
      </c>
      <c r="K2054" s="9">
        <f t="shared" si="441"/>
        <v>81782173325.449356</v>
      </c>
      <c r="M2054" s="9">
        <f t="shared" si="442"/>
        <v>220066.65764647321</v>
      </c>
      <c r="N2054" s="9">
        <f t="shared" si="443"/>
        <v>5691659670.8497581</v>
      </c>
      <c r="O2054" s="9">
        <f t="shared" si="444"/>
        <v>-220008.65764647321</v>
      </c>
      <c r="P2054" s="9">
        <f t="shared" si="445"/>
        <v>48403809439.403053</v>
      </c>
      <c r="Q2054" s="9">
        <f t="shared" si="446"/>
        <v>2.0033369257955205E-4</v>
      </c>
      <c r="R2054" s="9">
        <f t="shared" si="447"/>
        <v>-6.2265324920095705E-2</v>
      </c>
    </row>
    <row r="2055" spans="1:18" x14ac:dyDescent="0.25">
      <c r="A2055">
        <v>2044</v>
      </c>
      <c r="B2055" s="5">
        <v>38080</v>
      </c>
      <c r="C2055" s="5">
        <v>12</v>
      </c>
      <c r="D2055" s="5">
        <f t="shared" si="434"/>
        <v>456960</v>
      </c>
      <c r="E2055" s="5">
        <f t="shared" si="435"/>
        <v>1450086400</v>
      </c>
      <c r="F2055" s="5">
        <f t="shared" si="436"/>
        <v>144</v>
      </c>
      <c r="G2055" s="5">
        <f t="shared" si="437"/>
        <v>-591880.82420000003</v>
      </c>
      <c r="H2055" s="9">
        <f t="shared" si="438"/>
        <v>350322910055.67133</v>
      </c>
      <c r="I2055" s="9">
        <f t="shared" si="439"/>
        <v>-295497.74660000001</v>
      </c>
      <c r="J2055" s="9">
        <f t="shared" si="440"/>
        <v>87318918245.677826</v>
      </c>
      <c r="K2055" s="9">
        <f t="shared" si="441"/>
        <v>174899449806.85077</v>
      </c>
      <c r="M2055" s="9">
        <f t="shared" si="442"/>
        <v>134192.18605306244</v>
      </c>
      <c r="N2055" s="9">
        <f t="shared" si="443"/>
        <v>26023355340.814869</v>
      </c>
      <c r="O2055" s="9">
        <f t="shared" si="444"/>
        <v>-134180.18605306244</v>
      </c>
      <c r="P2055" s="9">
        <f t="shared" si="445"/>
        <v>18004322329.234451</v>
      </c>
      <c r="Q2055" s="9">
        <f t="shared" si="446"/>
        <v>2.0152570622181622E-4</v>
      </c>
      <c r="R2055" s="9">
        <f t="shared" si="447"/>
        <v>-3.7974768594614884E-2</v>
      </c>
    </row>
    <row r="2056" spans="1:18" x14ac:dyDescent="0.25">
      <c r="A2056">
        <v>2045</v>
      </c>
      <c r="B2056" s="5">
        <v>12903</v>
      </c>
      <c r="C2056" s="5">
        <v>4</v>
      </c>
      <c r="D2056" s="5">
        <f t="shared" si="434"/>
        <v>51612</v>
      </c>
      <c r="E2056" s="5">
        <f t="shared" si="435"/>
        <v>166487409</v>
      </c>
      <c r="F2056" s="5">
        <f t="shared" si="436"/>
        <v>16</v>
      </c>
      <c r="G2056" s="5">
        <f t="shared" si="437"/>
        <v>-617057.82420000003</v>
      </c>
      <c r="H2056" s="9">
        <f t="shared" si="438"/>
        <v>380760358406.43817</v>
      </c>
      <c r="I2056" s="9">
        <f t="shared" si="439"/>
        <v>-295505.74660000001</v>
      </c>
      <c r="J2056" s="9">
        <f t="shared" si="440"/>
        <v>87323646273.623413</v>
      </c>
      <c r="K2056" s="9">
        <f t="shared" si="441"/>
        <v>182344133035.59256</v>
      </c>
      <c r="M2056" s="9">
        <f t="shared" si="442"/>
        <v>127330.17590536107</v>
      </c>
      <c r="N2056" s="9">
        <f t="shared" si="443"/>
        <v>28284367999.033058</v>
      </c>
      <c r="O2056" s="9">
        <f t="shared" si="444"/>
        <v>-127326.17590536107</v>
      </c>
      <c r="P2056" s="9">
        <f t="shared" si="445"/>
        <v>16211955070.682951</v>
      </c>
      <c r="Q2056" s="9">
        <f t="shared" si="446"/>
        <v>2.0165826564911031E-4</v>
      </c>
      <c r="R2056" s="9">
        <f t="shared" si="447"/>
        <v>-3.6034995395447751E-2</v>
      </c>
    </row>
    <row r="2057" spans="1:18" x14ac:dyDescent="0.25">
      <c r="A2057">
        <v>2046</v>
      </c>
      <c r="B2057" s="5">
        <v>0</v>
      </c>
      <c r="C2057" s="5">
        <v>0</v>
      </c>
      <c r="D2057" s="5">
        <f t="shared" si="434"/>
        <v>0</v>
      </c>
      <c r="E2057" s="5">
        <f t="shared" si="435"/>
        <v>0</v>
      </c>
      <c r="F2057" s="5">
        <f t="shared" si="436"/>
        <v>0</v>
      </c>
      <c r="G2057" s="5">
        <f t="shared" si="437"/>
        <v>-629960.82420000003</v>
      </c>
      <c r="H2057" s="9">
        <f t="shared" si="438"/>
        <v>396850640026.74335</v>
      </c>
      <c r="I2057" s="9">
        <f t="shared" si="439"/>
        <v>-295509.74660000001</v>
      </c>
      <c r="J2057" s="9">
        <f t="shared" si="440"/>
        <v>87326010335.596222</v>
      </c>
      <c r="K2057" s="9">
        <f t="shared" si="441"/>
        <v>186159563527.26917</v>
      </c>
      <c r="M2057" s="9">
        <f t="shared" si="442"/>
        <v>123813.45362169779</v>
      </c>
      <c r="N2057" s="9">
        <f t="shared" si="443"/>
        <v>29479617022.490993</v>
      </c>
      <c r="O2057" s="9">
        <f t="shared" si="444"/>
        <v>-123813.45362169779</v>
      </c>
      <c r="P2057" s="9">
        <f t="shared" si="445"/>
        <v>15329771297.732309</v>
      </c>
      <c r="Q2057" s="9">
        <f t="shared" si="446"/>
        <v>2.0172834111969535E-4</v>
      </c>
      <c r="R2057" s="9">
        <f t="shared" si="447"/>
        <v>-3.5040849658636533E-2</v>
      </c>
    </row>
    <row r="2058" spans="1:18" x14ac:dyDescent="0.25">
      <c r="A2058">
        <v>2047</v>
      </c>
      <c r="B2058" s="5">
        <v>3137039</v>
      </c>
      <c r="C2058" s="5">
        <v>1158</v>
      </c>
      <c r="D2058" s="5">
        <f t="shared" si="434"/>
        <v>3632691162</v>
      </c>
      <c r="E2058" s="5">
        <f t="shared" si="435"/>
        <v>9841013687521</v>
      </c>
      <c r="F2058" s="5">
        <f t="shared" si="436"/>
        <v>1340964</v>
      </c>
      <c r="G2058" s="5">
        <f t="shared" si="437"/>
        <v>2507078.1757999999</v>
      </c>
      <c r="H2058" s="9">
        <f t="shared" si="438"/>
        <v>6285440979572.6553</v>
      </c>
      <c r="I2058" s="9">
        <f t="shared" si="439"/>
        <v>-294351.74660000001</v>
      </c>
      <c r="J2058" s="9">
        <f t="shared" si="440"/>
        <v>86642950726.470627</v>
      </c>
      <c r="K2058" s="9">
        <f t="shared" si="441"/>
        <v>-737962839909.4718</v>
      </c>
      <c r="M2058" s="9">
        <f t="shared" si="442"/>
        <v>978815.77525393898</v>
      </c>
      <c r="N2058" s="9">
        <f t="shared" si="443"/>
        <v>466907128794.81775</v>
      </c>
      <c r="O2058" s="9">
        <f t="shared" si="444"/>
        <v>-977657.77525393898</v>
      </c>
      <c r="P2058" s="9">
        <f t="shared" si="445"/>
        <v>955814725514.48145</v>
      </c>
      <c r="Q2058" s="9">
        <f t="shared" si="446"/>
        <v>2.2737399163494243E-4</v>
      </c>
      <c r="R2058" s="9">
        <f t="shared" si="447"/>
        <v>-0.27669366695685915</v>
      </c>
    </row>
    <row r="2059" spans="1:18" x14ac:dyDescent="0.25">
      <c r="A2059">
        <v>2048</v>
      </c>
      <c r="B2059" s="5">
        <v>1900</v>
      </c>
      <c r="C2059" s="5">
        <v>50</v>
      </c>
      <c r="D2059" s="5">
        <f t="shared" si="434"/>
        <v>95000</v>
      </c>
      <c r="E2059" s="5">
        <f t="shared" si="435"/>
        <v>3610000</v>
      </c>
      <c r="F2059" s="5">
        <f t="shared" si="436"/>
        <v>2500</v>
      </c>
      <c r="G2059" s="5">
        <f t="shared" si="437"/>
        <v>-628060.82420000003</v>
      </c>
      <c r="H2059" s="9">
        <f t="shared" si="438"/>
        <v>394460398894.78333</v>
      </c>
      <c r="I2059" s="9">
        <f t="shared" si="439"/>
        <v>-295459.74660000001</v>
      </c>
      <c r="J2059" s="9">
        <f t="shared" si="440"/>
        <v>87296461860.936218</v>
      </c>
      <c r="K2059" s="9">
        <f t="shared" si="441"/>
        <v>185566691967.51917</v>
      </c>
      <c r="M2059" s="9">
        <f t="shared" si="442"/>
        <v>124331.30004027953</v>
      </c>
      <c r="N2059" s="9">
        <f t="shared" si="443"/>
        <v>29302060566.599087</v>
      </c>
      <c r="O2059" s="9">
        <f t="shared" si="444"/>
        <v>-124281.30004027953</v>
      </c>
      <c r="P2059" s="9">
        <f t="shared" si="445"/>
        <v>15445841539.701984</v>
      </c>
      <c r="Q2059" s="9">
        <f t="shared" si="446"/>
        <v>2.0171793127876861E-4</v>
      </c>
      <c r="R2059" s="9">
        <f t="shared" si="447"/>
        <v>-3.5173256217582431E-2</v>
      </c>
    </row>
    <row r="2060" spans="1:18" x14ac:dyDescent="0.25">
      <c r="A2060">
        <v>2049</v>
      </c>
      <c r="B2060" s="5">
        <v>1507458</v>
      </c>
      <c r="C2060" s="5">
        <v>12470</v>
      </c>
      <c r="D2060" s="5">
        <f t="shared" si="434"/>
        <v>18798001260</v>
      </c>
      <c r="E2060" s="5">
        <f t="shared" si="435"/>
        <v>2272429621764</v>
      </c>
      <c r="F2060" s="5">
        <f t="shared" si="436"/>
        <v>155500900</v>
      </c>
      <c r="G2060" s="5">
        <f t="shared" si="437"/>
        <v>877497.17579999997</v>
      </c>
      <c r="H2060" s="9">
        <f t="shared" si="438"/>
        <v>770001293536.97607</v>
      </c>
      <c r="I2060" s="9">
        <f t="shared" si="439"/>
        <v>-283039.74660000001</v>
      </c>
      <c r="J2060" s="9">
        <f t="shared" si="440"/>
        <v>80111498155.392212</v>
      </c>
      <c r="K2060" s="9">
        <f t="shared" si="441"/>
        <v>-248366578280.64764</v>
      </c>
      <c r="M2060" s="9">
        <f t="shared" si="442"/>
        <v>534672.25702296093</v>
      </c>
      <c r="N2060" s="9">
        <f t="shared" si="443"/>
        <v>57198706391.812889</v>
      </c>
      <c r="O2060" s="9">
        <f t="shared" si="444"/>
        <v>-522202.25702296093</v>
      </c>
      <c r="P2060" s="9">
        <f t="shared" si="445"/>
        <v>272695197239.87454</v>
      </c>
      <c r="Q2060" s="9">
        <f t="shared" si="446"/>
        <v>2.0335346541900217E-4</v>
      </c>
      <c r="R2060" s="9">
        <f t="shared" si="447"/>
        <v>-0.14779028543429365</v>
      </c>
    </row>
    <row r="2061" spans="1:18" x14ac:dyDescent="0.25">
      <c r="A2061">
        <v>2050</v>
      </c>
      <c r="B2061" s="5">
        <v>740149</v>
      </c>
      <c r="C2061" s="5">
        <v>4790</v>
      </c>
      <c r="D2061" s="5">
        <f t="shared" ref="D2061:D2124" si="448">B2061*C2061</f>
        <v>3545313710</v>
      </c>
      <c r="E2061" s="5">
        <f t="shared" ref="E2061:E2124" si="449">POWER(B2061,2)</f>
        <v>547820542201</v>
      </c>
      <c r="F2061" s="5">
        <f t="shared" ref="F2061:F2124" si="450">POWER(C2061,2)</f>
        <v>22944100</v>
      </c>
      <c r="G2061" s="5">
        <f t="shared" ref="G2061:G2124" si="451">B2061-$J$5018</f>
        <v>110188.17579999997</v>
      </c>
      <c r="H2061" s="9">
        <f t="shared" ref="H2061:H2124" si="452">POWER(G2061,2)</f>
        <v>12141434086.131699</v>
      </c>
      <c r="I2061" s="9">
        <f t="shared" ref="I2061:I2124" si="453">C2061-$J$5019</f>
        <v>-290719.74660000001</v>
      </c>
      <c r="J2061" s="9">
        <f t="shared" ref="J2061:J2124" si="454">POWER(I2061,2)</f>
        <v>84517971063.168213</v>
      </c>
      <c r="K2061" s="9">
        <f t="shared" ref="K2061:K2124" si="455">G2061*I2061</f>
        <v>-32033878546.892246</v>
      </c>
      <c r="M2061" s="9">
        <f t="shared" ref="M2061:M2124" si="456">$J$5027+$J$5026*B2061</f>
        <v>325541.61618320295</v>
      </c>
      <c r="N2061" s="9">
        <f t="shared" ref="N2061:N2124" si="457">(M2061-$J$5019)^2</f>
        <v>901913190.66250956</v>
      </c>
      <c r="O2061" s="9">
        <f t="shared" ref="O2061:O2124" si="458">C2061-M2061</f>
        <v>-320751.61618320295</v>
      </c>
      <c r="P2061" s="9">
        <f t="shared" ref="P2061:P2124" si="459">POWER(O2061,2)</f>
        <v>102881599284.13673</v>
      </c>
      <c r="Q2061" s="9">
        <f t="shared" ref="Q2061:Q2124" si="460">(1/$J$5017)+((H2061)/$H$5012)</f>
        <v>2.0005287767655287E-4</v>
      </c>
      <c r="R2061" s="9">
        <f t="shared" ref="R2061:R2124" si="461">O2061/($J$5028*SQRT(1-Q2061))</f>
        <v>-9.077688582441025E-2</v>
      </c>
    </row>
    <row r="2062" spans="1:18" x14ac:dyDescent="0.25">
      <c r="A2062">
        <v>2051</v>
      </c>
      <c r="B2062" s="5">
        <v>556768</v>
      </c>
      <c r="C2062" s="5">
        <v>3880</v>
      </c>
      <c r="D2062" s="5">
        <f t="shared" si="448"/>
        <v>2160259840</v>
      </c>
      <c r="E2062" s="5">
        <f t="shared" si="449"/>
        <v>309990605824</v>
      </c>
      <c r="F2062" s="5">
        <f t="shared" si="450"/>
        <v>15054400</v>
      </c>
      <c r="G2062" s="5">
        <f t="shared" si="451"/>
        <v>-73192.824200000032</v>
      </c>
      <c r="H2062" s="9">
        <f t="shared" si="452"/>
        <v>5357189514.3721104</v>
      </c>
      <c r="I2062" s="9">
        <f t="shared" si="453"/>
        <v>-291629.74660000001</v>
      </c>
      <c r="J2062" s="9">
        <f t="shared" si="454"/>
        <v>85047909101.980225</v>
      </c>
      <c r="K2062" s="9">
        <f t="shared" si="455"/>
        <v>21345204774.384357</v>
      </c>
      <c r="M2062" s="9">
        <f t="shared" si="456"/>
        <v>275560.98771691934</v>
      </c>
      <c r="N2062" s="9">
        <f t="shared" si="457"/>
        <v>397952980.97529024</v>
      </c>
      <c r="O2062" s="9">
        <f t="shared" si="458"/>
        <v>-271680.98771691934</v>
      </c>
      <c r="P2062" s="9">
        <f t="shared" si="459"/>
        <v>73810559086.840881</v>
      </c>
      <c r="Q2062" s="9">
        <f t="shared" si="460"/>
        <v>2.0002333132415528E-4</v>
      </c>
      <c r="R2062" s="9">
        <f t="shared" si="461"/>
        <v>-7.6889257587220566E-2</v>
      </c>
    </row>
    <row r="2063" spans="1:18" x14ac:dyDescent="0.25">
      <c r="A2063">
        <v>2052</v>
      </c>
      <c r="B2063" s="5">
        <v>222072</v>
      </c>
      <c r="C2063" s="5">
        <v>1655</v>
      </c>
      <c r="D2063" s="5">
        <f t="shared" si="448"/>
        <v>367529160</v>
      </c>
      <c r="E2063" s="5">
        <f t="shared" si="449"/>
        <v>49315973184</v>
      </c>
      <c r="F2063" s="5">
        <f t="shared" si="450"/>
        <v>2739025</v>
      </c>
      <c r="G2063" s="5">
        <f t="shared" si="451"/>
        <v>-407888.82420000003</v>
      </c>
      <c r="H2063" s="9">
        <f t="shared" si="452"/>
        <v>166373292907.25854</v>
      </c>
      <c r="I2063" s="9">
        <f t="shared" si="453"/>
        <v>-293854.74660000001</v>
      </c>
      <c r="J2063" s="9">
        <f t="shared" si="454"/>
        <v>86350612099.35022</v>
      </c>
      <c r="K2063" s="9">
        <f t="shared" si="455"/>
        <v>119860067076.26297</v>
      </c>
      <c r="M2063" s="9">
        <f t="shared" si="456"/>
        <v>184339.34302553214</v>
      </c>
      <c r="N2063" s="9">
        <f t="shared" si="457"/>
        <v>12358858630.910059</v>
      </c>
      <c r="O2063" s="9">
        <f t="shared" si="458"/>
        <v>-182684.34302553214</v>
      </c>
      <c r="P2063" s="9">
        <f t="shared" si="459"/>
        <v>33373569186.670296</v>
      </c>
      <c r="Q2063" s="9">
        <f t="shared" si="460"/>
        <v>2.0072457941186983E-4</v>
      </c>
      <c r="R2063" s="9">
        <f t="shared" si="461"/>
        <v>-5.1702066280375512E-2</v>
      </c>
    </row>
    <row r="2064" spans="1:18" x14ac:dyDescent="0.25">
      <c r="A2064">
        <v>2053</v>
      </c>
      <c r="B2064" s="5">
        <v>127827</v>
      </c>
      <c r="C2064" s="5">
        <v>1584</v>
      </c>
      <c r="D2064" s="5">
        <f t="shared" si="448"/>
        <v>202477968</v>
      </c>
      <c r="E2064" s="5">
        <f t="shared" si="449"/>
        <v>16339741929</v>
      </c>
      <c r="F2064" s="5">
        <f t="shared" si="450"/>
        <v>2509056</v>
      </c>
      <c r="G2064" s="5">
        <f t="shared" si="451"/>
        <v>-502133.82420000003</v>
      </c>
      <c r="H2064" s="9">
        <f t="shared" si="452"/>
        <v>252138377405.71655</v>
      </c>
      <c r="I2064" s="9">
        <f t="shared" si="453"/>
        <v>-293925.74660000001</v>
      </c>
      <c r="J2064" s="9">
        <f t="shared" si="454"/>
        <v>86392344514.367416</v>
      </c>
      <c r="K2064" s="9">
        <f t="shared" si="455"/>
        <v>147590059171.09818</v>
      </c>
      <c r="M2064" s="9">
        <f t="shared" si="456"/>
        <v>158652.79791014447</v>
      </c>
      <c r="N2064" s="9">
        <f t="shared" si="457"/>
        <v>18729824404.697754</v>
      </c>
      <c r="O2064" s="9">
        <f t="shared" si="458"/>
        <v>-157068.79791014447</v>
      </c>
      <c r="P2064" s="9">
        <f t="shared" si="459"/>
        <v>24670607276.937801</v>
      </c>
      <c r="Q2064" s="9">
        <f t="shared" si="460"/>
        <v>2.0109809858311984E-4</v>
      </c>
      <c r="R2064" s="9">
        <f t="shared" si="461"/>
        <v>-4.4452539186310605E-2</v>
      </c>
    </row>
    <row r="2065" spans="1:18" x14ac:dyDescent="0.25">
      <c r="A2065">
        <v>2054</v>
      </c>
      <c r="B2065" s="5">
        <v>100439</v>
      </c>
      <c r="C2065" s="5">
        <v>930</v>
      </c>
      <c r="D2065" s="5">
        <f t="shared" si="448"/>
        <v>93408270</v>
      </c>
      <c r="E2065" s="5">
        <f t="shared" si="449"/>
        <v>10087992721</v>
      </c>
      <c r="F2065" s="5">
        <f t="shared" si="450"/>
        <v>864900</v>
      </c>
      <c r="G2065" s="5">
        <f t="shared" si="451"/>
        <v>-529521.82420000003</v>
      </c>
      <c r="H2065" s="9">
        <f t="shared" si="452"/>
        <v>280393362304.09576</v>
      </c>
      <c r="I2065" s="9">
        <f t="shared" si="453"/>
        <v>-294579.74660000001</v>
      </c>
      <c r="J2065" s="9">
        <f t="shared" si="454"/>
        <v>86777227106.920212</v>
      </c>
      <c r="K2065" s="9">
        <f t="shared" si="455"/>
        <v>155986404792.00577</v>
      </c>
      <c r="M2065" s="9">
        <f t="shared" si="456"/>
        <v>151188.17806166192</v>
      </c>
      <c r="N2065" s="9">
        <f t="shared" si="457"/>
        <v>20828715145.366219</v>
      </c>
      <c r="O2065" s="9">
        <f t="shared" si="458"/>
        <v>-150258.17806166192</v>
      </c>
      <c r="P2065" s="9">
        <f t="shared" si="459"/>
        <v>22577520074.410099</v>
      </c>
      <c r="Q2065" s="9">
        <f t="shared" si="460"/>
        <v>2.0122115307090634E-4</v>
      </c>
      <c r="R2065" s="9">
        <f t="shared" si="461"/>
        <v>-4.2525046656408057E-2</v>
      </c>
    </row>
    <row r="2066" spans="1:18" x14ac:dyDescent="0.25">
      <c r="A2066">
        <v>2055</v>
      </c>
      <c r="B2066" s="5">
        <v>47653</v>
      </c>
      <c r="C2066" s="5">
        <v>210</v>
      </c>
      <c r="D2066" s="5">
        <f t="shared" si="448"/>
        <v>10007130</v>
      </c>
      <c r="E2066" s="5">
        <f t="shared" si="449"/>
        <v>2270808409</v>
      </c>
      <c r="F2066" s="5">
        <f t="shared" si="450"/>
        <v>44100</v>
      </c>
      <c r="G2066" s="5">
        <f t="shared" si="451"/>
        <v>-582307.82420000003</v>
      </c>
      <c r="H2066" s="9">
        <f t="shared" si="452"/>
        <v>339082402124.53815</v>
      </c>
      <c r="I2066" s="9">
        <f t="shared" si="453"/>
        <v>-295299.74660000001</v>
      </c>
      <c r="J2066" s="9">
        <f t="shared" si="454"/>
        <v>87201940342.024216</v>
      </c>
      <c r="K2066" s="9">
        <f t="shared" si="455"/>
        <v>171955352929.45737</v>
      </c>
      <c r="M2066" s="9">
        <f t="shared" si="456"/>
        <v>136801.31435047457</v>
      </c>
      <c r="N2066" s="9">
        <f t="shared" si="457"/>
        <v>25188366467.102207</v>
      </c>
      <c r="O2066" s="9">
        <f t="shared" si="458"/>
        <v>-136591.31435047457</v>
      </c>
      <c r="P2066" s="9">
        <f t="shared" si="459"/>
        <v>18657187155.990158</v>
      </c>
      <c r="Q2066" s="9">
        <f t="shared" si="460"/>
        <v>2.014767522071211E-4</v>
      </c>
      <c r="R2066" s="9">
        <f t="shared" si="461"/>
        <v>-3.8657148868864497E-2</v>
      </c>
    </row>
    <row r="2067" spans="1:18" x14ac:dyDescent="0.25">
      <c r="A2067">
        <v>2056</v>
      </c>
      <c r="B2067" s="5">
        <v>14400</v>
      </c>
      <c r="C2067" s="5">
        <v>225</v>
      </c>
      <c r="D2067" s="5">
        <f t="shared" si="448"/>
        <v>3240000</v>
      </c>
      <c r="E2067" s="5">
        <f t="shared" si="449"/>
        <v>207360000</v>
      </c>
      <c r="F2067" s="5">
        <f t="shared" si="450"/>
        <v>50625</v>
      </c>
      <c r="G2067" s="5">
        <f t="shared" si="451"/>
        <v>-615560.82420000003</v>
      </c>
      <c r="H2067" s="9">
        <f t="shared" si="452"/>
        <v>378915128289.78333</v>
      </c>
      <c r="I2067" s="9">
        <f t="shared" si="453"/>
        <v>-295284.74660000001</v>
      </c>
      <c r="J2067" s="9">
        <f t="shared" si="454"/>
        <v>87193081574.626221</v>
      </c>
      <c r="K2067" s="9">
        <f t="shared" si="455"/>
        <v>181765721990.78418</v>
      </c>
      <c r="M2067" s="9">
        <f t="shared" si="456"/>
        <v>127738.18437305417</v>
      </c>
      <c r="N2067" s="9">
        <f t="shared" si="457"/>
        <v>28147297092.069954</v>
      </c>
      <c r="O2067" s="9">
        <f t="shared" si="458"/>
        <v>-127513.18437305417</v>
      </c>
      <c r="P2067" s="9">
        <f t="shared" si="459"/>
        <v>16259612188.956507</v>
      </c>
      <c r="Q2067" s="9">
        <f t="shared" si="460"/>
        <v>2.016502294088621E-4</v>
      </c>
      <c r="R2067" s="9">
        <f t="shared" si="461"/>
        <v>-3.6087921125428885E-2</v>
      </c>
    </row>
    <row r="2068" spans="1:18" x14ac:dyDescent="0.25">
      <c r="A2068">
        <v>2057</v>
      </c>
      <c r="B2068" s="5">
        <v>11134</v>
      </c>
      <c r="C2068" s="5">
        <v>60</v>
      </c>
      <c r="D2068" s="5">
        <f t="shared" si="448"/>
        <v>668040</v>
      </c>
      <c r="E2068" s="5">
        <f t="shared" si="449"/>
        <v>123965956</v>
      </c>
      <c r="F2068" s="5">
        <f t="shared" si="450"/>
        <v>3600</v>
      </c>
      <c r="G2068" s="5">
        <f t="shared" si="451"/>
        <v>-618826.82420000003</v>
      </c>
      <c r="H2068" s="9">
        <f t="shared" si="452"/>
        <v>382946638349.45776</v>
      </c>
      <c r="I2068" s="9">
        <f t="shared" si="453"/>
        <v>-295449.74660000001</v>
      </c>
      <c r="J2068" s="9">
        <f t="shared" si="454"/>
        <v>87290552766.004227</v>
      </c>
      <c r="K2068" s="9">
        <f t="shared" si="455"/>
        <v>182832228399.17276</v>
      </c>
      <c r="M2068" s="9">
        <f t="shared" si="456"/>
        <v>126848.03363458681</v>
      </c>
      <c r="N2068" s="9">
        <f t="shared" si="457"/>
        <v>28446773420.427433</v>
      </c>
      <c r="O2068" s="9">
        <f t="shared" si="458"/>
        <v>-126788.03363458681</v>
      </c>
      <c r="P2068" s="9">
        <f t="shared" si="459"/>
        <v>16075205472.925117</v>
      </c>
      <c r="Q2068" s="9">
        <f t="shared" si="460"/>
        <v>2.0166778720997873E-4</v>
      </c>
      <c r="R2068" s="9">
        <f t="shared" si="461"/>
        <v>-3.5882694171005189E-2</v>
      </c>
    </row>
    <row r="2069" spans="1:18" x14ac:dyDescent="0.25">
      <c r="A2069">
        <v>2058</v>
      </c>
      <c r="B2069" s="5">
        <v>6361</v>
      </c>
      <c r="C2069" s="5">
        <v>30</v>
      </c>
      <c r="D2069" s="5">
        <f t="shared" si="448"/>
        <v>190830</v>
      </c>
      <c r="E2069" s="5">
        <f t="shared" si="449"/>
        <v>40462321</v>
      </c>
      <c r="F2069" s="5">
        <f t="shared" si="450"/>
        <v>900</v>
      </c>
      <c r="G2069" s="5">
        <f t="shared" si="451"/>
        <v>-623599.82420000003</v>
      </c>
      <c r="H2069" s="9">
        <f t="shared" si="452"/>
        <v>388876740742.27094</v>
      </c>
      <c r="I2069" s="9">
        <f t="shared" si="453"/>
        <v>-295479.74660000001</v>
      </c>
      <c r="J2069" s="9">
        <f t="shared" si="454"/>
        <v>87308280650.800217</v>
      </c>
      <c r="K2069" s="9">
        <f t="shared" si="455"/>
        <v>184261118034.42056</v>
      </c>
      <c r="M2069" s="9">
        <f t="shared" si="456"/>
        <v>125547.14892096014</v>
      </c>
      <c r="N2069" s="9">
        <f t="shared" si="457"/>
        <v>28887284609.807171</v>
      </c>
      <c r="O2069" s="9">
        <f t="shared" si="458"/>
        <v>-125517.14892096014</v>
      </c>
      <c r="P2069" s="9">
        <f t="shared" si="459"/>
        <v>15754554673.246487</v>
      </c>
      <c r="Q2069" s="9">
        <f t="shared" si="460"/>
        <v>2.0169361365140467E-4</v>
      </c>
      <c r="R2069" s="9">
        <f t="shared" si="461"/>
        <v>-3.5523017409508924E-2</v>
      </c>
    </row>
    <row r="2070" spans="1:18" x14ac:dyDescent="0.25">
      <c r="A2070">
        <v>2059</v>
      </c>
      <c r="B2070" s="5">
        <v>5759</v>
      </c>
      <c r="C2070" s="5">
        <v>80</v>
      </c>
      <c r="D2070" s="5">
        <f t="shared" si="448"/>
        <v>460720</v>
      </c>
      <c r="E2070" s="5">
        <f t="shared" si="449"/>
        <v>33166081</v>
      </c>
      <c r="F2070" s="5">
        <f t="shared" si="450"/>
        <v>6400</v>
      </c>
      <c r="G2070" s="5">
        <f t="shared" si="451"/>
        <v>-624201.82420000003</v>
      </c>
      <c r="H2070" s="9">
        <f t="shared" si="452"/>
        <v>389627917334.60773</v>
      </c>
      <c r="I2070" s="9">
        <f t="shared" si="453"/>
        <v>-295429.74660000001</v>
      </c>
      <c r="J2070" s="9">
        <f t="shared" si="454"/>
        <v>87278735176.140213</v>
      </c>
      <c r="K2070" s="9">
        <f t="shared" si="455"/>
        <v>184407786750.66376</v>
      </c>
      <c r="M2070" s="9">
        <f t="shared" si="456"/>
        <v>125383.07337149372</v>
      </c>
      <c r="N2070" s="9">
        <f t="shared" si="457"/>
        <v>28943084943.798958</v>
      </c>
      <c r="O2070" s="9">
        <f t="shared" si="458"/>
        <v>-125303.07337149372</v>
      </c>
      <c r="P2070" s="9">
        <f t="shared" si="459"/>
        <v>15700860196.34194</v>
      </c>
      <c r="Q2070" s="9">
        <f t="shared" si="460"/>
        <v>2.0169688513256597E-4</v>
      </c>
      <c r="R2070" s="9">
        <f t="shared" si="461"/>
        <v>-3.5462431248544972E-2</v>
      </c>
    </row>
    <row r="2071" spans="1:18" x14ac:dyDescent="0.25">
      <c r="A2071">
        <v>2060</v>
      </c>
      <c r="B2071" s="5">
        <v>437</v>
      </c>
      <c r="C2071" s="5">
        <v>5</v>
      </c>
      <c r="D2071" s="5">
        <f t="shared" si="448"/>
        <v>2185</v>
      </c>
      <c r="E2071" s="5">
        <f t="shared" si="449"/>
        <v>190969</v>
      </c>
      <c r="F2071" s="5">
        <f t="shared" si="450"/>
        <v>25</v>
      </c>
      <c r="G2071" s="5">
        <f t="shared" si="451"/>
        <v>-629523.82420000003</v>
      </c>
      <c r="H2071" s="9">
        <f t="shared" si="452"/>
        <v>396300245235.39252</v>
      </c>
      <c r="I2071" s="9">
        <f t="shared" si="453"/>
        <v>-295504.74660000001</v>
      </c>
      <c r="J2071" s="9">
        <f t="shared" si="454"/>
        <v>87323055263.130219</v>
      </c>
      <c r="K2071" s="9">
        <f t="shared" si="455"/>
        <v>186027278148.88397</v>
      </c>
      <c r="M2071" s="9">
        <f t="shared" si="456"/>
        <v>123932.55829797158</v>
      </c>
      <c r="N2071" s="9">
        <f t="shared" si="457"/>
        <v>29438731545.629723</v>
      </c>
      <c r="O2071" s="9">
        <f t="shared" si="458"/>
        <v>-123927.55829797158</v>
      </c>
      <c r="P2071" s="9">
        <f t="shared" si="459"/>
        <v>15358039705.697145</v>
      </c>
      <c r="Q2071" s="9">
        <f t="shared" si="460"/>
        <v>2.0172594407190454E-4</v>
      </c>
      <c r="R2071" s="9">
        <f t="shared" si="461"/>
        <v>-3.5073142753482278E-2</v>
      </c>
    </row>
    <row r="2072" spans="1:18" x14ac:dyDescent="0.25">
      <c r="A2072">
        <v>2061</v>
      </c>
      <c r="B2072" s="5">
        <v>0</v>
      </c>
      <c r="C2072" s="5">
        <v>0</v>
      </c>
      <c r="D2072" s="5">
        <f t="shared" si="448"/>
        <v>0</v>
      </c>
      <c r="E2072" s="5">
        <f t="shared" si="449"/>
        <v>0</v>
      </c>
      <c r="F2072" s="5">
        <f t="shared" si="450"/>
        <v>0</v>
      </c>
      <c r="G2072" s="5">
        <f t="shared" si="451"/>
        <v>-629960.82420000003</v>
      </c>
      <c r="H2072" s="9">
        <f t="shared" si="452"/>
        <v>396850640026.74335</v>
      </c>
      <c r="I2072" s="9">
        <f t="shared" si="453"/>
        <v>-295509.74660000001</v>
      </c>
      <c r="J2072" s="9">
        <f t="shared" si="454"/>
        <v>87326010335.596222</v>
      </c>
      <c r="K2072" s="9">
        <f t="shared" si="455"/>
        <v>186159563527.26917</v>
      </c>
      <c r="M2072" s="9">
        <f t="shared" si="456"/>
        <v>123813.45362169779</v>
      </c>
      <c r="N2072" s="9">
        <f t="shared" si="457"/>
        <v>29479617022.490993</v>
      </c>
      <c r="O2072" s="9">
        <f t="shared" si="458"/>
        <v>-123813.45362169779</v>
      </c>
      <c r="P2072" s="9">
        <f t="shared" si="459"/>
        <v>15329771297.732309</v>
      </c>
      <c r="Q2072" s="9">
        <f t="shared" si="460"/>
        <v>2.0172834111969535E-4</v>
      </c>
      <c r="R2072" s="9">
        <f t="shared" si="461"/>
        <v>-3.5040849658636533E-2</v>
      </c>
    </row>
    <row r="2073" spans="1:18" x14ac:dyDescent="0.25">
      <c r="A2073">
        <v>2062</v>
      </c>
      <c r="B2073" s="5">
        <v>1</v>
      </c>
      <c r="C2073" s="5">
        <v>0</v>
      </c>
      <c r="D2073" s="5">
        <f t="shared" si="448"/>
        <v>0</v>
      </c>
      <c r="E2073" s="5">
        <f t="shared" si="449"/>
        <v>1</v>
      </c>
      <c r="F2073" s="5">
        <f t="shared" si="450"/>
        <v>0</v>
      </c>
      <c r="G2073" s="5">
        <f t="shared" si="451"/>
        <v>-629959.82420000003</v>
      </c>
      <c r="H2073" s="9">
        <f t="shared" si="452"/>
        <v>396849380106.09497</v>
      </c>
      <c r="I2073" s="9">
        <f t="shared" si="453"/>
        <v>-295509.74660000001</v>
      </c>
      <c r="J2073" s="9">
        <f t="shared" si="454"/>
        <v>87326010335.596222</v>
      </c>
      <c r="K2073" s="9">
        <f t="shared" si="455"/>
        <v>186159268017.52255</v>
      </c>
      <c r="M2073" s="9">
        <f t="shared" si="456"/>
        <v>123813.72617244441</v>
      </c>
      <c r="N2073" s="9">
        <f t="shared" si="457"/>
        <v>29479523430.659592</v>
      </c>
      <c r="O2073" s="9">
        <f t="shared" si="458"/>
        <v>-123813.72617244441</v>
      </c>
      <c r="P2073" s="9">
        <f t="shared" si="459"/>
        <v>15329838788.705046</v>
      </c>
      <c r="Q2073" s="9">
        <f t="shared" si="460"/>
        <v>2.017283356325613E-4</v>
      </c>
      <c r="R2073" s="9">
        <f t="shared" si="461"/>
        <v>-3.5040926794016831E-2</v>
      </c>
    </row>
    <row r="2074" spans="1:18" x14ac:dyDescent="0.25">
      <c r="A2074">
        <v>2063</v>
      </c>
      <c r="B2074" s="5">
        <v>27616</v>
      </c>
      <c r="C2074" s="5">
        <v>88000</v>
      </c>
      <c r="D2074" s="5">
        <f t="shared" si="448"/>
        <v>2430208000</v>
      </c>
      <c r="E2074" s="5">
        <f t="shared" si="449"/>
        <v>762643456</v>
      </c>
      <c r="F2074" s="5">
        <f t="shared" si="450"/>
        <v>7744000000</v>
      </c>
      <c r="G2074" s="5">
        <f t="shared" si="451"/>
        <v>-602344.82420000003</v>
      </c>
      <c r="H2074" s="9">
        <f t="shared" si="452"/>
        <v>362819287240.52893</v>
      </c>
      <c r="I2074" s="9">
        <f t="shared" si="453"/>
        <v>-207509.74660000001</v>
      </c>
      <c r="J2074" s="9">
        <f t="shared" si="454"/>
        <v>43060294933.996216</v>
      </c>
      <c r="K2074" s="9">
        <f t="shared" si="455"/>
        <v>124992421835.56357</v>
      </c>
      <c r="M2074" s="9">
        <f t="shared" si="456"/>
        <v>131340.21504041014</v>
      </c>
      <c r="N2074" s="9">
        <f t="shared" si="457"/>
        <v>26951635092.495174</v>
      </c>
      <c r="O2074" s="9">
        <f t="shared" si="458"/>
        <v>-43340.215040410141</v>
      </c>
      <c r="P2074" s="9">
        <f t="shared" si="459"/>
        <v>1878374239.7489934</v>
      </c>
      <c r="Q2074" s="9">
        <f t="shared" si="460"/>
        <v>2.015801297261713E-4</v>
      </c>
      <c r="R2074" s="9">
        <f t="shared" si="461"/>
        <v>-1.2265854819612785E-2</v>
      </c>
    </row>
    <row r="2075" spans="1:18" x14ac:dyDescent="0.25">
      <c r="A2075">
        <v>2064</v>
      </c>
      <c r="B2075" s="5">
        <v>5041277</v>
      </c>
      <c r="C2075" s="5">
        <v>217500</v>
      </c>
      <c r="D2075" s="5">
        <f t="shared" si="448"/>
        <v>1096477747500</v>
      </c>
      <c r="E2075" s="5">
        <f t="shared" si="449"/>
        <v>25414473790729</v>
      </c>
      <c r="F2075" s="5">
        <f t="shared" si="450"/>
        <v>47306250000</v>
      </c>
      <c r="G2075" s="5">
        <f t="shared" si="451"/>
        <v>4411316.1758000003</v>
      </c>
      <c r="H2075" s="9">
        <f t="shared" si="452"/>
        <v>19459710402874.738</v>
      </c>
      <c r="I2075" s="9">
        <f t="shared" si="453"/>
        <v>-78009.746600000013</v>
      </c>
      <c r="J2075" s="9">
        <f t="shared" si="454"/>
        <v>6085520564.5962133</v>
      </c>
      <c r="K2075" s="9">
        <f t="shared" si="455"/>
        <v>-344125657046.63916</v>
      </c>
      <c r="M2075" s="9">
        <f t="shared" si="456"/>
        <v>1497817.2638998679</v>
      </c>
      <c r="N2075" s="9">
        <f t="shared" si="457"/>
        <v>1445543366155.7722</v>
      </c>
      <c r="O2075" s="9">
        <f t="shared" si="458"/>
        <v>-1280317.2638998679</v>
      </c>
      <c r="P2075" s="9">
        <f t="shared" si="459"/>
        <v>1639212296240.0439</v>
      </c>
      <c r="Q2075" s="9">
        <f t="shared" si="460"/>
        <v>2.8474981334132462E-4</v>
      </c>
      <c r="R2075" s="9">
        <f t="shared" si="461"/>
        <v>-0.36236181329277295</v>
      </c>
    </row>
    <row r="2076" spans="1:18" x14ac:dyDescent="0.25">
      <c r="A2076">
        <v>2065</v>
      </c>
      <c r="B2076" s="5">
        <v>927800</v>
      </c>
      <c r="C2076" s="5">
        <v>40000</v>
      </c>
      <c r="D2076" s="5">
        <f t="shared" si="448"/>
        <v>37112000000</v>
      </c>
      <c r="E2076" s="5">
        <f t="shared" si="449"/>
        <v>860812840000</v>
      </c>
      <c r="F2076" s="5">
        <f t="shared" si="450"/>
        <v>1600000000</v>
      </c>
      <c r="G2076" s="5">
        <f t="shared" si="451"/>
        <v>297839.17579999997</v>
      </c>
      <c r="H2076" s="9">
        <f t="shared" si="452"/>
        <v>88708174641.223282</v>
      </c>
      <c r="I2076" s="9">
        <f t="shared" si="453"/>
        <v>-255509.74660000001</v>
      </c>
      <c r="J2076" s="9">
        <f t="shared" si="454"/>
        <v>65285230607.596222</v>
      </c>
      <c r="K2076" s="9">
        <f t="shared" si="455"/>
        <v>-76100812336.210846</v>
      </c>
      <c r="M2076" s="9">
        <f t="shared" si="456"/>
        <v>376686.03633756249</v>
      </c>
      <c r="N2076" s="9">
        <f t="shared" si="457"/>
        <v>6589590015.5566902</v>
      </c>
      <c r="O2076" s="9">
        <f t="shared" si="458"/>
        <v>-336686.03633756249</v>
      </c>
      <c r="P2076" s="9">
        <f t="shared" si="459"/>
        <v>113357487064.69844</v>
      </c>
      <c r="Q2076" s="9">
        <f t="shared" si="460"/>
        <v>2.0038633674844322E-4</v>
      </c>
      <c r="R2076" s="9">
        <f t="shared" si="461"/>
        <v>-9.5286550196706593E-2</v>
      </c>
    </row>
    <row r="2077" spans="1:18" x14ac:dyDescent="0.25">
      <c r="A2077">
        <v>2066</v>
      </c>
      <c r="B2077" s="5">
        <v>830875</v>
      </c>
      <c r="C2077" s="5">
        <v>35259</v>
      </c>
      <c r="D2077" s="5">
        <f t="shared" si="448"/>
        <v>29295821625</v>
      </c>
      <c r="E2077" s="5">
        <f t="shared" si="449"/>
        <v>690353265625</v>
      </c>
      <c r="F2077" s="5">
        <f t="shared" si="450"/>
        <v>1243197081</v>
      </c>
      <c r="G2077" s="5">
        <f t="shared" si="451"/>
        <v>200914.17579999997</v>
      </c>
      <c r="H2077" s="9">
        <f t="shared" si="452"/>
        <v>40366506037.393295</v>
      </c>
      <c r="I2077" s="9">
        <f t="shared" si="453"/>
        <v>-260250.74660000001</v>
      </c>
      <c r="J2077" s="9">
        <f t="shared" si="454"/>
        <v>67730451105.857422</v>
      </c>
      <c r="K2077" s="9">
        <f t="shared" si="455"/>
        <v>-52288064254.473648</v>
      </c>
      <c r="M2077" s="9">
        <f t="shared" si="456"/>
        <v>350269.05522122793</v>
      </c>
      <c r="N2077" s="9">
        <f t="shared" si="457"/>
        <v>2998581880.6748857</v>
      </c>
      <c r="O2077" s="9">
        <f t="shared" si="458"/>
        <v>-315010.05522122793</v>
      </c>
      <c r="P2077" s="9">
        <f t="shared" si="459"/>
        <v>99231334890.481064</v>
      </c>
      <c r="Q2077" s="9">
        <f t="shared" si="460"/>
        <v>2.0017580188918973E-4</v>
      </c>
      <c r="R2077" s="9">
        <f t="shared" si="461"/>
        <v>-8.9151954757182808E-2</v>
      </c>
    </row>
    <row r="2078" spans="1:18" x14ac:dyDescent="0.25">
      <c r="A2078">
        <v>2067</v>
      </c>
      <c r="B2078" s="5">
        <v>699000</v>
      </c>
      <c r="C2078" s="5">
        <v>30000</v>
      </c>
      <c r="D2078" s="5">
        <f t="shared" si="448"/>
        <v>20970000000</v>
      </c>
      <c r="E2078" s="5">
        <f t="shared" si="449"/>
        <v>488601000000</v>
      </c>
      <c r="F2078" s="5">
        <f t="shared" si="450"/>
        <v>900000000</v>
      </c>
      <c r="G2078" s="5">
        <f t="shared" si="451"/>
        <v>69039.175799999968</v>
      </c>
      <c r="H2078" s="9">
        <f t="shared" si="452"/>
        <v>4766407795.143301</v>
      </c>
      <c r="I2078" s="9">
        <f t="shared" si="453"/>
        <v>-265509.74660000001</v>
      </c>
      <c r="J2078" s="9">
        <f t="shared" si="454"/>
        <v>70495425539.596222</v>
      </c>
      <c r="K2078" s="9">
        <f t="shared" si="455"/>
        <v>-18330574072.130844</v>
      </c>
      <c r="M2078" s="9">
        <f t="shared" si="456"/>
        <v>314326.4255104555</v>
      </c>
      <c r="N2078" s="9">
        <f t="shared" si="457"/>
        <v>354067405.21918046</v>
      </c>
      <c r="O2078" s="9">
        <f t="shared" si="458"/>
        <v>-284326.4255104555</v>
      </c>
      <c r="P2078" s="9">
        <f t="shared" si="459"/>
        <v>80841516243.552597</v>
      </c>
      <c r="Q2078" s="9">
        <f t="shared" si="460"/>
        <v>2.0002075838553525E-4</v>
      </c>
      <c r="R2078" s="9">
        <f t="shared" si="461"/>
        <v>-8.0468081059010613E-2</v>
      </c>
    </row>
    <row r="2079" spans="1:18" x14ac:dyDescent="0.25">
      <c r="A2079">
        <v>2068</v>
      </c>
      <c r="B2079" s="5">
        <v>250000</v>
      </c>
      <c r="C2079" s="5">
        <v>10000</v>
      </c>
      <c r="D2079" s="5">
        <f t="shared" si="448"/>
        <v>2500000000</v>
      </c>
      <c r="E2079" s="5">
        <f t="shared" si="449"/>
        <v>62500000000</v>
      </c>
      <c r="F2079" s="5">
        <f t="shared" si="450"/>
        <v>100000000</v>
      </c>
      <c r="G2079" s="5">
        <f t="shared" si="451"/>
        <v>-379960.82420000003</v>
      </c>
      <c r="H2079" s="9">
        <f t="shared" si="452"/>
        <v>144370227926.74332</v>
      </c>
      <c r="I2079" s="9">
        <f t="shared" si="453"/>
        <v>-285509.74660000001</v>
      </c>
      <c r="J2079" s="9">
        <f t="shared" si="454"/>
        <v>81515815403.596222</v>
      </c>
      <c r="K2079" s="9">
        <f t="shared" si="455"/>
        <v>108482518635.26917</v>
      </c>
      <c r="M2079" s="9">
        <f t="shared" si="456"/>
        <v>191951.14027719054</v>
      </c>
      <c r="N2079" s="9">
        <f t="shared" si="457"/>
        <v>10724384943.522635</v>
      </c>
      <c r="O2079" s="9">
        <f t="shared" si="458"/>
        <v>-181951.14027719054</v>
      </c>
      <c r="P2079" s="9">
        <f t="shared" si="459"/>
        <v>33106217448.169868</v>
      </c>
      <c r="Q2079" s="9">
        <f t="shared" si="460"/>
        <v>2.0062875292671512E-4</v>
      </c>
      <c r="R2079" s="9">
        <f t="shared" si="461"/>
        <v>-5.1494557813660774E-2</v>
      </c>
    </row>
    <row r="2080" spans="1:18" x14ac:dyDescent="0.25">
      <c r="A2080">
        <v>2069</v>
      </c>
      <c r="B2080" s="5">
        <v>178953</v>
      </c>
      <c r="C2080" s="5">
        <v>11185</v>
      </c>
      <c r="D2080" s="5">
        <f t="shared" si="448"/>
        <v>2001589305</v>
      </c>
      <c r="E2080" s="5">
        <f t="shared" si="449"/>
        <v>32024176209</v>
      </c>
      <c r="F2080" s="5">
        <f t="shared" si="450"/>
        <v>125104225</v>
      </c>
      <c r="G2080" s="5">
        <f t="shared" si="451"/>
        <v>-451007.82420000003</v>
      </c>
      <c r="H2080" s="9">
        <f t="shared" si="452"/>
        <v>203408057489.61813</v>
      </c>
      <c r="I2080" s="9">
        <f t="shared" si="453"/>
        <v>-284324.74660000001</v>
      </c>
      <c r="J2080" s="9">
        <f t="shared" si="454"/>
        <v>80840561529.154221</v>
      </c>
      <c r="K2080" s="9">
        <f t="shared" si="455"/>
        <v>128232685330.28236</v>
      </c>
      <c r="M2080" s="9">
        <f t="shared" si="456"/>
        <v>172587.22738193936</v>
      </c>
      <c r="N2080" s="9">
        <f t="shared" si="457"/>
        <v>15109945730.914492</v>
      </c>
      <c r="O2080" s="9">
        <f t="shared" si="458"/>
        <v>-161402.22738193936</v>
      </c>
      <c r="P2080" s="9">
        <f t="shared" si="459"/>
        <v>26050679003.851257</v>
      </c>
      <c r="Q2080" s="9">
        <f t="shared" si="460"/>
        <v>2.008858710919881E-4</v>
      </c>
      <c r="R2080" s="9">
        <f t="shared" si="461"/>
        <v>-4.5678951971521144E-2</v>
      </c>
    </row>
    <row r="2081" spans="1:18" x14ac:dyDescent="0.25">
      <c r="A2081">
        <v>2070</v>
      </c>
      <c r="B2081" s="5">
        <v>92359</v>
      </c>
      <c r="C2081" s="5">
        <v>4000</v>
      </c>
      <c r="D2081" s="5">
        <f t="shared" si="448"/>
        <v>369436000</v>
      </c>
      <c r="E2081" s="5">
        <f t="shared" si="449"/>
        <v>8530184881</v>
      </c>
      <c r="F2081" s="5">
        <f t="shared" si="450"/>
        <v>16000000</v>
      </c>
      <c r="G2081" s="5">
        <f t="shared" si="451"/>
        <v>-537601.82420000003</v>
      </c>
      <c r="H2081" s="9">
        <f t="shared" si="452"/>
        <v>289015721383.16772</v>
      </c>
      <c r="I2081" s="9">
        <f t="shared" si="453"/>
        <v>-291509.74660000001</v>
      </c>
      <c r="J2081" s="9">
        <f t="shared" si="454"/>
        <v>84977932362.796219</v>
      </c>
      <c r="K2081" s="9">
        <f t="shared" si="455"/>
        <v>156716171544.23978</v>
      </c>
      <c r="M2081" s="9">
        <f t="shared" si="456"/>
        <v>148985.96802895641</v>
      </c>
      <c r="N2081" s="9">
        <f t="shared" si="457"/>
        <v>21469217686.736217</v>
      </c>
      <c r="O2081" s="9">
        <f t="shared" si="458"/>
        <v>-144985.96802895641</v>
      </c>
      <c r="P2081" s="9">
        <f t="shared" si="459"/>
        <v>21020930925.293571</v>
      </c>
      <c r="Q2081" s="9">
        <f t="shared" si="460"/>
        <v>2.0125870467405894E-4</v>
      </c>
      <c r="R2081" s="9">
        <f t="shared" si="461"/>
        <v>-4.1032942434666368E-2</v>
      </c>
    </row>
    <row r="2082" spans="1:18" x14ac:dyDescent="0.25">
      <c r="A2082">
        <v>2071</v>
      </c>
      <c r="B2082" s="5">
        <v>3899</v>
      </c>
      <c r="C2082" s="5">
        <v>100</v>
      </c>
      <c r="D2082" s="5">
        <f t="shared" si="448"/>
        <v>389900</v>
      </c>
      <c r="E2082" s="5">
        <f t="shared" si="449"/>
        <v>15202201</v>
      </c>
      <c r="F2082" s="5">
        <f t="shared" si="450"/>
        <v>10000</v>
      </c>
      <c r="G2082" s="5">
        <f t="shared" si="451"/>
        <v>-626061.82420000003</v>
      </c>
      <c r="H2082" s="9">
        <f t="shared" si="452"/>
        <v>391953407720.63177</v>
      </c>
      <c r="I2082" s="9">
        <f t="shared" si="453"/>
        <v>-295409.74660000001</v>
      </c>
      <c r="J2082" s="9">
        <f t="shared" si="454"/>
        <v>87266918386.276215</v>
      </c>
      <c r="K2082" s="9">
        <f t="shared" si="455"/>
        <v>184944764842.85577</v>
      </c>
      <c r="M2082" s="9">
        <f t="shared" si="456"/>
        <v>124876.12898277685</v>
      </c>
      <c r="N2082" s="9">
        <f t="shared" si="457"/>
        <v>29115831461.140736</v>
      </c>
      <c r="O2082" s="9">
        <f t="shared" si="458"/>
        <v>-124776.12898277685</v>
      </c>
      <c r="P2082" s="9">
        <f t="shared" si="459"/>
        <v>15569082363.926565</v>
      </c>
      <c r="Q2082" s="9">
        <f t="shared" si="460"/>
        <v>2.0170701297476208E-4</v>
      </c>
      <c r="R2082" s="9">
        <f t="shared" si="461"/>
        <v>-3.5313299178259754E-2</v>
      </c>
    </row>
    <row r="2083" spans="1:18" x14ac:dyDescent="0.25">
      <c r="A2083">
        <v>2072</v>
      </c>
      <c r="B2083" s="5">
        <v>14</v>
      </c>
      <c r="C2083" s="5">
        <v>0</v>
      </c>
      <c r="D2083" s="5">
        <f t="shared" si="448"/>
        <v>0</v>
      </c>
      <c r="E2083" s="5">
        <f t="shared" si="449"/>
        <v>196</v>
      </c>
      <c r="F2083" s="5">
        <f t="shared" si="450"/>
        <v>0</v>
      </c>
      <c r="G2083" s="5">
        <f t="shared" si="451"/>
        <v>-629946.82420000003</v>
      </c>
      <c r="H2083" s="9">
        <f t="shared" si="452"/>
        <v>396833001319.66577</v>
      </c>
      <c r="I2083" s="9">
        <f t="shared" si="453"/>
        <v>-295509.74660000001</v>
      </c>
      <c r="J2083" s="9">
        <f t="shared" si="454"/>
        <v>87326010335.596222</v>
      </c>
      <c r="K2083" s="9">
        <f t="shared" si="455"/>
        <v>186155426390.81677</v>
      </c>
      <c r="M2083" s="9">
        <f t="shared" si="456"/>
        <v>123817.26933215049</v>
      </c>
      <c r="N2083" s="9">
        <f t="shared" si="457"/>
        <v>29478306750.371025</v>
      </c>
      <c r="O2083" s="9">
        <f t="shared" si="458"/>
        <v>-123817.26933215049</v>
      </c>
      <c r="P2083" s="9">
        <f t="shared" si="459"/>
        <v>15330716184.870295</v>
      </c>
      <c r="Q2083" s="9">
        <f t="shared" si="460"/>
        <v>2.0172826430061113E-4</v>
      </c>
      <c r="R2083" s="9">
        <f t="shared" si="461"/>
        <v>-3.5041929553960689E-2</v>
      </c>
    </row>
    <row r="2084" spans="1:18" x14ac:dyDescent="0.25">
      <c r="A2084">
        <v>2073</v>
      </c>
      <c r="B2084" s="5">
        <v>846057</v>
      </c>
      <c r="C2084" s="5">
        <v>51907</v>
      </c>
      <c r="D2084" s="5">
        <f t="shared" si="448"/>
        <v>43916280699</v>
      </c>
      <c r="E2084" s="5">
        <f t="shared" si="449"/>
        <v>715812447249</v>
      </c>
      <c r="F2084" s="5">
        <f t="shared" si="450"/>
        <v>2694336649</v>
      </c>
      <c r="G2084" s="5">
        <f t="shared" si="451"/>
        <v>216096.17579999997</v>
      </c>
      <c r="H2084" s="9">
        <f t="shared" si="452"/>
        <v>46697557195.384491</v>
      </c>
      <c r="I2084" s="9">
        <f t="shared" si="453"/>
        <v>-243602.74660000001</v>
      </c>
      <c r="J2084" s="9">
        <f t="shared" si="454"/>
        <v>59342298151.06382</v>
      </c>
      <c r="K2084" s="9">
        <f t="shared" si="455"/>
        <v>-52641621954.636444</v>
      </c>
      <c r="M2084" s="9">
        <f t="shared" si="456"/>
        <v>354406.9206564427</v>
      </c>
      <c r="N2084" s="9">
        <f t="shared" si="457"/>
        <v>3468877111.8349056</v>
      </c>
      <c r="O2084" s="9">
        <f t="shared" si="458"/>
        <v>-302499.9206564427</v>
      </c>
      <c r="P2084" s="9">
        <f t="shared" si="459"/>
        <v>91506201997.154129</v>
      </c>
      <c r="Q2084" s="9">
        <f t="shared" si="460"/>
        <v>2.0020337451965474E-4</v>
      </c>
      <c r="R2084" s="9">
        <f t="shared" si="461"/>
        <v>-8.5611424668158798E-2</v>
      </c>
    </row>
    <row r="2085" spans="1:18" x14ac:dyDescent="0.25">
      <c r="A2085">
        <v>2074</v>
      </c>
      <c r="B2085" s="5">
        <v>520385</v>
      </c>
      <c r="C2085" s="5">
        <v>32799</v>
      </c>
      <c r="D2085" s="5">
        <f t="shared" si="448"/>
        <v>17068107615</v>
      </c>
      <c r="E2085" s="5">
        <f t="shared" si="449"/>
        <v>270800548225</v>
      </c>
      <c r="F2085" s="5">
        <f t="shared" si="450"/>
        <v>1075774401</v>
      </c>
      <c r="G2085" s="5">
        <f t="shared" si="451"/>
        <v>-109575.82420000003</v>
      </c>
      <c r="H2085" s="9">
        <f t="shared" si="452"/>
        <v>12006861249.109312</v>
      </c>
      <c r="I2085" s="9">
        <f t="shared" si="453"/>
        <v>-262710.74660000001</v>
      </c>
      <c r="J2085" s="9">
        <f t="shared" si="454"/>
        <v>69016936379.129425</v>
      </c>
      <c r="K2085" s="9">
        <f t="shared" si="455"/>
        <v>28786746584.892357</v>
      </c>
      <c r="M2085" s="9">
        <f t="shared" si="456"/>
        <v>265644.77390257217</v>
      </c>
      <c r="N2085" s="9">
        <f t="shared" si="457"/>
        <v>891916594.21811068</v>
      </c>
      <c r="O2085" s="9">
        <f t="shared" si="458"/>
        <v>-232845.77390257217</v>
      </c>
      <c r="P2085" s="9">
        <f t="shared" si="459"/>
        <v>54217154424.287758</v>
      </c>
      <c r="Q2085" s="9">
        <f t="shared" si="460"/>
        <v>2.0005229159266046E-4</v>
      </c>
      <c r="R2085" s="9">
        <f t="shared" si="461"/>
        <v>-6.5898387286635496E-2</v>
      </c>
    </row>
    <row r="2086" spans="1:18" x14ac:dyDescent="0.25">
      <c r="A2086">
        <v>2075</v>
      </c>
      <c r="B2086" s="5">
        <v>60000</v>
      </c>
      <c r="C2086" s="5">
        <v>100</v>
      </c>
      <c r="D2086" s="5">
        <f t="shared" si="448"/>
        <v>6000000</v>
      </c>
      <c r="E2086" s="5">
        <f t="shared" si="449"/>
        <v>3600000000</v>
      </c>
      <c r="F2086" s="5">
        <f t="shared" si="450"/>
        <v>10000</v>
      </c>
      <c r="G2086" s="5">
        <f t="shared" si="451"/>
        <v>-569960.82420000003</v>
      </c>
      <c r="H2086" s="9">
        <f t="shared" si="452"/>
        <v>324855341122.74335</v>
      </c>
      <c r="I2086" s="9">
        <f t="shared" si="453"/>
        <v>-295409.74660000001</v>
      </c>
      <c r="J2086" s="9">
        <f t="shared" si="454"/>
        <v>87266918386.276215</v>
      </c>
      <c r="K2086" s="9">
        <f t="shared" si="455"/>
        <v>168371982648.84915</v>
      </c>
      <c r="M2086" s="9">
        <f t="shared" si="456"/>
        <v>140166.49841901605</v>
      </c>
      <c r="N2086" s="9">
        <f t="shared" si="457"/>
        <v>24131524755.418777</v>
      </c>
      <c r="O2086" s="9">
        <f t="shared" si="458"/>
        <v>-140066.49841901605</v>
      </c>
      <c r="P2086" s="9">
        <f t="shared" si="459"/>
        <v>19618623979.364223</v>
      </c>
      <c r="Q2086" s="9">
        <f t="shared" si="460"/>
        <v>2.014147913279849E-4</v>
      </c>
      <c r="R2086" s="9">
        <f t="shared" si="461"/>
        <v>-3.9640670703642474E-2</v>
      </c>
    </row>
    <row r="2087" spans="1:18" x14ac:dyDescent="0.25">
      <c r="A2087">
        <v>2076</v>
      </c>
      <c r="B2087" s="5">
        <v>370000</v>
      </c>
      <c r="C2087" s="5">
        <v>100</v>
      </c>
      <c r="D2087" s="5">
        <f t="shared" si="448"/>
        <v>37000000</v>
      </c>
      <c r="E2087" s="5">
        <f t="shared" si="449"/>
        <v>136900000000</v>
      </c>
      <c r="F2087" s="5">
        <f t="shared" si="450"/>
        <v>10000</v>
      </c>
      <c r="G2087" s="5">
        <f t="shared" si="451"/>
        <v>-259960.82420000003</v>
      </c>
      <c r="H2087" s="9">
        <f t="shared" si="452"/>
        <v>67579630118.743324</v>
      </c>
      <c r="I2087" s="9">
        <f t="shared" si="453"/>
        <v>-295409.74660000001</v>
      </c>
      <c r="J2087" s="9">
        <f t="shared" si="454"/>
        <v>87266918386.276215</v>
      </c>
      <c r="K2087" s="9">
        <f t="shared" si="455"/>
        <v>76794961202.849167</v>
      </c>
      <c r="M2087" s="9">
        <f t="shared" si="456"/>
        <v>224657.22987182706</v>
      </c>
      <c r="N2087" s="9">
        <f t="shared" si="457"/>
        <v>5020079126.7160282</v>
      </c>
      <c r="O2087" s="9">
        <f t="shared" si="458"/>
        <v>-224557.22987182706</v>
      </c>
      <c r="P2087" s="9">
        <f t="shared" si="459"/>
        <v>50425949487.70858</v>
      </c>
      <c r="Q2087" s="9">
        <f t="shared" si="460"/>
        <v>2.0029431892457111E-4</v>
      </c>
      <c r="R2087" s="9">
        <f t="shared" si="461"/>
        <v>-6.3552629043692382E-2</v>
      </c>
    </row>
    <row r="2088" spans="1:18" x14ac:dyDescent="0.25">
      <c r="A2088">
        <v>2077</v>
      </c>
      <c r="B2088" s="5">
        <v>0</v>
      </c>
      <c r="C2088" s="5">
        <v>0</v>
      </c>
      <c r="D2088" s="5">
        <f t="shared" si="448"/>
        <v>0</v>
      </c>
      <c r="E2088" s="5">
        <f t="shared" si="449"/>
        <v>0</v>
      </c>
      <c r="F2088" s="5">
        <f t="shared" si="450"/>
        <v>0</v>
      </c>
      <c r="G2088" s="5">
        <f t="shared" si="451"/>
        <v>-629960.82420000003</v>
      </c>
      <c r="H2088" s="9">
        <f t="shared" si="452"/>
        <v>396850640026.74335</v>
      </c>
      <c r="I2088" s="9">
        <f t="shared" si="453"/>
        <v>-295509.74660000001</v>
      </c>
      <c r="J2088" s="9">
        <f t="shared" si="454"/>
        <v>87326010335.596222</v>
      </c>
      <c r="K2088" s="9">
        <f t="shared" si="455"/>
        <v>186159563527.26917</v>
      </c>
      <c r="M2088" s="9">
        <f t="shared" si="456"/>
        <v>123813.45362169779</v>
      </c>
      <c r="N2088" s="9">
        <f t="shared" si="457"/>
        <v>29479617022.490993</v>
      </c>
      <c r="O2088" s="9">
        <f t="shared" si="458"/>
        <v>-123813.45362169779</v>
      </c>
      <c r="P2088" s="9">
        <f t="shared" si="459"/>
        <v>15329771297.732309</v>
      </c>
      <c r="Q2088" s="9">
        <f t="shared" si="460"/>
        <v>2.0172834111969535E-4</v>
      </c>
      <c r="R2088" s="9">
        <f t="shared" si="461"/>
        <v>-3.5040849658636533E-2</v>
      </c>
    </row>
    <row r="2089" spans="1:18" x14ac:dyDescent="0.25">
      <c r="A2089">
        <v>2078</v>
      </c>
      <c r="B2089" s="5">
        <v>421</v>
      </c>
      <c r="C2089" s="5">
        <v>0</v>
      </c>
      <c r="D2089" s="5">
        <f t="shared" si="448"/>
        <v>0</v>
      </c>
      <c r="E2089" s="5">
        <f t="shared" si="449"/>
        <v>177241</v>
      </c>
      <c r="F2089" s="5">
        <f t="shared" si="450"/>
        <v>0</v>
      </c>
      <c r="G2089" s="5">
        <f t="shared" si="451"/>
        <v>-629539.82420000003</v>
      </c>
      <c r="H2089" s="9">
        <f t="shared" si="452"/>
        <v>396320390253.76697</v>
      </c>
      <c r="I2089" s="9">
        <f t="shared" si="453"/>
        <v>-295509.74660000001</v>
      </c>
      <c r="J2089" s="9">
        <f t="shared" si="454"/>
        <v>87326010335.596222</v>
      </c>
      <c r="K2089" s="9">
        <f t="shared" si="455"/>
        <v>186035153923.95056</v>
      </c>
      <c r="M2089" s="9">
        <f t="shared" si="456"/>
        <v>123928.19748602563</v>
      </c>
      <c r="N2089" s="9">
        <f t="shared" si="457"/>
        <v>29440227996.351204</v>
      </c>
      <c r="O2089" s="9">
        <f t="shared" si="458"/>
        <v>-123928.19748602563</v>
      </c>
      <c r="P2089" s="9">
        <f t="shared" si="459"/>
        <v>15358198132.13537</v>
      </c>
      <c r="Q2089" s="9">
        <f t="shared" si="460"/>
        <v>2.0172603180633182E-4</v>
      </c>
      <c r="R2089" s="9">
        <f t="shared" si="461"/>
        <v>-3.5073323653718541E-2</v>
      </c>
    </row>
    <row r="2090" spans="1:18" x14ac:dyDescent="0.25">
      <c r="A2090">
        <v>2079</v>
      </c>
      <c r="B2090" s="5">
        <v>8827</v>
      </c>
      <c r="C2090" s="5">
        <v>646</v>
      </c>
      <c r="D2090" s="5">
        <f t="shared" si="448"/>
        <v>5702242</v>
      </c>
      <c r="E2090" s="5">
        <f t="shared" si="449"/>
        <v>77915929</v>
      </c>
      <c r="F2090" s="5">
        <f t="shared" si="450"/>
        <v>417316</v>
      </c>
      <c r="G2090" s="5">
        <f t="shared" si="451"/>
        <v>-621133.82420000003</v>
      </c>
      <c r="H2090" s="9">
        <f t="shared" si="452"/>
        <v>385807227565.31653</v>
      </c>
      <c r="I2090" s="9">
        <f t="shared" si="453"/>
        <v>-294863.74660000001</v>
      </c>
      <c r="J2090" s="9">
        <f t="shared" si="454"/>
        <v>86944629058.989014</v>
      </c>
      <c r="K2090" s="9">
        <f t="shared" si="455"/>
        <v>183149846543.59778</v>
      </c>
      <c r="M2090" s="9">
        <f t="shared" si="456"/>
        <v>126219.25906212993</v>
      </c>
      <c r="N2090" s="9">
        <f t="shared" si="457"/>
        <v>28659269170.809742</v>
      </c>
      <c r="O2090" s="9">
        <f t="shared" si="458"/>
        <v>-125573.25906212993</v>
      </c>
      <c r="P2090" s="9">
        <f t="shared" si="459"/>
        <v>15768643391.484797</v>
      </c>
      <c r="Q2090" s="9">
        <f t="shared" si="460"/>
        <v>2.0168024548387239E-4</v>
      </c>
      <c r="R2090" s="9">
        <f t="shared" si="461"/>
        <v>-3.5538897085846198E-2</v>
      </c>
    </row>
    <row r="2091" spans="1:18" x14ac:dyDescent="0.25">
      <c r="A2091">
        <v>2080</v>
      </c>
      <c r="B2091" s="5">
        <v>4414</v>
      </c>
      <c r="C2091" s="5">
        <v>180</v>
      </c>
      <c r="D2091" s="5">
        <f t="shared" si="448"/>
        <v>794520</v>
      </c>
      <c r="E2091" s="5">
        <f t="shared" si="449"/>
        <v>19483396</v>
      </c>
      <c r="F2091" s="5">
        <f t="shared" si="450"/>
        <v>32400</v>
      </c>
      <c r="G2091" s="5">
        <f t="shared" si="451"/>
        <v>-625546.82420000003</v>
      </c>
      <c r="H2091" s="9">
        <f t="shared" si="452"/>
        <v>391308829266.70575</v>
      </c>
      <c r="I2091" s="9">
        <f t="shared" si="453"/>
        <v>-295329.74660000001</v>
      </c>
      <c r="J2091" s="9">
        <f t="shared" si="454"/>
        <v>87219659226.820221</v>
      </c>
      <c r="K2091" s="9">
        <f t="shared" si="455"/>
        <v>184742585077.42078</v>
      </c>
      <c r="M2091" s="9">
        <f t="shared" si="456"/>
        <v>125016.49261728716</v>
      </c>
      <c r="N2091" s="9">
        <f t="shared" si="457"/>
        <v>29067949653.613834</v>
      </c>
      <c r="O2091" s="9">
        <f t="shared" si="458"/>
        <v>-124836.49261728716</v>
      </c>
      <c r="P2091" s="9">
        <f t="shared" si="459"/>
        <v>15584149888.985992</v>
      </c>
      <c r="Q2091" s="9">
        <f t="shared" si="460"/>
        <v>2.0170420574369219E-4</v>
      </c>
      <c r="R2091" s="9">
        <f t="shared" si="461"/>
        <v>-3.5330382837717667E-2</v>
      </c>
    </row>
    <row r="2092" spans="1:18" x14ac:dyDescent="0.25">
      <c r="A2092">
        <v>2081</v>
      </c>
      <c r="B2092" s="5">
        <v>19753</v>
      </c>
      <c r="C2092" s="5">
        <v>4000</v>
      </c>
      <c r="D2092" s="5">
        <f t="shared" si="448"/>
        <v>79012000</v>
      </c>
      <c r="E2092" s="5">
        <f t="shared" si="449"/>
        <v>390181009</v>
      </c>
      <c r="F2092" s="5">
        <f t="shared" si="450"/>
        <v>16000000</v>
      </c>
      <c r="G2092" s="5">
        <f t="shared" si="451"/>
        <v>-610207.82420000003</v>
      </c>
      <c r="H2092" s="9">
        <f t="shared" si="452"/>
        <v>372353588714.89813</v>
      </c>
      <c r="I2092" s="9">
        <f t="shared" si="453"/>
        <v>-291509.74660000001</v>
      </c>
      <c r="J2092" s="9">
        <f t="shared" si="454"/>
        <v>84977932362.796219</v>
      </c>
      <c r="K2092" s="9">
        <f t="shared" si="455"/>
        <v>177881528205.87936</v>
      </c>
      <c r="M2092" s="9">
        <f t="shared" si="456"/>
        <v>129197.14851972158</v>
      </c>
      <c r="N2092" s="9">
        <f t="shared" si="457"/>
        <v>27659880280.212234</v>
      </c>
      <c r="O2092" s="9">
        <f t="shared" si="458"/>
        <v>-125197.14851972158</v>
      </c>
      <c r="P2092" s="9">
        <f t="shared" si="459"/>
        <v>15674325997.469223</v>
      </c>
      <c r="Q2092" s="9">
        <f t="shared" si="460"/>
        <v>2.0162165296847882E-4</v>
      </c>
      <c r="R2092" s="9">
        <f t="shared" si="461"/>
        <v>-3.5432451777860079E-2</v>
      </c>
    </row>
    <row r="2093" spans="1:18" x14ac:dyDescent="0.25">
      <c r="A2093">
        <v>2082</v>
      </c>
      <c r="B2093" s="5">
        <v>7644</v>
      </c>
      <c r="C2093" s="5">
        <v>99</v>
      </c>
      <c r="D2093" s="5">
        <f t="shared" si="448"/>
        <v>756756</v>
      </c>
      <c r="E2093" s="5">
        <f t="shared" si="449"/>
        <v>58430736</v>
      </c>
      <c r="F2093" s="5">
        <f t="shared" si="450"/>
        <v>9801</v>
      </c>
      <c r="G2093" s="5">
        <f t="shared" si="451"/>
        <v>-622316.82420000003</v>
      </c>
      <c r="H2093" s="9">
        <f t="shared" si="452"/>
        <v>387278229682.37372</v>
      </c>
      <c r="I2093" s="9">
        <f t="shared" si="453"/>
        <v>-295410.74660000001</v>
      </c>
      <c r="J2093" s="9">
        <f t="shared" si="454"/>
        <v>87267509206.769424</v>
      </c>
      <c r="K2093" s="9">
        <f t="shared" si="455"/>
        <v>183839077658.66296</v>
      </c>
      <c r="M2093" s="9">
        <f t="shared" si="456"/>
        <v>125896.83152887614</v>
      </c>
      <c r="N2093" s="9">
        <f t="shared" si="457"/>
        <v>28768540958.924274</v>
      </c>
      <c r="O2093" s="9">
        <f t="shared" si="458"/>
        <v>-125797.83152887614</v>
      </c>
      <c r="P2093" s="9">
        <f t="shared" si="459"/>
        <v>15825094417.367502</v>
      </c>
      <c r="Q2093" s="9">
        <f t="shared" si="460"/>
        <v>2.0168665190782549E-4</v>
      </c>
      <c r="R2093" s="9">
        <f t="shared" si="461"/>
        <v>-3.5602454185241057E-2</v>
      </c>
    </row>
    <row r="2094" spans="1:18" x14ac:dyDescent="0.25">
      <c r="A2094">
        <v>2083</v>
      </c>
      <c r="B2094" s="5">
        <v>6868</v>
      </c>
      <c r="C2094" s="5">
        <v>2252</v>
      </c>
      <c r="D2094" s="5">
        <f t="shared" si="448"/>
        <v>15466736</v>
      </c>
      <c r="E2094" s="5">
        <f t="shared" si="449"/>
        <v>47169424</v>
      </c>
      <c r="F2094" s="5">
        <f t="shared" si="450"/>
        <v>5071504</v>
      </c>
      <c r="G2094" s="5">
        <f t="shared" si="451"/>
        <v>-623092.82420000003</v>
      </c>
      <c r="H2094" s="9">
        <f t="shared" si="452"/>
        <v>388244667569.53217</v>
      </c>
      <c r="I2094" s="9">
        <f t="shared" si="453"/>
        <v>-293257.74660000001</v>
      </c>
      <c r="J2094" s="9">
        <f t="shared" si="454"/>
        <v>86000105940.909821</v>
      </c>
      <c r="K2094" s="9">
        <f t="shared" si="455"/>
        <v>182726797547.52197</v>
      </c>
      <c r="M2094" s="9">
        <f t="shared" si="456"/>
        <v>125685.33214949748</v>
      </c>
      <c r="N2094" s="9">
        <f t="shared" si="457"/>
        <v>28840331743.456059</v>
      </c>
      <c r="O2094" s="9">
        <f t="shared" si="458"/>
        <v>-123433.33214949748</v>
      </c>
      <c r="P2094" s="9">
        <f t="shared" si="459"/>
        <v>15235787485.528168</v>
      </c>
      <c r="Q2094" s="9">
        <f t="shared" si="460"/>
        <v>2.0169086088261734E-4</v>
      </c>
      <c r="R2094" s="9">
        <f t="shared" si="461"/>
        <v>-3.4933269585219251E-2</v>
      </c>
    </row>
    <row r="2095" spans="1:18" x14ac:dyDescent="0.25">
      <c r="A2095">
        <v>2084</v>
      </c>
      <c r="B2095" s="5">
        <v>5129</v>
      </c>
      <c r="C2095" s="5">
        <v>1000</v>
      </c>
      <c r="D2095" s="5">
        <f t="shared" si="448"/>
        <v>5129000</v>
      </c>
      <c r="E2095" s="5">
        <f t="shared" si="449"/>
        <v>26306641</v>
      </c>
      <c r="F2095" s="5">
        <f t="shared" si="450"/>
        <v>1000000</v>
      </c>
      <c r="G2095" s="5">
        <f t="shared" si="451"/>
        <v>-624831.82420000003</v>
      </c>
      <c r="H2095" s="9">
        <f t="shared" si="452"/>
        <v>390414808533.09973</v>
      </c>
      <c r="I2095" s="9">
        <f t="shared" si="453"/>
        <v>-294509.74660000001</v>
      </c>
      <c r="J2095" s="9">
        <f t="shared" si="454"/>
        <v>86735990842.396225</v>
      </c>
      <c r="K2095" s="9">
        <f t="shared" si="455"/>
        <v>184019062212.75775</v>
      </c>
      <c r="M2095" s="9">
        <f t="shared" si="456"/>
        <v>125211.36640112188</v>
      </c>
      <c r="N2095" s="9">
        <f t="shared" si="457"/>
        <v>29001538298.361645</v>
      </c>
      <c r="O2095" s="9">
        <f t="shared" si="458"/>
        <v>-124211.36640112188</v>
      </c>
      <c r="P2095" s="9">
        <f t="shared" si="459"/>
        <v>15428463543.233749</v>
      </c>
      <c r="Q2095" s="9">
        <f t="shared" si="460"/>
        <v>2.0170031215592917E-4</v>
      </c>
      <c r="R2095" s="9">
        <f t="shared" si="461"/>
        <v>-3.5153463760442524E-2</v>
      </c>
    </row>
    <row r="2096" spans="1:18" x14ac:dyDescent="0.25">
      <c r="A2096">
        <v>2085</v>
      </c>
      <c r="B2096" s="5">
        <v>4250</v>
      </c>
      <c r="C2096" s="5">
        <v>500</v>
      </c>
      <c r="D2096" s="5">
        <f t="shared" si="448"/>
        <v>2125000</v>
      </c>
      <c r="E2096" s="5">
        <f t="shared" si="449"/>
        <v>18062500</v>
      </c>
      <c r="F2096" s="5">
        <f t="shared" si="450"/>
        <v>250000</v>
      </c>
      <c r="G2096" s="5">
        <f t="shared" si="451"/>
        <v>-625710.82420000003</v>
      </c>
      <c r="H2096" s="9">
        <f t="shared" si="452"/>
        <v>391514035521.04333</v>
      </c>
      <c r="I2096" s="9">
        <f t="shared" si="453"/>
        <v>-295009.74660000001</v>
      </c>
      <c r="J2096" s="9">
        <f t="shared" si="454"/>
        <v>87030750588.996216</v>
      </c>
      <c r="K2096" s="9">
        <f t="shared" si="455"/>
        <v>184590791692.11917</v>
      </c>
      <c r="M2096" s="9">
        <f t="shared" si="456"/>
        <v>124971.79429484117</v>
      </c>
      <c r="N2096" s="9">
        <f t="shared" si="457"/>
        <v>29083193176.43663</v>
      </c>
      <c r="O2096" s="9">
        <f t="shared" si="458"/>
        <v>-124471.79429484117</v>
      </c>
      <c r="P2096" s="9">
        <f t="shared" si="459"/>
        <v>15493227574.977253</v>
      </c>
      <c r="Q2096" s="9">
        <f t="shared" si="460"/>
        <v>2.0170509944618782E-4</v>
      </c>
      <c r="R2096" s="9">
        <f t="shared" si="461"/>
        <v>-3.522716839203225E-2</v>
      </c>
    </row>
    <row r="2097" spans="1:18" x14ac:dyDescent="0.25">
      <c r="A2097">
        <v>2086</v>
      </c>
      <c r="B2097" s="5">
        <v>962</v>
      </c>
      <c r="C2097" s="5">
        <v>1</v>
      </c>
      <c r="D2097" s="5">
        <f t="shared" si="448"/>
        <v>962</v>
      </c>
      <c r="E2097" s="5">
        <f t="shared" si="449"/>
        <v>925444</v>
      </c>
      <c r="F2097" s="5">
        <f t="shared" si="450"/>
        <v>1</v>
      </c>
      <c r="G2097" s="5">
        <f t="shared" si="451"/>
        <v>-628998.82420000003</v>
      </c>
      <c r="H2097" s="9">
        <f t="shared" si="452"/>
        <v>395639520844.98254</v>
      </c>
      <c r="I2097" s="9">
        <f t="shared" si="453"/>
        <v>-295508.74660000001</v>
      </c>
      <c r="J2097" s="9">
        <f t="shared" si="454"/>
        <v>87325419317.103012</v>
      </c>
      <c r="K2097" s="9">
        <f t="shared" si="455"/>
        <v>185874654152.21576</v>
      </c>
      <c r="M2097" s="9">
        <f t="shared" si="456"/>
        <v>124075.64743994812</v>
      </c>
      <c r="N2097" s="9">
        <f t="shared" si="457"/>
        <v>29389650354.818508</v>
      </c>
      <c r="O2097" s="9">
        <f t="shared" si="458"/>
        <v>-124074.64743994812</v>
      </c>
      <c r="P2097" s="9">
        <f t="shared" si="459"/>
        <v>15394518137.347425</v>
      </c>
      <c r="Q2097" s="9">
        <f t="shared" si="460"/>
        <v>2.0172306652297919E-4</v>
      </c>
      <c r="R2097" s="9">
        <f t="shared" si="461"/>
        <v>-3.511477088109588E-2</v>
      </c>
    </row>
    <row r="2098" spans="1:18" x14ac:dyDescent="0.25">
      <c r="A2098">
        <v>2087</v>
      </c>
      <c r="B2098" s="5">
        <v>2473035</v>
      </c>
      <c r="C2098" s="5">
        <v>100830</v>
      </c>
      <c r="D2098" s="5">
        <f t="shared" si="448"/>
        <v>249356119050</v>
      </c>
      <c r="E2098" s="5">
        <f t="shared" si="449"/>
        <v>6115902111225</v>
      </c>
      <c r="F2098" s="5">
        <f t="shared" si="450"/>
        <v>10166688900</v>
      </c>
      <c r="G2098" s="5">
        <f t="shared" si="451"/>
        <v>1843074.1757999999</v>
      </c>
      <c r="H2098" s="9">
        <f t="shared" si="452"/>
        <v>3396922417500.8486</v>
      </c>
      <c r="I2098" s="9">
        <f t="shared" si="453"/>
        <v>-194679.74660000001</v>
      </c>
      <c r="J2098" s="9">
        <f t="shared" si="454"/>
        <v>37900203736.240219</v>
      </c>
      <c r="K2098" s="9">
        <f t="shared" si="455"/>
        <v>-358809213509.74786</v>
      </c>
      <c r="M2098" s="9">
        <f t="shared" si="456"/>
        <v>797840.98929396388</v>
      </c>
      <c r="N2098" s="9">
        <f t="shared" si="457"/>
        <v>252336677386.46204</v>
      </c>
      <c r="O2098" s="9">
        <f t="shared" si="458"/>
        <v>-697010.98929396388</v>
      </c>
      <c r="P2098" s="9">
        <f t="shared" si="459"/>
        <v>485824319196.55023</v>
      </c>
      <c r="Q2098" s="9">
        <f t="shared" si="460"/>
        <v>2.1479408145640385E-4</v>
      </c>
      <c r="R2098" s="9">
        <f t="shared" si="461"/>
        <v>-0.19726464421661044</v>
      </c>
    </row>
    <row r="2099" spans="1:18" x14ac:dyDescent="0.25">
      <c r="A2099">
        <v>2088</v>
      </c>
      <c r="B2099" s="5">
        <v>608556</v>
      </c>
      <c r="C2099" s="5">
        <v>23227</v>
      </c>
      <c r="D2099" s="5">
        <f t="shared" si="448"/>
        <v>14134930212</v>
      </c>
      <c r="E2099" s="5">
        <f t="shared" si="449"/>
        <v>370340405136</v>
      </c>
      <c r="F2099" s="5">
        <f t="shared" si="450"/>
        <v>539493529</v>
      </c>
      <c r="G2099" s="5">
        <f t="shared" si="451"/>
        <v>-21404.824200000032</v>
      </c>
      <c r="H2099" s="9">
        <f t="shared" si="452"/>
        <v>458166499.03290701</v>
      </c>
      <c r="I2099" s="9">
        <f t="shared" si="453"/>
        <v>-272282.74660000001</v>
      </c>
      <c r="J2099" s="9">
        <f t="shared" si="454"/>
        <v>74137894096.039825</v>
      </c>
      <c r="K2099" s="9">
        <f t="shared" si="455"/>
        <v>5828164323.6661568</v>
      </c>
      <c r="M2099" s="9">
        <f t="shared" si="456"/>
        <v>289675.84578297799</v>
      </c>
      <c r="N2099" s="9">
        <f t="shared" si="457"/>
        <v>34034398.742850177</v>
      </c>
      <c r="O2099" s="9">
        <f t="shared" si="458"/>
        <v>-266448.84578297799</v>
      </c>
      <c r="P2099" s="9">
        <f t="shared" si="459"/>
        <v>70994987419.081192</v>
      </c>
      <c r="Q2099" s="9">
        <f t="shared" si="460"/>
        <v>2.0000199538042801E-4</v>
      </c>
      <c r="R2099" s="9">
        <f t="shared" si="461"/>
        <v>-7.5408492477849254E-2</v>
      </c>
    </row>
    <row r="2100" spans="1:18" x14ac:dyDescent="0.25">
      <c r="A2100">
        <v>2089</v>
      </c>
      <c r="B2100" s="5">
        <v>194936</v>
      </c>
      <c r="C2100" s="5">
        <v>7920</v>
      </c>
      <c r="D2100" s="5">
        <f t="shared" si="448"/>
        <v>1543893120</v>
      </c>
      <c r="E2100" s="5">
        <f t="shared" si="449"/>
        <v>38000044096</v>
      </c>
      <c r="F2100" s="5">
        <f t="shared" si="450"/>
        <v>62726400</v>
      </c>
      <c r="G2100" s="5">
        <f t="shared" si="451"/>
        <v>-435024.82420000003</v>
      </c>
      <c r="H2100" s="9">
        <f t="shared" si="452"/>
        <v>189246597670.24094</v>
      </c>
      <c r="I2100" s="9">
        <f t="shared" si="453"/>
        <v>-287589.74660000001</v>
      </c>
      <c r="J2100" s="9">
        <f t="shared" si="454"/>
        <v>82707862349.452225</v>
      </c>
      <c r="K2100" s="9">
        <f t="shared" si="455"/>
        <v>125108678956.38756</v>
      </c>
      <c r="M2100" s="9">
        <f t="shared" si="456"/>
        <v>176943.40596519833</v>
      </c>
      <c r="N2100" s="9">
        <f t="shared" si="457"/>
        <v>14057977131.527826</v>
      </c>
      <c r="O2100" s="9">
        <f t="shared" si="458"/>
        <v>-169023.40596519833</v>
      </c>
      <c r="P2100" s="9">
        <f t="shared" si="459"/>
        <v>28568911764.076241</v>
      </c>
      <c r="Q2100" s="9">
        <f t="shared" si="460"/>
        <v>2.0082419591535466E-4</v>
      </c>
      <c r="R2100" s="9">
        <f t="shared" si="461"/>
        <v>-4.7835844215072525E-2</v>
      </c>
    </row>
    <row r="2101" spans="1:18" x14ac:dyDescent="0.25">
      <c r="A2101">
        <v>2090</v>
      </c>
      <c r="B2101" s="5">
        <v>184552</v>
      </c>
      <c r="C2101" s="5">
        <v>7560</v>
      </c>
      <c r="D2101" s="5">
        <f t="shared" si="448"/>
        <v>1395213120</v>
      </c>
      <c r="E2101" s="5">
        <f t="shared" si="449"/>
        <v>34059440704</v>
      </c>
      <c r="F2101" s="5">
        <f t="shared" si="450"/>
        <v>57153600</v>
      </c>
      <c r="G2101" s="5">
        <f t="shared" si="451"/>
        <v>-445408.82420000003</v>
      </c>
      <c r="H2101" s="9">
        <f t="shared" si="452"/>
        <v>198389020675.22653</v>
      </c>
      <c r="I2101" s="9">
        <f t="shared" si="453"/>
        <v>-287949.74660000001</v>
      </c>
      <c r="J2101" s="9">
        <f t="shared" si="454"/>
        <v>82915056567.004227</v>
      </c>
      <c r="K2101" s="9">
        <f t="shared" si="455"/>
        <v>128255358061.79396</v>
      </c>
      <c r="M2101" s="9">
        <f t="shared" si="456"/>
        <v>174113.23901227576</v>
      </c>
      <c r="N2101" s="9">
        <f t="shared" si="457"/>
        <v>14737112054.496391</v>
      </c>
      <c r="O2101" s="9">
        <f t="shared" si="458"/>
        <v>-166553.23901227576</v>
      </c>
      <c r="P2101" s="9">
        <f t="shared" si="459"/>
        <v>27739981425.480259</v>
      </c>
      <c r="Q2101" s="9">
        <f t="shared" si="460"/>
        <v>2.0086401247105455E-4</v>
      </c>
      <c r="R2101" s="9">
        <f t="shared" si="461"/>
        <v>-4.7136755457364232E-2</v>
      </c>
    </row>
    <row r="2102" spans="1:18" x14ac:dyDescent="0.25">
      <c r="A2102">
        <v>2091</v>
      </c>
      <c r="B2102" s="5">
        <v>44099</v>
      </c>
      <c r="C2102" s="5">
        <v>1050</v>
      </c>
      <c r="D2102" s="5">
        <f t="shared" si="448"/>
        <v>46303950</v>
      </c>
      <c r="E2102" s="5">
        <f t="shared" si="449"/>
        <v>1944721801</v>
      </c>
      <c r="F2102" s="5">
        <f t="shared" si="450"/>
        <v>1102500</v>
      </c>
      <c r="G2102" s="5">
        <f t="shared" si="451"/>
        <v>-585861.82420000003</v>
      </c>
      <c r="H2102" s="9">
        <f t="shared" si="452"/>
        <v>343234077054.95172</v>
      </c>
      <c r="I2102" s="9">
        <f t="shared" si="453"/>
        <v>-294459.74660000001</v>
      </c>
      <c r="J2102" s="9">
        <f t="shared" si="454"/>
        <v>86706542367.736221</v>
      </c>
      <c r="K2102" s="9">
        <f t="shared" si="455"/>
        <v>172512724296.54578</v>
      </c>
      <c r="M2102" s="9">
        <f t="shared" si="456"/>
        <v>135832.66899698009</v>
      </c>
      <c r="N2102" s="9">
        <f t="shared" si="457"/>
        <v>25496769111.840847</v>
      </c>
      <c r="O2102" s="9">
        <f t="shared" si="458"/>
        <v>-134782.66899698009</v>
      </c>
      <c r="P2102" s="9">
        <f t="shared" si="459"/>
        <v>18166367861.949497</v>
      </c>
      <c r="Q2102" s="9">
        <f t="shared" si="460"/>
        <v>2.0149483334338275E-4</v>
      </c>
      <c r="R2102" s="9">
        <f t="shared" si="461"/>
        <v>-3.814527865295949E-2</v>
      </c>
    </row>
    <row r="2103" spans="1:18" x14ac:dyDescent="0.25">
      <c r="A2103">
        <v>2092</v>
      </c>
      <c r="B2103" s="5">
        <v>690055</v>
      </c>
      <c r="C2103" s="5">
        <v>26040</v>
      </c>
      <c r="D2103" s="5">
        <f t="shared" si="448"/>
        <v>17969032200</v>
      </c>
      <c r="E2103" s="5">
        <f t="shared" si="449"/>
        <v>476175903025</v>
      </c>
      <c r="F2103" s="5">
        <f t="shared" si="450"/>
        <v>678081600</v>
      </c>
      <c r="G2103" s="5">
        <f t="shared" si="451"/>
        <v>60094.175799999968</v>
      </c>
      <c r="H2103" s="9">
        <f t="shared" si="452"/>
        <v>3611309965.0813017</v>
      </c>
      <c r="I2103" s="9">
        <f t="shared" si="453"/>
        <v>-269469.74660000001</v>
      </c>
      <c r="J2103" s="9">
        <f t="shared" si="454"/>
        <v>72613944332.668213</v>
      </c>
      <c r="K2103" s="9">
        <f t="shared" si="455"/>
        <v>-16193562324.961845</v>
      </c>
      <c r="M2103" s="9">
        <f t="shared" si="456"/>
        <v>311888.45908192196</v>
      </c>
      <c r="N2103" s="9">
        <f t="shared" si="457"/>
        <v>268262222.56546575</v>
      </c>
      <c r="O2103" s="9">
        <f t="shared" si="458"/>
        <v>-285848.45908192196</v>
      </c>
      <c r="P2103" s="9">
        <f t="shared" si="459"/>
        <v>81709341559.509216</v>
      </c>
      <c r="Q2103" s="9">
        <f t="shared" si="460"/>
        <v>2.0001572776979319E-4</v>
      </c>
      <c r="R2103" s="9">
        <f t="shared" si="461"/>
        <v>-8.0898836176884509E-2</v>
      </c>
    </row>
    <row r="2104" spans="1:18" x14ac:dyDescent="0.25">
      <c r="A2104">
        <v>2093</v>
      </c>
      <c r="B2104" s="5">
        <v>75000</v>
      </c>
      <c r="C2104" s="5">
        <v>3000</v>
      </c>
      <c r="D2104" s="5">
        <f t="shared" si="448"/>
        <v>225000000</v>
      </c>
      <c r="E2104" s="5">
        <f t="shared" si="449"/>
        <v>5625000000</v>
      </c>
      <c r="F2104" s="5">
        <f t="shared" si="450"/>
        <v>9000000</v>
      </c>
      <c r="G2104" s="5">
        <f t="shared" si="451"/>
        <v>-554960.82420000003</v>
      </c>
      <c r="H2104" s="9">
        <f t="shared" si="452"/>
        <v>307981516396.74335</v>
      </c>
      <c r="I2104" s="9">
        <f t="shared" si="453"/>
        <v>-292509.74660000001</v>
      </c>
      <c r="J2104" s="9">
        <f t="shared" si="454"/>
        <v>85561951855.996216</v>
      </c>
      <c r="K2104" s="9">
        <f t="shared" si="455"/>
        <v>162331450059.66916</v>
      </c>
      <c r="M2104" s="9">
        <f t="shared" si="456"/>
        <v>144254.75961834562</v>
      </c>
      <c r="N2104" s="9">
        <f t="shared" si="457"/>
        <v>22878071086.820438</v>
      </c>
      <c r="O2104" s="9">
        <f t="shared" si="458"/>
        <v>-141254.75961834562</v>
      </c>
      <c r="P2104" s="9">
        <f t="shared" si="459"/>
        <v>19952907114.836605</v>
      </c>
      <c r="Q2104" s="9">
        <f t="shared" si="460"/>
        <v>2.0134130341545816E-4</v>
      </c>
      <c r="R2104" s="9">
        <f t="shared" si="461"/>
        <v>-3.9976962862420182E-2</v>
      </c>
    </row>
    <row r="2105" spans="1:18" x14ac:dyDescent="0.25">
      <c r="A2105">
        <v>2094</v>
      </c>
      <c r="B2105" s="5">
        <v>37499</v>
      </c>
      <c r="C2105" s="5">
        <v>1500</v>
      </c>
      <c r="D2105" s="5">
        <f t="shared" si="448"/>
        <v>56248500</v>
      </c>
      <c r="E2105" s="5">
        <f t="shared" si="449"/>
        <v>1406175001</v>
      </c>
      <c r="F2105" s="5">
        <f t="shared" si="450"/>
        <v>2250000</v>
      </c>
      <c r="G2105" s="5">
        <f t="shared" si="451"/>
        <v>-592461.82420000003</v>
      </c>
      <c r="H2105" s="9">
        <f t="shared" si="452"/>
        <v>351011013134.39172</v>
      </c>
      <c r="I2105" s="9">
        <f t="shared" si="453"/>
        <v>-294009.74660000001</v>
      </c>
      <c r="J2105" s="9">
        <f t="shared" si="454"/>
        <v>86441731095.796219</v>
      </c>
      <c r="K2105" s="9">
        <f t="shared" si="455"/>
        <v>174189550803.21576</v>
      </c>
      <c r="M2105" s="9">
        <f t="shared" si="456"/>
        <v>134033.83406927506</v>
      </c>
      <c r="N2105" s="9">
        <f t="shared" si="457"/>
        <v>26074470327.630333</v>
      </c>
      <c r="O2105" s="9">
        <f t="shared" si="458"/>
        <v>-132533.83406927506</v>
      </c>
      <c r="P2105" s="9">
        <f t="shared" si="459"/>
        <v>17565217173.102135</v>
      </c>
      <c r="Q2105" s="9">
        <f t="shared" si="460"/>
        <v>2.0152870300883279E-4</v>
      </c>
      <c r="R2105" s="9">
        <f t="shared" si="461"/>
        <v>-3.7508829249128808E-2</v>
      </c>
    </row>
    <row r="2106" spans="1:18" x14ac:dyDescent="0.25">
      <c r="A2106">
        <v>2095</v>
      </c>
      <c r="B2106" s="5">
        <v>6</v>
      </c>
      <c r="C2106" s="5">
        <v>0</v>
      </c>
      <c r="D2106" s="5">
        <f t="shared" si="448"/>
        <v>0</v>
      </c>
      <c r="E2106" s="5">
        <f t="shared" si="449"/>
        <v>36</v>
      </c>
      <c r="F2106" s="5">
        <f t="shared" si="450"/>
        <v>0</v>
      </c>
      <c r="G2106" s="5">
        <f t="shared" si="451"/>
        <v>-629954.82420000003</v>
      </c>
      <c r="H2106" s="9">
        <f t="shared" si="452"/>
        <v>396843080532.85297</v>
      </c>
      <c r="I2106" s="9">
        <f t="shared" si="453"/>
        <v>-295509.74660000001</v>
      </c>
      <c r="J2106" s="9">
        <f t="shared" si="454"/>
        <v>87326010335.596222</v>
      </c>
      <c r="K2106" s="9">
        <f t="shared" si="455"/>
        <v>186157790468.78955</v>
      </c>
      <c r="M2106" s="9">
        <f t="shared" si="456"/>
        <v>123815.08892617752</v>
      </c>
      <c r="N2106" s="9">
        <f t="shared" si="457"/>
        <v>29479055473.731091</v>
      </c>
      <c r="O2106" s="9">
        <f t="shared" si="458"/>
        <v>-123815.08892617752</v>
      </c>
      <c r="P2106" s="9">
        <f t="shared" si="459"/>
        <v>15330176245.797247</v>
      </c>
      <c r="Q2106" s="9">
        <f t="shared" si="460"/>
        <v>2.0172830819702165E-4</v>
      </c>
      <c r="R2106" s="9">
        <f t="shared" si="461"/>
        <v>-3.5041312470918316E-2</v>
      </c>
    </row>
    <row r="2107" spans="1:18" x14ac:dyDescent="0.25">
      <c r="A2107">
        <v>2096</v>
      </c>
      <c r="B2107" s="5">
        <v>845940</v>
      </c>
      <c r="C2107" s="5">
        <v>20075</v>
      </c>
      <c r="D2107" s="5">
        <f t="shared" si="448"/>
        <v>16982245500</v>
      </c>
      <c r="E2107" s="5">
        <f t="shared" si="449"/>
        <v>715614483600</v>
      </c>
      <c r="F2107" s="5">
        <f t="shared" si="450"/>
        <v>403005625</v>
      </c>
      <c r="G2107" s="5">
        <f t="shared" si="451"/>
        <v>215979.17579999997</v>
      </c>
      <c r="H2107" s="9">
        <f t="shared" si="452"/>
        <v>46647004379.247292</v>
      </c>
      <c r="I2107" s="9">
        <f t="shared" si="453"/>
        <v>-275434.74660000001</v>
      </c>
      <c r="J2107" s="9">
        <f t="shared" si="454"/>
        <v>75864299634.606216</v>
      </c>
      <c r="K2107" s="9">
        <f t="shared" si="455"/>
        <v>-59488169557.349846</v>
      </c>
      <c r="M2107" s="9">
        <f t="shared" si="456"/>
        <v>354375.03221908794</v>
      </c>
      <c r="N2107" s="9">
        <f t="shared" si="457"/>
        <v>3465121851.0167994</v>
      </c>
      <c r="O2107" s="9">
        <f t="shared" si="458"/>
        <v>-334300.03221908794</v>
      </c>
      <c r="P2107" s="9">
        <f t="shared" si="459"/>
        <v>111756511541.68323</v>
      </c>
      <c r="Q2107" s="9">
        <f t="shared" si="460"/>
        <v>2.0020315435493271E-4</v>
      </c>
      <c r="R2107" s="9">
        <f t="shared" si="461"/>
        <v>-9.4611271168697997E-2</v>
      </c>
    </row>
    <row r="2108" spans="1:18" x14ac:dyDescent="0.25">
      <c r="A2108">
        <v>2097</v>
      </c>
      <c r="B2108" s="5">
        <v>480000</v>
      </c>
      <c r="C2108" s="5">
        <v>15000</v>
      </c>
      <c r="D2108" s="5">
        <f t="shared" si="448"/>
        <v>7200000000</v>
      </c>
      <c r="E2108" s="5">
        <f t="shared" si="449"/>
        <v>230400000000</v>
      </c>
      <c r="F2108" s="5">
        <f t="shared" si="450"/>
        <v>225000000</v>
      </c>
      <c r="G2108" s="5">
        <f t="shared" si="451"/>
        <v>-149960.82420000003</v>
      </c>
      <c r="H2108" s="9">
        <f t="shared" si="452"/>
        <v>22488248794.743317</v>
      </c>
      <c r="I2108" s="9">
        <f t="shared" si="453"/>
        <v>-280509.74660000001</v>
      </c>
      <c r="J2108" s="9">
        <f t="shared" si="454"/>
        <v>78685717937.596222</v>
      </c>
      <c r="K2108" s="9">
        <f t="shared" si="455"/>
        <v>42065472796.269157</v>
      </c>
      <c r="M2108" s="9">
        <f t="shared" si="456"/>
        <v>254637.81200024387</v>
      </c>
      <c r="N2108" s="9">
        <f t="shared" si="457"/>
        <v>1670515037.9267437</v>
      </c>
      <c r="O2108" s="9">
        <f t="shared" si="458"/>
        <v>-239637.81200024387</v>
      </c>
      <c r="P2108" s="9">
        <f t="shared" si="459"/>
        <v>57426280940.264221</v>
      </c>
      <c r="Q2108" s="9">
        <f t="shared" si="460"/>
        <v>2.0009793952984245E-4</v>
      </c>
      <c r="R2108" s="9">
        <f t="shared" si="461"/>
        <v>-6.7820624096119789E-2</v>
      </c>
    </row>
    <row r="2109" spans="1:18" x14ac:dyDescent="0.25">
      <c r="A2109">
        <v>2098</v>
      </c>
      <c r="B2109" s="5">
        <v>209997</v>
      </c>
      <c r="C2109" s="5">
        <v>6000</v>
      </c>
      <c r="D2109" s="5">
        <f t="shared" si="448"/>
        <v>1259982000</v>
      </c>
      <c r="E2109" s="5">
        <f t="shared" si="449"/>
        <v>44098740009</v>
      </c>
      <c r="F2109" s="5">
        <f t="shared" si="450"/>
        <v>36000000</v>
      </c>
      <c r="G2109" s="5">
        <f t="shared" si="451"/>
        <v>-419963.82420000003</v>
      </c>
      <c r="H2109" s="9">
        <f t="shared" si="452"/>
        <v>176369613636.68854</v>
      </c>
      <c r="I2109" s="9">
        <f t="shared" si="453"/>
        <v>-289509.74660000001</v>
      </c>
      <c r="J2109" s="9">
        <f t="shared" si="454"/>
        <v>83815893376.396225</v>
      </c>
      <c r="K2109" s="9">
        <f t="shared" si="455"/>
        <v>121583620325.30896</v>
      </c>
      <c r="M2109" s="9">
        <f t="shared" si="456"/>
        <v>181048.29276007181</v>
      </c>
      <c r="N2109" s="9">
        <f t="shared" si="457"/>
        <v>13101424415.150015</v>
      </c>
      <c r="O2109" s="9">
        <f t="shared" si="458"/>
        <v>-175048.29276007181</v>
      </c>
      <c r="P2109" s="9">
        <f t="shared" si="459"/>
        <v>30641904798.215809</v>
      </c>
      <c r="Q2109" s="9">
        <f t="shared" si="460"/>
        <v>2.0076811481390715E-4</v>
      </c>
      <c r="R2109" s="9">
        <f t="shared" si="461"/>
        <v>-4.9540964932763706E-2</v>
      </c>
    </row>
    <row r="2110" spans="1:18" x14ac:dyDescent="0.25">
      <c r="A2110">
        <v>2099</v>
      </c>
      <c r="B2110" s="5">
        <v>190162</v>
      </c>
      <c r="C2110" s="5">
        <v>5675</v>
      </c>
      <c r="D2110" s="5">
        <f t="shared" si="448"/>
        <v>1079169350</v>
      </c>
      <c r="E2110" s="5">
        <f t="shared" si="449"/>
        <v>36161586244</v>
      </c>
      <c r="F2110" s="5">
        <f t="shared" si="450"/>
        <v>32205625</v>
      </c>
      <c r="G2110" s="5">
        <f t="shared" si="451"/>
        <v>-439798.82420000003</v>
      </c>
      <c r="H2110" s="9">
        <f t="shared" si="452"/>
        <v>193423005767.70255</v>
      </c>
      <c r="I2110" s="9">
        <f t="shared" si="453"/>
        <v>-289834.74660000001</v>
      </c>
      <c r="J2110" s="9">
        <f t="shared" si="454"/>
        <v>84004180336.686218</v>
      </c>
      <c r="K2110" s="9">
        <f t="shared" si="455"/>
        <v>127468980766.98497</v>
      </c>
      <c r="M2110" s="9">
        <f t="shared" si="456"/>
        <v>175642.24870082503</v>
      </c>
      <c r="N2110" s="9">
        <f t="shared" si="457"/>
        <v>14368217052.608719</v>
      </c>
      <c r="O2110" s="9">
        <f t="shared" si="458"/>
        <v>-169967.24870082503</v>
      </c>
      <c r="P2110" s="9">
        <f t="shared" si="459"/>
        <v>28888865630.928108</v>
      </c>
      <c r="Q2110" s="9">
        <f t="shared" si="460"/>
        <v>2.0084238476808522E-4</v>
      </c>
      <c r="R2110" s="9">
        <f t="shared" si="461"/>
        <v>-4.8102964545327816E-2</v>
      </c>
    </row>
    <row r="2111" spans="1:18" x14ac:dyDescent="0.25">
      <c r="A2111">
        <v>2100</v>
      </c>
      <c r="B2111" s="5">
        <v>142648</v>
      </c>
      <c r="C2111" s="5">
        <v>4100</v>
      </c>
      <c r="D2111" s="5">
        <f t="shared" si="448"/>
        <v>584856800</v>
      </c>
      <c r="E2111" s="5">
        <f t="shared" si="449"/>
        <v>20348451904</v>
      </c>
      <c r="F2111" s="5">
        <f t="shared" si="450"/>
        <v>16810000</v>
      </c>
      <c r="G2111" s="5">
        <f t="shared" si="451"/>
        <v>-487312.82420000003</v>
      </c>
      <c r="H2111" s="9">
        <f t="shared" si="452"/>
        <v>237473788629.78015</v>
      </c>
      <c r="I2111" s="9">
        <f t="shared" si="453"/>
        <v>-291409.74660000001</v>
      </c>
      <c r="J2111" s="9">
        <f t="shared" si="454"/>
        <v>84919640413.476227</v>
      </c>
      <c r="K2111" s="9">
        <f t="shared" si="455"/>
        <v>142007706615.05237</v>
      </c>
      <c r="M2111" s="9">
        <f t="shared" si="456"/>
        <v>162692.27252582871</v>
      </c>
      <c r="N2111" s="9">
        <f t="shared" si="457"/>
        <v>17640481419.443165</v>
      </c>
      <c r="O2111" s="9">
        <f t="shared" si="458"/>
        <v>-158592.27252582871</v>
      </c>
      <c r="P2111" s="9">
        <f t="shared" si="459"/>
        <v>25151508904.906723</v>
      </c>
      <c r="Q2111" s="9">
        <f t="shared" si="460"/>
        <v>2.0103423220814521E-4</v>
      </c>
      <c r="R2111" s="9">
        <f t="shared" si="461"/>
        <v>-4.4883701140723771E-2</v>
      </c>
    </row>
    <row r="2112" spans="1:18" x14ac:dyDescent="0.25">
      <c r="A2112">
        <v>2101</v>
      </c>
      <c r="B2112" s="5">
        <v>137396</v>
      </c>
      <c r="C2112" s="5">
        <v>3650</v>
      </c>
      <c r="D2112" s="5">
        <f t="shared" si="448"/>
        <v>501495400</v>
      </c>
      <c r="E2112" s="5">
        <f t="shared" si="449"/>
        <v>18877660816</v>
      </c>
      <c r="F2112" s="5">
        <f t="shared" si="450"/>
        <v>13322500</v>
      </c>
      <c r="G2112" s="5">
        <f t="shared" si="451"/>
        <v>-492564.82420000003</v>
      </c>
      <c r="H2112" s="9">
        <f t="shared" si="452"/>
        <v>242620106039.17694</v>
      </c>
      <c r="I2112" s="9">
        <f t="shared" si="453"/>
        <v>-291859.74660000001</v>
      </c>
      <c r="J2112" s="9">
        <f t="shared" si="454"/>
        <v>85182111685.416214</v>
      </c>
      <c r="K2112" s="9">
        <f t="shared" si="455"/>
        <v>143759844775.08557</v>
      </c>
      <c r="M2112" s="9">
        <f t="shared" si="456"/>
        <v>161260.83600457013</v>
      </c>
      <c r="N2112" s="9">
        <f t="shared" si="457"/>
        <v>18022769996.059727</v>
      </c>
      <c r="O2112" s="9">
        <f t="shared" si="458"/>
        <v>-157610.83600457013</v>
      </c>
      <c r="P2112" s="9">
        <f t="shared" si="459"/>
        <v>24841175626.059498</v>
      </c>
      <c r="Q2112" s="9">
        <f t="shared" si="460"/>
        <v>2.0105664515421748E-4</v>
      </c>
      <c r="R2112" s="9">
        <f t="shared" si="461"/>
        <v>-4.4605942183651714E-2</v>
      </c>
    </row>
    <row r="2113" spans="1:18" x14ac:dyDescent="0.25">
      <c r="A2113">
        <v>2102</v>
      </c>
      <c r="B2113" s="5">
        <v>136944</v>
      </c>
      <c r="C2113" s="5">
        <v>4200</v>
      </c>
      <c r="D2113" s="5">
        <f t="shared" si="448"/>
        <v>575164800</v>
      </c>
      <c r="E2113" s="5">
        <f t="shared" si="449"/>
        <v>18753659136</v>
      </c>
      <c r="F2113" s="5">
        <f t="shared" si="450"/>
        <v>17640000</v>
      </c>
      <c r="G2113" s="5">
        <f t="shared" si="451"/>
        <v>-493016.82420000003</v>
      </c>
      <c r="H2113" s="9">
        <f t="shared" si="452"/>
        <v>243065588944.25372</v>
      </c>
      <c r="I2113" s="9">
        <f t="shared" si="453"/>
        <v>-291309.74660000001</v>
      </c>
      <c r="J2113" s="9">
        <f t="shared" si="454"/>
        <v>84861368464.156219</v>
      </c>
      <c r="K2113" s="9">
        <f t="shared" si="455"/>
        <v>143620606127.23877</v>
      </c>
      <c r="M2113" s="9">
        <f t="shared" si="456"/>
        <v>161137.64306709697</v>
      </c>
      <c r="N2113" s="9">
        <f t="shared" si="457"/>
        <v>18055862207.857216</v>
      </c>
      <c r="O2113" s="9">
        <f t="shared" si="458"/>
        <v>-156937.64306709697</v>
      </c>
      <c r="P2113" s="9">
        <f t="shared" si="459"/>
        <v>24629423811.455528</v>
      </c>
      <c r="Q2113" s="9">
        <f t="shared" si="460"/>
        <v>2.0105858529578536E-4</v>
      </c>
      <c r="R2113" s="9">
        <f t="shared" si="461"/>
        <v>-4.4415419760090058E-2</v>
      </c>
    </row>
    <row r="2114" spans="1:18" x14ac:dyDescent="0.25">
      <c r="A2114">
        <v>2103</v>
      </c>
      <c r="B2114" s="5">
        <v>111825</v>
      </c>
      <c r="C2114" s="5">
        <v>3150</v>
      </c>
      <c r="D2114" s="5">
        <f t="shared" si="448"/>
        <v>352248750</v>
      </c>
      <c r="E2114" s="5">
        <f t="shared" si="449"/>
        <v>12504830625</v>
      </c>
      <c r="F2114" s="5">
        <f t="shared" si="450"/>
        <v>9922500</v>
      </c>
      <c r="G2114" s="5">
        <f t="shared" si="451"/>
        <v>-518135.82420000003</v>
      </c>
      <c r="H2114" s="9">
        <f t="shared" si="452"/>
        <v>268464732319.41333</v>
      </c>
      <c r="I2114" s="9">
        <f t="shared" si="453"/>
        <v>-292359.74660000001</v>
      </c>
      <c r="J2114" s="9">
        <f t="shared" si="454"/>
        <v>85474221432.01622</v>
      </c>
      <c r="K2114" s="9">
        <f t="shared" si="455"/>
        <v>151482058267.49417</v>
      </c>
      <c r="M2114" s="9">
        <f t="shared" si="456"/>
        <v>154291.4408626997</v>
      </c>
      <c r="N2114" s="9">
        <f t="shared" si="457"/>
        <v>19942609875.313625</v>
      </c>
      <c r="O2114" s="9">
        <f t="shared" si="458"/>
        <v>-151141.4408626997</v>
      </c>
      <c r="P2114" s="9">
        <f t="shared" si="459"/>
        <v>22843735146.052952</v>
      </c>
      <c r="Q2114" s="9">
        <f t="shared" si="460"/>
        <v>2.011692021865566E-4</v>
      </c>
      <c r="R2114" s="9">
        <f t="shared" si="461"/>
        <v>-4.2775020570128192E-2</v>
      </c>
    </row>
    <row r="2115" spans="1:18" x14ac:dyDescent="0.25">
      <c r="A2115">
        <v>2104</v>
      </c>
      <c r="B2115" s="5">
        <v>104748</v>
      </c>
      <c r="C2115" s="5">
        <v>3000</v>
      </c>
      <c r="D2115" s="5">
        <f t="shared" si="448"/>
        <v>314244000</v>
      </c>
      <c r="E2115" s="5">
        <f t="shared" si="449"/>
        <v>10972143504</v>
      </c>
      <c r="F2115" s="5">
        <f t="shared" si="450"/>
        <v>9000000</v>
      </c>
      <c r="G2115" s="5">
        <f t="shared" si="451"/>
        <v>-525212.82420000003</v>
      </c>
      <c r="H2115" s="9">
        <f t="shared" si="452"/>
        <v>275848510704.14014</v>
      </c>
      <c r="I2115" s="9">
        <f t="shared" si="453"/>
        <v>-292509.74660000001</v>
      </c>
      <c r="J2115" s="9">
        <f t="shared" si="454"/>
        <v>85561951855.996216</v>
      </c>
      <c r="K2115" s="9">
        <f t="shared" si="455"/>
        <v>153629870117.81238</v>
      </c>
      <c r="M2115" s="9">
        <f t="shared" si="456"/>
        <v>152362.59922885601</v>
      </c>
      <c r="N2115" s="9">
        <f t="shared" si="457"/>
        <v>20491105800.496021</v>
      </c>
      <c r="O2115" s="9">
        <f t="shared" si="458"/>
        <v>-149362.59922885601</v>
      </c>
      <c r="P2115" s="9">
        <f t="shared" si="459"/>
        <v>22309186048.399857</v>
      </c>
      <c r="Q2115" s="9">
        <f t="shared" si="460"/>
        <v>2.0120135959419031E-4</v>
      </c>
      <c r="R2115" s="9">
        <f t="shared" si="461"/>
        <v>-4.2271585613460914E-2</v>
      </c>
    </row>
    <row r="2116" spans="1:18" x14ac:dyDescent="0.25">
      <c r="A2116">
        <v>2105</v>
      </c>
      <c r="B2116" s="5">
        <v>86323</v>
      </c>
      <c r="C2116" s="5">
        <v>2125</v>
      </c>
      <c r="D2116" s="5">
        <f t="shared" si="448"/>
        <v>183436375</v>
      </c>
      <c r="E2116" s="5">
        <f t="shared" si="449"/>
        <v>7451660329</v>
      </c>
      <c r="F2116" s="5">
        <f t="shared" si="450"/>
        <v>4515625</v>
      </c>
      <c r="G2116" s="5">
        <f t="shared" si="451"/>
        <v>-543637.82420000003</v>
      </c>
      <c r="H2116" s="9">
        <f t="shared" si="452"/>
        <v>295542083900.91016</v>
      </c>
      <c r="I2116" s="9">
        <f t="shared" si="453"/>
        <v>-293384.74660000001</v>
      </c>
      <c r="J2116" s="9">
        <f t="shared" si="454"/>
        <v>86074609537.546219</v>
      </c>
      <c r="K2116" s="9">
        <f t="shared" si="455"/>
        <v>159495045295.09238</v>
      </c>
      <c r="M2116" s="9">
        <f t="shared" si="456"/>
        <v>147340.85172234618</v>
      </c>
      <c r="N2116" s="9">
        <f t="shared" si="457"/>
        <v>21954021409.265232</v>
      </c>
      <c r="O2116" s="9">
        <f t="shared" si="458"/>
        <v>-145215.85172234618</v>
      </c>
      <c r="P2116" s="9">
        <f t="shared" si="459"/>
        <v>21087643591.446434</v>
      </c>
      <c r="Q2116" s="9">
        <f t="shared" si="460"/>
        <v>2.0128712791334287E-4</v>
      </c>
      <c r="R2116" s="9">
        <f t="shared" si="461"/>
        <v>-4.1098003138020305E-2</v>
      </c>
    </row>
    <row r="2117" spans="1:18" x14ac:dyDescent="0.25">
      <c r="A2117">
        <v>2106</v>
      </c>
      <c r="B2117" s="5">
        <v>83229</v>
      </c>
      <c r="C2117" s="5">
        <v>2000</v>
      </c>
      <c r="D2117" s="5">
        <f t="shared" si="448"/>
        <v>166458000</v>
      </c>
      <c r="E2117" s="5">
        <f t="shared" si="449"/>
        <v>6927066441</v>
      </c>
      <c r="F2117" s="5">
        <f t="shared" si="450"/>
        <v>4000000</v>
      </c>
      <c r="G2117" s="5">
        <f t="shared" si="451"/>
        <v>-546731.82420000003</v>
      </c>
      <c r="H2117" s="9">
        <f t="shared" si="452"/>
        <v>298915687593.05975</v>
      </c>
      <c r="I2117" s="9">
        <f t="shared" si="453"/>
        <v>-293509.74660000001</v>
      </c>
      <c r="J2117" s="9">
        <f t="shared" si="454"/>
        <v>86147971349.196213</v>
      </c>
      <c r="K2117" s="9">
        <f t="shared" si="455"/>
        <v>160471119179.09778</v>
      </c>
      <c r="M2117" s="9">
        <f t="shared" si="456"/>
        <v>146497.57971229783</v>
      </c>
      <c r="N2117" s="9">
        <f t="shared" si="457"/>
        <v>22204625880.568409</v>
      </c>
      <c r="O2117" s="9">
        <f t="shared" si="458"/>
        <v>-144497.57971229783</v>
      </c>
      <c r="P2117" s="9">
        <f t="shared" si="459"/>
        <v>20879550542.711864</v>
      </c>
      <c r="Q2117" s="9">
        <f t="shared" si="460"/>
        <v>2.0130182043842561E-4</v>
      </c>
      <c r="R2117" s="9">
        <f t="shared" si="461"/>
        <v>-4.089472297722669E-2</v>
      </c>
    </row>
    <row r="2118" spans="1:18" x14ac:dyDescent="0.25">
      <c r="A2118">
        <v>2107</v>
      </c>
      <c r="B2118" s="5">
        <v>73499</v>
      </c>
      <c r="C2118" s="5">
        <v>1750</v>
      </c>
      <c r="D2118" s="5">
        <f t="shared" si="448"/>
        <v>128623250</v>
      </c>
      <c r="E2118" s="5">
        <f t="shared" si="449"/>
        <v>5402103001</v>
      </c>
      <c r="F2118" s="5">
        <f t="shared" si="450"/>
        <v>3062500</v>
      </c>
      <c r="G2118" s="5">
        <f t="shared" si="451"/>
        <v>-556461.82420000003</v>
      </c>
      <c r="H2118" s="9">
        <f t="shared" si="452"/>
        <v>309649761791.99176</v>
      </c>
      <c r="I2118" s="9">
        <f t="shared" si="453"/>
        <v>-293759.74660000001</v>
      </c>
      <c r="J2118" s="9">
        <f t="shared" si="454"/>
        <v>86294788722.496216</v>
      </c>
      <c r="K2118" s="9">
        <f t="shared" si="455"/>
        <v>163466084469.56577</v>
      </c>
      <c r="M2118" s="9">
        <f t="shared" si="456"/>
        <v>143845.66094766604</v>
      </c>
      <c r="N2118" s="9">
        <f t="shared" si="457"/>
        <v>23001994876.758495</v>
      </c>
      <c r="O2118" s="9">
        <f t="shared" si="458"/>
        <v>-142095.66094766604</v>
      </c>
      <c r="P2118" s="9">
        <f t="shared" si="459"/>
        <v>20191176860.154064</v>
      </c>
      <c r="Q2118" s="9">
        <f t="shared" si="460"/>
        <v>2.0134856886201043E-4</v>
      </c>
      <c r="R2118" s="9">
        <f t="shared" si="461"/>
        <v>-4.0214949192537937E-2</v>
      </c>
    </row>
    <row r="2119" spans="1:18" x14ac:dyDescent="0.25">
      <c r="A2119">
        <v>2108</v>
      </c>
      <c r="B2119" s="5">
        <v>42499</v>
      </c>
      <c r="C2119" s="5">
        <v>1250</v>
      </c>
      <c r="D2119" s="5">
        <f t="shared" si="448"/>
        <v>53123750</v>
      </c>
      <c r="E2119" s="5">
        <f t="shared" si="449"/>
        <v>1806165001</v>
      </c>
      <c r="F2119" s="5">
        <f t="shared" si="450"/>
        <v>1562500</v>
      </c>
      <c r="G2119" s="5">
        <f t="shared" si="451"/>
        <v>-587461.82420000003</v>
      </c>
      <c r="H2119" s="9">
        <f t="shared" si="452"/>
        <v>345111394892.39172</v>
      </c>
      <c r="I2119" s="9">
        <f t="shared" si="453"/>
        <v>-294259.74660000001</v>
      </c>
      <c r="J2119" s="9">
        <f t="shared" si="454"/>
        <v>86588798469.096222</v>
      </c>
      <c r="K2119" s="9">
        <f t="shared" si="455"/>
        <v>172866367526.26578</v>
      </c>
      <c r="M2119" s="9">
        <f t="shared" si="456"/>
        <v>135396.58780238492</v>
      </c>
      <c r="N2119" s="9">
        <f t="shared" si="457"/>
        <v>25636223620.150307</v>
      </c>
      <c r="O2119" s="9">
        <f t="shared" si="458"/>
        <v>-134146.58780238492</v>
      </c>
      <c r="P2119" s="9">
        <f t="shared" si="459"/>
        <v>17995307019.022968</v>
      </c>
      <c r="Q2119" s="9">
        <f t="shared" si="460"/>
        <v>2.0150300933023001E-4</v>
      </c>
      <c r="R2119" s="9">
        <f t="shared" si="461"/>
        <v>-3.7965259414050032E-2</v>
      </c>
    </row>
    <row r="2120" spans="1:18" x14ac:dyDescent="0.25">
      <c r="A2120">
        <v>2109</v>
      </c>
      <c r="B2120" s="5">
        <v>40799</v>
      </c>
      <c r="C2120" s="5">
        <v>1000</v>
      </c>
      <c r="D2120" s="5">
        <f t="shared" si="448"/>
        <v>40799000</v>
      </c>
      <c r="E2120" s="5">
        <f t="shared" si="449"/>
        <v>1664558401</v>
      </c>
      <c r="F2120" s="5">
        <f t="shared" si="450"/>
        <v>1000000</v>
      </c>
      <c r="G2120" s="5">
        <f t="shared" si="451"/>
        <v>-589161.82420000003</v>
      </c>
      <c r="H2120" s="9">
        <f t="shared" si="452"/>
        <v>347111655094.67175</v>
      </c>
      <c r="I2120" s="9">
        <f t="shared" si="453"/>
        <v>-294509.74660000001</v>
      </c>
      <c r="J2120" s="9">
        <f t="shared" si="454"/>
        <v>86735990842.396225</v>
      </c>
      <c r="K2120" s="9">
        <f t="shared" si="455"/>
        <v>173513899551.53577</v>
      </c>
      <c r="M2120" s="9">
        <f t="shared" si="456"/>
        <v>134933.25153312759</v>
      </c>
      <c r="N2120" s="9">
        <f t="shared" si="457"/>
        <v>25784810767.961304</v>
      </c>
      <c r="O2120" s="9">
        <f t="shared" si="458"/>
        <v>-133933.25153312759</v>
      </c>
      <c r="P2120" s="9">
        <f t="shared" si="459"/>
        <v>17938115866.236027</v>
      </c>
      <c r="Q2120" s="9">
        <f t="shared" si="460"/>
        <v>2.0151172074860509E-4</v>
      </c>
      <c r="R2120" s="9">
        <f t="shared" si="461"/>
        <v>-3.7904882592059666E-2</v>
      </c>
    </row>
    <row r="2121" spans="1:18" x14ac:dyDescent="0.25">
      <c r="A2121">
        <v>2110</v>
      </c>
      <c r="B2121" s="5">
        <v>33999</v>
      </c>
      <c r="C2121" s="5">
        <v>850</v>
      </c>
      <c r="D2121" s="5">
        <f t="shared" si="448"/>
        <v>28899150</v>
      </c>
      <c r="E2121" s="5">
        <f t="shared" si="449"/>
        <v>1155932001</v>
      </c>
      <c r="F2121" s="5">
        <f t="shared" si="450"/>
        <v>722500</v>
      </c>
      <c r="G2121" s="5">
        <f t="shared" si="451"/>
        <v>-595961.82420000003</v>
      </c>
      <c r="H2121" s="9">
        <f t="shared" si="452"/>
        <v>355170495903.79175</v>
      </c>
      <c r="I2121" s="9">
        <f t="shared" si="453"/>
        <v>-294659.74660000001</v>
      </c>
      <c r="J2121" s="9">
        <f t="shared" si="454"/>
        <v>86824366266.376221</v>
      </c>
      <c r="K2121" s="9">
        <f t="shared" si="455"/>
        <v>175605960102.04578</v>
      </c>
      <c r="M2121" s="9">
        <f t="shared" si="456"/>
        <v>133079.90645609819</v>
      </c>
      <c r="N2121" s="9">
        <f t="shared" si="457"/>
        <v>26383452969.1735</v>
      </c>
      <c r="O2121" s="9">
        <f t="shared" si="458"/>
        <v>-132229.90645609819</v>
      </c>
      <c r="P2121" s="9">
        <f t="shared" si="459"/>
        <v>17484748161.388477</v>
      </c>
      <c r="Q2121" s="9">
        <f t="shared" si="460"/>
        <v>2.0154681814934643E-4</v>
      </c>
      <c r="R2121" s="9">
        <f t="shared" si="461"/>
        <v>-3.7422814050865595E-2</v>
      </c>
    </row>
    <row r="2122" spans="1:18" x14ac:dyDescent="0.25">
      <c r="A2122">
        <v>2111</v>
      </c>
      <c r="B2122" s="5">
        <v>28499</v>
      </c>
      <c r="C2122" s="5">
        <v>750</v>
      </c>
      <c r="D2122" s="5">
        <f t="shared" si="448"/>
        <v>21374250</v>
      </c>
      <c r="E2122" s="5">
        <f t="shared" si="449"/>
        <v>812193001</v>
      </c>
      <c r="F2122" s="5">
        <f t="shared" si="450"/>
        <v>562500</v>
      </c>
      <c r="G2122" s="5">
        <f t="shared" si="451"/>
        <v>-601461.82420000003</v>
      </c>
      <c r="H2122" s="9">
        <f t="shared" si="452"/>
        <v>361756325969.99176</v>
      </c>
      <c r="I2122" s="9">
        <f t="shared" si="453"/>
        <v>-294759.74660000001</v>
      </c>
      <c r="J2122" s="9">
        <f t="shared" si="454"/>
        <v>86883308215.696213</v>
      </c>
      <c r="K2122" s="9">
        <f t="shared" si="455"/>
        <v>177286734890.76578</v>
      </c>
      <c r="M2122" s="9">
        <f t="shared" si="456"/>
        <v>131580.87734967735</v>
      </c>
      <c r="N2122" s="9">
        <f t="shared" si="457"/>
        <v>26872674173.689384</v>
      </c>
      <c r="O2122" s="9">
        <f t="shared" si="458"/>
        <v>-130830.87734967735</v>
      </c>
      <c r="P2122" s="9">
        <f t="shared" si="459"/>
        <v>17116718468.086317</v>
      </c>
      <c r="Q2122" s="9">
        <f t="shared" si="460"/>
        <v>2.0157550037828268E-4</v>
      </c>
      <c r="R2122" s="9">
        <f t="shared" si="461"/>
        <v>-3.7026870823834636E-2</v>
      </c>
    </row>
    <row r="2123" spans="1:18" x14ac:dyDescent="0.25">
      <c r="A2123">
        <v>2112</v>
      </c>
      <c r="B2123" s="5">
        <v>10499</v>
      </c>
      <c r="C2123" s="5">
        <v>300</v>
      </c>
      <c r="D2123" s="5">
        <f t="shared" si="448"/>
        <v>3149700</v>
      </c>
      <c r="E2123" s="5">
        <f t="shared" si="449"/>
        <v>110229001</v>
      </c>
      <c r="F2123" s="5">
        <f t="shared" si="450"/>
        <v>90000</v>
      </c>
      <c r="G2123" s="5">
        <f t="shared" si="451"/>
        <v>-619461.82420000003</v>
      </c>
      <c r="H2123" s="9">
        <f t="shared" si="452"/>
        <v>383732951641.19177</v>
      </c>
      <c r="I2123" s="9">
        <f t="shared" si="453"/>
        <v>-295209.74660000001</v>
      </c>
      <c r="J2123" s="9">
        <f t="shared" si="454"/>
        <v>87148794487.636215</v>
      </c>
      <c r="K2123" s="9">
        <f t="shared" si="455"/>
        <v>182871168150.45578</v>
      </c>
      <c r="M2123" s="9">
        <f t="shared" si="456"/>
        <v>126674.96391048186</v>
      </c>
      <c r="N2123" s="9">
        <f t="shared" si="457"/>
        <v>28505183845.816818</v>
      </c>
      <c r="O2123" s="9">
        <f t="shared" si="458"/>
        <v>-126374.96391048186</v>
      </c>
      <c r="P2123" s="9">
        <f t="shared" si="459"/>
        <v>15970631503.375593</v>
      </c>
      <c r="Q2123" s="9">
        <f t="shared" si="460"/>
        <v>2.0167121171647562E-4</v>
      </c>
      <c r="R2123" s="9">
        <f t="shared" si="461"/>
        <v>-3.576579002484577E-2</v>
      </c>
    </row>
    <row r="2124" spans="1:18" x14ac:dyDescent="0.25">
      <c r="A2124">
        <v>2113</v>
      </c>
      <c r="B2124" s="5">
        <v>9960</v>
      </c>
      <c r="C2124" s="5">
        <v>200</v>
      </c>
      <c r="D2124" s="5">
        <f t="shared" si="448"/>
        <v>1992000</v>
      </c>
      <c r="E2124" s="5">
        <f t="shared" si="449"/>
        <v>99201600</v>
      </c>
      <c r="F2124" s="5">
        <f t="shared" si="450"/>
        <v>40000</v>
      </c>
      <c r="G2124" s="5">
        <f t="shared" si="451"/>
        <v>-620000.82420000003</v>
      </c>
      <c r="H2124" s="9">
        <f t="shared" si="452"/>
        <v>384401022008.67932</v>
      </c>
      <c r="I2124" s="9">
        <f t="shared" si="453"/>
        <v>-295309.74660000001</v>
      </c>
      <c r="J2124" s="9">
        <f t="shared" si="454"/>
        <v>87207846436.956223</v>
      </c>
      <c r="K2124" s="9">
        <f t="shared" si="455"/>
        <v>183092286286.29315</v>
      </c>
      <c r="M2124" s="9">
        <f t="shared" si="456"/>
        <v>126528.05905805262</v>
      </c>
      <c r="N2124" s="9">
        <f t="shared" si="457"/>
        <v>28554810724.524345</v>
      </c>
      <c r="O2124" s="9">
        <f t="shared" si="458"/>
        <v>-126328.05905805262</v>
      </c>
      <c r="P2124" s="9">
        <f t="shared" si="459"/>
        <v>15958778505.37483</v>
      </c>
      <c r="Q2124" s="9">
        <f t="shared" si="460"/>
        <v>2.0167412125817851E-4</v>
      </c>
      <c r="R2124" s="9">
        <f t="shared" si="461"/>
        <v>-3.5752515381855456E-2</v>
      </c>
    </row>
    <row r="2125" spans="1:18" x14ac:dyDescent="0.25">
      <c r="A2125">
        <v>2114</v>
      </c>
      <c r="B2125" s="5">
        <v>4559</v>
      </c>
      <c r="C2125" s="5">
        <v>60</v>
      </c>
      <c r="D2125" s="5">
        <f t="shared" ref="D2125:D2188" si="462">B2125*C2125</f>
        <v>273540</v>
      </c>
      <c r="E2125" s="5">
        <f t="shared" ref="E2125:E2188" si="463">POWER(B2125,2)</f>
        <v>20784481</v>
      </c>
      <c r="F2125" s="5">
        <f t="shared" ref="F2125:F2188" si="464">POWER(C2125,2)</f>
        <v>3600</v>
      </c>
      <c r="G2125" s="5">
        <f t="shared" ref="G2125:G2188" si="465">B2125-$J$5018</f>
        <v>-625401.82420000003</v>
      </c>
      <c r="H2125" s="9">
        <f t="shared" ref="H2125:H2188" si="466">POWER(G2125,2)</f>
        <v>391127441712.68774</v>
      </c>
      <c r="I2125" s="9">
        <f t="shared" ref="I2125:I2188" si="467">C2125-$J$5019</f>
        <v>-295449.74660000001</v>
      </c>
      <c r="J2125" s="9">
        <f t="shared" ref="J2125:J2188" si="468">POWER(I2125,2)</f>
        <v>87290552766.004227</v>
      </c>
      <c r="K2125" s="9">
        <f t="shared" ref="K2125:K2188" si="469">G2125*I2125</f>
        <v>184774810483.06778</v>
      </c>
      <c r="M2125" s="9">
        <f t="shared" ref="M2125:M2188" si="470">$J$5027+$J$5026*B2125</f>
        <v>125056.01247554735</v>
      </c>
      <c r="N2125" s="9">
        <f t="shared" ref="N2125:N2188" si="471">(M2125-$J$5019)^2</f>
        <v>29054475476.969597</v>
      </c>
      <c r="O2125" s="9">
        <f t="shared" ref="O2125:O2188" si="472">C2125-M2125</f>
        <v>-124996.01247554735</v>
      </c>
      <c r="P2125" s="9">
        <f t="shared" ref="P2125:P2188" si="473">POWER(O2125,2)</f>
        <v>15624003134.787189</v>
      </c>
      <c r="Q2125" s="9">
        <f t="shared" ref="Q2125:Q2188" si="474">(1/$J$5017)+((H2125)/$H$5012)</f>
        <v>2.0170341577503248E-4</v>
      </c>
      <c r="R2125" s="9">
        <f t="shared" ref="R2125:R2188" si="475">O2125/($J$5028*SQRT(1-Q2125))</f>
        <v>-3.5375529058984591E-2</v>
      </c>
    </row>
    <row r="2126" spans="1:18" x14ac:dyDescent="0.25">
      <c r="A2126">
        <v>2115</v>
      </c>
      <c r="B2126" s="5">
        <v>64598</v>
      </c>
      <c r="C2126" s="5">
        <v>1200</v>
      </c>
      <c r="D2126" s="5">
        <f t="shared" si="462"/>
        <v>77517600</v>
      </c>
      <c r="E2126" s="5">
        <f t="shared" si="463"/>
        <v>4172901604</v>
      </c>
      <c r="F2126" s="5">
        <f t="shared" si="464"/>
        <v>1440000</v>
      </c>
      <c r="G2126" s="5">
        <f t="shared" si="465"/>
        <v>-565362.82420000003</v>
      </c>
      <c r="H2126" s="9">
        <f t="shared" si="466"/>
        <v>319635122987.40015</v>
      </c>
      <c r="I2126" s="9">
        <f t="shared" si="467"/>
        <v>-294309.74660000001</v>
      </c>
      <c r="J2126" s="9">
        <f t="shared" si="468"/>
        <v>86618226943.756226</v>
      </c>
      <c r="K2126" s="9">
        <f t="shared" si="469"/>
        <v>166391789527.36237</v>
      </c>
      <c r="M2126" s="9">
        <f t="shared" si="470"/>
        <v>141419.68675198386</v>
      </c>
      <c r="N2126" s="9">
        <f t="shared" si="471"/>
        <v>23743746543.965202</v>
      </c>
      <c r="O2126" s="9">
        <f t="shared" si="472"/>
        <v>-140219.68675198386</v>
      </c>
      <c r="P2126" s="9">
        <f t="shared" si="473"/>
        <v>19661560552.824478</v>
      </c>
      <c r="Q2126" s="9">
        <f t="shared" si="474"/>
        <v>2.013920565337145E-4</v>
      </c>
      <c r="R2126" s="9">
        <f t="shared" si="475"/>
        <v>-3.9684024575796506E-2</v>
      </c>
    </row>
    <row r="2127" spans="1:18" x14ac:dyDescent="0.25">
      <c r="A2127">
        <v>2116</v>
      </c>
      <c r="B2127" s="5">
        <v>10625</v>
      </c>
      <c r="C2127" s="5">
        <v>250</v>
      </c>
      <c r="D2127" s="5">
        <f t="shared" si="462"/>
        <v>2656250</v>
      </c>
      <c r="E2127" s="5">
        <f t="shared" si="463"/>
        <v>112890625</v>
      </c>
      <c r="F2127" s="5">
        <f t="shared" si="464"/>
        <v>62500</v>
      </c>
      <c r="G2127" s="5">
        <f t="shared" si="465"/>
        <v>-619335.82420000003</v>
      </c>
      <c r="H2127" s="9">
        <f t="shared" si="466"/>
        <v>383576863137.49335</v>
      </c>
      <c r="I2127" s="9">
        <f t="shared" si="467"/>
        <v>-295259.74660000001</v>
      </c>
      <c r="J2127" s="9">
        <f t="shared" si="468"/>
        <v>87178317962.296219</v>
      </c>
      <c r="K2127" s="9">
        <f t="shared" si="469"/>
        <v>182864938513.59418</v>
      </c>
      <c r="M2127" s="9">
        <f t="shared" si="470"/>
        <v>126709.30530455623</v>
      </c>
      <c r="N2127" s="9">
        <f t="shared" si="471"/>
        <v>28493588981.536568</v>
      </c>
      <c r="O2127" s="9">
        <f t="shared" si="472"/>
        <v>-126459.30530455623</v>
      </c>
      <c r="P2127" s="9">
        <f t="shared" si="473"/>
        <v>15991955898.110962</v>
      </c>
      <c r="Q2127" s="9">
        <f t="shared" si="474"/>
        <v>2.0167053192878714E-4</v>
      </c>
      <c r="R2127" s="9">
        <f t="shared" si="475"/>
        <v>-3.5789659745238983E-2</v>
      </c>
    </row>
    <row r="2128" spans="1:18" x14ac:dyDescent="0.25">
      <c r="A2128">
        <v>2117</v>
      </c>
      <c r="B2128" s="5">
        <v>1574</v>
      </c>
      <c r="C2128" s="5">
        <v>251</v>
      </c>
      <c r="D2128" s="5">
        <f t="shared" si="462"/>
        <v>395074</v>
      </c>
      <c r="E2128" s="5">
        <f t="shared" si="463"/>
        <v>2477476</v>
      </c>
      <c r="F2128" s="5">
        <f t="shared" si="464"/>
        <v>63001</v>
      </c>
      <c r="G2128" s="5">
        <f t="shared" si="465"/>
        <v>-628386.82420000003</v>
      </c>
      <c r="H2128" s="9">
        <f t="shared" si="466"/>
        <v>394870000828.16174</v>
      </c>
      <c r="I2128" s="9">
        <f t="shared" si="467"/>
        <v>-295258.74660000001</v>
      </c>
      <c r="J2128" s="9">
        <f t="shared" si="468"/>
        <v>87177727443.803024</v>
      </c>
      <c r="K2128" s="9">
        <f t="shared" si="469"/>
        <v>185536706093.24655</v>
      </c>
      <c r="M2128" s="9">
        <f t="shared" si="470"/>
        <v>124242.44849688077</v>
      </c>
      <c r="N2128" s="9">
        <f t="shared" si="471"/>
        <v>29332487399.542713</v>
      </c>
      <c r="O2128" s="9">
        <f t="shared" si="472"/>
        <v>-123991.44849688077</v>
      </c>
      <c r="P2128" s="9">
        <f t="shared" si="473"/>
        <v>15373879300.354635</v>
      </c>
      <c r="Q2128" s="9">
        <f t="shared" si="474"/>
        <v>2.0171971515358891E-4</v>
      </c>
      <c r="R2128" s="9">
        <f t="shared" si="475"/>
        <v>-3.5091224417890636E-2</v>
      </c>
    </row>
    <row r="2129" spans="1:18" x14ac:dyDescent="0.25">
      <c r="A2129">
        <v>2118</v>
      </c>
      <c r="B2129" s="5">
        <v>10841583</v>
      </c>
      <c r="C2129" s="5">
        <v>339763</v>
      </c>
      <c r="D2129" s="5">
        <f t="shared" si="462"/>
        <v>3683568764829</v>
      </c>
      <c r="E2129" s="5">
        <f t="shared" si="463"/>
        <v>117539921945889</v>
      </c>
      <c r="F2129" s="5">
        <f t="shared" si="464"/>
        <v>115438896169</v>
      </c>
      <c r="G2129" s="5">
        <f t="shared" si="465"/>
        <v>10211622.175799999</v>
      </c>
      <c r="H2129" s="9">
        <f t="shared" si="466"/>
        <v>104277227461290.31</v>
      </c>
      <c r="I2129" s="9">
        <f t="shared" si="467"/>
        <v>44253.253399999987</v>
      </c>
      <c r="J2129" s="9">
        <f t="shared" si="468"/>
        <v>1958350436.4846103</v>
      </c>
      <c r="K2129" s="9">
        <f t="shared" si="469"/>
        <v>451897503770.73657</v>
      </c>
      <c r="M2129" s="9">
        <f t="shared" si="470"/>
        <v>3078694.9948357656</v>
      </c>
      <c r="N2129" s="9">
        <f t="shared" si="471"/>
        <v>7746120125997.1787</v>
      </c>
      <c r="O2129" s="9">
        <f t="shared" si="472"/>
        <v>-2738931.9948357656</v>
      </c>
      <c r="P2129" s="9">
        <f t="shared" si="473"/>
        <v>7501748472335.0264</v>
      </c>
      <c r="Q2129" s="9">
        <f t="shared" si="474"/>
        <v>6.5414219328719628E-4</v>
      </c>
      <c r="R2129" s="9">
        <f t="shared" si="475"/>
        <v>-0.77532952436500846</v>
      </c>
    </row>
    <row r="2130" spans="1:18" x14ac:dyDescent="0.25">
      <c r="A2130">
        <v>2119</v>
      </c>
      <c r="B2130" s="5">
        <v>3623703</v>
      </c>
      <c r="C2130" s="5">
        <v>112282</v>
      </c>
      <c r="D2130" s="5">
        <f t="shared" si="462"/>
        <v>406876620246</v>
      </c>
      <c r="E2130" s="5">
        <f t="shared" si="463"/>
        <v>13131223432209</v>
      </c>
      <c r="F2130" s="5">
        <f t="shared" si="464"/>
        <v>12607247524</v>
      </c>
      <c r="G2130" s="5">
        <f t="shared" si="465"/>
        <v>2993742.1757999999</v>
      </c>
      <c r="H2130" s="9">
        <f t="shared" si="466"/>
        <v>8962492215163.7168</v>
      </c>
      <c r="I2130" s="9">
        <f t="shared" si="467"/>
        <v>-183227.74660000001</v>
      </c>
      <c r="J2130" s="9">
        <f t="shared" si="468"/>
        <v>33572407124.113815</v>
      </c>
      <c r="K2130" s="9">
        <f t="shared" si="469"/>
        <v>-548536632773.21509</v>
      </c>
      <c r="M2130" s="9">
        <f t="shared" si="470"/>
        <v>1111456.4118079739</v>
      </c>
      <c r="N2130" s="9">
        <f t="shared" si="471"/>
        <v>665768960464.01343</v>
      </c>
      <c r="O2130" s="9">
        <f t="shared" si="472"/>
        <v>-999174.41180797387</v>
      </c>
      <c r="P2130" s="9">
        <f t="shared" si="473"/>
        <v>998349505211.81055</v>
      </c>
      <c r="Q2130" s="9">
        <f t="shared" si="474"/>
        <v>2.3903293145595788E-4</v>
      </c>
      <c r="R2130" s="9">
        <f t="shared" si="475"/>
        <v>-0.28278488746962677</v>
      </c>
    </row>
    <row r="2131" spans="1:18" x14ac:dyDescent="0.25">
      <c r="A2131">
        <v>2120</v>
      </c>
      <c r="B2131" s="5">
        <v>3218185</v>
      </c>
      <c r="C2131" s="5">
        <v>100100</v>
      </c>
      <c r="D2131" s="5">
        <f t="shared" si="462"/>
        <v>322140318500</v>
      </c>
      <c r="E2131" s="5">
        <f t="shared" si="463"/>
        <v>10356714694225</v>
      </c>
      <c r="F2131" s="5">
        <f t="shared" si="464"/>
        <v>10020010000</v>
      </c>
      <c r="G2131" s="5">
        <f t="shared" si="465"/>
        <v>2588224.1757999999</v>
      </c>
      <c r="H2131" s="9">
        <f t="shared" si="466"/>
        <v>6698904384195.5889</v>
      </c>
      <c r="I2131" s="9">
        <f t="shared" si="467"/>
        <v>-195409.74660000001</v>
      </c>
      <c r="J2131" s="9">
        <f t="shared" si="468"/>
        <v>38184969066.276215</v>
      </c>
      <c r="K2131" s="9">
        <f t="shared" si="469"/>
        <v>-505764230337.07184</v>
      </c>
      <c r="M2131" s="9">
        <f t="shared" si="470"/>
        <v>1000932.1781393255</v>
      </c>
      <c r="N2131" s="9">
        <f t="shared" si="471"/>
        <v>497620806918.85437</v>
      </c>
      <c r="O2131" s="9">
        <f t="shared" si="472"/>
        <v>-900832.17813932546</v>
      </c>
      <c r="P2131" s="9">
        <f t="shared" si="473"/>
        <v>811498613171.24146</v>
      </c>
      <c r="Q2131" s="9">
        <f t="shared" si="474"/>
        <v>2.2917468371307765E-4</v>
      </c>
      <c r="R2131" s="9">
        <f t="shared" si="475"/>
        <v>-0.25495095467742607</v>
      </c>
    </row>
    <row r="2132" spans="1:18" x14ac:dyDescent="0.25">
      <c r="A2132">
        <v>2121</v>
      </c>
      <c r="B2132" s="5">
        <v>1745942</v>
      </c>
      <c r="C2132" s="5">
        <v>51375</v>
      </c>
      <c r="D2132" s="5">
        <f t="shared" si="462"/>
        <v>89697770250</v>
      </c>
      <c r="E2132" s="5">
        <f t="shared" si="463"/>
        <v>3048313467364</v>
      </c>
      <c r="F2132" s="5">
        <f t="shared" si="464"/>
        <v>2639390625</v>
      </c>
      <c r="G2132" s="5">
        <f t="shared" si="465"/>
        <v>1115981.1757999999</v>
      </c>
      <c r="H2132" s="9">
        <f t="shared" si="466"/>
        <v>1245413984739.9502</v>
      </c>
      <c r="I2132" s="9">
        <f t="shared" si="467"/>
        <v>-244134.74660000001</v>
      </c>
      <c r="J2132" s="9">
        <f t="shared" si="468"/>
        <v>59601774497.44622</v>
      </c>
      <c r="K2132" s="9">
        <f t="shared" si="469"/>
        <v>-272449781564.30304</v>
      </c>
      <c r="M2132" s="9">
        <f t="shared" si="470"/>
        <v>599671.24928035506</v>
      </c>
      <c r="N2132" s="9">
        <f t="shared" si="471"/>
        <v>92514219712.771622</v>
      </c>
      <c r="O2132" s="9">
        <f t="shared" si="472"/>
        <v>-548296.24928035506</v>
      </c>
      <c r="P2132" s="9">
        <f t="shared" si="473"/>
        <v>300628776974.90527</v>
      </c>
      <c r="Q2132" s="9">
        <f t="shared" si="474"/>
        <v>2.0542395547283138E-4</v>
      </c>
      <c r="R2132" s="9">
        <f t="shared" si="475"/>
        <v>-0.15517539803775818</v>
      </c>
    </row>
    <row r="2133" spans="1:18" x14ac:dyDescent="0.25">
      <c r="A2133">
        <v>2122</v>
      </c>
      <c r="B2133" s="5">
        <v>916445</v>
      </c>
      <c r="C2133" s="5">
        <v>28550</v>
      </c>
      <c r="D2133" s="5">
        <f t="shared" si="462"/>
        <v>26164504750</v>
      </c>
      <c r="E2133" s="5">
        <f t="shared" si="463"/>
        <v>839871438025</v>
      </c>
      <c r="F2133" s="5">
        <f t="shared" si="464"/>
        <v>815102500</v>
      </c>
      <c r="G2133" s="5">
        <f t="shared" si="465"/>
        <v>286484.17579999997</v>
      </c>
      <c r="H2133" s="9">
        <f t="shared" si="466"/>
        <v>82073182983.805283</v>
      </c>
      <c r="I2133" s="9">
        <f t="shared" si="467"/>
        <v>-266959.74660000001</v>
      </c>
      <c r="J2133" s="9">
        <f t="shared" si="468"/>
        <v>71267506304.736221</v>
      </c>
      <c r="K2133" s="9">
        <f t="shared" si="469"/>
        <v>-76479742976.477844</v>
      </c>
      <c r="M2133" s="9">
        <f t="shared" si="470"/>
        <v>373591.22260967002</v>
      </c>
      <c r="N2133" s="9">
        <f t="shared" si="471"/>
        <v>6096716895.8486729</v>
      </c>
      <c r="O2133" s="9">
        <f t="shared" si="472"/>
        <v>-345041.22260967002</v>
      </c>
      <c r="P2133" s="9">
        <f t="shared" si="473"/>
        <v>119053445299.97586</v>
      </c>
      <c r="Q2133" s="9">
        <f t="shared" si="474"/>
        <v>2.0035744041376784E-4</v>
      </c>
      <c r="R2133" s="9">
        <f t="shared" si="475"/>
        <v>-9.7651175738238769E-2</v>
      </c>
    </row>
    <row r="2134" spans="1:18" x14ac:dyDescent="0.25">
      <c r="A2134">
        <v>2123</v>
      </c>
      <c r="B2134" s="5">
        <v>657916</v>
      </c>
      <c r="C2134" s="5">
        <v>16950</v>
      </c>
      <c r="D2134" s="5">
        <f t="shared" si="462"/>
        <v>11151676200</v>
      </c>
      <c r="E2134" s="5">
        <f t="shared" si="463"/>
        <v>432853463056</v>
      </c>
      <c r="F2134" s="5">
        <f t="shared" si="464"/>
        <v>287302500</v>
      </c>
      <c r="G2134" s="5">
        <f t="shared" si="465"/>
        <v>27955.175799999968</v>
      </c>
      <c r="H2134" s="9">
        <f t="shared" si="466"/>
        <v>781491854.00890386</v>
      </c>
      <c r="I2134" s="9">
        <f t="shared" si="467"/>
        <v>-278559.74660000001</v>
      </c>
      <c r="J2134" s="9">
        <f t="shared" si="468"/>
        <v>77595532425.856216</v>
      </c>
      <c r="K2134" s="9">
        <f t="shared" si="469"/>
        <v>-7787186687.006444</v>
      </c>
      <c r="M2134" s="9">
        <f t="shared" si="470"/>
        <v>303128.95063623844</v>
      </c>
      <c r="N2134" s="9">
        <f t="shared" si="471"/>
        <v>58052270.145831965</v>
      </c>
      <c r="O2134" s="9">
        <f t="shared" si="472"/>
        <v>-286178.95063623844</v>
      </c>
      <c r="P2134" s="9">
        <f t="shared" si="473"/>
        <v>81898391787.258606</v>
      </c>
      <c r="Q2134" s="9">
        <f t="shared" si="474"/>
        <v>2.0000340350844817E-4</v>
      </c>
      <c r="R2134" s="9">
        <f t="shared" si="475"/>
        <v>-8.0992369091160088E-2</v>
      </c>
    </row>
    <row r="2135" spans="1:18" x14ac:dyDescent="0.25">
      <c r="A2135">
        <v>2124</v>
      </c>
      <c r="B2135" s="5">
        <v>465000</v>
      </c>
      <c r="C2135" s="5">
        <v>15000</v>
      </c>
      <c r="D2135" s="5">
        <f t="shared" si="462"/>
        <v>6975000000</v>
      </c>
      <c r="E2135" s="5">
        <f t="shared" si="463"/>
        <v>216225000000</v>
      </c>
      <c r="F2135" s="5">
        <f t="shared" si="464"/>
        <v>225000000</v>
      </c>
      <c r="G2135" s="5">
        <f t="shared" si="465"/>
        <v>-164960.82420000003</v>
      </c>
      <c r="H2135" s="9">
        <f t="shared" si="466"/>
        <v>27212073520.743317</v>
      </c>
      <c r="I2135" s="9">
        <f t="shared" si="467"/>
        <v>-280509.74660000001</v>
      </c>
      <c r="J2135" s="9">
        <f t="shared" si="468"/>
        <v>78685717937.596222</v>
      </c>
      <c r="K2135" s="9">
        <f t="shared" si="469"/>
        <v>46273118995.269157</v>
      </c>
      <c r="M2135" s="9">
        <f t="shared" si="470"/>
        <v>250549.55080091429</v>
      </c>
      <c r="N2135" s="9">
        <f t="shared" si="471"/>
        <v>2021419206.2921252</v>
      </c>
      <c r="O2135" s="9">
        <f t="shared" si="472"/>
        <v>-235549.55080091429</v>
      </c>
      <c r="P2135" s="9">
        <f t="shared" si="473"/>
        <v>55483590882.512505</v>
      </c>
      <c r="Q2135" s="9">
        <f t="shared" si="474"/>
        <v>2.0011851246004014E-4</v>
      </c>
      <c r="R2135" s="9">
        <f t="shared" si="475"/>
        <v>-6.6663593578557653E-2</v>
      </c>
    </row>
    <row r="2136" spans="1:18" x14ac:dyDescent="0.25">
      <c r="A2136">
        <v>2125</v>
      </c>
      <c r="B2136" s="5">
        <v>448244</v>
      </c>
      <c r="C2136" s="5">
        <v>13350</v>
      </c>
      <c r="D2136" s="5">
        <f t="shared" si="462"/>
        <v>5984057400</v>
      </c>
      <c r="E2136" s="5">
        <f t="shared" si="463"/>
        <v>200922683536</v>
      </c>
      <c r="F2136" s="5">
        <f t="shared" si="464"/>
        <v>178222500</v>
      </c>
      <c r="G2136" s="5">
        <f t="shared" si="465"/>
        <v>-181716.82420000003</v>
      </c>
      <c r="H2136" s="9">
        <f t="shared" si="466"/>
        <v>33021004197.333717</v>
      </c>
      <c r="I2136" s="9">
        <f t="shared" si="467"/>
        <v>-282159.74660000001</v>
      </c>
      <c r="J2136" s="9">
        <f t="shared" si="468"/>
        <v>79614122601.376221</v>
      </c>
      <c r="K2136" s="9">
        <f t="shared" si="469"/>
        <v>51273173069.22876</v>
      </c>
      <c r="M2136" s="9">
        <f t="shared" si="470"/>
        <v>245982.69049051654</v>
      </c>
      <c r="N2136" s="9">
        <f t="shared" si="471"/>
        <v>2452929286.8719239</v>
      </c>
      <c r="O2136" s="9">
        <f t="shared" si="472"/>
        <v>-232632.69049051654</v>
      </c>
      <c r="P2136" s="9">
        <f t="shared" si="473"/>
        <v>54117968684.856468</v>
      </c>
      <c r="Q2136" s="9">
        <f t="shared" si="474"/>
        <v>2.0014381118136547E-4</v>
      </c>
      <c r="R2136" s="9">
        <f t="shared" si="475"/>
        <v>-6.5838084918535128E-2</v>
      </c>
    </row>
    <row r="2137" spans="1:18" x14ac:dyDescent="0.25">
      <c r="A2137">
        <v>2126</v>
      </c>
      <c r="B2137" s="5">
        <v>314821</v>
      </c>
      <c r="C2137" s="5">
        <v>9450</v>
      </c>
      <c r="D2137" s="5">
        <f t="shared" si="462"/>
        <v>2975058450</v>
      </c>
      <c r="E2137" s="5">
        <f t="shared" si="463"/>
        <v>99112262041</v>
      </c>
      <c r="F2137" s="5">
        <f t="shared" si="464"/>
        <v>89302500</v>
      </c>
      <c r="G2137" s="5">
        <f t="shared" si="465"/>
        <v>-315139.82420000003</v>
      </c>
      <c r="H2137" s="9">
        <f t="shared" si="466"/>
        <v>99313108796.806931</v>
      </c>
      <c r="I2137" s="9">
        <f t="shared" si="467"/>
        <v>-286059.74660000001</v>
      </c>
      <c r="J2137" s="9">
        <f t="shared" si="468"/>
        <v>81830178624.856216</v>
      </c>
      <c r="K2137" s="9">
        <f t="shared" si="469"/>
        <v>90148818254.220566</v>
      </c>
      <c r="M2137" s="9">
        <f t="shared" si="470"/>
        <v>209618.1522239733</v>
      </c>
      <c r="N2137" s="9">
        <f t="shared" si="471"/>
        <v>7377365984.4559031</v>
      </c>
      <c r="O2137" s="9">
        <f t="shared" si="472"/>
        <v>-200168.1522239733</v>
      </c>
      <c r="P2137" s="9">
        <f t="shared" si="473"/>
        <v>40067289164.75975</v>
      </c>
      <c r="Q2137" s="9">
        <f t="shared" si="474"/>
        <v>2.0043252274872667E-4</v>
      </c>
      <c r="R2137" s="9">
        <f t="shared" si="475"/>
        <v>-5.6650205433816755E-2</v>
      </c>
    </row>
    <row r="2138" spans="1:18" x14ac:dyDescent="0.25">
      <c r="A2138">
        <v>2127</v>
      </c>
      <c r="B2138" s="5">
        <v>220123</v>
      </c>
      <c r="C2138" s="5">
        <v>6125</v>
      </c>
      <c r="D2138" s="5">
        <f t="shared" si="462"/>
        <v>1348253375</v>
      </c>
      <c r="E2138" s="5">
        <f t="shared" si="463"/>
        <v>48454135129</v>
      </c>
      <c r="F2138" s="5">
        <f t="shared" si="464"/>
        <v>37515625</v>
      </c>
      <c r="G2138" s="5">
        <f t="shared" si="465"/>
        <v>-409837.82420000003</v>
      </c>
      <c r="H2138" s="9">
        <f t="shared" si="466"/>
        <v>167967042144.99014</v>
      </c>
      <c r="I2138" s="9">
        <f t="shared" si="467"/>
        <v>-289384.74660000001</v>
      </c>
      <c r="J2138" s="9">
        <f t="shared" si="468"/>
        <v>83743531564.746216</v>
      </c>
      <c r="K2138" s="9">
        <f t="shared" si="469"/>
        <v>118600814903.21236</v>
      </c>
      <c r="M2138" s="9">
        <f t="shared" si="470"/>
        <v>183808.1416203659</v>
      </c>
      <c r="N2138" s="9">
        <f t="shared" si="471"/>
        <v>12477248555.02622</v>
      </c>
      <c r="O2138" s="9">
        <f t="shared" si="472"/>
        <v>-177683.1416203659</v>
      </c>
      <c r="P2138" s="9">
        <f t="shared" si="473"/>
        <v>31571298816.083004</v>
      </c>
      <c r="Q2138" s="9">
        <f t="shared" si="474"/>
        <v>2.0073152041703455E-4</v>
      </c>
      <c r="R2138" s="9">
        <f t="shared" si="475"/>
        <v>-5.0286660830950632E-2</v>
      </c>
    </row>
    <row r="2139" spans="1:18" x14ac:dyDescent="0.25">
      <c r="A2139">
        <v>2128</v>
      </c>
      <c r="B2139" s="5">
        <v>208358</v>
      </c>
      <c r="C2139" s="5">
        <v>6400</v>
      </c>
      <c r="D2139" s="5">
        <f t="shared" si="462"/>
        <v>1333491200</v>
      </c>
      <c r="E2139" s="5">
        <f t="shared" si="463"/>
        <v>43413056164</v>
      </c>
      <c r="F2139" s="5">
        <f t="shared" si="464"/>
        <v>40960000</v>
      </c>
      <c r="G2139" s="5">
        <f t="shared" si="465"/>
        <v>-421602.82420000003</v>
      </c>
      <c r="H2139" s="9">
        <f t="shared" si="466"/>
        <v>177748941373.41614</v>
      </c>
      <c r="I2139" s="9">
        <f t="shared" si="467"/>
        <v>-289109.74660000001</v>
      </c>
      <c r="J2139" s="9">
        <f t="shared" si="468"/>
        <v>83584445579.116226</v>
      </c>
      <c r="K2139" s="9">
        <f t="shared" si="469"/>
        <v>121889485670.30637</v>
      </c>
      <c r="M2139" s="9">
        <f t="shared" si="470"/>
        <v>180601.58208635842</v>
      </c>
      <c r="N2139" s="9">
        <f t="shared" si="471"/>
        <v>13203886271.894121</v>
      </c>
      <c r="O2139" s="9">
        <f t="shared" si="472"/>
        <v>-174201.58208635842</v>
      </c>
      <c r="P2139" s="9">
        <f t="shared" si="473"/>
        <v>30346191201.39027</v>
      </c>
      <c r="Q2139" s="9">
        <f t="shared" si="474"/>
        <v>2.007741219828631E-4</v>
      </c>
      <c r="R2139" s="9">
        <f t="shared" si="475"/>
        <v>-4.9301334844364941E-2</v>
      </c>
    </row>
    <row r="2140" spans="1:18" x14ac:dyDescent="0.25">
      <c r="A2140">
        <v>2129</v>
      </c>
      <c r="B2140" s="5">
        <v>175202</v>
      </c>
      <c r="C2140" s="5">
        <v>4612</v>
      </c>
      <c r="D2140" s="5">
        <f t="shared" si="462"/>
        <v>808031624</v>
      </c>
      <c r="E2140" s="5">
        <f t="shared" si="463"/>
        <v>30695740804</v>
      </c>
      <c r="F2140" s="5">
        <f t="shared" si="464"/>
        <v>21270544</v>
      </c>
      <c r="G2140" s="5">
        <f t="shared" si="465"/>
        <v>-454758.82420000003</v>
      </c>
      <c r="H2140" s="9">
        <f t="shared" si="466"/>
        <v>206805588187.76654</v>
      </c>
      <c r="I2140" s="9">
        <f t="shared" si="467"/>
        <v>-290897.74660000001</v>
      </c>
      <c r="J2140" s="9">
        <f t="shared" si="468"/>
        <v>84621498976.957825</v>
      </c>
      <c r="K2140" s="9">
        <f t="shared" si="469"/>
        <v>132288317206.24556</v>
      </c>
      <c r="M2140" s="9">
        <f t="shared" si="470"/>
        <v>171564.88953136036</v>
      </c>
      <c r="N2140" s="9">
        <f t="shared" si="471"/>
        <v>15362327593.765514</v>
      </c>
      <c r="O2140" s="9">
        <f t="shared" si="472"/>
        <v>-166952.88953136036</v>
      </c>
      <c r="P2140" s="9">
        <f t="shared" si="473"/>
        <v>27873267322.870613</v>
      </c>
      <c r="Q2140" s="9">
        <f t="shared" si="474"/>
        <v>2.0090066782259345E-4</v>
      </c>
      <c r="R2140" s="9">
        <f t="shared" si="475"/>
        <v>-4.7249862672564591E-2</v>
      </c>
    </row>
    <row r="2141" spans="1:18" x14ac:dyDescent="0.25">
      <c r="A2141">
        <v>2130</v>
      </c>
      <c r="B2141" s="5">
        <v>129996</v>
      </c>
      <c r="C2141" s="5">
        <v>4000</v>
      </c>
      <c r="D2141" s="5">
        <f t="shared" si="462"/>
        <v>519984000</v>
      </c>
      <c r="E2141" s="5">
        <f t="shared" si="463"/>
        <v>16898960016</v>
      </c>
      <c r="F2141" s="5">
        <f t="shared" si="464"/>
        <v>16000000</v>
      </c>
      <c r="G2141" s="5">
        <f t="shared" si="465"/>
        <v>-499964.82420000003</v>
      </c>
      <c r="H2141" s="9">
        <f t="shared" si="466"/>
        <v>249964825437.33694</v>
      </c>
      <c r="I2141" s="9">
        <f t="shared" si="467"/>
        <v>-291509.74660000001</v>
      </c>
      <c r="J2141" s="9">
        <f t="shared" si="468"/>
        <v>84977932362.796219</v>
      </c>
      <c r="K2141" s="9">
        <f t="shared" si="469"/>
        <v>145744619211.45557</v>
      </c>
      <c r="M2141" s="9">
        <f t="shared" si="470"/>
        <v>159243.96047956753</v>
      </c>
      <c r="N2141" s="9">
        <f t="shared" si="471"/>
        <v>18568364467.019451</v>
      </c>
      <c r="O2141" s="9">
        <f t="shared" si="472"/>
        <v>-155243.96047956753</v>
      </c>
      <c r="P2141" s="9">
        <f t="shared" si="473"/>
        <v>24100687265.381523</v>
      </c>
      <c r="Q2141" s="9">
        <f t="shared" si="474"/>
        <v>2.0108863245439572E-4</v>
      </c>
      <c r="R2141" s="9">
        <f t="shared" si="475"/>
        <v>-4.3936085943272703E-2</v>
      </c>
    </row>
    <row r="2142" spans="1:18" x14ac:dyDescent="0.25">
      <c r="A2142">
        <v>2131</v>
      </c>
      <c r="B2142" s="5">
        <v>107249</v>
      </c>
      <c r="C2142" s="5">
        <v>3300</v>
      </c>
      <c r="D2142" s="5">
        <f t="shared" si="462"/>
        <v>353921700</v>
      </c>
      <c r="E2142" s="5">
        <f t="shared" si="463"/>
        <v>11502348001</v>
      </c>
      <c r="F2142" s="5">
        <f t="shared" si="464"/>
        <v>10890000</v>
      </c>
      <c r="G2142" s="5">
        <f t="shared" si="465"/>
        <v>-522711.82420000003</v>
      </c>
      <c r="H2142" s="9">
        <f t="shared" si="466"/>
        <v>273227651158.49173</v>
      </c>
      <c r="I2142" s="9">
        <f t="shared" si="467"/>
        <v>-292209.74660000001</v>
      </c>
      <c r="J2142" s="9">
        <f t="shared" si="468"/>
        <v>85386536008.036224</v>
      </c>
      <c r="K2142" s="9">
        <f t="shared" si="469"/>
        <v>152741489694.30576</v>
      </c>
      <c r="M2142" s="9">
        <f t="shared" si="470"/>
        <v>153044.24864615756</v>
      </c>
      <c r="N2142" s="9">
        <f t="shared" si="471"/>
        <v>20296418107.236286</v>
      </c>
      <c r="O2142" s="9">
        <f t="shared" si="472"/>
        <v>-149744.24864615756</v>
      </c>
      <c r="P2142" s="9">
        <f t="shared" si="473"/>
        <v>22423340002.602261</v>
      </c>
      <c r="Q2142" s="9">
        <f t="shared" si="474"/>
        <v>2.0118994537719073E-4</v>
      </c>
      <c r="R2142" s="9">
        <f t="shared" si="475"/>
        <v>-4.2379597190443603E-2</v>
      </c>
    </row>
    <row r="2143" spans="1:18" x14ac:dyDescent="0.25">
      <c r="A2143">
        <v>2132</v>
      </c>
      <c r="B2143" s="5">
        <v>105000</v>
      </c>
      <c r="C2143" s="5">
        <v>3000</v>
      </c>
      <c r="D2143" s="5">
        <f t="shared" si="462"/>
        <v>315000000</v>
      </c>
      <c r="E2143" s="5">
        <f t="shared" si="463"/>
        <v>11025000000</v>
      </c>
      <c r="F2143" s="5">
        <f t="shared" si="464"/>
        <v>9000000</v>
      </c>
      <c r="G2143" s="5">
        <f t="shared" si="465"/>
        <v>-524960.82420000003</v>
      </c>
      <c r="H2143" s="9">
        <f t="shared" si="466"/>
        <v>275583866944.74335</v>
      </c>
      <c r="I2143" s="9">
        <f t="shared" si="467"/>
        <v>-292509.74660000001</v>
      </c>
      <c r="J2143" s="9">
        <f t="shared" si="468"/>
        <v>85561951855.996216</v>
      </c>
      <c r="K2143" s="9">
        <f t="shared" si="469"/>
        <v>153556157661.66916</v>
      </c>
      <c r="M2143" s="9">
        <f t="shared" si="470"/>
        <v>152431.28201700473</v>
      </c>
      <c r="N2143" s="9">
        <f t="shared" si="471"/>
        <v>20471447027.427433</v>
      </c>
      <c r="O2143" s="9">
        <f t="shared" si="472"/>
        <v>-149431.28201700473</v>
      </c>
      <c r="P2143" s="9">
        <f t="shared" si="473"/>
        <v>22329708045.245602</v>
      </c>
      <c r="Q2143" s="9">
        <f t="shared" si="474"/>
        <v>2.0120020703288561E-4</v>
      </c>
      <c r="R2143" s="9">
        <f t="shared" si="475"/>
        <v>-4.2291023724028529E-2</v>
      </c>
    </row>
    <row r="2144" spans="1:18" x14ac:dyDescent="0.25">
      <c r="A2144">
        <v>2133</v>
      </c>
      <c r="B2144" s="5">
        <v>81998</v>
      </c>
      <c r="C2144" s="5">
        <v>2450</v>
      </c>
      <c r="D2144" s="5">
        <f t="shared" si="462"/>
        <v>200895100</v>
      </c>
      <c r="E2144" s="5">
        <f t="shared" si="463"/>
        <v>6723672004</v>
      </c>
      <c r="F2144" s="5">
        <f t="shared" si="464"/>
        <v>6002500</v>
      </c>
      <c r="G2144" s="5">
        <f t="shared" si="465"/>
        <v>-547962.82420000003</v>
      </c>
      <c r="H2144" s="9">
        <f t="shared" si="466"/>
        <v>300263256705.24011</v>
      </c>
      <c r="I2144" s="9">
        <f t="shared" si="467"/>
        <v>-293059.74660000001</v>
      </c>
      <c r="J2144" s="9">
        <f t="shared" si="468"/>
        <v>85884015077.256226</v>
      </c>
      <c r="K2144" s="9">
        <f t="shared" si="469"/>
        <v>160585846406.27237</v>
      </c>
      <c r="M2144" s="9">
        <f t="shared" si="470"/>
        <v>146162.06974320617</v>
      </c>
      <c r="N2144" s="9">
        <f t="shared" si="471"/>
        <v>22304728582.521317</v>
      </c>
      <c r="O2144" s="9">
        <f t="shared" si="472"/>
        <v>-143712.06974320617</v>
      </c>
      <c r="P2144" s="9">
        <f t="shared" si="473"/>
        <v>20653158989.876156</v>
      </c>
      <c r="Q2144" s="9">
        <f t="shared" si="474"/>
        <v>2.0130768929404357E-4</v>
      </c>
      <c r="R2144" s="9">
        <f t="shared" si="475"/>
        <v>-4.0672413403623341E-2</v>
      </c>
    </row>
    <row r="2145" spans="1:18" x14ac:dyDescent="0.25">
      <c r="A2145">
        <v>2134</v>
      </c>
      <c r="B2145" s="5">
        <v>73126</v>
      </c>
      <c r="C2145" s="5">
        <v>2125</v>
      </c>
      <c r="D2145" s="5">
        <f t="shared" si="462"/>
        <v>155392750</v>
      </c>
      <c r="E2145" s="5">
        <f t="shared" si="463"/>
        <v>5347411876</v>
      </c>
      <c r="F2145" s="5">
        <f t="shared" si="464"/>
        <v>4515625</v>
      </c>
      <c r="G2145" s="5">
        <f t="shared" si="465"/>
        <v>-556834.82420000003</v>
      </c>
      <c r="H2145" s="9">
        <f t="shared" si="466"/>
        <v>310065021441.84497</v>
      </c>
      <c r="I2145" s="9">
        <f t="shared" si="467"/>
        <v>-293384.74660000001</v>
      </c>
      <c r="J2145" s="9">
        <f t="shared" si="468"/>
        <v>86074609537.546219</v>
      </c>
      <c r="K2145" s="9">
        <f t="shared" si="469"/>
        <v>163366843795.97256</v>
      </c>
      <c r="M2145" s="9">
        <f t="shared" si="470"/>
        <v>143743.99951917602</v>
      </c>
      <c r="N2145" s="9">
        <f t="shared" si="471"/>
        <v>23032841987.000633</v>
      </c>
      <c r="O2145" s="9">
        <f t="shared" si="472"/>
        <v>-141618.99951917602</v>
      </c>
      <c r="P2145" s="9">
        <f t="shared" si="473"/>
        <v>20055941024.812378</v>
      </c>
      <c r="Q2145" s="9">
        <f t="shared" si="474"/>
        <v>2.0135037737699263E-4</v>
      </c>
      <c r="R2145" s="9">
        <f t="shared" si="475"/>
        <v>-4.0080047747624255E-2</v>
      </c>
    </row>
    <row r="2146" spans="1:18" x14ac:dyDescent="0.25">
      <c r="A2146">
        <v>2135</v>
      </c>
      <c r="B2146" s="5">
        <v>49499</v>
      </c>
      <c r="C2146" s="5">
        <v>1500</v>
      </c>
      <c r="D2146" s="5">
        <f t="shared" si="462"/>
        <v>74248500</v>
      </c>
      <c r="E2146" s="5">
        <f t="shared" si="463"/>
        <v>2450151001</v>
      </c>
      <c r="F2146" s="5">
        <f t="shared" si="464"/>
        <v>2250000</v>
      </c>
      <c r="G2146" s="5">
        <f t="shared" si="465"/>
        <v>-580461.82420000003</v>
      </c>
      <c r="H2146" s="9">
        <f t="shared" si="466"/>
        <v>336935929353.59174</v>
      </c>
      <c r="I2146" s="9">
        <f t="shared" si="467"/>
        <v>-294009.74660000001</v>
      </c>
      <c r="J2146" s="9">
        <f t="shared" si="468"/>
        <v>86441731095.796219</v>
      </c>
      <c r="K2146" s="9">
        <f t="shared" si="469"/>
        <v>170661433844.01578</v>
      </c>
      <c r="M2146" s="9">
        <f t="shared" si="470"/>
        <v>137304.44302873872</v>
      </c>
      <c r="N2146" s="9">
        <f t="shared" si="471"/>
        <v>25028918078.07494</v>
      </c>
      <c r="O2146" s="9">
        <f t="shared" si="472"/>
        <v>-135804.44302873872</v>
      </c>
      <c r="P2146" s="9">
        <f t="shared" si="473"/>
        <v>18442846746.34594</v>
      </c>
      <c r="Q2146" s="9">
        <f t="shared" si="474"/>
        <v>2.0146740401216271E-4</v>
      </c>
      <c r="R2146" s="9">
        <f t="shared" si="475"/>
        <v>-3.8434453695948792E-2</v>
      </c>
    </row>
    <row r="2147" spans="1:18" x14ac:dyDescent="0.25">
      <c r="A2147">
        <v>2136</v>
      </c>
      <c r="B2147" s="5">
        <v>30598</v>
      </c>
      <c r="C2147" s="5">
        <v>900</v>
      </c>
      <c r="D2147" s="5">
        <f t="shared" si="462"/>
        <v>27538200</v>
      </c>
      <c r="E2147" s="5">
        <f t="shared" si="463"/>
        <v>936237604</v>
      </c>
      <c r="F2147" s="5">
        <f t="shared" si="464"/>
        <v>810000</v>
      </c>
      <c r="G2147" s="5">
        <f t="shared" si="465"/>
        <v>-599362.82420000003</v>
      </c>
      <c r="H2147" s="9">
        <f t="shared" si="466"/>
        <v>359235795033.00012</v>
      </c>
      <c r="I2147" s="9">
        <f t="shared" si="467"/>
        <v>-294609.74660000001</v>
      </c>
      <c r="J2147" s="9">
        <f t="shared" si="468"/>
        <v>86794902791.716217</v>
      </c>
      <c r="K2147" s="9">
        <f t="shared" si="469"/>
        <v>176578129759.02237</v>
      </c>
      <c r="M2147" s="9">
        <f t="shared" si="470"/>
        <v>132152.96136683685</v>
      </c>
      <c r="N2147" s="9">
        <f t="shared" si="471"/>
        <v>26685439281.713795</v>
      </c>
      <c r="O2147" s="9">
        <f t="shared" si="472"/>
        <v>-131252.96136683685</v>
      </c>
      <c r="P2147" s="9">
        <f t="shared" si="473"/>
        <v>17227339867.564369</v>
      </c>
      <c r="Q2147" s="9">
        <f t="shared" si="474"/>
        <v>2.0156452310667849E-4</v>
      </c>
      <c r="R2147" s="9">
        <f t="shared" si="475"/>
        <v>-3.7146325986233915E-2</v>
      </c>
    </row>
    <row r="2148" spans="1:18" x14ac:dyDescent="0.25">
      <c r="A2148">
        <v>2137</v>
      </c>
      <c r="B2148" s="5">
        <v>20400</v>
      </c>
      <c r="C2148" s="5">
        <v>600</v>
      </c>
      <c r="D2148" s="5">
        <f t="shared" si="462"/>
        <v>12240000</v>
      </c>
      <c r="E2148" s="5">
        <f t="shared" si="463"/>
        <v>416160000</v>
      </c>
      <c r="F2148" s="5">
        <f t="shared" si="464"/>
        <v>360000</v>
      </c>
      <c r="G2148" s="5">
        <f t="shared" si="465"/>
        <v>-609560.82420000003</v>
      </c>
      <c r="H2148" s="9">
        <f t="shared" si="466"/>
        <v>371564398399.38336</v>
      </c>
      <c r="I2148" s="9">
        <f t="shared" si="467"/>
        <v>-294909.74660000001</v>
      </c>
      <c r="J2148" s="9">
        <f t="shared" si="468"/>
        <v>86971758639.676224</v>
      </c>
      <c r="K2148" s="9">
        <f t="shared" si="469"/>
        <v>179765428202.10916</v>
      </c>
      <c r="M2148" s="9">
        <f t="shared" si="470"/>
        <v>129373.48885278599</v>
      </c>
      <c r="N2148" s="9">
        <f t="shared" si="471"/>
        <v>27601256138.248734</v>
      </c>
      <c r="O2148" s="9">
        <f t="shared" si="472"/>
        <v>-128773.48885278599</v>
      </c>
      <c r="P2148" s="9">
        <f t="shared" si="473"/>
        <v>16582611431.318598</v>
      </c>
      <c r="Q2148" s="9">
        <f t="shared" si="474"/>
        <v>2.0161821593213318E-4</v>
      </c>
      <c r="R2148" s="9">
        <f t="shared" si="475"/>
        <v>-3.644460341268578E-2</v>
      </c>
    </row>
    <row r="2149" spans="1:18" x14ac:dyDescent="0.25">
      <c r="A2149">
        <v>2138</v>
      </c>
      <c r="B2149" s="5">
        <v>2815</v>
      </c>
      <c r="C2149" s="5">
        <v>68</v>
      </c>
      <c r="D2149" s="5">
        <f t="shared" si="462"/>
        <v>191420</v>
      </c>
      <c r="E2149" s="5">
        <f t="shared" si="463"/>
        <v>7924225</v>
      </c>
      <c r="F2149" s="5">
        <f t="shared" si="464"/>
        <v>4624</v>
      </c>
      <c r="G2149" s="5">
        <f t="shared" si="465"/>
        <v>-627145.82420000003</v>
      </c>
      <c r="H2149" s="9">
        <f t="shared" si="466"/>
        <v>393311884811.49738</v>
      </c>
      <c r="I2149" s="9">
        <f t="shared" si="467"/>
        <v>-295441.74660000001</v>
      </c>
      <c r="J2149" s="9">
        <f t="shared" si="468"/>
        <v>87285825634.058624</v>
      </c>
      <c r="K2149" s="9">
        <f t="shared" si="469"/>
        <v>185285057674.54456</v>
      </c>
      <c r="M2149" s="9">
        <f t="shared" si="470"/>
        <v>124580.68397343863</v>
      </c>
      <c r="N2149" s="9">
        <f t="shared" si="471"/>
        <v>29216744450.394943</v>
      </c>
      <c r="O2149" s="9">
        <f t="shared" si="472"/>
        <v>-124512.68397343863</v>
      </c>
      <c r="P2149" s="9">
        <f t="shared" si="473"/>
        <v>15503408470.269402</v>
      </c>
      <c r="Q2149" s="9">
        <f t="shared" si="474"/>
        <v>2.0171292933618247E-4</v>
      </c>
      <c r="R2149" s="9">
        <f t="shared" si="475"/>
        <v>-3.5238740851294366E-2</v>
      </c>
    </row>
    <row r="2150" spans="1:18" x14ac:dyDescent="0.25">
      <c r="A2150">
        <v>2139</v>
      </c>
      <c r="B2150" s="5">
        <v>397</v>
      </c>
      <c r="C2150" s="5">
        <v>2</v>
      </c>
      <c r="D2150" s="5">
        <f t="shared" si="462"/>
        <v>794</v>
      </c>
      <c r="E2150" s="5">
        <f t="shared" si="463"/>
        <v>157609</v>
      </c>
      <c r="F2150" s="5">
        <f t="shared" si="464"/>
        <v>4</v>
      </c>
      <c r="G2150" s="5">
        <f t="shared" si="465"/>
        <v>-629563.82420000003</v>
      </c>
      <c r="H2150" s="9">
        <f t="shared" si="466"/>
        <v>396350608741.32855</v>
      </c>
      <c r="I2150" s="9">
        <f t="shared" si="467"/>
        <v>-295507.74660000001</v>
      </c>
      <c r="J2150" s="9">
        <f t="shared" si="468"/>
        <v>87324828300.609818</v>
      </c>
      <c r="K2150" s="9">
        <f t="shared" si="469"/>
        <v>186040987030.22055</v>
      </c>
      <c r="M2150" s="9">
        <f t="shared" si="470"/>
        <v>123921.65626810672</v>
      </c>
      <c r="N2150" s="9">
        <f t="shared" si="471"/>
        <v>29442472743.745975</v>
      </c>
      <c r="O2150" s="9">
        <f t="shared" si="472"/>
        <v>-123919.65626810672</v>
      </c>
      <c r="P2150" s="9">
        <f t="shared" si="473"/>
        <v>15356081209.605721</v>
      </c>
      <c r="Q2150" s="9">
        <f t="shared" si="474"/>
        <v>2.0172616341215365E-4</v>
      </c>
      <c r="R2150" s="9">
        <f t="shared" si="475"/>
        <v>-3.5070906378066272E-2</v>
      </c>
    </row>
    <row r="2151" spans="1:18" x14ac:dyDescent="0.25">
      <c r="A2151">
        <v>2140</v>
      </c>
      <c r="B2151" s="5">
        <v>3412</v>
      </c>
      <c r="C2151" s="5">
        <v>175</v>
      </c>
      <c r="D2151" s="5">
        <f t="shared" si="462"/>
        <v>597100</v>
      </c>
      <c r="E2151" s="5">
        <f t="shared" si="463"/>
        <v>11641744</v>
      </c>
      <c r="F2151" s="5">
        <f t="shared" si="464"/>
        <v>30625</v>
      </c>
      <c r="G2151" s="5">
        <f t="shared" si="465"/>
        <v>-626548.82420000003</v>
      </c>
      <c r="H2151" s="9">
        <f t="shared" si="466"/>
        <v>392563429106.40253</v>
      </c>
      <c r="I2151" s="9">
        <f t="shared" si="467"/>
        <v>-295334.74660000001</v>
      </c>
      <c r="J2151" s="9">
        <f t="shared" si="468"/>
        <v>87222612549.286224</v>
      </c>
      <c r="K2151" s="9">
        <f t="shared" si="469"/>
        <v>185041638227.63498</v>
      </c>
      <c r="M2151" s="9">
        <f t="shared" si="470"/>
        <v>124743.39676917196</v>
      </c>
      <c r="N2151" s="9">
        <f t="shared" si="471"/>
        <v>29161146234.54475</v>
      </c>
      <c r="O2151" s="9">
        <f t="shared" si="472"/>
        <v>-124568.39676917196</v>
      </c>
      <c r="P2151" s="9">
        <f t="shared" si="473"/>
        <v>15517285473.641851</v>
      </c>
      <c r="Q2151" s="9">
        <f t="shared" si="474"/>
        <v>2.0170966970487305E-4</v>
      </c>
      <c r="R2151" s="9">
        <f t="shared" si="475"/>
        <v>-3.5254508253879879E-2</v>
      </c>
    </row>
    <row r="2152" spans="1:18" x14ac:dyDescent="0.25">
      <c r="A2152">
        <v>2141</v>
      </c>
      <c r="B2152" s="5">
        <v>75</v>
      </c>
      <c r="C2152" s="5">
        <v>2</v>
      </c>
      <c r="D2152" s="5">
        <f t="shared" si="462"/>
        <v>150</v>
      </c>
      <c r="E2152" s="5">
        <f t="shared" si="463"/>
        <v>5625</v>
      </c>
      <c r="F2152" s="5">
        <f t="shared" si="464"/>
        <v>4</v>
      </c>
      <c r="G2152" s="5">
        <f t="shared" si="465"/>
        <v>-629885.82420000003</v>
      </c>
      <c r="H2152" s="9">
        <f t="shared" si="466"/>
        <v>396756151528.11334</v>
      </c>
      <c r="I2152" s="9">
        <f t="shared" si="467"/>
        <v>-295507.74660000001</v>
      </c>
      <c r="J2152" s="9">
        <f t="shared" si="468"/>
        <v>87324828300.609818</v>
      </c>
      <c r="K2152" s="9">
        <f t="shared" si="469"/>
        <v>186136140524.62576</v>
      </c>
      <c r="M2152" s="9">
        <f t="shared" si="470"/>
        <v>123833.89492769443</v>
      </c>
      <c r="N2152" s="9">
        <f t="shared" si="471"/>
        <v>29472598047.411469</v>
      </c>
      <c r="O2152" s="9">
        <f t="shared" si="472"/>
        <v>-123831.89492769443</v>
      </c>
      <c r="P2152" s="9">
        <f t="shared" si="473"/>
        <v>15334338201.383554</v>
      </c>
      <c r="Q2152" s="9">
        <f t="shared" si="474"/>
        <v>2.0172792960881179E-4</v>
      </c>
      <c r="R2152" s="9">
        <f t="shared" si="475"/>
        <v>-3.504606878562997E-2</v>
      </c>
    </row>
    <row r="2153" spans="1:18" x14ac:dyDescent="0.25">
      <c r="A2153">
        <v>2142</v>
      </c>
      <c r="B2153" s="5">
        <v>405696</v>
      </c>
      <c r="C2153" s="5">
        <v>4001</v>
      </c>
      <c r="D2153" s="5">
        <f t="shared" si="462"/>
        <v>1623189696</v>
      </c>
      <c r="E2153" s="5">
        <f t="shared" si="463"/>
        <v>164589244416</v>
      </c>
      <c r="F2153" s="5">
        <f t="shared" si="464"/>
        <v>16008001</v>
      </c>
      <c r="G2153" s="5">
        <f t="shared" si="465"/>
        <v>-224264.82420000003</v>
      </c>
      <c r="H2153" s="9">
        <f t="shared" si="466"/>
        <v>50294711373.456917</v>
      </c>
      <c r="I2153" s="9">
        <f t="shared" si="467"/>
        <v>-291508.74660000001</v>
      </c>
      <c r="J2153" s="9">
        <f t="shared" si="468"/>
        <v>84977349344.303024</v>
      </c>
      <c r="K2153" s="9">
        <f t="shared" si="469"/>
        <v>65375157809.01136</v>
      </c>
      <c r="M2153" s="9">
        <f t="shared" si="470"/>
        <v>234386.20132324492</v>
      </c>
      <c r="N2153" s="9">
        <f t="shared" si="471"/>
        <v>3736087787.1995292</v>
      </c>
      <c r="O2153" s="9">
        <f t="shared" si="472"/>
        <v>-230385.20132324492</v>
      </c>
      <c r="P2153" s="9">
        <f t="shared" si="473"/>
        <v>53077340988.752098</v>
      </c>
      <c r="Q2153" s="9">
        <f t="shared" si="474"/>
        <v>2.0021904063897717E-4</v>
      </c>
      <c r="R2153" s="9">
        <f t="shared" si="475"/>
        <v>-6.5202018630184447E-2</v>
      </c>
    </row>
    <row r="2154" spans="1:18" x14ac:dyDescent="0.25">
      <c r="A2154">
        <v>2143</v>
      </c>
      <c r="B2154" s="5">
        <v>65999</v>
      </c>
      <c r="C2154" s="5">
        <v>1200</v>
      </c>
      <c r="D2154" s="5">
        <f t="shared" si="462"/>
        <v>79198800</v>
      </c>
      <c r="E2154" s="5">
        <f t="shared" si="463"/>
        <v>4355868001</v>
      </c>
      <c r="F2154" s="5">
        <f t="shared" si="464"/>
        <v>1440000</v>
      </c>
      <c r="G2154" s="5">
        <f t="shared" si="465"/>
        <v>-563961.82420000003</v>
      </c>
      <c r="H2154" s="9">
        <f t="shared" si="466"/>
        <v>318052939154.99176</v>
      </c>
      <c r="I2154" s="9">
        <f t="shared" si="467"/>
        <v>-294309.74660000001</v>
      </c>
      <c r="J2154" s="9">
        <f t="shared" si="468"/>
        <v>86618226943.756226</v>
      </c>
      <c r="K2154" s="9">
        <f t="shared" si="469"/>
        <v>165979461572.37576</v>
      </c>
      <c r="M2154" s="9">
        <f t="shared" si="470"/>
        <v>141801.53034800125</v>
      </c>
      <c r="N2154" s="9">
        <f t="shared" si="471"/>
        <v>23626215743.371216</v>
      </c>
      <c r="O2154" s="9">
        <f t="shared" si="472"/>
        <v>-140601.53034800125</v>
      </c>
      <c r="P2154" s="9">
        <f t="shared" si="473"/>
        <v>19768790336.199917</v>
      </c>
      <c r="Q2154" s="9">
        <f t="shared" si="474"/>
        <v>2.0138516589753892E-4</v>
      </c>
      <c r="R2154" s="9">
        <f t="shared" si="475"/>
        <v>-3.9792091223012589E-2</v>
      </c>
    </row>
    <row r="2155" spans="1:18" x14ac:dyDescent="0.25">
      <c r="A2155">
        <v>2144</v>
      </c>
      <c r="B2155" s="5">
        <v>5</v>
      </c>
      <c r="C2155" s="5">
        <v>5</v>
      </c>
      <c r="D2155" s="5">
        <f t="shared" si="462"/>
        <v>25</v>
      </c>
      <c r="E2155" s="5">
        <f t="shared" si="463"/>
        <v>25</v>
      </c>
      <c r="F2155" s="5">
        <f t="shared" si="464"/>
        <v>25</v>
      </c>
      <c r="G2155" s="5">
        <f t="shared" si="465"/>
        <v>-629955.82420000003</v>
      </c>
      <c r="H2155" s="9">
        <f t="shared" si="466"/>
        <v>396844340443.50134</v>
      </c>
      <c r="I2155" s="9">
        <f t="shared" si="467"/>
        <v>-295504.74660000001</v>
      </c>
      <c r="J2155" s="9">
        <f t="shared" si="468"/>
        <v>87323055263.130219</v>
      </c>
      <c r="K2155" s="9">
        <f t="shared" si="469"/>
        <v>186154936199.41516</v>
      </c>
      <c r="M2155" s="9">
        <f t="shared" si="470"/>
        <v>123814.81637543089</v>
      </c>
      <c r="N2155" s="9">
        <f t="shared" si="471"/>
        <v>29479149064.819653</v>
      </c>
      <c r="O2155" s="9">
        <f t="shared" si="472"/>
        <v>-123809.81637543089</v>
      </c>
      <c r="P2155" s="9">
        <f t="shared" si="473"/>
        <v>15328870630.917915</v>
      </c>
      <c r="Q2155" s="9">
        <f t="shared" si="474"/>
        <v>2.0172831368411216E-4</v>
      </c>
      <c r="R2155" s="9">
        <f t="shared" si="475"/>
        <v>-3.5039820269217148E-2</v>
      </c>
    </row>
    <row r="2156" spans="1:18" x14ac:dyDescent="0.25">
      <c r="A2156">
        <v>2145</v>
      </c>
      <c r="B2156" s="5">
        <v>4</v>
      </c>
      <c r="C2156" s="5">
        <v>1</v>
      </c>
      <c r="D2156" s="5">
        <f t="shared" si="462"/>
        <v>4</v>
      </c>
      <c r="E2156" s="5">
        <f t="shared" si="463"/>
        <v>16</v>
      </c>
      <c r="F2156" s="5">
        <f t="shared" si="464"/>
        <v>1</v>
      </c>
      <c r="G2156" s="5">
        <f t="shared" si="465"/>
        <v>-629956.82420000003</v>
      </c>
      <c r="H2156" s="9">
        <f t="shared" si="466"/>
        <v>396845600356.14972</v>
      </c>
      <c r="I2156" s="9">
        <f t="shared" si="467"/>
        <v>-295508.74660000001</v>
      </c>
      <c r="J2156" s="9">
        <f t="shared" si="468"/>
        <v>87325419317.103012</v>
      </c>
      <c r="K2156" s="9">
        <f t="shared" si="469"/>
        <v>186157751531.45856</v>
      </c>
      <c r="M2156" s="9">
        <f t="shared" si="470"/>
        <v>123814.54382468427</v>
      </c>
      <c r="N2156" s="9">
        <f t="shared" si="471"/>
        <v>29479242656.056786</v>
      </c>
      <c r="O2156" s="9">
        <f t="shared" si="472"/>
        <v>-123813.54382468427</v>
      </c>
      <c r="P2156" s="9">
        <f t="shared" si="473"/>
        <v>15329793634.427011</v>
      </c>
      <c r="Q2156" s="9">
        <f t="shared" si="474"/>
        <v>2.0172831917121138E-4</v>
      </c>
      <c r="R2156" s="9">
        <f t="shared" si="475"/>
        <v>-3.5040875186893548E-2</v>
      </c>
    </row>
    <row r="2157" spans="1:18" x14ac:dyDescent="0.25">
      <c r="A2157">
        <v>2146</v>
      </c>
      <c r="B2157" s="5">
        <v>200999</v>
      </c>
      <c r="C2157" s="5">
        <v>800</v>
      </c>
      <c r="D2157" s="5">
        <f t="shared" si="462"/>
        <v>160799200</v>
      </c>
      <c r="E2157" s="5">
        <f t="shared" si="463"/>
        <v>40400598001</v>
      </c>
      <c r="F2157" s="5">
        <f t="shared" si="464"/>
        <v>640000</v>
      </c>
      <c r="G2157" s="5">
        <f t="shared" si="465"/>
        <v>-428961.82420000003</v>
      </c>
      <c r="H2157" s="9">
        <f t="shared" si="466"/>
        <v>184008246620.99173</v>
      </c>
      <c r="I2157" s="9">
        <f t="shared" si="467"/>
        <v>-294709.74660000001</v>
      </c>
      <c r="J2157" s="9">
        <f t="shared" si="468"/>
        <v>86853834741.036224</v>
      </c>
      <c r="K2157" s="9">
        <f t="shared" si="469"/>
        <v>126419230511.05576</v>
      </c>
      <c r="M2157" s="9">
        <f t="shared" si="470"/>
        <v>178595.88114196731</v>
      </c>
      <c r="N2157" s="9">
        <f t="shared" si="471"/>
        <v>13668851936.338972</v>
      </c>
      <c r="O2157" s="9">
        <f t="shared" si="472"/>
        <v>-177795.88114196731</v>
      </c>
      <c r="P2157" s="9">
        <f t="shared" si="473"/>
        <v>31611375351.048569</v>
      </c>
      <c r="Q2157" s="9">
        <f t="shared" si="474"/>
        <v>2.008013821496588E-4</v>
      </c>
      <c r="R2157" s="9">
        <f t="shared" si="475"/>
        <v>-5.0318569353079191E-2</v>
      </c>
    </row>
    <row r="2158" spans="1:18" x14ac:dyDescent="0.25">
      <c r="A2158">
        <v>2147</v>
      </c>
      <c r="B2158" s="5">
        <v>151855</v>
      </c>
      <c r="C2158" s="5">
        <v>461</v>
      </c>
      <c r="D2158" s="5">
        <f t="shared" si="462"/>
        <v>70005155</v>
      </c>
      <c r="E2158" s="5">
        <f t="shared" si="463"/>
        <v>23059941025</v>
      </c>
      <c r="F2158" s="5">
        <f t="shared" si="464"/>
        <v>212521</v>
      </c>
      <c r="G2158" s="5">
        <f t="shared" si="465"/>
        <v>-478105.82420000003</v>
      </c>
      <c r="H2158" s="9">
        <f t="shared" si="466"/>
        <v>228585179133.96133</v>
      </c>
      <c r="I2158" s="9">
        <f t="shared" si="467"/>
        <v>-295048.74660000001</v>
      </c>
      <c r="J2158" s="9">
        <f t="shared" si="468"/>
        <v>87053762870.231018</v>
      </c>
      <c r="K2158" s="9">
        <f t="shared" si="469"/>
        <v>141064524172.36996</v>
      </c>
      <c r="M2158" s="9">
        <f t="shared" si="470"/>
        <v>165201.64724997719</v>
      </c>
      <c r="N2158" s="9">
        <f t="shared" si="471"/>
        <v>16980200756.215418</v>
      </c>
      <c r="O2158" s="9">
        <f t="shared" si="472"/>
        <v>-164740.64724997719</v>
      </c>
      <c r="P2158" s="9">
        <f t="shared" si="473"/>
        <v>27139480856.341419</v>
      </c>
      <c r="Q2158" s="9">
        <f t="shared" si="474"/>
        <v>2.0099552104646607E-4</v>
      </c>
      <c r="R2158" s="9">
        <f t="shared" si="475"/>
        <v>-4.6623771234162212E-2</v>
      </c>
    </row>
    <row r="2159" spans="1:18" x14ac:dyDescent="0.25">
      <c r="A2159">
        <v>2148</v>
      </c>
      <c r="B2159" s="5">
        <v>39178</v>
      </c>
      <c r="C2159" s="5">
        <v>100</v>
      </c>
      <c r="D2159" s="5">
        <f t="shared" si="462"/>
        <v>3917800</v>
      </c>
      <c r="E2159" s="5">
        <f t="shared" si="463"/>
        <v>1534915684</v>
      </c>
      <c r="F2159" s="5">
        <f t="shared" si="464"/>
        <v>10000</v>
      </c>
      <c r="G2159" s="5">
        <f t="shared" si="465"/>
        <v>-590782.82420000003</v>
      </c>
      <c r="H2159" s="9">
        <f t="shared" si="466"/>
        <v>349024345369.72815</v>
      </c>
      <c r="I2159" s="9">
        <f t="shared" si="467"/>
        <v>-295409.74660000001</v>
      </c>
      <c r="J2159" s="9">
        <f t="shared" si="468"/>
        <v>87266918386.276215</v>
      </c>
      <c r="K2159" s="9">
        <f t="shared" si="469"/>
        <v>174523004392.55435</v>
      </c>
      <c r="M2159" s="9">
        <f t="shared" si="470"/>
        <v>134491.44677285338</v>
      </c>
      <c r="N2159" s="9">
        <f t="shared" si="471"/>
        <v>25926892879.224892</v>
      </c>
      <c r="O2159" s="9">
        <f t="shared" si="472"/>
        <v>-134391.44677285338</v>
      </c>
      <c r="P2159" s="9">
        <f t="shared" si="473"/>
        <v>18061060965.700684</v>
      </c>
      <c r="Q2159" s="9">
        <f t="shared" si="474"/>
        <v>2.0152005078746151E-4</v>
      </c>
      <c r="R2159" s="9">
        <f t="shared" si="475"/>
        <v>-3.8034558066883925E-2</v>
      </c>
    </row>
    <row r="2160" spans="1:18" x14ac:dyDescent="0.25">
      <c r="A2160">
        <v>2149</v>
      </c>
      <c r="B2160" s="5">
        <v>25234</v>
      </c>
      <c r="C2160" s="5">
        <v>100</v>
      </c>
      <c r="D2160" s="5">
        <f t="shared" si="462"/>
        <v>2523400</v>
      </c>
      <c r="E2160" s="5">
        <f t="shared" si="463"/>
        <v>636754756</v>
      </c>
      <c r="F2160" s="5">
        <f t="shared" si="464"/>
        <v>10000</v>
      </c>
      <c r="G2160" s="5">
        <f t="shared" si="465"/>
        <v>-604726.82420000003</v>
      </c>
      <c r="H2160" s="9">
        <f t="shared" si="466"/>
        <v>365694531907.01776</v>
      </c>
      <c r="I2160" s="9">
        <f t="shared" si="467"/>
        <v>-295409.74660000001</v>
      </c>
      <c r="J2160" s="9">
        <f t="shared" si="468"/>
        <v>87266918386.276215</v>
      </c>
      <c r="K2160" s="9">
        <f t="shared" si="469"/>
        <v>178642197899.14478</v>
      </c>
      <c r="M2160" s="9">
        <f t="shared" si="470"/>
        <v>130690.9991619566</v>
      </c>
      <c r="N2160" s="9">
        <f t="shared" si="471"/>
        <v>27165219507.045544</v>
      </c>
      <c r="O2160" s="9">
        <f t="shared" si="472"/>
        <v>-130590.9991619566</v>
      </c>
      <c r="P2160" s="9">
        <f t="shared" si="473"/>
        <v>17054009062.118149</v>
      </c>
      <c r="Q2160" s="9">
        <f t="shared" si="474"/>
        <v>2.0159265182664201E-4</v>
      </c>
      <c r="R2160" s="9">
        <f t="shared" si="475"/>
        <v>-3.6958982437125733E-2</v>
      </c>
    </row>
    <row r="2161" spans="1:18" x14ac:dyDescent="0.25">
      <c r="A2161">
        <v>2150</v>
      </c>
      <c r="B2161" s="5">
        <v>16648</v>
      </c>
      <c r="C2161" s="5">
        <v>55</v>
      </c>
      <c r="D2161" s="5">
        <f t="shared" si="462"/>
        <v>915640</v>
      </c>
      <c r="E2161" s="5">
        <f t="shared" si="463"/>
        <v>277155904</v>
      </c>
      <c r="F2161" s="5">
        <f t="shared" si="464"/>
        <v>3025</v>
      </c>
      <c r="G2161" s="5">
        <f t="shared" si="465"/>
        <v>-613312.82420000003</v>
      </c>
      <c r="H2161" s="9">
        <f t="shared" si="466"/>
        <v>376152620328.18011</v>
      </c>
      <c r="I2161" s="9">
        <f t="shared" si="467"/>
        <v>-295454.74660000001</v>
      </c>
      <c r="J2161" s="9">
        <f t="shared" si="468"/>
        <v>87293507288.470215</v>
      </c>
      <c r="K2161" s="9">
        <f t="shared" si="469"/>
        <v>181206185060.54135</v>
      </c>
      <c r="M2161" s="9">
        <f t="shared" si="470"/>
        <v>128350.87845146036</v>
      </c>
      <c r="N2161" s="9">
        <f t="shared" si="471"/>
        <v>27942087200.700863</v>
      </c>
      <c r="O2161" s="9">
        <f t="shared" si="472"/>
        <v>-128295.87845146036</v>
      </c>
      <c r="P2161" s="9">
        <f t="shared" si="473"/>
        <v>16459832427.631891</v>
      </c>
      <c r="Q2161" s="9">
        <f t="shared" si="474"/>
        <v>2.01638198292815E-4</v>
      </c>
      <c r="R2161" s="9">
        <f t="shared" si="475"/>
        <v>-3.6309433704292793E-2</v>
      </c>
    </row>
    <row r="2162" spans="1:18" x14ac:dyDescent="0.25">
      <c r="A2162">
        <v>2151</v>
      </c>
      <c r="B2162" s="5">
        <v>277</v>
      </c>
      <c r="C2162" s="5">
        <v>1</v>
      </c>
      <c r="D2162" s="5">
        <f t="shared" si="462"/>
        <v>277</v>
      </c>
      <c r="E2162" s="5">
        <f t="shared" si="463"/>
        <v>76729</v>
      </c>
      <c r="F2162" s="5">
        <f t="shared" si="464"/>
        <v>1</v>
      </c>
      <c r="G2162" s="5">
        <f t="shared" si="465"/>
        <v>-629683.82420000003</v>
      </c>
      <c r="H2162" s="9">
        <f t="shared" si="466"/>
        <v>396501718459.13654</v>
      </c>
      <c r="I2162" s="9">
        <f t="shared" si="467"/>
        <v>-295508.74660000001</v>
      </c>
      <c r="J2162" s="9">
        <f t="shared" si="468"/>
        <v>87325419317.103012</v>
      </c>
      <c r="K2162" s="9">
        <f t="shared" si="469"/>
        <v>186077077643.63678</v>
      </c>
      <c r="M2162" s="9">
        <f t="shared" si="470"/>
        <v>123888.95017851207</v>
      </c>
      <c r="N2162" s="9">
        <f t="shared" si="471"/>
        <v>29453697764.345806</v>
      </c>
      <c r="O2162" s="9">
        <f t="shared" si="472"/>
        <v>-123887.95017851207</v>
      </c>
      <c r="P2162" s="9">
        <f t="shared" si="473"/>
        <v>15348224199.433489</v>
      </c>
      <c r="Q2162" s="9">
        <f t="shared" si="474"/>
        <v>2.0172682151651971E-4</v>
      </c>
      <c r="R2162" s="9">
        <f t="shared" si="475"/>
        <v>-3.5061933145705076E-2</v>
      </c>
    </row>
    <row r="2163" spans="1:18" x14ac:dyDescent="0.25">
      <c r="A2163">
        <v>2152</v>
      </c>
      <c r="B2163" s="5">
        <v>8745</v>
      </c>
      <c r="C2163" s="5">
        <v>50</v>
      </c>
      <c r="D2163" s="5">
        <f t="shared" si="462"/>
        <v>437250</v>
      </c>
      <c r="E2163" s="5">
        <f t="shared" si="463"/>
        <v>76475025</v>
      </c>
      <c r="F2163" s="5">
        <f t="shared" si="464"/>
        <v>2500</v>
      </c>
      <c r="G2163" s="5">
        <f t="shared" si="465"/>
        <v>-621215.82420000003</v>
      </c>
      <c r="H2163" s="9">
        <f t="shared" si="466"/>
        <v>385909100236.48535</v>
      </c>
      <c r="I2163" s="9">
        <f t="shared" si="467"/>
        <v>-295459.74660000001</v>
      </c>
      <c r="J2163" s="9">
        <f t="shared" si="468"/>
        <v>87296461860.936218</v>
      </c>
      <c r="K2163" s="9">
        <f t="shared" si="469"/>
        <v>183544270002.04218</v>
      </c>
      <c r="M2163" s="9">
        <f t="shared" si="470"/>
        <v>126196.90990090692</v>
      </c>
      <c r="N2163" s="9">
        <f t="shared" si="471"/>
        <v>28666836671.093769</v>
      </c>
      <c r="O2163" s="9">
        <f t="shared" si="472"/>
        <v>-126146.90990090692</v>
      </c>
      <c r="P2163" s="9">
        <f t="shared" si="473"/>
        <v>15913042877.547527</v>
      </c>
      <c r="Q2163" s="9">
        <f t="shared" si="474"/>
        <v>2.0168068915388018E-4</v>
      </c>
      <c r="R2163" s="9">
        <f t="shared" si="475"/>
        <v>-3.5701247886243369E-2</v>
      </c>
    </row>
    <row r="2164" spans="1:18" x14ac:dyDescent="0.25">
      <c r="A2164">
        <v>2153</v>
      </c>
      <c r="B2164" s="5">
        <v>7787</v>
      </c>
      <c r="C2164" s="5">
        <v>33</v>
      </c>
      <c r="D2164" s="5">
        <f t="shared" si="462"/>
        <v>256971</v>
      </c>
      <c r="E2164" s="5">
        <f t="shared" si="463"/>
        <v>60637369</v>
      </c>
      <c r="F2164" s="5">
        <f t="shared" si="464"/>
        <v>1089</v>
      </c>
      <c r="G2164" s="5">
        <f t="shared" si="465"/>
        <v>-622173.82420000003</v>
      </c>
      <c r="H2164" s="9">
        <f t="shared" si="466"/>
        <v>387100267519.65253</v>
      </c>
      <c r="I2164" s="9">
        <f t="shared" si="467"/>
        <v>-295476.74660000001</v>
      </c>
      <c r="J2164" s="9">
        <f t="shared" si="468"/>
        <v>87306507781.320618</v>
      </c>
      <c r="K2164" s="9">
        <f t="shared" si="469"/>
        <v>183837897394.29636</v>
      </c>
      <c r="M2164" s="9">
        <f t="shared" si="470"/>
        <v>125935.80628564308</v>
      </c>
      <c r="N2164" s="9">
        <f t="shared" si="471"/>
        <v>28755321233.737087</v>
      </c>
      <c r="O2164" s="9">
        <f t="shared" si="472"/>
        <v>-125902.80628564308</v>
      </c>
      <c r="P2164" s="9">
        <f t="shared" si="473"/>
        <v>15851516630.600166</v>
      </c>
      <c r="Q2164" s="9">
        <f t="shared" si="474"/>
        <v>2.0168587685723326E-4</v>
      </c>
      <c r="R2164" s="9">
        <f t="shared" si="475"/>
        <v>-3.5632163419379415E-2</v>
      </c>
    </row>
    <row r="2165" spans="1:18" x14ac:dyDescent="0.25">
      <c r="A2165">
        <v>2154</v>
      </c>
      <c r="B2165" s="5">
        <v>0</v>
      </c>
      <c r="C2165" s="5">
        <v>0</v>
      </c>
      <c r="D2165" s="5">
        <f t="shared" si="462"/>
        <v>0</v>
      </c>
      <c r="E2165" s="5">
        <f t="shared" si="463"/>
        <v>0</v>
      </c>
      <c r="F2165" s="5">
        <f t="shared" si="464"/>
        <v>0</v>
      </c>
      <c r="G2165" s="5">
        <f t="shared" si="465"/>
        <v>-629960.82420000003</v>
      </c>
      <c r="H2165" s="9">
        <f t="shared" si="466"/>
        <v>396850640026.74335</v>
      </c>
      <c r="I2165" s="9">
        <f t="shared" si="467"/>
        <v>-295509.74660000001</v>
      </c>
      <c r="J2165" s="9">
        <f t="shared" si="468"/>
        <v>87326010335.596222</v>
      </c>
      <c r="K2165" s="9">
        <f t="shared" si="469"/>
        <v>186159563527.26917</v>
      </c>
      <c r="M2165" s="9">
        <f t="shared" si="470"/>
        <v>123813.45362169779</v>
      </c>
      <c r="N2165" s="9">
        <f t="shared" si="471"/>
        <v>29479617022.490993</v>
      </c>
      <c r="O2165" s="9">
        <f t="shared" si="472"/>
        <v>-123813.45362169779</v>
      </c>
      <c r="P2165" s="9">
        <f t="shared" si="473"/>
        <v>15329771297.732309</v>
      </c>
      <c r="Q2165" s="9">
        <f t="shared" si="474"/>
        <v>2.0172834111969535E-4</v>
      </c>
      <c r="R2165" s="9">
        <f t="shared" si="475"/>
        <v>-3.5040849658636533E-2</v>
      </c>
    </row>
    <row r="2166" spans="1:18" x14ac:dyDescent="0.25">
      <c r="A2166">
        <v>2155</v>
      </c>
      <c r="B2166" s="5">
        <v>33000</v>
      </c>
      <c r="C2166" s="5">
        <v>600</v>
      </c>
      <c r="D2166" s="5">
        <f t="shared" si="462"/>
        <v>19800000</v>
      </c>
      <c r="E2166" s="5">
        <f t="shared" si="463"/>
        <v>1089000000</v>
      </c>
      <c r="F2166" s="5">
        <f t="shared" si="464"/>
        <v>360000</v>
      </c>
      <c r="G2166" s="5">
        <f t="shared" si="465"/>
        <v>-596960.82420000003</v>
      </c>
      <c r="H2166" s="9">
        <f t="shared" si="466"/>
        <v>356362225629.54333</v>
      </c>
      <c r="I2166" s="9">
        <f t="shared" si="467"/>
        <v>-294909.74660000001</v>
      </c>
      <c r="J2166" s="9">
        <f t="shared" si="468"/>
        <v>86971758639.676224</v>
      </c>
      <c r="K2166" s="9">
        <f t="shared" si="469"/>
        <v>176049565394.94916</v>
      </c>
      <c r="M2166" s="9">
        <f t="shared" si="470"/>
        <v>132807.62826022282</v>
      </c>
      <c r="N2166" s="9">
        <f t="shared" si="471"/>
        <v>26471979312.250862</v>
      </c>
      <c r="O2166" s="9">
        <f t="shared" si="472"/>
        <v>-132207.62826022282</v>
      </c>
      <c r="P2166" s="9">
        <f t="shared" si="473"/>
        <v>17478856970.193268</v>
      </c>
      <c r="Q2166" s="9">
        <f t="shared" si="474"/>
        <v>2.0155200830221715E-4</v>
      </c>
      <c r="R2166" s="9">
        <f t="shared" si="475"/>
        <v>-3.7416509123621544E-2</v>
      </c>
    </row>
    <row r="2167" spans="1:18" x14ac:dyDescent="0.25">
      <c r="A2167">
        <v>2156</v>
      </c>
      <c r="B2167" s="5">
        <v>0</v>
      </c>
      <c r="C2167" s="5">
        <v>0</v>
      </c>
      <c r="D2167" s="5">
        <f t="shared" si="462"/>
        <v>0</v>
      </c>
      <c r="E2167" s="5">
        <f t="shared" si="463"/>
        <v>0</v>
      </c>
      <c r="F2167" s="5">
        <f t="shared" si="464"/>
        <v>0</v>
      </c>
      <c r="G2167" s="5">
        <f t="shared" si="465"/>
        <v>-629960.82420000003</v>
      </c>
      <c r="H2167" s="9">
        <f t="shared" si="466"/>
        <v>396850640026.74335</v>
      </c>
      <c r="I2167" s="9">
        <f t="shared" si="467"/>
        <v>-295509.74660000001</v>
      </c>
      <c r="J2167" s="9">
        <f t="shared" si="468"/>
        <v>87326010335.596222</v>
      </c>
      <c r="K2167" s="9">
        <f t="shared" si="469"/>
        <v>186159563527.26917</v>
      </c>
      <c r="M2167" s="9">
        <f t="shared" si="470"/>
        <v>123813.45362169779</v>
      </c>
      <c r="N2167" s="9">
        <f t="shared" si="471"/>
        <v>29479617022.490993</v>
      </c>
      <c r="O2167" s="9">
        <f t="shared" si="472"/>
        <v>-123813.45362169779</v>
      </c>
      <c r="P2167" s="9">
        <f t="shared" si="473"/>
        <v>15329771297.732309</v>
      </c>
      <c r="Q2167" s="9">
        <f t="shared" si="474"/>
        <v>2.0172834111969535E-4</v>
      </c>
      <c r="R2167" s="9">
        <f t="shared" si="475"/>
        <v>-3.5040849658636533E-2</v>
      </c>
    </row>
    <row r="2168" spans="1:18" x14ac:dyDescent="0.25">
      <c r="A2168">
        <v>2157</v>
      </c>
      <c r="B2168" s="5">
        <v>154904</v>
      </c>
      <c r="C2168" s="5">
        <v>2700</v>
      </c>
      <c r="D2168" s="5">
        <f t="shared" si="462"/>
        <v>418240800</v>
      </c>
      <c r="E2168" s="5">
        <f t="shared" si="463"/>
        <v>23995249216</v>
      </c>
      <c r="F2168" s="5">
        <f t="shared" si="464"/>
        <v>7290000</v>
      </c>
      <c r="G2168" s="5">
        <f t="shared" si="465"/>
        <v>-475056.82420000003</v>
      </c>
      <c r="H2168" s="9">
        <f t="shared" si="466"/>
        <v>225678986218.98975</v>
      </c>
      <c r="I2168" s="9">
        <f t="shared" si="467"/>
        <v>-292809.74660000001</v>
      </c>
      <c r="J2168" s="9">
        <f t="shared" si="468"/>
        <v>85737547703.956223</v>
      </c>
      <c r="K2168" s="9">
        <f t="shared" si="469"/>
        <v>139101268314.60275</v>
      </c>
      <c r="M2168" s="9">
        <f t="shared" si="470"/>
        <v>166032.65447642759</v>
      </c>
      <c r="N2168" s="9">
        <f t="shared" si="471"/>
        <v>16764317384.77606</v>
      </c>
      <c r="O2168" s="9">
        <f t="shared" si="472"/>
        <v>-163332.65447642759</v>
      </c>
      <c r="P2168" s="9">
        <f t="shared" si="473"/>
        <v>26677556018.316082</v>
      </c>
      <c r="Q2168" s="9">
        <f t="shared" si="474"/>
        <v>2.0098286416196068E-4</v>
      </c>
      <c r="R2168" s="9">
        <f t="shared" si="475"/>
        <v>-4.6225290456824601E-2</v>
      </c>
    </row>
    <row r="2169" spans="1:18" x14ac:dyDescent="0.25">
      <c r="A2169">
        <v>2158</v>
      </c>
      <c r="B2169" s="5">
        <v>136020</v>
      </c>
      <c r="C2169" s="5">
        <v>602</v>
      </c>
      <c r="D2169" s="5">
        <f t="shared" si="462"/>
        <v>81884040</v>
      </c>
      <c r="E2169" s="5">
        <f t="shared" si="463"/>
        <v>18501440400</v>
      </c>
      <c r="F2169" s="5">
        <f t="shared" si="464"/>
        <v>362404</v>
      </c>
      <c r="G2169" s="5">
        <f t="shared" si="465"/>
        <v>-493940.82420000003</v>
      </c>
      <c r="H2169" s="9">
        <f t="shared" si="466"/>
        <v>243977537811.37534</v>
      </c>
      <c r="I2169" s="9">
        <f t="shared" si="467"/>
        <v>-294907.74660000001</v>
      </c>
      <c r="J2169" s="9">
        <f t="shared" si="468"/>
        <v>86970579004.689819</v>
      </c>
      <c r="K2169" s="9">
        <f t="shared" si="469"/>
        <v>145666975418.56876</v>
      </c>
      <c r="M2169" s="9">
        <f t="shared" si="470"/>
        <v>160885.80617721827</v>
      </c>
      <c r="N2169" s="9">
        <f t="shared" si="471"/>
        <v>18123605334.956688</v>
      </c>
      <c r="O2169" s="9">
        <f t="shared" si="472"/>
        <v>-160283.80617721827</v>
      </c>
      <c r="P2169" s="9">
        <f t="shared" si="473"/>
        <v>25690898522.656075</v>
      </c>
      <c r="Q2169" s="9">
        <f t="shared" si="474"/>
        <v>2.0106255696312602E-4</v>
      </c>
      <c r="R2169" s="9">
        <f t="shared" si="475"/>
        <v>-4.5362428077262006E-2</v>
      </c>
    </row>
    <row r="2170" spans="1:18" x14ac:dyDescent="0.25">
      <c r="A2170">
        <v>2159</v>
      </c>
      <c r="B2170" s="5">
        <v>134907</v>
      </c>
      <c r="C2170" s="5">
        <v>500</v>
      </c>
      <c r="D2170" s="5">
        <f t="shared" si="462"/>
        <v>67453500</v>
      </c>
      <c r="E2170" s="5">
        <f t="shared" si="463"/>
        <v>18199898649</v>
      </c>
      <c r="F2170" s="5">
        <f t="shared" si="464"/>
        <v>250000</v>
      </c>
      <c r="G2170" s="5">
        <f t="shared" si="465"/>
        <v>-495053.82420000003</v>
      </c>
      <c r="H2170" s="9">
        <f t="shared" si="466"/>
        <v>245078288855.04453</v>
      </c>
      <c r="I2170" s="9">
        <f t="shared" si="467"/>
        <v>-295009.74660000001</v>
      </c>
      <c r="J2170" s="9">
        <f t="shared" si="468"/>
        <v>87030750588.996216</v>
      </c>
      <c r="K2170" s="9">
        <f t="shared" si="469"/>
        <v>146045703230.60297</v>
      </c>
      <c r="M2170" s="9">
        <f t="shared" si="470"/>
        <v>160582.45719622803</v>
      </c>
      <c r="N2170" s="9">
        <f t="shared" si="471"/>
        <v>18205373425.849239</v>
      </c>
      <c r="O2170" s="9">
        <f t="shared" si="472"/>
        <v>-160082.45719622803</v>
      </c>
      <c r="P2170" s="9">
        <f t="shared" si="473"/>
        <v>25626393101.982182</v>
      </c>
      <c r="Q2170" s="9">
        <f t="shared" si="474"/>
        <v>2.0106735089086465E-4</v>
      </c>
      <c r="R2170" s="9">
        <f t="shared" si="475"/>
        <v>-4.5305443772503867E-2</v>
      </c>
    </row>
    <row r="2171" spans="1:18" x14ac:dyDescent="0.25">
      <c r="A2171">
        <v>2160</v>
      </c>
      <c r="B2171" s="5">
        <v>108481</v>
      </c>
      <c r="C2171" s="5">
        <v>385</v>
      </c>
      <c r="D2171" s="5">
        <f t="shared" si="462"/>
        <v>41765185</v>
      </c>
      <c r="E2171" s="5">
        <f t="shared" si="463"/>
        <v>11768127361</v>
      </c>
      <c r="F2171" s="5">
        <f t="shared" si="464"/>
        <v>148225</v>
      </c>
      <c r="G2171" s="5">
        <f t="shared" si="465"/>
        <v>-521479.82420000003</v>
      </c>
      <c r="H2171" s="9">
        <f t="shared" si="466"/>
        <v>271941207047.66293</v>
      </c>
      <c r="I2171" s="9">
        <f t="shared" si="467"/>
        <v>-295124.74660000001</v>
      </c>
      <c r="J2171" s="9">
        <f t="shared" si="468"/>
        <v>87098616055.714218</v>
      </c>
      <c r="K2171" s="9">
        <f t="shared" si="469"/>
        <v>153901600974.03757</v>
      </c>
      <c r="M2171" s="9">
        <f t="shared" si="470"/>
        <v>153380.03116599581</v>
      </c>
      <c r="N2171" s="9">
        <f t="shared" si="471"/>
        <v>20200856009.351013</v>
      </c>
      <c r="O2171" s="9">
        <f t="shared" si="472"/>
        <v>-152995.03116599581</v>
      </c>
      <c r="P2171" s="9">
        <f t="shared" si="473"/>
        <v>23407479561.484028</v>
      </c>
      <c r="Q2171" s="9">
        <f t="shared" si="474"/>
        <v>2.0118434272966876E-4</v>
      </c>
      <c r="R2171" s="9">
        <f t="shared" si="475"/>
        <v>-4.3299611393479556E-2</v>
      </c>
    </row>
    <row r="2172" spans="1:18" x14ac:dyDescent="0.25">
      <c r="A2172">
        <v>2161</v>
      </c>
      <c r="B2172" s="5">
        <v>76552</v>
      </c>
      <c r="C2172" s="5">
        <v>375</v>
      </c>
      <c r="D2172" s="5">
        <f t="shared" si="462"/>
        <v>28707000</v>
      </c>
      <c r="E2172" s="5">
        <f t="shared" si="463"/>
        <v>5860208704</v>
      </c>
      <c r="F2172" s="5">
        <f t="shared" si="464"/>
        <v>140625</v>
      </c>
      <c r="G2172" s="5">
        <f t="shared" si="465"/>
        <v>-553408.82420000003</v>
      </c>
      <c r="H2172" s="9">
        <f t="shared" si="466"/>
        <v>306261326702.42651</v>
      </c>
      <c r="I2172" s="9">
        <f t="shared" si="467"/>
        <v>-295134.74660000001</v>
      </c>
      <c r="J2172" s="9">
        <f t="shared" si="468"/>
        <v>87104518650.646225</v>
      </c>
      <c r="K2172" s="9">
        <f t="shared" si="469"/>
        <v>163330173096.47098</v>
      </c>
      <c r="M2172" s="9">
        <f t="shared" si="470"/>
        <v>144677.7583771029</v>
      </c>
      <c r="N2172" s="9">
        <f t="shared" si="471"/>
        <v>22750288671.272171</v>
      </c>
      <c r="O2172" s="9">
        <f t="shared" si="472"/>
        <v>-144302.7583771029</v>
      </c>
      <c r="P2172" s="9">
        <f t="shared" si="473"/>
        <v>20823286075.240543</v>
      </c>
      <c r="Q2172" s="9">
        <f t="shared" si="474"/>
        <v>2.0133381174407728E-4</v>
      </c>
      <c r="R2172" s="9">
        <f t="shared" si="475"/>
        <v>-4.083958662036994E-2</v>
      </c>
    </row>
    <row r="2173" spans="1:18" x14ac:dyDescent="0.25">
      <c r="A2173">
        <v>2162</v>
      </c>
      <c r="B2173" s="5">
        <v>35748</v>
      </c>
      <c r="C2173" s="5">
        <v>98</v>
      </c>
      <c r="D2173" s="5">
        <f t="shared" si="462"/>
        <v>3503304</v>
      </c>
      <c r="E2173" s="5">
        <f t="shared" si="463"/>
        <v>1277919504</v>
      </c>
      <c r="F2173" s="5">
        <f t="shared" si="464"/>
        <v>9604</v>
      </c>
      <c r="G2173" s="5">
        <f t="shared" si="465"/>
        <v>-594212.82420000003</v>
      </c>
      <c r="H2173" s="9">
        <f t="shared" si="466"/>
        <v>353088880443.74017</v>
      </c>
      <c r="I2173" s="9">
        <f t="shared" si="467"/>
        <v>-295411.74660000001</v>
      </c>
      <c r="J2173" s="9">
        <f t="shared" si="468"/>
        <v>87268100029.262619</v>
      </c>
      <c r="K2173" s="9">
        <f t="shared" si="469"/>
        <v>175537448249.04077</v>
      </c>
      <c r="M2173" s="9">
        <f t="shared" si="470"/>
        <v>133556.59771194</v>
      </c>
      <c r="N2173" s="9">
        <f t="shared" si="471"/>
        <v>26228822434.758133</v>
      </c>
      <c r="O2173" s="9">
        <f t="shared" si="472"/>
        <v>-133458.59771194</v>
      </c>
      <c r="P2173" s="9">
        <f t="shared" si="473"/>
        <v>17811197303.237438</v>
      </c>
      <c r="Q2173" s="9">
        <f t="shared" si="474"/>
        <v>2.0153775241722423E-4</v>
      </c>
      <c r="R2173" s="9">
        <f t="shared" si="475"/>
        <v>-3.7770549771037679E-2</v>
      </c>
    </row>
    <row r="2174" spans="1:18" x14ac:dyDescent="0.25">
      <c r="A2174">
        <v>2163</v>
      </c>
      <c r="B2174" s="5">
        <v>23624</v>
      </c>
      <c r="C2174" s="5">
        <v>76</v>
      </c>
      <c r="D2174" s="5">
        <f t="shared" si="462"/>
        <v>1795424</v>
      </c>
      <c r="E2174" s="5">
        <f t="shared" si="463"/>
        <v>558093376</v>
      </c>
      <c r="F2174" s="5">
        <f t="shared" si="464"/>
        <v>5776</v>
      </c>
      <c r="G2174" s="5">
        <f t="shared" si="465"/>
        <v>-606336.82420000003</v>
      </c>
      <c r="H2174" s="9">
        <f t="shared" si="466"/>
        <v>367644344380.94177</v>
      </c>
      <c r="I2174" s="9">
        <f t="shared" si="467"/>
        <v>-295433.74660000001</v>
      </c>
      <c r="J2174" s="9">
        <f t="shared" si="468"/>
        <v>87281098630.113022</v>
      </c>
      <c r="K2174" s="9">
        <f t="shared" si="469"/>
        <v>179132359674.95157</v>
      </c>
      <c r="M2174" s="9">
        <f t="shared" si="470"/>
        <v>130252.19245989523</v>
      </c>
      <c r="N2174" s="9">
        <f t="shared" si="471"/>
        <v>27310059200.369667</v>
      </c>
      <c r="O2174" s="9">
        <f t="shared" si="472"/>
        <v>-130176.19245989523</v>
      </c>
      <c r="P2174" s="9">
        <f t="shared" si="473"/>
        <v>16945841083.355684</v>
      </c>
      <c r="Q2174" s="9">
        <f t="shared" si="474"/>
        <v>2.0160114353796733E-4</v>
      </c>
      <c r="R2174" s="9">
        <f t="shared" si="475"/>
        <v>-3.6841586802794299E-2</v>
      </c>
    </row>
    <row r="2175" spans="1:18" x14ac:dyDescent="0.25">
      <c r="A2175">
        <v>2164</v>
      </c>
      <c r="B2175" s="5">
        <v>7979</v>
      </c>
      <c r="C2175" s="5">
        <v>45</v>
      </c>
      <c r="D2175" s="5">
        <f t="shared" si="462"/>
        <v>359055</v>
      </c>
      <c r="E2175" s="5">
        <f t="shared" si="463"/>
        <v>63664441</v>
      </c>
      <c r="F2175" s="5">
        <f t="shared" si="464"/>
        <v>2025</v>
      </c>
      <c r="G2175" s="5">
        <f t="shared" si="465"/>
        <v>-621981.82420000003</v>
      </c>
      <c r="H2175" s="9">
        <f t="shared" si="466"/>
        <v>386861389635.15973</v>
      </c>
      <c r="I2175" s="9">
        <f t="shared" si="467"/>
        <v>-295464.74660000001</v>
      </c>
      <c r="J2175" s="9">
        <f t="shared" si="468"/>
        <v>87299416483.402222</v>
      </c>
      <c r="K2175" s="9">
        <f t="shared" si="469"/>
        <v>183773702077.05878</v>
      </c>
      <c r="M2175" s="9">
        <f t="shared" si="470"/>
        <v>125988.13602899449</v>
      </c>
      <c r="N2175" s="9">
        <f t="shared" si="471"/>
        <v>28737576450.587654</v>
      </c>
      <c r="O2175" s="9">
        <f t="shared" si="472"/>
        <v>-125943.13602899449</v>
      </c>
      <c r="P2175" s="9">
        <f t="shared" si="473"/>
        <v>15861673512.817808</v>
      </c>
      <c r="Q2175" s="9">
        <f t="shared" si="474"/>
        <v>2.0168483650998743E-4</v>
      </c>
      <c r="R2175" s="9">
        <f t="shared" si="475"/>
        <v>-3.5643577252901786E-2</v>
      </c>
    </row>
    <row r="2176" spans="1:18" x14ac:dyDescent="0.25">
      <c r="A2176">
        <v>2165</v>
      </c>
      <c r="B2176" s="5">
        <v>2</v>
      </c>
      <c r="C2176" s="5">
        <v>0</v>
      </c>
      <c r="D2176" s="5">
        <f t="shared" si="462"/>
        <v>0</v>
      </c>
      <c r="E2176" s="5">
        <f t="shared" si="463"/>
        <v>4</v>
      </c>
      <c r="F2176" s="5">
        <f t="shared" si="464"/>
        <v>0</v>
      </c>
      <c r="G2176" s="5">
        <f t="shared" si="465"/>
        <v>-629958.82420000003</v>
      </c>
      <c r="H2176" s="9">
        <f t="shared" si="466"/>
        <v>396848120187.44653</v>
      </c>
      <c r="I2176" s="9">
        <f t="shared" si="467"/>
        <v>-295509.74660000001</v>
      </c>
      <c r="J2176" s="9">
        <f t="shared" si="468"/>
        <v>87326010335.596222</v>
      </c>
      <c r="K2176" s="9">
        <f t="shared" si="469"/>
        <v>186158972507.77597</v>
      </c>
      <c r="M2176" s="9">
        <f t="shared" si="470"/>
        <v>123813.99872319103</v>
      </c>
      <c r="N2176" s="9">
        <f t="shared" si="471"/>
        <v>29479429838.976753</v>
      </c>
      <c r="O2176" s="9">
        <f t="shared" si="472"/>
        <v>-123813.99872319103</v>
      </c>
      <c r="P2176" s="9">
        <f t="shared" si="473"/>
        <v>15329906279.826351</v>
      </c>
      <c r="Q2176" s="9">
        <f t="shared" si="474"/>
        <v>2.0172833014543595E-4</v>
      </c>
      <c r="R2176" s="9">
        <f t="shared" si="475"/>
        <v>-3.5041003929397123E-2</v>
      </c>
    </row>
    <row r="2177" spans="1:18" x14ac:dyDescent="0.25">
      <c r="A2177">
        <v>2166</v>
      </c>
      <c r="B2177" s="5">
        <v>4463437</v>
      </c>
      <c r="C2177" s="5">
        <v>24939</v>
      </c>
      <c r="D2177" s="5">
        <f t="shared" si="462"/>
        <v>111313655343</v>
      </c>
      <c r="E2177" s="5">
        <f t="shared" si="463"/>
        <v>19922269852969</v>
      </c>
      <c r="F2177" s="5">
        <f t="shared" si="464"/>
        <v>621953721</v>
      </c>
      <c r="G2177" s="5">
        <f t="shared" si="465"/>
        <v>3833476.1757999999</v>
      </c>
      <c r="H2177" s="9">
        <f t="shared" si="466"/>
        <v>14695539590426.191</v>
      </c>
      <c r="I2177" s="9">
        <f t="shared" si="467"/>
        <v>-270570.74660000001</v>
      </c>
      <c r="J2177" s="9">
        <f t="shared" si="468"/>
        <v>73208528915.681412</v>
      </c>
      <c r="K2177" s="9">
        <f t="shared" si="469"/>
        <v>-1037226510959.5189</v>
      </c>
      <c r="M2177" s="9">
        <f t="shared" si="470"/>
        <v>1340326.5404718281</v>
      </c>
      <c r="N2177" s="9">
        <f t="shared" si="471"/>
        <v>1091642132756.6062</v>
      </c>
      <c r="O2177" s="9">
        <f t="shared" si="472"/>
        <v>-1315387.5404718281</v>
      </c>
      <c r="P2177" s="9">
        <f t="shared" si="473"/>
        <v>1730244381628.5251</v>
      </c>
      <c r="Q2177" s="9">
        <f t="shared" si="474"/>
        <v>2.6400117018466419E-4</v>
      </c>
      <c r="R2177" s="9">
        <f t="shared" si="475"/>
        <v>-0.37228371558754547</v>
      </c>
    </row>
    <row r="2178" spans="1:18" x14ac:dyDescent="0.25">
      <c r="A2178">
        <v>2167</v>
      </c>
      <c r="B2178" s="5">
        <v>2471020</v>
      </c>
      <c r="C2178" s="5">
        <v>52575</v>
      </c>
      <c r="D2178" s="5">
        <f t="shared" si="462"/>
        <v>129913876500</v>
      </c>
      <c r="E2178" s="5">
        <f t="shared" si="463"/>
        <v>6105939840400</v>
      </c>
      <c r="F2178" s="5">
        <f t="shared" si="464"/>
        <v>2764130625</v>
      </c>
      <c r="G2178" s="5">
        <f t="shared" si="465"/>
        <v>1841059.1757999999</v>
      </c>
      <c r="H2178" s="9">
        <f t="shared" si="466"/>
        <v>3389498888797.375</v>
      </c>
      <c r="I2178" s="9">
        <f t="shared" si="467"/>
        <v>-242934.74660000001</v>
      </c>
      <c r="J2178" s="9">
        <f t="shared" si="468"/>
        <v>59017291105.606216</v>
      </c>
      <c r="K2178" s="9">
        <f t="shared" si="469"/>
        <v>-447257244348.57782</v>
      </c>
      <c r="M2178" s="9">
        <f t="shared" si="470"/>
        <v>797291.79953952064</v>
      </c>
      <c r="N2178" s="9">
        <f t="shared" si="471"/>
        <v>251785228652.19989</v>
      </c>
      <c r="O2178" s="9">
        <f t="shared" si="472"/>
        <v>-744716.79953952064</v>
      </c>
      <c r="P2178" s="9">
        <f t="shared" si="473"/>
        <v>554603111516.3866</v>
      </c>
      <c r="Q2178" s="9">
        <f t="shared" si="474"/>
        <v>2.1476175093046446E-4</v>
      </c>
      <c r="R2178" s="9">
        <f t="shared" si="475"/>
        <v>-0.2107661061080483</v>
      </c>
    </row>
    <row r="2179" spans="1:18" x14ac:dyDescent="0.25">
      <c r="A2179">
        <v>2168</v>
      </c>
      <c r="B2179" s="5">
        <v>123120</v>
      </c>
      <c r="C2179" s="5">
        <v>855</v>
      </c>
      <c r="D2179" s="5">
        <f t="shared" si="462"/>
        <v>105267600</v>
      </c>
      <c r="E2179" s="5">
        <f t="shared" si="463"/>
        <v>15158534400</v>
      </c>
      <c r="F2179" s="5">
        <f t="shared" si="464"/>
        <v>731025</v>
      </c>
      <c r="G2179" s="5">
        <f t="shared" si="465"/>
        <v>-506840.82420000003</v>
      </c>
      <c r="H2179" s="9">
        <f t="shared" si="466"/>
        <v>256887621075.73535</v>
      </c>
      <c r="I2179" s="9">
        <f t="shared" si="467"/>
        <v>-294654.74660000001</v>
      </c>
      <c r="J2179" s="9">
        <f t="shared" si="468"/>
        <v>86821419693.910217</v>
      </c>
      <c r="K2179" s="9">
        <f t="shared" si="469"/>
        <v>149343054621.18616</v>
      </c>
      <c r="M2179" s="9">
        <f t="shared" si="470"/>
        <v>157369.90154579486</v>
      </c>
      <c r="N2179" s="9">
        <f t="shared" si="471"/>
        <v>19082616791.599808</v>
      </c>
      <c r="O2179" s="9">
        <f t="shared" si="472"/>
        <v>-156514.90154579486</v>
      </c>
      <c r="P2179" s="9">
        <f t="shared" si="473"/>
        <v>24496914405.889858</v>
      </c>
      <c r="Q2179" s="9">
        <f t="shared" si="474"/>
        <v>2.0111878221644293E-4</v>
      </c>
      <c r="R2179" s="9">
        <f t="shared" si="475"/>
        <v>-4.4295779675818991E-2</v>
      </c>
    </row>
    <row r="2180" spans="1:18" x14ac:dyDescent="0.25">
      <c r="A2180">
        <v>2169</v>
      </c>
      <c r="B2180" s="5">
        <v>41300</v>
      </c>
      <c r="C2180" s="5">
        <v>295</v>
      </c>
      <c r="D2180" s="5">
        <f t="shared" si="462"/>
        <v>12183500</v>
      </c>
      <c r="E2180" s="5">
        <f t="shared" si="463"/>
        <v>1705690000</v>
      </c>
      <c r="F2180" s="5">
        <f t="shared" si="464"/>
        <v>87025</v>
      </c>
      <c r="G2180" s="5">
        <f t="shared" si="465"/>
        <v>-588660.82420000003</v>
      </c>
      <c r="H2180" s="9">
        <f t="shared" si="466"/>
        <v>346521565947.82336</v>
      </c>
      <c r="I2180" s="9">
        <f t="shared" si="467"/>
        <v>-295214.74660000001</v>
      </c>
      <c r="J2180" s="9">
        <f t="shared" si="468"/>
        <v>87151746610.102219</v>
      </c>
      <c r="K2180" s="9">
        <f t="shared" si="469"/>
        <v>173781356049.55017</v>
      </c>
      <c r="M2180" s="9">
        <f t="shared" si="470"/>
        <v>135069.7994571852</v>
      </c>
      <c r="N2180" s="9">
        <f t="shared" si="471"/>
        <v>25740976639.189209</v>
      </c>
      <c r="O2180" s="9">
        <f t="shared" si="472"/>
        <v>-134774.7994571852</v>
      </c>
      <c r="P2180" s="9">
        <f t="shared" si="473"/>
        <v>18164246568.724487</v>
      </c>
      <c r="Q2180" s="9">
        <f t="shared" si="474"/>
        <v>2.0150915082623651E-4</v>
      </c>
      <c r="R2180" s="9">
        <f t="shared" si="475"/>
        <v>-3.8143051742185914E-2</v>
      </c>
    </row>
    <row r="2181" spans="1:18" x14ac:dyDescent="0.25">
      <c r="A2181">
        <v>2170</v>
      </c>
      <c r="B2181" s="5">
        <v>24403</v>
      </c>
      <c r="C2181" s="5">
        <v>180</v>
      </c>
      <c r="D2181" s="5">
        <f t="shared" si="462"/>
        <v>4392540</v>
      </c>
      <c r="E2181" s="5">
        <f t="shared" si="463"/>
        <v>595506409</v>
      </c>
      <c r="F2181" s="5">
        <f t="shared" si="464"/>
        <v>32400</v>
      </c>
      <c r="G2181" s="5">
        <f t="shared" si="465"/>
        <v>-605557.82420000003</v>
      </c>
      <c r="H2181" s="9">
        <f t="shared" si="466"/>
        <v>366700278449.83813</v>
      </c>
      <c r="I2181" s="9">
        <f t="shared" si="467"/>
        <v>-295329.74660000001</v>
      </c>
      <c r="J2181" s="9">
        <f t="shared" si="468"/>
        <v>87219659226.820221</v>
      </c>
      <c r="K2181" s="9">
        <f t="shared" si="469"/>
        <v>178839238772.63336</v>
      </c>
      <c r="M2181" s="9">
        <f t="shared" si="470"/>
        <v>130464.50949151375</v>
      </c>
      <c r="N2181" s="9">
        <f t="shared" si="471"/>
        <v>27239930292.196453</v>
      </c>
      <c r="O2181" s="9">
        <f t="shared" si="472"/>
        <v>-130284.50949151375</v>
      </c>
      <c r="P2181" s="9">
        <f t="shared" si="473"/>
        <v>16974053413.444336</v>
      </c>
      <c r="Q2181" s="9">
        <f t="shared" si="474"/>
        <v>2.0159703199623384E-4</v>
      </c>
      <c r="R2181" s="9">
        <f t="shared" si="475"/>
        <v>-3.6872241881712536E-2</v>
      </c>
    </row>
    <row r="2182" spans="1:18" x14ac:dyDescent="0.25">
      <c r="A2182">
        <v>2171</v>
      </c>
      <c r="B2182" s="5">
        <v>19553</v>
      </c>
      <c r="C2182" s="5">
        <v>70</v>
      </c>
      <c r="D2182" s="5">
        <f t="shared" si="462"/>
        <v>1368710</v>
      </c>
      <c r="E2182" s="5">
        <f t="shared" si="463"/>
        <v>382319809</v>
      </c>
      <c r="F2182" s="5">
        <f t="shared" si="464"/>
        <v>4900</v>
      </c>
      <c r="G2182" s="5">
        <f t="shared" si="465"/>
        <v>-610407.82420000003</v>
      </c>
      <c r="H2182" s="9">
        <f t="shared" si="466"/>
        <v>372597711844.57813</v>
      </c>
      <c r="I2182" s="9">
        <f t="shared" si="467"/>
        <v>-295439.74660000001</v>
      </c>
      <c r="J2182" s="9">
        <f t="shared" si="468"/>
        <v>87284643871.07222</v>
      </c>
      <c r="K2182" s="9">
        <f t="shared" si="469"/>
        <v>180338732904.30536</v>
      </c>
      <c r="M2182" s="9">
        <f t="shared" si="470"/>
        <v>129142.63837039718</v>
      </c>
      <c r="N2182" s="9">
        <f t="shared" si="471"/>
        <v>27678014700.680382</v>
      </c>
      <c r="O2182" s="9">
        <f t="shared" si="472"/>
        <v>-129072.63837039718</v>
      </c>
      <c r="P2182" s="9">
        <f t="shared" si="473"/>
        <v>16659745975.895327</v>
      </c>
      <c r="Q2182" s="9">
        <f t="shared" si="474"/>
        <v>2.0162271615951531E-4</v>
      </c>
      <c r="R2182" s="9">
        <f t="shared" si="475"/>
        <v>-3.6529266771691084E-2</v>
      </c>
    </row>
    <row r="2183" spans="1:18" x14ac:dyDescent="0.25">
      <c r="A2183">
        <v>2172</v>
      </c>
      <c r="B2183" s="5">
        <v>11579</v>
      </c>
      <c r="C2183" s="5">
        <v>75</v>
      </c>
      <c r="D2183" s="5">
        <f t="shared" si="462"/>
        <v>868425</v>
      </c>
      <c r="E2183" s="5">
        <f t="shared" si="463"/>
        <v>134073241</v>
      </c>
      <c r="F2183" s="5">
        <f t="shared" si="464"/>
        <v>5625</v>
      </c>
      <c r="G2183" s="5">
        <f t="shared" si="465"/>
        <v>-618381.82420000003</v>
      </c>
      <c r="H2183" s="9">
        <f t="shared" si="466"/>
        <v>382396080500.91974</v>
      </c>
      <c r="I2183" s="9">
        <f t="shared" si="467"/>
        <v>-295434.74660000001</v>
      </c>
      <c r="J2183" s="9">
        <f t="shared" si="468"/>
        <v>87281689498.606216</v>
      </c>
      <c r="K2183" s="9">
        <f t="shared" si="469"/>
        <v>182691477534.57275</v>
      </c>
      <c r="M2183" s="9">
        <f t="shared" si="470"/>
        <v>126969.31871683359</v>
      </c>
      <c r="N2183" s="9">
        <f t="shared" si="471"/>
        <v>28405875831.040817</v>
      </c>
      <c r="O2183" s="9">
        <f t="shared" si="472"/>
        <v>-126894.31871683359</v>
      </c>
      <c r="P2183" s="9">
        <f t="shared" si="473"/>
        <v>16102168122.609343</v>
      </c>
      <c r="Q2183" s="9">
        <f t="shared" si="474"/>
        <v>2.0166538945205062E-4</v>
      </c>
      <c r="R2183" s="9">
        <f t="shared" si="475"/>
        <v>-3.5912774215090613E-2</v>
      </c>
    </row>
    <row r="2184" spans="1:18" x14ac:dyDescent="0.25">
      <c r="A2184">
        <v>2173</v>
      </c>
      <c r="B2184" s="5">
        <v>8156</v>
      </c>
      <c r="C2184" s="5">
        <v>60</v>
      </c>
      <c r="D2184" s="5">
        <f t="shared" si="462"/>
        <v>489360</v>
      </c>
      <c r="E2184" s="5">
        <f t="shared" si="463"/>
        <v>66520336</v>
      </c>
      <c r="F2184" s="5">
        <f t="shared" si="464"/>
        <v>3600</v>
      </c>
      <c r="G2184" s="5">
        <f t="shared" si="465"/>
        <v>-621804.82420000003</v>
      </c>
      <c r="H2184" s="9">
        <f t="shared" si="466"/>
        <v>386641239398.39294</v>
      </c>
      <c r="I2184" s="9">
        <f t="shared" si="467"/>
        <v>-295449.74660000001</v>
      </c>
      <c r="J2184" s="9">
        <f t="shared" si="468"/>
        <v>87290552766.004227</v>
      </c>
      <c r="K2184" s="9">
        <f t="shared" si="469"/>
        <v>183712077744.54758</v>
      </c>
      <c r="M2184" s="9">
        <f t="shared" si="470"/>
        <v>126036.37751114658</v>
      </c>
      <c r="N2184" s="9">
        <f t="shared" si="471"/>
        <v>28721222830.326736</v>
      </c>
      <c r="O2184" s="9">
        <f t="shared" si="472"/>
        <v>-125976.37751114658</v>
      </c>
      <c r="P2184" s="9">
        <f t="shared" si="473"/>
        <v>15870047690.830917</v>
      </c>
      <c r="Q2184" s="9">
        <f t="shared" si="474"/>
        <v>2.016838777243176E-4</v>
      </c>
      <c r="R2184" s="9">
        <f t="shared" si="475"/>
        <v>-3.5652985015971847E-2</v>
      </c>
    </row>
    <row r="2185" spans="1:18" x14ac:dyDescent="0.25">
      <c r="A2185">
        <v>2174</v>
      </c>
      <c r="B2185" s="5">
        <v>611</v>
      </c>
      <c r="C2185" s="5">
        <v>13</v>
      </c>
      <c r="D2185" s="5">
        <f t="shared" si="462"/>
        <v>7943</v>
      </c>
      <c r="E2185" s="5">
        <f t="shared" si="463"/>
        <v>373321</v>
      </c>
      <c r="F2185" s="5">
        <f t="shared" si="464"/>
        <v>169</v>
      </c>
      <c r="G2185" s="5">
        <f t="shared" si="465"/>
        <v>-629349.82420000003</v>
      </c>
      <c r="H2185" s="9">
        <f t="shared" si="466"/>
        <v>396081201220.57092</v>
      </c>
      <c r="I2185" s="9">
        <f t="shared" si="467"/>
        <v>-295496.74660000001</v>
      </c>
      <c r="J2185" s="9">
        <f t="shared" si="468"/>
        <v>87318327251.184616</v>
      </c>
      <c r="K2185" s="9">
        <f t="shared" si="469"/>
        <v>185970825524.38196</v>
      </c>
      <c r="M2185" s="9">
        <f t="shared" si="470"/>
        <v>123979.98212788381</v>
      </c>
      <c r="N2185" s="9">
        <f t="shared" si="471"/>
        <v>29422460099.859653</v>
      </c>
      <c r="O2185" s="9">
        <f t="shared" si="472"/>
        <v>-123966.98212788381</v>
      </c>
      <c r="P2185" s="9">
        <f t="shared" si="473"/>
        <v>15367812657.895063</v>
      </c>
      <c r="Q2185" s="9">
        <f t="shared" si="474"/>
        <v>2.0172499010398903E-4</v>
      </c>
      <c r="R2185" s="9">
        <f t="shared" si="475"/>
        <v>-3.5084300203520734E-2</v>
      </c>
    </row>
    <row r="2186" spans="1:18" x14ac:dyDescent="0.25">
      <c r="A2186">
        <v>2175</v>
      </c>
      <c r="B2186" s="5">
        <v>24</v>
      </c>
      <c r="C2186" s="5">
        <v>46</v>
      </c>
      <c r="D2186" s="5">
        <f t="shared" si="462"/>
        <v>1104</v>
      </c>
      <c r="E2186" s="5">
        <f t="shared" si="463"/>
        <v>576</v>
      </c>
      <c r="F2186" s="5">
        <f t="shared" si="464"/>
        <v>2116</v>
      </c>
      <c r="G2186" s="5">
        <f t="shared" si="465"/>
        <v>-629936.82420000003</v>
      </c>
      <c r="H2186" s="9">
        <f t="shared" si="466"/>
        <v>396820402483.18176</v>
      </c>
      <c r="I2186" s="9">
        <f t="shared" si="467"/>
        <v>-295463.74660000001</v>
      </c>
      <c r="J2186" s="9">
        <f t="shared" si="468"/>
        <v>87298825554.909012</v>
      </c>
      <c r="K2186" s="9">
        <f t="shared" si="469"/>
        <v>186123494199.43756</v>
      </c>
      <c r="M2186" s="9">
        <f t="shared" si="470"/>
        <v>123819.99483961672</v>
      </c>
      <c r="N2186" s="9">
        <f t="shared" si="471"/>
        <v>29477370859.542046</v>
      </c>
      <c r="O2186" s="9">
        <f t="shared" si="472"/>
        <v>-123773.99483961672</v>
      </c>
      <c r="P2186" s="9">
        <f t="shared" si="473"/>
        <v>15320001798.557467</v>
      </c>
      <c r="Q2186" s="9">
        <f t="shared" si="474"/>
        <v>2.0172820943088193E-4</v>
      </c>
      <c r="R2186" s="9">
        <f t="shared" si="475"/>
        <v>-3.5029682297612295E-2</v>
      </c>
    </row>
    <row r="2187" spans="1:18" x14ac:dyDescent="0.25">
      <c r="A2187">
        <v>2176</v>
      </c>
      <c r="B2187" s="5">
        <v>20</v>
      </c>
      <c r="C2187" s="5">
        <v>10</v>
      </c>
      <c r="D2187" s="5">
        <f t="shared" si="462"/>
        <v>200</v>
      </c>
      <c r="E2187" s="5">
        <f t="shared" si="463"/>
        <v>400</v>
      </c>
      <c r="F2187" s="5">
        <f t="shared" si="464"/>
        <v>100</v>
      </c>
      <c r="G2187" s="5">
        <f t="shared" si="465"/>
        <v>-629940.82420000003</v>
      </c>
      <c r="H2187" s="9">
        <f t="shared" si="466"/>
        <v>396825441993.77533</v>
      </c>
      <c r="I2187" s="9">
        <f t="shared" si="467"/>
        <v>-295499.74660000001</v>
      </c>
      <c r="J2187" s="9">
        <f t="shared" si="468"/>
        <v>87320100240.664215</v>
      </c>
      <c r="K2187" s="9">
        <f t="shared" si="469"/>
        <v>186147353924.09515</v>
      </c>
      <c r="M2187" s="9">
        <f t="shared" si="470"/>
        <v>123818.90463663022</v>
      </c>
      <c r="N2187" s="9">
        <f t="shared" si="471"/>
        <v>29477745214.090828</v>
      </c>
      <c r="O2187" s="9">
        <f t="shared" si="472"/>
        <v>-123808.90463663022</v>
      </c>
      <c r="P2187" s="9">
        <f t="shared" si="473"/>
        <v>15328644867.322197</v>
      </c>
      <c r="Q2187" s="9">
        <f t="shared" si="474"/>
        <v>2.0172823137866908E-4</v>
      </c>
      <c r="R2187" s="9">
        <f t="shared" si="475"/>
        <v>-3.5039562233600829E-2</v>
      </c>
    </row>
    <row r="2188" spans="1:18" x14ac:dyDescent="0.25">
      <c r="A2188">
        <v>2177</v>
      </c>
      <c r="B2188" s="5">
        <v>0</v>
      </c>
      <c r="C2188" s="5">
        <v>0</v>
      </c>
      <c r="D2188" s="5">
        <f t="shared" si="462"/>
        <v>0</v>
      </c>
      <c r="E2188" s="5">
        <f t="shared" si="463"/>
        <v>0</v>
      </c>
      <c r="F2188" s="5">
        <f t="shared" si="464"/>
        <v>0</v>
      </c>
      <c r="G2188" s="5">
        <f t="shared" si="465"/>
        <v>-629960.82420000003</v>
      </c>
      <c r="H2188" s="9">
        <f t="shared" si="466"/>
        <v>396850640026.74335</v>
      </c>
      <c r="I2188" s="9">
        <f t="shared" si="467"/>
        <v>-295509.74660000001</v>
      </c>
      <c r="J2188" s="9">
        <f t="shared" si="468"/>
        <v>87326010335.596222</v>
      </c>
      <c r="K2188" s="9">
        <f t="shared" si="469"/>
        <v>186159563527.26917</v>
      </c>
      <c r="M2188" s="9">
        <f t="shared" si="470"/>
        <v>123813.45362169779</v>
      </c>
      <c r="N2188" s="9">
        <f t="shared" si="471"/>
        <v>29479617022.490993</v>
      </c>
      <c r="O2188" s="9">
        <f t="shared" si="472"/>
        <v>-123813.45362169779</v>
      </c>
      <c r="P2188" s="9">
        <f t="shared" si="473"/>
        <v>15329771297.732309</v>
      </c>
      <c r="Q2188" s="9">
        <f t="shared" si="474"/>
        <v>2.0172834111969535E-4</v>
      </c>
      <c r="R2188" s="9">
        <f t="shared" si="475"/>
        <v>-3.5040849658636533E-2</v>
      </c>
    </row>
    <row r="2189" spans="1:18" x14ac:dyDescent="0.25">
      <c r="A2189">
        <v>2178</v>
      </c>
      <c r="B2189" s="5">
        <v>382</v>
      </c>
      <c r="C2189" s="5">
        <v>21</v>
      </c>
      <c r="D2189" s="5">
        <f t="shared" ref="D2189:D2252" si="476">B2189*C2189</f>
        <v>8022</v>
      </c>
      <c r="E2189" s="5">
        <f t="shared" ref="E2189:E2252" si="477">POWER(B2189,2)</f>
        <v>145924</v>
      </c>
      <c r="F2189" s="5">
        <f t="shared" ref="F2189:F2252" si="478">POWER(C2189,2)</f>
        <v>441</v>
      </c>
      <c r="G2189" s="5">
        <f t="shared" ref="G2189:G2252" si="479">B2189-$J$5018</f>
        <v>-629578.82420000003</v>
      </c>
      <c r="H2189" s="9">
        <f t="shared" ref="H2189:H2252" si="480">POWER(G2189,2)</f>
        <v>396369495881.05457</v>
      </c>
      <c r="I2189" s="9">
        <f t="shared" ref="I2189:I2252" si="481">C2189-$J$5019</f>
        <v>-295488.74660000001</v>
      </c>
      <c r="J2189" s="9">
        <f t="shared" ref="J2189:J2252" si="482">POWER(I2189,2)</f>
        <v>87313599367.239014</v>
      </c>
      <c r="K2189" s="9">
        <f t="shared" ref="K2189:K2252" si="483">G2189*I2189</f>
        <v>186033457648.75977</v>
      </c>
      <c r="M2189" s="9">
        <f t="shared" ref="M2189:M2252" si="484">$J$5027+$J$5026*B2189</f>
        <v>123917.56800690739</v>
      </c>
      <c r="N2189" s="9">
        <f t="shared" ref="N2189:N2252" si="485">(M2189-$J$5019)^2</f>
        <v>29443875754.323795</v>
      </c>
      <c r="O2189" s="9">
        <f t="shared" ref="O2189:O2252" si="486">C2189-M2189</f>
        <v>-123896.56800690739</v>
      </c>
      <c r="P2189" s="9">
        <f t="shared" ref="P2189:P2252" si="487">POWER(O2189,2)</f>
        <v>15350359563.890226</v>
      </c>
      <c r="Q2189" s="9">
        <f t="shared" ref="Q2189:Q2252" si="488">(1/$J$5017)+((H2189)/$H$5012)</f>
        <v>2.0172624566834005E-4</v>
      </c>
      <c r="R2189" s="9">
        <f t="shared" ref="R2189:R2252" si="489">O2189/($J$5028*SQRT(1-Q2189))</f>
        <v>-3.5064372095349593E-2</v>
      </c>
    </row>
    <row r="2190" spans="1:18" x14ac:dyDescent="0.25">
      <c r="A2190">
        <v>2179</v>
      </c>
      <c r="B2190" s="5">
        <v>29</v>
      </c>
      <c r="C2190" s="5">
        <v>0</v>
      </c>
      <c r="D2190" s="5">
        <f t="shared" si="476"/>
        <v>0</v>
      </c>
      <c r="E2190" s="5">
        <f t="shared" si="477"/>
        <v>841</v>
      </c>
      <c r="F2190" s="5">
        <f t="shared" si="478"/>
        <v>0</v>
      </c>
      <c r="G2190" s="5">
        <f t="shared" si="479"/>
        <v>-629931.82420000003</v>
      </c>
      <c r="H2190" s="9">
        <f t="shared" si="480"/>
        <v>396814103139.93976</v>
      </c>
      <c r="I2190" s="9">
        <f t="shared" si="481"/>
        <v>-295509.74660000001</v>
      </c>
      <c r="J2190" s="9">
        <f t="shared" si="482"/>
        <v>87326010335.596222</v>
      </c>
      <c r="K2190" s="9">
        <f t="shared" si="483"/>
        <v>186150993744.61777</v>
      </c>
      <c r="M2190" s="9">
        <f t="shared" si="484"/>
        <v>123821.35759334982</v>
      </c>
      <c r="N2190" s="9">
        <f t="shared" si="485"/>
        <v>29476902919.698841</v>
      </c>
      <c r="O2190" s="9">
        <f t="shared" si="486"/>
        <v>-123821.35759334982</v>
      </c>
      <c r="P2190" s="9">
        <f t="shared" si="487"/>
        <v>15331728596.26021</v>
      </c>
      <c r="Q2190" s="9">
        <f t="shared" si="488"/>
        <v>2.0172818199634394E-4</v>
      </c>
      <c r="R2190" s="9">
        <f t="shared" si="489"/>
        <v>-3.5043086584665095E-2</v>
      </c>
    </row>
    <row r="2191" spans="1:18" x14ac:dyDescent="0.25">
      <c r="A2191">
        <v>2180</v>
      </c>
      <c r="B2191" s="5">
        <v>65</v>
      </c>
      <c r="C2191" s="5">
        <v>0</v>
      </c>
      <c r="D2191" s="5">
        <f t="shared" si="476"/>
        <v>0</v>
      </c>
      <c r="E2191" s="5">
        <f t="shared" si="477"/>
        <v>4225</v>
      </c>
      <c r="F2191" s="5">
        <f t="shared" si="478"/>
        <v>0</v>
      </c>
      <c r="G2191" s="5">
        <f t="shared" si="479"/>
        <v>-629895.82420000003</v>
      </c>
      <c r="H2191" s="9">
        <f t="shared" si="480"/>
        <v>396768749344.59735</v>
      </c>
      <c r="I2191" s="9">
        <f t="shared" si="481"/>
        <v>-295509.74660000001</v>
      </c>
      <c r="J2191" s="9">
        <f t="shared" si="482"/>
        <v>87326010335.596222</v>
      </c>
      <c r="K2191" s="9">
        <f t="shared" si="483"/>
        <v>186140355393.74017</v>
      </c>
      <c r="M2191" s="9">
        <f t="shared" si="484"/>
        <v>123831.16942022821</v>
      </c>
      <c r="N2191" s="9">
        <f t="shared" si="485"/>
        <v>29473533862.47086</v>
      </c>
      <c r="O2191" s="9">
        <f t="shared" si="486"/>
        <v>-123831.16942022821</v>
      </c>
      <c r="P2191" s="9">
        <f t="shared" si="487"/>
        <v>15334158519.981262</v>
      </c>
      <c r="Q2191" s="9">
        <f t="shared" si="488"/>
        <v>2.0172798447409875E-4</v>
      </c>
      <c r="R2191" s="9">
        <f t="shared" si="489"/>
        <v>-3.5045863458355406E-2</v>
      </c>
    </row>
    <row r="2192" spans="1:18" x14ac:dyDescent="0.25">
      <c r="A2192">
        <v>2181</v>
      </c>
      <c r="B2192" s="5">
        <v>10</v>
      </c>
      <c r="C2192" s="5">
        <v>3</v>
      </c>
      <c r="D2192" s="5">
        <f t="shared" si="476"/>
        <v>30</v>
      </c>
      <c r="E2192" s="5">
        <f t="shared" si="477"/>
        <v>100</v>
      </c>
      <c r="F2192" s="5">
        <f t="shared" si="478"/>
        <v>9</v>
      </c>
      <c r="G2192" s="5">
        <f t="shared" si="479"/>
        <v>-629950.82420000003</v>
      </c>
      <c r="H2192" s="9">
        <f t="shared" si="480"/>
        <v>396838040910.25934</v>
      </c>
      <c r="I2192" s="9">
        <f t="shared" si="481"/>
        <v>-295506.74660000001</v>
      </c>
      <c r="J2192" s="9">
        <f t="shared" si="482"/>
        <v>87324237286.116623</v>
      </c>
      <c r="K2192" s="9">
        <f t="shared" si="483"/>
        <v>186154718577.33057</v>
      </c>
      <c r="M2192" s="9">
        <f t="shared" si="484"/>
        <v>123816.17912916401</v>
      </c>
      <c r="N2192" s="9">
        <f t="shared" si="485"/>
        <v>29478681110.862511</v>
      </c>
      <c r="O2192" s="9">
        <f t="shared" si="486"/>
        <v>-123813.17912916401</v>
      </c>
      <c r="P2192" s="9">
        <f t="shared" si="487"/>
        <v>15329703326.070456</v>
      </c>
      <c r="Q2192" s="9">
        <f t="shared" si="488"/>
        <v>2.0172828624874671E-4</v>
      </c>
      <c r="R2192" s="9">
        <f t="shared" si="489"/>
        <v>-3.5040771972646996E-2</v>
      </c>
    </row>
    <row r="2193" spans="1:18" x14ac:dyDescent="0.25">
      <c r="A2193">
        <v>2182</v>
      </c>
      <c r="B2193" s="5">
        <v>413672</v>
      </c>
      <c r="C2193" s="5">
        <v>1561</v>
      </c>
      <c r="D2193" s="5">
        <f t="shared" si="476"/>
        <v>645741992</v>
      </c>
      <c r="E2193" s="5">
        <f t="shared" si="477"/>
        <v>171124523584</v>
      </c>
      <c r="F2193" s="5">
        <f t="shared" si="478"/>
        <v>2436721</v>
      </c>
      <c r="G2193" s="5">
        <f t="shared" si="479"/>
        <v>-216288.82420000003</v>
      </c>
      <c r="H2193" s="9">
        <f t="shared" si="480"/>
        <v>46780855473.81852</v>
      </c>
      <c r="I2193" s="9">
        <f t="shared" si="481"/>
        <v>-293948.74660000001</v>
      </c>
      <c r="J2193" s="9">
        <f t="shared" si="482"/>
        <v>86405865627.711014</v>
      </c>
      <c r="K2193" s="9">
        <f t="shared" si="483"/>
        <v>63577828777.177757</v>
      </c>
      <c r="M2193" s="9">
        <f t="shared" si="484"/>
        <v>236560.06607830175</v>
      </c>
      <c r="N2193" s="9">
        <f t="shared" si="485"/>
        <v>3475064833.6102915</v>
      </c>
      <c r="O2193" s="9">
        <f t="shared" si="486"/>
        <v>-234999.06607830175</v>
      </c>
      <c r="P2193" s="9">
        <f t="shared" si="487"/>
        <v>55224561057.674034</v>
      </c>
      <c r="Q2193" s="9">
        <f t="shared" si="488"/>
        <v>2.0020373729553385E-4</v>
      </c>
      <c r="R2193" s="9">
        <f t="shared" si="489"/>
        <v>-6.6507802060382828E-2</v>
      </c>
    </row>
    <row r="2194" spans="1:18" x14ac:dyDescent="0.25">
      <c r="A2194">
        <v>2183</v>
      </c>
      <c r="B2194" s="5">
        <v>292984</v>
      </c>
      <c r="C2194" s="5">
        <v>23</v>
      </c>
      <c r="D2194" s="5">
        <f t="shared" si="476"/>
        <v>6738632</v>
      </c>
      <c r="E2194" s="5">
        <f t="shared" si="477"/>
        <v>85839624256</v>
      </c>
      <c r="F2194" s="5">
        <f t="shared" si="478"/>
        <v>529</v>
      </c>
      <c r="G2194" s="5">
        <f t="shared" si="479"/>
        <v>-336976.82420000003</v>
      </c>
      <c r="H2194" s="9">
        <f t="shared" si="480"/>
        <v>113553380047.91772</v>
      </c>
      <c r="I2194" s="9">
        <f t="shared" si="481"/>
        <v>-295486.74660000001</v>
      </c>
      <c r="J2194" s="9">
        <f t="shared" si="482"/>
        <v>87312417416.252625</v>
      </c>
      <c r="K2194" s="9">
        <f t="shared" si="483"/>
        <v>99572185462.45816</v>
      </c>
      <c r="M2194" s="9">
        <f t="shared" si="484"/>
        <v>203666.46156998933</v>
      </c>
      <c r="N2194" s="9">
        <f t="shared" si="485"/>
        <v>8435189005.1037836</v>
      </c>
      <c r="O2194" s="9">
        <f t="shared" si="486"/>
        <v>-203643.46156998933</v>
      </c>
      <c r="P2194" s="9">
        <f t="shared" si="487"/>
        <v>41470659440.207726</v>
      </c>
      <c r="Q2194" s="9">
        <f t="shared" si="488"/>
        <v>2.0049454116038211E-4</v>
      </c>
      <c r="R2194" s="9">
        <f t="shared" si="489"/>
        <v>-5.7633765226012254E-2</v>
      </c>
    </row>
    <row r="2195" spans="1:18" x14ac:dyDescent="0.25">
      <c r="A2195">
        <v>2184</v>
      </c>
      <c r="B2195" s="5">
        <v>4700</v>
      </c>
      <c r="C2195" s="5">
        <v>120</v>
      </c>
      <c r="D2195" s="5">
        <f t="shared" si="476"/>
        <v>564000</v>
      </c>
      <c r="E2195" s="5">
        <f t="shared" si="477"/>
        <v>22090000</v>
      </c>
      <c r="F2195" s="5">
        <f t="shared" si="478"/>
        <v>14400</v>
      </c>
      <c r="G2195" s="5">
        <f t="shared" si="479"/>
        <v>-625260.82420000003</v>
      </c>
      <c r="H2195" s="9">
        <f t="shared" si="480"/>
        <v>390951098279.26337</v>
      </c>
      <c r="I2195" s="9">
        <f t="shared" si="481"/>
        <v>-295389.74660000001</v>
      </c>
      <c r="J2195" s="9">
        <f t="shared" si="482"/>
        <v>87255102396.412216</v>
      </c>
      <c r="K2195" s="9">
        <f t="shared" si="483"/>
        <v>184695636419.34515</v>
      </c>
      <c r="M2195" s="9">
        <f t="shared" si="484"/>
        <v>125094.44213082104</v>
      </c>
      <c r="N2195" s="9">
        <f t="shared" si="485"/>
        <v>29041375997.322964</v>
      </c>
      <c r="O2195" s="9">
        <f t="shared" si="486"/>
        <v>-124974.44213082104</v>
      </c>
      <c r="P2195" s="9">
        <f t="shared" si="487"/>
        <v>15618611185.909939</v>
      </c>
      <c r="Q2195" s="9">
        <f t="shared" si="488"/>
        <v>2.0170264777423711E-4</v>
      </c>
      <c r="R2195" s="9">
        <f t="shared" si="489"/>
        <v>-3.536942435180563E-2</v>
      </c>
    </row>
    <row r="2196" spans="1:18" x14ac:dyDescent="0.25">
      <c r="A2196">
        <v>2185</v>
      </c>
      <c r="B2196" s="5">
        <v>153</v>
      </c>
      <c r="C2196" s="5">
        <v>5</v>
      </c>
      <c r="D2196" s="5">
        <f t="shared" si="476"/>
        <v>765</v>
      </c>
      <c r="E2196" s="5">
        <f t="shared" si="477"/>
        <v>23409</v>
      </c>
      <c r="F2196" s="5">
        <f t="shared" si="478"/>
        <v>25</v>
      </c>
      <c r="G2196" s="5">
        <f t="shared" si="479"/>
        <v>-629807.82420000003</v>
      </c>
      <c r="H2196" s="9">
        <f t="shared" si="480"/>
        <v>396657895423.53815</v>
      </c>
      <c r="I2196" s="9">
        <f t="shared" si="481"/>
        <v>-295504.74660000001</v>
      </c>
      <c r="J2196" s="9">
        <f t="shared" si="482"/>
        <v>87323055263.130219</v>
      </c>
      <c r="K2196" s="9">
        <f t="shared" si="483"/>
        <v>186111201496.91837</v>
      </c>
      <c r="M2196" s="9">
        <f t="shared" si="484"/>
        <v>123855.15388593095</v>
      </c>
      <c r="N2196" s="9">
        <f t="shared" si="485"/>
        <v>29465299199.832932</v>
      </c>
      <c r="O2196" s="9">
        <f t="shared" si="486"/>
        <v>-123850.15388593095</v>
      </c>
      <c r="P2196" s="9">
        <f t="shared" si="487"/>
        <v>15338860617.568777</v>
      </c>
      <c r="Q2196" s="9">
        <f t="shared" si="488"/>
        <v>2.0172750168946717E-4</v>
      </c>
      <c r="R2196" s="9">
        <f t="shared" si="489"/>
        <v>-3.5051236305498855E-2</v>
      </c>
    </row>
    <row r="2197" spans="1:18" x14ac:dyDescent="0.25">
      <c r="A2197">
        <v>2186</v>
      </c>
      <c r="B2197" s="5">
        <v>75</v>
      </c>
      <c r="C2197" s="5">
        <v>1</v>
      </c>
      <c r="D2197" s="5">
        <f t="shared" si="476"/>
        <v>75</v>
      </c>
      <c r="E2197" s="5">
        <f t="shared" si="477"/>
        <v>5625</v>
      </c>
      <c r="F2197" s="5">
        <f t="shared" si="478"/>
        <v>1</v>
      </c>
      <c r="G2197" s="5">
        <f t="shared" si="479"/>
        <v>-629885.82420000003</v>
      </c>
      <c r="H2197" s="9">
        <f t="shared" si="480"/>
        <v>396756151528.11334</v>
      </c>
      <c r="I2197" s="9">
        <f t="shared" si="481"/>
        <v>-295508.74660000001</v>
      </c>
      <c r="J2197" s="9">
        <f t="shared" si="482"/>
        <v>87325419317.103012</v>
      </c>
      <c r="K2197" s="9">
        <f t="shared" si="483"/>
        <v>186136770410.44995</v>
      </c>
      <c r="M2197" s="9">
        <f t="shared" si="484"/>
        <v>123833.89492769443</v>
      </c>
      <c r="N2197" s="9">
        <f t="shared" si="485"/>
        <v>29472598047.411469</v>
      </c>
      <c r="O2197" s="9">
        <f t="shared" si="486"/>
        <v>-123832.89492769443</v>
      </c>
      <c r="P2197" s="9">
        <f t="shared" si="487"/>
        <v>15334585866.17341</v>
      </c>
      <c r="Q2197" s="9">
        <f t="shared" si="488"/>
        <v>2.0172792960881179E-4</v>
      </c>
      <c r="R2197" s="9">
        <f t="shared" si="489"/>
        <v>-3.5046351798894093E-2</v>
      </c>
    </row>
    <row r="2198" spans="1:18" x14ac:dyDescent="0.25">
      <c r="A2198">
        <v>2187</v>
      </c>
      <c r="B2198" s="5">
        <v>2</v>
      </c>
      <c r="C2198" s="5">
        <v>0</v>
      </c>
      <c r="D2198" s="5">
        <f t="shared" si="476"/>
        <v>0</v>
      </c>
      <c r="E2198" s="5">
        <f t="shared" si="477"/>
        <v>4</v>
      </c>
      <c r="F2198" s="5">
        <f t="shared" si="478"/>
        <v>0</v>
      </c>
      <c r="G2198" s="5">
        <f t="shared" si="479"/>
        <v>-629958.82420000003</v>
      </c>
      <c r="H2198" s="9">
        <f t="shared" si="480"/>
        <v>396848120187.44653</v>
      </c>
      <c r="I2198" s="9">
        <f t="shared" si="481"/>
        <v>-295509.74660000001</v>
      </c>
      <c r="J2198" s="9">
        <f t="shared" si="482"/>
        <v>87326010335.596222</v>
      </c>
      <c r="K2198" s="9">
        <f t="shared" si="483"/>
        <v>186158972507.77597</v>
      </c>
      <c r="M2198" s="9">
        <f t="shared" si="484"/>
        <v>123813.99872319103</v>
      </c>
      <c r="N2198" s="9">
        <f t="shared" si="485"/>
        <v>29479429838.976753</v>
      </c>
      <c r="O2198" s="9">
        <f t="shared" si="486"/>
        <v>-123813.99872319103</v>
      </c>
      <c r="P2198" s="9">
        <f t="shared" si="487"/>
        <v>15329906279.826351</v>
      </c>
      <c r="Q2198" s="9">
        <f t="shared" si="488"/>
        <v>2.0172833014543595E-4</v>
      </c>
      <c r="R2198" s="9">
        <f t="shared" si="489"/>
        <v>-3.5041003929397123E-2</v>
      </c>
    </row>
    <row r="2199" spans="1:18" x14ac:dyDescent="0.25">
      <c r="A2199">
        <v>2188</v>
      </c>
      <c r="B2199" s="5">
        <v>2</v>
      </c>
      <c r="C2199" s="5">
        <v>0</v>
      </c>
      <c r="D2199" s="5">
        <f t="shared" si="476"/>
        <v>0</v>
      </c>
      <c r="E2199" s="5">
        <f t="shared" si="477"/>
        <v>4</v>
      </c>
      <c r="F2199" s="5">
        <f t="shared" si="478"/>
        <v>0</v>
      </c>
      <c r="G2199" s="5">
        <f t="shared" si="479"/>
        <v>-629958.82420000003</v>
      </c>
      <c r="H2199" s="9">
        <f t="shared" si="480"/>
        <v>396848120187.44653</v>
      </c>
      <c r="I2199" s="9">
        <f t="shared" si="481"/>
        <v>-295509.74660000001</v>
      </c>
      <c r="J2199" s="9">
        <f t="shared" si="482"/>
        <v>87326010335.596222</v>
      </c>
      <c r="K2199" s="9">
        <f t="shared" si="483"/>
        <v>186158972507.77597</v>
      </c>
      <c r="M2199" s="9">
        <f t="shared" si="484"/>
        <v>123813.99872319103</v>
      </c>
      <c r="N2199" s="9">
        <f t="shared" si="485"/>
        <v>29479429838.976753</v>
      </c>
      <c r="O2199" s="9">
        <f t="shared" si="486"/>
        <v>-123813.99872319103</v>
      </c>
      <c r="P2199" s="9">
        <f t="shared" si="487"/>
        <v>15329906279.826351</v>
      </c>
      <c r="Q2199" s="9">
        <f t="shared" si="488"/>
        <v>2.0172833014543595E-4</v>
      </c>
      <c r="R2199" s="9">
        <f t="shared" si="489"/>
        <v>-3.5041003929397123E-2</v>
      </c>
    </row>
    <row r="2200" spans="1:18" x14ac:dyDescent="0.25">
      <c r="A2200">
        <v>2189</v>
      </c>
      <c r="B2200" s="5">
        <v>9188</v>
      </c>
      <c r="C2200" s="5">
        <v>336</v>
      </c>
      <c r="D2200" s="5">
        <f t="shared" si="476"/>
        <v>3087168</v>
      </c>
      <c r="E2200" s="5">
        <f t="shared" si="477"/>
        <v>84419344</v>
      </c>
      <c r="F2200" s="5">
        <f t="shared" si="478"/>
        <v>112896</v>
      </c>
      <c r="G2200" s="5">
        <f t="shared" si="479"/>
        <v>-620772.82420000003</v>
      </c>
      <c r="H2200" s="9">
        <f t="shared" si="480"/>
        <v>385358899265.24414</v>
      </c>
      <c r="I2200" s="9">
        <f t="shared" si="481"/>
        <v>-295173.74660000001</v>
      </c>
      <c r="J2200" s="9">
        <f t="shared" si="482"/>
        <v>87127540681.881012</v>
      </c>
      <c r="K2200" s="9">
        <f t="shared" si="483"/>
        <v>183235840306.57718</v>
      </c>
      <c r="M2200" s="9">
        <f t="shared" si="484"/>
        <v>126317.64988166046</v>
      </c>
      <c r="N2200" s="9">
        <f t="shared" si="485"/>
        <v>28625965591.94796</v>
      </c>
      <c r="O2200" s="9">
        <f t="shared" si="486"/>
        <v>-125981.64988166046</v>
      </c>
      <c r="P2200" s="9">
        <f t="shared" si="487"/>
        <v>15871376106.905279</v>
      </c>
      <c r="Q2200" s="9">
        <f t="shared" si="488"/>
        <v>2.0167829295020357E-4</v>
      </c>
      <c r="R2200" s="9">
        <f t="shared" si="489"/>
        <v>-3.5654477067146577E-2</v>
      </c>
    </row>
    <row r="2201" spans="1:18" x14ac:dyDescent="0.25">
      <c r="A2201">
        <v>2190</v>
      </c>
      <c r="B2201" s="5">
        <v>515</v>
      </c>
      <c r="C2201" s="5">
        <v>35</v>
      </c>
      <c r="D2201" s="5">
        <f t="shared" si="476"/>
        <v>18025</v>
      </c>
      <c r="E2201" s="5">
        <f t="shared" si="477"/>
        <v>265225</v>
      </c>
      <c r="F2201" s="5">
        <f t="shared" si="478"/>
        <v>1225</v>
      </c>
      <c r="G2201" s="5">
        <f t="shared" si="479"/>
        <v>-629445.82420000003</v>
      </c>
      <c r="H2201" s="9">
        <f t="shared" si="480"/>
        <v>396202045602.81732</v>
      </c>
      <c r="I2201" s="9">
        <f t="shared" si="481"/>
        <v>-295474.74660000001</v>
      </c>
      <c r="J2201" s="9">
        <f t="shared" si="482"/>
        <v>87305325878.334213</v>
      </c>
      <c r="K2201" s="9">
        <f t="shared" si="483"/>
        <v>185985345403.92316</v>
      </c>
      <c r="M2201" s="9">
        <f t="shared" si="484"/>
        <v>123953.8172562081</v>
      </c>
      <c r="N2201" s="9">
        <f t="shared" si="485"/>
        <v>29431436893.012123</v>
      </c>
      <c r="O2201" s="9">
        <f t="shared" si="486"/>
        <v>-123918.8172562081</v>
      </c>
      <c r="P2201" s="9">
        <f t="shared" si="487"/>
        <v>15355873270.177498</v>
      </c>
      <c r="Q2201" s="9">
        <f t="shared" si="488"/>
        <v>2.0172551639850353E-4</v>
      </c>
      <c r="R2201" s="9">
        <f t="shared" si="489"/>
        <v>-3.5070668915222529E-2</v>
      </c>
    </row>
    <row r="2202" spans="1:18" x14ac:dyDescent="0.25">
      <c r="A2202">
        <v>2191</v>
      </c>
      <c r="B2202" s="5">
        <v>460</v>
      </c>
      <c r="C2202" s="5">
        <v>877</v>
      </c>
      <c r="D2202" s="5">
        <f t="shared" si="476"/>
        <v>403420</v>
      </c>
      <c r="E2202" s="5">
        <f t="shared" si="477"/>
        <v>211600</v>
      </c>
      <c r="F2202" s="5">
        <f t="shared" si="478"/>
        <v>769129</v>
      </c>
      <c r="G2202" s="5">
        <f t="shared" si="479"/>
        <v>-629500.82420000003</v>
      </c>
      <c r="H2202" s="9">
        <f t="shared" si="480"/>
        <v>396271287668.47937</v>
      </c>
      <c r="I2202" s="9">
        <f t="shared" si="481"/>
        <v>-294632.74660000001</v>
      </c>
      <c r="J2202" s="9">
        <f t="shared" si="482"/>
        <v>86808455369.059814</v>
      </c>
      <c r="K2202" s="9">
        <f t="shared" si="483"/>
        <v>185471556821.00977</v>
      </c>
      <c r="M2202" s="9">
        <f t="shared" si="484"/>
        <v>123938.82696514389</v>
      </c>
      <c r="N2202" s="9">
        <f t="shared" si="485"/>
        <v>29436580464.350254</v>
      </c>
      <c r="O2202" s="9">
        <f t="shared" si="486"/>
        <v>-123061.82696514389</v>
      </c>
      <c r="P2202" s="9">
        <f t="shared" si="487"/>
        <v>15144213255.999016</v>
      </c>
      <c r="Q2202" s="9">
        <f t="shared" si="488"/>
        <v>2.0172581795757191E-4</v>
      </c>
      <c r="R2202" s="9">
        <f t="shared" si="489"/>
        <v>-3.4828129301174585E-2</v>
      </c>
    </row>
    <row r="2203" spans="1:18" x14ac:dyDescent="0.25">
      <c r="A2203">
        <v>2192</v>
      </c>
      <c r="B2203" s="5">
        <v>58</v>
      </c>
      <c r="C2203" s="5">
        <v>0</v>
      </c>
      <c r="D2203" s="5">
        <f t="shared" si="476"/>
        <v>0</v>
      </c>
      <c r="E2203" s="5">
        <f t="shared" si="477"/>
        <v>3364</v>
      </c>
      <c r="F2203" s="5">
        <f t="shared" si="478"/>
        <v>0</v>
      </c>
      <c r="G2203" s="5">
        <f t="shared" si="479"/>
        <v>-629902.82420000003</v>
      </c>
      <c r="H2203" s="9">
        <f t="shared" si="480"/>
        <v>396777567935.13617</v>
      </c>
      <c r="I2203" s="9">
        <f t="shared" si="481"/>
        <v>-295509.74660000001</v>
      </c>
      <c r="J2203" s="9">
        <f t="shared" si="482"/>
        <v>87326010335.596222</v>
      </c>
      <c r="K2203" s="9">
        <f t="shared" si="483"/>
        <v>186142423961.96637</v>
      </c>
      <c r="M2203" s="9">
        <f t="shared" si="484"/>
        <v>123829.26156500186</v>
      </c>
      <c r="N2203" s="9">
        <f t="shared" si="485"/>
        <v>29474188941.852226</v>
      </c>
      <c r="O2203" s="9">
        <f t="shared" si="486"/>
        <v>-123829.26156500186</v>
      </c>
      <c r="P2203" s="9">
        <f t="shared" si="487"/>
        <v>15333686019.733646</v>
      </c>
      <c r="Q2203" s="9">
        <f t="shared" si="488"/>
        <v>2.017280228803179E-4</v>
      </c>
      <c r="R2203" s="9">
        <f t="shared" si="489"/>
        <v>-3.5045323510693428E-2</v>
      </c>
    </row>
    <row r="2204" spans="1:18" x14ac:dyDescent="0.25">
      <c r="A2204">
        <v>2193</v>
      </c>
      <c r="B2204" s="5">
        <v>2</v>
      </c>
      <c r="C2204" s="5">
        <v>0</v>
      </c>
      <c r="D2204" s="5">
        <f t="shared" si="476"/>
        <v>0</v>
      </c>
      <c r="E2204" s="5">
        <f t="shared" si="477"/>
        <v>4</v>
      </c>
      <c r="F2204" s="5">
        <f t="shared" si="478"/>
        <v>0</v>
      </c>
      <c r="G2204" s="5">
        <f t="shared" si="479"/>
        <v>-629958.82420000003</v>
      </c>
      <c r="H2204" s="9">
        <f t="shared" si="480"/>
        <v>396848120187.44653</v>
      </c>
      <c r="I2204" s="9">
        <f t="shared" si="481"/>
        <v>-295509.74660000001</v>
      </c>
      <c r="J2204" s="9">
        <f t="shared" si="482"/>
        <v>87326010335.596222</v>
      </c>
      <c r="K2204" s="9">
        <f t="shared" si="483"/>
        <v>186158972507.77597</v>
      </c>
      <c r="M2204" s="9">
        <f t="shared" si="484"/>
        <v>123813.99872319103</v>
      </c>
      <c r="N2204" s="9">
        <f t="shared" si="485"/>
        <v>29479429838.976753</v>
      </c>
      <c r="O2204" s="9">
        <f t="shared" si="486"/>
        <v>-123813.99872319103</v>
      </c>
      <c r="P2204" s="9">
        <f t="shared" si="487"/>
        <v>15329906279.826351</v>
      </c>
      <c r="Q2204" s="9">
        <f t="shared" si="488"/>
        <v>2.0172833014543595E-4</v>
      </c>
      <c r="R2204" s="9">
        <f t="shared" si="489"/>
        <v>-3.5041003929397123E-2</v>
      </c>
    </row>
    <row r="2205" spans="1:18" x14ac:dyDescent="0.25">
      <c r="A2205">
        <v>2194</v>
      </c>
      <c r="B2205" s="5">
        <v>8121</v>
      </c>
      <c r="C2205" s="5">
        <v>48</v>
      </c>
      <c r="D2205" s="5">
        <f t="shared" si="476"/>
        <v>389808</v>
      </c>
      <c r="E2205" s="5">
        <f t="shared" si="477"/>
        <v>65950641</v>
      </c>
      <c r="F2205" s="5">
        <f t="shared" si="478"/>
        <v>2304</v>
      </c>
      <c r="G2205" s="5">
        <f t="shared" si="479"/>
        <v>-621839.82420000003</v>
      </c>
      <c r="H2205" s="9">
        <f t="shared" si="480"/>
        <v>386684766961.08698</v>
      </c>
      <c r="I2205" s="9">
        <f t="shared" si="481"/>
        <v>-295461.74660000001</v>
      </c>
      <c r="J2205" s="9">
        <f t="shared" si="482"/>
        <v>87297643703.922623</v>
      </c>
      <c r="K2205" s="9">
        <f t="shared" si="483"/>
        <v>183729880563.56897</v>
      </c>
      <c r="M2205" s="9">
        <f t="shared" si="484"/>
        <v>126026.83823501482</v>
      </c>
      <c r="N2205" s="9">
        <f t="shared" si="485"/>
        <v>28724456227.85397</v>
      </c>
      <c r="O2205" s="9">
        <f t="shared" si="486"/>
        <v>-125978.83823501482</v>
      </c>
      <c r="P2205" s="9">
        <f t="shared" si="487"/>
        <v>15870667683.044031</v>
      </c>
      <c r="Q2205" s="9">
        <f t="shared" si="488"/>
        <v>2.0168406729305924E-4</v>
      </c>
      <c r="R2205" s="9">
        <f t="shared" si="489"/>
        <v>-3.5653681436830648E-2</v>
      </c>
    </row>
    <row r="2206" spans="1:18" x14ac:dyDescent="0.25">
      <c r="A2206">
        <v>2195</v>
      </c>
      <c r="B2206" s="5">
        <v>146</v>
      </c>
      <c r="C2206" s="5">
        <v>5</v>
      </c>
      <c r="D2206" s="5">
        <f t="shared" si="476"/>
        <v>730</v>
      </c>
      <c r="E2206" s="5">
        <f t="shared" si="477"/>
        <v>21316</v>
      </c>
      <c r="F2206" s="5">
        <f t="shared" si="478"/>
        <v>25</v>
      </c>
      <c r="G2206" s="5">
        <f t="shared" si="479"/>
        <v>-629814.82420000003</v>
      </c>
      <c r="H2206" s="9">
        <f t="shared" si="480"/>
        <v>396666712782.07697</v>
      </c>
      <c r="I2206" s="9">
        <f t="shared" si="481"/>
        <v>-295504.74660000001</v>
      </c>
      <c r="J2206" s="9">
        <f t="shared" si="482"/>
        <v>87323055263.130219</v>
      </c>
      <c r="K2206" s="9">
        <f t="shared" si="483"/>
        <v>186113270030.14456</v>
      </c>
      <c r="M2206" s="9">
        <f t="shared" si="484"/>
        <v>123853.2460307046</v>
      </c>
      <c r="N2206" s="9">
        <f t="shared" si="485"/>
        <v>29465954187.696522</v>
      </c>
      <c r="O2206" s="9">
        <f t="shared" si="486"/>
        <v>-123848.2460307046</v>
      </c>
      <c r="P2206" s="9">
        <f t="shared" si="487"/>
        <v>15338388044.881937</v>
      </c>
      <c r="Q2206" s="9">
        <f t="shared" si="488"/>
        <v>2.0172754009032076E-4</v>
      </c>
      <c r="R2206" s="9">
        <f t="shared" si="489"/>
        <v>-3.5050696357837009E-2</v>
      </c>
    </row>
    <row r="2207" spans="1:18" x14ac:dyDescent="0.25">
      <c r="A2207">
        <v>2196</v>
      </c>
      <c r="B2207" s="5">
        <v>119</v>
      </c>
      <c r="C2207" s="5">
        <v>1</v>
      </c>
      <c r="D2207" s="5">
        <f t="shared" si="476"/>
        <v>119</v>
      </c>
      <c r="E2207" s="5">
        <f t="shared" si="477"/>
        <v>14161</v>
      </c>
      <c r="F2207" s="5">
        <f t="shared" si="478"/>
        <v>1</v>
      </c>
      <c r="G2207" s="5">
        <f t="shared" si="479"/>
        <v>-629841.82420000003</v>
      </c>
      <c r="H2207" s="9">
        <f t="shared" si="480"/>
        <v>396700723511.58374</v>
      </c>
      <c r="I2207" s="9">
        <f t="shared" si="481"/>
        <v>-295508.74660000001</v>
      </c>
      <c r="J2207" s="9">
        <f t="shared" si="482"/>
        <v>87325419317.103012</v>
      </c>
      <c r="K2207" s="9">
        <f t="shared" si="483"/>
        <v>186123768025.59958</v>
      </c>
      <c r="M2207" s="9">
        <f t="shared" si="484"/>
        <v>123845.8871605458</v>
      </c>
      <c r="N2207" s="9">
        <f t="shared" si="485"/>
        <v>29468480637.648693</v>
      </c>
      <c r="O2207" s="9">
        <f t="shared" si="486"/>
        <v>-123844.8871605458</v>
      </c>
      <c r="P2207" s="9">
        <f t="shared" si="487"/>
        <v>15337556075.808321</v>
      </c>
      <c r="Q2207" s="9">
        <f t="shared" si="488"/>
        <v>2.0172768821189696E-4</v>
      </c>
      <c r="R2207" s="9">
        <f t="shared" si="489"/>
        <v>-3.5049745755626138E-2</v>
      </c>
    </row>
    <row r="2208" spans="1:18" x14ac:dyDescent="0.25">
      <c r="A2208">
        <v>2197</v>
      </c>
      <c r="B2208" s="5">
        <v>42</v>
      </c>
      <c r="C2208" s="5">
        <v>1</v>
      </c>
      <c r="D2208" s="5">
        <f t="shared" si="476"/>
        <v>42</v>
      </c>
      <c r="E2208" s="5">
        <f t="shared" si="477"/>
        <v>1764</v>
      </c>
      <c r="F2208" s="5">
        <f t="shared" si="478"/>
        <v>1</v>
      </c>
      <c r="G2208" s="5">
        <f t="shared" si="479"/>
        <v>-629918.82420000003</v>
      </c>
      <c r="H2208" s="9">
        <f t="shared" si="480"/>
        <v>396797725081.51056</v>
      </c>
      <c r="I2208" s="9">
        <f t="shared" si="481"/>
        <v>-295508.74660000001</v>
      </c>
      <c r="J2208" s="9">
        <f t="shared" si="482"/>
        <v>87325419317.103012</v>
      </c>
      <c r="K2208" s="9">
        <f t="shared" si="483"/>
        <v>186146522199.08777</v>
      </c>
      <c r="M2208" s="9">
        <f t="shared" si="484"/>
        <v>123824.9007530559</v>
      </c>
      <c r="N2208" s="9">
        <f t="shared" si="485"/>
        <v>29475686293.488964</v>
      </c>
      <c r="O2208" s="9">
        <f t="shared" si="486"/>
        <v>-123823.9007530559</v>
      </c>
      <c r="P2208" s="9">
        <f t="shared" si="487"/>
        <v>15332358397.702639</v>
      </c>
      <c r="Q2208" s="9">
        <f t="shared" si="488"/>
        <v>2.0172811066756434E-4</v>
      </c>
      <c r="R2208" s="9">
        <f t="shared" si="489"/>
        <v>-3.5043806331344712E-2</v>
      </c>
    </row>
    <row r="2209" spans="1:18" x14ac:dyDescent="0.25">
      <c r="A2209">
        <v>2198</v>
      </c>
      <c r="B2209" s="5">
        <v>3</v>
      </c>
      <c r="C2209" s="5">
        <v>0</v>
      </c>
      <c r="D2209" s="5">
        <f t="shared" si="476"/>
        <v>0</v>
      </c>
      <c r="E2209" s="5">
        <f t="shared" si="477"/>
        <v>9</v>
      </c>
      <c r="F2209" s="5">
        <f t="shared" si="478"/>
        <v>0</v>
      </c>
      <c r="G2209" s="5">
        <f t="shared" si="479"/>
        <v>-629957.82420000003</v>
      </c>
      <c r="H2209" s="9">
        <f t="shared" si="480"/>
        <v>396846860270.79816</v>
      </c>
      <c r="I2209" s="9">
        <f t="shared" si="481"/>
        <v>-295509.74660000001</v>
      </c>
      <c r="J2209" s="9">
        <f t="shared" si="482"/>
        <v>87326010335.596222</v>
      </c>
      <c r="K2209" s="9">
        <f t="shared" si="483"/>
        <v>186158676998.02936</v>
      </c>
      <c r="M2209" s="9">
        <f t="shared" si="484"/>
        <v>123814.27127393766</v>
      </c>
      <c r="N2209" s="9">
        <f t="shared" si="485"/>
        <v>29479336247.442486</v>
      </c>
      <c r="O2209" s="9">
        <f t="shared" si="486"/>
        <v>-123814.27127393766</v>
      </c>
      <c r="P2209" s="9">
        <f t="shared" si="487"/>
        <v>15329973771.096224</v>
      </c>
      <c r="Q2209" s="9">
        <f t="shared" si="488"/>
        <v>2.017283246583193E-4</v>
      </c>
      <c r="R2209" s="9">
        <f t="shared" si="489"/>
        <v>-3.5041081064777428E-2</v>
      </c>
    </row>
    <row r="2210" spans="1:18" x14ac:dyDescent="0.25">
      <c r="A2210">
        <v>2199</v>
      </c>
      <c r="B2210" s="5">
        <v>6208502</v>
      </c>
      <c r="C2210" s="5">
        <v>24591</v>
      </c>
      <c r="D2210" s="5">
        <f t="shared" si="476"/>
        <v>152673272682</v>
      </c>
      <c r="E2210" s="5">
        <f t="shared" si="477"/>
        <v>38545497084004</v>
      </c>
      <c r="F2210" s="5">
        <f t="shared" si="478"/>
        <v>604717281</v>
      </c>
      <c r="G2210" s="5">
        <f t="shared" si="479"/>
        <v>5578541.1758000003</v>
      </c>
      <c r="H2210" s="9">
        <f t="shared" si="480"/>
        <v>31120121650096.051</v>
      </c>
      <c r="I2210" s="9">
        <f t="shared" si="481"/>
        <v>-270918.74660000001</v>
      </c>
      <c r="J2210" s="9">
        <f t="shared" si="482"/>
        <v>73396967259.315018</v>
      </c>
      <c r="K2210" s="9">
        <f t="shared" si="483"/>
        <v>-1511331383204.2263</v>
      </c>
      <c r="M2210" s="9">
        <f t="shared" si="484"/>
        <v>1815945.3091256979</v>
      </c>
      <c r="N2210" s="9">
        <f t="shared" si="485"/>
        <v>2311724299792.8354</v>
      </c>
      <c r="O2210" s="9">
        <f t="shared" si="486"/>
        <v>-1791354.3091256979</v>
      </c>
      <c r="P2210" s="9">
        <f t="shared" si="487"/>
        <v>3208950260823.2065</v>
      </c>
      <c r="Q2210" s="9">
        <f t="shared" si="488"/>
        <v>3.3553256684720935E-4</v>
      </c>
      <c r="R2210" s="9">
        <f t="shared" si="489"/>
        <v>-0.50701095840869859</v>
      </c>
    </row>
    <row r="2211" spans="1:18" x14ac:dyDescent="0.25">
      <c r="A2211">
        <v>2200</v>
      </c>
      <c r="B2211" s="5">
        <v>209399</v>
      </c>
      <c r="C2211" s="5">
        <v>1590</v>
      </c>
      <c r="D2211" s="5">
        <f t="shared" si="476"/>
        <v>332944410</v>
      </c>
      <c r="E2211" s="5">
        <f t="shared" si="477"/>
        <v>43847941201</v>
      </c>
      <c r="F2211" s="5">
        <f t="shared" si="478"/>
        <v>2528100</v>
      </c>
      <c r="G2211" s="5">
        <f t="shared" si="479"/>
        <v>-420561.82420000003</v>
      </c>
      <c r="H2211" s="9">
        <f t="shared" si="480"/>
        <v>176872247974.43173</v>
      </c>
      <c r="I2211" s="9">
        <f t="shared" si="481"/>
        <v>-293919.74660000001</v>
      </c>
      <c r="J2211" s="9">
        <f t="shared" si="482"/>
        <v>86388817441.408218</v>
      </c>
      <c r="K2211" s="9">
        <f t="shared" si="483"/>
        <v>123611424798.49776</v>
      </c>
      <c r="M2211" s="9">
        <f t="shared" si="484"/>
        <v>180885.30741359189</v>
      </c>
      <c r="N2211" s="9">
        <f t="shared" si="485"/>
        <v>13138762058.798574</v>
      </c>
      <c r="O2211" s="9">
        <f t="shared" si="486"/>
        <v>-179295.30741359189</v>
      </c>
      <c r="P2211" s="9">
        <f t="shared" si="487"/>
        <v>32146807260.534416</v>
      </c>
      <c r="Q2211" s="9">
        <f t="shared" si="488"/>
        <v>2.0077030385811287E-4</v>
      </c>
      <c r="R2211" s="9">
        <f t="shared" si="489"/>
        <v>-5.0742925891225379E-2</v>
      </c>
    </row>
    <row r="2212" spans="1:18" x14ac:dyDescent="0.25">
      <c r="A2212">
        <v>2201</v>
      </c>
      <c r="B2212" s="5">
        <v>624</v>
      </c>
      <c r="C2212" s="5">
        <v>1</v>
      </c>
      <c r="D2212" s="5">
        <f t="shared" si="476"/>
        <v>624</v>
      </c>
      <c r="E2212" s="5">
        <f t="shared" si="477"/>
        <v>389376</v>
      </c>
      <c r="F2212" s="5">
        <f t="shared" si="478"/>
        <v>1</v>
      </c>
      <c r="G2212" s="5">
        <f t="shared" si="479"/>
        <v>-629336.82420000003</v>
      </c>
      <c r="H2212" s="9">
        <f t="shared" si="480"/>
        <v>396064838294.14172</v>
      </c>
      <c r="I2212" s="9">
        <f t="shared" si="481"/>
        <v>-295508.74660000001</v>
      </c>
      <c r="J2212" s="9">
        <f t="shared" si="482"/>
        <v>87325419317.103012</v>
      </c>
      <c r="K2212" s="9">
        <f t="shared" si="483"/>
        <v>185974536108.56656</v>
      </c>
      <c r="M2212" s="9">
        <f t="shared" si="484"/>
        <v>123983.5252875899</v>
      </c>
      <c r="N2212" s="9">
        <f t="shared" si="485"/>
        <v>29421244597.713894</v>
      </c>
      <c r="O2212" s="9">
        <f t="shared" si="486"/>
        <v>-123982.5252875899</v>
      </c>
      <c r="P2212" s="9">
        <f t="shared" si="487"/>
        <v>15371666576.68787</v>
      </c>
      <c r="Q2212" s="9">
        <f t="shared" si="488"/>
        <v>2.0172491884111143E-4</v>
      </c>
      <c r="R2212" s="9">
        <f t="shared" si="489"/>
        <v>-3.508869912262691E-2</v>
      </c>
    </row>
    <row r="2213" spans="1:18" x14ac:dyDescent="0.25">
      <c r="A2213">
        <v>2202</v>
      </c>
      <c r="B2213" s="5">
        <v>60</v>
      </c>
      <c r="C2213" s="5">
        <v>6</v>
      </c>
      <c r="D2213" s="5">
        <f t="shared" si="476"/>
        <v>360</v>
      </c>
      <c r="E2213" s="5">
        <f t="shared" si="477"/>
        <v>3600</v>
      </c>
      <c r="F2213" s="5">
        <f t="shared" si="478"/>
        <v>36</v>
      </c>
      <c r="G2213" s="5">
        <f t="shared" si="479"/>
        <v>-629900.82420000003</v>
      </c>
      <c r="H2213" s="9">
        <f t="shared" si="480"/>
        <v>396775048327.83936</v>
      </c>
      <c r="I2213" s="9">
        <f t="shared" si="481"/>
        <v>-295503.74660000001</v>
      </c>
      <c r="J2213" s="9">
        <f t="shared" si="482"/>
        <v>87322464254.637024</v>
      </c>
      <c r="K2213" s="9">
        <f t="shared" si="483"/>
        <v>186138053537.52795</v>
      </c>
      <c r="M2213" s="9">
        <f t="shared" si="484"/>
        <v>123829.8066664951</v>
      </c>
      <c r="N2213" s="9">
        <f t="shared" si="485"/>
        <v>29474001775.571854</v>
      </c>
      <c r="O2213" s="9">
        <f t="shared" si="486"/>
        <v>-123823.8066664951</v>
      </c>
      <c r="P2213" s="9">
        <f t="shared" si="487"/>
        <v>15332335097.381557</v>
      </c>
      <c r="Q2213" s="9">
        <f t="shared" si="488"/>
        <v>2.0172801190706887E-4</v>
      </c>
      <c r="R2213" s="9">
        <f t="shared" si="489"/>
        <v>-3.5043779701869206E-2</v>
      </c>
    </row>
    <row r="2214" spans="1:18" x14ac:dyDescent="0.25">
      <c r="A2214">
        <v>2203</v>
      </c>
      <c r="B2214" s="5">
        <v>53</v>
      </c>
      <c r="C2214" s="5">
        <v>0</v>
      </c>
      <c r="D2214" s="5">
        <f t="shared" si="476"/>
        <v>0</v>
      </c>
      <c r="E2214" s="5">
        <f t="shared" si="477"/>
        <v>2809</v>
      </c>
      <c r="F2214" s="5">
        <f t="shared" si="478"/>
        <v>0</v>
      </c>
      <c r="G2214" s="5">
        <f t="shared" si="479"/>
        <v>-629907.82420000003</v>
      </c>
      <c r="H2214" s="9">
        <f t="shared" si="480"/>
        <v>396783866988.37817</v>
      </c>
      <c r="I2214" s="9">
        <f t="shared" si="481"/>
        <v>-295509.74660000001</v>
      </c>
      <c r="J2214" s="9">
        <f t="shared" si="482"/>
        <v>87326010335.596222</v>
      </c>
      <c r="K2214" s="9">
        <f t="shared" si="483"/>
        <v>186143901510.69937</v>
      </c>
      <c r="M2214" s="9">
        <f t="shared" si="484"/>
        <v>123827.89881126875</v>
      </c>
      <c r="N2214" s="9">
        <f t="shared" si="485"/>
        <v>29474656860.153095</v>
      </c>
      <c r="O2214" s="9">
        <f t="shared" si="486"/>
        <v>-123827.89881126875</v>
      </c>
      <c r="P2214" s="9">
        <f t="shared" si="487"/>
        <v>15333348524.013813</v>
      </c>
      <c r="Q2214" s="9">
        <f t="shared" si="488"/>
        <v>2.0172805031359287E-4</v>
      </c>
      <c r="R2214" s="9">
        <f t="shared" si="489"/>
        <v>-3.5044937833792006E-2</v>
      </c>
    </row>
    <row r="2215" spans="1:18" x14ac:dyDescent="0.25">
      <c r="A2215">
        <v>2204</v>
      </c>
      <c r="B2215" s="5">
        <v>13</v>
      </c>
      <c r="C2215" s="5">
        <v>0</v>
      </c>
      <c r="D2215" s="5">
        <f t="shared" si="476"/>
        <v>0</v>
      </c>
      <c r="E2215" s="5">
        <f t="shared" si="477"/>
        <v>169</v>
      </c>
      <c r="F2215" s="5">
        <f t="shared" si="478"/>
        <v>0</v>
      </c>
      <c r="G2215" s="5">
        <f t="shared" si="479"/>
        <v>-629947.82420000003</v>
      </c>
      <c r="H2215" s="9">
        <f t="shared" si="480"/>
        <v>396834261214.31415</v>
      </c>
      <c r="I2215" s="9">
        <f t="shared" si="481"/>
        <v>-295509.74660000001</v>
      </c>
      <c r="J2215" s="9">
        <f t="shared" si="482"/>
        <v>87326010335.596222</v>
      </c>
      <c r="K2215" s="9">
        <f t="shared" si="483"/>
        <v>186155721900.56335</v>
      </c>
      <c r="M2215" s="9">
        <f t="shared" si="484"/>
        <v>123816.99678140387</v>
      </c>
      <c r="N2215" s="9">
        <f t="shared" si="485"/>
        <v>29478400340.271046</v>
      </c>
      <c r="O2215" s="9">
        <f t="shared" si="486"/>
        <v>-123816.99678140387</v>
      </c>
      <c r="P2215" s="9">
        <f t="shared" si="487"/>
        <v>15330648691.966175</v>
      </c>
      <c r="Q2215" s="9">
        <f t="shared" si="488"/>
        <v>2.0172826978763196E-4</v>
      </c>
      <c r="R2215" s="9">
        <f t="shared" si="489"/>
        <v>-3.5041852418580391E-2</v>
      </c>
    </row>
    <row r="2216" spans="1:18" x14ac:dyDescent="0.25">
      <c r="A2216">
        <v>2205</v>
      </c>
      <c r="B2216" s="5">
        <v>5</v>
      </c>
      <c r="C2216" s="5">
        <v>0</v>
      </c>
      <c r="D2216" s="5">
        <f t="shared" si="476"/>
        <v>0</v>
      </c>
      <c r="E2216" s="5">
        <f t="shared" si="477"/>
        <v>25</v>
      </c>
      <c r="F2216" s="5">
        <f t="shared" si="478"/>
        <v>0</v>
      </c>
      <c r="G2216" s="5">
        <f t="shared" si="479"/>
        <v>-629955.82420000003</v>
      </c>
      <c r="H2216" s="9">
        <f t="shared" si="480"/>
        <v>396844340443.50134</v>
      </c>
      <c r="I2216" s="9">
        <f t="shared" si="481"/>
        <v>-295509.74660000001</v>
      </c>
      <c r="J2216" s="9">
        <f t="shared" si="482"/>
        <v>87326010335.596222</v>
      </c>
      <c r="K2216" s="9">
        <f t="shared" si="483"/>
        <v>186158085978.53616</v>
      </c>
      <c r="M2216" s="9">
        <f t="shared" si="484"/>
        <v>123814.81637543089</v>
      </c>
      <c r="N2216" s="9">
        <f t="shared" si="485"/>
        <v>29479149064.819653</v>
      </c>
      <c r="O2216" s="9">
        <f t="shared" si="486"/>
        <v>-123814.81637543089</v>
      </c>
      <c r="P2216" s="9">
        <f t="shared" si="487"/>
        <v>15330108754.081669</v>
      </c>
      <c r="Q2216" s="9">
        <f t="shared" si="488"/>
        <v>2.0172831368411216E-4</v>
      </c>
      <c r="R2216" s="9">
        <f t="shared" si="489"/>
        <v>-3.5041235335538018E-2</v>
      </c>
    </row>
    <row r="2217" spans="1:18" x14ac:dyDescent="0.25">
      <c r="A2217">
        <v>2206</v>
      </c>
      <c r="B2217" s="5">
        <v>4</v>
      </c>
      <c r="C2217" s="5">
        <v>0</v>
      </c>
      <c r="D2217" s="5">
        <f t="shared" si="476"/>
        <v>0</v>
      </c>
      <c r="E2217" s="5">
        <f t="shared" si="477"/>
        <v>16</v>
      </c>
      <c r="F2217" s="5">
        <f t="shared" si="478"/>
        <v>0</v>
      </c>
      <c r="G2217" s="5">
        <f t="shared" si="479"/>
        <v>-629956.82420000003</v>
      </c>
      <c r="H2217" s="9">
        <f t="shared" si="480"/>
        <v>396845600356.14972</v>
      </c>
      <c r="I2217" s="9">
        <f t="shared" si="481"/>
        <v>-295509.74660000001</v>
      </c>
      <c r="J2217" s="9">
        <f t="shared" si="482"/>
        <v>87326010335.596222</v>
      </c>
      <c r="K2217" s="9">
        <f t="shared" si="483"/>
        <v>186158381488.28278</v>
      </c>
      <c r="M2217" s="9">
        <f t="shared" si="484"/>
        <v>123814.54382468427</v>
      </c>
      <c r="N2217" s="9">
        <f t="shared" si="485"/>
        <v>29479242656.056786</v>
      </c>
      <c r="O2217" s="9">
        <f t="shared" si="486"/>
        <v>-123814.54382468427</v>
      </c>
      <c r="P2217" s="9">
        <f t="shared" si="487"/>
        <v>15330041262.514662</v>
      </c>
      <c r="Q2217" s="9">
        <f t="shared" si="488"/>
        <v>2.0172831917121138E-4</v>
      </c>
      <c r="R2217" s="9">
        <f t="shared" si="489"/>
        <v>-3.504115820015772E-2</v>
      </c>
    </row>
    <row r="2218" spans="1:18" x14ac:dyDescent="0.25">
      <c r="A2218">
        <v>2207</v>
      </c>
      <c r="B2218" s="5">
        <v>1</v>
      </c>
      <c r="C2218" s="5">
        <v>0</v>
      </c>
      <c r="D2218" s="5">
        <f t="shared" si="476"/>
        <v>0</v>
      </c>
      <c r="E2218" s="5">
        <f t="shared" si="477"/>
        <v>1</v>
      </c>
      <c r="F2218" s="5">
        <f t="shared" si="478"/>
        <v>0</v>
      </c>
      <c r="G2218" s="5">
        <f t="shared" si="479"/>
        <v>-629959.82420000003</v>
      </c>
      <c r="H2218" s="9">
        <f t="shared" si="480"/>
        <v>396849380106.09497</v>
      </c>
      <c r="I2218" s="9">
        <f t="shared" si="481"/>
        <v>-295509.74660000001</v>
      </c>
      <c r="J2218" s="9">
        <f t="shared" si="482"/>
        <v>87326010335.596222</v>
      </c>
      <c r="K2218" s="9">
        <f t="shared" si="483"/>
        <v>186159268017.52255</v>
      </c>
      <c r="M2218" s="9">
        <f t="shared" si="484"/>
        <v>123813.72617244441</v>
      </c>
      <c r="N2218" s="9">
        <f t="shared" si="485"/>
        <v>29479523430.659592</v>
      </c>
      <c r="O2218" s="9">
        <f t="shared" si="486"/>
        <v>-123813.72617244441</v>
      </c>
      <c r="P2218" s="9">
        <f t="shared" si="487"/>
        <v>15329838788.705046</v>
      </c>
      <c r="Q2218" s="9">
        <f t="shared" si="488"/>
        <v>2.017283356325613E-4</v>
      </c>
      <c r="R2218" s="9">
        <f t="shared" si="489"/>
        <v>-3.5040926794016831E-2</v>
      </c>
    </row>
    <row r="2219" spans="1:18" x14ac:dyDescent="0.25">
      <c r="A2219">
        <v>2208</v>
      </c>
      <c r="B2219" s="5">
        <v>234075</v>
      </c>
      <c r="C2219" s="5">
        <v>391</v>
      </c>
      <c r="D2219" s="5">
        <f t="shared" si="476"/>
        <v>91523325</v>
      </c>
      <c r="E2219" s="5">
        <f t="shared" si="477"/>
        <v>54791105625</v>
      </c>
      <c r="F2219" s="5">
        <f t="shared" si="478"/>
        <v>152881</v>
      </c>
      <c r="G2219" s="5">
        <f t="shared" si="479"/>
        <v>-395885.82420000003</v>
      </c>
      <c r="H2219" s="9">
        <f t="shared" si="480"/>
        <v>156725585802.51334</v>
      </c>
      <c r="I2219" s="9">
        <f t="shared" si="481"/>
        <v>-295118.74660000001</v>
      </c>
      <c r="J2219" s="9">
        <f t="shared" si="482"/>
        <v>87095074594.75502</v>
      </c>
      <c r="K2219" s="9">
        <f t="shared" si="483"/>
        <v>116833328234.61197</v>
      </c>
      <c r="M2219" s="9">
        <f t="shared" si="484"/>
        <v>187610.76963723564</v>
      </c>
      <c r="N2219" s="9">
        <f t="shared" si="485"/>
        <v>11642189229.611156</v>
      </c>
      <c r="O2219" s="9">
        <f t="shared" si="486"/>
        <v>-187219.76963723564</v>
      </c>
      <c r="P2219" s="9">
        <f t="shared" si="487"/>
        <v>35051242143.019585</v>
      </c>
      <c r="Q2219" s="9">
        <f t="shared" si="488"/>
        <v>2.0068256227187279E-4</v>
      </c>
      <c r="R2219" s="9">
        <f t="shared" si="489"/>
        <v>-5.2985650412480892E-2</v>
      </c>
    </row>
    <row r="2220" spans="1:18" x14ac:dyDescent="0.25">
      <c r="A2220">
        <v>2209</v>
      </c>
      <c r="B2220" s="5">
        <v>112500</v>
      </c>
      <c r="C2220" s="5">
        <v>6</v>
      </c>
      <c r="D2220" s="5">
        <f t="shared" si="476"/>
        <v>675000</v>
      </c>
      <c r="E2220" s="5">
        <f t="shared" si="477"/>
        <v>12656250000</v>
      </c>
      <c r="F2220" s="5">
        <f t="shared" si="478"/>
        <v>36</v>
      </c>
      <c r="G2220" s="5">
        <f t="shared" si="479"/>
        <v>-517460.82420000003</v>
      </c>
      <c r="H2220" s="9">
        <f t="shared" si="480"/>
        <v>267765704581.74335</v>
      </c>
      <c r="I2220" s="9">
        <f t="shared" si="481"/>
        <v>-295503.74660000001</v>
      </c>
      <c r="J2220" s="9">
        <f t="shared" si="482"/>
        <v>87322464254.637024</v>
      </c>
      <c r="K2220" s="9">
        <f t="shared" si="483"/>
        <v>152911612269.82397</v>
      </c>
      <c r="M2220" s="9">
        <f t="shared" si="484"/>
        <v>154475.41261666952</v>
      </c>
      <c r="N2220" s="9">
        <f t="shared" si="485"/>
        <v>19890683362.121609</v>
      </c>
      <c r="O2220" s="9">
        <f t="shared" si="486"/>
        <v>-154469.41261666952</v>
      </c>
      <c r="P2220" s="9">
        <f t="shared" si="487"/>
        <v>23860799434.138901</v>
      </c>
      <c r="Q2220" s="9">
        <f t="shared" si="488"/>
        <v>2.0116615782109269E-4</v>
      </c>
      <c r="R2220" s="9">
        <f t="shared" si="489"/>
        <v>-4.3716880389384767E-2</v>
      </c>
    </row>
    <row r="2221" spans="1:18" x14ac:dyDescent="0.25">
      <c r="A2221">
        <v>2210</v>
      </c>
      <c r="B2221" s="5">
        <v>96678</v>
      </c>
      <c r="C2221" s="5">
        <v>137</v>
      </c>
      <c r="D2221" s="5">
        <f t="shared" si="476"/>
        <v>13244886</v>
      </c>
      <c r="E2221" s="5">
        <f t="shared" si="477"/>
        <v>9346635684</v>
      </c>
      <c r="F2221" s="5">
        <f t="shared" si="478"/>
        <v>18769</v>
      </c>
      <c r="G2221" s="5">
        <f t="shared" si="479"/>
        <v>-533282.82420000003</v>
      </c>
      <c r="H2221" s="9">
        <f t="shared" si="480"/>
        <v>284390570586.72815</v>
      </c>
      <c r="I2221" s="9">
        <f t="shared" si="481"/>
        <v>-295372.74660000001</v>
      </c>
      <c r="J2221" s="9">
        <f t="shared" si="482"/>
        <v>87245059434.027817</v>
      </c>
      <c r="K2221" s="9">
        <f t="shared" si="483"/>
        <v>157517212498.55896</v>
      </c>
      <c r="M2221" s="9">
        <f t="shared" si="484"/>
        <v>150163.11470361671</v>
      </c>
      <c r="N2221" s="9">
        <f t="shared" si="485"/>
        <v>21125643403.622749</v>
      </c>
      <c r="O2221" s="9">
        <f t="shared" si="486"/>
        <v>-150026.11470361671</v>
      </c>
      <c r="P2221" s="9">
        <f t="shared" si="487"/>
        <v>22507835093.062759</v>
      </c>
      <c r="Q2221" s="9">
        <f t="shared" si="488"/>
        <v>2.0123856148289326E-4</v>
      </c>
      <c r="R2221" s="9">
        <f t="shared" si="489"/>
        <v>-4.2459370034259696E-2</v>
      </c>
    </row>
    <row r="2222" spans="1:18" x14ac:dyDescent="0.25">
      <c r="A2222">
        <v>2211</v>
      </c>
      <c r="B2222" s="5">
        <v>46199</v>
      </c>
      <c r="C2222" s="5">
        <v>42</v>
      </c>
      <c r="D2222" s="5">
        <f t="shared" si="476"/>
        <v>1940358</v>
      </c>
      <c r="E2222" s="5">
        <f t="shared" si="477"/>
        <v>2134347601</v>
      </c>
      <c r="F2222" s="5">
        <f t="shared" si="478"/>
        <v>1764</v>
      </c>
      <c r="G2222" s="5">
        <f t="shared" si="479"/>
        <v>-583761.82420000003</v>
      </c>
      <c r="H2222" s="9">
        <f t="shared" si="480"/>
        <v>340777867393.31177</v>
      </c>
      <c r="I2222" s="9">
        <f t="shared" si="481"/>
        <v>-295467.74660000001</v>
      </c>
      <c r="J2222" s="9">
        <f t="shared" si="482"/>
        <v>87301189280.881821</v>
      </c>
      <c r="K2222" s="9">
        <f t="shared" si="483"/>
        <v>172482790747.47937</v>
      </c>
      <c r="M2222" s="9">
        <f t="shared" si="484"/>
        <v>136405.02556488622</v>
      </c>
      <c r="N2222" s="9">
        <f t="shared" si="485"/>
        <v>25314312255.661381</v>
      </c>
      <c r="O2222" s="9">
        <f t="shared" si="486"/>
        <v>-136363.02556488622</v>
      </c>
      <c r="P2222" s="9">
        <f t="shared" si="487"/>
        <v>18594874741.209812</v>
      </c>
      <c r="Q2222" s="9">
        <f t="shared" si="488"/>
        <v>2.0148413620010356E-4</v>
      </c>
      <c r="R2222" s="9">
        <f t="shared" si="489"/>
        <v>-3.8592540265121197E-2</v>
      </c>
    </row>
    <row r="2223" spans="1:18" x14ac:dyDescent="0.25">
      <c r="A2223">
        <v>2212</v>
      </c>
      <c r="B2223" s="5">
        <v>35330</v>
      </c>
      <c r="C2223" s="5">
        <v>46</v>
      </c>
      <c r="D2223" s="5">
        <f t="shared" si="476"/>
        <v>1625180</v>
      </c>
      <c r="E2223" s="5">
        <f t="shared" si="477"/>
        <v>1248208900</v>
      </c>
      <c r="F2223" s="5">
        <f t="shared" si="478"/>
        <v>2116</v>
      </c>
      <c r="G2223" s="5">
        <f t="shared" si="479"/>
        <v>-594630.82420000003</v>
      </c>
      <c r="H2223" s="9">
        <f t="shared" si="480"/>
        <v>353585817088.77136</v>
      </c>
      <c r="I2223" s="9">
        <f t="shared" si="481"/>
        <v>-295463.74660000001</v>
      </c>
      <c r="J2223" s="9">
        <f t="shared" si="482"/>
        <v>87298825554.909012</v>
      </c>
      <c r="K2223" s="9">
        <f t="shared" si="483"/>
        <v>175691851161.97797</v>
      </c>
      <c r="M2223" s="9">
        <f t="shared" si="484"/>
        <v>133442.67149985203</v>
      </c>
      <c r="N2223" s="9">
        <f t="shared" si="485"/>
        <v>26265736831.517006</v>
      </c>
      <c r="O2223" s="9">
        <f t="shared" si="486"/>
        <v>-133396.67149985203</v>
      </c>
      <c r="P2223" s="9">
        <f t="shared" si="487"/>
        <v>17794671967.239437</v>
      </c>
      <c r="Q2223" s="9">
        <f t="shared" si="488"/>
        <v>2.0153991664716584E-4</v>
      </c>
      <c r="R2223" s="9">
        <f t="shared" si="489"/>
        <v>-3.7753023874148285E-2</v>
      </c>
    </row>
    <row r="2224" spans="1:18" x14ac:dyDescent="0.25">
      <c r="A2224">
        <v>2213</v>
      </c>
      <c r="B2224" s="5">
        <v>30245</v>
      </c>
      <c r="C2224" s="5">
        <v>10</v>
      </c>
      <c r="D2224" s="5">
        <f t="shared" si="476"/>
        <v>302450</v>
      </c>
      <c r="E2224" s="5">
        <f t="shared" si="477"/>
        <v>914760025</v>
      </c>
      <c r="F2224" s="5">
        <f t="shared" si="478"/>
        <v>100</v>
      </c>
      <c r="G2224" s="5">
        <f t="shared" si="479"/>
        <v>-599715.82420000003</v>
      </c>
      <c r="H2224" s="9">
        <f t="shared" si="480"/>
        <v>359659069795.88531</v>
      </c>
      <c r="I2224" s="9">
        <f t="shared" si="481"/>
        <v>-295499.74660000001</v>
      </c>
      <c r="J2224" s="9">
        <f t="shared" si="482"/>
        <v>87320100240.664215</v>
      </c>
      <c r="K2224" s="9">
        <f t="shared" si="483"/>
        <v>177215874083.11017</v>
      </c>
      <c r="M2224" s="9">
        <f t="shared" si="484"/>
        <v>132056.75095327929</v>
      </c>
      <c r="N2224" s="9">
        <f t="shared" si="485"/>
        <v>26716881785.886902</v>
      </c>
      <c r="O2224" s="9">
        <f t="shared" si="486"/>
        <v>-132046.75095327929</v>
      </c>
      <c r="P2224" s="9">
        <f t="shared" si="487"/>
        <v>17436344437.317364</v>
      </c>
      <c r="Q2224" s="9">
        <f t="shared" si="488"/>
        <v>2.0156636652862074E-4</v>
      </c>
      <c r="R2224" s="9">
        <f t="shared" si="489"/>
        <v>-3.737097898421092E-2</v>
      </c>
    </row>
    <row r="2225" spans="1:18" x14ac:dyDescent="0.25">
      <c r="A2225">
        <v>2214</v>
      </c>
      <c r="B2225" s="5">
        <v>19499</v>
      </c>
      <c r="C2225" s="5">
        <v>2</v>
      </c>
      <c r="D2225" s="5">
        <f t="shared" si="476"/>
        <v>38998</v>
      </c>
      <c r="E2225" s="5">
        <f t="shared" si="477"/>
        <v>380211001</v>
      </c>
      <c r="F2225" s="5">
        <f t="shared" si="478"/>
        <v>4</v>
      </c>
      <c r="G2225" s="5">
        <f t="shared" si="479"/>
        <v>-610461.82420000003</v>
      </c>
      <c r="H2225" s="9">
        <f t="shared" si="480"/>
        <v>372663638805.59174</v>
      </c>
      <c r="I2225" s="9">
        <f t="shared" si="481"/>
        <v>-295507.74660000001</v>
      </c>
      <c r="J2225" s="9">
        <f t="shared" si="482"/>
        <v>87324828300.609818</v>
      </c>
      <c r="K2225" s="9">
        <f t="shared" si="483"/>
        <v>180396198054.66736</v>
      </c>
      <c r="M2225" s="9">
        <f t="shared" si="484"/>
        <v>129127.92063007959</v>
      </c>
      <c r="N2225" s="9">
        <f t="shared" si="485"/>
        <v>27682912013.084888</v>
      </c>
      <c r="O2225" s="9">
        <f t="shared" si="486"/>
        <v>-129125.92063007959</v>
      </c>
      <c r="P2225" s="9">
        <f t="shared" si="487"/>
        <v>16673503378.565615</v>
      </c>
      <c r="Q2225" s="9">
        <f t="shared" si="488"/>
        <v>2.0162300328083028E-4</v>
      </c>
      <c r="R2225" s="9">
        <f t="shared" si="489"/>
        <v>-3.6544346362377418E-2</v>
      </c>
    </row>
    <row r="2226" spans="1:18" x14ac:dyDescent="0.25">
      <c r="A2226">
        <v>2215</v>
      </c>
      <c r="B2226" s="5">
        <v>14563</v>
      </c>
      <c r="C2226" s="5">
        <v>2</v>
      </c>
      <c r="D2226" s="5">
        <f t="shared" si="476"/>
        <v>29126</v>
      </c>
      <c r="E2226" s="5">
        <f t="shared" si="477"/>
        <v>212080969</v>
      </c>
      <c r="F2226" s="5">
        <f t="shared" si="478"/>
        <v>4</v>
      </c>
      <c r="G2226" s="5">
        <f t="shared" si="479"/>
        <v>-615397.82420000003</v>
      </c>
      <c r="H2226" s="9">
        <f t="shared" si="480"/>
        <v>378714482030.09412</v>
      </c>
      <c r="I2226" s="9">
        <f t="shared" si="481"/>
        <v>-295507.74660000001</v>
      </c>
      <c r="J2226" s="9">
        <f t="shared" si="482"/>
        <v>87324828300.609818</v>
      </c>
      <c r="K2226" s="9">
        <f t="shared" si="483"/>
        <v>181854824291.88498</v>
      </c>
      <c r="M2226" s="9">
        <f t="shared" si="484"/>
        <v>127782.61014475355</v>
      </c>
      <c r="N2226" s="9">
        <f t="shared" si="485"/>
        <v>28132392303.476871</v>
      </c>
      <c r="O2226" s="9">
        <f t="shared" si="486"/>
        <v>-127780.61014475355</v>
      </c>
      <c r="P2226" s="9">
        <f t="shared" si="487"/>
        <v>16327884328.965494</v>
      </c>
      <c r="Q2226" s="9">
        <f t="shared" si="488"/>
        <v>2.0164935556579329E-4</v>
      </c>
      <c r="R2226" s="9">
        <f t="shared" si="489"/>
        <v>-3.6163606147242483E-2</v>
      </c>
    </row>
    <row r="2227" spans="1:18" x14ac:dyDescent="0.25">
      <c r="A2227">
        <v>2216</v>
      </c>
      <c r="B2227" s="5">
        <v>12999</v>
      </c>
      <c r="C2227" s="5">
        <v>1</v>
      </c>
      <c r="D2227" s="5">
        <f t="shared" si="476"/>
        <v>12999</v>
      </c>
      <c r="E2227" s="5">
        <f t="shared" si="477"/>
        <v>168974001</v>
      </c>
      <c r="F2227" s="5">
        <f t="shared" si="478"/>
        <v>1</v>
      </c>
      <c r="G2227" s="5">
        <f t="shared" si="479"/>
        <v>-616961.82420000003</v>
      </c>
      <c r="H2227" s="9">
        <f t="shared" si="480"/>
        <v>380641892520.19177</v>
      </c>
      <c r="I2227" s="9">
        <f t="shared" si="481"/>
        <v>-295508.74660000001</v>
      </c>
      <c r="J2227" s="9">
        <f t="shared" si="482"/>
        <v>87325419317.103012</v>
      </c>
      <c r="K2227" s="9">
        <f t="shared" si="483"/>
        <v>182317615369.39157</v>
      </c>
      <c r="M2227" s="9">
        <f t="shared" si="484"/>
        <v>127356.34077703679</v>
      </c>
      <c r="N2227" s="9">
        <f t="shared" si="485"/>
        <v>28275567889.86216</v>
      </c>
      <c r="O2227" s="9">
        <f t="shared" si="486"/>
        <v>-127355.34077703679</v>
      </c>
      <c r="P2227" s="9">
        <f t="shared" si="487"/>
        <v>16219382824.435171</v>
      </c>
      <c r="Q2227" s="9">
        <f t="shared" si="488"/>
        <v>2.0165774971328502E-4</v>
      </c>
      <c r="R2227" s="9">
        <f t="shared" si="489"/>
        <v>-3.6043249431390895E-2</v>
      </c>
    </row>
    <row r="2228" spans="1:18" x14ac:dyDescent="0.25">
      <c r="A2228">
        <v>2217</v>
      </c>
      <c r="B2228" s="5">
        <v>11710</v>
      </c>
      <c r="C2228" s="5">
        <v>5</v>
      </c>
      <c r="D2228" s="5">
        <f t="shared" si="476"/>
        <v>58550</v>
      </c>
      <c r="E2228" s="5">
        <f t="shared" si="477"/>
        <v>137124100</v>
      </c>
      <c r="F2228" s="5">
        <f t="shared" si="478"/>
        <v>25</v>
      </c>
      <c r="G2228" s="5">
        <f t="shared" si="479"/>
        <v>-618250.82420000003</v>
      </c>
      <c r="H2228" s="9">
        <f t="shared" si="480"/>
        <v>382234081623.97937</v>
      </c>
      <c r="I2228" s="9">
        <f t="shared" si="481"/>
        <v>-295504.74660000001</v>
      </c>
      <c r="J2228" s="9">
        <f t="shared" si="482"/>
        <v>87323055263.130219</v>
      </c>
      <c r="K2228" s="9">
        <f t="shared" si="483"/>
        <v>182696053140.46216</v>
      </c>
      <c r="M2228" s="9">
        <f t="shared" si="484"/>
        <v>127005.02286464107</v>
      </c>
      <c r="N2228" s="9">
        <f t="shared" si="485"/>
        <v>28393841921.129639</v>
      </c>
      <c r="O2228" s="9">
        <f t="shared" si="486"/>
        <v>-127000.02286464107</v>
      </c>
      <c r="P2228" s="9">
        <f t="shared" si="487"/>
        <v>16129005807.619354</v>
      </c>
      <c r="Q2228" s="9">
        <f t="shared" si="488"/>
        <v>2.0166468392384399E-4</v>
      </c>
      <c r="R2228" s="9">
        <f t="shared" si="489"/>
        <v>-3.594268987737511E-2</v>
      </c>
    </row>
    <row r="2229" spans="1:18" x14ac:dyDescent="0.25">
      <c r="A2229">
        <v>2218</v>
      </c>
      <c r="B2229" s="5">
        <v>10886</v>
      </c>
      <c r="C2229" s="5">
        <v>5</v>
      </c>
      <c r="D2229" s="5">
        <f t="shared" si="476"/>
        <v>54430</v>
      </c>
      <c r="E2229" s="5">
        <f t="shared" si="477"/>
        <v>118504996</v>
      </c>
      <c r="F2229" s="5">
        <f t="shared" si="478"/>
        <v>25</v>
      </c>
      <c r="G2229" s="5">
        <f t="shared" si="479"/>
        <v>-619074.82420000003</v>
      </c>
      <c r="H2229" s="9">
        <f t="shared" si="480"/>
        <v>383253637958.26093</v>
      </c>
      <c r="I2229" s="9">
        <f t="shared" si="481"/>
        <v>-295504.74660000001</v>
      </c>
      <c r="J2229" s="9">
        <f t="shared" si="482"/>
        <v>87323055263.130219</v>
      </c>
      <c r="K2229" s="9">
        <f t="shared" si="483"/>
        <v>182939549051.66055</v>
      </c>
      <c r="M2229" s="9">
        <f t="shared" si="484"/>
        <v>126780.44104942457</v>
      </c>
      <c r="N2229" s="9">
        <f t="shared" si="485"/>
        <v>28469578551.579445</v>
      </c>
      <c r="O2229" s="9">
        <f t="shared" si="486"/>
        <v>-126775.44104942457</v>
      </c>
      <c r="P2229" s="9">
        <f t="shared" si="487"/>
        <v>16072012453.276123</v>
      </c>
      <c r="Q2229" s="9">
        <f t="shared" si="488"/>
        <v>2.0166912423704662E-4</v>
      </c>
      <c r="R2229" s="9">
        <f t="shared" si="489"/>
        <v>-3.5879130326472428E-2</v>
      </c>
    </row>
    <row r="2230" spans="1:18" x14ac:dyDescent="0.25">
      <c r="A2230">
        <v>2219</v>
      </c>
      <c r="B2230" s="5">
        <v>3250</v>
      </c>
      <c r="C2230" s="5">
        <v>0</v>
      </c>
      <c r="D2230" s="5">
        <f t="shared" si="476"/>
        <v>0</v>
      </c>
      <c r="E2230" s="5">
        <f t="shared" si="477"/>
        <v>10562500</v>
      </c>
      <c r="F2230" s="5">
        <f t="shared" si="478"/>
        <v>0</v>
      </c>
      <c r="G2230" s="5">
        <f t="shared" si="479"/>
        <v>-626710.82420000003</v>
      </c>
      <c r="H2230" s="9">
        <f t="shared" si="480"/>
        <v>392766457169.44336</v>
      </c>
      <c r="I2230" s="9">
        <f t="shared" si="481"/>
        <v>-295509.74660000001</v>
      </c>
      <c r="J2230" s="9">
        <f t="shared" si="482"/>
        <v>87326010335.596222</v>
      </c>
      <c r="K2230" s="9">
        <f t="shared" si="483"/>
        <v>185199156850.81915</v>
      </c>
      <c r="M2230" s="9">
        <f t="shared" si="484"/>
        <v>124699.24354821919</v>
      </c>
      <c r="N2230" s="9">
        <f t="shared" si="485"/>
        <v>29176227952.802418</v>
      </c>
      <c r="O2230" s="9">
        <f t="shared" si="486"/>
        <v>-124699.24354821919</v>
      </c>
      <c r="P2230" s="9">
        <f t="shared" si="487"/>
        <v>15549901341.498087</v>
      </c>
      <c r="Q2230" s="9">
        <f t="shared" si="488"/>
        <v>2.0171055392103504E-4</v>
      </c>
      <c r="R2230" s="9">
        <f t="shared" si="489"/>
        <v>-3.5291539643185266E-2</v>
      </c>
    </row>
    <row r="2231" spans="1:18" x14ac:dyDescent="0.25">
      <c r="A2231">
        <v>2220</v>
      </c>
      <c r="B2231" s="5">
        <v>3000</v>
      </c>
      <c r="C2231" s="5">
        <v>0</v>
      </c>
      <c r="D2231" s="5">
        <f t="shared" si="476"/>
        <v>0</v>
      </c>
      <c r="E2231" s="5">
        <f t="shared" si="477"/>
        <v>9000000</v>
      </c>
      <c r="F2231" s="5">
        <f t="shared" si="478"/>
        <v>0</v>
      </c>
      <c r="G2231" s="5">
        <f t="shared" si="479"/>
        <v>-626960.82420000003</v>
      </c>
      <c r="H2231" s="9">
        <f t="shared" si="480"/>
        <v>393079875081.54333</v>
      </c>
      <c r="I2231" s="9">
        <f t="shared" si="481"/>
        <v>-295509.74660000001</v>
      </c>
      <c r="J2231" s="9">
        <f t="shared" si="482"/>
        <v>87326010335.596222</v>
      </c>
      <c r="K2231" s="9">
        <f t="shared" si="483"/>
        <v>185273034287.46918</v>
      </c>
      <c r="M2231" s="9">
        <f t="shared" si="484"/>
        <v>124631.1058615637</v>
      </c>
      <c r="N2231" s="9">
        <f t="shared" si="485"/>
        <v>29199509860.615585</v>
      </c>
      <c r="O2231" s="9">
        <f t="shared" si="486"/>
        <v>-124631.1058615637</v>
      </c>
      <c r="P2231" s="9">
        <f t="shared" si="487"/>
        <v>15532912548.276299</v>
      </c>
      <c r="Q2231" s="9">
        <f t="shared" si="488"/>
        <v>2.017119189007289E-4</v>
      </c>
      <c r="R2231" s="9">
        <f t="shared" si="489"/>
        <v>-3.5272255798320697E-2</v>
      </c>
    </row>
    <row r="2232" spans="1:18" x14ac:dyDescent="0.25">
      <c r="A2232">
        <v>2221</v>
      </c>
      <c r="B2232" s="5">
        <v>2785</v>
      </c>
      <c r="C2232" s="5">
        <v>5</v>
      </c>
      <c r="D2232" s="5">
        <f t="shared" si="476"/>
        <v>13925</v>
      </c>
      <c r="E2232" s="5">
        <f t="shared" si="477"/>
        <v>7756225</v>
      </c>
      <c r="F2232" s="5">
        <f t="shared" si="478"/>
        <v>25</v>
      </c>
      <c r="G2232" s="5">
        <f t="shared" si="479"/>
        <v>-627175.82420000003</v>
      </c>
      <c r="H2232" s="9">
        <f t="shared" si="480"/>
        <v>393349514460.94934</v>
      </c>
      <c r="I2232" s="9">
        <f t="shared" si="481"/>
        <v>-295504.74660000001</v>
      </c>
      <c r="J2232" s="9">
        <f t="shared" si="482"/>
        <v>87323055263.130219</v>
      </c>
      <c r="K2232" s="9">
        <f t="shared" si="483"/>
        <v>185333433003.86716</v>
      </c>
      <c r="M2232" s="9">
        <f t="shared" si="484"/>
        <v>124572.50745103997</v>
      </c>
      <c r="N2232" s="9">
        <f t="shared" si="485"/>
        <v>29219539727.868759</v>
      </c>
      <c r="O2232" s="9">
        <f t="shared" si="486"/>
        <v>-124567.50745103997</v>
      </c>
      <c r="P2232" s="9">
        <f t="shared" si="487"/>
        <v>15517063912.564899</v>
      </c>
      <c r="Q2232" s="9">
        <f t="shared" si="488"/>
        <v>2.0171309321867099E-4</v>
      </c>
      <c r="R2232" s="9">
        <f t="shared" si="489"/>
        <v>-3.5254256625413691E-2</v>
      </c>
    </row>
    <row r="2233" spans="1:18" x14ac:dyDescent="0.25">
      <c r="A2233">
        <v>2222</v>
      </c>
      <c r="B2233" s="5">
        <v>2700</v>
      </c>
      <c r="C2233" s="5">
        <v>0</v>
      </c>
      <c r="D2233" s="5">
        <f t="shared" si="476"/>
        <v>0</v>
      </c>
      <c r="E2233" s="5">
        <f t="shared" si="477"/>
        <v>7290000</v>
      </c>
      <c r="F2233" s="5">
        <f t="shared" si="478"/>
        <v>0</v>
      </c>
      <c r="G2233" s="5">
        <f t="shared" si="479"/>
        <v>-627260.82420000003</v>
      </c>
      <c r="H2233" s="9">
        <f t="shared" si="480"/>
        <v>393456141576.06335</v>
      </c>
      <c r="I2233" s="9">
        <f t="shared" si="481"/>
        <v>-295509.74660000001</v>
      </c>
      <c r="J2233" s="9">
        <f t="shared" si="482"/>
        <v>87326010335.596222</v>
      </c>
      <c r="K2233" s="9">
        <f t="shared" si="483"/>
        <v>185361687211.44916</v>
      </c>
      <c r="M2233" s="9">
        <f t="shared" si="484"/>
        <v>124549.34063757712</v>
      </c>
      <c r="N2233" s="9">
        <f t="shared" si="485"/>
        <v>29227460406.836441</v>
      </c>
      <c r="O2233" s="9">
        <f t="shared" si="486"/>
        <v>-124549.34063757712</v>
      </c>
      <c r="P2233" s="9">
        <f t="shared" si="487"/>
        <v>15512538253.255219</v>
      </c>
      <c r="Q2233" s="9">
        <f t="shared" si="488"/>
        <v>2.0171355759496007E-4</v>
      </c>
      <c r="R2233" s="9">
        <f t="shared" si="489"/>
        <v>-3.5249115184461138E-2</v>
      </c>
    </row>
    <row r="2234" spans="1:18" x14ac:dyDescent="0.25">
      <c r="A2234">
        <v>2223</v>
      </c>
      <c r="B2234" s="5">
        <v>1388</v>
      </c>
      <c r="C2234" s="5">
        <v>447</v>
      </c>
      <c r="D2234" s="5">
        <f t="shared" si="476"/>
        <v>620436</v>
      </c>
      <c r="E2234" s="5">
        <f t="shared" si="477"/>
        <v>1926544</v>
      </c>
      <c r="F2234" s="5">
        <f t="shared" si="478"/>
        <v>199809</v>
      </c>
      <c r="G2234" s="5">
        <f t="shared" si="479"/>
        <v>-628572.82420000003</v>
      </c>
      <c r="H2234" s="9">
        <f t="shared" si="480"/>
        <v>395103795322.76416</v>
      </c>
      <c r="I2234" s="9">
        <f t="shared" si="481"/>
        <v>-295062.74660000001</v>
      </c>
      <c r="J2234" s="9">
        <f t="shared" si="482"/>
        <v>87062024431.135818</v>
      </c>
      <c r="K2234" s="9">
        <f t="shared" si="483"/>
        <v>185468423946.57095</v>
      </c>
      <c r="M2234" s="9">
        <f t="shared" si="484"/>
        <v>124191.75405800909</v>
      </c>
      <c r="N2234" s="9">
        <f t="shared" si="485"/>
        <v>29349854568.617664</v>
      </c>
      <c r="O2234" s="9">
        <f t="shared" si="486"/>
        <v>-123744.75405800909</v>
      </c>
      <c r="P2234" s="9">
        <f t="shared" si="487"/>
        <v>15312764156.877155</v>
      </c>
      <c r="Q2234" s="9">
        <f t="shared" si="488"/>
        <v>2.0172073336194698E-4</v>
      </c>
      <c r="R2234" s="9">
        <f t="shared" si="489"/>
        <v>-3.5021406637625312E-2</v>
      </c>
    </row>
    <row r="2235" spans="1:18" x14ac:dyDescent="0.25">
      <c r="A2235">
        <v>2224</v>
      </c>
      <c r="B2235" s="5">
        <v>200</v>
      </c>
      <c r="C2235" s="5">
        <v>6</v>
      </c>
      <c r="D2235" s="5">
        <f t="shared" si="476"/>
        <v>1200</v>
      </c>
      <c r="E2235" s="5">
        <f t="shared" si="477"/>
        <v>40000</v>
      </c>
      <c r="F2235" s="5">
        <f t="shared" si="478"/>
        <v>36</v>
      </c>
      <c r="G2235" s="5">
        <f t="shared" si="479"/>
        <v>-629760.82420000003</v>
      </c>
      <c r="H2235" s="9">
        <f t="shared" si="480"/>
        <v>396598695697.06335</v>
      </c>
      <c r="I2235" s="9">
        <f t="shared" si="481"/>
        <v>-295503.74660000001</v>
      </c>
      <c r="J2235" s="9">
        <f t="shared" si="482"/>
        <v>87322464254.637024</v>
      </c>
      <c r="K2235" s="9">
        <f t="shared" si="483"/>
        <v>186096683013.00397</v>
      </c>
      <c r="M2235" s="9">
        <f t="shared" si="484"/>
        <v>123867.96377102219</v>
      </c>
      <c r="N2235" s="9">
        <f t="shared" si="485"/>
        <v>29460901612.709988</v>
      </c>
      <c r="O2235" s="9">
        <f t="shared" si="486"/>
        <v>-123861.96377102219</v>
      </c>
      <c r="P2235" s="9">
        <f t="shared" si="487"/>
        <v>15341786069.214012</v>
      </c>
      <c r="Q2235" s="9">
        <f t="shared" si="488"/>
        <v>2.0172724386621776E-4</v>
      </c>
      <c r="R2235" s="9">
        <f t="shared" si="489"/>
        <v>-3.5054578655106833E-2</v>
      </c>
    </row>
    <row r="2236" spans="1:18" x14ac:dyDescent="0.25">
      <c r="A2236">
        <v>2225</v>
      </c>
      <c r="B2236" s="5">
        <v>100</v>
      </c>
      <c r="C2236" s="5">
        <v>3</v>
      </c>
      <c r="D2236" s="5">
        <f t="shared" si="476"/>
        <v>300</v>
      </c>
      <c r="E2236" s="5">
        <f t="shared" si="477"/>
        <v>10000</v>
      </c>
      <c r="F2236" s="5">
        <f t="shared" si="478"/>
        <v>9</v>
      </c>
      <c r="G2236" s="5">
        <f t="shared" si="479"/>
        <v>-629860.82420000003</v>
      </c>
      <c r="H2236" s="9">
        <f t="shared" si="480"/>
        <v>396724657861.90332</v>
      </c>
      <c r="I2236" s="9">
        <f t="shared" si="481"/>
        <v>-295506.74660000001</v>
      </c>
      <c r="J2236" s="9">
        <f t="shared" si="482"/>
        <v>87324237286.116623</v>
      </c>
      <c r="K2236" s="9">
        <f t="shared" si="483"/>
        <v>186128122970.13657</v>
      </c>
      <c r="M2236" s="9">
        <f t="shared" si="484"/>
        <v>123840.70869635999</v>
      </c>
      <c r="N2236" s="9">
        <f t="shared" si="485"/>
        <v>29470258574.761391</v>
      </c>
      <c r="O2236" s="9">
        <f t="shared" si="486"/>
        <v>-123837.70869635999</v>
      </c>
      <c r="P2236" s="9">
        <f t="shared" si="487"/>
        <v>15335778095.164515</v>
      </c>
      <c r="Q2236" s="9">
        <f t="shared" si="488"/>
        <v>2.0172779244940513E-4</v>
      </c>
      <c r="R2236" s="9">
        <f t="shared" si="489"/>
        <v>-3.50477141568728E-2</v>
      </c>
    </row>
    <row r="2237" spans="1:18" x14ac:dyDescent="0.25">
      <c r="A2237">
        <v>2226</v>
      </c>
      <c r="B2237" s="5">
        <v>80989</v>
      </c>
      <c r="C2237" s="5">
        <v>56</v>
      </c>
      <c r="D2237" s="5">
        <f t="shared" si="476"/>
        <v>4535384</v>
      </c>
      <c r="E2237" s="5">
        <f t="shared" si="477"/>
        <v>6559218121</v>
      </c>
      <c r="F2237" s="5">
        <f t="shared" si="478"/>
        <v>3136</v>
      </c>
      <c r="G2237" s="5">
        <f t="shared" si="479"/>
        <v>-548971.82420000003</v>
      </c>
      <c r="H2237" s="9">
        <f t="shared" si="480"/>
        <v>301370063765.47577</v>
      </c>
      <c r="I2237" s="9">
        <f t="shared" si="481"/>
        <v>-295453.74660000001</v>
      </c>
      <c r="J2237" s="9">
        <f t="shared" si="482"/>
        <v>87292916379.97702</v>
      </c>
      <c r="K2237" s="9">
        <f t="shared" si="483"/>
        <v>162195782237.72656</v>
      </c>
      <c r="M2237" s="9">
        <f t="shared" si="484"/>
        <v>145887.06603986459</v>
      </c>
      <c r="N2237" s="9">
        <f t="shared" si="485"/>
        <v>22386946538.000328</v>
      </c>
      <c r="O2237" s="9">
        <f t="shared" si="486"/>
        <v>-145831.06603986459</v>
      </c>
      <c r="P2237" s="9">
        <f t="shared" si="487"/>
        <v>21266699822.323345</v>
      </c>
      <c r="Q2237" s="9">
        <f t="shared" si="488"/>
        <v>2.0131250959659782E-4</v>
      </c>
      <c r="R2237" s="9">
        <f t="shared" si="489"/>
        <v>-4.1272117435655245E-2</v>
      </c>
    </row>
    <row r="2238" spans="1:18" x14ac:dyDescent="0.25">
      <c r="A2238">
        <v>2227</v>
      </c>
      <c r="B2238" s="5">
        <v>1599</v>
      </c>
      <c r="C2238" s="5">
        <v>25</v>
      </c>
      <c r="D2238" s="5">
        <f t="shared" si="476"/>
        <v>39975</v>
      </c>
      <c r="E2238" s="5">
        <f t="shared" si="477"/>
        <v>2556801</v>
      </c>
      <c r="F2238" s="5">
        <f t="shared" si="478"/>
        <v>625</v>
      </c>
      <c r="G2238" s="5">
        <f t="shared" si="479"/>
        <v>-628361.82420000003</v>
      </c>
      <c r="H2238" s="9">
        <f t="shared" si="480"/>
        <v>394838582111.95172</v>
      </c>
      <c r="I2238" s="9">
        <f t="shared" si="481"/>
        <v>-295484.74660000001</v>
      </c>
      <c r="J2238" s="9">
        <f t="shared" si="482"/>
        <v>87311235473.26622</v>
      </c>
      <c r="K2238" s="9">
        <f t="shared" si="483"/>
        <v>185671334396.85077</v>
      </c>
      <c r="M2238" s="9">
        <f t="shared" si="484"/>
        <v>124249.26226554632</v>
      </c>
      <c r="N2238" s="9">
        <f t="shared" si="485"/>
        <v>29330153494.471664</v>
      </c>
      <c r="O2238" s="9">
        <f t="shared" si="486"/>
        <v>-124224.26226554632</v>
      </c>
      <c r="P2238" s="9">
        <f t="shared" si="487"/>
        <v>15431667335.419235</v>
      </c>
      <c r="Q2238" s="9">
        <f t="shared" si="488"/>
        <v>2.017195783206002E-4</v>
      </c>
      <c r="R2238" s="9">
        <f t="shared" si="489"/>
        <v>-3.5157113799816224E-2</v>
      </c>
    </row>
    <row r="2239" spans="1:18" x14ac:dyDescent="0.25">
      <c r="A2239">
        <v>2228</v>
      </c>
      <c r="B2239" s="5">
        <v>2612023</v>
      </c>
      <c r="C2239" s="5">
        <v>26904</v>
      </c>
      <c r="D2239" s="5">
        <f t="shared" si="476"/>
        <v>70273866792</v>
      </c>
      <c r="E2239" s="5">
        <f t="shared" si="477"/>
        <v>6822664152529</v>
      </c>
      <c r="F2239" s="5">
        <f t="shared" si="478"/>
        <v>723825216</v>
      </c>
      <c r="G2239" s="5">
        <f t="shared" si="479"/>
        <v>1982062.1757999999</v>
      </c>
      <c r="H2239" s="9">
        <f t="shared" si="480"/>
        <v>3928570468737.0293</v>
      </c>
      <c r="I2239" s="9">
        <f t="shared" si="481"/>
        <v>-268605.74660000001</v>
      </c>
      <c r="J2239" s="9">
        <f t="shared" si="482"/>
        <v>72149047106.543411</v>
      </c>
      <c r="K2239" s="9">
        <f t="shared" si="483"/>
        <v>-532393290538.37946</v>
      </c>
      <c r="M2239" s="9">
        <f t="shared" si="484"/>
        <v>835722.27246545837</v>
      </c>
      <c r="N2239" s="9">
        <f t="shared" si="485"/>
        <v>291829573101.9386</v>
      </c>
      <c r="O2239" s="9">
        <f t="shared" si="486"/>
        <v>-808818.27246545837</v>
      </c>
      <c r="P2239" s="9">
        <f t="shared" si="487"/>
        <v>654186997874.00842</v>
      </c>
      <c r="Q2239" s="9">
        <f t="shared" si="488"/>
        <v>2.1710948452113236E-4</v>
      </c>
      <c r="R2239" s="9">
        <f t="shared" si="489"/>
        <v>-0.22890806021313853</v>
      </c>
    </row>
    <row r="2240" spans="1:18" x14ac:dyDescent="0.25">
      <c r="A2240">
        <v>2229</v>
      </c>
      <c r="B2240" s="5">
        <v>32534</v>
      </c>
      <c r="C2240" s="5">
        <v>1</v>
      </c>
      <c r="D2240" s="5">
        <f t="shared" si="476"/>
        <v>32534</v>
      </c>
      <c r="E2240" s="5">
        <f t="shared" si="477"/>
        <v>1058461156</v>
      </c>
      <c r="F2240" s="5">
        <f t="shared" si="478"/>
        <v>1</v>
      </c>
      <c r="G2240" s="5">
        <f t="shared" si="479"/>
        <v>-597426.82420000003</v>
      </c>
      <c r="H2240" s="9">
        <f t="shared" si="480"/>
        <v>356918810273.69775</v>
      </c>
      <c r="I2240" s="9">
        <f t="shared" si="481"/>
        <v>-295508.74660000001</v>
      </c>
      <c r="J2240" s="9">
        <f t="shared" si="482"/>
        <v>87325419317.103012</v>
      </c>
      <c r="K2240" s="9">
        <f t="shared" si="483"/>
        <v>176544852004.56058</v>
      </c>
      <c r="M2240" s="9">
        <f t="shared" si="484"/>
        <v>132680.61961229698</v>
      </c>
      <c r="N2240" s="9">
        <f t="shared" si="485"/>
        <v>26513324595.577518</v>
      </c>
      <c r="O2240" s="9">
        <f t="shared" si="486"/>
        <v>-132679.61961229698</v>
      </c>
      <c r="P2240" s="9">
        <f t="shared" si="487"/>
        <v>17603881460.463821</v>
      </c>
      <c r="Q2240" s="9">
        <f t="shared" si="488"/>
        <v>2.0155443230769946E-4</v>
      </c>
      <c r="R2240" s="9">
        <f t="shared" si="489"/>
        <v>-3.755008897057624E-2</v>
      </c>
    </row>
    <row r="2241" spans="1:18" x14ac:dyDescent="0.25">
      <c r="A2241">
        <v>2230</v>
      </c>
      <c r="B2241" s="5">
        <v>26295</v>
      </c>
      <c r="C2241" s="5">
        <v>1867</v>
      </c>
      <c r="D2241" s="5">
        <f t="shared" si="476"/>
        <v>49092765</v>
      </c>
      <c r="E2241" s="5">
        <f t="shared" si="477"/>
        <v>691427025</v>
      </c>
      <c r="F2241" s="5">
        <f t="shared" si="478"/>
        <v>3485689</v>
      </c>
      <c r="G2241" s="5">
        <f t="shared" si="479"/>
        <v>-603665.82420000003</v>
      </c>
      <c r="H2241" s="9">
        <f t="shared" si="480"/>
        <v>364412427307.06537</v>
      </c>
      <c r="I2241" s="9">
        <f t="shared" si="481"/>
        <v>-293642.74660000001</v>
      </c>
      <c r="J2241" s="9">
        <f t="shared" si="482"/>
        <v>86226062630.791824</v>
      </c>
      <c r="K2241" s="9">
        <f t="shared" si="483"/>
        <v>177262090646.64078</v>
      </c>
      <c r="M2241" s="9">
        <f t="shared" si="484"/>
        <v>130980.17550412251</v>
      </c>
      <c r="N2241" s="9">
        <f t="shared" si="485"/>
        <v>27069979764.993408</v>
      </c>
      <c r="O2241" s="9">
        <f t="shared" si="486"/>
        <v>-129113.17550412251</v>
      </c>
      <c r="P2241" s="9">
        <f t="shared" si="487"/>
        <v>16670212088.758341</v>
      </c>
      <c r="Q2241" s="9">
        <f t="shared" si="488"/>
        <v>2.0158706807830865E-4</v>
      </c>
      <c r="R2241" s="9">
        <f t="shared" si="489"/>
        <v>-3.6540738666186144E-2</v>
      </c>
    </row>
    <row r="2242" spans="1:18" x14ac:dyDescent="0.25">
      <c r="A2242">
        <v>2231</v>
      </c>
      <c r="B2242" s="5">
        <v>3279</v>
      </c>
      <c r="C2242" s="5">
        <v>0</v>
      </c>
      <c r="D2242" s="5">
        <f t="shared" si="476"/>
        <v>0</v>
      </c>
      <c r="E2242" s="5">
        <f t="shared" si="477"/>
        <v>10751841</v>
      </c>
      <c r="F2242" s="5">
        <f t="shared" si="478"/>
        <v>0</v>
      </c>
      <c r="G2242" s="5">
        <f t="shared" si="479"/>
        <v>-626681.82420000003</v>
      </c>
      <c r="H2242" s="9">
        <f t="shared" si="480"/>
        <v>392730108782.63977</v>
      </c>
      <c r="I2242" s="9">
        <f t="shared" si="481"/>
        <v>-295509.74660000001</v>
      </c>
      <c r="J2242" s="9">
        <f t="shared" si="482"/>
        <v>87326010335.596222</v>
      </c>
      <c r="K2242" s="9">
        <f t="shared" si="483"/>
        <v>185190587068.16776</v>
      </c>
      <c r="M2242" s="9">
        <f t="shared" si="484"/>
        <v>124707.14751987123</v>
      </c>
      <c r="N2242" s="9">
        <f t="shared" si="485"/>
        <v>29173527852.527206</v>
      </c>
      <c r="O2242" s="9">
        <f t="shared" si="486"/>
        <v>-124707.14751987123</v>
      </c>
      <c r="P2242" s="9">
        <f t="shared" si="487"/>
        <v>15551872642.542925</v>
      </c>
      <c r="Q2242" s="9">
        <f t="shared" si="488"/>
        <v>2.0171039561862802E-4</v>
      </c>
      <c r="R2242" s="9">
        <f t="shared" si="489"/>
        <v>-3.5293776569188466E-2</v>
      </c>
    </row>
    <row r="2243" spans="1:18" x14ac:dyDescent="0.25">
      <c r="A2243">
        <v>2232</v>
      </c>
      <c r="B2243" s="5">
        <v>2403</v>
      </c>
      <c r="C2243" s="5">
        <v>1</v>
      </c>
      <c r="D2243" s="5">
        <f t="shared" si="476"/>
        <v>2403</v>
      </c>
      <c r="E2243" s="5">
        <f t="shared" si="477"/>
        <v>5774409</v>
      </c>
      <c r="F2243" s="5">
        <f t="shared" si="478"/>
        <v>1</v>
      </c>
      <c r="G2243" s="5">
        <f t="shared" si="479"/>
        <v>-627557.82420000003</v>
      </c>
      <c r="H2243" s="9">
        <f t="shared" si="480"/>
        <v>393828822714.63812</v>
      </c>
      <c r="I2243" s="9">
        <f t="shared" si="481"/>
        <v>-295508.74660000001</v>
      </c>
      <c r="J2243" s="9">
        <f t="shared" si="482"/>
        <v>87325419317.103012</v>
      </c>
      <c r="K2243" s="9">
        <f t="shared" si="483"/>
        <v>185448826048.36517</v>
      </c>
      <c r="M2243" s="9">
        <f t="shared" si="484"/>
        <v>124468.39306583039</v>
      </c>
      <c r="N2243" s="9">
        <f t="shared" si="485"/>
        <v>29255144618.800797</v>
      </c>
      <c r="O2243" s="9">
        <f t="shared" si="486"/>
        <v>-124467.39306583039</v>
      </c>
      <c r="P2243" s="9">
        <f t="shared" si="487"/>
        <v>15492131936.603922</v>
      </c>
      <c r="Q2243" s="9">
        <f t="shared" si="488"/>
        <v>2.0171518067445488E-4</v>
      </c>
      <c r="R2243" s="9">
        <f t="shared" si="489"/>
        <v>-3.5225922963454101E-2</v>
      </c>
    </row>
    <row r="2244" spans="1:18" x14ac:dyDescent="0.25">
      <c r="A2244">
        <v>2233</v>
      </c>
      <c r="B2244" s="5">
        <v>324</v>
      </c>
      <c r="C2244" s="5">
        <v>84</v>
      </c>
      <c r="D2244" s="5">
        <f t="shared" si="476"/>
        <v>27216</v>
      </c>
      <c r="E2244" s="5">
        <f t="shared" si="477"/>
        <v>104976</v>
      </c>
      <c r="F2244" s="5">
        <f t="shared" si="478"/>
        <v>7056</v>
      </c>
      <c r="G2244" s="5">
        <f t="shared" si="479"/>
        <v>-629636.82420000003</v>
      </c>
      <c r="H2244" s="9">
        <f t="shared" si="480"/>
        <v>396442530388.66174</v>
      </c>
      <c r="I2244" s="9">
        <f t="shared" si="481"/>
        <v>-295425.74660000001</v>
      </c>
      <c r="J2244" s="9">
        <f t="shared" si="482"/>
        <v>87276371754.167419</v>
      </c>
      <c r="K2244" s="9">
        <f t="shared" si="483"/>
        <v>186010928876.13797</v>
      </c>
      <c r="M2244" s="9">
        <f t="shared" si="484"/>
        <v>123901.7600636033</v>
      </c>
      <c r="N2244" s="9">
        <f t="shared" si="485"/>
        <v>29449301043.076118</v>
      </c>
      <c r="O2244" s="9">
        <f t="shared" si="486"/>
        <v>-123817.7600636033</v>
      </c>
      <c r="P2244" s="9">
        <f t="shared" si="487"/>
        <v>15330837707.168037</v>
      </c>
      <c r="Q2244" s="9">
        <f t="shared" si="488"/>
        <v>2.0172656374403385E-4</v>
      </c>
      <c r="R2244" s="9">
        <f t="shared" si="489"/>
        <v>-3.5042068407669456E-2</v>
      </c>
    </row>
    <row r="2245" spans="1:18" x14ac:dyDescent="0.25">
      <c r="A2245">
        <v>2234</v>
      </c>
      <c r="B2245" s="5">
        <v>319</v>
      </c>
      <c r="C2245" s="5">
        <v>1</v>
      </c>
      <c r="D2245" s="5">
        <f t="shared" si="476"/>
        <v>319</v>
      </c>
      <c r="E2245" s="5">
        <f t="shared" si="477"/>
        <v>101761</v>
      </c>
      <c r="F2245" s="5">
        <f t="shared" si="478"/>
        <v>1</v>
      </c>
      <c r="G2245" s="5">
        <f t="shared" si="479"/>
        <v>-629641.82420000003</v>
      </c>
      <c r="H2245" s="9">
        <f t="shared" si="480"/>
        <v>396448826781.90375</v>
      </c>
      <c r="I2245" s="9">
        <f t="shared" si="481"/>
        <v>-295508.74660000001</v>
      </c>
      <c r="J2245" s="9">
        <f t="shared" si="482"/>
        <v>87325419317.103012</v>
      </c>
      <c r="K2245" s="9">
        <f t="shared" si="483"/>
        <v>186064666276.27957</v>
      </c>
      <c r="M2245" s="9">
        <f t="shared" si="484"/>
        <v>123900.3973098702</v>
      </c>
      <c r="N2245" s="9">
        <f t="shared" si="485"/>
        <v>29449768763.78178</v>
      </c>
      <c r="O2245" s="9">
        <f t="shared" si="486"/>
        <v>-123899.3973098702</v>
      </c>
      <c r="P2245" s="9">
        <f t="shared" si="487"/>
        <v>15351060653.749071</v>
      </c>
      <c r="Q2245" s="9">
        <f t="shared" si="488"/>
        <v>2.0172659116572415E-4</v>
      </c>
      <c r="R2245" s="9">
        <f t="shared" si="489"/>
        <v>-3.5065172831674297E-2</v>
      </c>
    </row>
    <row r="2246" spans="1:18" x14ac:dyDescent="0.25">
      <c r="A2246">
        <v>2235</v>
      </c>
      <c r="B2246" s="5">
        <v>225</v>
      </c>
      <c r="C2246" s="5">
        <v>8</v>
      </c>
      <c r="D2246" s="5">
        <f t="shared" si="476"/>
        <v>1800</v>
      </c>
      <c r="E2246" s="5">
        <f t="shared" si="477"/>
        <v>50625</v>
      </c>
      <c r="F2246" s="5">
        <f t="shared" si="478"/>
        <v>64</v>
      </c>
      <c r="G2246" s="5">
        <f t="shared" si="479"/>
        <v>-629735.82420000003</v>
      </c>
      <c r="H2246" s="9">
        <f t="shared" si="480"/>
        <v>396567208280.85333</v>
      </c>
      <c r="I2246" s="9">
        <f t="shared" si="481"/>
        <v>-295501.74660000001</v>
      </c>
      <c r="J2246" s="9">
        <f t="shared" si="482"/>
        <v>87321282243.65062</v>
      </c>
      <c r="K2246" s="9">
        <f t="shared" si="483"/>
        <v>186088035947.69055</v>
      </c>
      <c r="M2246" s="9">
        <f t="shared" si="484"/>
        <v>123874.77753968773</v>
      </c>
      <c r="N2246" s="9">
        <f t="shared" si="485"/>
        <v>29458562604.334354</v>
      </c>
      <c r="O2246" s="9">
        <f t="shared" si="486"/>
        <v>-123866.77753968773</v>
      </c>
      <c r="P2246" s="9">
        <f t="shared" si="487"/>
        <v>15342978578.066488</v>
      </c>
      <c r="Q2246" s="9">
        <f t="shared" si="488"/>
        <v>2.0172710673403073E-4</v>
      </c>
      <c r="R2246" s="9">
        <f t="shared" si="489"/>
        <v>-3.5055941013084985E-2</v>
      </c>
    </row>
    <row r="2247" spans="1:18" x14ac:dyDescent="0.25">
      <c r="A2247">
        <v>2236</v>
      </c>
      <c r="B2247" s="5">
        <v>200</v>
      </c>
      <c r="C2247" s="5">
        <v>90</v>
      </c>
      <c r="D2247" s="5">
        <f t="shared" si="476"/>
        <v>18000</v>
      </c>
      <c r="E2247" s="5">
        <f t="shared" si="477"/>
        <v>40000</v>
      </c>
      <c r="F2247" s="5">
        <f t="shared" si="478"/>
        <v>8100</v>
      </c>
      <c r="G2247" s="5">
        <f t="shared" si="479"/>
        <v>-629760.82420000003</v>
      </c>
      <c r="H2247" s="9">
        <f t="shared" si="480"/>
        <v>396598695697.06335</v>
      </c>
      <c r="I2247" s="9">
        <f t="shared" si="481"/>
        <v>-295419.74660000001</v>
      </c>
      <c r="J2247" s="9">
        <f t="shared" si="482"/>
        <v>87272826681.208221</v>
      </c>
      <c r="K2247" s="9">
        <f t="shared" si="483"/>
        <v>186043783103.77118</v>
      </c>
      <c r="M2247" s="9">
        <f t="shared" si="484"/>
        <v>123867.96377102219</v>
      </c>
      <c r="N2247" s="9">
        <f t="shared" si="485"/>
        <v>29460901612.709988</v>
      </c>
      <c r="O2247" s="9">
        <f t="shared" si="486"/>
        <v>-123777.96377102219</v>
      </c>
      <c r="P2247" s="9">
        <f t="shared" si="487"/>
        <v>15320984315.300482</v>
      </c>
      <c r="Q2247" s="9">
        <f t="shared" si="488"/>
        <v>2.0172724386621776E-4</v>
      </c>
      <c r="R2247" s="9">
        <f t="shared" si="489"/>
        <v>-3.5030805540928918E-2</v>
      </c>
    </row>
    <row r="2248" spans="1:18" x14ac:dyDescent="0.25">
      <c r="A2248">
        <v>2237</v>
      </c>
      <c r="B2248" s="5">
        <v>67</v>
      </c>
      <c r="C2248" s="5">
        <v>7</v>
      </c>
      <c r="D2248" s="5">
        <f t="shared" si="476"/>
        <v>469</v>
      </c>
      <c r="E2248" s="5">
        <f t="shared" si="477"/>
        <v>4489</v>
      </c>
      <c r="F2248" s="5">
        <f t="shared" si="478"/>
        <v>49</v>
      </c>
      <c r="G2248" s="5">
        <f t="shared" si="479"/>
        <v>-629893.82420000003</v>
      </c>
      <c r="H2248" s="9">
        <f t="shared" si="480"/>
        <v>396766229765.30054</v>
      </c>
      <c r="I2248" s="9">
        <f t="shared" si="481"/>
        <v>-295502.74660000001</v>
      </c>
      <c r="J2248" s="9">
        <f t="shared" si="482"/>
        <v>87321873248.143814</v>
      </c>
      <c r="K2248" s="9">
        <f t="shared" si="483"/>
        <v>186135355117.47757</v>
      </c>
      <c r="M2248" s="9">
        <f t="shared" si="484"/>
        <v>123831.71452172146</v>
      </c>
      <c r="N2248" s="9">
        <f t="shared" si="485"/>
        <v>29473346698.270435</v>
      </c>
      <c r="O2248" s="9">
        <f t="shared" si="486"/>
        <v>-123824.71452172146</v>
      </c>
      <c r="P2248" s="9">
        <f t="shared" si="487"/>
        <v>15332559926.385817</v>
      </c>
      <c r="Q2248" s="9">
        <f t="shared" si="488"/>
        <v>2.0172797350097169E-4</v>
      </c>
      <c r="R2248" s="9">
        <f t="shared" si="489"/>
        <v>-3.5044036636267088E-2</v>
      </c>
    </row>
    <row r="2249" spans="1:18" x14ac:dyDescent="0.25">
      <c r="A2249">
        <v>2238</v>
      </c>
      <c r="B2249" s="5">
        <v>17</v>
      </c>
      <c r="C2249" s="5">
        <v>2</v>
      </c>
      <c r="D2249" s="5">
        <f t="shared" si="476"/>
        <v>34</v>
      </c>
      <c r="E2249" s="5">
        <f t="shared" si="477"/>
        <v>289</v>
      </c>
      <c r="F2249" s="5">
        <f t="shared" si="478"/>
        <v>4</v>
      </c>
      <c r="G2249" s="5">
        <f t="shared" si="479"/>
        <v>-629943.82420000003</v>
      </c>
      <c r="H2249" s="9">
        <f t="shared" si="480"/>
        <v>396829221647.72052</v>
      </c>
      <c r="I2249" s="9">
        <f t="shared" si="481"/>
        <v>-295507.74660000001</v>
      </c>
      <c r="J2249" s="9">
        <f t="shared" si="482"/>
        <v>87324828300.609818</v>
      </c>
      <c r="K2249" s="9">
        <f t="shared" si="483"/>
        <v>186153279973.92856</v>
      </c>
      <c r="M2249" s="9">
        <f t="shared" si="484"/>
        <v>123818.08698439036</v>
      </c>
      <c r="N2249" s="9">
        <f t="shared" si="485"/>
        <v>29478025981.562366</v>
      </c>
      <c r="O2249" s="9">
        <f t="shared" si="486"/>
        <v>-123816.08698439036</v>
      </c>
      <c r="P2249" s="9">
        <f t="shared" si="487"/>
        <v>15330423396.126122</v>
      </c>
      <c r="Q2249" s="9">
        <f t="shared" si="488"/>
        <v>2.0172824783960092E-4</v>
      </c>
      <c r="R2249" s="9">
        <f t="shared" si="489"/>
        <v>-3.5041594933573249E-2</v>
      </c>
    </row>
    <row r="2250" spans="1:18" x14ac:dyDescent="0.25">
      <c r="A2250">
        <v>2239</v>
      </c>
      <c r="B2250" s="5">
        <v>8</v>
      </c>
      <c r="C2250" s="5">
        <v>0</v>
      </c>
      <c r="D2250" s="5">
        <f t="shared" si="476"/>
        <v>0</v>
      </c>
      <c r="E2250" s="5">
        <f t="shared" si="477"/>
        <v>64</v>
      </c>
      <c r="F2250" s="5">
        <f t="shared" si="478"/>
        <v>0</v>
      </c>
      <c r="G2250" s="5">
        <f t="shared" si="479"/>
        <v>-629952.82420000003</v>
      </c>
      <c r="H2250" s="9">
        <f t="shared" si="480"/>
        <v>396840560717.55615</v>
      </c>
      <c r="I2250" s="9">
        <f t="shared" si="481"/>
        <v>-295509.74660000001</v>
      </c>
      <c r="J2250" s="9">
        <f t="shared" si="482"/>
        <v>87326010335.596222</v>
      </c>
      <c r="K2250" s="9">
        <f t="shared" si="483"/>
        <v>186157199449.29636</v>
      </c>
      <c r="M2250" s="9">
        <f t="shared" si="484"/>
        <v>123815.63402767076</v>
      </c>
      <c r="N2250" s="9">
        <f t="shared" si="485"/>
        <v>29478868291.999664</v>
      </c>
      <c r="O2250" s="9">
        <f t="shared" si="486"/>
        <v>-123815.63402767076</v>
      </c>
      <c r="P2250" s="9">
        <f t="shared" si="487"/>
        <v>15330311229.674103</v>
      </c>
      <c r="Q2250" s="9">
        <f t="shared" si="488"/>
        <v>2.0172829722286677E-4</v>
      </c>
      <c r="R2250" s="9">
        <f t="shared" si="489"/>
        <v>-3.5041466741678913E-2</v>
      </c>
    </row>
    <row r="2251" spans="1:18" x14ac:dyDescent="0.25">
      <c r="A2251">
        <v>2240</v>
      </c>
      <c r="B2251" s="5">
        <v>0</v>
      </c>
      <c r="C2251" s="5">
        <v>0</v>
      </c>
      <c r="D2251" s="5">
        <f t="shared" si="476"/>
        <v>0</v>
      </c>
      <c r="E2251" s="5">
        <f t="shared" si="477"/>
        <v>0</v>
      </c>
      <c r="F2251" s="5">
        <f t="shared" si="478"/>
        <v>0</v>
      </c>
      <c r="G2251" s="5">
        <f t="shared" si="479"/>
        <v>-629960.82420000003</v>
      </c>
      <c r="H2251" s="9">
        <f t="shared" si="480"/>
        <v>396850640026.74335</v>
      </c>
      <c r="I2251" s="9">
        <f t="shared" si="481"/>
        <v>-295509.74660000001</v>
      </c>
      <c r="J2251" s="9">
        <f t="shared" si="482"/>
        <v>87326010335.596222</v>
      </c>
      <c r="K2251" s="9">
        <f t="shared" si="483"/>
        <v>186159563527.26917</v>
      </c>
      <c r="M2251" s="9">
        <f t="shared" si="484"/>
        <v>123813.45362169779</v>
      </c>
      <c r="N2251" s="9">
        <f t="shared" si="485"/>
        <v>29479617022.490993</v>
      </c>
      <c r="O2251" s="9">
        <f t="shared" si="486"/>
        <v>-123813.45362169779</v>
      </c>
      <c r="P2251" s="9">
        <f t="shared" si="487"/>
        <v>15329771297.732309</v>
      </c>
      <c r="Q2251" s="9">
        <f t="shared" si="488"/>
        <v>2.0172834111969535E-4</v>
      </c>
      <c r="R2251" s="9">
        <f t="shared" si="489"/>
        <v>-3.5040849658636533E-2</v>
      </c>
    </row>
    <row r="2252" spans="1:18" x14ac:dyDescent="0.25">
      <c r="A2252">
        <v>2241</v>
      </c>
      <c r="B2252" s="5">
        <v>185951</v>
      </c>
      <c r="C2252" s="5">
        <v>931</v>
      </c>
      <c r="D2252" s="5">
        <f t="shared" si="476"/>
        <v>173120381</v>
      </c>
      <c r="E2252" s="5">
        <f t="shared" si="477"/>
        <v>34577774401</v>
      </c>
      <c r="F2252" s="5">
        <f t="shared" si="478"/>
        <v>866761</v>
      </c>
      <c r="G2252" s="5">
        <f t="shared" si="479"/>
        <v>-444009.82420000003</v>
      </c>
      <c r="H2252" s="9">
        <f t="shared" si="480"/>
        <v>197144723986.11493</v>
      </c>
      <c r="I2252" s="9">
        <f t="shared" si="481"/>
        <v>-294578.74660000001</v>
      </c>
      <c r="J2252" s="9">
        <f t="shared" si="482"/>
        <v>86776637948.427017</v>
      </c>
      <c r="K2252" s="9">
        <f t="shared" si="483"/>
        <v>130795857490.92236</v>
      </c>
      <c r="M2252" s="9">
        <f t="shared" si="484"/>
        <v>174494.53750679991</v>
      </c>
      <c r="N2252" s="9">
        <f t="shared" si="485"/>
        <v>14644680831.870941</v>
      </c>
      <c r="O2252" s="9">
        <f t="shared" si="486"/>
        <v>-173563.53750679991</v>
      </c>
      <c r="P2252" s="9">
        <f t="shared" si="487"/>
        <v>30124301551.87434</v>
      </c>
      <c r="Q2252" s="9">
        <f t="shared" si="488"/>
        <v>2.008585933815635E-4</v>
      </c>
      <c r="R2252" s="9">
        <f t="shared" si="489"/>
        <v>-4.9120761926450776E-2</v>
      </c>
    </row>
    <row r="2253" spans="1:18" x14ac:dyDescent="0.25">
      <c r="A2253">
        <v>2242</v>
      </c>
      <c r="B2253" s="5">
        <v>40</v>
      </c>
      <c r="C2253" s="5">
        <v>5</v>
      </c>
      <c r="D2253" s="5">
        <f t="shared" ref="D2253:D2316" si="490">B2253*C2253</f>
        <v>200</v>
      </c>
      <c r="E2253" s="5">
        <f t="shared" ref="E2253:E2316" si="491">POWER(B2253,2)</f>
        <v>1600</v>
      </c>
      <c r="F2253" s="5">
        <f t="shared" ref="F2253:F2316" si="492">POWER(C2253,2)</f>
        <v>25</v>
      </c>
      <c r="G2253" s="5">
        <f t="shared" ref="G2253:G2316" si="493">B2253-$J$5018</f>
        <v>-629920.82420000003</v>
      </c>
      <c r="H2253" s="9">
        <f t="shared" ref="H2253:H2316" si="494">POWER(G2253,2)</f>
        <v>396800244760.80737</v>
      </c>
      <c r="I2253" s="9">
        <f t="shared" ref="I2253:I2316" si="495">C2253-$J$5019</f>
        <v>-295504.74660000001</v>
      </c>
      <c r="J2253" s="9">
        <f t="shared" ref="J2253:J2316" si="496">POWER(I2253,2)</f>
        <v>87323055263.130219</v>
      </c>
      <c r="K2253" s="9">
        <f t="shared" ref="K2253:K2316" si="497">G2253*I2253</f>
        <v>186144593533.28418</v>
      </c>
      <c r="M2253" s="9">
        <f t="shared" ref="M2253:M2316" si="498">$J$5027+$J$5026*B2253</f>
        <v>123824.35565156267</v>
      </c>
      <c r="N2253" s="9">
        <f t="shared" ref="N2253:N2316" si="499">(M2253-$J$5019)^2</f>
        <v>29475873465.117767</v>
      </c>
      <c r="O2253" s="9">
        <f t="shared" ref="O2253:O2316" si="500">C2253-M2253</f>
        <v>-123819.35565156267</v>
      </c>
      <c r="P2253" s="9">
        <f t="shared" ref="P2253:P2316" si="501">POWER(O2253,2)</f>
        <v>15331232833.968164</v>
      </c>
      <c r="Q2253" s="9">
        <f t="shared" ref="Q2253:Q2316" si="502">(1/$J$5017)+((H2253)/$H$5012)</f>
        <v>2.0172812164112692E-4</v>
      </c>
      <c r="R2253" s="9">
        <f t="shared" ref="R2253:R2316" si="503">O2253/($J$5028*SQRT(1-Q2253))</f>
        <v>-3.5042520007527542E-2</v>
      </c>
    </row>
    <row r="2254" spans="1:18" x14ac:dyDescent="0.25">
      <c r="A2254">
        <v>2243</v>
      </c>
      <c r="B2254" s="5">
        <v>917946</v>
      </c>
      <c r="C2254" s="5">
        <v>398</v>
      </c>
      <c r="D2254" s="5">
        <f t="shared" si="490"/>
        <v>365342508</v>
      </c>
      <c r="E2254" s="5">
        <f t="shared" si="491"/>
        <v>842624858916</v>
      </c>
      <c r="F2254" s="5">
        <f t="shared" si="492"/>
        <v>158404</v>
      </c>
      <c r="G2254" s="5">
        <f t="shared" si="493"/>
        <v>287985.17579999997</v>
      </c>
      <c r="H2254" s="9">
        <f t="shared" si="494"/>
        <v>82935461480.556885</v>
      </c>
      <c r="I2254" s="9">
        <f t="shared" si="495"/>
        <v>-295111.74660000001</v>
      </c>
      <c r="J2254" s="9">
        <f t="shared" si="496"/>
        <v>87090942981.302612</v>
      </c>
      <c r="K2254" s="9">
        <f t="shared" si="497"/>
        <v>-84987808225.246048</v>
      </c>
      <c r="M2254" s="9">
        <f t="shared" si="498"/>
        <v>374000.32128034957</v>
      </c>
      <c r="N2254" s="9">
        <f t="shared" si="499"/>
        <v>6160770313.6515312</v>
      </c>
      <c r="O2254" s="9">
        <f t="shared" si="500"/>
        <v>-373602.32128034957</v>
      </c>
      <c r="P2254" s="9">
        <f t="shared" si="501"/>
        <v>139578694466.06555</v>
      </c>
      <c r="Q2254" s="9">
        <f t="shared" si="502"/>
        <v>2.0036119575956359E-4</v>
      </c>
      <c r="R2254" s="9">
        <f t="shared" si="503"/>
        <v>-0.10573434015839016</v>
      </c>
    </row>
    <row r="2255" spans="1:18" x14ac:dyDescent="0.25">
      <c r="A2255">
        <v>2244</v>
      </c>
      <c r="B2255" s="5">
        <v>76250</v>
      </c>
      <c r="C2255" s="5">
        <v>112</v>
      </c>
      <c r="D2255" s="5">
        <f t="shared" si="490"/>
        <v>8540000</v>
      </c>
      <c r="E2255" s="5">
        <f t="shared" si="491"/>
        <v>5814062500</v>
      </c>
      <c r="F2255" s="5">
        <f t="shared" si="492"/>
        <v>12544</v>
      </c>
      <c r="G2255" s="5">
        <f t="shared" si="493"/>
        <v>-553710.82420000003</v>
      </c>
      <c r="H2255" s="9">
        <f t="shared" si="494"/>
        <v>306595676836.24335</v>
      </c>
      <c r="I2255" s="9">
        <f t="shared" si="495"/>
        <v>-295397.74660000001</v>
      </c>
      <c r="J2255" s="9">
        <f t="shared" si="496"/>
        <v>87259828696.357819</v>
      </c>
      <c r="K2255" s="9">
        <f t="shared" si="497"/>
        <v>163564929736.70877</v>
      </c>
      <c r="M2255" s="9">
        <f t="shared" si="498"/>
        <v>144595.44805162307</v>
      </c>
      <c r="N2255" s="9">
        <f t="shared" si="499"/>
        <v>22775125506.348648</v>
      </c>
      <c r="O2255" s="9">
        <f t="shared" si="500"/>
        <v>-144483.44805162307</v>
      </c>
      <c r="P2255" s="9">
        <f t="shared" si="501"/>
        <v>20875466760.886063</v>
      </c>
      <c r="Q2255" s="9">
        <f t="shared" si="502"/>
        <v>2.0133526788658121E-4</v>
      </c>
      <c r="R2255" s="9">
        <f t="shared" si="503"/>
        <v>-4.0890724214646845E-2</v>
      </c>
    </row>
    <row r="2256" spans="1:18" x14ac:dyDescent="0.25">
      <c r="A2256">
        <v>2245</v>
      </c>
      <c r="B2256" s="5">
        <v>5421</v>
      </c>
      <c r="C2256" s="5">
        <v>9</v>
      </c>
      <c r="D2256" s="5">
        <f t="shared" si="490"/>
        <v>48789</v>
      </c>
      <c r="E2256" s="5">
        <f t="shared" si="491"/>
        <v>29387241</v>
      </c>
      <c r="F2256" s="5">
        <f t="shared" si="492"/>
        <v>81</v>
      </c>
      <c r="G2256" s="5">
        <f t="shared" si="493"/>
        <v>-624539.82420000003</v>
      </c>
      <c r="H2256" s="9">
        <f t="shared" si="494"/>
        <v>390049992011.76697</v>
      </c>
      <c r="I2256" s="9">
        <f t="shared" si="495"/>
        <v>-295500.74660000001</v>
      </c>
      <c r="J2256" s="9">
        <f t="shared" si="496"/>
        <v>87320691241.157425</v>
      </c>
      <c r="K2256" s="9">
        <f t="shared" si="497"/>
        <v>184551984332.53278</v>
      </c>
      <c r="M2256" s="9">
        <f t="shared" si="498"/>
        <v>125290.95121913549</v>
      </c>
      <c r="N2256" s="9">
        <f t="shared" si="499"/>
        <v>28974438300.912624</v>
      </c>
      <c r="O2256" s="9">
        <f t="shared" si="500"/>
        <v>-125281.95121913549</v>
      </c>
      <c r="P2256" s="9">
        <f t="shared" si="501"/>
        <v>15695567301.273844</v>
      </c>
      <c r="Q2256" s="9">
        <f t="shared" si="502"/>
        <v>2.0169872332796376E-4</v>
      </c>
      <c r="R2256" s="9">
        <f t="shared" si="503"/>
        <v>-3.5456453431948157E-2</v>
      </c>
    </row>
    <row r="2257" spans="1:18" x14ac:dyDescent="0.25">
      <c r="A2257">
        <v>2246</v>
      </c>
      <c r="B2257" s="5">
        <v>3680</v>
      </c>
      <c r="C2257" s="5">
        <v>4</v>
      </c>
      <c r="D2257" s="5">
        <f t="shared" si="490"/>
        <v>14720</v>
      </c>
      <c r="E2257" s="5">
        <f t="shared" si="491"/>
        <v>13542400</v>
      </c>
      <c r="F2257" s="5">
        <f t="shared" si="492"/>
        <v>16</v>
      </c>
      <c r="G2257" s="5">
        <f t="shared" si="493"/>
        <v>-626280.82420000003</v>
      </c>
      <c r="H2257" s="9">
        <f t="shared" si="494"/>
        <v>392227670760.63135</v>
      </c>
      <c r="I2257" s="9">
        <f t="shared" si="495"/>
        <v>-295505.74660000001</v>
      </c>
      <c r="J2257" s="9">
        <f t="shared" si="496"/>
        <v>87323646273.623413</v>
      </c>
      <c r="K2257" s="9">
        <f t="shared" si="497"/>
        <v>185069582536.48438</v>
      </c>
      <c r="M2257" s="9">
        <f t="shared" si="498"/>
        <v>124816.44036926664</v>
      </c>
      <c r="N2257" s="9">
        <f t="shared" si="499"/>
        <v>29136204791.97892</v>
      </c>
      <c r="O2257" s="9">
        <f t="shared" si="500"/>
        <v>-124812.44036926664</v>
      </c>
      <c r="P2257" s="9">
        <f t="shared" si="501"/>
        <v>15578145270.93174</v>
      </c>
      <c r="Q2257" s="9">
        <f t="shared" si="502"/>
        <v>2.0170820742940529E-4</v>
      </c>
      <c r="R2257" s="9">
        <f t="shared" si="503"/>
        <v>-3.5323575803267906E-2</v>
      </c>
    </row>
    <row r="2258" spans="1:18" x14ac:dyDescent="0.25">
      <c r="A2258">
        <v>2247</v>
      </c>
      <c r="B2258" s="5">
        <v>7279</v>
      </c>
      <c r="C2258" s="5">
        <v>33</v>
      </c>
      <c r="D2258" s="5">
        <f t="shared" si="490"/>
        <v>240207</v>
      </c>
      <c r="E2258" s="5">
        <f t="shared" si="491"/>
        <v>52983841</v>
      </c>
      <c r="F2258" s="5">
        <f t="shared" si="492"/>
        <v>1089</v>
      </c>
      <c r="G2258" s="5">
        <f t="shared" si="493"/>
        <v>-622681.82420000003</v>
      </c>
      <c r="H2258" s="9">
        <f t="shared" si="494"/>
        <v>387732654189.03973</v>
      </c>
      <c r="I2258" s="9">
        <f t="shared" si="495"/>
        <v>-295476.74660000001</v>
      </c>
      <c r="J2258" s="9">
        <f t="shared" si="496"/>
        <v>87306507781.320618</v>
      </c>
      <c r="K2258" s="9">
        <f t="shared" si="497"/>
        <v>183987999581.56915</v>
      </c>
      <c r="M2258" s="9">
        <f t="shared" si="498"/>
        <v>125797.35050635911</v>
      </c>
      <c r="N2258" s="9">
        <f t="shared" si="499"/>
        <v>28802297387.844852</v>
      </c>
      <c r="O2258" s="9">
        <f t="shared" si="500"/>
        <v>-125764.35050635911</v>
      </c>
      <c r="P2258" s="9">
        <f t="shared" si="501"/>
        <v>15816671858.28635</v>
      </c>
      <c r="Q2258" s="9">
        <f t="shared" si="502"/>
        <v>2.0168863099134318E-4</v>
      </c>
      <c r="R2258" s="9">
        <f t="shared" si="503"/>
        <v>-3.5592978647195898E-2</v>
      </c>
    </row>
    <row r="2259" spans="1:18" x14ac:dyDescent="0.25">
      <c r="A2259">
        <v>2248</v>
      </c>
      <c r="B2259" s="5">
        <v>5899</v>
      </c>
      <c r="C2259" s="5">
        <v>9</v>
      </c>
      <c r="D2259" s="5">
        <f t="shared" si="490"/>
        <v>53091</v>
      </c>
      <c r="E2259" s="5">
        <f t="shared" si="491"/>
        <v>34798201</v>
      </c>
      <c r="F2259" s="5">
        <f t="shared" si="492"/>
        <v>81</v>
      </c>
      <c r="G2259" s="5">
        <f t="shared" si="493"/>
        <v>-624061.82420000003</v>
      </c>
      <c r="H2259" s="9">
        <f t="shared" si="494"/>
        <v>389453160423.83173</v>
      </c>
      <c r="I2259" s="9">
        <f t="shared" si="495"/>
        <v>-295500.74660000001</v>
      </c>
      <c r="J2259" s="9">
        <f t="shared" si="496"/>
        <v>87320691241.157425</v>
      </c>
      <c r="K2259" s="9">
        <f t="shared" si="497"/>
        <v>184410734975.65796</v>
      </c>
      <c r="M2259" s="9">
        <f t="shared" si="498"/>
        <v>125421.23047602079</v>
      </c>
      <c r="N2259" s="9">
        <f t="shared" si="499"/>
        <v>28930103317.257145</v>
      </c>
      <c r="O2259" s="9">
        <f t="shared" si="500"/>
        <v>-125412.23047602079</v>
      </c>
      <c r="P2259" s="9">
        <f t="shared" si="501"/>
        <v>15728227552.970558</v>
      </c>
      <c r="Q2259" s="9">
        <f t="shared" si="502"/>
        <v>2.0169612404130293E-4</v>
      </c>
      <c r="R2259" s="9">
        <f t="shared" si="503"/>
        <v>-3.5493324143009868E-2</v>
      </c>
    </row>
    <row r="2260" spans="1:18" x14ac:dyDescent="0.25">
      <c r="A2260">
        <v>2249</v>
      </c>
      <c r="B2260" s="5">
        <v>799</v>
      </c>
      <c r="C2260" s="5">
        <v>6</v>
      </c>
      <c r="D2260" s="5">
        <f t="shared" si="490"/>
        <v>4794</v>
      </c>
      <c r="E2260" s="5">
        <f t="shared" si="491"/>
        <v>638401</v>
      </c>
      <c r="F2260" s="5">
        <f t="shared" si="492"/>
        <v>36</v>
      </c>
      <c r="G2260" s="5">
        <f t="shared" si="493"/>
        <v>-629161.82420000003</v>
      </c>
      <c r="H2260" s="9">
        <f t="shared" si="494"/>
        <v>395844601030.67175</v>
      </c>
      <c r="I2260" s="9">
        <f t="shared" si="495"/>
        <v>-295503.74660000001</v>
      </c>
      <c r="J2260" s="9">
        <f t="shared" si="496"/>
        <v>87322464254.637024</v>
      </c>
      <c r="K2260" s="9">
        <f t="shared" si="497"/>
        <v>185919676268.79056</v>
      </c>
      <c r="M2260" s="9">
        <f t="shared" si="498"/>
        <v>124031.22166824875</v>
      </c>
      <c r="N2260" s="9">
        <f t="shared" si="499"/>
        <v>29404884512.769234</v>
      </c>
      <c r="O2260" s="9">
        <f t="shared" si="500"/>
        <v>-124025.22166824875</v>
      </c>
      <c r="P2260" s="9">
        <f t="shared" si="501"/>
        <v>15382255609.858238</v>
      </c>
      <c r="Q2260" s="9">
        <f t="shared" si="502"/>
        <v>2.017239596764279E-4</v>
      </c>
      <c r="R2260" s="9">
        <f t="shared" si="503"/>
        <v>-3.510078274782797E-2</v>
      </c>
    </row>
    <row r="2261" spans="1:18" x14ac:dyDescent="0.25">
      <c r="A2261">
        <v>2250</v>
      </c>
      <c r="B2261" s="5">
        <v>213</v>
      </c>
      <c r="C2261" s="5">
        <v>2</v>
      </c>
      <c r="D2261" s="5">
        <f t="shared" si="490"/>
        <v>426</v>
      </c>
      <c r="E2261" s="5">
        <f t="shared" si="491"/>
        <v>45369</v>
      </c>
      <c r="F2261" s="5">
        <f t="shared" si="492"/>
        <v>4</v>
      </c>
      <c r="G2261" s="5">
        <f t="shared" si="493"/>
        <v>-629747.82420000003</v>
      </c>
      <c r="H2261" s="9">
        <f t="shared" si="494"/>
        <v>396582322084.63416</v>
      </c>
      <c r="I2261" s="9">
        <f t="shared" si="495"/>
        <v>-295507.74660000001</v>
      </c>
      <c r="J2261" s="9">
        <f t="shared" si="496"/>
        <v>87324828300.609818</v>
      </c>
      <c r="K2261" s="9">
        <f t="shared" si="497"/>
        <v>186095360455.59497</v>
      </c>
      <c r="M2261" s="9">
        <f t="shared" si="498"/>
        <v>123871.50693072827</v>
      </c>
      <c r="N2261" s="9">
        <f t="shared" si="499"/>
        <v>29459685316.766369</v>
      </c>
      <c r="O2261" s="9">
        <f t="shared" si="500"/>
        <v>-123869.50693072827</v>
      </c>
      <c r="P2261" s="9">
        <f t="shared" si="501"/>
        <v>15343654747.261738</v>
      </c>
      <c r="Q2261" s="9">
        <f t="shared" si="502"/>
        <v>2.0172717255680108E-4</v>
      </c>
      <c r="R2261" s="9">
        <f t="shared" si="503"/>
        <v>-3.5056713468106106E-2</v>
      </c>
    </row>
    <row r="2262" spans="1:18" x14ac:dyDescent="0.25">
      <c r="A2262">
        <v>2251</v>
      </c>
      <c r="B2262" s="5">
        <v>14364</v>
      </c>
      <c r="C2262" s="5">
        <v>24</v>
      </c>
      <c r="D2262" s="5">
        <f t="shared" si="490"/>
        <v>344736</v>
      </c>
      <c r="E2262" s="5">
        <f t="shared" si="491"/>
        <v>206324496</v>
      </c>
      <c r="F2262" s="5">
        <f t="shared" si="492"/>
        <v>576</v>
      </c>
      <c r="G2262" s="5">
        <f t="shared" si="493"/>
        <v>-615596.82420000003</v>
      </c>
      <c r="H2262" s="9">
        <f t="shared" si="494"/>
        <v>378959449965.12573</v>
      </c>
      <c r="I2262" s="9">
        <f t="shared" si="495"/>
        <v>-295485.74660000001</v>
      </c>
      <c r="J2262" s="9">
        <f t="shared" si="496"/>
        <v>87311826443.759415</v>
      </c>
      <c r="K2262" s="9">
        <f t="shared" si="497"/>
        <v>181900087203.32596</v>
      </c>
      <c r="M2262" s="9">
        <f t="shared" si="498"/>
        <v>127728.37254617577</v>
      </c>
      <c r="N2262" s="9">
        <f t="shared" si="499"/>
        <v>28150589479.389282</v>
      </c>
      <c r="O2262" s="9">
        <f t="shared" si="500"/>
        <v>-127704.37254617577</v>
      </c>
      <c r="P2262" s="9">
        <f t="shared" si="501"/>
        <v>16308406767.412453</v>
      </c>
      <c r="Q2262" s="9">
        <f t="shared" si="502"/>
        <v>2.0165042243607751E-4</v>
      </c>
      <c r="R2262" s="9">
        <f t="shared" si="503"/>
        <v>-3.6142029915751481E-2</v>
      </c>
    </row>
    <row r="2263" spans="1:18" x14ac:dyDescent="0.25">
      <c r="A2263">
        <v>2252</v>
      </c>
      <c r="B2263" s="5">
        <v>11176</v>
      </c>
      <c r="C2263" s="5">
        <v>18</v>
      </c>
      <c r="D2263" s="5">
        <f t="shared" si="490"/>
        <v>201168</v>
      </c>
      <c r="E2263" s="5">
        <f t="shared" si="491"/>
        <v>124902976</v>
      </c>
      <c r="F2263" s="5">
        <f t="shared" si="492"/>
        <v>324</v>
      </c>
      <c r="G2263" s="5">
        <f t="shared" si="493"/>
        <v>-618784.82420000003</v>
      </c>
      <c r="H2263" s="9">
        <f t="shared" si="494"/>
        <v>382894658660.22498</v>
      </c>
      <c r="I2263" s="9">
        <f t="shared" si="495"/>
        <v>-295491.74660000001</v>
      </c>
      <c r="J2263" s="9">
        <f t="shared" si="496"/>
        <v>87315372308.718613</v>
      </c>
      <c r="K2263" s="9">
        <f t="shared" si="497"/>
        <v>182845808472.43198</v>
      </c>
      <c r="M2263" s="9">
        <f t="shared" si="498"/>
        <v>126859.48076594493</v>
      </c>
      <c r="N2263" s="9">
        <f t="shared" si="499"/>
        <v>28442912165.897449</v>
      </c>
      <c r="O2263" s="9">
        <f t="shared" si="500"/>
        <v>-126841.48076594493</v>
      </c>
      <c r="P2263" s="9">
        <f t="shared" si="501"/>
        <v>16088761242.897577</v>
      </c>
      <c r="Q2263" s="9">
        <f t="shared" si="502"/>
        <v>2.0166756083102094E-4</v>
      </c>
      <c r="R2263" s="9">
        <f t="shared" si="503"/>
        <v>-3.5897820413589659E-2</v>
      </c>
    </row>
    <row r="2264" spans="1:18" x14ac:dyDescent="0.25">
      <c r="A2264">
        <v>2253</v>
      </c>
      <c r="B2264" s="5">
        <v>9</v>
      </c>
      <c r="C2264" s="5">
        <v>0</v>
      </c>
      <c r="D2264" s="5">
        <f t="shared" si="490"/>
        <v>0</v>
      </c>
      <c r="E2264" s="5">
        <f t="shared" si="491"/>
        <v>81</v>
      </c>
      <c r="F2264" s="5">
        <f t="shared" si="492"/>
        <v>0</v>
      </c>
      <c r="G2264" s="5">
        <f t="shared" si="493"/>
        <v>-629951.82420000003</v>
      </c>
      <c r="H2264" s="9">
        <f t="shared" si="494"/>
        <v>396839300812.90778</v>
      </c>
      <c r="I2264" s="9">
        <f t="shared" si="495"/>
        <v>-295509.74660000001</v>
      </c>
      <c r="J2264" s="9">
        <f t="shared" si="496"/>
        <v>87326010335.596222</v>
      </c>
      <c r="K2264" s="9">
        <f t="shared" si="497"/>
        <v>186156903939.54977</v>
      </c>
      <c r="M2264" s="9">
        <f t="shared" si="498"/>
        <v>123815.90657841739</v>
      </c>
      <c r="N2264" s="9">
        <f t="shared" si="499"/>
        <v>29478774701.356804</v>
      </c>
      <c r="O2264" s="9">
        <f t="shared" si="500"/>
        <v>-123815.90657841739</v>
      </c>
      <c r="P2264" s="9">
        <f t="shared" si="501"/>
        <v>15330378721.835382</v>
      </c>
      <c r="Q2264" s="9">
        <f t="shared" si="502"/>
        <v>2.0172829173580238E-4</v>
      </c>
      <c r="R2264" s="9">
        <f t="shared" si="503"/>
        <v>-3.5041543877059211E-2</v>
      </c>
    </row>
    <row r="2265" spans="1:18" x14ac:dyDescent="0.25">
      <c r="A2265">
        <v>2254</v>
      </c>
      <c r="B2265" s="5">
        <v>1063951</v>
      </c>
      <c r="C2265" s="5">
        <v>5500</v>
      </c>
      <c r="D2265" s="5">
        <f t="shared" si="490"/>
        <v>5851730500</v>
      </c>
      <c r="E2265" s="5">
        <f t="shared" si="491"/>
        <v>1131991730401</v>
      </c>
      <c r="F2265" s="5">
        <f t="shared" si="492"/>
        <v>30250000</v>
      </c>
      <c r="G2265" s="5">
        <f t="shared" si="493"/>
        <v>433990.17579999997</v>
      </c>
      <c r="H2265" s="9">
        <f t="shared" si="494"/>
        <v>188347472690.91489</v>
      </c>
      <c r="I2265" s="9">
        <f t="shared" si="495"/>
        <v>-290009.74660000001</v>
      </c>
      <c r="J2265" s="9">
        <f t="shared" si="496"/>
        <v>84105653122.996216</v>
      </c>
      <c r="K2265" s="9">
        <f t="shared" si="497"/>
        <v>-125861380910.64745</v>
      </c>
      <c r="M2265" s="9">
        <f t="shared" si="498"/>
        <v>413794.09304089041</v>
      </c>
      <c r="N2265" s="9">
        <f t="shared" si="499"/>
        <v>13991186612.94858</v>
      </c>
      <c r="O2265" s="9">
        <f t="shared" si="500"/>
        <v>-408294.09304089041</v>
      </c>
      <c r="P2265" s="9">
        <f t="shared" si="501"/>
        <v>166704066412.08328</v>
      </c>
      <c r="Q2265" s="9">
        <f t="shared" si="502"/>
        <v>2.0082028009787379E-4</v>
      </c>
      <c r="R2265" s="9">
        <f t="shared" si="503"/>
        <v>-0.11555259154115025</v>
      </c>
    </row>
    <row r="2266" spans="1:18" x14ac:dyDescent="0.25">
      <c r="A2266">
        <v>2255</v>
      </c>
      <c r="B2266" s="5">
        <v>210000</v>
      </c>
      <c r="C2266" s="5">
        <v>1100</v>
      </c>
      <c r="D2266" s="5">
        <f t="shared" si="490"/>
        <v>231000000</v>
      </c>
      <c r="E2266" s="5">
        <f t="shared" si="491"/>
        <v>44100000000</v>
      </c>
      <c r="F2266" s="5">
        <f t="shared" si="492"/>
        <v>1210000</v>
      </c>
      <c r="G2266" s="5">
        <f t="shared" si="493"/>
        <v>-419960.82420000003</v>
      </c>
      <c r="H2266" s="9">
        <f t="shared" si="494"/>
        <v>176367093862.74335</v>
      </c>
      <c r="I2266" s="9">
        <f t="shared" si="495"/>
        <v>-294409.74660000001</v>
      </c>
      <c r="J2266" s="9">
        <f t="shared" si="496"/>
        <v>86677098893.076218</v>
      </c>
      <c r="K2266" s="9">
        <f t="shared" si="497"/>
        <v>123640559834.64917</v>
      </c>
      <c r="M2266" s="9">
        <f t="shared" si="498"/>
        <v>181049.11041231168</v>
      </c>
      <c r="N2266" s="9">
        <f t="shared" si="499"/>
        <v>13101237236.490347</v>
      </c>
      <c r="O2266" s="9">
        <f t="shared" si="500"/>
        <v>-179949.11041231168</v>
      </c>
      <c r="P2266" s="9">
        <f t="shared" si="501"/>
        <v>32381682338.182339</v>
      </c>
      <c r="Q2266" s="9">
        <f t="shared" si="502"/>
        <v>2.0076810383993235E-4</v>
      </c>
      <c r="R2266" s="9">
        <f t="shared" si="503"/>
        <v>-5.0927960667337013E-2</v>
      </c>
    </row>
    <row r="2267" spans="1:18" x14ac:dyDescent="0.25">
      <c r="A2267">
        <v>2256</v>
      </c>
      <c r="B2267" s="5">
        <v>8</v>
      </c>
      <c r="C2267" s="5">
        <v>9</v>
      </c>
      <c r="D2267" s="5">
        <f t="shared" si="490"/>
        <v>72</v>
      </c>
      <c r="E2267" s="5">
        <f t="shared" si="491"/>
        <v>64</v>
      </c>
      <c r="F2267" s="5">
        <f t="shared" si="492"/>
        <v>81</v>
      </c>
      <c r="G2267" s="5">
        <f t="shared" si="493"/>
        <v>-629952.82420000003</v>
      </c>
      <c r="H2267" s="9">
        <f t="shared" si="494"/>
        <v>396840560717.55615</v>
      </c>
      <c r="I2267" s="9">
        <f t="shared" si="495"/>
        <v>-295500.74660000001</v>
      </c>
      <c r="J2267" s="9">
        <f t="shared" si="496"/>
        <v>87320691241.157425</v>
      </c>
      <c r="K2267" s="9">
        <f t="shared" si="497"/>
        <v>186151529873.87857</v>
      </c>
      <c r="M2267" s="9">
        <f t="shared" si="498"/>
        <v>123815.63402767076</v>
      </c>
      <c r="N2267" s="9">
        <f t="shared" si="499"/>
        <v>29478868291.999664</v>
      </c>
      <c r="O2267" s="9">
        <f t="shared" si="500"/>
        <v>-123806.63402767076</v>
      </c>
      <c r="P2267" s="9">
        <f t="shared" si="501"/>
        <v>15328082629.261604</v>
      </c>
      <c r="Q2267" s="9">
        <f t="shared" si="502"/>
        <v>2.0172829722286677E-4</v>
      </c>
      <c r="R2267" s="9">
        <f t="shared" si="503"/>
        <v>-3.5038919622301365E-2</v>
      </c>
    </row>
    <row r="2268" spans="1:18" x14ac:dyDescent="0.25">
      <c r="A2268">
        <v>2257</v>
      </c>
      <c r="B2268" s="5">
        <v>343595</v>
      </c>
      <c r="C2268" s="5">
        <v>2993</v>
      </c>
      <c r="D2268" s="5">
        <f t="shared" si="490"/>
        <v>1028379835</v>
      </c>
      <c r="E2268" s="5">
        <f t="shared" si="491"/>
        <v>118057524025</v>
      </c>
      <c r="F2268" s="5">
        <f t="shared" si="492"/>
        <v>8958049</v>
      </c>
      <c r="G2268" s="5">
        <f t="shared" si="493"/>
        <v>-286365.82420000003</v>
      </c>
      <c r="H2268" s="9">
        <f t="shared" si="494"/>
        <v>82005385269.745331</v>
      </c>
      <c r="I2268" s="9">
        <f t="shared" si="495"/>
        <v>-292516.74660000001</v>
      </c>
      <c r="J2268" s="9">
        <f t="shared" si="496"/>
        <v>85566047041.448624</v>
      </c>
      <c r="K2268" s="9">
        <f t="shared" si="497"/>
        <v>83766799232.41156</v>
      </c>
      <c r="M2268" s="9">
        <f t="shared" si="498"/>
        <v>217460.52740727391</v>
      </c>
      <c r="N2268" s="9">
        <f t="shared" si="499"/>
        <v>6091680616.5942039</v>
      </c>
      <c r="O2268" s="9">
        <f t="shared" si="500"/>
        <v>-214467.52740727391</v>
      </c>
      <c r="P2268" s="9">
        <f t="shared" si="501"/>
        <v>45996320312.189789</v>
      </c>
      <c r="Q2268" s="9">
        <f t="shared" si="502"/>
        <v>2.0035714514505661E-4</v>
      </c>
      <c r="R2268" s="9">
        <f t="shared" si="503"/>
        <v>-6.0697113369530986E-2</v>
      </c>
    </row>
    <row r="2269" spans="1:18" x14ac:dyDescent="0.25">
      <c r="A2269">
        <v>2258</v>
      </c>
      <c r="B2269" s="5">
        <v>2399</v>
      </c>
      <c r="C2269" s="5">
        <v>2</v>
      </c>
      <c r="D2269" s="5">
        <f t="shared" si="490"/>
        <v>4798</v>
      </c>
      <c r="E2269" s="5">
        <f t="shared" si="491"/>
        <v>5755201</v>
      </c>
      <c r="F2269" s="5">
        <f t="shared" si="492"/>
        <v>4</v>
      </c>
      <c r="G2269" s="5">
        <f t="shared" si="493"/>
        <v>-627561.82420000003</v>
      </c>
      <c r="H2269" s="9">
        <f t="shared" si="494"/>
        <v>393833843193.23175</v>
      </c>
      <c r="I2269" s="9">
        <f t="shared" si="495"/>
        <v>-295507.74660000001</v>
      </c>
      <c r="J2269" s="9">
        <f t="shared" si="496"/>
        <v>87324828300.609818</v>
      </c>
      <c r="K2269" s="9">
        <f t="shared" si="497"/>
        <v>185449380521.52737</v>
      </c>
      <c r="M2269" s="9">
        <f t="shared" si="498"/>
        <v>124467.30286284389</v>
      </c>
      <c r="N2269" s="9">
        <f t="shared" si="499"/>
        <v>29255517559.578213</v>
      </c>
      <c r="O2269" s="9">
        <f t="shared" si="500"/>
        <v>-124465.30286284389</v>
      </c>
      <c r="P2269" s="9">
        <f t="shared" si="501"/>
        <v>15491611616.739456</v>
      </c>
      <c r="Q2269" s="9">
        <f t="shared" si="502"/>
        <v>2.0171520253935496E-4</v>
      </c>
      <c r="R2269" s="9">
        <f t="shared" si="503"/>
        <v>-3.522533140867317E-2</v>
      </c>
    </row>
    <row r="2270" spans="1:18" x14ac:dyDescent="0.25">
      <c r="A2270">
        <v>2259</v>
      </c>
      <c r="B2270" s="5">
        <v>41603</v>
      </c>
      <c r="C2270" s="5">
        <v>2</v>
      </c>
      <c r="D2270" s="5">
        <f t="shared" si="490"/>
        <v>83206</v>
      </c>
      <c r="E2270" s="5">
        <f t="shared" si="491"/>
        <v>1730809609</v>
      </c>
      <c r="F2270" s="5">
        <f t="shared" si="492"/>
        <v>4</v>
      </c>
      <c r="G2270" s="5">
        <f t="shared" si="493"/>
        <v>-588357.82420000003</v>
      </c>
      <c r="H2270" s="9">
        <f t="shared" si="494"/>
        <v>346164929297.35815</v>
      </c>
      <c r="I2270" s="9">
        <f t="shared" si="495"/>
        <v>-295507.74660000001</v>
      </c>
      <c r="J2270" s="9">
        <f t="shared" si="496"/>
        <v>87324828300.609818</v>
      </c>
      <c r="K2270" s="9">
        <f t="shared" si="497"/>
        <v>173864294823.82095</v>
      </c>
      <c r="M2270" s="9">
        <f t="shared" si="498"/>
        <v>135152.38233341166</v>
      </c>
      <c r="N2270" s="9">
        <f t="shared" si="499"/>
        <v>25714484274.527306</v>
      </c>
      <c r="O2270" s="9">
        <f t="shared" si="500"/>
        <v>-135150.38233341166</v>
      </c>
      <c r="P2270" s="9">
        <f t="shared" si="501"/>
        <v>18265625844.867352</v>
      </c>
      <c r="Q2270" s="9">
        <f t="shared" si="502"/>
        <v>2.0150759762277502E-4</v>
      </c>
      <c r="R2270" s="9">
        <f t="shared" si="503"/>
        <v>-3.8249346636593899E-2</v>
      </c>
    </row>
    <row r="2271" spans="1:18" x14ac:dyDescent="0.25">
      <c r="A2271">
        <v>2260</v>
      </c>
      <c r="B2271" s="5">
        <v>490</v>
      </c>
      <c r="C2271" s="5">
        <v>1</v>
      </c>
      <c r="D2271" s="5">
        <f t="shared" si="490"/>
        <v>490</v>
      </c>
      <c r="E2271" s="5">
        <f t="shared" si="491"/>
        <v>240100</v>
      </c>
      <c r="F2271" s="5">
        <f t="shared" si="492"/>
        <v>1</v>
      </c>
      <c r="G2271" s="5">
        <f t="shared" si="493"/>
        <v>-629470.82420000003</v>
      </c>
      <c r="H2271" s="9">
        <f t="shared" si="494"/>
        <v>396233518519.02734</v>
      </c>
      <c r="I2271" s="9">
        <f t="shared" si="495"/>
        <v>-295508.74660000001</v>
      </c>
      <c r="J2271" s="9">
        <f t="shared" si="496"/>
        <v>87325419317.103012</v>
      </c>
      <c r="K2271" s="9">
        <f t="shared" si="497"/>
        <v>186014134280.61096</v>
      </c>
      <c r="M2271" s="9">
        <f t="shared" si="498"/>
        <v>123947.00348754255</v>
      </c>
      <c r="N2271" s="9">
        <f t="shared" si="499"/>
        <v>29433774824.271065</v>
      </c>
      <c r="O2271" s="9">
        <f t="shared" si="500"/>
        <v>-123946.00348754255</v>
      </c>
      <c r="P2271" s="9">
        <f t="shared" si="501"/>
        <v>15362611780.533909</v>
      </c>
      <c r="Q2271" s="9">
        <f t="shared" si="502"/>
        <v>2.0172565346754097E-4</v>
      </c>
      <c r="R2271" s="9">
        <f t="shared" si="503"/>
        <v>-3.5078362981686893E-2</v>
      </c>
    </row>
    <row r="2272" spans="1:18" x14ac:dyDescent="0.25">
      <c r="A2272">
        <v>2261</v>
      </c>
      <c r="B2272" s="5">
        <v>4266</v>
      </c>
      <c r="C2272" s="5">
        <v>1</v>
      </c>
      <c r="D2272" s="5">
        <f t="shared" si="490"/>
        <v>4266</v>
      </c>
      <c r="E2272" s="5">
        <f t="shared" si="491"/>
        <v>18198756</v>
      </c>
      <c r="F2272" s="5">
        <f t="shared" si="492"/>
        <v>1</v>
      </c>
      <c r="G2272" s="5">
        <f t="shared" si="493"/>
        <v>-625694.82420000003</v>
      </c>
      <c r="H2272" s="9">
        <f t="shared" si="494"/>
        <v>391494013030.66895</v>
      </c>
      <c r="I2272" s="9">
        <f t="shared" si="495"/>
        <v>-295508.74660000001</v>
      </c>
      <c r="J2272" s="9">
        <f t="shared" si="496"/>
        <v>87325419317.103012</v>
      </c>
      <c r="K2272" s="9">
        <f t="shared" si="497"/>
        <v>184898293253.44937</v>
      </c>
      <c r="M2272" s="9">
        <f t="shared" si="498"/>
        <v>124976.15510678712</v>
      </c>
      <c r="N2272" s="9">
        <f t="shared" si="499"/>
        <v>29081705827.574017</v>
      </c>
      <c r="O2272" s="9">
        <f t="shared" si="500"/>
        <v>-124975.15510678712</v>
      </c>
      <c r="P2272" s="9">
        <f t="shared" si="501"/>
        <v>15618789393.965498</v>
      </c>
      <c r="Q2272" s="9">
        <f t="shared" si="502"/>
        <v>2.0170501224538748E-4</v>
      </c>
      <c r="R2272" s="9">
        <f t="shared" si="503"/>
        <v>-3.5369626175282144E-2</v>
      </c>
    </row>
    <row r="2273" spans="1:18" x14ac:dyDescent="0.25">
      <c r="A2273">
        <v>2262</v>
      </c>
      <c r="B2273" s="5">
        <v>546</v>
      </c>
      <c r="C2273" s="5">
        <v>4</v>
      </c>
      <c r="D2273" s="5">
        <f t="shared" si="490"/>
        <v>2184</v>
      </c>
      <c r="E2273" s="5">
        <f t="shared" si="491"/>
        <v>298116</v>
      </c>
      <c r="F2273" s="5">
        <f t="shared" si="492"/>
        <v>16</v>
      </c>
      <c r="G2273" s="5">
        <f t="shared" si="493"/>
        <v>-629414.82420000003</v>
      </c>
      <c r="H2273" s="9">
        <f t="shared" si="494"/>
        <v>396163020922.71692</v>
      </c>
      <c r="I2273" s="9">
        <f t="shared" si="495"/>
        <v>-295505.74660000001</v>
      </c>
      <c r="J2273" s="9">
        <f t="shared" si="496"/>
        <v>87323646273.623413</v>
      </c>
      <c r="K2273" s="9">
        <f t="shared" si="497"/>
        <v>185995697546.32877</v>
      </c>
      <c r="M2273" s="9">
        <f t="shared" si="498"/>
        <v>123962.26632935338</v>
      </c>
      <c r="N2273" s="9">
        <f t="shared" si="499"/>
        <v>29428537987.207893</v>
      </c>
      <c r="O2273" s="9">
        <f t="shared" si="500"/>
        <v>-123958.26632935338</v>
      </c>
      <c r="P2273" s="9">
        <f t="shared" si="501"/>
        <v>15365651791.378904</v>
      </c>
      <c r="Q2273" s="9">
        <f t="shared" si="502"/>
        <v>2.017253464404576E-4</v>
      </c>
      <c r="R2273" s="9">
        <f t="shared" si="503"/>
        <v>-3.5081833523184586E-2</v>
      </c>
    </row>
    <row r="2274" spans="1:18" x14ac:dyDescent="0.25">
      <c r="A2274">
        <v>2263</v>
      </c>
      <c r="B2274" s="5">
        <v>145573</v>
      </c>
      <c r="C2274" s="5">
        <v>77</v>
      </c>
      <c r="D2274" s="5">
        <f t="shared" si="490"/>
        <v>11209121</v>
      </c>
      <c r="E2274" s="5">
        <f t="shared" si="491"/>
        <v>21191498329</v>
      </c>
      <c r="F2274" s="5">
        <f t="shared" si="492"/>
        <v>5929</v>
      </c>
      <c r="G2274" s="5">
        <f t="shared" si="493"/>
        <v>-484387.82420000003</v>
      </c>
      <c r="H2274" s="9">
        <f t="shared" si="494"/>
        <v>234631564233.21014</v>
      </c>
      <c r="I2274" s="9">
        <f t="shared" si="495"/>
        <v>-295432.74660000001</v>
      </c>
      <c r="J2274" s="9">
        <f t="shared" si="496"/>
        <v>87280507763.619812</v>
      </c>
      <c r="K2274" s="9">
        <f t="shared" si="497"/>
        <v>143104025323.00397</v>
      </c>
      <c r="M2274" s="9">
        <f t="shared" si="498"/>
        <v>163489.48345969798</v>
      </c>
      <c r="N2274" s="9">
        <f t="shared" si="499"/>
        <v>17429349879.634594</v>
      </c>
      <c r="O2274" s="9">
        <f t="shared" si="500"/>
        <v>-163412.48345969798</v>
      </c>
      <c r="P2274" s="9">
        <f t="shared" si="501"/>
        <v>26703639750.466064</v>
      </c>
      <c r="Q2274" s="9">
        <f t="shared" si="502"/>
        <v>2.0102185391565798E-4</v>
      </c>
      <c r="R2274" s="9">
        <f t="shared" si="503"/>
        <v>-4.624788401131117E-2</v>
      </c>
    </row>
    <row r="2275" spans="1:18" x14ac:dyDescent="0.25">
      <c r="A2275">
        <v>2264</v>
      </c>
      <c r="B2275" s="5">
        <v>24302391</v>
      </c>
      <c r="C2275" s="5">
        <v>11575</v>
      </c>
      <c r="D2275" s="5">
        <f t="shared" si="490"/>
        <v>281300175825</v>
      </c>
      <c r="E2275" s="5">
        <f t="shared" si="491"/>
        <v>590606208316881</v>
      </c>
      <c r="F2275" s="5">
        <f t="shared" si="492"/>
        <v>133980625</v>
      </c>
      <c r="G2275" s="5">
        <f t="shared" si="493"/>
        <v>23672430.175799999</v>
      </c>
      <c r="H2275" s="9">
        <f t="shared" si="494"/>
        <v>560383950428126.38</v>
      </c>
      <c r="I2275" s="9">
        <f t="shared" si="495"/>
        <v>-283934.74660000001</v>
      </c>
      <c r="J2275" s="9">
        <f t="shared" si="496"/>
        <v>80618940326.806213</v>
      </c>
      <c r="K2275" s="9">
        <f t="shared" si="497"/>
        <v>-6721425463371.9668</v>
      </c>
      <c r="M2275" s="9">
        <f t="shared" si="498"/>
        <v>6747448.2653707657</v>
      </c>
      <c r="N2275" s="9">
        <f t="shared" si="499"/>
        <v>41627510649997.898</v>
      </c>
      <c r="O2275" s="9">
        <f t="shared" si="500"/>
        <v>-6735873.2653707657</v>
      </c>
      <c r="P2275" s="9">
        <f t="shared" si="501"/>
        <v>45371988647136.625</v>
      </c>
      <c r="Q2275" s="9">
        <f t="shared" si="502"/>
        <v>2.6405520028315466E-3</v>
      </c>
      <c r="R2275" s="9">
        <f t="shared" si="503"/>
        <v>-1.9086708266885442</v>
      </c>
    </row>
    <row r="2276" spans="1:18" x14ac:dyDescent="0.25">
      <c r="A2276">
        <v>2265</v>
      </c>
      <c r="B2276" s="5">
        <v>17965384</v>
      </c>
      <c r="C2276" s="5">
        <v>362988</v>
      </c>
      <c r="D2276" s="5">
        <f t="shared" si="490"/>
        <v>6521218807392</v>
      </c>
      <c r="E2276" s="5">
        <f t="shared" si="491"/>
        <v>322755022267456</v>
      </c>
      <c r="F2276" s="5">
        <f t="shared" si="492"/>
        <v>131760288144</v>
      </c>
      <c r="G2276" s="5">
        <f t="shared" si="493"/>
        <v>17335423.175799999</v>
      </c>
      <c r="H2276" s="9">
        <f t="shared" si="494"/>
        <v>300516896684063.75</v>
      </c>
      <c r="I2276" s="9">
        <f t="shared" si="495"/>
        <v>67478.253399999987</v>
      </c>
      <c r="J2276" s="9">
        <f t="shared" si="496"/>
        <v>4553314681.9146099</v>
      </c>
      <c r="K2276" s="9">
        <f t="shared" si="497"/>
        <v>1169764077852.865</v>
      </c>
      <c r="M2276" s="9">
        <f t="shared" si="498"/>
        <v>5020292.2761721089</v>
      </c>
      <c r="N2276" s="9">
        <f t="shared" si="499"/>
        <v>22323569951749.816</v>
      </c>
      <c r="O2276" s="9">
        <f t="shared" si="500"/>
        <v>-4657304.2761721089</v>
      </c>
      <c r="P2276" s="9">
        <f t="shared" si="501"/>
        <v>21690483120851.012</v>
      </c>
      <c r="Q2276" s="9">
        <f t="shared" si="502"/>
        <v>1.5087939323149486E-3</v>
      </c>
      <c r="R2276" s="9">
        <f t="shared" si="503"/>
        <v>-1.3189413127537439</v>
      </c>
    </row>
    <row r="2277" spans="1:18" x14ac:dyDescent="0.25">
      <c r="A2277">
        <v>2266</v>
      </c>
      <c r="B2277" s="5">
        <v>137500</v>
      </c>
      <c r="C2277" s="5">
        <v>125000</v>
      </c>
      <c r="D2277" s="5">
        <f t="shared" si="490"/>
        <v>17187500000</v>
      </c>
      <c r="E2277" s="5">
        <f t="shared" si="491"/>
        <v>18906250000</v>
      </c>
      <c r="F2277" s="5">
        <f t="shared" si="492"/>
        <v>15625000000</v>
      </c>
      <c r="G2277" s="5">
        <f t="shared" si="493"/>
        <v>-492460.82420000003</v>
      </c>
      <c r="H2277" s="9">
        <f t="shared" si="494"/>
        <v>242517663371.74335</v>
      </c>
      <c r="I2277" s="9">
        <f t="shared" si="495"/>
        <v>-170509.74660000001</v>
      </c>
      <c r="J2277" s="9">
        <f t="shared" si="496"/>
        <v>29073573685.596214</v>
      </c>
      <c r="K2277" s="9">
        <f t="shared" si="497"/>
        <v>83969370344.769165</v>
      </c>
      <c r="M2277" s="9">
        <f t="shared" si="498"/>
        <v>161289.18128221881</v>
      </c>
      <c r="N2277" s="9">
        <f t="shared" si="499"/>
        <v>18015160154.22477</v>
      </c>
      <c r="O2277" s="9">
        <f t="shared" si="500"/>
        <v>-36289.181282218808</v>
      </c>
      <c r="P2277" s="9">
        <f t="shared" si="501"/>
        <v>1316904678.1337399</v>
      </c>
      <c r="Q2277" s="9">
        <f t="shared" si="502"/>
        <v>2.0105619900179466E-4</v>
      </c>
      <c r="R2277" s="9">
        <f t="shared" si="503"/>
        <v>-1.0270316196778515E-2</v>
      </c>
    </row>
    <row r="2278" spans="1:18" x14ac:dyDescent="0.25">
      <c r="A2278">
        <v>2267</v>
      </c>
      <c r="B2278" s="5">
        <v>64799</v>
      </c>
      <c r="C2278" s="5">
        <v>2</v>
      </c>
      <c r="D2278" s="5">
        <f t="shared" si="490"/>
        <v>129598</v>
      </c>
      <c r="E2278" s="5">
        <f t="shared" si="491"/>
        <v>4198910401</v>
      </c>
      <c r="F2278" s="5">
        <f t="shared" si="492"/>
        <v>4</v>
      </c>
      <c r="G2278" s="5">
        <f t="shared" si="493"/>
        <v>-565161.82420000003</v>
      </c>
      <c r="H2278" s="9">
        <f t="shared" si="494"/>
        <v>319407887533.07172</v>
      </c>
      <c r="I2278" s="9">
        <f t="shared" si="495"/>
        <v>-295507.74660000001</v>
      </c>
      <c r="J2278" s="9">
        <f t="shared" si="496"/>
        <v>87324828300.609818</v>
      </c>
      <c r="K2278" s="9">
        <f t="shared" si="497"/>
        <v>167009697133.68738</v>
      </c>
      <c r="M2278" s="9">
        <f t="shared" si="498"/>
        <v>141474.46945205488</v>
      </c>
      <c r="N2278" s="9">
        <f t="shared" si="499"/>
        <v>23726866606.04427</v>
      </c>
      <c r="O2278" s="9">
        <f t="shared" si="500"/>
        <v>-141472.46945205488</v>
      </c>
      <c r="P2278" s="9">
        <f t="shared" si="501"/>
        <v>20014459612.862602</v>
      </c>
      <c r="Q2278" s="9">
        <f t="shared" si="502"/>
        <v>2.0139106689091201E-4</v>
      </c>
      <c r="R2278" s="9">
        <f t="shared" si="503"/>
        <v>-4.003857861760593E-2</v>
      </c>
    </row>
    <row r="2279" spans="1:18" x14ac:dyDescent="0.25">
      <c r="A2279">
        <v>2268</v>
      </c>
      <c r="B2279" s="5">
        <v>30787</v>
      </c>
      <c r="C2279" s="5">
        <v>62</v>
      </c>
      <c r="D2279" s="5">
        <f t="shared" si="490"/>
        <v>1908794</v>
      </c>
      <c r="E2279" s="5">
        <f t="shared" si="491"/>
        <v>947839369</v>
      </c>
      <c r="F2279" s="5">
        <f t="shared" si="492"/>
        <v>3844</v>
      </c>
      <c r="G2279" s="5">
        <f t="shared" si="493"/>
        <v>-599173.82420000003</v>
      </c>
      <c r="H2279" s="9">
        <f t="shared" si="494"/>
        <v>359009271606.45251</v>
      </c>
      <c r="I2279" s="9">
        <f t="shared" si="495"/>
        <v>-295447.74660000001</v>
      </c>
      <c r="J2279" s="9">
        <f t="shared" si="496"/>
        <v>87289370971.017822</v>
      </c>
      <c r="K2279" s="9">
        <f t="shared" si="497"/>
        <v>177024556181.59457</v>
      </c>
      <c r="M2279" s="9">
        <f t="shared" si="498"/>
        <v>132204.47345794842</v>
      </c>
      <c r="N2279" s="9">
        <f t="shared" si="499"/>
        <v>26668612236.000076</v>
      </c>
      <c r="O2279" s="9">
        <f t="shared" si="500"/>
        <v>-132142.47345794842</v>
      </c>
      <c r="P2279" s="9">
        <f t="shared" si="501"/>
        <v>17461633291.584602</v>
      </c>
      <c r="Q2279" s="9">
        <f t="shared" si="502"/>
        <v>2.015635365648585E-4</v>
      </c>
      <c r="R2279" s="9">
        <f t="shared" si="503"/>
        <v>-3.739806966758992E-2</v>
      </c>
    </row>
    <row r="2280" spans="1:18" x14ac:dyDescent="0.25">
      <c r="A2280">
        <v>2269</v>
      </c>
      <c r="B2280" s="5">
        <v>19798</v>
      </c>
      <c r="C2280" s="5">
        <v>67</v>
      </c>
      <c r="D2280" s="5">
        <f t="shared" si="490"/>
        <v>1326466</v>
      </c>
      <c r="E2280" s="5">
        <f t="shared" si="491"/>
        <v>391960804</v>
      </c>
      <c r="F2280" s="5">
        <f t="shared" si="492"/>
        <v>4489</v>
      </c>
      <c r="G2280" s="5">
        <f t="shared" si="493"/>
        <v>-610162.82420000003</v>
      </c>
      <c r="H2280" s="9">
        <f t="shared" si="494"/>
        <v>372298672035.72015</v>
      </c>
      <c r="I2280" s="9">
        <f t="shared" si="495"/>
        <v>-295442.74660000001</v>
      </c>
      <c r="J2280" s="9">
        <f t="shared" si="496"/>
        <v>87286416518.551819</v>
      </c>
      <c r="K2280" s="9">
        <f t="shared" si="497"/>
        <v>180268180654.86096</v>
      </c>
      <c r="M2280" s="9">
        <f t="shared" si="498"/>
        <v>129209.41330331957</v>
      </c>
      <c r="N2280" s="9">
        <f t="shared" si="499"/>
        <v>27655800854.587002</v>
      </c>
      <c r="O2280" s="9">
        <f t="shared" si="500"/>
        <v>-129142.41330331957</v>
      </c>
      <c r="P2280" s="9">
        <f t="shared" si="501"/>
        <v>16677762913.80541</v>
      </c>
      <c r="Q2280" s="9">
        <f t="shared" si="502"/>
        <v>2.0162141379851108E-4</v>
      </c>
      <c r="R2280" s="9">
        <f t="shared" si="503"/>
        <v>-3.6549013978367337E-2</v>
      </c>
    </row>
    <row r="2281" spans="1:18" x14ac:dyDescent="0.25">
      <c r="A2281">
        <v>2270</v>
      </c>
      <c r="B2281" s="5">
        <v>17498</v>
      </c>
      <c r="C2281" s="5">
        <v>35</v>
      </c>
      <c r="D2281" s="5">
        <f t="shared" si="490"/>
        <v>612430</v>
      </c>
      <c r="E2281" s="5">
        <f t="shared" si="491"/>
        <v>306180004</v>
      </c>
      <c r="F2281" s="5">
        <f t="shared" si="492"/>
        <v>1225</v>
      </c>
      <c r="G2281" s="5">
        <f t="shared" si="493"/>
        <v>-612462.82420000003</v>
      </c>
      <c r="H2281" s="9">
        <f t="shared" si="494"/>
        <v>375110711027.04016</v>
      </c>
      <c r="I2281" s="9">
        <f t="shared" si="495"/>
        <v>-295474.74660000001</v>
      </c>
      <c r="J2281" s="9">
        <f t="shared" si="496"/>
        <v>87305325878.334213</v>
      </c>
      <c r="K2281" s="9">
        <f t="shared" si="497"/>
        <v>180967297782.41537</v>
      </c>
      <c r="M2281" s="9">
        <f t="shared" si="498"/>
        <v>128582.54658608904</v>
      </c>
      <c r="N2281" s="9">
        <f t="shared" si="499"/>
        <v>27864690104.484241</v>
      </c>
      <c r="O2281" s="9">
        <f t="shared" si="500"/>
        <v>-128547.54658608904</v>
      </c>
      <c r="P2281" s="9">
        <f t="shared" si="501"/>
        <v>16524471733.302732</v>
      </c>
      <c r="Q2281" s="9">
        <f t="shared" si="502"/>
        <v>2.0163366062925464E-4</v>
      </c>
      <c r="R2281" s="9">
        <f t="shared" si="503"/>
        <v>-3.6380659038794547E-2</v>
      </c>
    </row>
    <row r="2282" spans="1:18" x14ac:dyDescent="0.25">
      <c r="A2282">
        <v>2271</v>
      </c>
      <c r="B2282" s="5">
        <v>14475</v>
      </c>
      <c r="C2282" s="5">
        <v>3</v>
      </c>
      <c r="D2282" s="5">
        <f t="shared" si="490"/>
        <v>43425</v>
      </c>
      <c r="E2282" s="5">
        <f t="shared" si="491"/>
        <v>209525625</v>
      </c>
      <c r="F2282" s="5">
        <f t="shared" si="492"/>
        <v>9</v>
      </c>
      <c r="G2282" s="5">
        <f t="shared" si="493"/>
        <v>-615485.82420000003</v>
      </c>
      <c r="H2282" s="9">
        <f t="shared" si="494"/>
        <v>378822799791.15332</v>
      </c>
      <c r="I2282" s="9">
        <f t="shared" si="495"/>
        <v>-295506.74660000001</v>
      </c>
      <c r="J2282" s="9">
        <f t="shared" si="496"/>
        <v>87324237286.116623</v>
      </c>
      <c r="K2282" s="9">
        <f t="shared" si="497"/>
        <v>181880213487.76157</v>
      </c>
      <c r="M2282" s="9">
        <f t="shared" si="498"/>
        <v>127758.62567905082</v>
      </c>
      <c r="N2282" s="9">
        <f t="shared" si="499"/>
        <v>28140438570.234924</v>
      </c>
      <c r="O2282" s="9">
        <f t="shared" si="500"/>
        <v>-127755.62567905082</v>
      </c>
      <c r="P2282" s="9">
        <f t="shared" si="501"/>
        <v>16321499892.64575</v>
      </c>
      <c r="Q2282" s="9">
        <f t="shared" si="502"/>
        <v>2.016498273050865E-4</v>
      </c>
      <c r="R2282" s="9">
        <f t="shared" si="503"/>
        <v>-3.6156535220859466E-2</v>
      </c>
    </row>
    <row r="2283" spans="1:18" x14ac:dyDescent="0.25">
      <c r="A2283">
        <v>2272</v>
      </c>
      <c r="B2283" s="5">
        <v>14217</v>
      </c>
      <c r="C2283" s="5">
        <v>25</v>
      </c>
      <c r="D2283" s="5">
        <f t="shared" si="490"/>
        <v>355425</v>
      </c>
      <c r="E2283" s="5">
        <f t="shared" si="491"/>
        <v>202123089</v>
      </c>
      <c r="F2283" s="5">
        <f t="shared" si="492"/>
        <v>625</v>
      </c>
      <c r="G2283" s="5">
        <f t="shared" si="493"/>
        <v>-615743.82420000003</v>
      </c>
      <c r="H2283" s="9">
        <f t="shared" si="494"/>
        <v>379140457040.44055</v>
      </c>
      <c r="I2283" s="9">
        <f t="shared" si="495"/>
        <v>-295484.74660000001</v>
      </c>
      <c r="J2283" s="9">
        <f t="shared" si="496"/>
        <v>87311235473.26622</v>
      </c>
      <c r="K2283" s="9">
        <f t="shared" si="497"/>
        <v>181942907864.25195</v>
      </c>
      <c r="M2283" s="9">
        <f t="shared" si="498"/>
        <v>127688.30758642235</v>
      </c>
      <c r="N2283" s="9">
        <f t="shared" si="499"/>
        <v>28164035392.587963</v>
      </c>
      <c r="O2283" s="9">
        <f t="shared" si="500"/>
        <v>-127663.30758642235</v>
      </c>
      <c r="P2283" s="9">
        <f t="shared" si="501"/>
        <v>16297920103.905483</v>
      </c>
      <c r="Q2283" s="9">
        <f t="shared" si="502"/>
        <v>2.0165121074769825E-4</v>
      </c>
      <c r="R2283" s="9">
        <f t="shared" si="503"/>
        <v>-3.6130408002145085E-2</v>
      </c>
    </row>
    <row r="2284" spans="1:18" x14ac:dyDescent="0.25">
      <c r="A2284">
        <v>2273</v>
      </c>
      <c r="B2284" s="5">
        <v>4807</v>
      </c>
      <c r="C2284" s="5">
        <v>2</v>
      </c>
      <c r="D2284" s="5">
        <f t="shared" si="490"/>
        <v>9614</v>
      </c>
      <c r="E2284" s="5">
        <f t="shared" si="491"/>
        <v>23107249</v>
      </c>
      <c r="F2284" s="5">
        <f t="shared" si="492"/>
        <v>4</v>
      </c>
      <c r="G2284" s="5">
        <f t="shared" si="493"/>
        <v>-625153.82420000003</v>
      </c>
      <c r="H2284" s="9">
        <f t="shared" si="494"/>
        <v>390817303911.88452</v>
      </c>
      <c r="I2284" s="9">
        <f t="shared" si="495"/>
        <v>-295507.74660000001</v>
      </c>
      <c r="J2284" s="9">
        <f t="shared" si="496"/>
        <v>87324828300.609818</v>
      </c>
      <c r="K2284" s="9">
        <f t="shared" si="497"/>
        <v>184737797867.71457</v>
      </c>
      <c r="M2284" s="9">
        <f t="shared" si="498"/>
        <v>125123.6050607096</v>
      </c>
      <c r="N2284" s="9">
        <f t="shared" si="499"/>
        <v>29031437228.647114</v>
      </c>
      <c r="O2284" s="9">
        <f t="shared" si="500"/>
        <v>-125121.6050607096</v>
      </c>
      <c r="P2284" s="9">
        <f t="shared" si="501"/>
        <v>15655416052.968189</v>
      </c>
      <c r="Q2284" s="9">
        <f t="shared" si="502"/>
        <v>2.0170206508069097E-4</v>
      </c>
      <c r="R2284" s="9">
        <f t="shared" si="503"/>
        <v>-3.541107340210526E-2</v>
      </c>
    </row>
    <row r="2285" spans="1:18" x14ac:dyDescent="0.25">
      <c r="A2285">
        <v>2274</v>
      </c>
      <c r="B2285" s="5">
        <v>1989</v>
      </c>
      <c r="C2285" s="5">
        <v>0</v>
      </c>
      <c r="D2285" s="5">
        <f t="shared" si="490"/>
        <v>0</v>
      </c>
      <c r="E2285" s="5">
        <f t="shared" si="491"/>
        <v>3956121</v>
      </c>
      <c r="F2285" s="5">
        <f t="shared" si="492"/>
        <v>0</v>
      </c>
      <c r="G2285" s="5">
        <f t="shared" si="493"/>
        <v>-627971.82420000003</v>
      </c>
      <c r="H2285" s="9">
        <f t="shared" si="494"/>
        <v>394348611989.07574</v>
      </c>
      <c r="I2285" s="9">
        <f t="shared" si="495"/>
        <v>-295509.74660000001</v>
      </c>
      <c r="J2285" s="9">
        <f t="shared" si="496"/>
        <v>87326010335.596222</v>
      </c>
      <c r="K2285" s="9">
        <f t="shared" si="497"/>
        <v>185571794641.28177</v>
      </c>
      <c r="M2285" s="9">
        <f t="shared" si="498"/>
        <v>124355.55705672888</v>
      </c>
      <c r="N2285" s="9">
        <f t="shared" si="499"/>
        <v>29293756598.213985</v>
      </c>
      <c r="O2285" s="9">
        <f t="shared" si="500"/>
        <v>-124355.55705672888</v>
      </c>
      <c r="P2285" s="9">
        <f t="shared" si="501"/>
        <v>15464304570.889353</v>
      </c>
      <c r="Q2285" s="9">
        <f t="shared" si="502"/>
        <v>2.0171744443085585E-4</v>
      </c>
      <c r="R2285" s="9">
        <f t="shared" si="503"/>
        <v>-3.5194271929517615E-2</v>
      </c>
    </row>
    <row r="2286" spans="1:18" x14ac:dyDescent="0.25">
      <c r="A2286">
        <v>2275</v>
      </c>
      <c r="B2286" s="5">
        <v>1798</v>
      </c>
      <c r="C2286" s="5">
        <v>5</v>
      </c>
      <c r="D2286" s="5">
        <f t="shared" si="490"/>
        <v>8990</v>
      </c>
      <c r="E2286" s="5">
        <f t="shared" si="491"/>
        <v>3232804</v>
      </c>
      <c r="F2286" s="5">
        <f t="shared" si="492"/>
        <v>25</v>
      </c>
      <c r="G2286" s="5">
        <f t="shared" si="493"/>
        <v>-628162.82420000003</v>
      </c>
      <c r="H2286" s="9">
        <f t="shared" si="494"/>
        <v>394588533706.92017</v>
      </c>
      <c r="I2286" s="9">
        <f t="shared" si="495"/>
        <v>-295504.74660000001</v>
      </c>
      <c r="J2286" s="9">
        <f t="shared" si="496"/>
        <v>87323055263.130219</v>
      </c>
      <c r="K2286" s="9">
        <f t="shared" si="497"/>
        <v>185625096188.76135</v>
      </c>
      <c r="M2286" s="9">
        <f t="shared" si="498"/>
        <v>124303.4998641241</v>
      </c>
      <c r="N2286" s="9">
        <f t="shared" si="499"/>
        <v>29311578921.385616</v>
      </c>
      <c r="O2286" s="9">
        <f t="shared" si="500"/>
        <v>-124298.4998641241</v>
      </c>
      <c r="P2286" s="9">
        <f t="shared" si="501"/>
        <v>15450117068.471659</v>
      </c>
      <c r="Q2286" s="9">
        <f t="shared" si="502"/>
        <v>2.0171848932414474E-4</v>
      </c>
      <c r="R2286" s="9">
        <f t="shared" si="503"/>
        <v>-3.5178124005664099E-2</v>
      </c>
    </row>
    <row r="2287" spans="1:18" x14ac:dyDescent="0.25">
      <c r="A2287">
        <v>2276</v>
      </c>
      <c r="B2287" s="5">
        <v>317</v>
      </c>
      <c r="C2287" s="5">
        <v>1</v>
      </c>
      <c r="D2287" s="5">
        <f t="shared" si="490"/>
        <v>317</v>
      </c>
      <c r="E2287" s="5">
        <f t="shared" si="491"/>
        <v>100489</v>
      </c>
      <c r="F2287" s="5">
        <f t="shared" si="492"/>
        <v>1</v>
      </c>
      <c r="G2287" s="5">
        <f t="shared" si="493"/>
        <v>-629643.82420000003</v>
      </c>
      <c r="H2287" s="9">
        <f t="shared" si="494"/>
        <v>396451345353.20056</v>
      </c>
      <c r="I2287" s="9">
        <f t="shared" si="495"/>
        <v>-295508.74660000001</v>
      </c>
      <c r="J2287" s="9">
        <f t="shared" si="496"/>
        <v>87325419317.103012</v>
      </c>
      <c r="K2287" s="9">
        <f t="shared" si="497"/>
        <v>186065257293.77277</v>
      </c>
      <c r="M2287" s="9">
        <f t="shared" si="498"/>
        <v>123899.85220837695</v>
      </c>
      <c r="N2287" s="9">
        <f t="shared" si="499"/>
        <v>29449955853.104019</v>
      </c>
      <c r="O2287" s="9">
        <f t="shared" si="500"/>
        <v>-123898.85220837695</v>
      </c>
      <c r="P2287" s="9">
        <f t="shared" si="501"/>
        <v>15350925578.553234</v>
      </c>
      <c r="Q2287" s="9">
        <f t="shared" si="502"/>
        <v>2.0172660213446124E-4</v>
      </c>
      <c r="R2287" s="9">
        <f t="shared" si="503"/>
        <v>-3.5065018560913867E-2</v>
      </c>
    </row>
    <row r="2288" spans="1:18" x14ac:dyDescent="0.25">
      <c r="A2288">
        <v>2277</v>
      </c>
      <c r="B2288" s="5">
        <v>57</v>
      </c>
      <c r="C2288" s="5">
        <v>0</v>
      </c>
      <c r="D2288" s="5">
        <f t="shared" si="490"/>
        <v>0</v>
      </c>
      <c r="E2288" s="5">
        <f t="shared" si="491"/>
        <v>3249</v>
      </c>
      <c r="F2288" s="5">
        <f t="shared" si="492"/>
        <v>0</v>
      </c>
      <c r="G2288" s="5">
        <f t="shared" si="493"/>
        <v>-629903.82420000003</v>
      </c>
      <c r="H2288" s="9">
        <f t="shared" si="494"/>
        <v>396778827741.78455</v>
      </c>
      <c r="I2288" s="9">
        <f t="shared" si="495"/>
        <v>-295509.74660000001</v>
      </c>
      <c r="J2288" s="9">
        <f t="shared" si="496"/>
        <v>87326010335.596222</v>
      </c>
      <c r="K2288" s="9">
        <f t="shared" si="497"/>
        <v>186142719471.71295</v>
      </c>
      <c r="M2288" s="9">
        <f t="shared" si="498"/>
        <v>123828.98901425523</v>
      </c>
      <c r="N2288" s="9">
        <f t="shared" si="499"/>
        <v>29474282525.215263</v>
      </c>
      <c r="O2288" s="9">
        <f t="shared" si="500"/>
        <v>-123828.98901425523</v>
      </c>
      <c r="P2288" s="9">
        <f t="shared" si="501"/>
        <v>15333618520.292543</v>
      </c>
      <c r="Q2288" s="9">
        <f t="shared" si="502"/>
        <v>2.0172802836695546E-4</v>
      </c>
      <c r="R2288" s="9">
        <f t="shared" si="503"/>
        <v>-3.5045246375313144E-2</v>
      </c>
    </row>
    <row r="2289" spans="1:18" x14ac:dyDescent="0.25">
      <c r="A2289">
        <v>2278</v>
      </c>
      <c r="B2289" s="5">
        <v>26</v>
      </c>
      <c r="C2289" s="5">
        <v>0</v>
      </c>
      <c r="D2289" s="5">
        <f t="shared" si="490"/>
        <v>0</v>
      </c>
      <c r="E2289" s="5">
        <f t="shared" si="491"/>
        <v>676</v>
      </c>
      <c r="F2289" s="5">
        <f t="shared" si="492"/>
        <v>0</v>
      </c>
      <c r="G2289" s="5">
        <f t="shared" si="493"/>
        <v>-629934.82420000003</v>
      </c>
      <c r="H2289" s="9">
        <f t="shared" si="494"/>
        <v>396817882739.88495</v>
      </c>
      <c r="I2289" s="9">
        <f t="shared" si="495"/>
        <v>-295509.74660000001</v>
      </c>
      <c r="J2289" s="9">
        <f t="shared" si="496"/>
        <v>87326010335.596222</v>
      </c>
      <c r="K2289" s="9">
        <f t="shared" si="497"/>
        <v>186151880273.85757</v>
      </c>
      <c r="M2289" s="9">
        <f t="shared" si="498"/>
        <v>123820.53994110996</v>
      </c>
      <c r="N2289" s="9">
        <f t="shared" si="499"/>
        <v>29477183683.159061</v>
      </c>
      <c r="O2289" s="9">
        <f t="shared" si="500"/>
        <v>-123820.53994110996</v>
      </c>
      <c r="P2289" s="9">
        <f t="shared" si="501"/>
        <v>15331526111.308008</v>
      </c>
      <c r="Q2289" s="9">
        <f t="shared" si="502"/>
        <v>2.017281984570406E-4</v>
      </c>
      <c r="R2289" s="9">
        <f t="shared" si="503"/>
        <v>-3.5042855178524214E-2</v>
      </c>
    </row>
    <row r="2290" spans="1:18" x14ac:dyDescent="0.25">
      <c r="A2290">
        <v>2279</v>
      </c>
      <c r="B2290" s="5">
        <v>10</v>
      </c>
      <c r="C2290" s="5">
        <v>0</v>
      </c>
      <c r="D2290" s="5">
        <f t="shared" si="490"/>
        <v>0</v>
      </c>
      <c r="E2290" s="5">
        <f t="shared" si="491"/>
        <v>100</v>
      </c>
      <c r="F2290" s="5">
        <f t="shared" si="492"/>
        <v>0</v>
      </c>
      <c r="G2290" s="5">
        <f t="shared" si="493"/>
        <v>-629950.82420000003</v>
      </c>
      <c r="H2290" s="9">
        <f t="shared" si="494"/>
        <v>396838040910.25934</v>
      </c>
      <c r="I2290" s="9">
        <f t="shared" si="495"/>
        <v>-295509.74660000001</v>
      </c>
      <c r="J2290" s="9">
        <f t="shared" si="496"/>
        <v>87326010335.596222</v>
      </c>
      <c r="K2290" s="9">
        <f t="shared" si="497"/>
        <v>186156608429.80316</v>
      </c>
      <c r="M2290" s="9">
        <f t="shared" si="498"/>
        <v>123816.17912916401</v>
      </c>
      <c r="N2290" s="9">
        <f t="shared" si="499"/>
        <v>29478681110.862511</v>
      </c>
      <c r="O2290" s="9">
        <f t="shared" si="500"/>
        <v>-123816.17912916401</v>
      </c>
      <c r="P2290" s="9">
        <f t="shared" si="501"/>
        <v>15330446214.145229</v>
      </c>
      <c r="Q2290" s="9">
        <f t="shared" si="502"/>
        <v>2.0172828624874671E-4</v>
      </c>
      <c r="R2290" s="9">
        <f t="shared" si="503"/>
        <v>-3.504162101243951E-2</v>
      </c>
    </row>
    <row r="2291" spans="1:18" x14ac:dyDescent="0.25">
      <c r="A2291">
        <v>2280</v>
      </c>
      <c r="B2291" s="5">
        <v>4</v>
      </c>
      <c r="C2291" s="5">
        <v>1</v>
      </c>
      <c r="D2291" s="5">
        <f t="shared" si="490"/>
        <v>4</v>
      </c>
      <c r="E2291" s="5">
        <f t="shared" si="491"/>
        <v>16</v>
      </c>
      <c r="F2291" s="5">
        <f t="shared" si="492"/>
        <v>1</v>
      </c>
      <c r="G2291" s="5">
        <f t="shared" si="493"/>
        <v>-629956.82420000003</v>
      </c>
      <c r="H2291" s="9">
        <f t="shared" si="494"/>
        <v>396845600356.14972</v>
      </c>
      <c r="I2291" s="9">
        <f t="shared" si="495"/>
        <v>-295508.74660000001</v>
      </c>
      <c r="J2291" s="9">
        <f t="shared" si="496"/>
        <v>87325419317.103012</v>
      </c>
      <c r="K2291" s="9">
        <f t="shared" si="497"/>
        <v>186157751531.45856</v>
      </c>
      <c r="M2291" s="9">
        <f t="shared" si="498"/>
        <v>123814.54382468427</v>
      </c>
      <c r="N2291" s="9">
        <f t="shared" si="499"/>
        <v>29479242656.056786</v>
      </c>
      <c r="O2291" s="9">
        <f t="shared" si="500"/>
        <v>-123813.54382468427</v>
      </c>
      <c r="P2291" s="9">
        <f t="shared" si="501"/>
        <v>15329793634.427011</v>
      </c>
      <c r="Q2291" s="9">
        <f t="shared" si="502"/>
        <v>2.0172831917121138E-4</v>
      </c>
      <c r="R2291" s="9">
        <f t="shared" si="503"/>
        <v>-3.5040875186893548E-2</v>
      </c>
    </row>
    <row r="2292" spans="1:18" x14ac:dyDescent="0.25">
      <c r="A2292">
        <v>2281</v>
      </c>
      <c r="B2292" s="5">
        <v>0</v>
      </c>
      <c r="C2292" s="5">
        <v>21</v>
      </c>
      <c r="D2292" s="5">
        <f t="shared" si="490"/>
        <v>0</v>
      </c>
      <c r="E2292" s="5">
        <f t="shared" si="491"/>
        <v>0</v>
      </c>
      <c r="F2292" s="5">
        <f t="shared" si="492"/>
        <v>441</v>
      </c>
      <c r="G2292" s="5">
        <f t="shared" si="493"/>
        <v>-629960.82420000003</v>
      </c>
      <c r="H2292" s="9">
        <f t="shared" si="494"/>
        <v>396850640026.74335</v>
      </c>
      <c r="I2292" s="9">
        <f t="shared" si="495"/>
        <v>-295488.74660000001</v>
      </c>
      <c r="J2292" s="9">
        <f t="shared" si="496"/>
        <v>87313599367.239014</v>
      </c>
      <c r="K2292" s="9">
        <f t="shared" si="497"/>
        <v>186146334349.96097</v>
      </c>
      <c r="M2292" s="9">
        <f t="shared" si="498"/>
        <v>123813.45362169779</v>
      </c>
      <c r="N2292" s="9">
        <f t="shared" si="499"/>
        <v>29479617022.490993</v>
      </c>
      <c r="O2292" s="9">
        <f t="shared" si="500"/>
        <v>-123792.45362169779</v>
      </c>
      <c r="P2292" s="9">
        <f t="shared" si="501"/>
        <v>15324571573.680197</v>
      </c>
      <c r="Q2292" s="9">
        <f t="shared" si="502"/>
        <v>2.0172834111969535E-4</v>
      </c>
      <c r="R2292" s="9">
        <f t="shared" si="503"/>
        <v>-3.5034906380088791E-2</v>
      </c>
    </row>
    <row r="2293" spans="1:18" x14ac:dyDescent="0.25">
      <c r="A2293">
        <v>2282</v>
      </c>
      <c r="B2293" s="5">
        <v>112</v>
      </c>
      <c r="C2293" s="5">
        <v>1</v>
      </c>
      <c r="D2293" s="5">
        <f t="shared" si="490"/>
        <v>112</v>
      </c>
      <c r="E2293" s="5">
        <f t="shared" si="491"/>
        <v>12544</v>
      </c>
      <c r="F2293" s="5">
        <f t="shared" si="492"/>
        <v>1</v>
      </c>
      <c r="G2293" s="5">
        <f t="shared" si="493"/>
        <v>-629848.82420000003</v>
      </c>
      <c r="H2293" s="9">
        <f t="shared" si="494"/>
        <v>396709541346.12256</v>
      </c>
      <c r="I2293" s="9">
        <f t="shared" si="495"/>
        <v>-295508.74660000001</v>
      </c>
      <c r="J2293" s="9">
        <f t="shared" si="496"/>
        <v>87325419317.103012</v>
      </c>
      <c r="K2293" s="9">
        <f t="shared" si="497"/>
        <v>186125836586.82578</v>
      </c>
      <c r="M2293" s="9">
        <f t="shared" si="498"/>
        <v>123843.97930531944</v>
      </c>
      <c r="N2293" s="9">
        <f t="shared" si="499"/>
        <v>29469135660.871426</v>
      </c>
      <c r="O2293" s="9">
        <f t="shared" si="500"/>
        <v>-123842.97930531944</v>
      </c>
      <c r="P2293" s="9">
        <f t="shared" si="501"/>
        <v>15337083523.217781</v>
      </c>
      <c r="Q2293" s="9">
        <f t="shared" si="502"/>
        <v>2.0172772661482361E-4</v>
      </c>
      <c r="R2293" s="9">
        <f t="shared" si="503"/>
        <v>-3.5049205807964258E-2</v>
      </c>
    </row>
    <row r="2294" spans="1:18" x14ac:dyDescent="0.25">
      <c r="A2294">
        <v>2283</v>
      </c>
      <c r="B2294" s="5">
        <v>503</v>
      </c>
      <c r="C2294" s="5">
        <v>0</v>
      </c>
      <c r="D2294" s="5">
        <f t="shared" si="490"/>
        <v>0</v>
      </c>
      <c r="E2294" s="5">
        <f t="shared" si="491"/>
        <v>253009</v>
      </c>
      <c r="F2294" s="5">
        <f t="shared" si="492"/>
        <v>0</v>
      </c>
      <c r="G2294" s="5">
        <f t="shared" si="493"/>
        <v>-629457.82420000003</v>
      </c>
      <c r="H2294" s="9">
        <f t="shared" si="494"/>
        <v>396217152446.59814</v>
      </c>
      <c r="I2294" s="9">
        <f t="shared" si="495"/>
        <v>-295509.74660000001</v>
      </c>
      <c r="J2294" s="9">
        <f t="shared" si="496"/>
        <v>87326010335.596222</v>
      </c>
      <c r="K2294" s="9">
        <f t="shared" si="497"/>
        <v>186010922124.72937</v>
      </c>
      <c r="M2294" s="9">
        <f t="shared" si="498"/>
        <v>123950.54664724864</v>
      </c>
      <c r="N2294" s="9">
        <f t="shared" si="499"/>
        <v>29432559088.428123</v>
      </c>
      <c r="O2294" s="9">
        <f t="shared" si="500"/>
        <v>-123950.54664724864</v>
      </c>
      <c r="P2294" s="9">
        <f t="shared" si="501"/>
        <v>15363738014.151762</v>
      </c>
      <c r="Q2294" s="9">
        <f t="shared" si="502"/>
        <v>2.0172558219096209E-4</v>
      </c>
      <c r="R2294" s="9">
        <f t="shared" si="503"/>
        <v>-3.5079648754892834E-2</v>
      </c>
    </row>
    <row r="2295" spans="1:18" x14ac:dyDescent="0.25">
      <c r="A2295">
        <v>2284</v>
      </c>
      <c r="B2295" s="5">
        <v>645750</v>
      </c>
      <c r="C2295" s="5">
        <v>225</v>
      </c>
      <c r="D2295" s="5">
        <f t="shared" si="490"/>
        <v>145293750</v>
      </c>
      <c r="E2295" s="5">
        <f t="shared" si="491"/>
        <v>416993062500</v>
      </c>
      <c r="F2295" s="5">
        <f t="shared" si="492"/>
        <v>50625</v>
      </c>
      <c r="G2295" s="5">
        <f t="shared" si="493"/>
        <v>15789.175799999968</v>
      </c>
      <c r="H2295" s="9">
        <f t="shared" si="494"/>
        <v>249298072.44330463</v>
      </c>
      <c r="I2295" s="9">
        <f t="shared" si="495"/>
        <v>-295284.74660000001</v>
      </c>
      <c r="J2295" s="9">
        <f t="shared" si="496"/>
        <v>87193081574.626221</v>
      </c>
      <c r="K2295" s="9">
        <f t="shared" si="497"/>
        <v>-4662302775.125843</v>
      </c>
      <c r="M2295" s="9">
        <f t="shared" si="498"/>
        <v>299813.09825283557</v>
      </c>
      <c r="N2295" s="9">
        <f t="shared" si="499"/>
        <v>18518835.447962493</v>
      </c>
      <c r="O2295" s="9">
        <f t="shared" si="500"/>
        <v>-299588.09825283557</v>
      </c>
      <c r="P2295" s="9">
        <f t="shared" si="501"/>
        <v>89753028614.750656</v>
      </c>
      <c r="Q2295" s="9">
        <f t="shared" si="502"/>
        <v>2.0000108572865006E-4</v>
      </c>
      <c r="R2295" s="9">
        <f t="shared" si="503"/>
        <v>-8.4787332356003442E-2</v>
      </c>
    </row>
    <row r="2296" spans="1:18" x14ac:dyDescent="0.25">
      <c r="A2296">
        <v>2285</v>
      </c>
      <c r="B2296" s="5">
        <v>110104</v>
      </c>
      <c r="C2296" s="5">
        <v>977</v>
      </c>
      <c r="D2296" s="5">
        <f t="shared" si="490"/>
        <v>107571608</v>
      </c>
      <c r="E2296" s="5">
        <f t="shared" si="491"/>
        <v>12122890816</v>
      </c>
      <c r="F2296" s="5">
        <f t="shared" si="492"/>
        <v>954529</v>
      </c>
      <c r="G2296" s="5">
        <f t="shared" si="493"/>
        <v>-519856.82420000003</v>
      </c>
      <c r="H2296" s="9">
        <f t="shared" si="494"/>
        <v>270251117667.30975</v>
      </c>
      <c r="I2296" s="9">
        <f t="shared" si="495"/>
        <v>-294532.74660000001</v>
      </c>
      <c r="J2296" s="9">
        <f t="shared" si="496"/>
        <v>86749538819.739822</v>
      </c>
      <c r="K2296" s="9">
        <f t="shared" si="497"/>
        <v>153114858270.37936</v>
      </c>
      <c r="M2296" s="9">
        <f t="shared" si="498"/>
        <v>153822.38102776327</v>
      </c>
      <c r="N2296" s="9">
        <f t="shared" si="499"/>
        <v>20075309562.800655</v>
      </c>
      <c r="O2296" s="9">
        <f t="shared" si="500"/>
        <v>-152845.38102776327</v>
      </c>
      <c r="P2296" s="9">
        <f t="shared" si="501"/>
        <v>23361710501.522137</v>
      </c>
      <c r="Q2296" s="9">
        <f t="shared" si="502"/>
        <v>2.0117698214944685E-4</v>
      </c>
      <c r="R2296" s="9">
        <f t="shared" si="503"/>
        <v>-4.325725827166467E-2</v>
      </c>
    </row>
    <row r="2297" spans="1:18" x14ac:dyDescent="0.25">
      <c r="A2297">
        <v>2286</v>
      </c>
      <c r="B2297" s="5">
        <v>7500</v>
      </c>
      <c r="C2297" s="5">
        <v>1</v>
      </c>
      <c r="D2297" s="5">
        <f t="shared" si="490"/>
        <v>7500</v>
      </c>
      <c r="E2297" s="5">
        <f t="shared" si="491"/>
        <v>56250000</v>
      </c>
      <c r="F2297" s="5">
        <f t="shared" si="492"/>
        <v>1</v>
      </c>
      <c r="G2297" s="5">
        <f t="shared" si="493"/>
        <v>-622460.82420000003</v>
      </c>
      <c r="H2297" s="9">
        <f t="shared" si="494"/>
        <v>387457477663.74335</v>
      </c>
      <c r="I2297" s="9">
        <f t="shared" si="495"/>
        <v>-295508.74660000001</v>
      </c>
      <c r="J2297" s="9">
        <f t="shared" si="496"/>
        <v>87325419317.103012</v>
      </c>
      <c r="K2297" s="9">
        <f t="shared" si="497"/>
        <v>183942617966.94498</v>
      </c>
      <c r="M2297" s="9">
        <f t="shared" si="498"/>
        <v>125857.58422136257</v>
      </c>
      <c r="N2297" s="9">
        <f t="shared" si="499"/>
        <v>28781856199.747566</v>
      </c>
      <c r="O2297" s="9">
        <f t="shared" si="500"/>
        <v>-125856.58422136257</v>
      </c>
      <c r="P2297" s="9">
        <f t="shared" si="501"/>
        <v>15839879791.868931</v>
      </c>
      <c r="Q2297" s="9">
        <f t="shared" si="502"/>
        <v>2.0168743255834126E-4</v>
      </c>
      <c r="R2297" s="9">
        <f t="shared" si="503"/>
        <v>-3.5619081990080056E-2</v>
      </c>
    </row>
    <row r="2298" spans="1:18" x14ac:dyDescent="0.25">
      <c r="A2298">
        <v>2287</v>
      </c>
      <c r="B2298" s="5">
        <v>3645</v>
      </c>
      <c r="C2298" s="5">
        <v>1</v>
      </c>
      <c r="D2298" s="5">
        <f t="shared" si="490"/>
        <v>3645</v>
      </c>
      <c r="E2298" s="5">
        <f t="shared" si="491"/>
        <v>13286025</v>
      </c>
      <c r="F2298" s="5">
        <f t="shared" si="492"/>
        <v>1</v>
      </c>
      <c r="G2298" s="5">
        <f t="shared" si="493"/>
        <v>-626315.82420000003</v>
      </c>
      <c r="H2298" s="9">
        <f t="shared" si="494"/>
        <v>392271511643.32532</v>
      </c>
      <c r="I2298" s="9">
        <f t="shared" si="495"/>
        <v>-295508.74660000001</v>
      </c>
      <c r="J2298" s="9">
        <f t="shared" si="496"/>
        <v>87325419317.103012</v>
      </c>
      <c r="K2298" s="9">
        <f t="shared" si="497"/>
        <v>185081804185.08795</v>
      </c>
      <c r="M2298" s="9">
        <f t="shared" si="498"/>
        <v>124806.90109313487</v>
      </c>
      <c r="N2298" s="9">
        <f t="shared" si="499"/>
        <v>29139461464.140663</v>
      </c>
      <c r="O2298" s="9">
        <f t="shared" si="500"/>
        <v>-124805.90109313487</v>
      </c>
      <c r="P2298" s="9">
        <f t="shared" si="501"/>
        <v>15576512947.669365</v>
      </c>
      <c r="Q2298" s="9">
        <f t="shared" si="502"/>
        <v>2.0170839836270021E-4</v>
      </c>
      <c r="R2298" s="9">
        <f t="shared" si="503"/>
        <v>-3.5321725104775853E-2</v>
      </c>
    </row>
    <row r="2299" spans="1:18" x14ac:dyDescent="0.25">
      <c r="A2299">
        <v>2288</v>
      </c>
      <c r="B2299" s="5">
        <v>732</v>
      </c>
      <c r="C2299" s="5">
        <v>1</v>
      </c>
      <c r="D2299" s="5">
        <f t="shared" si="490"/>
        <v>732</v>
      </c>
      <c r="E2299" s="5">
        <f t="shared" si="491"/>
        <v>535824</v>
      </c>
      <c r="F2299" s="5">
        <f t="shared" si="492"/>
        <v>1</v>
      </c>
      <c r="G2299" s="5">
        <f t="shared" si="493"/>
        <v>-629228.82420000003</v>
      </c>
      <c r="H2299" s="9">
        <f t="shared" si="494"/>
        <v>395928913204.11456</v>
      </c>
      <c r="I2299" s="9">
        <f t="shared" si="495"/>
        <v>-295508.74660000001</v>
      </c>
      <c r="J2299" s="9">
        <f t="shared" si="496"/>
        <v>87325419317.103012</v>
      </c>
      <c r="K2299" s="9">
        <f t="shared" si="497"/>
        <v>185942621163.93378</v>
      </c>
      <c r="M2299" s="9">
        <f t="shared" si="498"/>
        <v>124012.96076822506</v>
      </c>
      <c r="N2299" s="9">
        <f t="shared" si="499"/>
        <v>29411147550.629681</v>
      </c>
      <c r="O2299" s="9">
        <f t="shared" si="500"/>
        <v>-124011.96076822506</v>
      </c>
      <c r="P2299" s="9">
        <f t="shared" si="501"/>
        <v>15378966413.579792</v>
      </c>
      <c r="Q2299" s="9">
        <f t="shared" si="502"/>
        <v>2.0172432686796436E-4</v>
      </c>
      <c r="R2299" s="9">
        <f t="shared" si="503"/>
        <v>-3.5097029743679516E-2</v>
      </c>
    </row>
    <row r="2300" spans="1:18" x14ac:dyDescent="0.25">
      <c r="A2300">
        <v>2289</v>
      </c>
      <c r="B2300" s="5">
        <v>289853</v>
      </c>
      <c r="C2300" s="5">
        <v>485</v>
      </c>
      <c r="D2300" s="5">
        <f t="shared" si="490"/>
        <v>140578705</v>
      </c>
      <c r="E2300" s="5">
        <f t="shared" si="491"/>
        <v>84014761609</v>
      </c>
      <c r="F2300" s="5">
        <f t="shared" si="492"/>
        <v>235225</v>
      </c>
      <c r="G2300" s="5">
        <f t="shared" si="493"/>
        <v>-340107.82420000003</v>
      </c>
      <c r="H2300" s="9">
        <f t="shared" si="494"/>
        <v>115673332082.05812</v>
      </c>
      <c r="I2300" s="9">
        <f t="shared" si="495"/>
        <v>-295024.74660000001</v>
      </c>
      <c r="J2300" s="9">
        <f t="shared" si="496"/>
        <v>87039601106.394226</v>
      </c>
      <c r="K2300" s="9">
        <f t="shared" si="497"/>
        <v>100340224651.28236</v>
      </c>
      <c r="M2300" s="9">
        <f t="shared" si="498"/>
        <v>202813.10518231592</v>
      </c>
      <c r="N2300" s="9">
        <f t="shared" si="499"/>
        <v>8592667330.1187057</v>
      </c>
      <c r="O2300" s="9">
        <f t="shared" si="500"/>
        <v>-202328.10518231592</v>
      </c>
      <c r="P2300" s="9">
        <f t="shared" si="501"/>
        <v>40936662146.666298</v>
      </c>
      <c r="Q2300" s="9">
        <f t="shared" si="502"/>
        <v>2.0050377385375044E-4</v>
      </c>
      <c r="R2300" s="9">
        <f t="shared" si="503"/>
        <v>-5.7261502415266632E-2</v>
      </c>
    </row>
    <row r="2301" spans="1:18" x14ac:dyDescent="0.25">
      <c r="A2301">
        <v>2290</v>
      </c>
      <c r="B2301" s="5">
        <v>211513</v>
      </c>
      <c r="C2301" s="5">
        <v>507</v>
      </c>
      <c r="D2301" s="5">
        <f t="shared" si="490"/>
        <v>107237091</v>
      </c>
      <c r="E2301" s="5">
        <f t="shared" si="491"/>
        <v>44737749169</v>
      </c>
      <c r="F2301" s="5">
        <f t="shared" si="492"/>
        <v>257049</v>
      </c>
      <c r="G2301" s="5">
        <f t="shared" si="493"/>
        <v>-418447.82420000003</v>
      </c>
      <c r="H2301" s="9">
        <f t="shared" si="494"/>
        <v>175098581577.71414</v>
      </c>
      <c r="I2301" s="9">
        <f t="shared" si="495"/>
        <v>-295002.74660000001</v>
      </c>
      <c r="J2301" s="9">
        <f t="shared" si="496"/>
        <v>87026620501.543823</v>
      </c>
      <c r="K2301" s="9">
        <f t="shared" si="497"/>
        <v>123443257447.79396</v>
      </c>
      <c r="M2301" s="9">
        <f t="shared" si="498"/>
        <v>181461.47969195072</v>
      </c>
      <c r="N2301" s="9">
        <f t="shared" si="499"/>
        <v>13007007184.72965</v>
      </c>
      <c r="O2301" s="9">
        <f t="shared" si="500"/>
        <v>-180954.47969195072</v>
      </c>
      <c r="P2301" s="9">
        <f t="shared" si="501"/>
        <v>32744523720.584606</v>
      </c>
      <c r="Q2301" s="9">
        <f t="shared" si="502"/>
        <v>2.0076257928806844E-4</v>
      </c>
      <c r="R2301" s="9">
        <f t="shared" si="503"/>
        <v>-5.1212493230743582E-2</v>
      </c>
    </row>
    <row r="2302" spans="1:18" x14ac:dyDescent="0.25">
      <c r="A2302">
        <v>2291</v>
      </c>
      <c r="B2302" s="5">
        <v>191949</v>
      </c>
      <c r="C2302" s="5">
        <v>383</v>
      </c>
      <c r="D2302" s="5">
        <f t="shared" si="490"/>
        <v>73516467</v>
      </c>
      <c r="E2302" s="5">
        <f t="shared" si="491"/>
        <v>36844418601</v>
      </c>
      <c r="F2302" s="5">
        <f t="shared" si="492"/>
        <v>146689</v>
      </c>
      <c r="G2302" s="5">
        <f t="shared" si="493"/>
        <v>-438011.82420000003</v>
      </c>
      <c r="H2302" s="9">
        <f t="shared" si="494"/>
        <v>191854358139.01172</v>
      </c>
      <c r="I2302" s="9">
        <f t="shared" si="495"/>
        <v>-295126.74660000001</v>
      </c>
      <c r="J2302" s="9">
        <f t="shared" si="496"/>
        <v>87099796558.700623</v>
      </c>
      <c r="K2302" s="9">
        <f t="shared" si="497"/>
        <v>129269004648.47716</v>
      </c>
      <c r="M2302" s="9">
        <f t="shared" si="498"/>
        <v>176129.29688503849</v>
      </c>
      <c r="N2302" s="9">
        <f t="shared" si="499"/>
        <v>14251691774.146456</v>
      </c>
      <c r="O2302" s="9">
        <f t="shared" si="500"/>
        <v>-175746.29688503849</v>
      </c>
      <c r="P2302" s="9">
        <f t="shared" si="501"/>
        <v>30886760868.804092</v>
      </c>
      <c r="Q2302" s="9">
        <f t="shared" si="502"/>
        <v>2.008355530840068E-4</v>
      </c>
      <c r="R2302" s="9">
        <f t="shared" si="503"/>
        <v>-4.9738510941193921E-2</v>
      </c>
    </row>
    <row r="2303" spans="1:18" x14ac:dyDescent="0.25">
      <c r="A2303">
        <v>2292</v>
      </c>
      <c r="B2303" s="5">
        <v>107686</v>
      </c>
      <c r="C2303" s="5">
        <v>7244</v>
      </c>
      <c r="D2303" s="5">
        <f t="shared" si="490"/>
        <v>780077384</v>
      </c>
      <c r="E2303" s="5">
        <f t="shared" si="491"/>
        <v>11596274596</v>
      </c>
      <c r="F2303" s="5">
        <f t="shared" si="492"/>
        <v>52475536</v>
      </c>
      <c r="G2303" s="5">
        <f t="shared" si="493"/>
        <v>-522274.82420000003</v>
      </c>
      <c r="H2303" s="9">
        <f t="shared" si="494"/>
        <v>272770991993.14093</v>
      </c>
      <c r="I2303" s="9">
        <f t="shared" si="495"/>
        <v>-288265.74660000001</v>
      </c>
      <c r="J2303" s="9">
        <f t="shared" si="496"/>
        <v>83097140662.855423</v>
      </c>
      <c r="K2303" s="9">
        <f t="shared" si="497"/>
        <v>150553942128.39676</v>
      </c>
      <c r="M2303" s="9">
        <f t="shared" si="498"/>
        <v>153163.35332243136</v>
      </c>
      <c r="N2303" s="9">
        <f t="shared" si="499"/>
        <v>20262495679.132244</v>
      </c>
      <c r="O2303" s="9">
        <f t="shared" si="500"/>
        <v>-145919.35332243136</v>
      </c>
      <c r="P2303" s="9">
        <f t="shared" si="501"/>
        <v>21292457674.03656</v>
      </c>
      <c r="Q2303" s="9">
        <f t="shared" si="502"/>
        <v>2.0118795656141582E-4</v>
      </c>
      <c r="R2303" s="9">
        <f t="shared" si="503"/>
        <v>-4.1297101330126318E-2</v>
      </c>
    </row>
    <row r="2304" spans="1:18" x14ac:dyDescent="0.25">
      <c r="A2304">
        <v>2293</v>
      </c>
      <c r="B2304" s="5">
        <v>106828</v>
      </c>
      <c r="C2304" s="5">
        <v>153</v>
      </c>
      <c r="D2304" s="5">
        <f t="shared" si="490"/>
        <v>16344684</v>
      </c>
      <c r="E2304" s="5">
        <f t="shared" si="491"/>
        <v>11412221584</v>
      </c>
      <c r="F2304" s="5">
        <f t="shared" si="492"/>
        <v>23409</v>
      </c>
      <c r="G2304" s="5">
        <f t="shared" si="493"/>
        <v>-523132.82420000003</v>
      </c>
      <c r="H2304" s="9">
        <f t="shared" si="494"/>
        <v>273667951755.46814</v>
      </c>
      <c r="I2304" s="9">
        <f t="shared" si="495"/>
        <v>-295356.74660000001</v>
      </c>
      <c r="J2304" s="9">
        <f t="shared" si="496"/>
        <v>87235607762.136612</v>
      </c>
      <c r="K2304" s="9">
        <f t="shared" si="497"/>
        <v>154510808995.38177</v>
      </c>
      <c r="M2304" s="9">
        <f t="shared" si="498"/>
        <v>152929.50478182972</v>
      </c>
      <c r="N2304" s="9">
        <f t="shared" si="499"/>
        <v>20329125356.927917</v>
      </c>
      <c r="O2304" s="9">
        <f t="shared" si="500"/>
        <v>-152776.50478182972</v>
      </c>
      <c r="P2304" s="9">
        <f t="shared" si="501"/>
        <v>23340660413.35244</v>
      </c>
      <c r="Q2304" s="9">
        <f t="shared" si="502"/>
        <v>2.0119186294906795E-4</v>
      </c>
      <c r="R2304" s="9">
        <f t="shared" si="503"/>
        <v>-4.3237765707624547E-2</v>
      </c>
    </row>
    <row r="2305" spans="1:18" x14ac:dyDescent="0.25">
      <c r="A2305">
        <v>2294</v>
      </c>
      <c r="B2305" s="5">
        <v>53955</v>
      </c>
      <c r="C2305" s="5">
        <v>3379</v>
      </c>
      <c r="D2305" s="5">
        <f t="shared" si="490"/>
        <v>182313945</v>
      </c>
      <c r="E2305" s="5">
        <f t="shared" si="491"/>
        <v>2911142025</v>
      </c>
      <c r="F2305" s="5">
        <f t="shared" si="492"/>
        <v>11417641</v>
      </c>
      <c r="G2305" s="5">
        <f t="shared" si="493"/>
        <v>-576005.82420000003</v>
      </c>
      <c r="H2305" s="9">
        <f t="shared" si="494"/>
        <v>331782709512.32135</v>
      </c>
      <c r="I2305" s="9">
        <f t="shared" si="495"/>
        <v>-292130.74660000001</v>
      </c>
      <c r="J2305" s="9">
        <f t="shared" si="496"/>
        <v>85340373109.073425</v>
      </c>
      <c r="K2305" s="9">
        <f t="shared" si="497"/>
        <v>168269011469.49435</v>
      </c>
      <c r="M2305" s="9">
        <f t="shared" si="498"/>
        <v>138518.92915568623</v>
      </c>
      <c r="N2305" s="9">
        <f t="shared" si="499"/>
        <v>24646116761.833858</v>
      </c>
      <c r="O2305" s="9">
        <f t="shared" si="500"/>
        <v>-135139.92915568623</v>
      </c>
      <c r="P2305" s="9">
        <f t="shared" si="501"/>
        <v>18262800452.203892</v>
      </c>
      <c r="Q2305" s="9">
        <f t="shared" si="502"/>
        <v>2.0144496100501551E-4</v>
      </c>
      <c r="R2305" s="9">
        <f t="shared" si="503"/>
        <v>-3.8246387050917818E-2</v>
      </c>
    </row>
    <row r="2306" spans="1:18" x14ac:dyDescent="0.25">
      <c r="A2306">
        <v>2295</v>
      </c>
      <c r="B2306" s="5">
        <v>49557</v>
      </c>
      <c r="C2306" s="5">
        <v>2811</v>
      </c>
      <c r="D2306" s="5">
        <f t="shared" si="490"/>
        <v>139304727</v>
      </c>
      <c r="E2306" s="5">
        <f t="shared" si="491"/>
        <v>2455896249</v>
      </c>
      <c r="F2306" s="5">
        <f t="shared" si="492"/>
        <v>7901721</v>
      </c>
      <c r="G2306" s="5">
        <f t="shared" si="493"/>
        <v>-580403.82420000003</v>
      </c>
      <c r="H2306" s="9">
        <f t="shared" si="494"/>
        <v>336868599145.98456</v>
      </c>
      <c r="I2306" s="9">
        <f t="shared" si="495"/>
        <v>-292698.74660000001</v>
      </c>
      <c r="J2306" s="9">
        <f t="shared" si="496"/>
        <v>85672556261.211014</v>
      </c>
      <c r="K2306" s="9">
        <f t="shared" si="497"/>
        <v>169883471865.18677</v>
      </c>
      <c r="M2306" s="9">
        <f t="shared" si="498"/>
        <v>137320.25097204279</v>
      </c>
      <c r="N2306" s="9">
        <f t="shared" si="499"/>
        <v>25023916527.027496</v>
      </c>
      <c r="O2306" s="9">
        <f t="shared" si="500"/>
        <v>-134509.25097204279</v>
      </c>
      <c r="P2306" s="9">
        <f t="shared" si="501"/>
        <v>18092738597.059994</v>
      </c>
      <c r="Q2306" s="9">
        <f t="shared" si="502"/>
        <v>2.0146711077950874E-4</v>
      </c>
      <c r="R2306" s="9">
        <f t="shared" si="503"/>
        <v>-3.806789720649701E-2</v>
      </c>
    </row>
    <row r="2307" spans="1:18" x14ac:dyDescent="0.25">
      <c r="A2307">
        <v>2296</v>
      </c>
      <c r="B2307" s="5">
        <v>45688</v>
      </c>
      <c r="C2307" s="5">
        <v>138</v>
      </c>
      <c r="D2307" s="5">
        <f t="shared" si="490"/>
        <v>6304944</v>
      </c>
      <c r="E2307" s="5">
        <f t="shared" si="491"/>
        <v>2087393344</v>
      </c>
      <c r="F2307" s="5">
        <f t="shared" si="492"/>
        <v>19044</v>
      </c>
      <c r="G2307" s="5">
        <f t="shared" si="493"/>
        <v>-584272.82420000003</v>
      </c>
      <c r="H2307" s="9">
        <f t="shared" si="494"/>
        <v>341374733098.64417</v>
      </c>
      <c r="I2307" s="9">
        <f t="shared" si="495"/>
        <v>-295371.74660000001</v>
      </c>
      <c r="J2307" s="9">
        <f t="shared" si="496"/>
        <v>87244468689.534622</v>
      </c>
      <c r="K2307" s="9">
        <f t="shared" si="497"/>
        <v>172577684574.86877</v>
      </c>
      <c r="M2307" s="9">
        <f t="shared" si="498"/>
        <v>136265.7521333624</v>
      </c>
      <c r="N2307" s="9">
        <f t="shared" si="499"/>
        <v>25358649773.69051</v>
      </c>
      <c r="O2307" s="9">
        <f t="shared" si="500"/>
        <v>-136127.7521333624</v>
      </c>
      <c r="P2307" s="9">
        <f t="shared" si="501"/>
        <v>18530764900.882153</v>
      </c>
      <c r="Q2307" s="9">
        <f t="shared" si="502"/>
        <v>2.014867356353505E-4</v>
      </c>
      <c r="R2307" s="9">
        <f t="shared" si="503"/>
        <v>-3.8525954821506107E-2</v>
      </c>
    </row>
    <row r="2308" spans="1:18" x14ac:dyDescent="0.25">
      <c r="A2308">
        <v>2297</v>
      </c>
      <c r="B2308" s="5">
        <v>24707</v>
      </c>
      <c r="C2308" s="5">
        <v>27</v>
      </c>
      <c r="D2308" s="5">
        <f t="shared" si="490"/>
        <v>667089</v>
      </c>
      <c r="E2308" s="5">
        <f t="shared" si="491"/>
        <v>610435849</v>
      </c>
      <c r="F2308" s="5">
        <f t="shared" si="492"/>
        <v>729</v>
      </c>
      <c r="G2308" s="5">
        <f t="shared" si="493"/>
        <v>-605253.82420000003</v>
      </c>
      <c r="H2308" s="9">
        <f t="shared" si="494"/>
        <v>366332191708.72455</v>
      </c>
      <c r="I2308" s="9">
        <f t="shared" si="495"/>
        <v>-295482.74660000001</v>
      </c>
      <c r="J2308" s="9">
        <f t="shared" si="496"/>
        <v>87310053538.279816</v>
      </c>
      <c r="K2308" s="9">
        <f t="shared" si="497"/>
        <v>178842062364.76956</v>
      </c>
      <c r="M2308" s="9">
        <f t="shared" si="498"/>
        <v>130547.36491848683</v>
      </c>
      <c r="N2308" s="9">
        <f t="shared" si="499"/>
        <v>27212587370.037239</v>
      </c>
      <c r="O2308" s="9">
        <f t="shared" si="500"/>
        <v>-130520.36491848683</v>
      </c>
      <c r="P2308" s="9">
        <f t="shared" si="501"/>
        <v>17035565658.454967</v>
      </c>
      <c r="Q2308" s="9">
        <f t="shared" si="502"/>
        <v>2.0159542892599503E-4</v>
      </c>
      <c r="R2308" s="9">
        <f t="shared" si="503"/>
        <v>-3.6938992061977094E-2</v>
      </c>
    </row>
    <row r="2309" spans="1:18" x14ac:dyDescent="0.25">
      <c r="A2309">
        <v>2298</v>
      </c>
      <c r="B2309" s="5">
        <v>20819</v>
      </c>
      <c r="C2309" s="5">
        <v>1355</v>
      </c>
      <c r="D2309" s="5">
        <f t="shared" si="490"/>
        <v>28209745</v>
      </c>
      <c r="E2309" s="5">
        <f t="shared" si="491"/>
        <v>433430761</v>
      </c>
      <c r="F2309" s="5">
        <f t="shared" si="492"/>
        <v>1836025</v>
      </c>
      <c r="G2309" s="5">
        <f t="shared" si="493"/>
        <v>-609141.82420000003</v>
      </c>
      <c r="H2309" s="9">
        <f t="shared" si="494"/>
        <v>371053761989.70374</v>
      </c>
      <c r="I2309" s="9">
        <f t="shared" si="495"/>
        <v>-294154.74660000001</v>
      </c>
      <c r="J2309" s="9">
        <f t="shared" si="496"/>
        <v>86527014947.310226</v>
      </c>
      <c r="K2309" s="9">
        <f t="shared" si="497"/>
        <v>179181958941.01276</v>
      </c>
      <c r="M2309" s="9">
        <f t="shared" si="498"/>
        <v>129487.6876156206</v>
      </c>
      <c r="N2309" s="9">
        <f t="shared" si="499"/>
        <v>27563324069.412754</v>
      </c>
      <c r="O2309" s="9">
        <f t="shared" si="500"/>
        <v>-128132.6876156206</v>
      </c>
      <c r="P2309" s="9">
        <f t="shared" si="501"/>
        <v>16417985635.602213</v>
      </c>
      <c r="Q2309" s="9">
        <f t="shared" si="502"/>
        <v>2.0161599203776323E-4</v>
      </c>
      <c r="R2309" s="9">
        <f t="shared" si="503"/>
        <v>-3.6263248132523219E-2</v>
      </c>
    </row>
    <row r="2310" spans="1:18" x14ac:dyDescent="0.25">
      <c r="A2310">
        <v>2299</v>
      </c>
      <c r="B2310" s="5">
        <v>1689</v>
      </c>
      <c r="C2310" s="5">
        <v>174</v>
      </c>
      <c r="D2310" s="5">
        <f t="shared" si="490"/>
        <v>293886</v>
      </c>
      <c r="E2310" s="5">
        <f t="shared" si="491"/>
        <v>2852721</v>
      </c>
      <c r="F2310" s="5">
        <f t="shared" si="492"/>
        <v>30276</v>
      </c>
      <c r="G2310" s="5">
        <f t="shared" si="493"/>
        <v>-628271.82420000003</v>
      </c>
      <c r="H2310" s="9">
        <f t="shared" si="494"/>
        <v>394725485083.59576</v>
      </c>
      <c r="I2310" s="9">
        <f t="shared" si="495"/>
        <v>-295335.74660000001</v>
      </c>
      <c r="J2310" s="9">
        <f t="shared" si="496"/>
        <v>87223203219.779419</v>
      </c>
      <c r="K2310" s="9">
        <f t="shared" si="497"/>
        <v>185551128267.85095</v>
      </c>
      <c r="M2310" s="9">
        <f t="shared" si="498"/>
        <v>124273.7918327423</v>
      </c>
      <c r="N2310" s="9">
        <f t="shared" si="499"/>
        <v>29321752205.054337</v>
      </c>
      <c r="O2310" s="9">
        <f t="shared" si="500"/>
        <v>-124099.7918327423</v>
      </c>
      <c r="P2310" s="9">
        <f t="shared" si="501"/>
        <v>15400758332.929972</v>
      </c>
      <c r="Q2310" s="9">
        <f t="shared" si="502"/>
        <v>2.0171908576691649E-4</v>
      </c>
      <c r="R2310" s="9">
        <f t="shared" si="503"/>
        <v>-3.5121887007837624E-2</v>
      </c>
    </row>
    <row r="2311" spans="1:18" x14ac:dyDescent="0.25">
      <c r="A2311">
        <v>2300</v>
      </c>
      <c r="B2311" s="5">
        <v>448</v>
      </c>
      <c r="C2311" s="5">
        <v>16</v>
      </c>
      <c r="D2311" s="5">
        <f t="shared" si="490"/>
        <v>7168</v>
      </c>
      <c r="E2311" s="5">
        <f t="shared" si="491"/>
        <v>200704</v>
      </c>
      <c r="F2311" s="5">
        <f t="shared" si="492"/>
        <v>256</v>
      </c>
      <c r="G2311" s="5">
        <f t="shared" si="493"/>
        <v>-629512.82420000003</v>
      </c>
      <c r="H2311" s="9">
        <f t="shared" si="494"/>
        <v>396286395832.26013</v>
      </c>
      <c r="I2311" s="9">
        <f t="shared" si="495"/>
        <v>-295493.74660000001</v>
      </c>
      <c r="J2311" s="9">
        <f t="shared" si="496"/>
        <v>87316554279.705017</v>
      </c>
      <c r="K2311" s="9">
        <f t="shared" si="497"/>
        <v>186017102955.60516</v>
      </c>
      <c r="M2311" s="9">
        <f t="shared" si="498"/>
        <v>123935.55635618443</v>
      </c>
      <c r="N2311" s="9">
        <f t="shared" si="499"/>
        <v>29437702757.821026</v>
      </c>
      <c r="O2311" s="9">
        <f t="shared" si="500"/>
        <v>-123919.55635618443</v>
      </c>
      <c r="P2311" s="9">
        <f t="shared" si="501"/>
        <v>15356056447.513569</v>
      </c>
      <c r="Q2311" s="9">
        <f t="shared" si="502"/>
        <v>2.0172588375577929E-4</v>
      </c>
      <c r="R2311" s="9">
        <f t="shared" si="503"/>
        <v>-3.5070878096762161E-2</v>
      </c>
    </row>
    <row r="2312" spans="1:18" x14ac:dyDescent="0.25">
      <c r="A2312">
        <v>2301</v>
      </c>
      <c r="B2312" s="5">
        <v>2464139</v>
      </c>
      <c r="C2312" s="5">
        <v>98937</v>
      </c>
      <c r="D2312" s="5">
        <f t="shared" si="490"/>
        <v>243794520243</v>
      </c>
      <c r="E2312" s="5">
        <f t="shared" si="491"/>
        <v>6071981011321</v>
      </c>
      <c r="F2312" s="5">
        <f t="shared" si="492"/>
        <v>9788529969</v>
      </c>
      <c r="G2312" s="5">
        <f t="shared" si="493"/>
        <v>1834178.1757999999</v>
      </c>
      <c r="H2312" s="9">
        <f t="shared" si="494"/>
        <v>3364209580581.0151</v>
      </c>
      <c r="I2312" s="9">
        <f t="shared" si="495"/>
        <v>-196572.74660000001</v>
      </c>
      <c r="J2312" s="9">
        <f t="shared" si="496"/>
        <v>38640844705.867813</v>
      </c>
      <c r="K2312" s="9">
        <f t="shared" si="497"/>
        <v>-360549441770.78363</v>
      </c>
      <c r="M2312" s="9">
        <f t="shared" si="498"/>
        <v>795416.37785201473</v>
      </c>
      <c r="N2312" s="9">
        <f t="shared" si="499"/>
        <v>249906639969.73782</v>
      </c>
      <c r="O2312" s="9">
        <f t="shared" si="500"/>
        <v>-696479.37785201473</v>
      </c>
      <c r="P2312" s="9">
        <f t="shared" si="501"/>
        <v>485083523773.12952</v>
      </c>
      <c r="Q2312" s="9">
        <f t="shared" si="502"/>
        <v>2.1465161238746995E-4</v>
      </c>
      <c r="R2312" s="9">
        <f t="shared" si="503"/>
        <v>-0.19711417609969881</v>
      </c>
    </row>
    <row r="2313" spans="1:18" x14ac:dyDescent="0.25">
      <c r="A2313">
        <v>2302</v>
      </c>
      <c r="B2313" s="5">
        <v>1255971</v>
      </c>
      <c r="C2313" s="5">
        <v>21574</v>
      </c>
      <c r="D2313" s="5">
        <f t="shared" si="490"/>
        <v>27096318354</v>
      </c>
      <c r="E2313" s="5">
        <f t="shared" si="491"/>
        <v>1577463152841</v>
      </c>
      <c r="F2313" s="5">
        <f t="shared" si="492"/>
        <v>465437476</v>
      </c>
      <c r="G2313" s="5">
        <f t="shared" si="493"/>
        <v>626010.17579999997</v>
      </c>
      <c r="H2313" s="9">
        <f t="shared" si="494"/>
        <v>391888740205.14685</v>
      </c>
      <c r="I2313" s="9">
        <f t="shared" si="495"/>
        <v>-273935.74660000001</v>
      </c>
      <c r="J2313" s="9">
        <f t="shared" si="496"/>
        <v>75040793265.299423</v>
      </c>
      <c r="K2313" s="9">
        <f t="shared" si="497"/>
        <v>-171486564886.97025</v>
      </c>
      <c r="M2313" s="9">
        <f t="shared" si="498"/>
        <v>466129.2874072413</v>
      </c>
      <c r="N2313" s="9">
        <f t="shared" si="499"/>
        <v>29111027705.273872</v>
      </c>
      <c r="O2313" s="9">
        <f t="shared" si="500"/>
        <v>-444555.2874072413</v>
      </c>
      <c r="P2313" s="9">
        <f t="shared" si="501"/>
        <v>197629403561.73492</v>
      </c>
      <c r="Q2313" s="9">
        <f t="shared" si="502"/>
        <v>2.0170673133851195E-4</v>
      </c>
      <c r="R2313" s="9">
        <f t="shared" si="503"/>
        <v>-0.12581504163705048</v>
      </c>
    </row>
    <row r="2314" spans="1:18" x14ac:dyDescent="0.25">
      <c r="A2314">
        <v>2303</v>
      </c>
      <c r="B2314" s="5">
        <v>1242869</v>
      </c>
      <c r="C2314" s="5">
        <v>39250</v>
      </c>
      <c r="D2314" s="5">
        <f t="shared" si="490"/>
        <v>48782608250</v>
      </c>
      <c r="E2314" s="5">
        <f t="shared" si="491"/>
        <v>1544723351161</v>
      </c>
      <c r="F2314" s="5">
        <f t="shared" si="492"/>
        <v>1540562500</v>
      </c>
      <c r="G2314" s="5">
        <f t="shared" si="493"/>
        <v>612908.17579999997</v>
      </c>
      <c r="H2314" s="9">
        <f t="shared" si="494"/>
        <v>375656431962.48364</v>
      </c>
      <c r="I2314" s="9">
        <f t="shared" si="495"/>
        <v>-256259.74660000001</v>
      </c>
      <c r="J2314" s="9">
        <f t="shared" si="496"/>
        <v>65669057727.496216</v>
      </c>
      <c r="K2314" s="9">
        <f t="shared" si="497"/>
        <v>-157063693819.57626</v>
      </c>
      <c r="M2314" s="9">
        <f t="shared" si="498"/>
        <v>462558.32752500026</v>
      </c>
      <c r="N2314" s="9">
        <f t="shared" si="499"/>
        <v>27905228389.056358</v>
      </c>
      <c r="O2314" s="9">
        <f t="shared" si="500"/>
        <v>-423308.32752500026</v>
      </c>
      <c r="P2314" s="9">
        <f t="shared" si="501"/>
        <v>179189940152.01291</v>
      </c>
      <c r="Q2314" s="9">
        <f t="shared" si="502"/>
        <v>2.0163603732173659E-4</v>
      </c>
      <c r="R2314" s="9">
        <f t="shared" si="503"/>
        <v>-0.11980186599640996</v>
      </c>
    </row>
    <row r="2315" spans="1:18" x14ac:dyDescent="0.25">
      <c r="A2315">
        <v>2304</v>
      </c>
      <c r="B2315" s="5">
        <v>1134309</v>
      </c>
      <c r="C2315" s="5">
        <v>65465</v>
      </c>
      <c r="D2315" s="5">
        <f t="shared" si="490"/>
        <v>74257538685</v>
      </c>
      <c r="E2315" s="5">
        <f t="shared" si="491"/>
        <v>1286656907481</v>
      </c>
      <c r="F2315" s="5">
        <f t="shared" si="492"/>
        <v>4285666225</v>
      </c>
      <c r="G2315" s="5">
        <f t="shared" si="493"/>
        <v>504348.17579999997</v>
      </c>
      <c r="H2315" s="9">
        <f t="shared" si="494"/>
        <v>254367082432.78766</v>
      </c>
      <c r="I2315" s="9">
        <f t="shared" si="495"/>
        <v>-230044.74660000001</v>
      </c>
      <c r="J2315" s="9">
        <f t="shared" si="496"/>
        <v>52920585438.258217</v>
      </c>
      <c r="K2315" s="9">
        <f t="shared" si="497"/>
        <v>-116022648300.08325</v>
      </c>
      <c r="M2315" s="9">
        <f t="shared" si="498"/>
        <v>432970.21847171907</v>
      </c>
      <c r="N2315" s="9">
        <f t="shared" si="499"/>
        <v>18895381327.195667</v>
      </c>
      <c r="O2315" s="9">
        <f t="shared" si="500"/>
        <v>-367505.21847171907</v>
      </c>
      <c r="P2315" s="9">
        <f t="shared" si="501"/>
        <v>135060085603.94597</v>
      </c>
      <c r="Q2315" s="9">
        <f t="shared" si="502"/>
        <v>2.0110780491127821E-4</v>
      </c>
      <c r="R2315" s="9">
        <f t="shared" si="503"/>
        <v>-0.10400881920502987</v>
      </c>
    </row>
    <row r="2316" spans="1:18" x14ac:dyDescent="0.25">
      <c r="A2316">
        <v>2305</v>
      </c>
      <c r="B2316" s="5">
        <v>937577</v>
      </c>
      <c r="C2316" s="5">
        <v>11269</v>
      </c>
      <c r="D2316" s="5">
        <f t="shared" si="490"/>
        <v>10565555213</v>
      </c>
      <c r="E2316" s="5">
        <f t="shared" si="491"/>
        <v>879050630929</v>
      </c>
      <c r="F2316" s="5">
        <f t="shared" si="492"/>
        <v>126990361</v>
      </c>
      <c r="G2316" s="5">
        <f t="shared" si="493"/>
        <v>307616.17579999997</v>
      </c>
      <c r="H2316" s="9">
        <f t="shared" si="494"/>
        <v>94627711613.816483</v>
      </c>
      <c r="I2316" s="9">
        <f t="shared" si="495"/>
        <v>-284240.74660000001</v>
      </c>
      <c r="J2316" s="9">
        <f t="shared" si="496"/>
        <v>80792802027.725418</v>
      </c>
      <c r="K2316" s="9">
        <f t="shared" si="497"/>
        <v>-87437051475.628845</v>
      </c>
      <c r="M2316" s="9">
        <f t="shared" si="498"/>
        <v>379350.76498728548</v>
      </c>
      <c r="N2316" s="9">
        <f t="shared" si="499"/>
        <v>7029316364.2171402</v>
      </c>
      <c r="O2316" s="9">
        <f t="shared" si="500"/>
        <v>-368081.76498728548</v>
      </c>
      <c r="P2316" s="9">
        <f t="shared" si="501"/>
        <v>135484185716.15526</v>
      </c>
      <c r="Q2316" s="9">
        <f t="shared" si="502"/>
        <v>2.0041211717595773E-4</v>
      </c>
      <c r="R2316" s="9">
        <f t="shared" si="503"/>
        <v>-0.10417195322285655</v>
      </c>
    </row>
    <row r="2317" spans="1:18" x14ac:dyDescent="0.25">
      <c r="A2317">
        <v>2306</v>
      </c>
      <c r="B2317" s="5">
        <v>720850</v>
      </c>
      <c r="C2317" s="5">
        <v>27953</v>
      </c>
      <c r="D2317" s="5">
        <f t="shared" ref="D2317:D2380" si="504">B2317*C2317</f>
        <v>20149920050</v>
      </c>
      <c r="E2317" s="5">
        <f t="shared" ref="E2317:E2380" si="505">POWER(B2317,2)</f>
        <v>519624722500</v>
      </c>
      <c r="F2317" s="5">
        <f t="shared" ref="F2317:F2380" si="506">POWER(C2317,2)</f>
        <v>781370209</v>
      </c>
      <c r="G2317" s="5">
        <f t="shared" ref="G2317:G2380" si="507">B2317-$J$5018</f>
        <v>90889.175799999968</v>
      </c>
      <c r="H2317" s="9">
        <f t="shared" ref="H2317:H2380" si="508">POWER(G2317,2)</f>
        <v>8260842277.6033001</v>
      </c>
      <c r="I2317" s="9">
        <f t="shared" ref="I2317:I2380" si="509">C2317-$J$5019</f>
        <v>-267556.74660000001</v>
      </c>
      <c r="J2317" s="9">
        <f t="shared" ref="J2317:J2380" si="510">POWER(I2317,2)</f>
        <v>71586612651.17662</v>
      </c>
      <c r="K2317" s="9">
        <f t="shared" ref="K2317:K2380" si="511">G2317*I2317</f>
        <v>-24318012178.203445</v>
      </c>
      <c r="M2317" s="9">
        <f t="shared" ref="M2317:M2380" si="512">$J$5027+$J$5026*B2317</f>
        <v>320281.65932414558</v>
      </c>
      <c r="N2317" s="9">
        <f t="shared" ref="N2317:N2380" si="513">(M2317-$J$5019)^2</f>
        <v>613647660.0126853</v>
      </c>
      <c r="O2317" s="9">
        <f t="shared" ref="O2317:O2380" si="514">C2317-M2317</f>
        <v>-292328.65932414558</v>
      </c>
      <c r="P2317" s="9">
        <f t="shared" ref="P2317:P2380" si="515">POWER(O2317,2)</f>
        <v>85456045062.252365</v>
      </c>
      <c r="Q2317" s="9">
        <f t="shared" ref="Q2317:Q2380" si="516">(1/$J$5017)+((H2317)/$H$5012)</f>
        <v>2.0003597714593767E-4</v>
      </c>
      <c r="R2317" s="9">
        <f t="shared" ref="R2317:R2380" si="517">O2317/($J$5028*SQRT(1-Q2317))</f>
        <v>-8.273281806700887E-2</v>
      </c>
    </row>
    <row r="2318" spans="1:18" x14ac:dyDescent="0.25">
      <c r="A2318">
        <v>2307</v>
      </c>
      <c r="B2318" s="5">
        <v>559404</v>
      </c>
      <c r="C2318" s="5">
        <v>24282</v>
      </c>
      <c r="D2318" s="5">
        <f t="shared" si="504"/>
        <v>13583447928</v>
      </c>
      <c r="E2318" s="5">
        <f t="shared" si="505"/>
        <v>312932835216</v>
      </c>
      <c r="F2318" s="5">
        <f t="shared" si="506"/>
        <v>589615524</v>
      </c>
      <c r="G2318" s="5">
        <f t="shared" si="507"/>
        <v>-70556.824200000032</v>
      </c>
      <c r="H2318" s="9">
        <f t="shared" si="508"/>
        <v>4978265441.1897097</v>
      </c>
      <c r="I2318" s="9">
        <f t="shared" si="509"/>
        <v>-271227.74660000001</v>
      </c>
      <c r="J2318" s="9">
        <f t="shared" si="510"/>
        <v>73564490525.713821</v>
      </c>
      <c r="K2318" s="9">
        <f t="shared" si="511"/>
        <v>19136968435.018356</v>
      </c>
      <c r="M2318" s="9">
        <f t="shared" si="512"/>
        <v>276279.43148501485</v>
      </c>
      <c r="N2318" s="9">
        <f t="shared" si="513"/>
        <v>369805019.42162681</v>
      </c>
      <c r="O2318" s="9">
        <f t="shared" si="514"/>
        <v>-251997.43148501485</v>
      </c>
      <c r="P2318" s="9">
        <f t="shared" si="515"/>
        <v>63502705475.044754</v>
      </c>
      <c r="Q2318" s="9">
        <f t="shared" si="516"/>
        <v>2.0002168105579012E-4</v>
      </c>
      <c r="R2318" s="9">
        <f t="shared" si="517"/>
        <v>-7.1318554778545137E-2</v>
      </c>
    </row>
    <row r="2319" spans="1:18" x14ac:dyDescent="0.25">
      <c r="A2319">
        <v>2308</v>
      </c>
      <c r="B2319" s="5">
        <v>468705</v>
      </c>
      <c r="C2319" s="5">
        <v>22882</v>
      </c>
      <c r="D2319" s="5">
        <f t="shared" si="504"/>
        <v>10724907810</v>
      </c>
      <c r="E2319" s="5">
        <f t="shared" si="505"/>
        <v>219684377025</v>
      </c>
      <c r="F2319" s="5">
        <f t="shared" si="506"/>
        <v>523585924</v>
      </c>
      <c r="G2319" s="5">
        <f t="shared" si="507"/>
        <v>-161255.82420000003</v>
      </c>
      <c r="H2319" s="9">
        <f t="shared" si="508"/>
        <v>26003440838.421314</v>
      </c>
      <c r="I2319" s="9">
        <f t="shared" si="509"/>
        <v>-272627.74660000001</v>
      </c>
      <c r="J2319" s="9">
        <f t="shared" si="510"/>
        <v>74325888216.193817</v>
      </c>
      <c r="K2319" s="9">
        <f t="shared" si="511"/>
        <v>43962811977.771759</v>
      </c>
      <c r="M2319" s="9">
        <f t="shared" si="512"/>
        <v>251559.35131714871</v>
      </c>
      <c r="N2319" s="9">
        <f t="shared" si="513"/>
        <v>1931637245.5188777</v>
      </c>
      <c r="O2319" s="9">
        <f t="shared" si="514"/>
        <v>-228677.35131714871</v>
      </c>
      <c r="P2319" s="9">
        <f t="shared" si="515"/>
        <v>52293331005.426659</v>
      </c>
      <c r="Q2319" s="9">
        <f t="shared" si="516"/>
        <v>2.0011324869238358E-4</v>
      </c>
      <c r="R2319" s="9">
        <f t="shared" si="517"/>
        <v>-6.4718671366019054E-2</v>
      </c>
    </row>
    <row r="2320" spans="1:18" x14ac:dyDescent="0.25">
      <c r="A2320">
        <v>2309</v>
      </c>
      <c r="B2320" s="5">
        <v>461249</v>
      </c>
      <c r="C2320" s="5">
        <v>6698</v>
      </c>
      <c r="D2320" s="5">
        <f t="shared" si="504"/>
        <v>3089445802</v>
      </c>
      <c r="E2320" s="5">
        <f t="shared" si="505"/>
        <v>212750640001</v>
      </c>
      <c r="F2320" s="5">
        <f t="shared" si="506"/>
        <v>44863204</v>
      </c>
      <c r="G2320" s="5">
        <f t="shared" si="507"/>
        <v>-168711.82420000003</v>
      </c>
      <c r="H2320" s="9">
        <f t="shared" si="508"/>
        <v>28463679624.891716</v>
      </c>
      <c r="I2320" s="9">
        <f t="shared" si="509"/>
        <v>-288811.74660000001</v>
      </c>
      <c r="J2320" s="9">
        <f t="shared" si="510"/>
        <v>83412224974.142624</v>
      </c>
      <c r="K2320" s="9">
        <f t="shared" si="511"/>
        <v>48725956619.274162</v>
      </c>
      <c r="M2320" s="9">
        <f t="shared" si="512"/>
        <v>249527.21295033529</v>
      </c>
      <c r="N2320" s="9">
        <f t="shared" si="513"/>
        <v>2114393400.8425484</v>
      </c>
      <c r="O2320" s="9">
        <f t="shared" si="514"/>
        <v>-242829.21295033529</v>
      </c>
      <c r="P2320" s="9">
        <f t="shared" si="515"/>
        <v>58966026662.079285</v>
      </c>
      <c r="Q2320" s="9">
        <f t="shared" si="516"/>
        <v>2.0012396338307586E-4</v>
      </c>
      <c r="R2320" s="9">
        <f t="shared" si="517"/>
        <v>-6.8723833054270406E-2</v>
      </c>
    </row>
    <row r="2321" spans="1:18" x14ac:dyDescent="0.25">
      <c r="A2321">
        <v>2310</v>
      </c>
      <c r="B2321" s="5">
        <v>441654</v>
      </c>
      <c r="C2321" s="5">
        <v>5855</v>
      </c>
      <c r="D2321" s="5">
        <f t="shared" si="504"/>
        <v>2585884170</v>
      </c>
      <c r="E2321" s="5">
        <f t="shared" si="505"/>
        <v>195058255716</v>
      </c>
      <c r="F2321" s="5">
        <f t="shared" si="506"/>
        <v>34281025</v>
      </c>
      <c r="G2321" s="5">
        <f t="shared" si="507"/>
        <v>-188306.82420000003</v>
      </c>
      <c r="H2321" s="9">
        <f t="shared" si="508"/>
        <v>35459460040.289719</v>
      </c>
      <c r="I2321" s="9">
        <f t="shared" si="509"/>
        <v>-289654.74660000001</v>
      </c>
      <c r="J2321" s="9">
        <f t="shared" si="510"/>
        <v>83899872227.910217</v>
      </c>
      <c r="K2321" s="9">
        <f t="shared" si="511"/>
        <v>54543965446.701759</v>
      </c>
      <c r="M2321" s="9">
        <f t="shared" si="512"/>
        <v>244186.58107027778</v>
      </c>
      <c r="N2321" s="9">
        <f t="shared" si="513"/>
        <v>2634067319.9912682</v>
      </c>
      <c r="O2321" s="9">
        <f t="shared" si="514"/>
        <v>-238331.58107027778</v>
      </c>
      <c r="P2321" s="9">
        <f t="shared" si="515"/>
        <v>56801942535.458389</v>
      </c>
      <c r="Q2321" s="9">
        <f t="shared" si="516"/>
        <v>2.0015443100423298E-4</v>
      </c>
      <c r="R2321" s="9">
        <f t="shared" si="517"/>
        <v>-6.7450945623867165E-2</v>
      </c>
    </row>
    <row r="2322" spans="1:18" x14ac:dyDescent="0.25">
      <c r="A2322">
        <v>2311</v>
      </c>
      <c r="B2322" s="5">
        <v>438051</v>
      </c>
      <c r="C2322" s="5">
        <v>12907</v>
      </c>
      <c r="D2322" s="5">
        <f t="shared" si="504"/>
        <v>5653924257</v>
      </c>
      <c r="E2322" s="5">
        <f t="shared" si="505"/>
        <v>191888678601</v>
      </c>
      <c r="F2322" s="5">
        <f t="shared" si="506"/>
        <v>166590649</v>
      </c>
      <c r="G2322" s="5">
        <f t="shared" si="507"/>
        <v>-191909.82420000003</v>
      </c>
      <c r="H2322" s="9">
        <f t="shared" si="508"/>
        <v>36829380624.474915</v>
      </c>
      <c r="I2322" s="9">
        <f t="shared" si="509"/>
        <v>-282602.74660000001</v>
      </c>
      <c r="J2322" s="9">
        <f t="shared" si="510"/>
        <v>79864312385.863815</v>
      </c>
      <c r="K2322" s="9">
        <f t="shared" si="511"/>
        <v>54234243418.443161</v>
      </c>
      <c r="M2322" s="9">
        <f t="shared" si="512"/>
        <v>243204.5807301988</v>
      </c>
      <c r="N2322" s="9">
        <f t="shared" si="513"/>
        <v>2735830376.667418</v>
      </c>
      <c r="O2322" s="9">
        <f t="shared" si="514"/>
        <v>-230297.5807301988</v>
      </c>
      <c r="P2322" s="9">
        <f t="shared" si="515"/>
        <v>53036975690.182434</v>
      </c>
      <c r="Q2322" s="9">
        <f t="shared" si="516"/>
        <v>2.0016039720369835E-4</v>
      </c>
      <c r="R2322" s="9">
        <f t="shared" si="517"/>
        <v>-6.5177218947363974E-2</v>
      </c>
    </row>
    <row r="2323" spans="1:18" x14ac:dyDescent="0.25">
      <c r="A2323">
        <v>2312</v>
      </c>
      <c r="B2323" s="5">
        <v>433365</v>
      </c>
      <c r="C2323" s="5">
        <v>3360</v>
      </c>
      <c r="D2323" s="5">
        <f t="shared" si="504"/>
        <v>1456106400</v>
      </c>
      <c r="E2323" s="5">
        <f t="shared" si="505"/>
        <v>187805223225</v>
      </c>
      <c r="F2323" s="5">
        <f t="shared" si="506"/>
        <v>11289600</v>
      </c>
      <c r="G2323" s="5">
        <f t="shared" si="507"/>
        <v>-196595.82420000003</v>
      </c>
      <c r="H2323" s="9">
        <f t="shared" si="508"/>
        <v>38649918092.877319</v>
      </c>
      <c r="I2323" s="9">
        <f t="shared" si="509"/>
        <v>-292149.74660000001</v>
      </c>
      <c r="J2323" s="9">
        <f t="shared" si="510"/>
        <v>85351474438.444214</v>
      </c>
      <c r="K2323" s="9">
        <f t="shared" si="511"/>
        <v>57435420222.648163</v>
      </c>
      <c r="M2323" s="9">
        <f t="shared" si="512"/>
        <v>241927.40793152823</v>
      </c>
      <c r="N2323" s="9">
        <f t="shared" si="513"/>
        <v>2871067017.1828065</v>
      </c>
      <c r="O2323" s="9">
        <f t="shared" si="514"/>
        <v>-238567.40793152823</v>
      </c>
      <c r="P2323" s="9">
        <f t="shared" si="515"/>
        <v>56914408127.168198</v>
      </c>
      <c r="Q2323" s="9">
        <f t="shared" si="516"/>
        <v>2.001683259039428E-4</v>
      </c>
      <c r="R2323" s="9">
        <f t="shared" si="517"/>
        <v>-6.7517688170286597E-2</v>
      </c>
    </row>
    <row r="2324" spans="1:18" x14ac:dyDescent="0.25">
      <c r="A2324">
        <v>2313</v>
      </c>
      <c r="B2324" s="5">
        <v>403775</v>
      </c>
      <c r="C2324" s="5">
        <v>18011</v>
      </c>
      <c r="D2324" s="5">
        <f t="shared" si="504"/>
        <v>7272391525</v>
      </c>
      <c r="E2324" s="5">
        <f t="shared" si="505"/>
        <v>163034250625</v>
      </c>
      <c r="F2324" s="5">
        <f t="shared" si="506"/>
        <v>324396121</v>
      </c>
      <c r="G2324" s="5">
        <f t="shared" si="507"/>
        <v>-226185.82420000003</v>
      </c>
      <c r="H2324" s="9">
        <f t="shared" si="508"/>
        <v>51160027069.033318</v>
      </c>
      <c r="I2324" s="9">
        <f t="shared" si="509"/>
        <v>-277498.74660000001</v>
      </c>
      <c r="J2324" s="9">
        <f t="shared" si="510"/>
        <v>77005554364.571014</v>
      </c>
      <c r="K2324" s="9">
        <f t="shared" si="511"/>
        <v>62766282714.187958</v>
      </c>
      <c r="M2324" s="9">
        <f t="shared" si="512"/>
        <v>233862.63133898412</v>
      </c>
      <c r="N2324" s="9">
        <f t="shared" si="513"/>
        <v>3800366820.0049782</v>
      </c>
      <c r="O2324" s="9">
        <f t="shared" si="514"/>
        <v>-215851.63133898412</v>
      </c>
      <c r="P2324" s="9">
        <f t="shared" si="515"/>
        <v>46591926751.700714</v>
      </c>
      <c r="Q2324" s="9">
        <f t="shared" si="516"/>
        <v>2.0022280921220685E-4</v>
      </c>
      <c r="R2324" s="9">
        <f t="shared" si="517"/>
        <v>-6.1088828768555252E-2</v>
      </c>
    </row>
    <row r="2325" spans="1:18" x14ac:dyDescent="0.25">
      <c r="A2325">
        <v>2314</v>
      </c>
      <c r="B2325" s="5">
        <v>375827</v>
      </c>
      <c r="C2325" s="5">
        <v>11066</v>
      </c>
      <c r="D2325" s="5">
        <f t="shared" si="504"/>
        <v>4158901582</v>
      </c>
      <c r="E2325" s="5">
        <f t="shared" si="505"/>
        <v>141245933929</v>
      </c>
      <c r="F2325" s="5">
        <f t="shared" si="506"/>
        <v>122456356</v>
      </c>
      <c r="G2325" s="5">
        <f t="shared" si="507"/>
        <v>-254133.82420000003</v>
      </c>
      <c r="H2325" s="9">
        <f t="shared" si="508"/>
        <v>64584000602.516525</v>
      </c>
      <c r="I2325" s="9">
        <f t="shared" si="509"/>
        <v>-284443.74660000001</v>
      </c>
      <c r="J2325" s="9">
        <f t="shared" si="510"/>
        <v>80908244979.845016</v>
      </c>
      <c r="K2325" s="9">
        <f t="shared" si="511"/>
        <v>72286777093.233765</v>
      </c>
      <c r="M2325" s="9">
        <f t="shared" si="512"/>
        <v>226245.38307239328</v>
      </c>
      <c r="N2325" s="9">
        <f t="shared" si="513"/>
        <v>4797552054.8844585</v>
      </c>
      <c r="O2325" s="9">
        <f t="shared" si="514"/>
        <v>-215179.38307239328</v>
      </c>
      <c r="P2325" s="9">
        <f t="shared" si="515"/>
        <v>46302166899.415771</v>
      </c>
      <c r="Q2325" s="9">
        <f t="shared" si="516"/>
        <v>2.0028127253091552E-4</v>
      </c>
      <c r="R2325" s="9">
        <f t="shared" si="517"/>
        <v>-6.0898575516058623E-2</v>
      </c>
    </row>
    <row r="2326" spans="1:18" x14ac:dyDescent="0.25">
      <c r="A2326">
        <v>2315</v>
      </c>
      <c r="B2326" s="5">
        <v>337001</v>
      </c>
      <c r="C2326" s="5">
        <v>11493</v>
      </c>
      <c r="D2326" s="5">
        <f t="shared" si="504"/>
        <v>3873152493</v>
      </c>
      <c r="E2326" s="5">
        <f t="shared" si="505"/>
        <v>113569674001</v>
      </c>
      <c r="F2326" s="5">
        <f t="shared" si="506"/>
        <v>132089049</v>
      </c>
      <c r="G2326" s="5">
        <f t="shared" si="507"/>
        <v>-292959.82420000003</v>
      </c>
      <c r="H2326" s="9">
        <f t="shared" si="508"/>
        <v>85825458595.294922</v>
      </c>
      <c r="I2326" s="9">
        <f t="shared" si="509"/>
        <v>-284016.74660000001</v>
      </c>
      <c r="J2326" s="9">
        <f t="shared" si="510"/>
        <v>80665512349.248611</v>
      </c>
      <c r="K2326" s="9">
        <f t="shared" si="511"/>
        <v>83205496153.791962</v>
      </c>
      <c r="M2326" s="9">
        <f t="shared" si="512"/>
        <v>215663.32778404863</v>
      </c>
      <c r="N2326" s="9">
        <f t="shared" si="513"/>
        <v>6375450597.732316</v>
      </c>
      <c r="O2326" s="9">
        <f t="shared" si="514"/>
        <v>-204170.32778404863</v>
      </c>
      <c r="P2326" s="9">
        <f t="shared" si="515"/>
        <v>41685522747.445862</v>
      </c>
      <c r="Q2326" s="9">
        <f t="shared" si="516"/>
        <v>2.0037378210904981E-4</v>
      </c>
      <c r="R2326" s="9">
        <f t="shared" si="517"/>
        <v>-5.7782871771431883E-2</v>
      </c>
    </row>
    <row r="2327" spans="1:18" x14ac:dyDescent="0.25">
      <c r="A2327">
        <v>2316</v>
      </c>
      <c r="B2327" s="5">
        <v>325295</v>
      </c>
      <c r="C2327" s="5">
        <v>12817</v>
      </c>
      <c r="D2327" s="5">
        <f t="shared" si="504"/>
        <v>4169306015</v>
      </c>
      <c r="E2327" s="5">
        <f t="shared" si="505"/>
        <v>105816837025</v>
      </c>
      <c r="F2327" s="5">
        <f t="shared" si="506"/>
        <v>164275489</v>
      </c>
      <c r="G2327" s="5">
        <f t="shared" si="507"/>
        <v>-304665.82420000003</v>
      </c>
      <c r="H2327" s="9">
        <f t="shared" si="508"/>
        <v>92821264435.465332</v>
      </c>
      <c r="I2327" s="9">
        <f t="shared" si="509"/>
        <v>-282692.74660000001</v>
      </c>
      <c r="J2327" s="9">
        <f t="shared" si="510"/>
        <v>79915188980.251816</v>
      </c>
      <c r="K2327" s="9">
        <f t="shared" si="511"/>
        <v>86126818638.250763</v>
      </c>
      <c r="M2327" s="9">
        <f t="shared" si="512"/>
        <v>212472.84874409184</v>
      </c>
      <c r="N2327" s="9">
        <f t="shared" si="513"/>
        <v>6895126405.532527</v>
      </c>
      <c r="O2327" s="9">
        <f t="shared" si="514"/>
        <v>-199655.84874409184</v>
      </c>
      <c r="P2327" s="9">
        <f t="shared" si="515"/>
        <v>39862457937.723679</v>
      </c>
      <c r="Q2327" s="9">
        <f t="shared" si="516"/>
        <v>2.0040424984093543E-4</v>
      </c>
      <c r="R2327" s="9">
        <f t="shared" si="517"/>
        <v>-5.6505216048740571E-2</v>
      </c>
    </row>
    <row r="2328" spans="1:18" x14ac:dyDescent="0.25">
      <c r="A2328">
        <v>2317</v>
      </c>
      <c r="B2328" s="5">
        <v>302435</v>
      </c>
      <c r="C2328" s="5">
        <v>14183</v>
      </c>
      <c r="D2328" s="5">
        <f t="shared" si="504"/>
        <v>4289435605</v>
      </c>
      <c r="E2328" s="5">
        <f t="shared" si="505"/>
        <v>91466929225</v>
      </c>
      <c r="F2328" s="5">
        <f t="shared" si="506"/>
        <v>201157489</v>
      </c>
      <c r="G2328" s="5">
        <f t="shared" si="507"/>
        <v>-327525.82420000003</v>
      </c>
      <c r="H2328" s="9">
        <f t="shared" si="508"/>
        <v>107273165517.88933</v>
      </c>
      <c r="I2328" s="9">
        <f t="shared" si="509"/>
        <v>-281326.74660000001</v>
      </c>
      <c r="J2328" s="9">
        <f t="shared" si="510"/>
        <v>79144738352.540619</v>
      </c>
      <c r="K2328" s="9">
        <f t="shared" si="511"/>
        <v>92141774549.669556</v>
      </c>
      <c r="M2328" s="9">
        <f t="shared" si="512"/>
        <v>206242.33867631358</v>
      </c>
      <c r="N2328" s="9">
        <f t="shared" si="513"/>
        <v>7968670117.4138355</v>
      </c>
      <c r="O2328" s="9">
        <f t="shared" si="514"/>
        <v>-192059.33867631358</v>
      </c>
      <c r="P2328" s="9">
        <f t="shared" si="515"/>
        <v>36886789572.782921</v>
      </c>
      <c r="Q2328" s="9">
        <f t="shared" si="516"/>
        <v>2.0046718993068011E-4</v>
      </c>
      <c r="R2328" s="9">
        <f t="shared" si="517"/>
        <v>-5.4355306072630283E-2</v>
      </c>
    </row>
    <row r="2329" spans="1:18" x14ac:dyDescent="0.25">
      <c r="A2329">
        <v>2318</v>
      </c>
      <c r="B2329" s="5">
        <v>285647</v>
      </c>
      <c r="C2329" s="5">
        <v>19082</v>
      </c>
      <c r="D2329" s="5">
        <f t="shared" si="504"/>
        <v>5450716054</v>
      </c>
      <c r="E2329" s="5">
        <f t="shared" si="505"/>
        <v>81594208609</v>
      </c>
      <c r="F2329" s="5">
        <f t="shared" si="506"/>
        <v>364122724</v>
      </c>
      <c r="G2329" s="5">
        <f t="shared" si="507"/>
        <v>-344313.82420000003</v>
      </c>
      <c r="H2329" s="9">
        <f t="shared" si="508"/>
        <v>118552009535.22853</v>
      </c>
      <c r="I2329" s="9">
        <f t="shared" si="509"/>
        <v>-276427.74660000001</v>
      </c>
      <c r="J2329" s="9">
        <f t="shared" si="510"/>
        <v>76412299090.353821</v>
      </c>
      <c r="K2329" s="9">
        <f t="shared" si="511"/>
        <v>95177894546.834564</v>
      </c>
      <c r="M2329" s="9">
        <f t="shared" si="512"/>
        <v>201666.75674202392</v>
      </c>
      <c r="N2329" s="9">
        <f t="shared" si="513"/>
        <v>8806506745.4842033</v>
      </c>
      <c r="O2329" s="9">
        <f t="shared" si="514"/>
        <v>-182584.75674202392</v>
      </c>
      <c r="P2329" s="9">
        <f t="shared" si="515"/>
        <v>33337193394.544048</v>
      </c>
      <c r="Q2329" s="9">
        <f t="shared" si="516"/>
        <v>2.0051631090449657E-4</v>
      </c>
      <c r="R2329" s="9">
        <f t="shared" si="517"/>
        <v>-5.167387667325983E-2</v>
      </c>
    </row>
    <row r="2330" spans="1:18" x14ac:dyDescent="0.25">
      <c r="A2330">
        <v>2319</v>
      </c>
      <c r="B2330" s="5">
        <v>273887</v>
      </c>
      <c r="C2330" s="5">
        <v>7118</v>
      </c>
      <c r="D2330" s="5">
        <f t="shared" si="504"/>
        <v>1949527666</v>
      </c>
      <c r="E2330" s="5">
        <f t="shared" si="505"/>
        <v>75014088769</v>
      </c>
      <c r="F2330" s="5">
        <f t="shared" si="506"/>
        <v>50665924</v>
      </c>
      <c r="G2330" s="5">
        <f t="shared" si="507"/>
        <v>-356073.82420000003</v>
      </c>
      <c r="H2330" s="9">
        <f t="shared" si="508"/>
        <v>126788568280.41252</v>
      </c>
      <c r="I2330" s="9">
        <f t="shared" si="509"/>
        <v>-288391.74660000001</v>
      </c>
      <c r="J2330" s="9">
        <f t="shared" si="510"/>
        <v>83169799506.998627</v>
      </c>
      <c r="K2330" s="9">
        <f t="shared" si="511"/>
        <v>102688752079.57936</v>
      </c>
      <c r="M2330" s="9">
        <f t="shared" si="512"/>
        <v>198461.55996174956</v>
      </c>
      <c r="N2330" s="9">
        <f t="shared" si="513"/>
        <v>9418350529.7726936</v>
      </c>
      <c r="O2330" s="9">
        <f t="shared" si="514"/>
        <v>-191343.55996174956</v>
      </c>
      <c r="P2330" s="9">
        <f t="shared" si="515"/>
        <v>36612357938.835648</v>
      </c>
      <c r="Q2330" s="9">
        <f t="shared" si="516"/>
        <v>2.0055218229218826E-4</v>
      </c>
      <c r="R2330" s="9">
        <f t="shared" si="517"/>
        <v>-5.4152733631702588E-2</v>
      </c>
    </row>
    <row r="2331" spans="1:18" x14ac:dyDescent="0.25">
      <c r="A2331">
        <v>2320</v>
      </c>
      <c r="B2331" s="5">
        <v>264249</v>
      </c>
      <c r="C2331" s="5">
        <v>14742</v>
      </c>
      <c r="D2331" s="5">
        <f t="shared" si="504"/>
        <v>3895558758</v>
      </c>
      <c r="E2331" s="5">
        <f t="shared" si="505"/>
        <v>69827534001</v>
      </c>
      <c r="F2331" s="5">
        <f t="shared" si="506"/>
        <v>217326564</v>
      </c>
      <c r="G2331" s="5">
        <f t="shared" si="507"/>
        <v>-365711.82420000003</v>
      </c>
      <c r="H2331" s="9">
        <f t="shared" si="508"/>
        <v>133745138359.69173</v>
      </c>
      <c r="I2331" s="9">
        <f t="shared" si="509"/>
        <v>-280767.74660000001</v>
      </c>
      <c r="J2331" s="9">
        <f t="shared" si="510"/>
        <v>78830527530.841812</v>
      </c>
      <c r="K2331" s="9">
        <f t="shared" si="511"/>
        <v>102680084785.60936</v>
      </c>
      <c r="M2331" s="9">
        <f t="shared" si="512"/>
        <v>195834.715865807</v>
      </c>
      <c r="N2331" s="9">
        <f t="shared" si="513"/>
        <v>9935111751.8623219</v>
      </c>
      <c r="O2331" s="9">
        <f t="shared" si="514"/>
        <v>-181092.715865807</v>
      </c>
      <c r="P2331" s="9">
        <f t="shared" si="515"/>
        <v>32794571739.653904</v>
      </c>
      <c r="Q2331" s="9">
        <f t="shared" si="516"/>
        <v>2.0058247914674101E-4</v>
      </c>
      <c r="R2331" s="9">
        <f t="shared" si="517"/>
        <v>-5.125161126650099E-2</v>
      </c>
    </row>
    <row r="2332" spans="1:18" x14ac:dyDescent="0.25">
      <c r="A2332">
        <v>2321</v>
      </c>
      <c r="B2332" s="5">
        <v>233600</v>
      </c>
      <c r="C2332" s="5">
        <v>12318</v>
      </c>
      <c r="D2332" s="5">
        <f t="shared" si="504"/>
        <v>2877484800</v>
      </c>
      <c r="E2332" s="5">
        <f t="shared" si="505"/>
        <v>54568960000</v>
      </c>
      <c r="F2332" s="5">
        <f t="shared" si="506"/>
        <v>151733124</v>
      </c>
      <c r="G2332" s="5">
        <f t="shared" si="507"/>
        <v>-396360.82420000003</v>
      </c>
      <c r="H2332" s="9">
        <f t="shared" si="508"/>
        <v>157101902960.50333</v>
      </c>
      <c r="I2332" s="9">
        <f t="shared" si="509"/>
        <v>-283191.74660000001</v>
      </c>
      <c r="J2332" s="9">
        <f t="shared" si="510"/>
        <v>80197565342.358612</v>
      </c>
      <c r="K2332" s="9">
        <f t="shared" si="511"/>
        <v>112246114089.01357</v>
      </c>
      <c r="M2332" s="9">
        <f t="shared" si="512"/>
        <v>187481.3080325902</v>
      </c>
      <c r="N2332" s="9">
        <f t="shared" si="513"/>
        <v>11670143539.312637</v>
      </c>
      <c r="O2332" s="9">
        <f t="shared" si="514"/>
        <v>-175163.3080325902</v>
      </c>
      <c r="P2332" s="9">
        <f t="shared" si="515"/>
        <v>30682184480.920078</v>
      </c>
      <c r="Q2332" s="9">
        <f t="shared" si="516"/>
        <v>2.006842011867506E-4</v>
      </c>
      <c r="R2332" s="9">
        <f t="shared" si="517"/>
        <v>-4.9573513684473935E-2</v>
      </c>
    </row>
    <row r="2333" spans="1:18" x14ac:dyDescent="0.25">
      <c r="A2333">
        <v>2322</v>
      </c>
      <c r="B2333" s="5">
        <v>227899</v>
      </c>
      <c r="C2333" s="5">
        <v>10349</v>
      </c>
      <c r="D2333" s="5">
        <f t="shared" si="504"/>
        <v>2358526751</v>
      </c>
      <c r="E2333" s="5">
        <f t="shared" si="505"/>
        <v>51937954201</v>
      </c>
      <c r="F2333" s="5">
        <f t="shared" si="506"/>
        <v>107101801</v>
      </c>
      <c r="G2333" s="5">
        <f t="shared" si="507"/>
        <v>-402061.82420000003</v>
      </c>
      <c r="H2333" s="9">
        <f t="shared" si="508"/>
        <v>161653710479.03174</v>
      </c>
      <c r="I2333" s="9">
        <f t="shared" si="509"/>
        <v>-285160.74660000001</v>
      </c>
      <c r="J2333" s="9">
        <f t="shared" si="510"/>
        <v>81316651401.469421</v>
      </c>
      <c r="K2333" s="9">
        <f t="shared" si="511"/>
        <v>114652249968.22997</v>
      </c>
      <c r="M2333" s="9">
        <f t="shared" si="512"/>
        <v>185927.49622609836</v>
      </c>
      <c r="N2333" s="9">
        <f t="shared" si="513"/>
        <v>12008269597.008469</v>
      </c>
      <c r="O2333" s="9">
        <f t="shared" si="514"/>
        <v>-175578.49622609836</v>
      </c>
      <c r="P2333" s="9">
        <f t="shared" si="515"/>
        <v>30827808337.018036</v>
      </c>
      <c r="Q2333" s="9">
        <f t="shared" si="516"/>
        <v>2.0070402495748379E-4</v>
      </c>
      <c r="R2333" s="9">
        <f t="shared" si="517"/>
        <v>-4.969101788163989E-2</v>
      </c>
    </row>
    <row r="2334" spans="1:18" x14ac:dyDescent="0.25">
      <c r="A2334">
        <v>2323</v>
      </c>
      <c r="B2334" s="5">
        <v>199675</v>
      </c>
      <c r="C2334" s="5">
        <v>8008</v>
      </c>
      <c r="D2334" s="5">
        <f t="shared" si="504"/>
        <v>1598997400</v>
      </c>
      <c r="E2334" s="5">
        <f t="shared" si="505"/>
        <v>39870105625</v>
      </c>
      <c r="F2334" s="5">
        <f t="shared" si="506"/>
        <v>64128064</v>
      </c>
      <c r="G2334" s="5">
        <f t="shared" si="507"/>
        <v>-430285.82420000003</v>
      </c>
      <c r="H2334" s="9">
        <f t="shared" si="508"/>
        <v>185145890507.47333</v>
      </c>
      <c r="I2334" s="9">
        <f t="shared" si="509"/>
        <v>-287501.74660000001</v>
      </c>
      <c r="J2334" s="9">
        <f t="shared" si="510"/>
        <v>82657254298.050613</v>
      </c>
      <c r="K2334" s="9">
        <f t="shared" si="511"/>
        <v>123707925994.72057</v>
      </c>
      <c r="M2334" s="9">
        <f t="shared" si="512"/>
        <v>178235.02395343984</v>
      </c>
      <c r="N2334" s="9">
        <f t="shared" si="513"/>
        <v>13753360571.827614</v>
      </c>
      <c r="O2334" s="9">
        <f t="shared" si="514"/>
        <v>-170227.02395343984</v>
      </c>
      <c r="P2334" s="9">
        <f t="shared" si="515"/>
        <v>28977239684.044983</v>
      </c>
      <c r="Q2334" s="9">
        <f t="shared" si="516"/>
        <v>2.0080633675098803E-4</v>
      </c>
      <c r="R2334" s="9">
        <f t="shared" si="517"/>
        <v>-4.8176483486440998E-2</v>
      </c>
    </row>
    <row r="2335" spans="1:18" x14ac:dyDescent="0.25">
      <c r="A2335">
        <v>2324</v>
      </c>
      <c r="B2335" s="5">
        <v>192097</v>
      </c>
      <c r="C2335" s="5">
        <v>3609</v>
      </c>
      <c r="D2335" s="5">
        <f t="shared" si="504"/>
        <v>693278073</v>
      </c>
      <c r="E2335" s="5">
        <f t="shared" si="505"/>
        <v>36901257409</v>
      </c>
      <c r="F2335" s="5">
        <f t="shared" si="506"/>
        <v>13024881</v>
      </c>
      <c r="G2335" s="5">
        <f t="shared" si="507"/>
        <v>-437863.82420000003</v>
      </c>
      <c r="H2335" s="9">
        <f t="shared" si="508"/>
        <v>191724728543.04852</v>
      </c>
      <c r="I2335" s="9">
        <f t="shared" si="509"/>
        <v>-291900.74660000001</v>
      </c>
      <c r="J2335" s="9">
        <f t="shared" si="510"/>
        <v>85206045865.637421</v>
      </c>
      <c r="K2335" s="9">
        <f t="shared" si="511"/>
        <v>127812777193.11116</v>
      </c>
      <c r="M2335" s="9">
        <f t="shared" si="512"/>
        <v>176169.63439553854</v>
      </c>
      <c r="N2335" s="9">
        <f t="shared" si="513"/>
        <v>14242062380.973455</v>
      </c>
      <c r="O2335" s="9">
        <f t="shared" si="514"/>
        <v>-172560.63439553854</v>
      </c>
      <c r="P2335" s="9">
        <f t="shared" si="515"/>
        <v>29777172542.990719</v>
      </c>
      <c r="Q2335" s="9">
        <f t="shared" si="516"/>
        <v>2.0083498852863397E-4</v>
      </c>
      <c r="R2335" s="9">
        <f t="shared" si="517"/>
        <v>-4.8836926590225531E-2</v>
      </c>
    </row>
    <row r="2336" spans="1:18" x14ac:dyDescent="0.25">
      <c r="A2336">
        <v>2325</v>
      </c>
      <c r="B2336" s="5">
        <v>143999</v>
      </c>
      <c r="C2336" s="5">
        <v>2750</v>
      </c>
      <c r="D2336" s="5">
        <f t="shared" si="504"/>
        <v>395997250</v>
      </c>
      <c r="E2336" s="5">
        <f t="shared" si="505"/>
        <v>20735712001</v>
      </c>
      <c r="F2336" s="5">
        <f t="shared" si="506"/>
        <v>7562500</v>
      </c>
      <c r="G2336" s="5">
        <f t="shared" si="507"/>
        <v>-485961.82420000003</v>
      </c>
      <c r="H2336" s="9">
        <f t="shared" si="508"/>
        <v>236158894579.79175</v>
      </c>
      <c r="I2336" s="9">
        <f t="shared" si="509"/>
        <v>-292759.74660000001</v>
      </c>
      <c r="J2336" s="9">
        <f t="shared" si="510"/>
        <v>85708269229.296219</v>
      </c>
      <c r="K2336" s="9">
        <f t="shared" si="511"/>
        <v>142270060510.06577</v>
      </c>
      <c r="M2336" s="9">
        <f t="shared" si="512"/>
        <v>163060.488584515</v>
      </c>
      <c r="N2336" s="9">
        <f t="shared" si="513"/>
        <v>17542805948.85252</v>
      </c>
      <c r="O2336" s="9">
        <f t="shared" si="514"/>
        <v>-160310.488584515</v>
      </c>
      <c r="P2336" s="9">
        <f t="shared" si="515"/>
        <v>25699452750.205914</v>
      </c>
      <c r="Q2336" s="9">
        <f t="shared" si="516"/>
        <v>2.0102850565708184E-4</v>
      </c>
      <c r="R2336" s="9">
        <f t="shared" si="517"/>
        <v>-4.5369978777323995E-2</v>
      </c>
    </row>
    <row r="2337" spans="1:18" x14ac:dyDescent="0.25">
      <c r="A2337">
        <v>2326</v>
      </c>
      <c r="B2337" s="5">
        <v>117372</v>
      </c>
      <c r="C2337" s="5">
        <v>3387</v>
      </c>
      <c r="D2337" s="5">
        <f t="shared" si="504"/>
        <v>397538964</v>
      </c>
      <c r="E2337" s="5">
        <f t="shared" si="505"/>
        <v>13776186384</v>
      </c>
      <c r="F2337" s="5">
        <f t="shared" si="506"/>
        <v>11471769</v>
      </c>
      <c r="G2337" s="5">
        <f t="shared" si="507"/>
        <v>-512588.82420000003</v>
      </c>
      <c r="H2337" s="9">
        <f t="shared" si="508"/>
        <v>262747302694.73853</v>
      </c>
      <c r="I2337" s="9">
        <f t="shared" si="509"/>
        <v>-292122.74660000001</v>
      </c>
      <c r="J2337" s="9">
        <f t="shared" si="510"/>
        <v>85335699081.127823</v>
      </c>
      <c r="K2337" s="9">
        <f t="shared" si="511"/>
        <v>149738855201.76855</v>
      </c>
      <c r="M2337" s="9">
        <f t="shared" si="512"/>
        <v>155803.27985421175</v>
      </c>
      <c r="N2337" s="9">
        <f t="shared" si="513"/>
        <v>19517896850.592041</v>
      </c>
      <c r="O2337" s="9">
        <f t="shared" si="514"/>
        <v>-152416.27985421175</v>
      </c>
      <c r="P2337" s="9">
        <f t="shared" si="515"/>
        <v>23230722364.597397</v>
      </c>
      <c r="Q2337" s="9">
        <f t="shared" si="516"/>
        <v>2.0114430196535845E-4</v>
      </c>
      <c r="R2337" s="9">
        <f t="shared" si="517"/>
        <v>-4.3135816276375805E-2</v>
      </c>
    </row>
    <row r="2338" spans="1:18" x14ac:dyDescent="0.25">
      <c r="A2338">
        <v>2327</v>
      </c>
      <c r="B2338" s="5">
        <v>86520</v>
      </c>
      <c r="C2338" s="5">
        <v>1525</v>
      </c>
      <c r="D2338" s="5">
        <f t="shared" si="504"/>
        <v>131943000</v>
      </c>
      <c r="E2338" s="5">
        <f t="shared" si="505"/>
        <v>7485710400</v>
      </c>
      <c r="F2338" s="5">
        <f t="shared" si="506"/>
        <v>2325625</v>
      </c>
      <c r="G2338" s="5">
        <f t="shared" si="507"/>
        <v>-543440.82420000003</v>
      </c>
      <c r="H2338" s="9">
        <f t="shared" si="508"/>
        <v>295327929407.17535</v>
      </c>
      <c r="I2338" s="9">
        <f t="shared" si="509"/>
        <v>-293984.74660000001</v>
      </c>
      <c r="J2338" s="9">
        <f t="shared" si="510"/>
        <v>86427031233.466217</v>
      </c>
      <c r="K2338" s="9">
        <f t="shared" si="511"/>
        <v>159763312994.53217</v>
      </c>
      <c r="M2338" s="9">
        <f t="shared" si="512"/>
        <v>147394.54421943071</v>
      </c>
      <c r="N2338" s="9">
        <f t="shared" si="513"/>
        <v>21938113176.237003</v>
      </c>
      <c r="O2338" s="9">
        <f t="shared" si="514"/>
        <v>-145869.54421943071</v>
      </c>
      <c r="P2338" s="9">
        <f t="shared" si="515"/>
        <v>21277923930.784451</v>
      </c>
      <c r="Q2338" s="9">
        <f t="shared" si="516"/>
        <v>2.0128619523998882E-4</v>
      </c>
      <c r="R2338" s="9">
        <f t="shared" si="517"/>
        <v>-4.1283006725312009E-2</v>
      </c>
    </row>
    <row r="2339" spans="1:18" x14ac:dyDescent="0.25">
      <c r="A2339">
        <v>2328</v>
      </c>
      <c r="B2339" s="5">
        <v>82845</v>
      </c>
      <c r="C2339" s="5">
        <v>10312</v>
      </c>
      <c r="D2339" s="5">
        <f t="shared" si="504"/>
        <v>854297640</v>
      </c>
      <c r="E2339" s="5">
        <f t="shared" si="505"/>
        <v>6863294025</v>
      </c>
      <c r="F2339" s="5">
        <f t="shared" si="506"/>
        <v>106337344</v>
      </c>
      <c r="G2339" s="5">
        <f t="shared" si="507"/>
        <v>-547115.82420000003</v>
      </c>
      <c r="H2339" s="9">
        <f t="shared" si="508"/>
        <v>299335725090.04535</v>
      </c>
      <c r="I2339" s="9">
        <f t="shared" si="509"/>
        <v>-285197.74660000001</v>
      </c>
      <c r="J2339" s="9">
        <f t="shared" si="510"/>
        <v>81337754665.717819</v>
      </c>
      <c r="K2339" s="9">
        <f t="shared" si="511"/>
        <v>156036200191.04178</v>
      </c>
      <c r="M2339" s="9">
        <f t="shared" si="512"/>
        <v>146392.92022559498</v>
      </c>
      <c r="N2339" s="9">
        <f t="shared" si="513"/>
        <v>22235827907.974457</v>
      </c>
      <c r="O2339" s="9">
        <f t="shared" si="514"/>
        <v>-136080.92022559498</v>
      </c>
      <c r="P2339" s="9">
        <f t="shared" si="515"/>
        <v>18518016849.444744</v>
      </c>
      <c r="Q2339" s="9">
        <f t="shared" si="516"/>
        <v>2.0130364976161331E-4</v>
      </c>
      <c r="R2339" s="9">
        <f t="shared" si="517"/>
        <v>-3.8512697245746866E-2</v>
      </c>
    </row>
    <row r="2340" spans="1:18" x14ac:dyDescent="0.25">
      <c r="A2340">
        <v>2329</v>
      </c>
      <c r="B2340" s="5">
        <v>81901</v>
      </c>
      <c r="C2340" s="5">
        <v>4347</v>
      </c>
      <c r="D2340" s="5">
        <f t="shared" si="504"/>
        <v>356023647</v>
      </c>
      <c r="E2340" s="5">
        <f t="shared" si="505"/>
        <v>6707773801</v>
      </c>
      <c r="F2340" s="5">
        <f t="shared" si="506"/>
        <v>18896409</v>
      </c>
      <c r="G2340" s="5">
        <f t="shared" si="507"/>
        <v>-548059.82420000003</v>
      </c>
      <c r="H2340" s="9">
        <f t="shared" si="508"/>
        <v>300369570902.13495</v>
      </c>
      <c r="I2340" s="9">
        <f t="shared" si="509"/>
        <v>-291162.74660000001</v>
      </c>
      <c r="J2340" s="9">
        <f t="shared" si="510"/>
        <v>84775745007.655823</v>
      </c>
      <c r="K2340" s="9">
        <f t="shared" si="511"/>
        <v>159574603715.18515</v>
      </c>
      <c r="M2340" s="9">
        <f t="shared" si="512"/>
        <v>146135.63232078383</v>
      </c>
      <c r="N2340" s="9">
        <f t="shared" si="513"/>
        <v>22312626016.700336</v>
      </c>
      <c r="O2340" s="9">
        <f t="shared" si="514"/>
        <v>-141788.63232078383</v>
      </c>
      <c r="P2340" s="9">
        <f t="shared" si="515"/>
        <v>20104016255.398426</v>
      </c>
      <c r="Q2340" s="9">
        <f t="shared" si="516"/>
        <v>2.0130815230752917E-4</v>
      </c>
      <c r="R2340" s="9">
        <f t="shared" si="517"/>
        <v>-4.0128055224068856E-2</v>
      </c>
    </row>
    <row r="2341" spans="1:18" x14ac:dyDescent="0.25">
      <c r="A2341">
        <v>2330</v>
      </c>
      <c r="B2341" s="5">
        <v>80906</v>
      </c>
      <c r="C2341" s="5">
        <v>1600</v>
      </c>
      <c r="D2341" s="5">
        <f t="shared" si="504"/>
        <v>129449600</v>
      </c>
      <c r="E2341" s="5">
        <f t="shared" si="505"/>
        <v>6545780836</v>
      </c>
      <c r="F2341" s="5">
        <f t="shared" si="506"/>
        <v>2560000</v>
      </c>
      <c r="G2341" s="5">
        <f t="shared" si="507"/>
        <v>-549054.82420000003</v>
      </c>
      <c r="H2341" s="9">
        <f t="shared" si="508"/>
        <v>301461199977.29297</v>
      </c>
      <c r="I2341" s="9">
        <f t="shared" si="509"/>
        <v>-293909.74660000001</v>
      </c>
      <c r="J2341" s="9">
        <f t="shared" si="510"/>
        <v>86382939146.476227</v>
      </c>
      <c r="K2341" s="9">
        <f t="shared" si="511"/>
        <v>161372564250.12958</v>
      </c>
      <c r="M2341" s="9">
        <f t="shared" si="512"/>
        <v>145864.44432789498</v>
      </c>
      <c r="N2341" s="9">
        <f t="shared" si="513"/>
        <v>22393716492.109684</v>
      </c>
      <c r="O2341" s="9">
        <f t="shared" si="514"/>
        <v>-144264.44432789498</v>
      </c>
      <c r="P2341" s="9">
        <f t="shared" si="515"/>
        <v>20812229897.236309</v>
      </c>
      <c r="Q2341" s="9">
        <f t="shared" si="516"/>
        <v>2.0131290650779435E-4</v>
      </c>
      <c r="R2341" s="9">
        <f t="shared" si="517"/>
        <v>-4.0828742811525973E-2</v>
      </c>
    </row>
    <row r="2342" spans="1:18" x14ac:dyDescent="0.25">
      <c r="A2342">
        <v>2331</v>
      </c>
      <c r="B2342" s="5">
        <v>71341</v>
      </c>
      <c r="C2342" s="5">
        <v>2505</v>
      </c>
      <c r="D2342" s="5">
        <f t="shared" si="504"/>
        <v>178709205</v>
      </c>
      <c r="E2342" s="5">
        <f t="shared" si="505"/>
        <v>5089538281</v>
      </c>
      <c r="F2342" s="5">
        <f t="shared" si="506"/>
        <v>6275025</v>
      </c>
      <c r="G2342" s="5">
        <f t="shared" si="507"/>
        <v>-558619.82420000003</v>
      </c>
      <c r="H2342" s="9">
        <f t="shared" si="508"/>
        <v>312056107989.23895</v>
      </c>
      <c r="I2342" s="9">
        <f t="shared" si="509"/>
        <v>-293004.74660000001</v>
      </c>
      <c r="J2342" s="9">
        <f t="shared" si="510"/>
        <v>85851781530.130219</v>
      </c>
      <c r="K2342" s="9">
        <f t="shared" si="511"/>
        <v>163678260035.45755</v>
      </c>
      <c r="M2342" s="9">
        <f t="shared" si="512"/>
        <v>143257.49643645581</v>
      </c>
      <c r="N2342" s="9">
        <f t="shared" si="513"/>
        <v>23180747679.862446</v>
      </c>
      <c r="O2342" s="9">
        <f t="shared" si="514"/>
        <v>-140752.49643645581</v>
      </c>
      <c r="P2342" s="9">
        <f t="shared" si="515"/>
        <v>19811265253.094505</v>
      </c>
      <c r="Q2342" s="9">
        <f t="shared" si="516"/>
        <v>2.0135904884279273E-4</v>
      </c>
      <c r="R2342" s="9">
        <f t="shared" si="517"/>
        <v>-3.9834816100864874E-2</v>
      </c>
    </row>
    <row r="2343" spans="1:18" x14ac:dyDescent="0.25">
      <c r="A2343">
        <v>2332</v>
      </c>
      <c r="B2343" s="5">
        <v>68804</v>
      </c>
      <c r="C2343" s="5">
        <v>485</v>
      </c>
      <c r="D2343" s="5">
        <f t="shared" si="504"/>
        <v>33369940</v>
      </c>
      <c r="E2343" s="5">
        <f t="shared" si="505"/>
        <v>4733990416</v>
      </c>
      <c r="F2343" s="5">
        <f t="shared" si="506"/>
        <v>235225</v>
      </c>
      <c r="G2343" s="5">
        <f t="shared" si="507"/>
        <v>-561156.82420000003</v>
      </c>
      <c r="H2343" s="9">
        <f t="shared" si="508"/>
        <v>314896981346.22974</v>
      </c>
      <c r="I2343" s="9">
        <f t="shared" si="509"/>
        <v>-295024.74660000001</v>
      </c>
      <c r="J2343" s="9">
        <f t="shared" si="510"/>
        <v>87039601106.394226</v>
      </c>
      <c r="K2343" s="9">
        <f t="shared" si="511"/>
        <v>165555149862.46576</v>
      </c>
      <c r="M2343" s="9">
        <f t="shared" si="512"/>
        <v>142566.03519227589</v>
      </c>
      <c r="N2343" s="9">
        <f t="shared" si="513"/>
        <v>23391778859.169205</v>
      </c>
      <c r="O2343" s="9">
        <f t="shared" si="514"/>
        <v>-142081.03519227589</v>
      </c>
      <c r="P2343" s="9">
        <f t="shared" si="515"/>
        <v>20187020561.308739</v>
      </c>
      <c r="Q2343" s="9">
        <f t="shared" si="516"/>
        <v>2.0137142125130995E-4</v>
      </c>
      <c r="R2343" s="9">
        <f t="shared" si="517"/>
        <v>-4.0210810370099125E-2</v>
      </c>
    </row>
    <row r="2344" spans="1:18" x14ac:dyDescent="0.25">
      <c r="A2344">
        <v>2333</v>
      </c>
      <c r="B2344" s="5">
        <v>67999</v>
      </c>
      <c r="C2344" s="5">
        <v>3767</v>
      </c>
      <c r="D2344" s="5">
        <f t="shared" si="504"/>
        <v>256152233</v>
      </c>
      <c r="E2344" s="5">
        <f t="shared" si="505"/>
        <v>4623864001</v>
      </c>
      <c r="F2344" s="5">
        <f t="shared" si="506"/>
        <v>14190289</v>
      </c>
      <c r="G2344" s="5">
        <f t="shared" si="507"/>
        <v>-561961.82420000003</v>
      </c>
      <c r="H2344" s="9">
        <f t="shared" si="508"/>
        <v>315801091858.19171</v>
      </c>
      <c r="I2344" s="9">
        <f t="shared" si="509"/>
        <v>-291742.74660000001</v>
      </c>
      <c r="J2344" s="9">
        <f t="shared" si="510"/>
        <v>85113830193.711823</v>
      </c>
      <c r="K2344" s="9">
        <f t="shared" si="511"/>
        <v>163948286076.45438</v>
      </c>
      <c r="M2344" s="9">
        <f t="shared" si="512"/>
        <v>142346.63184124519</v>
      </c>
      <c r="N2344" s="9">
        <f t="shared" si="513"/>
        <v>23458939722.603497</v>
      </c>
      <c r="O2344" s="9">
        <f t="shared" si="514"/>
        <v>-138579.63184124519</v>
      </c>
      <c r="P2344" s="9">
        <f t="shared" si="515"/>
        <v>19204314361.255058</v>
      </c>
      <c r="Q2344" s="9">
        <f t="shared" si="516"/>
        <v>2.013753587814963E-4</v>
      </c>
      <c r="R2344" s="9">
        <f t="shared" si="517"/>
        <v>-3.9219867032629523E-2</v>
      </c>
    </row>
    <row r="2345" spans="1:18" x14ac:dyDescent="0.25">
      <c r="A2345">
        <v>2334</v>
      </c>
      <c r="B2345" s="5">
        <v>51709</v>
      </c>
      <c r="C2345" s="5">
        <v>3801</v>
      </c>
      <c r="D2345" s="5">
        <f t="shared" si="504"/>
        <v>196545909</v>
      </c>
      <c r="E2345" s="5">
        <f t="shared" si="505"/>
        <v>2673820681</v>
      </c>
      <c r="F2345" s="5">
        <f t="shared" si="506"/>
        <v>14447601</v>
      </c>
      <c r="G2345" s="5">
        <f t="shared" si="507"/>
        <v>-578251.82420000003</v>
      </c>
      <c r="H2345" s="9">
        <f t="shared" si="508"/>
        <v>334375172190.62775</v>
      </c>
      <c r="I2345" s="9">
        <f t="shared" si="509"/>
        <v>-291708.74660000001</v>
      </c>
      <c r="J2345" s="9">
        <f t="shared" si="510"/>
        <v>85093992842.943024</v>
      </c>
      <c r="K2345" s="9">
        <f t="shared" si="511"/>
        <v>168681114856.54556</v>
      </c>
      <c r="M2345" s="9">
        <f t="shared" si="512"/>
        <v>137906.78017877328</v>
      </c>
      <c r="N2345" s="9">
        <f t="shared" si="513"/>
        <v>24838695024.770321</v>
      </c>
      <c r="O2345" s="9">
        <f t="shared" si="514"/>
        <v>-134105.78017877328</v>
      </c>
      <c r="P2345" s="9">
        <f t="shared" si="515"/>
        <v>17984360277.35746</v>
      </c>
      <c r="Q2345" s="9">
        <f t="shared" si="516"/>
        <v>2.0145625154960903E-4</v>
      </c>
      <c r="R2345" s="9">
        <f t="shared" si="517"/>
        <v>-3.7953709429095372E-2</v>
      </c>
    </row>
    <row r="2346" spans="1:18" x14ac:dyDescent="0.25">
      <c r="A2346">
        <v>2335</v>
      </c>
      <c r="B2346" s="5">
        <v>48298</v>
      </c>
      <c r="C2346" s="5">
        <v>177</v>
      </c>
      <c r="D2346" s="5">
        <f t="shared" si="504"/>
        <v>8548746</v>
      </c>
      <c r="E2346" s="5">
        <f t="shared" si="505"/>
        <v>2332696804</v>
      </c>
      <c r="F2346" s="5">
        <f t="shared" si="506"/>
        <v>31329</v>
      </c>
      <c r="G2346" s="5">
        <f t="shared" si="507"/>
        <v>-581662.82420000003</v>
      </c>
      <c r="H2346" s="9">
        <f t="shared" si="508"/>
        <v>338331641056.32013</v>
      </c>
      <c r="I2346" s="9">
        <f t="shared" si="509"/>
        <v>-295332.74660000001</v>
      </c>
      <c r="J2346" s="9">
        <f t="shared" si="510"/>
        <v>87221431214.29982</v>
      </c>
      <c r="K2346" s="9">
        <f t="shared" si="511"/>
        <v>171784079466.09897</v>
      </c>
      <c r="M2346" s="9">
        <f t="shared" si="512"/>
        <v>136977.10958204576</v>
      </c>
      <c r="N2346" s="9">
        <f t="shared" si="513"/>
        <v>25132596999.86644</v>
      </c>
      <c r="O2346" s="9">
        <f t="shared" si="514"/>
        <v>-136800.10958204576</v>
      </c>
      <c r="P2346" s="9">
        <f t="shared" si="515"/>
        <v>18714269981.659725</v>
      </c>
      <c r="Q2346" s="9">
        <f t="shared" si="516"/>
        <v>2.0147348253562661E-4</v>
      </c>
      <c r="R2346" s="9">
        <f t="shared" si="517"/>
        <v>-3.8716240618153902E-2</v>
      </c>
    </row>
    <row r="2347" spans="1:18" x14ac:dyDescent="0.25">
      <c r="A2347">
        <v>2336</v>
      </c>
      <c r="B2347" s="5">
        <v>27731</v>
      </c>
      <c r="C2347" s="5">
        <v>1039</v>
      </c>
      <c r="D2347" s="5">
        <f t="shared" si="504"/>
        <v>28812509</v>
      </c>
      <c r="E2347" s="5">
        <f t="shared" si="505"/>
        <v>769008361</v>
      </c>
      <c r="F2347" s="5">
        <f t="shared" si="506"/>
        <v>1079521</v>
      </c>
      <c r="G2347" s="5">
        <f t="shared" si="507"/>
        <v>-602229.82420000003</v>
      </c>
      <c r="H2347" s="9">
        <f t="shared" si="508"/>
        <v>362680761155.96295</v>
      </c>
      <c r="I2347" s="9">
        <f t="shared" si="509"/>
        <v>-294470.74660000001</v>
      </c>
      <c r="J2347" s="9">
        <f t="shared" si="510"/>
        <v>86713020603.161423</v>
      </c>
      <c r="K2347" s="9">
        <f t="shared" si="511"/>
        <v>177339065956.96075</v>
      </c>
      <c r="M2347" s="9">
        <f t="shared" si="512"/>
        <v>131371.55837627166</v>
      </c>
      <c r="N2347" s="9">
        <f t="shared" si="513"/>
        <v>26941344833.36808</v>
      </c>
      <c r="O2347" s="9">
        <f t="shared" si="514"/>
        <v>-130332.55837627166</v>
      </c>
      <c r="P2347" s="9">
        <f t="shared" si="515"/>
        <v>16986575772.904259</v>
      </c>
      <c r="Q2347" s="9">
        <f t="shared" si="516"/>
        <v>2.0157952642532219E-4</v>
      </c>
      <c r="R2347" s="9">
        <f t="shared" si="517"/>
        <v>-3.688584002961607E-2</v>
      </c>
    </row>
    <row r="2348" spans="1:18" x14ac:dyDescent="0.25">
      <c r="A2348">
        <v>2337</v>
      </c>
      <c r="B2348" s="5">
        <v>25895</v>
      </c>
      <c r="C2348" s="5">
        <v>798</v>
      </c>
      <c r="D2348" s="5">
        <f t="shared" si="504"/>
        <v>20664210</v>
      </c>
      <c r="E2348" s="5">
        <f t="shared" si="505"/>
        <v>670551025</v>
      </c>
      <c r="F2348" s="5">
        <f t="shared" si="506"/>
        <v>636804</v>
      </c>
      <c r="G2348" s="5">
        <f t="shared" si="507"/>
        <v>-604065.82420000003</v>
      </c>
      <c r="H2348" s="9">
        <f t="shared" si="508"/>
        <v>364895519966.42535</v>
      </c>
      <c r="I2348" s="9">
        <f t="shared" si="509"/>
        <v>-294711.74660000001</v>
      </c>
      <c r="J2348" s="9">
        <f t="shared" si="510"/>
        <v>86855013584.022614</v>
      </c>
      <c r="K2348" s="9">
        <f t="shared" si="511"/>
        <v>178025294111.35056</v>
      </c>
      <c r="M2348" s="9">
        <f t="shared" si="512"/>
        <v>130871.15520547373</v>
      </c>
      <c r="N2348" s="9">
        <f t="shared" si="513"/>
        <v>27105865776.373791</v>
      </c>
      <c r="O2348" s="9">
        <f t="shared" si="514"/>
        <v>-130073.15520547373</v>
      </c>
      <c r="P2348" s="9">
        <f t="shared" si="515"/>
        <v>16919025705.107256</v>
      </c>
      <c r="Q2348" s="9">
        <f t="shared" si="516"/>
        <v>2.0158917201571879E-4</v>
      </c>
      <c r="R2348" s="9">
        <f t="shared" si="517"/>
        <v>-3.6812425674548677E-2</v>
      </c>
    </row>
    <row r="2349" spans="1:18" x14ac:dyDescent="0.25">
      <c r="A2349">
        <v>2338</v>
      </c>
      <c r="B2349" s="5">
        <v>23037</v>
      </c>
      <c r="C2349" s="5">
        <v>565</v>
      </c>
      <c r="D2349" s="5">
        <f t="shared" si="504"/>
        <v>13015905</v>
      </c>
      <c r="E2349" s="5">
        <f t="shared" si="505"/>
        <v>530703369</v>
      </c>
      <c r="F2349" s="5">
        <f t="shared" si="506"/>
        <v>319225</v>
      </c>
      <c r="G2349" s="5">
        <f t="shared" si="507"/>
        <v>-606923.82420000003</v>
      </c>
      <c r="H2349" s="9">
        <f t="shared" si="508"/>
        <v>368356528381.55255</v>
      </c>
      <c r="I2349" s="9">
        <f t="shared" si="509"/>
        <v>-294944.74660000001</v>
      </c>
      <c r="J2349" s="9">
        <f t="shared" si="510"/>
        <v>86992403546.938217</v>
      </c>
      <c r="K2349" s="9">
        <f t="shared" si="511"/>
        <v>179008993534.17197</v>
      </c>
      <c r="M2349" s="9">
        <f t="shared" si="512"/>
        <v>130092.20517162813</v>
      </c>
      <c r="N2349" s="9">
        <f t="shared" si="513"/>
        <v>27362963012.20713</v>
      </c>
      <c r="O2349" s="9">
        <f t="shared" si="514"/>
        <v>-129527.20517162813</v>
      </c>
      <c r="P2349" s="9">
        <f t="shared" si="515"/>
        <v>16777296879.573048</v>
      </c>
      <c r="Q2349" s="9">
        <f t="shared" si="516"/>
        <v>2.0160424520083214E-4</v>
      </c>
      <c r="R2349" s="9">
        <f t="shared" si="517"/>
        <v>-3.6657914860477134E-2</v>
      </c>
    </row>
    <row r="2350" spans="1:18" x14ac:dyDescent="0.25">
      <c r="A2350">
        <v>2339</v>
      </c>
      <c r="B2350" s="5">
        <v>22148</v>
      </c>
      <c r="C2350" s="5">
        <v>693</v>
      </c>
      <c r="D2350" s="5">
        <f t="shared" si="504"/>
        <v>15348564</v>
      </c>
      <c r="E2350" s="5">
        <f t="shared" si="505"/>
        <v>490533904</v>
      </c>
      <c r="F2350" s="5">
        <f t="shared" si="506"/>
        <v>480249</v>
      </c>
      <c r="G2350" s="5">
        <f t="shared" si="507"/>
        <v>-607812.82420000003</v>
      </c>
      <c r="H2350" s="9">
        <f t="shared" si="508"/>
        <v>369436429261.98016</v>
      </c>
      <c r="I2350" s="9">
        <f t="shared" si="509"/>
        <v>-294816.74660000001</v>
      </c>
      <c r="J2350" s="9">
        <f t="shared" si="510"/>
        <v>86916914075.808624</v>
      </c>
      <c r="K2350" s="9">
        <f t="shared" si="511"/>
        <v>179193399372.40176</v>
      </c>
      <c r="M2350" s="9">
        <f t="shared" si="512"/>
        <v>129849.9075578812</v>
      </c>
      <c r="N2350" s="9">
        <f t="shared" si="513"/>
        <v>27443182271.460712</v>
      </c>
      <c r="O2350" s="9">
        <f t="shared" si="514"/>
        <v>-129156.9075578812</v>
      </c>
      <c r="P2350" s="9">
        <f t="shared" si="515"/>
        <v>16681506769.915071</v>
      </c>
      <c r="Q2350" s="9">
        <f t="shared" si="516"/>
        <v>2.0160894832313707E-4</v>
      </c>
      <c r="R2350" s="9">
        <f t="shared" si="517"/>
        <v>-3.655311581657137E-2</v>
      </c>
    </row>
    <row r="2351" spans="1:18" x14ac:dyDescent="0.25">
      <c r="A2351">
        <v>2340</v>
      </c>
      <c r="B2351" s="5">
        <v>14895</v>
      </c>
      <c r="C2351" s="5">
        <v>378</v>
      </c>
      <c r="D2351" s="5">
        <f t="shared" si="504"/>
        <v>5630310</v>
      </c>
      <c r="E2351" s="5">
        <f t="shared" si="505"/>
        <v>221861025</v>
      </c>
      <c r="F2351" s="5">
        <f t="shared" si="506"/>
        <v>142884</v>
      </c>
      <c r="G2351" s="5">
        <f t="shared" si="507"/>
        <v>-615065.82420000003</v>
      </c>
      <c r="H2351" s="9">
        <f t="shared" si="508"/>
        <v>378305968098.82532</v>
      </c>
      <c r="I2351" s="9">
        <f t="shared" si="509"/>
        <v>-295131.74660000001</v>
      </c>
      <c r="J2351" s="9">
        <f t="shared" si="510"/>
        <v>87102747851.166626</v>
      </c>
      <c r="K2351" s="9">
        <f t="shared" si="511"/>
        <v>181525450970.11456</v>
      </c>
      <c r="M2351" s="9">
        <f t="shared" si="512"/>
        <v>127873.09699263204</v>
      </c>
      <c r="N2351" s="9">
        <f t="shared" si="513"/>
        <v>28102046291.583469</v>
      </c>
      <c r="O2351" s="9">
        <f t="shared" si="514"/>
        <v>-127495.09699263204</v>
      </c>
      <c r="P2351" s="9">
        <f t="shared" si="515"/>
        <v>16254999757.160652</v>
      </c>
      <c r="Q2351" s="9">
        <f t="shared" si="516"/>
        <v>2.016475764293773E-4</v>
      </c>
      <c r="R2351" s="9">
        <f t="shared" si="517"/>
        <v>-3.6082802109182036E-2</v>
      </c>
    </row>
    <row r="2352" spans="1:18" x14ac:dyDescent="0.25">
      <c r="A2352">
        <v>2341</v>
      </c>
      <c r="B2352" s="5">
        <v>11129</v>
      </c>
      <c r="C2352" s="5">
        <v>162</v>
      </c>
      <c r="D2352" s="5">
        <f t="shared" si="504"/>
        <v>1802898</v>
      </c>
      <c r="E2352" s="5">
        <f t="shared" si="505"/>
        <v>123854641</v>
      </c>
      <c r="F2352" s="5">
        <f t="shared" si="506"/>
        <v>26244</v>
      </c>
      <c r="G2352" s="5">
        <f t="shared" si="507"/>
        <v>-618831.82420000003</v>
      </c>
      <c r="H2352" s="9">
        <f t="shared" si="508"/>
        <v>382952826642.69977</v>
      </c>
      <c r="I2352" s="9">
        <f t="shared" si="509"/>
        <v>-295347.74660000001</v>
      </c>
      <c r="J2352" s="9">
        <f t="shared" si="510"/>
        <v>87230291421.697815</v>
      </c>
      <c r="K2352" s="9">
        <f t="shared" si="511"/>
        <v>182770584801.83737</v>
      </c>
      <c r="M2352" s="9">
        <f t="shared" si="512"/>
        <v>126846.67088085371</v>
      </c>
      <c r="N2352" s="9">
        <f t="shared" si="513"/>
        <v>28447233111.042477</v>
      </c>
      <c r="O2352" s="9">
        <f t="shared" si="514"/>
        <v>-126684.67088085371</v>
      </c>
      <c r="P2352" s="9">
        <f t="shared" si="515"/>
        <v>16049005836.190224</v>
      </c>
      <c r="Q2352" s="9">
        <f t="shared" si="516"/>
        <v>2.0166781416087811E-4</v>
      </c>
      <c r="R2352" s="9">
        <f t="shared" si="517"/>
        <v>-3.5853441142045861E-2</v>
      </c>
    </row>
    <row r="2353" spans="1:18" x14ac:dyDescent="0.25">
      <c r="A2353">
        <v>2342</v>
      </c>
      <c r="B2353" s="5">
        <v>9705</v>
      </c>
      <c r="C2353" s="5">
        <v>548</v>
      </c>
      <c r="D2353" s="5">
        <f t="shared" si="504"/>
        <v>5318340</v>
      </c>
      <c r="E2353" s="5">
        <f t="shared" si="505"/>
        <v>94187025</v>
      </c>
      <c r="F2353" s="5">
        <f t="shared" si="506"/>
        <v>300304</v>
      </c>
      <c r="G2353" s="5">
        <f t="shared" si="507"/>
        <v>-620255.82420000003</v>
      </c>
      <c r="H2353" s="9">
        <f t="shared" si="508"/>
        <v>384717287454.02136</v>
      </c>
      <c r="I2353" s="9">
        <f t="shared" si="509"/>
        <v>-294961.74660000001</v>
      </c>
      <c r="J2353" s="9">
        <f t="shared" si="510"/>
        <v>87002431957.322617</v>
      </c>
      <c r="K2353" s="9">
        <f t="shared" si="511"/>
        <v>182951741244.85455</v>
      </c>
      <c r="M2353" s="9">
        <f t="shared" si="512"/>
        <v>126458.55861766402</v>
      </c>
      <c r="N2353" s="9">
        <f t="shared" si="513"/>
        <v>28578304158.239098</v>
      </c>
      <c r="O2353" s="9">
        <f t="shared" si="514"/>
        <v>-125910.55861766402</v>
      </c>
      <c r="P2353" s="9">
        <f t="shared" si="515"/>
        <v>15853468771.412207</v>
      </c>
      <c r="Q2353" s="9">
        <f t="shared" si="516"/>
        <v>2.0167549863928563E-4</v>
      </c>
      <c r="R2353" s="9">
        <f t="shared" si="517"/>
        <v>-3.5634357247175195E-2</v>
      </c>
    </row>
    <row r="2354" spans="1:18" x14ac:dyDescent="0.25">
      <c r="A2354">
        <v>2343</v>
      </c>
      <c r="B2354" s="5">
        <v>7569</v>
      </c>
      <c r="C2354" s="5">
        <v>33</v>
      </c>
      <c r="D2354" s="5">
        <f t="shared" si="504"/>
        <v>249777</v>
      </c>
      <c r="E2354" s="5">
        <f t="shared" si="505"/>
        <v>57289761</v>
      </c>
      <c r="F2354" s="5">
        <f t="shared" si="506"/>
        <v>1089</v>
      </c>
      <c r="G2354" s="5">
        <f t="shared" si="507"/>
        <v>-622391.82420000003</v>
      </c>
      <c r="H2354" s="9">
        <f t="shared" si="508"/>
        <v>387371582831.00372</v>
      </c>
      <c r="I2354" s="9">
        <f t="shared" si="509"/>
        <v>-295476.74660000001</v>
      </c>
      <c r="J2354" s="9">
        <f t="shared" si="510"/>
        <v>87306507781.320618</v>
      </c>
      <c r="K2354" s="9">
        <f t="shared" si="511"/>
        <v>183902311325.05518</v>
      </c>
      <c r="M2354" s="9">
        <f t="shared" si="512"/>
        <v>125876.39022287949</v>
      </c>
      <c r="N2354" s="9">
        <f t="shared" si="513"/>
        <v>28775475595.767181</v>
      </c>
      <c r="O2354" s="9">
        <f t="shared" si="514"/>
        <v>-125843.39022287949</v>
      </c>
      <c r="P2354" s="9">
        <f t="shared" si="515"/>
        <v>15836558862.787922</v>
      </c>
      <c r="Q2354" s="9">
        <f t="shared" si="516"/>
        <v>2.0168705847409791E-4</v>
      </c>
      <c r="R2354" s="9">
        <f t="shared" si="517"/>
        <v>-3.5615347906915278E-2</v>
      </c>
    </row>
    <row r="2355" spans="1:18" x14ac:dyDescent="0.25">
      <c r="A2355">
        <v>2344</v>
      </c>
      <c r="B2355" s="5">
        <v>7373</v>
      </c>
      <c r="C2355" s="5">
        <v>233</v>
      </c>
      <c r="D2355" s="5">
        <f t="shared" si="504"/>
        <v>1717909</v>
      </c>
      <c r="E2355" s="5">
        <f t="shared" si="505"/>
        <v>54361129</v>
      </c>
      <c r="F2355" s="5">
        <f t="shared" si="506"/>
        <v>54289</v>
      </c>
      <c r="G2355" s="5">
        <f t="shared" si="507"/>
        <v>-622587.82420000003</v>
      </c>
      <c r="H2355" s="9">
        <f t="shared" si="508"/>
        <v>387615598842.09015</v>
      </c>
      <c r="I2355" s="9">
        <f t="shared" si="509"/>
        <v>-295276.74660000001</v>
      </c>
      <c r="J2355" s="9">
        <f t="shared" si="510"/>
        <v>87188357082.680618</v>
      </c>
      <c r="K2355" s="9">
        <f t="shared" si="511"/>
        <v>183835707202.54877</v>
      </c>
      <c r="M2355" s="9">
        <f t="shared" si="512"/>
        <v>125822.97027654159</v>
      </c>
      <c r="N2355" s="9">
        <f t="shared" si="513"/>
        <v>28793602059.047405</v>
      </c>
      <c r="O2355" s="9">
        <f t="shared" si="514"/>
        <v>-125589.97027654159</v>
      </c>
      <c r="P2355" s="9">
        <f t="shared" si="515"/>
        <v>15772840634.062599</v>
      </c>
      <c r="Q2355" s="9">
        <f t="shared" si="516"/>
        <v>2.0168812119861765E-4</v>
      </c>
      <c r="R2355" s="9">
        <f t="shared" si="517"/>
        <v>-3.5543626721065431E-2</v>
      </c>
    </row>
    <row r="2356" spans="1:18" x14ac:dyDescent="0.25">
      <c r="A2356">
        <v>2345</v>
      </c>
      <c r="B2356" s="5">
        <v>7224</v>
      </c>
      <c r="C2356" s="5">
        <v>54</v>
      </c>
      <c r="D2356" s="5">
        <f t="shared" si="504"/>
        <v>390096</v>
      </c>
      <c r="E2356" s="5">
        <f t="shared" si="505"/>
        <v>52186176</v>
      </c>
      <c r="F2356" s="5">
        <f t="shared" si="506"/>
        <v>2916</v>
      </c>
      <c r="G2356" s="5">
        <f t="shared" si="507"/>
        <v>-622736.82420000003</v>
      </c>
      <c r="H2356" s="9">
        <f t="shared" si="508"/>
        <v>387801152214.70172</v>
      </c>
      <c r="I2356" s="9">
        <f t="shared" si="509"/>
        <v>-295455.74660000001</v>
      </c>
      <c r="J2356" s="9">
        <f t="shared" si="510"/>
        <v>87294098198.963425</v>
      </c>
      <c r="K2356" s="9">
        <f t="shared" si="511"/>
        <v>183991173329.32397</v>
      </c>
      <c r="M2356" s="9">
        <f t="shared" si="512"/>
        <v>125782.3602152949</v>
      </c>
      <c r="N2356" s="9">
        <f t="shared" si="513"/>
        <v>28807385688.982983</v>
      </c>
      <c r="O2356" s="9">
        <f t="shared" si="514"/>
        <v>-125728.3602152949</v>
      </c>
      <c r="P2356" s="9">
        <f t="shared" si="515"/>
        <v>15807620562.42695</v>
      </c>
      <c r="Q2356" s="9">
        <f t="shared" si="516"/>
        <v>2.0168892931001129E-4</v>
      </c>
      <c r="R2356" s="9">
        <f t="shared" si="517"/>
        <v>-3.5582792922953951E-2</v>
      </c>
    </row>
    <row r="2357" spans="1:18" x14ac:dyDescent="0.25">
      <c r="A2357">
        <v>2346</v>
      </c>
      <c r="B2357" s="5">
        <v>4756</v>
      </c>
      <c r="C2357" s="5">
        <v>126</v>
      </c>
      <c r="D2357" s="5">
        <f t="shared" si="504"/>
        <v>599256</v>
      </c>
      <c r="E2357" s="5">
        <f t="shared" si="505"/>
        <v>22619536</v>
      </c>
      <c r="F2357" s="5">
        <f t="shared" si="506"/>
        <v>15876</v>
      </c>
      <c r="G2357" s="5">
        <f t="shared" si="507"/>
        <v>-625204.82420000003</v>
      </c>
      <c r="H2357" s="9">
        <f t="shared" si="508"/>
        <v>390881072202.95294</v>
      </c>
      <c r="I2357" s="9">
        <f t="shared" si="509"/>
        <v>-295383.74660000001</v>
      </c>
      <c r="J2357" s="9">
        <f t="shared" si="510"/>
        <v>87251557755.453018</v>
      </c>
      <c r="K2357" s="9">
        <f t="shared" si="511"/>
        <v>184675343364.59036</v>
      </c>
      <c r="M2357" s="9">
        <f t="shared" si="512"/>
        <v>125109.70497263188</v>
      </c>
      <c r="N2357" s="9">
        <f t="shared" si="513"/>
        <v>29036174186.608791</v>
      </c>
      <c r="O2357" s="9">
        <f t="shared" si="514"/>
        <v>-124983.70497263188</v>
      </c>
      <c r="P2357" s="9">
        <f t="shared" si="515"/>
        <v>15620926508.685886</v>
      </c>
      <c r="Q2357" s="9">
        <f t="shared" si="516"/>
        <v>2.0170234280069059E-4</v>
      </c>
      <c r="R2357" s="9">
        <f t="shared" si="517"/>
        <v>-3.537204585347354E-2</v>
      </c>
    </row>
    <row r="2358" spans="1:18" x14ac:dyDescent="0.25">
      <c r="A2358">
        <v>2347</v>
      </c>
      <c r="B2358" s="5">
        <v>3576</v>
      </c>
      <c r="C2358" s="5">
        <v>156</v>
      </c>
      <c r="D2358" s="5">
        <f t="shared" si="504"/>
        <v>557856</v>
      </c>
      <c r="E2358" s="5">
        <f t="shared" si="505"/>
        <v>12787776</v>
      </c>
      <c r="F2358" s="5">
        <f t="shared" si="506"/>
        <v>24336</v>
      </c>
      <c r="G2358" s="5">
        <f t="shared" si="507"/>
        <v>-626384.82420000003</v>
      </c>
      <c r="H2358" s="9">
        <f t="shared" si="508"/>
        <v>392357947988.06494</v>
      </c>
      <c r="I2358" s="9">
        <f t="shared" si="509"/>
        <v>-295353.74660000001</v>
      </c>
      <c r="J2358" s="9">
        <f t="shared" si="510"/>
        <v>87233835630.657013</v>
      </c>
      <c r="K2358" s="9">
        <f t="shared" si="511"/>
        <v>185005104640.85236</v>
      </c>
      <c r="M2358" s="9">
        <f t="shared" si="512"/>
        <v>124788.09509161796</v>
      </c>
      <c r="N2358" s="9">
        <f t="shared" si="513"/>
        <v>29145882293.749451</v>
      </c>
      <c r="O2358" s="9">
        <f t="shared" si="514"/>
        <v>-124632.09509161796</v>
      </c>
      <c r="P2358" s="9">
        <f t="shared" si="515"/>
        <v>15533159126.926102</v>
      </c>
      <c r="Q2358" s="9">
        <f t="shared" si="516"/>
        <v>2.0170877480530551E-4</v>
      </c>
      <c r="R2358" s="9">
        <f t="shared" si="517"/>
        <v>-3.527253570808378E-2</v>
      </c>
    </row>
    <row r="2359" spans="1:18" x14ac:dyDescent="0.25">
      <c r="A2359">
        <v>2348</v>
      </c>
      <c r="B2359" s="5">
        <v>2880</v>
      </c>
      <c r="C2359" s="5">
        <v>52</v>
      </c>
      <c r="D2359" s="5">
        <f t="shared" si="504"/>
        <v>149760</v>
      </c>
      <c r="E2359" s="5">
        <f t="shared" si="505"/>
        <v>8294400</v>
      </c>
      <c r="F2359" s="5">
        <f t="shared" si="506"/>
        <v>2704</v>
      </c>
      <c r="G2359" s="5">
        <f t="shared" si="507"/>
        <v>-627080.82420000003</v>
      </c>
      <c r="H2359" s="9">
        <f t="shared" si="508"/>
        <v>393230360079.35132</v>
      </c>
      <c r="I2359" s="9">
        <f t="shared" si="509"/>
        <v>-295457.74660000001</v>
      </c>
      <c r="J2359" s="9">
        <f t="shared" si="510"/>
        <v>87295280025.949814</v>
      </c>
      <c r="K2359" s="9">
        <f t="shared" si="511"/>
        <v>185275887254.20276</v>
      </c>
      <c r="M2359" s="9">
        <f t="shared" si="512"/>
        <v>124598.39977196907</v>
      </c>
      <c r="N2359" s="9">
        <f t="shared" si="513"/>
        <v>29210688474.571484</v>
      </c>
      <c r="O2359" s="9">
        <f t="shared" si="514"/>
        <v>-124546.39977196907</v>
      </c>
      <c r="P2359" s="9">
        <f t="shared" si="515"/>
        <v>15511805696.159136</v>
      </c>
      <c r="Q2359" s="9">
        <f t="shared" si="516"/>
        <v>2.0171257428435029E-4</v>
      </c>
      <c r="R2359" s="9">
        <f t="shared" si="517"/>
        <v>-3.524828286315855E-2</v>
      </c>
    </row>
    <row r="2360" spans="1:18" x14ac:dyDescent="0.25">
      <c r="A2360">
        <v>2349</v>
      </c>
      <c r="B2360" s="5">
        <v>2377</v>
      </c>
      <c r="C2360" s="5">
        <v>156</v>
      </c>
      <c r="D2360" s="5">
        <f t="shared" si="504"/>
        <v>370812</v>
      </c>
      <c r="E2360" s="5">
        <f t="shared" si="505"/>
        <v>5650129</v>
      </c>
      <c r="F2360" s="5">
        <f t="shared" si="506"/>
        <v>24336</v>
      </c>
      <c r="G2360" s="5">
        <f t="shared" si="507"/>
        <v>-627583.82420000003</v>
      </c>
      <c r="H2360" s="9">
        <f t="shared" si="508"/>
        <v>393861456397.49652</v>
      </c>
      <c r="I2360" s="9">
        <f t="shared" si="509"/>
        <v>-295353.74660000001</v>
      </c>
      <c r="J2360" s="9">
        <f t="shared" si="510"/>
        <v>87233835630.657013</v>
      </c>
      <c r="K2360" s="9">
        <f t="shared" si="511"/>
        <v>185359233783.02576</v>
      </c>
      <c r="M2360" s="9">
        <f t="shared" si="512"/>
        <v>124461.30674641821</v>
      </c>
      <c r="N2360" s="9">
        <f t="shared" si="513"/>
        <v>29257568776.344391</v>
      </c>
      <c r="O2360" s="9">
        <f t="shared" si="514"/>
        <v>-124305.30674641821</v>
      </c>
      <c r="P2360" s="9">
        <f t="shared" si="515"/>
        <v>15451809285.321125</v>
      </c>
      <c r="Q2360" s="9">
        <f t="shared" si="516"/>
        <v>2.0171532279879661E-4</v>
      </c>
      <c r="R2360" s="9">
        <f t="shared" si="517"/>
        <v>-3.518005038792104E-2</v>
      </c>
    </row>
    <row r="2361" spans="1:18" x14ac:dyDescent="0.25">
      <c r="A2361">
        <v>2350</v>
      </c>
      <c r="B2361" s="5">
        <v>208</v>
      </c>
      <c r="C2361" s="5">
        <v>7</v>
      </c>
      <c r="D2361" s="5">
        <f t="shared" si="504"/>
        <v>1456</v>
      </c>
      <c r="E2361" s="5">
        <f t="shared" si="505"/>
        <v>43264</v>
      </c>
      <c r="F2361" s="5">
        <f t="shared" si="506"/>
        <v>49</v>
      </c>
      <c r="G2361" s="5">
        <f t="shared" si="507"/>
        <v>-629752.82420000003</v>
      </c>
      <c r="H2361" s="9">
        <f t="shared" si="508"/>
        <v>396588619587.87616</v>
      </c>
      <c r="I2361" s="9">
        <f t="shared" si="509"/>
        <v>-295502.74660000001</v>
      </c>
      <c r="J2361" s="9">
        <f t="shared" si="510"/>
        <v>87321873248.143814</v>
      </c>
      <c r="K2361" s="9">
        <f t="shared" si="511"/>
        <v>186093689230.20697</v>
      </c>
      <c r="M2361" s="9">
        <f t="shared" si="512"/>
        <v>123870.14417699516</v>
      </c>
      <c r="N2361" s="9">
        <f t="shared" si="513"/>
        <v>29460153119.927177</v>
      </c>
      <c r="O2361" s="9">
        <f t="shared" si="514"/>
        <v>-123863.14417699516</v>
      </c>
      <c r="P2361" s="9">
        <f t="shared" si="515"/>
        <v>15342078485.411091</v>
      </c>
      <c r="Q2361" s="9">
        <f t="shared" si="516"/>
        <v>2.017271999833256E-4</v>
      </c>
      <c r="R2361" s="9">
        <f t="shared" si="517"/>
        <v>-3.5054912724884806E-2</v>
      </c>
    </row>
    <row r="2362" spans="1:18" x14ac:dyDescent="0.25">
      <c r="A2362">
        <v>2351</v>
      </c>
      <c r="B2362" s="5">
        <v>82</v>
      </c>
      <c r="C2362" s="5">
        <v>5</v>
      </c>
      <c r="D2362" s="5">
        <f t="shared" si="504"/>
        <v>410</v>
      </c>
      <c r="E2362" s="5">
        <f t="shared" si="505"/>
        <v>6724</v>
      </c>
      <c r="F2362" s="5">
        <f t="shared" si="506"/>
        <v>25</v>
      </c>
      <c r="G2362" s="5">
        <f t="shared" si="507"/>
        <v>-629878.82420000003</v>
      </c>
      <c r="H2362" s="9">
        <f t="shared" si="508"/>
        <v>396747333175.57452</v>
      </c>
      <c r="I2362" s="9">
        <f t="shared" si="509"/>
        <v>-295504.74660000001</v>
      </c>
      <c r="J2362" s="9">
        <f t="shared" si="510"/>
        <v>87323055263.130219</v>
      </c>
      <c r="K2362" s="9">
        <f t="shared" si="511"/>
        <v>186132182333.92697</v>
      </c>
      <c r="M2362" s="9">
        <f t="shared" si="512"/>
        <v>123835.80278292079</v>
      </c>
      <c r="N2362" s="9">
        <f t="shared" si="513"/>
        <v>29471942985.709679</v>
      </c>
      <c r="O2362" s="9">
        <f t="shared" si="514"/>
        <v>-123830.80278292079</v>
      </c>
      <c r="P2362" s="9">
        <f t="shared" si="515"/>
        <v>15334067717.862621</v>
      </c>
      <c r="Q2362" s="9">
        <f t="shared" si="516"/>
        <v>2.0172789120362917E-4</v>
      </c>
      <c r="R2362" s="9">
        <f t="shared" si="517"/>
        <v>-3.5045759693499587E-2</v>
      </c>
    </row>
    <row r="2363" spans="1:18" x14ac:dyDescent="0.25">
      <c r="A2363">
        <v>2352</v>
      </c>
      <c r="B2363" s="5">
        <v>0</v>
      </c>
      <c r="C2363" s="5">
        <v>0</v>
      </c>
      <c r="D2363" s="5">
        <f t="shared" si="504"/>
        <v>0</v>
      </c>
      <c r="E2363" s="5">
        <f t="shared" si="505"/>
        <v>0</v>
      </c>
      <c r="F2363" s="5">
        <f t="shared" si="506"/>
        <v>0</v>
      </c>
      <c r="G2363" s="5">
        <f t="shared" si="507"/>
        <v>-629960.82420000003</v>
      </c>
      <c r="H2363" s="9">
        <f t="shared" si="508"/>
        <v>396850640026.74335</v>
      </c>
      <c r="I2363" s="9">
        <f t="shared" si="509"/>
        <v>-295509.74660000001</v>
      </c>
      <c r="J2363" s="9">
        <f t="shared" si="510"/>
        <v>87326010335.596222</v>
      </c>
      <c r="K2363" s="9">
        <f t="shared" si="511"/>
        <v>186159563527.26917</v>
      </c>
      <c r="M2363" s="9">
        <f t="shared" si="512"/>
        <v>123813.45362169779</v>
      </c>
      <c r="N2363" s="9">
        <f t="shared" si="513"/>
        <v>29479617022.490993</v>
      </c>
      <c r="O2363" s="9">
        <f t="shared" si="514"/>
        <v>-123813.45362169779</v>
      </c>
      <c r="P2363" s="9">
        <f t="shared" si="515"/>
        <v>15329771297.732309</v>
      </c>
      <c r="Q2363" s="9">
        <f t="shared" si="516"/>
        <v>2.0172834111969535E-4</v>
      </c>
      <c r="R2363" s="9">
        <f t="shared" si="517"/>
        <v>-3.5040849658636533E-2</v>
      </c>
    </row>
    <row r="2364" spans="1:18" x14ac:dyDescent="0.25">
      <c r="A2364">
        <v>2353</v>
      </c>
      <c r="B2364" s="5">
        <v>8399</v>
      </c>
      <c r="C2364" s="5">
        <v>554</v>
      </c>
      <c r="D2364" s="5">
        <f t="shared" si="504"/>
        <v>4653046</v>
      </c>
      <c r="E2364" s="5">
        <f t="shared" si="505"/>
        <v>70543201</v>
      </c>
      <c r="F2364" s="5">
        <f t="shared" si="506"/>
        <v>306916</v>
      </c>
      <c r="G2364" s="5">
        <f t="shared" si="507"/>
        <v>-621561.82420000003</v>
      </c>
      <c r="H2364" s="9">
        <f t="shared" si="508"/>
        <v>386339101302.83173</v>
      </c>
      <c r="I2364" s="9">
        <f t="shared" si="509"/>
        <v>-294955.74660000001</v>
      </c>
      <c r="J2364" s="9">
        <f t="shared" si="510"/>
        <v>86998892452.363419</v>
      </c>
      <c r="K2364" s="9">
        <f t="shared" si="511"/>
        <v>183333231914.96896</v>
      </c>
      <c r="M2364" s="9">
        <f t="shared" si="512"/>
        <v>126102.60734257572</v>
      </c>
      <c r="N2364" s="9">
        <f t="shared" si="513"/>
        <v>28698778831.384342</v>
      </c>
      <c r="O2364" s="9">
        <f t="shared" si="514"/>
        <v>-125548.60734257572</v>
      </c>
      <c r="P2364" s="9">
        <f t="shared" si="515"/>
        <v>15762452805.660257</v>
      </c>
      <c r="Q2364" s="9">
        <f t="shared" si="516"/>
        <v>2.0168256186983303E-4</v>
      </c>
      <c r="R2364" s="9">
        <f t="shared" si="517"/>
        <v>-3.5531920363556492E-2</v>
      </c>
    </row>
    <row r="2365" spans="1:18" x14ac:dyDescent="0.25">
      <c r="A2365">
        <v>2354</v>
      </c>
      <c r="B2365" s="5">
        <v>10</v>
      </c>
      <c r="C2365" s="5">
        <v>0</v>
      </c>
      <c r="D2365" s="5">
        <f t="shared" si="504"/>
        <v>0</v>
      </c>
      <c r="E2365" s="5">
        <f t="shared" si="505"/>
        <v>100</v>
      </c>
      <c r="F2365" s="5">
        <f t="shared" si="506"/>
        <v>0</v>
      </c>
      <c r="G2365" s="5">
        <f t="shared" si="507"/>
        <v>-629950.82420000003</v>
      </c>
      <c r="H2365" s="9">
        <f t="shared" si="508"/>
        <v>396838040910.25934</v>
      </c>
      <c r="I2365" s="9">
        <f t="shared" si="509"/>
        <v>-295509.74660000001</v>
      </c>
      <c r="J2365" s="9">
        <f t="shared" si="510"/>
        <v>87326010335.596222</v>
      </c>
      <c r="K2365" s="9">
        <f t="shared" si="511"/>
        <v>186156608429.80316</v>
      </c>
      <c r="M2365" s="9">
        <f t="shared" si="512"/>
        <v>123816.17912916401</v>
      </c>
      <c r="N2365" s="9">
        <f t="shared" si="513"/>
        <v>29478681110.862511</v>
      </c>
      <c r="O2365" s="9">
        <f t="shared" si="514"/>
        <v>-123816.17912916401</v>
      </c>
      <c r="P2365" s="9">
        <f t="shared" si="515"/>
        <v>15330446214.145229</v>
      </c>
      <c r="Q2365" s="9">
        <f t="shared" si="516"/>
        <v>2.0172828624874671E-4</v>
      </c>
      <c r="R2365" s="9">
        <f t="shared" si="517"/>
        <v>-3.504162101243951E-2</v>
      </c>
    </row>
    <row r="2366" spans="1:18" x14ac:dyDescent="0.25">
      <c r="A2366">
        <v>2355</v>
      </c>
      <c r="B2366" s="5">
        <v>608</v>
      </c>
      <c r="C2366" s="5">
        <v>0</v>
      </c>
      <c r="D2366" s="5">
        <f t="shared" si="504"/>
        <v>0</v>
      </c>
      <c r="E2366" s="5">
        <f t="shared" si="505"/>
        <v>369664</v>
      </c>
      <c r="F2366" s="5">
        <f t="shared" si="506"/>
        <v>0</v>
      </c>
      <c r="G2366" s="5">
        <f t="shared" si="507"/>
        <v>-629352.82420000003</v>
      </c>
      <c r="H2366" s="9">
        <f t="shared" si="508"/>
        <v>396084977328.51617</v>
      </c>
      <c r="I2366" s="9">
        <f t="shared" si="509"/>
        <v>-295509.74660000001</v>
      </c>
      <c r="J2366" s="9">
        <f t="shared" si="510"/>
        <v>87326010335.596222</v>
      </c>
      <c r="K2366" s="9">
        <f t="shared" si="511"/>
        <v>185979893601.33636</v>
      </c>
      <c r="M2366" s="9">
        <f t="shared" si="512"/>
        <v>123979.16447564395</v>
      </c>
      <c r="N2366" s="9">
        <f t="shared" si="513"/>
        <v>29422740603.92046</v>
      </c>
      <c r="O2366" s="9">
        <f t="shared" si="514"/>
        <v>-123979.16447564395</v>
      </c>
      <c r="P2366" s="9">
        <f t="shared" si="515"/>
        <v>15370833224.078775</v>
      </c>
      <c r="Q2366" s="9">
        <f t="shared" si="516"/>
        <v>2.0172500654947752E-4</v>
      </c>
      <c r="R2366" s="9">
        <f t="shared" si="517"/>
        <v>-3.5087747969808479E-2</v>
      </c>
    </row>
    <row r="2367" spans="1:18" x14ac:dyDescent="0.25">
      <c r="A2367">
        <v>2356</v>
      </c>
      <c r="B2367" s="5">
        <v>10063</v>
      </c>
      <c r="C2367" s="5">
        <v>181</v>
      </c>
      <c r="D2367" s="5">
        <f t="shared" si="504"/>
        <v>1821403</v>
      </c>
      <c r="E2367" s="5">
        <f t="shared" si="505"/>
        <v>101263969</v>
      </c>
      <c r="F2367" s="5">
        <f t="shared" si="506"/>
        <v>32761</v>
      </c>
      <c r="G2367" s="5">
        <f t="shared" si="507"/>
        <v>-619897.82420000003</v>
      </c>
      <c r="H2367" s="9">
        <f t="shared" si="508"/>
        <v>384273312447.89417</v>
      </c>
      <c r="I2367" s="9">
        <f t="shared" si="509"/>
        <v>-295328.74660000001</v>
      </c>
      <c r="J2367" s="9">
        <f t="shared" si="510"/>
        <v>87219068568.327026</v>
      </c>
      <c r="K2367" s="9">
        <f t="shared" si="511"/>
        <v>183073647441.05316</v>
      </c>
      <c r="M2367" s="9">
        <f t="shared" si="512"/>
        <v>126556.13178495468</v>
      </c>
      <c r="N2367" s="9">
        <f t="shared" si="513"/>
        <v>28545323959.070702</v>
      </c>
      <c r="O2367" s="9">
        <f t="shared" si="514"/>
        <v>-126375.13178495468</v>
      </c>
      <c r="P2367" s="9">
        <f t="shared" si="515"/>
        <v>15970673933.664661</v>
      </c>
      <c r="Q2367" s="9">
        <f t="shared" si="516"/>
        <v>2.0167356506483266E-4</v>
      </c>
      <c r="R2367" s="9">
        <f t="shared" si="517"/>
        <v>-3.5765837577640167E-2</v>
      </c>
    </row>
    <row r="2368" spans="1:18" x14ac:dyDescent="0.25">
      <c r="A2368">
        <v>2357</v>
      </c>
      <c r="B2368" s="5">
        <v>4703</v>
      </c>
      <c r="C2368" s="5">
        <v>0</v>
      </c>
      <c r="D2368" s="5">
        <f t="shared" si="504"/>
        <v>0</v>
      </c>
      <c r="E2368" s="5">
        <f t="shared" si="505"/>
        <v>22118209</v>
      </c>
      <c r="F2368" s="5">
        <f t="shared" si="506"/>
        <v>0</v>
      </c>
      <c r="G2368" s="5">
        <f t="shared" si="507"/>
        <v>-625257.82420000003</v>
      </c>
      <c r="H2368" s="9">
        <f t="shared" si="508"/>
        <v>390947346723.31812</v>
      </c>
      <c r="I2368" s="9">
        <f t="shared" si="509"/>
        <v>-295509.74660000001</v>
      </c>
      <c r="J2368" s="9">
        <f t="shared" si="510"/>
        <v>87326010335.596222</v>
      </c>
      <c r="K2368" s="9">
        <f t="shared" si="511"/>
        <v>184769781189.00937</v>
      </c>
      <c r="M2368" s="9">
        <f t="shared" si="512"/>
        <v>125095.25978306092</v>
      </c>
      <c r="N2368" s="9">
        <f t="shared" si="513"/>
        <v>29041097317.080704</v>
      </c>
      <c r="O2368" s="9">
        <f t="shared" si="514"/>
        <v>-125095.25978306092</v>
      </c>
      <c r="P2368" s="9">
        <f t="shared" si="515"/>
        <v>15648824020.191498</v>
      </c>
      <c r="Q2368" s="9">
        <f t="shared" si="516"/>
        <v>2.017026314356761E-4</v>
      </c>
      <c r="R2368" s="9">
        <f t="shared" si="517"/>
        <v>-3.5403617349207737E-2</v>
      </c>
    </row>
    <row r="2369" spans="1:18" x14ac:dyDescent="0.25">
      <c r="A2369">
        <v>2358</v>
      </c>
      <c r="B2369" s="5">
        <v>3488</v>
      </c>
      <c r="C2369" s="5">
        <v>20</v>
      </c>
      <c r="D2369" s="5">
        <f t="shared" si="504"/>
        <v>69760</v>
      </c>
      <c r="E2369" s="5">
        <f t="shared" si="505"/>
        <v>12166144</v>
      </c>
      <c r="F2369" s="5">
        <f t="shared" si="506"/>
        <v>400</v>
      </c>
      <c r="G2369" s="5">
        <f t="shared" si="507"/>
        <v>-626472.82420000003</v>
      </c>
      <c r="H2369" s="9">
        <f t="shared" si="508"/>
        <v>392468199461.12415</v>
      </c>
      <c r="I2369" s="9">
        <f t="shared" si="509"/>
        <v>-295489.74660000001</v>
      </c>
      <c r="J2369" s="9">
        <f t="shared" si="510"/>
        <v>87314190345.732224</v>
      </c>
      <c r="K2369" s="9">
        <f t="shared" si="511"/>
        <v>185116296074.64438</v>
      </c>
      <c r="M2369" s="9">
        <f t="shared" si="512"/>
        <v>124764.11062591521</v>
      </c>
      <c r="N2369" s="9">
        <f t="shared" si="513"/>
        <v>29154072204.194675</v>
      </c>
      <c r="O2369" s="9">
        <f t="shared" si="514"/>
        <v>-124744.11062591521</v>
      </c>
      <c r="P2369" s="9">
        <f t="shared" si="515"/>
        <v>15561093135.850573</v>
      </c>
      <c r="Q2369" s="9">
        <f t="shared" si="516"/>
        <v>2.0170925496619017E-4</v>
      </c>
      <c r="R2369" s="9">
        <f t="shared" si="517"/>
        <v>-3.5304237598251256E-2</v>
      </c>
    </row>
    <row r="2370" spans="1:18" x14ac:dyDescent="0.25">
      <c r="A2370">
        <v>2359</v>
      </c>
      <c r="B2370" s="5">
        <v>1648</v>
      </c>
      <c r="C2370" s="5">
        <v>66000</v>
      </c>
      <c r="D2370" s="5">
        <f t="shared" si="504"/>
        <v>108768000</v>
      </c>
      <c r="E2370" s="5">
        <f t="shared" si="505"/>
        <v>2715904</v>
      </c>
      <c r="F2370" s="5">
        <f t="shared" si="506"/>
        <v>4356000000</v>
      </c>
      <c r="G2370" s="5">
        <f t="shared" si="507"/>
        <v>-628312.82420000003</v>
      </c>
      <c r="H2370" s="9">
        <f t="shared" si="508"/>
        <v>394777005054.18018</v>
      </c>
      <c r="I2370" s="9">
        <f t="shared" si="509"/>
        <v>-229509.74660000001</v>
      </c>
      <c r="J2370" s="9">
        <f t="shared" si="510"/>
        <v>52674723784.396217</v>
      </c>
      <c r="K2370" s="9">
        <f t="shared" si="511"/>
        <v>144203917067.67236</v>
      </c>
      <c r="M2370" s="9">
        <f t="shared" si="512"/>
        <v>124262.61725213079</v>
      </c>
      <c r="N2370" s="9">
        <f t="shared" si="513"/>
        <v>29325579309.885853</v>
      </c>
      <c r="O2370" s="9">
        <f t="shared" si="514"/>
        <v>-58262.617252130789</v>
      </c>
      <c r="P2370" s="9">
        <f t="shared" si="515"/>
        <v>3394532569.0682883</v>
      </c>
      <c r="Q2370" s="9">
        <f t="shared" si="516"/>
        <v>2.0171931014373402E-4</v>
      </c>
      <c r="R2370" s="9">
        <f t="shared" si="517"/>
        <v>-1.6489093413611631E-2</v>
      </c>
    </row>
    <row r="2371" spans="1:18" x14ac:dyDescent="0.25">
      <c r="A2371">
        <v>2360</v>
      </c>
      <c r="B2371" s="5">
        <v>547</v>
      </c>
      <c r="C2371" s="5">
        <v>1</v>
      </c>
      <c r="D2371" s="5">
        <f t="shared" si="504"/>
        <v>547</v>
      </c>
      <c r="E2371" s="5">
        <f t="shared" si="505"/>
        <v>299209</v>
      </c>
      <c r="F2371" s="5">
        <f t="shared" si="506"/>
        <v>1</v>
      </c>
      <c r="G2371" s="5">
        <f t="shared" si="507"/>
        <v>-629413.82420000003</v>
      </c>
      <c r="H2371" s="9">
        <f t="shared" si="508"/>
        <v>396161762094.06854</v>
      </c>
      <c r="I2371" s="9">
        <f t="shared" si="509"/>
        <v>-295508.74660000001</v>
      </c>
      <c r="J2371" s="9">
        <f t="shared" si="510"/>
        <v>87325419317.103012</v>
      </c>
      <c r="K2371" s="9">
        <f t="shared" si="511"/>
        <v>185997290282.05478</v>
      </c>
      <c r="M2371" s="9">
        <f t="shared" si="512"/>
        <v>123962.53888010001</v>
      </c>
      <c r="N2371" s="9">
        <f t="shared" si="513"/>
        <v>29428444476.494518</v>
      </c>
      <c r="O2371" s="9">
        <f t="shared" si="514"/>
        <v>-123961.53888010001</v>
      </c>
      <c r="P2371" s="9">
        <f t="shared" si="515"/>
        <v>15366463121.522547</v>
      </c>
      <c r="Q2371" s="9">
        <f t="shared" si="516"/>
        <v>2.0172534095807935E-4</v>
      </c>
      <c r="R2371" s="9">
        <f t="shared" si="517"/>
        <v>-3.5082759698356003E-2</v>
      </c>
    </row>
    <row r="2372" spans="1:18" x14ac:dyDescent="0.25">
      <c r="A2372">
        <v>2361</v>
      </c>
      <c r="B2372" s="5">
        <v>310</v>
      </c>
      <c r="C2372" s="5">
        <v>1</v>
      </c>
      <c r="D2372" s="5">
        <f t="shared" si="504"/>
        <v>310</v>
      </c>
      <c r="E2372" s="5">
        <f t="shared" si="505"/>
        <v>96100</v>
      </c>
      <c r="F2372" s="5">
        <f t="shared" si="506"/>
        <v>1</v>
      </c>
      <c r="G2372" s="5">
        <f t="shared" si="507"/>
        <v>-629650.82420000003</v>
      </c>
      <c r="H2372" s="9">
        <f t="shared" si="508"/>
        <v>396460160415.73932</v>
      </c>
      <c r="I2372" s="9">
        <f t="shared" si="509"/>
        <v>-295508.74660000001</v>
      </c>
      <c r="J2372" s="9">
        <f t="shared" si="510"/>
        <v>87325419317.103012</v>
      </c>
      <c r="K2372" s="9">
        <f t="shared" si="511"/>
        <v>186067325854.99896</v>
      </c>
      <c r="M2372" s="9">
        <f t="shared" si="512"/>
        <v>123897.9443531506</v>
      </c>
      <c r="N2372" s="9">
        <f t="shared" si="513"/>
        <v>29450610670.411747</v>
      </c>
      <c r="O2372" s="9">
        <f t="shared" si="514"/>
        <v>-123896.9443531506</v>
      </c>
      <c r="P2372" s="9">
        <f t="shared" si="515"/>
        <v>15350452820.047695</v>
      </c>
      <c r="Q2372" s="9">
        <f t="shared" si="516"/>
        <v>2.0172664052531543E-4</v>
      </c>
      <c r="R2372" s="9">
        <f t="shared" si="517"/>
        <v>-3.5064478613252362E-2</v>
      </c>
    </row>
    <row r="2373" spans="1:18" x14ac:dyDescent="0.25">
      <c r="A2373">
        <v>2362</v>
      </c>
      <c r="B2373" s="5">
        <v>300</v>
      </c>
      <c r="C2373" s="5">
        <v>0</v>
      </c>
      <c r="D2373" s="5">
        <f t="shared" si="504"/>
        <v>0</v>
      </c>
      <c r="E2373" s="5">
        <f t="shared" si="505"/>
        <v>90000</v>
      </c>
      <c r="F2373" s="5">
        <f t="shared" si="506"/>
        <v>0</v>
      </c>
      <c r="G2373" s="5">
        <f t="shared" si="507"/>
        <v>-629660.82420000003</v>
      </c>
      <c r="H2373" s="9">
        <f t="shared" si="508"/>
        <v>396472753532.22333</v>
      </c>
      <c r="I2373" s="9">
        <f t="shared" si="509"/>
        <v>-295509.74660000001</v>
      </c>
      <c r="J2373" s="9">
        <f t="shared" si="510"/>
        <v>87326010335.596222</v>
      </c>
      <c r="K2373" s="9">
        <f t="shared" si="511"/>
        <v>186070910603.28915</v>
      </c>
      <c r="M2373" s="9">
        <f t="shared" si="512"/>
        <v>123895.21884568437</v>
      </c>
      <c r="N2373" s="9">
        <f t="shared" si="513"/>
        <v>29451546136.336773</v>
      </c>
      <c r="O2373" s="9">
        <f t="shared" si="514"/>
        <v>-123895.21884568437</v>
      </c>
      <c r="P2373" s="9">
        <f t="shared" si="515"/>
        <v>15350025252.820024</v>
      </c>
      <c r="Q2373" s="9">
        <f t="shared" si="516"/>
        <v>2.0172669537013322E-4</v>
      </c>
      <c r="R2373" s="9">
        <f t="shared" si="517"/>
        <v>-3.5063990272714125E-2</v>
      </c>
    </row>
    <row r="2374" spans="1:18" x14ac:dyDescent="0.25">
      <c r="A2374">
        <v>2363</v>
      </c>
      <c r="B2374" s="5">
        <v>240</v>
      </c>
      <c r="C2374" s="5">
        <v>0</v>
      </c>
      <c r="D2374" s="5">
        <f t="shared" si="504"/>
        <v>0</v>
      </c>
      <c r="E2374" s="5">
        <f t="shared" si="505"/>
        <v>57600</v>
      </c>
      <c r="F2374" s="5">
        <f t="shared" si="506"/>
        <v>0</v>
      </c>
      <c r="G2374" s="5">
        <f t="shared" si="507"/>
        <v>-629720.82420000003</v>
      </c>
      <c r="H2374" s="9">
        <f t="shared" si="508"/>
        <v>396548316431.12732</v>
      </c>
      <c r="I2374" s="9">
        <f t="shared" si="509"/>
        <v>-295509.74660000001</v>
      </c>
      <c r="J2374" s="9">
        <f t="shared" si="510"/>
        <v>87326010335.596222</v>
      </c>
      <c r="K2374" s="9">
        <f t="shared" si="511"/>
        <v>186088641188.08517</v>
      </c>
      <c r="M2374" s="9">
        <f t="shared" si="512"/>
        <v>123878.86580088706</v>
      </c>
      <c r="N2374" s="9">
        <f t="shared" si="513"/>
        <v>29457159243.879322</v>
      </c>
      <c r="O2374" s="9">
        <f t="shared" si="514"/>
        <v>-123878.86580088706</v>
      </c>
      <c r="P2374" s="9">
        <f t="shared" si="515"/>
        <v>15345973392.114185</v>
      </c>
      <c r="Q2374" s="9">
        <f t="shared" si="516"/>
        <v>2.017270244573316E-4</v>
      </c>
      <c r="R2374" s="9">
        <f t="shared" si="517"/>
        <v>-3.5059362149900554E-2</v>
      </c>
    </row>
    <row r="2375" spans="1:18" x14ac:dyDescent="0.25">
      <c r="A2375">
        <v>2364</v>
      </c>
      <c r="B2375" s="5">
        <v>90</v>
      </c>
      <c r="C2375" s="5">
        <v>0</v>
      </c>
      <c r="D2375" s="5">
        <f t="shared" si="504"/>
        <v>0</v>
      </c>
      <c r="E2375" s="5">
        <f t="shared" si="505"/>
        <v>8100</v>
      </c>
      <c r="F2375" s="5">
        <f t="shared" si="506"/>
        <v>0</v>
      </c>
      <c r="G2375" s="5">
        <f t="shared" si="507"/>
        <v>-629870.82420000003</v>
      </c>
      <c r="H2375" s="9">
        <f t="shared" si="508"/>
        <v>396737255178.38733</v>
      </c>
      <c r="I2375" s="9">
        <f t="shared" si="509"/>
        <v>-295509.74660000001</v>
      </c>
      <c r="J2375" s="9">
        <f t="shared" si="510"/>
        <v>87326010335.596222</v>
      </c>
      <c r="K2375" s="9">
        <f t="shared" si="511"/>
        <v>186132967650.07516</v>
      </c>
      <c r="M2375" s="9">
        <f t="shared" si="512"/>
        <v>123837.98318889376</v>
      </c>
      <c r="N2375" s="9">
        <f t="shared" si="513"/>
        <v>29471194352.678841</v>
      </c>
      <c r="O2375" s="9">
        <f t="shared" si="514"/>
        <v>-123837.98318889376</v>
      </c>
      <c r="P2375" s="9">
        <f t="shared" si="515"/>
        <v>15335846080.292734</v>
      </c>
      <c r="Q2375" s="9">
        <f t="shared" si="516"/>
        <v>2.0172784731251452E-4</v>
      </c>
      <c r="R2375" s="9">
        <f t="shared" si="517"/>
        <v>-3.5047791842862365E-2</v>
      </c>
    </row>
    <row r="2376" spans="1:18" x14ac:dyDescent="0.25">
      <c r="A2376">
        <v>2365</v>
      </c>
      <c r="B2376" s="5">
        <v>44</v>
      </c>
      <c r="C2376" s="5">
        <v>10</v>
      </c>
      <c r="D2376" s="5">
        <f t="shared" si="504"/>
        <v>440</v>
      </c>
      <c r="E2376" s="5">
        <f t="shared" si="505"/>
        <v>1936</v>
      </c>
      <c r="F2376" s="5">
        <f t="shared" si="506"/>
        <v>100</v>
      </c>
      <c r="G2376" s="5">
        <f t="shared" si="507"/>
        <v>-629916.82420000003</v>
      </c>
      <c r="H2376" s="9">
        <f t="shared" si="508"/>
        <v>396795205410.21375</v>
      </c>
      <c r="I2376" s="9">
        <f t="shared" si="509"/>
        <v>-295499.74660000001</v>
      </c>
      <c r="J2376" s="9">
        <f t="shared" si="510"/>
        <v>87320100240.664215</v>
      </c>
      <c r="K2376" s="9">
        <f t="shared" si="511"/>
        <v>186140261930.17676</v>
      </c>
      <c r="M2376" s="9">
        <f t="shared" si="512"/>
        <v>123825.44585454915</v>
      </c>
      <c r="N2376" s="9">
        <f t="shared" si="513"/>
        <v>29475499122.454418</v>
      </c>
      <c r="O2376" s="9">
        <f t="shared" si="514"/>
        <v>-123815.44585454915</v>
      </c>
      <c r="P2376" s="9">
        <f t="shared" si="515"/>
        <v>15330264632.160793</v>
      </c>
      <c r="Q2376" s="9">
        <f t="shared" si="516"/>
        <v>2.0172809969403659E-4</v>
      </c>
      <c r="R2376" s="9">
        <f t="shared" si="517"/>
        <v>-3.504141348272799E-2</v>
      </c>
    </row>
    <row r="2377" spans="1:18" x14ac:dyDescent="0.25">
      <c r="A2377">
        <v>2366</v>
      </c>
      <c r="B2377" s="5">
        <v>28</v>
      </c>
      <c r="C2377" s="5">
        <v>6</v>
      </c>
      <c r="D2377" s="5">
        <f t="shared" si="504"/>
        <v>168</v>
      </c>
      <c r="E2377" s="5">
        <f t="shared" si="505"/>
        <v>784</v>
      </c>
      <c r="F2377" s="5">
        <f t="shared" si="506"/>
        <v>36</v>
      </c>
      <c r="G2377" s="5">
        <f t="shared" si="507"/>
        <v>-629932.82420000003</v>
      </c>
      <c r="H2377" s="9">
        <f t="shared" si="508"/>
        <v>396815363004.58813</v>
      </c>
      <c r="I2377" s="9">
        <f t="shared" si="509"/>
        <v>-295503.74660000001</v>
      </c>
      <c r="J2377" s="9">
        <f t="shared" si="510"/>
        <v>87322464254.637024</v>
      </c>
      <c r="K2377" s="9">
        <f t="shared" si="511"/>
        <v>186147509657.41916</v>
      </c>
      <c r="M2377" s="9">
        <f t="shared" si="512"/>
        <v>123821.0850426032</v>
      </c>
      <c r="N2377" s="9">
        <f t="shared" si="513"/>
        <v>29476996507.370346</v>
      </c>
      <c r="O2377" s="9">
        <f t="shared" si="514"/>
        <v>-123815.0850426032</v>
      </c>
      <c r="P2377" s="9">
        <f t="shared" si="515"/>
        <v>15330175284.107061</v>
      </c>
      <c r="Q2377" s="9">
        <f t="shared" si="516"/>
        <v>2.0172818748323413E-4</v>
      </c>
      <c r="R2377" s="9">
        <f t="shared" si="517"/>
        <v>-3.504131136969986E-2</v>
      </c>
    </row>
    <row r="2378" spans="1:18" x14ac:dyDescent="0.25">
      <c r="A2378">
        <v>2367</v>
      </c>
      <c r="B2378" s="5">
        <v>25</v>
      </c>
      <c r="C2378" s="5">
        <v>26</v>
      </c>
      <c r="D2378" s="5">
        <f t="shared" si="504"/>
        <v>650</v>
      </c>
      <c r="E2378" s="5">
        <f t="shared" si="505"/>
        <v>625</v>
      </c>
      <c r="F2378" s="5">
        <f t="shared" si="506"/>
        <v>676</v>
      </c>
      <c r="G2378" s="5">
        <f t="shared" si="507"/>
        <v>-629935.82420000003</v>
      </c>
      <c r="H2378" s="9">
        <f t="shared" si="508"/>
        <v>396819142610.53333</v>
      </c>
      <c r="I2378" s="9">
        <f t="shared" si="509"/>
        <v>-295483.74660000001</v>
      </c>
      <c r="J2378" s="9">
        <f t="shared" si="510"/>
        <v>87310644504.773026</v>
      </c>
      <c r="K2378" s="9">
        <f t="shared" si="511"/>
        <v>186135797452.17496</v>
      </c>
      <c r="M2378" s="9">
        <f t="shared" si="512"/>
        <v>123820.26739036334</v>
      </c>
      <c r="N2378" s="9">
        <f t="shared" si="513"/>
        <v>29477277271.276268</v>
      </c>
      <c r="O2378" s="9">
        <f t="shared" si="514"/>
        <v>-123794.26739036334</v>
      </c>
      <c r="P2378" s="9">
        <f t="shared" si="515"/>
        <v>15325020638.716776</v>
      </c>
      <c r="Q2378" s="9">
        <f t="shared" si="516"/>
        <v>2.0172820394395691E-4</v>
      </c>
      <c r="R2378" s="9">
        <f t="shared" si="517"/>
        <v>-3.5035419698275803E-2</v>
      </c>
    </row>
    <row r="2379" spans="1:18" x14ac:dyDescent="0.25">
      <c r="A2379">
        <v>2368</v>
      </c>
      <c r="B2379" s="5">
        <v>23</v>
      </c>
      <c r="C2379" s="5">
        <v>0</v>
      </c>
      <c r="D2379" s="5">
        <f t="shared" si="504"/>
        <v>0</v>
      </c>
      <c r="E2379" s="5">
        <f t="shared" si="505"/>
        <v>529</v>
      </c>
      <c r="F2379" s="5">
        <f t="shared" si="506"/>
        <v>0</v>
      </c>
      <c r="G2379" s="5">
        <f t="shared" si="507"/>
        <v>-629937.82420000003</v>
      </c>
      <c r="H2379" s="9">
        <f t="shared" si="508"/>
        <v>396821662357.83014</v>
      </c>
      <c r="I2379" s="9">
        <f t="shared" si="509"/>
        <v>-295509.74660000001</v>
      </c>
      <c r="J2379" s="9">
        <f t="shared" si="510"/>
        <v>87326010335.596222</v>
      </c>
      <c r="K2379" s="9">
        <f t="shared" si="511"/>
        <v>186152766803.09735</v>
      </c>
      <c r="M2379" s="9">
        <f t="shared" si="512"/>
        <v>123819.72228887009</v>
      </c>
      <c r="N2379" s="9">
        <f t="shared" si="513"/>
        <v>29477464447.956387</v>
      </c>
      <c r="O2379" s="9">
        <f t="shared" si="514"/>
        <v>-123819.72228887009</v>
      </c>
      <c r="P2379" s="9">
        <f t="shared" si="515"/>
        <v>15331323627.692913</v>
      </c>
      <c r="Q2379" s="9">
        <f t="shared" si="516"/>
        <v>2.0172821491781564E-4</v>
      </c>
      <c r="R2379" s="9">
        <f t="shared" si="517"/>
        <v>-3.504262377238334E-2</v>
      </c>
    </row>
    <row r="2380" spans="1:18" x14ac:dyDescent="0.25">
      <c r="A2380">
        <v>2369</v>
      </c>
      <c r="B2380" s="5">
        <v>23</v>
      </c>
      <c r="C2380" s="5">
        <v>0</v>
      </c>
      <c r="D2380" s="5">
        <f t="shared" si="504"/>
        <v>0</v>
      </c>
      <c r="E2380" s="5">
        <f t="shared" si="505"/>
        <v>529</v>
      </c>
      <c r="F2380" s="5">
        <f t="shared" si="506"/>
        <v>0</v>
      </c>
      <c r="G2380" s="5">
        <f t="shared" si="507"/>
        <v>-629937.82420000003</v>
      </c>
      <c r="H2380" s="9">
        <f t="shared" si="508"/>
        <v>396821662357.83014</v>
      </c>
      <c r="I2380" s="9">
        <f t="shared" si="509"/>
        <v>-295509.74660000001</v>
      </c>
      <c r="J2380" s="9">
        <f t="shared" si="510"/>
        <v>87326010335.596222</v>
      </c>
      <c r="K2380" s="9">
        <f t="shared" si="511"/>
        <v>186152766803.09735</v>
      </c>
      <c r="M2380" s="9">
        <f t="shared" si="512"/>
        <v>123819.72228887009</v>
      </c>
      <c r="N2380" s="9">
        <f t="shared" si="513"/>
        <v>29477464447.956387</v>
      </c>
      <c r="O2380" s="9">
        <f t="shared" si="514"/>
        <v>-123819.72228887009</v>
      </c>
      <c r="P2380" s="9">
        <f t="shared" si="515"/>
        <v>15331323627.692913</v>
      </c>
      <c r="Q2380" s="9">
        <f t="shared" si="516"/>
        <v>2.0172821491781564E-4</v>
      </c>
      <c r="R2380" s="9">
        <f t="shared" si="517"/>
        <v>-3.504262377238334E-2</v>
      </c>
    </row>
    <row r="2381" spans="1:18" x14ac:dyDescent="0.25">
      <c r="A2381">
        <v>2370</v>
      </c>
      <c r="B2381" s="5">
        <v>19</v>
      </c>
      <c r="C2381" s="5">
        <v>128</v>
      </c>
      <c r="D2381" s="5">
        <f t="shared" ref="D2381:D2444" si="518">B2381*C2381</f>
        <v>2432</v>
      </c>
      <c r="E2381" s="5">
        <f t="shared" ref="E2381:E2444" si="519">POWER(B2381,2)</f>
        <v>361</v>
      </c>
      <c r="F2381" s="5">
        <f t="shared" ref="F2381:F2444" si="520">POWER(C2381,2)</f>
        <v>16384</v>
      </c>
      <c r="G2381" s="5">
        <f t="shared" ref="G2381:G2444" si="521">B2381-$J$5018</f>
        <v>-629941.82420000003</v>
      </c>
      <c r="H2381" s="9">
        <f t="shared" ref="H2381:H2444" si="522">POWER(G2381,2)</f>
        <v>396826701876.42377</v>
      </c>
      <c r="I2381" s="9">
        <f t="shared" ref="I2381:I2444" si="523">C2381-$J$5019</f>
        <v>-295381.74660000001</v>
      </c>
      <c r="J2381" s="9">
        <f t="shared" ref="J2381:J2444" si="524">POWER(I2381,2)</f>
        <v>87250376224.466614</v>
      </c>
      <c r="K2381" s="9">
        <f t="shared" ref="K2381:K2444" si="525">G2381*I2381</f>
        <v>186073316288.58615</v>
      </c>
      <c r="M2381" s="9">
        <f t="shared" ref="M2381:M2444" si="526">$J$5027+$J$5026*B2381</f>
        <v>123818.6320858836</v>
      </c>
      <c r="N2381" s="9">
        <f t="shared" ref="N2381:N2444" si="527">(M2381-$J$5019)^2</f>
        <v>29477838803.099442</v>
      </c>
      <c r="O2381" s="9">
        <f t="shared" ref="O2381:O2444" si="528">C2381-M2381</f>
        <v>-123690.6320858836</v>
      </c>
      <c r="P2381" s="9">
        <f t="shared" ref="P2381:P2444" si="529">POWER(O2381,2)</f>
        <v>15299372465.805416</v>
      </c>
      <c r="Q2381" s="9">
        <f t="shared" ref="Q2381:Q2444" si="530">(1/$J$5017)+((H2381)/$H$5012)</f>
        <v>2.0172823686563765E-4</v>
      </c>
      <c r="R2381" s="9">
        <f t="shared" ref="R2381:R2444" si="531">O2381/($J$5028*SQRT(1-Q2381))</f>
        <v>-3.5006089533049262E-2</v>
      </c>
    </row>
    <row r="2382" spans="1:18" x14ac:dyDescent="0.25">
      <c r="A2382">
        <v>2371</v>
      </c>
      <c r="B2382" s="5">
        <v>9</v>
      </c>
      <c r="C2382" s="5">
        <v>0</v>
      </c>
      <c r="D2382" s="5">
        <f t="shared" si="518"/>
        <v>0</v>
      </c>
      <c r="E2382" s="5">
        <f t="shared" si="519"/>
        <v>81</v>
      </c>
      <c r="F2382" s="5">
        <f t="shared" si="520"/>
        <v>0</v>
      </c>
      <c r="G2382" s="5">
        <f t="shared" si="521"/>
        <v>-629951.82420000003</v>
      </c>
      <c r="H2382" s="9">
        <f t="shared" si="522"/>
        <v>396839300812.90778</v>
      </c>
      <c r="I2382" s="9">
        <f t="shared" si="523"/>
        <v>-295509.74660000001</v>
      </c>
      <c r="J2382" s="9">
        <f t="shared" si="524"/>
        <v>87326010335.596222</v>
      </c>
      <c r="K2382" s="9">
        <f t="shared" si="525"/>
        <v>186156903939.54977</v>
      </c>
      <c r="M2382" s="9">
        <f t="shared" si="526"/>
        <v>123815.90657841739</v>
      </c>
      <c r="N2382" s="9">
        <f t="shared" si="527"/>
        <v>29478774701.356804</v>
      </c>
      <c r="O2382" s="9">
        <f t="shared" si="528"/>
        <v>-123815.90657841739</v>
      </c>
      <c r="P2382" s="9">
        <f t="shared" si="529"/>
        <v>15330378721.835382</v>
      </c>
      <c r="Q2382" s="9">
        <f t="shared" si="530"/>
        <v>2.0172829173580238E-4</v>
      </c>
      <c r="R2382" s="9">
        <f t="shared" si="531"/>
        <v>-3.5041543877059211E-2</v>
      </c>
    </row>
    <row r="2383" spans="1:18" x14ac:dyDescent="0.25">
      <c r="A2383">
        <v>2372</v>
      </c>
      <c r="B2383" s="5">
        <v>6</v>
      </c>
      <c r="C2383" s="5">
        <v>0</v>
      </c>
      <c r="D2383" s="5">
        <f t="shared" si="518"/>
        <v>0</v>
      </c>
      <c r="E2383" s="5">
        <f t="shared" si="519"/>
        <v>36</v>
      </c>
      <c r="F2383" s="5">
        <f t="shared" si="520"/>
        <v>0</v>
      </c>
      <c r="G2383" s="5">
        <f t="shared" si="521"/>
        <v>-629954.82420000003</v>
      </c>
      <c r="H2383" s="9">
        <f t="shared" si="522"/>
        <v>396843080532.85297</v>
      </c>
      <c r="I2383" s="9">
        <f t="shared" si="523"/>
        <v>-295509.74660000001</v>
      </c>
      <c r="J2383" s="9">
        <f t="shared" si="524"/>
        <v>87326010335.596222</v>
      </c>
      <c r="K2383" s="9">
        <f t="shared" si="525"/>
        <v>186157790468.78955</v>
      </c>
      <c r="M2383" s="9">
        <f t="shared" si="526"/>
        <v>123815.08892617752</v>
      </c>
      <c r="N2383" s="9">
        <f t="shared" si="527"/>
        <v>29479055473.731091</v>
      </c>
      <c r="O2383" s="9">
        <f t="shared" si="528"/>
        <v>-123815.08892617752</v>
      </c>
      <c r="P2383" s="9">
        <f t="shared" si="529"/>
        <v>15330176245.797247</v>
      </c>
      <c r="Q2383" s="9">
        <f t="shared" si="530"/>
        <v>2.0172830819702165E-4</v>
      </c>
      <c r="R2383" s="9">
        <f t="shared" si="531"/>
        <v>-3.5041312470918316E-2</v>
      </c>
    </row>
    <row r="2384" spans="1:18" x14ac:dyDescent="0.25">
      <c r="A2384">
        <v>2373</v>
      </c>
      <c r="B2384" s="5">
        <v>389</v>
      </c>
      <c r="C2384" s="5">
        <v>79</v>
      </c>
      <c r="D2384" s="5">
        <f t="shared" si="518"/>
        <v>30731</v>
      </c>
      <c r="E2384" s="5">
        <f t="shared" si="519"/>
        <v>151321</v>
      </c>
      <c r="F2384" s="5">
        <f t="shared" si="520"/>
        <v>6241</v>
      </c>
      <c r="G2384" s="5">
        <f t="shared" si="521"/>
        <v>-629571.82420000003</v>
      </c>
      <c r="H2384" s="9">
        <f t="shared" si="522"/>
        <v>396360681826.51575</v>
      </c>
      <c r="I2384" s="9">
        <f t="shared" si="523"/>
        <v>-295430.74660000001</v>
      </c>
      <c r="J2384" s="9">
        <f t="shared" si="524"/>
        <v>87279326036.633423</v>
      </c>
      <c r="K2384" s="9">
        <f t="shared" si="525"/>
        <v>185994874061.72998</v>
      </c>
      <c r="M2384" s="9">
        <f t="shared" si="526"/>
        <v>123919.47586213374</v>
      </c>
      <c r="N2384" s="9">
        <f t="shared" si="527"/>
        <v>29443221011.894253</v>
      </c>
      <c r="O2384" s="9">
        <f t="shared" si="528"/>
        <v>-123840.47586213374</v>
      </c>
      <c r="P2384" s="9">
        <f t="shared" si="529"/>
        <v>15336463461.759729</v>
      </c>
      <c r="Q2384" s="9">
        <f t="shared" si="530"/>
        <v>2.0172620728187585E-4</v>
      </c>
      <c r="R2384" s="9">
        <f t="shared" si="531"/>
        <v>-3.5048497273706257E-2</v>
      </c>
    </row>
    <row r="2385" spans="1:18" x14ac:dyDescent="0.25">
      <c r="A2385">
        <v>2374</v>
      </c>
      <c r="B2385" s="5">
        <v>13066</v>
      </c>
      <c r="C2385" s="5">
        <v>1100</v>
      </c>
      <c r="D2385" s="5">
        <f t="shared" si="518"/>
        <v>14372600</v>
      </c>
      <c r="E2385" s="5">
        <f t="shared" si="519"/>
        <v>170720356</v>
      </c>
      <c r="F2385" s="5">
        <f t="shared" si="520"/>
        <v>1210000</v>
      </c>
      <c r="G2385" s="5">
        <f t="shared" si="521"/>
        <v>-616894.82420000003</v>
      </c>
      <c r="H2385" s="9">
        <f t="shared" si="522"/>
        <v>380559224124.74896</v>
      </c>
      <c r="I2385" s="9">
        <f t="shared" si="523"/>
        <v>-294409.74660000001</v>
      </c>
      <c r="J2385" s="9">
        <f t="shared" si="524"/>
        <v>86677098893.076218</v>
      </c>
      <c r="K2385" s="9">
        <f t="shared" si="525"/>
        <v>181619848871.57358</v>
      </c>
      <c r="M2385" s="9">
        <f t="shared" si="526"/>
        <v>127374.60167706046</v>
      </c>
      <c r="N2385" s="9">
        <f t="shared" si="527"/>
        <v>28269426958.257881</v>
      </c>
      <c r="O2385" s="9">
        <f t="shared" si="528"/>
        <v>-126274.60167706046</v>
      </c>
      <c r="P2385" s="9">
        <f t="shared" si="529"/>
        <v>15945275028.700281</v>
      </c>
      <c r="Q2385" s="9">
        <f t="shared" si="530"/>
        <v>2.0165738968063612E-4</v>
      </c>
      <c r="R2385" s="9">
        <f t="shared" si="531"/>
        <v>-3.5737385935344958E-2</v>
      </c>
    </row>
    <row r="2386" spans="1:18" x14ac:dyDescent="0.25">
      <c r="A2386">
        <v>2375</v>
      </c>
      <c r="B2386" s="5">
        <v>1874</v>
      </c>
      <c r="C2386" s="5">
        <v>125</v>
      </c>
      <c r="D2386" s="5">
        <f t="shared" si="518"/>
        <v>234250</v>
      </c>
      <c r="E2386" s="5">
        <f t="shared" si="519"/>
        <v>3511876</v>
      </c>
      <c r="F2386" s="5">
        <f t="shared" si="520"/>
        <v>15625</v>
      </c>
      <c r="G2386" s="5">
        <f t="shared" si="521"/>
        <v>-628086.82420000003</v>
      </c>
      <c r="H2386" s="9">
        <f t="shared" si="522"/>
        <v>394493058733.64172</v>
      </c>
      <c r="I2386" s="9">
        <f t="shared" si="523"/>
        <v>-295384.74660000001</v>
      </c>
      <c r="J2386" s="9">
        <f t="shared" si="524"/>
        <v>87252148523.946213</v>
      </c>
      <c r="K2386" s="9">
        <f t="shared" si="525"/>
        <v>185527267409.11575</v>
      </c>
      <c r="M2386" s="9">
        <f t="shared" si="526"/>
        <v>124324.21372086737</v>
      </c>
      <c r="N2386" s="9">
        <f t="shared" si="527"/>
        <v>29304486667.11261</v>
      </c>
      <c r="O2386" s="9">
        <f t="shared" si="528"/>
        <v>-124199.21372086737</v>
      </c>
      <c r="P2386" s="9">
        <f t="shared" si="529"/>
        <v>15425444688.881689</v>
      </c>
      <c r="Q2386" s="9">
        <f t="shared" si="530"/>
        <v>2.0171807351702342E-4</v>
      </c>
      <c r="R2386" s="9">
        <f t="shared" si="531"/>
        <v>-3.5150024703002512E-2</v>
      </c>
    </row>
    <row r="2387" spans="1:18" x14ac:dyDescent="0.25">
      <c r="A2387">
        <v>2376</v>
      </c>
      <c r="B2387" s="5">
        <v>27</v>
      </c>
      <c r="C2387" s="5">
        <v>0</v>
      </c>
      <c r="D2387" s="5">
        <f t="shared" si="518"/>
        <v>0</v>
      </c>
      <c r="E2387" s="5">
        <f t="shared" si="519"/>
        <v>729</v>
      </c>
      <c r="F2387" s="5">
        <f t="shared" si="520"/>
        <v>0</v>
      </c>
      <c r="G2387" s="5">
        <f t="shared" si="521"/>
        <v>-629933.82420000003</v>
      </c>
      <c r="H2387" s="9">
        <f t="shared" si="522"/>
        <v>396816622871.23657</v>
      </c>
      <c r="I2387" s="9">
        <f t="shared" si="523"/>
        <v>-295509.74660000001</v>
      </c>
      <c r="J2387" s="9">
        <f t="shared" si="524"/>
        <v>87326010335.596222</v>
      </c>
      <c r="K2387" s="9">
        <f t="shared" si="525"/>
        <v>186151584764.11096</v>
      </c>
      <c r="M2387" s="9">
        <f t="shared" si="526"/>
        <v>123820.81249185657</v>
      </c>
      <c r="N2387" s="9">
        <f t="shared" si="527"/>
        <v>29477090095.190418</v>
      </c>
      <c r="O2387" s="9">
        <f t="shared" si="528"/>
        <v>-123820.81249185657</v>
      </c>
      <c r="P2387" s="9">
        <f t="shared" si="529"/>
        <v>15331593606.143505</v>
      </c>
      <c r="Q2387" s="9">
        <f t="shared" si="530"/>
        <v>2.0172819297013301E-4</v>
      </c>
      <c r="R2387" s="9">
        <f t="shared" si="531"/>
        <v>-3.5042932313904505E-2</v>
      </c>
    </row>
    <row r="2388" spans="1:18" x14ac:dyDescent="0.25">
      <c r="A2388">
        <v>2377</v>
      </c>
      <c r="B2388" s="5">
        <v>2280748</v>
      </c>
      <c r="C2388" s="5">
        <v>8656</v>
      </c>
      <c r="D2388" s="5">
        <f t="shared" si="518"/>
        <v>19742154688</v>
      </c>
      <c r="E2388" s="5">
        <f t="shared" si="519"/>
        <v>5201811439504</v>
      </c>
      <c r="F2388" s="5">
        <f t="shared" si="520"/>
        <v>74926336</v>
      </c>
      <c r="G2388" s="5">
        <f t="shared" si="521"/>
        <v>1650787.1757999999</v>
      </c>
      <c r="H2388" s="9">
        <f t="shared" si="522"/>
        <v>2725098299785.7397</v>
      </c>
      <c r="I2388" s="9">
        <f t="shared" si="523"/>
        <v>-286853.74660000001</v>
      </c>
      <c r="J2388" s="9">
        <f t="shared" si="524"/>
        <v>82285071938.457016</v>
      </c>
      <c r="K2388" s="9">
        <f t="shared" si="525"/>
        <v>-473534486217.46283</v>
      </c>
      <c r="M2388" s="9">
        <f t="shared" si="526"/>
        <v>745433.02387826494</v>
      </c>
      <c r="N2388" s="9">
        <f t="shared" si="527"/>
        <v>202430955436.81445</v>
      </c>
      <c r="O2388" s="9">
        <f t="shared" si="528"/>
        <v>-736777.02387826494</v>
      </c>
      <c r="P2388" s="9">
        <f t="shared" si="529"/>
        <v>542840382914.91339</v>
      </c>
      <c r="Q2388" s="9">
        <f t="shared" si="530"/>
        <v>2.1186819163606282E-4</v>
      </c>
      <c r="R2388" s="9">
        <f t="shared" si="531"/>
        <v>-0.20851872788954151</v>
      </c>
    </row>
    <row r="2389" spans="1:18" x14ac:dyDescent="0.25">
      <c r="A2389">
        <v>2378</v>
      </c>
      <c r="B2389" s="5">
        <v>843665</v>
      </c>
      <c r="C2389" s="5">
        <v>2832</v>
      </c>
      <c r="D2389" s="5">
        <f t="shared" si="518"/>
        <v>2389259280</v>
      </c>
      <c r="E2389" s="5">
        <f t="shared" si="519"/>
        <v>711770632225</v>
      </c>
      <c r="F2389" s="5">
        <f t="shared" si="520"/>
        <v>8020224</v>
      </c>
      <c r="G2389" s="5">
        <f t="shared" si="521"/>
        <v>213704.17579999997</v>
      </c>
      <c r="H2389" s="9">
        <f t="shared" si="522"/>
        <v>45669474754.357292</v>
      </c>
      <c r="I2389" s="9">
        <f t="shared" si="523"/>
        <v>-292677.74660000001</v>
      </c>
      <c r="J2389" s="9">
        <f t="shared" si="524"/>
        <v>85660263354.853821</v>
      </c>
      <c r="K2389" s="9">
        <f t="shared" si="525"/>
        <v>-62546456612.154243</v>
      </c>
      <c r="M2389" s="9">
        <f t="shared" si="526"/>
        <v>353754.97927052295</v>
      </c>
      <c r="N2389" s="9">
        <f t="shared" si="527"/>
        <v>3392507128.8433523</v>
      </c>
      <c r="O2389" s="9">
        <f t="shared" si="528"/>
        <v>-350922.97927052295</v>
      </c>
      <c r="P2389" s="9">
        <f t="shared" si="529"/>
        <v>123146937380.09988</v>
      </c>
      <c r="Q2389" s="9">
        <f t="shared" si="530"/>
        <v>2.0019889707404158E-4</v>
      </c>
      <c r="R2389" s="9">
        <f t="shared" si="531"/>
        <v>-9.9315781874182482E-2</v>
      </c>
    </row>
    <row r="2390" spans="1:18" x14ac:dyDescent="0.25">
      <c r="A2390">
        <v>2379</v>
      </c>
      <c r="B2390" s="5">
        <v>256921</v>
      </c>
      <c r="C2390" s="5">
        <v>576</v>
      </c>
      <c r="D2390" s="5">
        <f t="shared" si="518"/>
        <v>147986496</v>
      </c>
      <c r="E2390" s="5">
        <f t="shared" si="519"/>
        <v>66008400241</v>
      </c>
      <c r="F2390" s="5">
        <f t="shared" si="520"/>
        <v>331776</v>
      </c>
      <c r="G2390" s="5">
        <f t="shared" si="521"/>
        <v>-373039.82420000003</v>
      </c>
      <c r="H2390" s="9">
        <f t="shared" si="522"/>
        <v>139158710439.16693</v>
      </c>
      <c r="I2390" s="9">
        <f t="shared" si="523"/>
        <v>-294933.74660000001</v>
      </c>
      <c r="J2390" s="9">
        <f t="shared" si="524"/>
        <v>86985914883.513016</v>
      </c>
      <c r="K2390" s="9">
        <f t="shared" si="525"/>
        <v>110022032982.31136</v>
      </c>
      <c r="M2390" s="9">
        <f t="shared" si="526"/>
        <v>193837.4639945612</v>
      </c>
      <c r="N2390" s="9">
        <f t="shared" si="527"/>
        <v>10337253050.200216</v>
      </c>
      <c r="O2390" s="9">
        <f t="shared" si="528"/>
        <v>-193261.4639945612</v>
      </c>
      <c r="P2390" s="9">
        <f t="shared" si="529"/>
        <v>37349993465.321075</v>
      </c>
      <c r="Q2390" s="9">
        <f t="shared" si="530"/>
        <v>2.0060605602500626E-4</v>
      </c>
      <c r="R2390" s="9">
        <f t="shared" si="531"/>
        <v>-5.4695527066761465E-2</v>
      </c>
    </row>
    <row r="2391" spans="1:18" x14ac:dyDescent="0.25">
      <c r="A2391">
        <v>2380</v>
      </c>
      <c r="B2391" s="5">
        <v>217231</v>
      </c>
      <c r="C2391" s="5">
        <v>2175</v>
      </c>
      <c r="D2391" s="5">
        <f t="shared" si="518"/>
        <v>472477425</v>
      </c>
      <c r="E2391" s="5">
        <f t="shared" si="519"/>
        <v>47189307361</v>
      </c>
      <c r="F2391" s="5">
        <f t="shared" si="520"/>
        <v>4730625</v>
      </c>
      <c r="G2391" s="5">
        <f t="shared" si="521"/>
        <v>-412729.82420000003</v>
      </c>
      <c r="H2391" s="9">
        <f t="shared" si="522"/>
        <v>170345907784.16293</v>
      </c>
      <c r="I2391" s="9">
        <f t="shared" si="523"/>
        <v>-293334.74660000001</v>
      </c>
      <c r="J2391" s="9">
        <f t="shared" si="524"/>
        <v>86045273562.886215</v>
      </c>
      <c r="K2391" s="9">
        <f t="shared" si="525"/>
        <v>121067998395.96956</v>
      </c>
      <c r="M2391" s="9">
        <f t="shared" si="526"/>
        <v>183019.92486113516</v>
      </c>
      <c r="N2391" s="9">
        <f t="shared" si="527"/>
        <v>12653959994.841591</v>
      </c>
      <c r="O2391" s="9">
        <f t="shared" si="528"/>
        <v>-180844.92486113516</v>
      </c>
      <c r="P2391" s="9">
        <f t="shared" si="529"/>
        <v>32704886848.029625</v>
      </c>
      <c r="Q2391" s="9">
        <f t="shared" si="530"/>
        <v>2.0074188071606829E-4</v>
      </c>
      <c r="R2391" s="9">
        <f t="shared" si="531"/>
        <v>-5.1181487245644738E-2</v>
      </c>
    </row>
    <row r="2392" spans="1:18" x14ac:dyDescent="0.25">
      <c r="A2392">
        <v>2381</v>
      </c>
      <c r="B2392" s="5">
        <v>203625</v>
      </c>
      <c r="C2392" s="5">
        <v>432</v>
      </c>
      <c r="D2392" s="5">
        <f t="shared" si="518"/>
        <v>87966000</v>
      </c>
      <c r="E2392" s="5">
        <f t="shared" si="519"/>
        <v>41463140625</v>
      </c>
      <c r="F2392" s="5">
        <f t="shared" si="520"/>
        <v>186624</v>
      </c>
      <c r="G2392" s="5">
        <f t="shared" si="521"/>
        <v>-426335.82420000003</v>
      </c>
      <c r="H2392" s="9">
        <f t="shared" si="522"/>
        <v>181762234996.29333</v>
      </c>
      <c r="I2392" s="9">
        <f t="shared" si="523"/>
        <v>-295077.74660000001</v>
      </c>
      <c r="J2392" s="9">
        <f t="shared" si="524"/>
        <v>87070876538.533813</v>
      </c>
      <c r="K2392" s="9">
        <f t="shared" si="525"/>
        <v>125802214299.78976</v>
      </c>
      <c r="M2392" s="9">
        <f t="shared" si="526"/>
        <v>179311.59940259662</v>
      </c>
      <c r="N2392" s="9">
        <f t="shared" si="527"/>
        <v>13502009412.109426</v>
      </c>
      <c r="O2392" s="9">
        <f t="shared" si="528"/>
        <v>-178879.59940259662</v>
      </c>
      <c r="P2392" s="9">
        <f t="shared" si="529"/>
        <v>31997911082.433445</v>
      </c>
      <c r="Q2392" s="9">
        <f t="shared" si="530"/>
        <v>2.0079160044880021E-4</v>
      </c>
      <c r="R2392" s="9">
        <f t="shared" si="531"/>
        <v>-5.0625275605638065E-2</v>
      </c>
    </row>
    <row r="2393" spans="1:18" x14ac:dyDescent="0.25">
      <c r="A2393">
        <v>2382</v>
      </c>
      <c r="B2393" s="5">
        <v>178817</v>
      </c>
      <c r="C2393" s="5">
        <v>600</v>
      </c>
      <c r="D2393" s="5">
        <f t="shared" si="518"/>
        <v>107290200</v>
      </c>
      <c r="E2393" s="5">
        <f t="shared" si="519"/>
        <v>31975519489</v>
      </c>
      <c r="F2393" s="5">
        <f t="shared" si="520"/>
        <v>360000</v>
      </c>
      <c r="G2393" s="5">
        <f t="shared" si="521"/>
        <v>-451143.82420000003</v>
      </c>
      <c r="H2393" s="9">
        <f t="shared" si="522"/>
        <v>203530750113.80054</v>
      </c>
      <c r="I2393" s="9">
        <f t="shared" si="523"/>
        <v>-294909.74660000001</v>
      </c>
      <c r="J2393" s="9">
        <f t="shared" si="524"/>
        <v>86971758639.676224</v>
      </c>
      <c r="K2393" s="9">
        <f t="shared" si="525"/>
        <v>133046710874.97696</v>
      </c>
      <c r="M2393" s="9">
        <f t="shared" si="526"/>
        <v>172550.16048039877</v>
      </c>
      <c r="N2393" s="9">
        <f t="shared" si="527"/>
        <v>15119059818.703634</v>
      </c>
      <c r="O2393" s="9">
        <f t="shared" si="528"/>
        <v>-171950.16048039877</v>
      </c>
      <c r="P2393" s="9">
        <f t="shared" si="529"/>
        <v>29566857689.23489</v>
      </c>
      <c r="Q2393" s="9">
        <f t="shared" si="530"/>
        <v>2.0088640543585974E-4</v>
      </c>
      <c r="R2393" s="9">
        <f t="shared" si="531"/>
        <v>-4.8664155703326543E-2</v>
      </c>
    </row>
    <row r="2394" spans="1:18" x14ac:dyDescent="0.25">
      <c r="A2394">
        <v>2383</v>
      </c>
      <c r="B2394" s="5">
        <v>146120</v>
      </c>
      <c r="C2394" s="5">
        <v>575</v>
      </c>
      <c r="D2394" s="5">
        <f t="shared" si="518"/>
        <v>84019000</v>
      </c>
      <c r="E2394" s="5">
        <f t="shared" si="519"/>
        <v>21351054400</v>
      </c>
      <c r="F2394" s="5">
        <f t="shared" si="520"/>
        <v>330625</v>
      </c>
      <c r="G2394" s="5">
        <f t="shared" si="521"/>
        <v>-483840.82420000003</v>
      </c>
      <c r="H2394" s="9">
        <f t="shared" si="522"/>
        <v>234101943162.53534</v>
      </c>
      <c r="I2394" s="9">
        <f t="shared" si="523"/>
        <v>-294934.74660000001</v>
      </c>
      <c r="J2394" s="9">
        <f t="shared" si="524"/>
        <v>86986504752.006226</v>
      </c>
      <c r="K2394" s="9">
        <f t="shared" si="525"/>
        <v>142701470880.16217</v>
      </c>
      <c r="M2394" s="9">
        <f t="shared" si="526"/>
        <v>163638.5687181002</v>
      </c>
      <c r="N2394" s="9">
        <f t="shared" si="527"/>
        <v>17390007555.959663</v>
      </c>
      <c r="O2394" s="9">
        <f t="shared" si="528"/>
        <v>-163063.5687181002</v>
      </c>
      <c r="P2394" s="9">
        <f t="shared" si="529"/>
        <v>26589727443.082584</v>
      </c>
      <c r="Q2394" s="9">
        <f t="shared" si="530"/>
        <v>2.0101954734038261E-4</v>
      </c>
      <c r="R2394" s="9">
        <f t="shared" si="531"/>
        <v>-4.6149136493026752E-2</v>
      </c>
    </row>
    <row r="2395" spans="1:18" x14ac:dyDescent="0.25">
      <c r="A2395">
        <v>2384</v>
      </c>
      <c r="B2395" s="5">
        <v>88081</v>
      </c>
      <c r="C2395" s="5">
        <v>5428</v>
      </c>
      <c r="D2395" s="5">
        <f t="shared" si="518"/>
        <v>478103668</v>
      </c>
      <c r="E2395" s="5">
        <f t="shared" si="519"/>
        <v>7758262561</v>
      </c>
      <c r="F2395" s="5">
        <f t="shared" si="520"/>
        <v>29463184</v>
      </c>
      <c r="G2395" s="5">
        <f t="shared" si="521"/>
        <v>-541879.82420000003</v>
      </c>
      <c r="H2395" s="9">
        <f t="shared" si="522"/>
        <v>293633743875.02295</v>
      </c>
      <c r="I2395" s="9">
        <f t="shared" si="523"/>
        <v>-290081.74660000001</v>
      </c>
      <c r="J2395" s="9">
        <f t="shared" si="524"/>
        <v>84147419710.506622</v>
      </c>
      <c r="K2395" s="9">
        <f t="shared" si="525"/>
        <v>157189445851.23697</v>
      </c>
      <c r="M2395" s="9">
        <f t="shared" si="526"/>
        <v>147819.99593490761</v>
      </c>
      <c r="N2395" s="9">
        <f t="shared" si="527"/>
        <v>21812262451.517162</v>
      </c>
      <c r="O2395" s="9">
        <f t="shared" si="528"/>
        <v>-142391.99593490761</v>
      </c>
      <c r="P2395" s="9">
        <f t="shared" si="529"/>
        <v>20275480506.326744</v>
      </c>
      <c r="Q2395" s="9">
        <f t="shared" si="530"/>
        <v>2.0127881682044182E-4</v>
      </c>
      <c r="R2395" s="9">
        <f t="shared" si="531"/>
        <v>-4.029881450289368E-2</v>
      </c>
    </row>
    <row r="2396" spans="1:18" x14ac:dyDescent="0.25">
      <c r="A2396">
        <v>2385</v>
      </c>
      <c r="B2396" s="5">
        <v>69733</v>
      </c>
      <c r="C2396" s="5">
        <v>208</v>
      </c>
      <c r="D2396" s="5">
        <f t="shared" si="518"/>
        <v>14504464</v>
      </c>
      <c r="E2396" s="5">
        <f t="shared" si="519"/>
        <v>4862691289</v>
      </c>
      <c r="F2396" s="5">
        <f t="shared" si="520"/>
        <v>43264</v>
      </c>
      <c r="G2396" s="5">
        <f t="shared" si="521"/>
        <v>-560227.82420000003</v>
      </c>
      <c r="H2396" s="9">
        <f t="shared" si="522"/>
        <v>313855215007.86615</v>
      </c>
      <c r="I2396" s="9">
        <f t="shared" si="523"/>
        <v>-295301.74660000001</v>
      </c>
      <c r="J2396" s="9">
        <f t="shared" si="524"/>
        <v>87203121545.01062</v>
      </c>
      <c r="K2396" s="9">
        <f t="shared" si="525"/>
        <v>165436254980.17776</v>
      </c>
      <c r="M2396" s="9">
        <f t="shared" si="526"/>
        <v>142819.23483588768</v>
      </c>
      <c r="N2396" s="9">
        <f t="shared" si="527"/>
        <v>23314392382.78653</v>
      </c>
      <c r="O2396" s="9">
        <f t="shared" si="528"/>
        <v>-142611.23483588768</v>
      </c>
      <c r="P2396" s="9">
        <f t="shared" si="529"/>
        <v>20337964301.416702</v>
      </c>
      <c r="Q2396" s="9">
        <f t="shared" si="530"/>
        <v>2.0136688421037286E-4</v>
      </c>
      <c r="R2396" s="9">
        <f t="shared" si="531"/>
        <v>-4.0360863783541916E-2</v>
      </c>
    </row>
    <row r="2397" spans="1:18" x14ac:dyDescent="0.25">
      <c r="A2397">
        <v>2386</v>
      </c>
      <c r="B2397" s="5">
        <v>64330</v>
      </c>
      <c r="C2397" s="5">
        <v>168</v>
      </c>
      <c r="D2397" s="5">
        <f t="shared" si="518"/>
        <v>10807440</v>
      </c>
      <c r="E2397" s="5">
        <f t="shared" si="519"/>
        <v>4138348900</v>
      </c>
      <c r="F2397" s="5">
        <f t="shared" si="520"/>
        <v>28224</v>
      </c>
      <c r="G2397" s="5">
        <f t="shared" si="521"/>
        <v>-565630.82420000003</v>
      </c>
      <c r="H2397" s="9">
        <f t="shared" si="522"/>
        <v>319938229285.17133</v>
      </c>
      <c r="I2397" s="9">
        <f t="shared" si="523"/>
        <v>-295341.74660000001</v>
      </c>
      <c r="J2397" s="9">
        <f t="shared" si="524"/>
        <v>87226747284.738617</v>
      </c>
      <c r="K2397" s="9">
        <f t="shared" si="525"/>
        <v>167054395550.02557</v>
      </c>
      <c r="M2397" s="9">
        <f t="shared" si="526"/>
        <v>141346.64315188918</v>
      </c>
      <c r="N2397" s="9">
        <f t="shared" si="527"/>
        <v>23766262464.752922</v>
      </c>
      <c r="O2397" s="9">
        <f t="shared" si="528"/>
        <v>-141178.64315188918</v>
      </c>
      <c r="P2397" s="9">
        <f t="shared" si="529"/>
        <v>19931409282.208466</v>
      </c>
      <c r="Q2397" s="9">
        <f t="shared" si="530"/>
        <v>2.0139337660485775E-4</v>
      </c>
      <c r="R2397" s="9">
        <f t="shared" si="531"/>
        <v>-3.9955421937472903E-2</v>
      </c>
    </row>
    <row r="2398" spans="1:18" x14ac:dyDescent="0.25">
      <c r="A2398">
        <v>2387</v>
      </c>
      <c r="B2398" s="5">
        <v>63055</v>
      </c>
      <c r="C2398" s="5">
        <v>201</v>
      </c>
      <c r="D2398" s="5">
        <f t="shared" si="518"/>
        <v>12674055</v>
      </c>
      <c r="E2398" s="5">
        <f t="shared" si="519"/>
        <v>3975933025</v>
      </c>
      <c r="F2398" s="5">
        <f t="shared" si="520"/>
        <v>40401</v>
      </c>
      <c r="G2398" s="5">
        <f t="shared" si="521"/>
        <v>-566905.82420000003</v>
      </c>
      <c r="H2398" s="9">
        <f t="shared" si="522"/>
        <v>321382213511.88135</v>
      </c>
      <c r="I2398" s="9">
        <f t="shared" si="523"/>
        <v>-295308.74660000001</v>
      </c>
      <c r="J2398" s="9">
        <f t="shared" si="524"/>
        <v>87207255818.463013</v>
      </c>
      <c r="K2398" s="9">
        <f t="shared" si="525"/>
        <v>167412248384.74197</v>
      </c>
      <c r="M2398" s="9">
        <f t="shared" si="526"/>
        <v>140999.14094994616</v>
      </c>
      <c r="N2398" s="9">
        <f t="shared" si="527"/>
        <v>23873527258.346455</v>
      </c>
      <c r="O2398" s="9">
        <f t="shared" si="528"/>
        <v>-140798.14094994616</v>
      </c>
      <c r="P2398" s="9">
        <f t="shared" si="529"/>
        <v>19824116494.960907</v>
      </c>
      <c r="Q2398" s="9">
        <f t="shared" si="530"/>
        <v>2.0139966536204619E-4</v>
      </c>
      <c r="R2398" s="9">
        <f t="shared" si="531"/>
        <v>-3.9847734910634994E-2</v>
      </c>
    </row>
    <row r="2399" spans="1:18" x14ac:dyDescent="0.25">
      <c r="A2399">
        <v>2388</v>
      </c>
      <c r="B2399" s="5">
        <v>48965</v>
      </c>
      <c r="C2399" s="5">
        <v>128</v>
      </c>
      <c r="D2399" s="5">
        <f t="shared" si="518"/>
        <v>6267520</v>
      </c>
      <c r="E2399" s="5">
        <f t="shared" si="519"/>
        <v>2397571225</v>
      </c>
      <c r="F2399" s="5">
        <f t="shared" si="520"/>
        <v>16384</v>
      </c>
      <c r="G2399" s="5">
        <f t="shared" si="521"/>
        <v>-580995.82420000003</v>
      </c>
      <c r="H2399" s="9">
        <f t="shared" si="522"/>
        <v>337556147737.83734</v>
      </c>
      <c r="I2399" s="9">
        <f t="shared" si="523"/>
        <v>-295381.74660000001</v>
      </c>
      <c r="J2399" s="9">
        <f t="shared" si="524"/>
        <v>87250376224.466614</v>
      </c>
      <c r="K2399" s="9">
        <f t="shared" si="525"/>
        <v>171615561319.50256</v>
      </c>
      <c r="M2399" s="9">
        <f t="shared" si="526"/>
        <v>137158.90093004261</v>
      </c>
      <c r="N2399" s="9">
        <f t="shared" si="527"/>
        <v>25074990324.390667</v>
      </c>
      <c r="O2399" s="9">
        <f t="shared" si="528"/>
        <v>-137030.90093004261</v>
      </c>
      <c r="P2399" s="9">
        <f t="shared" si="529"/>
        <v>18777467809.699154</v>
      </c>
      <c r="Q2399" s="9">
        <f t="shared" si="530"/>
        <v>2.0147010515165592E-4</v>
      </c>
      <c r="R2399" s="9">
        <f t="shared" si="531"/>
        <v>-3.8781557557066276E-2</v>
      </c>
    </row>
    <row r="2400" spans="1:18" x14ac:dyDescent="0.25">
      <c r="A2400">
        <v>2389</v>
      </c>
      <c r="B2400" s="5">
        <v>37273</v>
      </c>
      <c r="C2400" s="5">
        <v>119</v>
      </c>
      <c r="D2400" s="5">
        <f t="shared" si="518"/>
        <v>4435487</v>
      </c>
      <c r="E2400" s="5">
        <f t="shared" si="519"/>
        <v>1389276529</v>
      </c>
      <c r="F2400" s="5">
        <f t="shared" si="520"/>
        <v>14161</v>
      </c>
      <c r="G2400" s="5">
        <f t="shared" si="521"/>
        <v>-592687.82420000003</v>
      </c>
      <c r="H2400" s="9">
        <f t="shared" si="522"/>
        <v>351278856954.93011</v>
      </c>
      <c r="I2400" s="9">
        <f t="shared" si="523"/>
        <v>-295390.74660000001</v>
      </c>
      <c r="J2400" s="9">
        <f t="shared" si="524"/>
        <v>87255693176.905426</v>
      </c>
      <c r="K2400" s="9">
        <f t="shared" si="525"/>
        <v>175074498891.16757</v>
      </c>
      <c r="M2400" s="9">
        <f t="shared" si="526"/>
        <v>133972.2376005385</v>
      </c>
      <c r="N2400" s="9">
        <f t="shared" si="527"/>
        <v>26094366813.75111</v>
      </c>
      <c r="O2400" s="9">
        <f t="shared" si="528"/>
        <v>-133853.2376005385</v>
      </c>
      <c r="P2400" s="9">
        <f t="shared" si="529"/>
        <v>17916689216.146214</v>
      </c>
      <c r="Q2400" s="9">
        <f t="shared" si="530"/>
        <v>2.0152986950686E-4</v>
      </c>
      <c r="R2400" s="9">
        <f t="shared" si="531"/>
        <v>-3.7882237934098166E-2</v>
      </c>
    </row>
    <row r="2401" spans="1:18" x14ac:dyDescent="0.25">
      <c r="A2401">
        <v>2390</v>
      </c>
      <c r="B2401" s="5">
        <v>15388</v>
      </c>
      <c r="C2401" s="5">
        <v>40</v>
      </c>
      <c r="D2401" s="5">
        <f t="shared" si="518"/>
        <v>615520</v>
      </c>
      <c r="E2401" s="5">
        <f t="shared" si="519"/>
        <v>236790544</v>
      </c>
      <c r="F2401" s="5">
        <f t="shared" si="520"/>
        <v>1600</v>
      </c>
      <c r="G2401" s="5">
        <f t="shared" si="521"/>
        <v>-614572.82420000003</v>
      </c>
      <c r="H2401" s="9">
        <f t="shared" si="522"/>
        <v>377699756245.16412</v>
      </c>
      <c r="I2401" s="9">
        <f t="shared" si="523"/>
        <v>-295469.74660000001</v>
      </c>
      <c r="J2401" s="9">
        <f t="shared" si="524"/>
        <v>87302371155.868225</v>
      </c>
      <c r="K2401" s="9">
        <f t="shared" si="525"/>
        <v>181587676633.62036</v>
      </c>
      <c r="M2401" s="9">
        <f t="shared" si="526"/>
        <v>128007.46451071667</v>
      </c>
      <c r="N2401" s="9">
        <f t="shared" si="527"/>
        <v>28057014505.117851</v>
      </c>
      <c r="O2401" s="9">
        <f t="shared" si="528"/>
        <v>-127967.46451071667</v>
      </c>
      <c r="P2401" s="9">
        <f t="shared" si="529"/>
        <v>16375671973.301531</v>
      </c>
      <c r="Q2401" s="9">
        <f t="shared" si="530"/>
        <v>2.0164493629032181E-4</v>
      </c>
      <c r="R2401" s="9">
        <f t="shared" si="531"/>
        <v>-3.6216488329149282E-2</v>
      </c>
    </row>
    <row r="2402" spans="1:18" x14ac:dyDescent="0.25">
      <c r="A2402">
        <v>2391</v>
      </c>
      <c r="B2402" s="5">
        <v>13681</v>
      </c>
      <c r="C2402" s="5">
        <v>1284</v>
      </c>
      <c r="D2402" s="5">
        <f t="shared" si="518"/>
        <v>17566404</v>
      </c>
      <c r="E2402" s="5">
        <f t="shared" si="519"/>
        <v>187169761</v>
      </c>
      <c r="F2402" s="5">
        <f t="shared" si="520"/>
        <v>1648656</v>
      </c>
      <c r="G2402" s="5">
        <f t="shared" si="521"/>
        <v>-616279.82420000003</v>
      </c>
      <c r="H2402" s="9">
        <f t="shared" si="522"/>
        <v>379800821715.98297</v>
      </c>
      <c r="I2402" s="9">
        <f t="shared" si="523"/>
        <v>-294225.74660000001</v>
      </c>
      <c r="J2402" s="9">
        <f t="shared" si="524"/>
        <v>86568789962.327423</v>
      </c>
      <c r="K2402" s="9">
        <f t="shared" si="525"/>
        <v>181325391389.76178</v>
      </c>
      <c r="M2402" s="9">
        <f t="shared" si="526"/>
        <v>127542.22038623298</v>
      </c>
      <c r="N2402" s="9">
        <f t="shared" si="527"/>
        <v>28213089862.372517</v>
      </c>
      <c r="O2402" s="9">
        <f t="shared" si="528"/>
        <v>-126258.22038623298</v>
      </c>
      <c r="P2402" s="9">
        <f t="shared" si="529"/>
        <v>15941138215.098576</v>
      </c>
      <c r="Q2402" s="9">
        <f t="shared" si="530"/>
        <v>2.0165408673001404E-4</v>
      </c>
      <c r="R2402" s="9">
        <f t="shared" si="531"/>
        <v>-3.5732749753897272E-2</v>
      </c>
    </row>
    <row r="2403" spans="1:18" x14ac:dyDescent="0.25">
      <c r="A2403">
        <v>2392</v>
      </c>
      <c r="B2403" s="5">
        <v>9980</v>
      </c>
      <c r="C2403" s="5">
        <v>32</v>
      </c>
      <c r="D2403" s="5">
        <f t="shared" si="518"/>
        <v>319360</v>
      </c>
      <c r="E2403" s="5">
        <f t="shared" si="519"/>
        <v>99600400</v>
      </c>
      <c r="F2403" s="5">
        <f t="shared" si="520"/>
        <v>1024</v>
      </c>
      <c r="G2403" s="5">
        <f t="shared" si="521"/>
        <v>-619980.82420000003</v>
      </c>
      <c r="H2403" s="9">
        <f t="shared" si="522"/>
        <v>384376222375.71136</v>
      </c>
      <c r="I2403" s="9">
        <f t="shared" si="523"/>
        <v>-295477.74660000001</v>
      </c>
      <c r="J2403" s="9">
        <f t="shared" si="524"/>
        <v>87307098735.813812</v>
      </c>
      <c r="K2403" s="9">
        <f t="shared" si="525"/>
        <v>183190536869.82675</v>
      </c>
      <c r="M2403" s="9">
        <f t="shared" si="526"/>
        <v>126533.51007298505</v>
      </c>
      <c r="N2403" s="9">
        <f t="shared" si="527"/>
        <v>28552968510.833706</v>
      </c>
      <c r="O2403" s="9">
        <f t="shared" si="528"/>
        <v>-126501.51007298505</v>
      </c>
      <c r="P2403" s="9">
        <f t="shared" si="529"/>
        <v>16002632050.745539</v>
      </c>
      <c r="Q2403" s="9">
        <f t="shared" si="530"/>
        <v>2.0167401325224104E-4</v>
      </c>
      <c r="R2403" s="9">
        <f t="shared" si="531"/>
        <v>-3.5801604316501631E-2</v>
      </c>
    </row>
    <row r="2404" spans="1:18" x14ac:dyDescent="0.25">
      <c r="A2404">
        <v>2393</v>
      </c>
      <c r="B2404" s="5">
        <v>8607</v>
      </c>
      <c r="C2404" s="5">
        <v>34</v>
      </c>
      <c r="D2404" s="5">
        <f t="shared" si="518"/>
        <v>292638</v>
      </c>
      <c r="E2404" s="5">
        <f t="shared" si="519"/>
        <v>74080449</v>
      </c>
      <c r="F2404" s="5">
        <f t="shared" si="520"/>
        <v>1156</v>
      </c>
      <c r="G2404" s="5">
        <f t="shared" si="521"/>
        <v>-621353.82420000003</v>
      </c>
      <c r="H2404" s="9">
        <f t="shared" si="522"/>
        <v>386080574847.96454</v>
      </c>
      <c r="I2404" s="9">
        <f t="shared" si="523"/>
        <v>-295475.74660000001</v>
      </c>
      <c r="J2404" s="9">
        <f t="shared" si="524"/>
        <v>87305916828.827423</v>
      </c>
      <c r="K2404" s="9">
        <f t="shared" si="525"/>
        <v>183594985108.26016</v>
      </c>
      <c r="M2404" s="9">
        <f t="shared" si="526"/>
        <v>126159.2978978731</v>
      </c>
      <c r="N2404" s="9">
        <f t="shared" si="527"/>
        <v>28679574475.611721</v>
      </c>
      <c r="O2404" s="9">
        <f t="shared" si="528"/>
        <v>-126125.2978978731</v>
      </c>
      <c r="P2404" s="9">
        <f t="shared" si="529"/>
        <v>15907590769.827232</v>
      </c>
      <c r="Q2404" s="9">
        <f t="shared" si="530"/>
        <v>2.0168143595026178E-4</v>
      </c>
      <c r="R2404" s="9">
        <f t="shared" si="531"/>
        <v>-3.5695131416196291E-2</v>
      </c>
    </row>
    <row r="2405" spans="1:18" x14ac:dyDescent="0.25">
      <c r="A2405">
        <v>2394</v>
      </c>
      <c r="B2405" s="5">
        <v>8050</v>
      </c>
      <c r="C2405" s="5">
        <v>510</v>
      </c>
      <c r="D2405" s="5">
        <f t="shared" si="518"/>
        <v>4105500</v>
      </c>
      <c r="E2405" s="5">
        <f t="shared" si="519"/>
        <v>64802500</v>
      </c>
      <c r="F2405" s="5">
        <f t="shared" si="520"/>
        <v>260100</v>
      </c>
      <c r="G2405" s="5">
        <f t="shared" si="521"/>
        <v>-621910.82420000003</v>
      </c>
      <c r="H2405" s="9">
        <f t="shared" si="522"/>
        <v>386773073257.12335</v>
      </c>
      <c r="I2405" s="9">
        <f t="shared" si="523"/>
        <v>-294999.74660000001</v>
      </c>
      <c r="J2405" s="9">
        <f t="shared" si="524"/>
        <v>87024850494.064224</v>
      </c>
      <c r="K2405" s="9">
        <f t="shared" si="525"/>
        <v>183463535546.79718</v>
      </c>
      <c r="M2405" s="9">
        <f t="shared" si="526"/>
        <v>126007.48713200465</v>
      </c>
      <c r="N2405" s="9">
        <f t="shared" si="527"/>
        <v>28731015964.755627</v>
      </c>
      <c r="O2405" s="9">
        <f t="shared" si="528"/>
        <v>-125497.48713200465</v>
      </c>
      <c r="P2405" s="9">
        <f t="shared" si="529"/>
        <v>15749619276.447674</v>
      </c>
      <c r="Q2405" s="9">
        <f t="shared" si="530"/>
        <v>2.0168445187956904E-4</v>
      </c>
      <c r="R2405" s="9">
        <f t="shared" si="531"/>
        <v>-3.5517452699799466E-2</v>
      </c>
    </row>
    <row r="2406" spans="1:18" x14ac:dyDescent="0.25">
      <c r="A2406">
        <v>2395</v>
      </c>
      <c r="B2406" s="5">
        <v>151</v>
      </c>
      <c r="C2406" s="5">
        <v>125</v>
      </c>
      <c r="D2406" s="5">
        <f t="shared" si="518"/>
        <v>18875</v>
      </c>
      <c r="E2406" s="5">
        <f t="shared" si="519"/>
        <v>22801</v>
      </c>
      <c r="F2406" s="5">
        <f t="shared" si="520"/>
        <v>15625</v>
      </c>
      <c r="G2406" s="5">
        <f t="shared" si="521"/>
        <v>-629809.82420000003</v>
      </c>
      <c r="H2406" s="9">
        <f t="shared" si="522"/>
        <v>396660414658.83496</v>
      </c>
      <c r="I2406" s="9">
        <f t="shared" si="523"/>
        <v>-295384.74660000001</v>
      </c>
      <c r="J2406" s="9">
        <f t="shared" si="524"/>
        <v>87252148523.946213</v>
      </c>
      <c r="K2406" s="9">
        <f t="shared" si="525"/>
        <v>186036215327.50757</v>
      </c>
      <c r="M2406" s="9">
        <f t="shared" si="526"/>
        <v>123854.6087844377</v>
      </c>
      <c r="N2406" s="9">
        <f t="shared" si="527"/>
        <v>29465486338.479691</v>
      </c>
      <c r="O2406" s="9">
        <f t="shared" si="528"/>
        <v>-123729.6087844377</v>
      </c>
      <c r="P2406" s="9">
        <f t="shared" si="529"/>
        <v>15309016089.950005</v>
      </c>
      <c r="Q2406" s="9">
        <f t="shared" si="530"/>
        <v>2.0172751266109607E-4</v>
      </c>
      <c r="R2406" s="9">
        <f t="shared" si="531"/>
        <v>-3.5017120443051025E-2</v>
      </c>
    </row>
    <row r="2407" spans="1:18" x14ac:dyDescent="0.25">
      <c r="A2407">
        <v>2396</v>
      </c>
      <c r="B2407" s="5">
        <v>40</v>
      </c>
      <c r="C2407" s="5">
        <v>1</v>
      </c>
      <c r="D2407" s="5">
        <f t="shared" si="518"/>
        <v>40</v>
      </c>
      <c r="E2407" s="5">
        <f t="shared" si="519"/>
        <v>1600</v>
      </c>
      <c r="F2407" s="5">
        <f t="shared" si="520"/>
        <v>1</v>
      </c>
      <c r="G2407" s="5">
        <f t="shared" si="521"/>
        <v>-629920.82420000003</v>
      </c>
      <c r="H2407" s="9">
        <f t="shared" si="522"/>
        <v>396800244760.80737</v>
      </c>
      <c r="I2407" s="9">
        <f t="shared" si="523"/>
        <v>-295508.74660000001</v>
      </c>
      <c r="J2407" s="9">
        <f t="shared" si="524"/>
        <v>87325419317.103012</v>
      </c>
      <c r="K2407" s="9">
        <f t="shared" si="525"/>
        <v>186147113216.58096</v>
      </c>
      <c r="M2407" s="9">
        <f t="shared" si="526"/>
        <v>123824.35565156267</v>
      </c>
      <c r="N2407" s="9">
        <f t="shared" si="527"/>
        <v>29475873465.117767</v>
      </c>
      <c r="O2407" s="9">
        <f t="shared" si="528"/>
        <v>-123823.35565156267</v>
      </c>
      <c r="P2407" s="9">
        <f t="shared" si="529"/>
        <v>15332223404.813377</v>
      </c>
      <c r="Q2407" s="9">
        <f t="shared" si="530"/>
        <v>2.0172812164112692E-4</v>
      </c>
      <c r="R2407" s="9">
        <f t="shared" si="531"/>
        <v>-3.504365206058413E-2</v>
      </c>
    </row>
    <row r="2408" spans="1:18" x14ac:dyDescent="0.25">
      <c r="A2408">
        <v>2397</v>
      </c>
      <c r="B2408" s="5">
        <v>3977</v>
      </c>
      <c r="C2408" s="5">
        <v>2400</v>
      </c>
      <c r="D2408" s="5">
        <f t="shared" si="518"/>
        <v>9544800</v>
      </c>
      <c r="E2408" s="5">
        <f t="shared" si="519"/>
        <v>15816529</v>
      </c>
      <c r="F2408" s="5">
        <f t="shared" si="520"/>
        <v>5760000</v>
      </c>
      <c r="G2408" s="5">
        <f t="shared" si="521"/>
        <v>-625983.82420000003</v>
      </c>
      <c r="H2408" s="9">
        <f t="shared" si="522"/>
        <v>391855748160.05652</v>
      </c>
      <c r="I2408" s="9">
        <f t="shared" si="523"/>
        <v>-293109.74660000001</v>
      </c>
      <c r="J2408" s="9">
        <f t="shared" si="524"/>
        <v>85913323551.916214</v>
      </c>
      <c r="K2408" s="9">
        <f t="shared" si="525"/>
        <v>183481960086.96097</v>
      </c>
      <c r="M2408" s="9">
        <f t="shared" si="526"/>
        <v>124897.38794101337</v>
      </c>
      <c r="N2408" s="9">
        <f t="shared" si="527"/>
        <v>29108576927.18269</v>
      </c>
      <c r="O2408" s="9">
        <f t="shared" si="528"/>
        <v>-122497.38794101337</v>
      </c>
      <c r="P2408" s="9">
        <f t="shared" si="529"/>
        <v>15005610052.371126</v>
      </c>
      <c r="Q2408" s="9">
        <f t="shared" si="530"/>
        <v>2.0170658765345163E-4</v>
      </c>
      <c r="R2408" s="9">
        <f t="shared" si="531"/>
        <v>-3.4668385237318446E-2</v>
      </c>
    </row>
    <row r="2409" spans="1:18" x14ac:dyDescent="0.25">
      <c r="A2409">
        <v>2398</v>
      </c>
      <c r="B2409" s="5">
        <v>1</v>
      </c>
      <c r="C2409" s="5">
        <v>0</v>
      </c>
      <c r="D2409" s="5">
        <f t="shared" si="518"/>
        <v>0</v>
      </c>
      <c r="E2409" s="5">
        <f t="shared" si="519"/>
        <v>1</v>
      </c>
      <c r="F2409" s="5">
        <f t="shared" si="520"/>
        <v>0</v>
      </c>
      <c r="G2409" s="5">
        <f t="shared" si="521"/>
        <v>-629959.82420000003</v>
      </c>
      <c r="H2409" s="9">
        <f t="shared" si="522"/>
        <v>396849380106.09497</v>
      </c>
      <c r="I2409" s="9">
        <f t="shared" si="523"/>
        <v>-295509.74660000001</v>
      </c>
      <c r="J2409" s="9">
        <f t="shared" si="524"/>
        <v>87326010335.596222</v>
      </c>
      <c r="K2409" s="9">
        <f t="shared" si="525"/>
        <v>186159268017.52255</v>
      </c>
      <c r="M2409" s="9">
        <f t="shared" si="526"/>
        <v>123813.72617244441</v>
      </c>
      <c r="N2409" s="9">
        <f t="shared" si="527"/>
        <v>29479523430.659592</v>
      </c>
      <c r="O2409" s="9">
        <f t="shared" si="528"/>
        <v>-123813.72617244441</v>
      </c>
      <c r="P2409" s="9">
        <f t="shared" si="529"/>
        <v>15329838788.705046</v>
      </c>
      <c r="Q2409" s="9">
        <f t="shared" si="530"/>
        <v>2.017283356325613E-4</v>
      </c>
      <c r="R2409" s="9">
        <f t="shared" si="531"/>
        <v>-3.5040926794016831E-2</v>
      </c>
    </row>
    <row r="2410" spans="1:18" x14ac:dyDescent="0.25">
      <c r="A2410">
        <v>2399</v>
      </c>
      <c r="B2410" s="5">
        <v>19820</v>
      </c>
      <c r="C2410" s="5">
        <v>700</v>
      </c>
      <c r="D2410" s="5">
        <f t="shared" si="518"/>
        <v>13874000</v>
      </c>
      <c r="E2410" s="5">
        <f t="shared" si="519"/>
        <v>392832400</v>
      </c>
      <c r="F2410" s="5">
        <f t="shared" si="520"/>
        <v>490000</v>
      </c>
      <c r="G2410" s="5">
        <f t="shared" si="521"/>
        <v>-610140.82420000003</v>
      </c>
      <c r="H2410" s="9">
        <f t="shared" si="522"/>
        <v>372271825355.45532</v>
      </c>
      <c r="I2410" s="9">
        <f t="shared" si="523"/>
        <v>-294809.74660000001</v>
      </c>
      <c r="J2410" s="9">
        <f t="shared" si="524"/>
        <v>86912786690.356216</v>
      </c>
      <c r="K2410" s="9">
        <f t="shared" si="525"/>
        <v>179875461772.71716</v>
      </c>
      <c r="M2410" s="9">
        <f t="shared" si="526"/>
        <v>129215.40941974525</v>
      </c>
      <c r="N2410" s="9">
        <f t="shared" si="527"/>
        <v>27653806578.220257</v>
      </c>
      <c r="O2410" s="9">
        <f t="shared" si="528"/>
        <v>-128515.40941974525</v>
      </c>
      <c r="P2410" s="9">
        <f t="shared" si="529"/>
        <v>16516210458.324747</v>
      </c>
      <c r="Q2410" s="9">
        <f t="shared" si="530"/>
        <v>2.0162129687739075E-4</v>
      </c>
      <c r="R2410" s="9">
        <f t="shared" si="531"/>
        <v>-3.6371563569986977E-2</v>
      </c>
    </row>
    <row r="2411" spans="1:18" x14ac:dyDescent="0.25">
      <c r="A2411">
        <v>2400</v>
      </c>
      <c r="B2411" s="5">
        <v>250</v>
      </c>
      <c r="C2411" s="5">
        <v>47</v>
      </c>
      <c r="D2411" s="5">
        <f t="shared" si="518"/>
        <v>11750</v>
      </c>
      <c r="E2411" s="5">
        <f t="shared" si="519"/>
        <v>62500</v>
      </c>
      <c r="F2411" s="5">
        <f t="shared" si="520"/>
        <v>2209</v>
      </c>
      <c r="G2411" s="5">
        <f t="shared" si="521"/>
        <v>-629710.82420000003</v>
      </c>
      <c r="H2411" s="9">
        <f t="shared" si="522"/>
        <v>396535722114.64337</v>
      </c>
      <c r="I2411" s="9">
        <f t="shared" si="523"/>
        <v>-295462.74660000001</v>
      </c>
      <c r="J2411" s="9">
        <f t="shared" si="524"/>
        <v>87298234628.415817</v>
      </c>
      <c r="K2411" s="9">
        <f t="shared" si="525"/>
        <v>186056089681.88177</v>
      </c>
      <c r="M2411" s="9">
        <f t="shared" si="526"/>
        <v>123881.59130835328</v>
      </c>
      <c r="N2411" s="9">
        <f t="shared" si="527"/>
        <v>29456223688.813602</v>
      </c>
      <c r="O2411" s="9">
        <f t="shared" si="528"/>
        <v>-123834.59130835328</v>
      </c>
      <c r="P2411" s="9">
        <f t="shared" si="529"/>
        <v>15335006004.506886</v>
      </c>
      <c r="Q2411" s="9">
        <f t="shared" si="530"/>
        <v>2.0172696960728763E-4</v>
      </c>
      <c r="R2411" s="9">
        <f t="shared" si="531"/>
        <v>-3.5046831880295636E-2</v>
      </c>
    </row>
    <row r="2412" spans="1:18" x14ac:dyDescent="0.25">
      <c r="A2412">
        <v>2401</v>
      </c>
      <c r="B2412" s="5">
        <v>68</v>
      </c>
      <c r="C2412" s="5">
        <v>2</v>
      </c>
      <c r="D2412" s="5">
        <f t="shared" si="518"/>
        <v>136</v>
      </c>
      <c r="E2412" s="5">
        <f t="shared" si="519"/>
        <v>4624</v>
      </c>
      <c r="F2412" s="5">
        <f t="shared" si="520"/>
        <v>4</v>
      </c>
      <c r="G2412" s="5">
        <f t="shared" si="521"/>
        <v>-629892.82420000003</v>
      </c>
      <c r="H2412" s="9">
        <f t="shared" si="522"/>
        <v>396764969978.65216</v>
      </c>
      <c r="I2412" s="9">
        <f t="shared" si="523"/>
        <v>-295507.74660000001</v>
      </c>
      <c r="J2412" s="9">
        <f t="shared" si="524"/>
        <v>87324828300.609818</v>
      </c>
      <c r="K2412" s="9">
        <f t="shared" si="525"/>
        <v>186138209078.85196</v>
      </c>
      <c r="M2412" s="9">
        <f t="shared" si="526"/>
        <v>123831.98707246808</v>
      </c>
      <c r="N2412" s="9">
        <f t="shared" si="527"/>
        <v>29473253116.393078</v>
      </c>
      <c r="O2412" s="9">
        <f t="shared" si="528"/>
        <v>-123829.98707246808</v>
      </c>
      <c r="P2412" s="9">
        <f t="shared" si="529"/>
        <v>15333865698.367613</v>
      </c>
      <c r="Q2412" s="9">
        <f t="shared" si="530"/>
        <v>2.0172796801442121E-4</v>
      </c>
      <c r="R2412" s="9">
        <f t="shared" si="531"/>
        <v>-3.5045528837968007E-2</v>
      </c>
    </row>
    <row r="2413" spans="1:18" x14ac:dyDescent="0.25">
      <c r="A2413">
        <v>2402</v>
      </c>
      <c r="B2413" s="5">
        <v>5352</v>
      </c>
      <c r="C2413" s="5">
        <v>167</v>
      </c>
      <c r="D2413" s="5">
        <f t="shared" si="518"/>
        <v>893784</v>
      </c>
      <c r="E2413" s="5">
        <f t="shared" si="519"/>
        <v>28643904</v>
      </c>
      <c r="F2413" s="5">
        <f t="shared" si="520"/>
        <v>27889</v>
      </c>
      <c r="G2413" s="5">
        <f t="shared" si="521"/>
        <v>-624608.82420000003</v>
      </c>
      <c r="H2413" s="9">
        <f t="shared" si="522"/>
        <v>390136183268.50653</v>
      </c>
      <c r="I2413" s="9">
        <f t="shared" si="523"/>
        <v>-295342.74660000001</v>
      </c>
      <c r="J2413" s="9">
        <f t="shared" si="524"/>
        <v>87227337969.231827</v>
      </c>
      <c r="K2413" s="9">
        <f t="shared" si="525"/>
        <v>184473685689.82455</v>
      </c>
      <c r="M2413" s="9">
        <f t="shared" si="526"/>
        <v>125272.14521761857</v>
      </c>
      <c r="N2413" s="9">
        <f t="shared" si="527"/>
        <v>28980840924.426605</v>
      </c>
      <c r="O2413" s="9">
        <f t="shared" si="528"/>
        <v>-125105.14521761857</v>
      </c>
      <c r="P2413" s="9">
        <f t="shared" si="529"/>
        <v>15651297359.921431</v>
      </c>
      <c r="Q2413" s="9">
        <f t="shared" si="530"/>
        <v>2.016990987031759E-4</v>
      </c>
      <c r="R2413" s="9">
        <f t="shared" si="531"/>
        <v>-3.5406414995720427E-2</v>
      </c>
    </row>
    <row r="2414" spans="1:18" x14ac:dyDescent="0.25">
      <c r="A2414">
        <v>2403</v>
      </c>
      <c r="B2414" s="5">
        <v>9919330</v>
      </c>
      <c r="C2414" s="5">
        <v>18036</v>
      </c>
      <c r="D2414" s="5">
        <f t="shared" si="518"/>
        <v>178905035880</v>
      </c>
      <c r="E2414" s="5">
        <f t="shared" si="519"/>
        <v>98393107648900</v>
      </c>
      <c r="F2414" s="5">
        <f t="shared" si="520"/>
        <v>325297296</v>
      </c>
      <c r="G2414" s="5">
        <f t="shared" si="521"/>
        <v>9289369.1757999994</v>
      </c>
      <c r="H2414" s="9">
        <f t="shared" si="522"/>
        <v>86292379684303.156</v>
      </c>
      <c r="I2414" s="9">
        <f t="shared" si="523"/>
        <v>-277473.74660000001</v>
      </c>
      <c r="J2414" s="9">
        <f t="shared" si="524"/>
        <v>76991680052.241013</v>
      </c>
      <c r="K2414" s="9">
        <f t="shared" si="525"/>
        <v>-2577556068759.7798</v>
      </c>
      <c r="M2414" s="9">
        <f t="shared" si="526"/>
        <v>2827334.2511114129</v>
      </c>
      <c r="N2414" s="9">
        <f t="shared" si="527"/>
        <v>6410135321644.46</v>
      </c>
      <c r="O2414" s="9">
        <f t="shared" si="528"/>
        <v>-2809298.2511114129</v>
      </c>
      <c r="P2414" s="9">
        <f t="shared" si="529"/>
        <v>7892156663697.6426</v>
      </c>
      <c r="Q2414" s="9">
        <f t="shared" si="530"/>
        <v>5.7581561696534982E-4</v>
      </c>
      <c r="R2414" s="9">
        <f t="shared" si="531"/>
        <v>-0.79521745239190267</v>
      </c>
    </row>
    <row r="2415" spans="1:18" x14ac:dyDescent="0.25">
      <c r="A2415">
        <v>2404</v>
      </c>
      <c r="B2415" s="5">
        <v>660290</v>
      </c>
      <c r="C2415" s="5">
        <v>11029</v>
      </c>
      <c r="D2415" s="5">
        <f t="shared" si="518"/>
        <v>7282338410</v>
      </c>
      <c r="E2415" s="5">
        <f t="shared" si="519"/>
        <v>435982884100</v>
      </c>
      <c r="F2415" s="5">
        <f t="shared" si="520"/>
        <v>121638841</v>
      </c>
      <c r="G2415" s="5">
        <f t="shared" si="521"/>
        <v>30329.175799999968</v>
      </c>
      <c r="H2415" s="9">
        <f t="shared" si="522"/>
        <v>919858904.70730376</v>
      </c>
      <c r="I2415" s="9">
        <f t="shared" si="523"/>
        <v>-284480.74660000001</v>
      </c>
      <c r="J2415" s="9">
        <f t="shared" si="524"/>
        <v>80929295186.093414</v>
      </c>
      <c r="K2415" s="9">
        <f t="shared" si="525"/>
        <v>-8628066575.3466434</v>
      </c>
      <c r="M2415" s="9">
        <f t="shared" si="526"/>
        <v>303775.98610871902</v>
      </c>
      <c r="N2415" s="9">
        <f t="shared" si="527"/>
        <v>68330715.615507081</v>
      </c>
      <c r="O2415" s="9">
        <f t="shared" si="528"/>
        <v>-292746.98610871902</v>
      </c>
      <c r="P2415" s="9">
        <f t="shared" si="529"/>
        <v>85700797875.738525</v>
      </c>
      <c r="Q2415" s="9">
        <f t="shared" si="530"/>
        <v>2.0000400611668213E-4</v>
      </c>
      <c r="R2415" s="9">
        <f t="shared" si="531"/>
        <v>-8.2851208670918636E-2</v>
      </c>
    </row>
    <row r="2416" spans="1:18" x14ac:dyDescent="0.25">
      <c r="A2416">
        <v>2405</v>
      </c>
      <c r="B2416" s="5">
        <v>264277</v>
      </c>
      <c r="C2416" s="5">
        <v>13006</v>
      </c>
      <c r="D2416" s="5">
        <f t="shared" si="518"/>
        <v>3437186662</v>
      </c>
      <c r="E2416" s="5">
        <f t="shared" si="519"/>
        <v>69842332729</v>
      </c>
      <c r="F2416" s="5">
        <f t="shared" si="520"/>
        <v>169156036</v>
      </c>
      <c r="G2416" s="5">
        <f t="shared" si="521"/>
        <v>-365683.82420000003</v>
      </c>
      <c r="H2416" s="9">
        <f t="shared" si="522"/>
        <v>133724659281.53653</v>
      </c>
      <c r="I2416" s="9">
        <f t="shared" si="523"/>
        <v>-282503.74660000001</v>
      </c>
      <c r="J2416" s="9">
        <f t="shared" si="524"/>
        <v>79808366843.037018</v>
      </c>
      <c r="K2416" s="9">
        <f t="shared" si="525"/>
        <v>103307050407.51576</v>
      </c>
      <c r="M2416" s="9">
        <f t="shared" si="526"/>
        <v>195842.34728671241</v>
      </c>
      <c r="N2416" s="9">
        <f t="shared" si="527"/>
        <v>9933590485.8743229</v>
      </c>
      <c r="O2416" s="9">
        <f t="shared" si="528"/>
        <v>-182836.34728671241</v>
      </c>
      <c r="P2416" s="9">
        <f t="shared" si="529"/>
        <v>33429129889.147308</v>
      </c>
      <c r="Q2416" s="9">
        <f t="shared" si="530"/>
        <v>2.0058238995743577E-4</v>
      </c>
      <c r="R2416" s="9">
        <f t="shared" si="531"/>
        <v>-5.1745081801365327E-2</v>
      </c>
    </row>
    <row r="2417" spans="1:18" x14ac:dyDescent="0.25">
      <c r="A2417">
        <v>2406</v>
      </c>
      <c r="B2417" s="5">
        <v>262679</v>
      </c>
      <c r="C2417" s="5">
        <v>15</v>
      </c>
      <c r="D2417" s="5">
        <f t="shared" si="518"/>
        <v>3940185</v>
      </c>
      <c r="E2417" s="5">
        <f t="shared" si="519"/>
        <v>69000257041</v>
      </c>
      <c r="F2417" s="5">
        <f t="shared" si="520"/>
        <v>225</v>
      </c>
      <c r="G2417" s="5">
        <f t="shared" si="521"/>
        <v>-367281.82420000003</v>
      </c>
      <c r="H2417" s="9">
        <f t="shared" si="522"/>
        <v>134895938387.67973</v>
      </c>
      <c r="I2417" s="9">
        <f t="shared" si="523"/>
        <v>-295494.74660000001</v>
      </c>
      <c r="J2417" s="9">
        <f t="shared" si="524"/>
        <v>87317145268.198227</v>
      </c>
      <c r="K2417" s="9">
        <f t="shared" si="525"/>
        <v>108529849572.76476</v>
      </c>
      <c r="M2417" s="9">
        <f t="shared" si="526"/>
        <v>195406.81119361048</v>
      </c>
      <c r="N2417" s="9">
        <f t="shared" si="527"/>
        <v>10020597676.975794</v>
      </c>
      <c r="O2417" s="9">
        <f t="shared" si="528"/>
        <v>-195391.81119361048</v>
      </c>
      <c r="P2417" s="9">
        <f t="shared" si="529"/>
        <v>38177959881.519524</v>
      </c>
      <c r="Q2417" s="9">
        <f t="shared" si="530"/>
        <v>2.0058749104494227E-4</v>
      </c>
      <c r="R2417" s="9">
        <f t="shared" si="531"/>
        <v>-5.5298442729596678E-2</v>
      </c>
    </row>
    <row r="2418" spans="1:18" x14ac:dyDescent="0.25">
      <c r="A2418">
        <v>2407</v>
      </c>
      <c r="B2418" s="5">
        <v>144499</v>
      </c>
      <c r="C2418" s="5">
        <v>9139</v>
      </c>
      <c r="D2418" s="5">
        <f t="shared" si="518"/>
        <v>1320576361</v>
      </c>
      <c r="E2418" s="5">
        <f t="shared" si="519"/>
        <v>20879961001</v>
      </c>
      <c r="F2418" s="5">
        <f t="shared" si="520"/>
        <v>83521321</v>
      </c>
      <c r="G2418" s="5">
        <f t="shared" si="521"/>
        <v>-485461.82420000003</v>
      </c>
      <c r="H2418" s="9">
        <f t="shared" si="522"/>
        <v>235673182755.59174</v>
      </c>
      <c r="I2418" s="9">
        <f t="shared" si="523"/>
        <v>-286370.74660000001</v>
      </c>
      <c r="J2418" s="9">
        <f t="shared" si="524"/>
        <v>82008204508.241425</v>
      </c>
      <c r="K2418" s="9">
        <f t="shared" si="525"/>
        <v>139022065041.95197</v>
      </c>
      <c r="M2418" s="9">
        <f t="shared" si="526"/>
        <v>163196.76395782596</v>
      </c>
      <c r="N2418" s="9">
        <f t="shared" si="527"/>
        <v>17506725375.668255</v>
      </c>
      <c r="O2418" s="9">
        <f t="shared" si="528"/>
        <v>-154057.76395782596</v>
      </c>
      <c r="P2418" s="9">
        <f t="shared" si="529"/>
        <v>23733794635.685219</v>
      </c>
      <c r="Q2418" s="9">
        <f t="shared" si="530"/>
        <v>2.0102639031283537E-4</v>
      </c>
      <c r="R2418" s="9">
        <f t="shared" si="531"/>
        <v>-4.3600375343934399E-2</v>
      </c>
    </row>
    <row r="2419" spans="1:18" x14ac:dyDescent="0.25">
      <c r="A2419">
        <v>2408</v>
      </c>
      <c r="B2419" s="5">
        <v>126741</v>
      </c>
      <c r="C2419" s="5">
        <v>63345</v>
      </c>
      <c r="D2419" s="5">
        <f t="shared" si="518"/>
        <v>8028408645</v>
      </c>
      <c r="E2419" s="5">
        <f t="shared" si="519"/>
        <v>16063281081</v>
      </c>
      <c r="F2419" s="5">
        <f t="shared" si="520"/>
        <v>4012589025</v>
      </c>
      <c r="G2419" s="5">
        <f t="shared" si="521"/>
        <v>-503219.82420000003</v>
      </c>
      <c r="H2419" s="9">
        <f t="shared" si="522"/>
        <v>253230191467.87894</v>
      </c>
      <c r="I2419" s="9">
        <f t="shared" si="523"/>
        <v>-232164.74660000001</v>
      </c>
      <c r="J2419" s="9">
        <f t="shared" si="524"/>
        <v>53900469563.842216</v>
      </c>
      <c r="K2419" s="9">
        <f t="shared" si="525"/>
        <v>116829902969.48956</v>
      </c>
      <c r="M2419" s="9">
        <f t="shared" si="526"/>
        <v>158356.80779931301</v>
      </c>
      <c r="N2419" s="9">
        <f t="shared" si="527"/>
        <v>18810928621.664993</v>
      </c>
      <c r="O2419" s="9">
        <f t="shared" si="528"/>
        <v>-95011.807799313014</v>
      </c>
      <c r="P2419" s="9">
        <f t="shared" si="529"/>
        <v>9027243621.2935963</v>
      </c>
      <c r="Q2419" s="9">
        <f t="shared" si="530"/>
        <v>2.0110285358902979E-4</v>
      </c>
      <c r="R2419" s="9">
        <f t="shared" si="531"/>
        <v>-2.6889593449494618E-2</v>
      </c>
    </row>
    <row r="2420" spans="1:18" x14ac:dyDescent="0.25">
      <c r="A2420">
        <v>2409</v>
      </c>
      <c r="B2420" s="5">
        <v>55000</v>
      </c>
      <c r="C2420" s="5">
        <v>1000</v>
      </c>
      <c r="D2420" s="5">
        <f t="shared" si="518"/>
        <v>55000000</v>
      </c>
      <c r="E2420" s="5">
        <f t="shared" si="519"/>
        <v>3025000000</v>
      </c>
      <c r="F2420" s="5">
        <f t="shared" si="520"/>
        <v>1000000</v>
      </c>
      <c r="G2420" s="5">
        <f t="shared" si="521"/>
        <v>-574960.82420000003</v>
      </c>
      <c r="H2420" s="9">
        <f t="shared" si="522"/>
        <v>330579949364.74335</v>
      </c>
      <c r="I2420" s="9">
        <f t="shared" si="523"/>
        <v>-294509.74660000001</v>
      </c>
      <c r="J2420" s="9">
        <f t="shared" si="524"/>
        <v>86735990842.396225</v>
      </c>
      <c r="K2420" s="9">
        <f t="shared" si="525"/>
        <v>169331566640.06915</v>
      </c>
      <c r="M2420" s="9">
        <f t="shared" si="526"/>
        <v>138803.74468590619</v>
      </c>
      <c r="N2420" s="9">
        <f t="shared" si="527"/>
        <v>24556771035.899979</v>
      </c>
      <c r="O2420" s="9">
        <f t="shared" si="528"/>
        <v>-137803.74468590619</v>
      </c>
      <c r="P2420" s="9">
        <f t="shared" si="529"/>
        <v>18989872049.45842</v>
      </c>
      <c r="Q2420" s="9">
        <f t="shared" si="530"/>
        <v>2.0143972281308503E-4</v>
      </c>
      <c r="R2420" s="9">
        <f t="shared" si="531"/>
        <v>-3.9000281970286564E-2</v>
      </c>
    </row>
    <row r="2421" spans="1:18" x14ac:dyDescent="0.25">
      <c r="A2421">
        <v>2410</v>
      </c>
      <c r="B2421" s="5">
        <v>18450</v>
      </c>
      <c r="C2421" s="5">
        <v>3276</v>
      </c>
      <c r="D2421" s="5">
        <f t="shared" si="518"/>
        <v>60442200</v>
      </c>
      <c r="E2421" s="5">
        <f t="shared" si="519"/>
        <v>340402500</v>
      </c>
      <c r="F2421" s="5">
        <f t="shared" si="520"/>
        <v>10732176</v>
      </c>
      <c r="G2421" s="5">
        <f t="shared" si="521"/>
        <v>-611510.82420000003</v>
      </c>
      <c r="H2421" s="9">
        <f t="shared" si="522"/>
        <v>373945488113.76337</v>
      </c>
      <c r="I2421" s="9">
        <f t="shared" si="523"/>
        <v>-292233.74660000001</v>
      </c>
      <c r="J2421" s="9">
        <f t="shared" si="524"/>
        <v>85400562651.873016</v>
      </c>
      <c r="K2421" s="9">
        <f t="shared" si="525"/>
        <v>178704099242.41995</v>
      </c>
      <c r="M2421" s="9">
        <f t="shared" si="526"/>
        <v>128842.01489687315</v>
      </c>
      <c r="N2421" s="9">
        <f t="shared" si="527"/>
        <v>27778132791.065479</v>
      </c>
      <c r="O2421" s="9">
        <f t="shared" si="528"/>
        <v>-125566.01489687315</v>
      </c>
      <c r="P2421" s="9">
        <f t="shared" si="529"/>
        <v>15766824097.08177</v>
      </c>
      <c r="Q2421" s="9">
        <f t="shared" si="530"/>
        <v>2.0162858591733155E-4</v>
      </c>
      <c r="R2421" s="9">
        <f t="shared" si="531"/>
        <v>-3.5536845972945763E-2</v>
      </c>
    </row>
    <row r="2422" spans="1:18" x14ac:dyDescent="0.25">
      <c r="A2422">
        <v>2411</v>
      </c>
      <c r="B2422" s="5">
        <v>11055</v>
      </c>
      <c r="C2422" s="5">
        <v>1942</v>
      </c>
      <c r="D2422" s="5">
        <f t="shared" si="518"/>
        <v>21468810</v>
      </c>
      <c r="E2422" s="5">
        <f t="shared" si="519"/>
        <v>122213025</v>
      </c>
      <c r="F2422" s="5">
        <f t="shared" si="520"/>
        <v>3771364</v>
      </c>
      <c r="G2422" s="5">
        <f t="shared" si="521"/>
        <v>-618905.82420000003</v>
      </c>
      <c r="H2422" s="9">
        <f t="shared" si="522"/>
        <v>383044419228.68134</v>
      </c>
      <c r="I2422" s="9">
        <f t="shared" si="523"/>
        <v>-293567.74660000001</v>
      </c>
      <c r="J2422" s="9">
        <f t="shared" si="524"/>
        <v>86182021843.801819</v>
      </c>
      <c r="K2422" s="9">
        <f t="shared" si="525"/>
        <v>181690788168.00977</v>
      </c>
      <c r="M2422" s="9">
        <f t="shared" si="526"/>
        <v>126826.50212560367</v>
      </c>
      <c r="N2422" s="9">
        <f t="shared" si="527"/>
        <v>28454036966.408966</v>
      </c>
      <c r="O2422" s="9">
        <f t="shared" si="528"/>
        <v>-124884.50212560367</v>
      </c>
      <c r="P2422" s="9">
        <f t="shared" si="529"/>
        <v>15596138871.159908</v>
      </c>
      <c r="Q2422" s="9">
        <f t="shared" si="530"/>
        <v>2.016682130596492E-4</v>
      </c>
      <c r="R2422" s="9">
        <f t="shared" si="531"/>
        <v>-3.5343969529023425E-2</v>
      </c>
    </row>
    <row r="2423" spans="1:18" x14ac:dyDescent="0.25">
      <c r="A2423">
        <v>2412</v>
      </c>
      <c r="B2423" s="5">
        <v>3770</v>
      </c>
      <c r="C2423" s="5">
        <v>6141</v>
      </c>
      <c r="D2423" s="5">
        <f t="shared" si="518"/>
        <v>23151570</v>
      </c>
      <c r="E2423" s="5">
        <f t="shared" si="519"/>
        <v>14212900</v>
      </c>
      <c r="F2423" s="5">
        <f t="shared" si="520"/>
        <v>37711881</v>
      </c>
      <c r="G2423" s="5">
        <f t="shared" si="521"/>
        <v>-626190.82420000003</v>
      </c>
      <c r="H2423" s="9">
        <f t="shared" si="522"/>
        <v>392114948312.27533</v>
      </c>
      <c r="I2423" s="9">
        <f t="shared" si="523"/>
        <v>-289368.74660000001</v>
      </c>
      <c r="J2423" s="9">
        <f t="shared" si="524"/>
        <v>83734271508.855026</v>
      </c>
      <c r="K2423" s="9">
        <f t="shared" si="525"/>
        <v>181200053931.17496</v>
      </c>
      <c r="M2423" s="9">
        <f t="shared" si="526"/>
        <v>124840.96993646261</v>
      </c>
      <c r="N2423" s="9">
        <f t="shared" si="527"/>
        <v>29127831327.828407</v>
      </c>
      <c r="O2423" s="9">
        <f t="shared" si="528"/>
        <v>-118699.96993646261</v>
      </c>
      <c r="P2423" s="9">
        <f t="shared" si="529"/>
        <v>14089682862.917128</v>
      </c>
      <c r="Q2423" s="9">
        <f t="shared" si="530"/>
        <v>2.017077165070709E-4</v>
      </c>
      <c r="R2423" s="9">
        <f t="shared" si="531"/>
        <v>-3.3593665603058757E-2</v>
      </c>
    </row>
    <row r="2424" spans="1:18" x14ac:dyDescent="0.25">
      <c r="A2424">
        <v>2413</v>
      </c>
      <c r="B2424" s="5">
        <v>2234</v>
      </c>
      <c r="C2424" s="5">
        <v>126</v>
      </c>
      <c r="D2424" s="5">
        <f t="shared" si="518"/>
        <v>281484</v>
      </c>
      <c r="E2424" s="5">
        <f t="shared" si="519"/>
        <v>4990756</v>
      </c>
      <c r="F2424" s="5">
        <f t="shared" si="520"/>
        <v>15876</v>
      </c>
      <c r="G2424" s="5">
        <f t="shared" si="521"/>
        <v>-627726.82420000003</v>
      </c>
      <c r="H2424" s="9">
        <f t="shared" si="522"/>
        <v>394040965820.21777</v>
      </c>
      <c r="I2424" s="9">
        <f t="shared" si="523"/>
        <v>-295383.74660000001</v>
      </c>
      <c r="J2424" s="9">
        <f t="shared" si="524"/>
        <v>87251557755.453018</v>
      </c>
      <c r="K2424" s="9">
        <f t="shared" si="525"/>
        <v>185420301173.51556</v>
      </c>
      <c r="M2424" s="9">
        <f t="shared" si="526"/>
        <v>124422.33198965127</v>
      </c>
      <c r="N2424" s="9">
        <f t="shared" si="527"/>
        <v>29270903438.053379</v>
      </c>
      <c r="O2424" s="9">
        <f t="shared" si="528"/>
        <v>-124296.33198965127</v>
      </c>
      <c r="P2424" s="9">
        <f t="shared" si="529"/>
        <v>15449578146.081606</v>
      </c>
      <c r="Q2424" s="9">
        <f t="shared" si="530"/>
        <v>2.0171610458792673E-4</v>
      </c>
      <c r="R2424" s="9">
        <f t="shared" si="531"/>
        <v>-3.5177510426483233E-2</v>
      </c>
    </row>
    <row r="2425" spans="1:18" x14ac:dyDescent="0.25">
      <c r="A2425">
        <v>2414</v>
      </c>
      <c r="B2425" s="5">
        <v>1141</v>
      </c>
      <c r="C2425" s="5">
        <v>0</v>
      </c>
      <c r="D2425" s="5">
        <f t="shared" si="518"/>
        <v>0</v>
      </c>
      <c r="E2425" s="5">
        <f t="shared" si="519"/>
        <v>1301881</v>
      </c>
      <c r="F2425" s="5">
        <f t="shared" si="520"/>
        <v>0</v>
      </c>
      <c r="G2425" s="5">
        <f t="shared" si="521"/>
        <v>-628819.82420000003</v>
      </c>
      <c r="H2425" s="9">
        <f t="shared" si="522"/>
        <v>395414371306.91895</v>
      </c>
      <c r="I2425" s="9">
        <f t="shared" si="523"/>
        <v>-295509.74660000001</v>
      </c>
      <c r="J2425" s="9">
        <f t="shared" si="524"/>
        <v>87326010335.596222</v>
      </c>
      <c r="K2425" s="9">
        <f t="shared" si="525"/>
        <v>185822386906.39856</v>
      </c>
      <c r="M2425" s="9">
        <f t="shared" si="526"/>
        <v>124124.43402359345</v>
      </c>
      <c r="N2425" s="9">
        <f t="shared" si="527"/>
        <v>29372925366.912586</v>
      </c>
      <c r="O2425" s="9">
        <f t="shared" si="528"/>
        <v>-124124.43402359345</v>
      </c>
      <c r="P2425" s="9">
        <f t="shared" si="529"/>
        <v>15406875121.677402</v>
      </c>
      <c r="Q2425" s="9">
        <f t="shared" si="530"/>
        <v>2.0172208596463945E-4</v>
      </c>
      <c r="R2425" s="9">
        <f t="shared" si="531"/>
        <v>-3.5128861127382026E-2</v>
      </c>
    </row>
    <row r="2426" spans="1:18" x14ac:dyDescent="0.25">
      <c r="A2426">
        <v>2415</v>
      </c>
      <c r="B2426" s="5">
        <v>149</v>
      </c>
      <c r="C2426" s="5">
        <v>300</v>
      </c>
      <c r="D2426" s="5">
        <f t="shared" si="518"/>
        <v>44700</v>
      </c>
      <c r="E2426" s="5">
        <f t="shared" si="519"/>
        <v>22201</v>
      </c>
      <c r="F2426" s="5">
        <f t="shared" si="520"/>
        <v>90000</v>
      </c>
      <c r="G2426" s="5">
        <f t="shared" si="521"/>
        <v>-629811.82420000003</v>
      </c>
      <c r="H2426" s="9">
        <f t="shared" si="522"/>
        <v>396662933902.13177</v>
      </c>
      <c r="I2426" s="9">
        <f t="shared" si="523"/>
        <v>-295209.74660000001</v>
      </c>
      <c r="J2426" s="9">
        <f t="shared" si="524"/>
        <v>87148794487.636215</v>
      </c>
      <c r="K2426" s="9">
        <f t="shared" si="525"/>
        <v>185926589027.76578</v>
      </c>
      <c r="M2426" s="9">
        <f t="shared" si="526"/>
        <v>123854.06368294446</v>
      </c>
      <c r="N2426" s="9">
        <f t="shared" si="527"/>
        <v>29465673477.720718</v>
      </c>
      <c r="O2426" s="9">
        <f t="shared" si="528"/>
        <v>-123554.06368294446</v>
      </c>
      <c r="P2426" s="9">
        <f t="shared" si="529"/>
        <v>15265606652.569094</v>
      </c>
      <c r="Q2426" s="9">
        <f t="shared" si="530"/>
        <v>2.0172752363275981E-4</v>
      </c>
      <c r="R2426" s="9">
        <f t="shared" si="531"/>
        <v>-3.4967438851079405E-2</v>
      </c>
    </row>
    <row r="2427" spans="1:18" x14ac:dyDescent="0.25">
      <c r="A2427">
        <v>2416</v>
      </c>
      <c r="B2427" s="5">
        <v>95</v>
      </c>
      <c r="C2427" s="5">
        <v>15</v>
      </c>
      <c r="D2427" s="5">
        <f t="shared" si="518"/>
        <v>1425</v>
      </c>
      <c r="E2427" s="5">
        <f t="shared" si="519"/>
        <v>9025</v>
      </c>
      <c r="F2427" s="5">
        <f t="shared" si="520"/>
        <v>225</v>
      </c>
      <c r="G2427" s="5">
        <f t="shared" si="521"/>
        <v>-629865.82420000003</v>
      </c>
      <c r="H2427" s="9">
        <f t="shared" si="522"/>
        <v>396730956495.14532</v>
      </c>
      <c r="I2427" s="9">
        <f t="shared" si="523"/>
        <v>-295494.74660000001</v>
      </c>
      <c r="J2427" s="9">
        <f t="shared" si="524"/>
        <v>87317145268.198227</v>
      </c>
      <c r="K2427" s="9">
        <f t="shared" si="525"/>
        <v>186122042113.97916</v>
      </c>
      <c r="M2427" s="9">
        <f t="shared" si="526"/>
        <v>123839.34594262687</v>
      </c>
      <c r="N2427" s="9">
        <f t="shared" si="527"/>
        <v>29470726461.863018</v>
      </c>
      <c r="O2427" s="9">
        <f t="shared" si="528"/>
        <v>-123824.34594262687</v>
      </c>
      <c r="P2427" s="9">
        <f t="shared" si="529"/>
        <v>15332468648.119335</v>
      </c>
      <c r="Q2427" s="9">
        <f t="shared" si="530"/>
        <v>2.0172781988085094E-4</v>
      </c>
      <c r="R2427" s="9">
        <f t="shared" si="531"/>
        <v>-3.5043932320802169E-2</v>
      </c>
    </row>
    <row r="2428" spans="1:18" x14ac:dyDescent="0.25">
      <c r="A2428">
        <v>2417</v>
      </c>
      <c r="B2428" s="5">
        <v>13</v>
      </c>
      <c r="C2428" s="5">
        <v>8</v>
      </c>
      <c r="D2428" s="5">
        <f t="shared" si="518"/>
        <v>104</v>
      </c>
      <c r="E2428" s="5">
        <f t="shared" si="519"/>
        <v>169</v>
      </c>
      <c r="F2428" s="5">
        <f t="shared" si="520"/>
        <v>64</v>
      </c>
      <c r="G2428" s="5">
        <f t="shared" si="521"/>
        <v>-629947.82420000003</v>
      </c>
      <c r="H2428" s="9">
        <f t="shared" si="522"/>
        <v>396834261214.31415</v>
      </c>
      <c r="I2428" s="9">
        <f t="shared" si="523"/>
        <v>-295501.74660000001</v>
      </c>
      <c r="J2428" s="9">
        <f t="shared" si="524"/>
        <v>87321282243.65062</v>
      </c>
      <c r="K2428" s="9">
        <f t="shared" si="525"/>
        <v>186150682317.96976</v>
      </c>
      <c r="M2428" s="9">
        <f t="shared" si="526"/>
        <v>123816.99678140387</v>
      </c>
      <c r="N2428" s="9">
        <f t="shared" si="527"/>
        <v>29478400340.271046</v>
      </c>
      <c r="O2428" s="9">
        <f t="shared" si="528"/>
        <v>-123808.99678140387</v>
      </c>
      <c r="P2428" s="9">
        <f t="shared" si="529"/>
        <v>15328667684.017673</v>
      </c>
      <c r="Q2428" s="9">
        <f t="shared" si="530"/>
        <v>2.0172826978763196E-4</v>
      </c>
      <c r="R2428" s="9">
        <f t="shared" si="531"/>
        <v>-3.5039588312467049E-2</v>
      </c>
    </row>
    <row r="2429" spans="1:18" x14ac:dyDescent="0.25">
      <c r="A2429">
        <v>2418</v>
      </c>
      <c r="B2429" s="5">
        <v>3</v>
      </c>
      <c r="C2429" s="5">
        <v>2</v>
      </c>
      <c r="D2429" s="5">
        <f t="shared" si="518"/>
        <v>6</v>
      </c>
      <c r="E2429" s="5">
        <f t="shared" si="519"/>
        <v>9</v>
      </c>
      <c r="F2429" s="5">
        <f t="shared" si="520"/>
        <v>4</v>
      </c>
      <c r="G2429" s="5">
        <f t="shared" si="521"/>
        <v>-629957.82420000003</v>
      </c>
      <c r="H2429" s="9">
        <f t="shared" si="522"/>
        <v>396846860270.79816</v>
      </c>
      <c r="I2429" s="9">
        <f t="shared" si="523"/>
        <v>-295507.74660000001</v>
      </c>
      <c r="J2429" s="9">
        <f t="shared" si="524"/>
        <v>87324828300.609818</v>
      </c>
      <c r="K2429" s="9">
        <f t="shared" si="525"/>
        <v>186157417082.38095</v>
      </c>
      <c r="M2429" s="9">
        <f t="shared" si="526"/>
        <v>123814.27127393766</v>
      </c>
      <c r="N2429" s="9">
        <f t="shared" si="527"/>
        <v>29479336247.442486</v>
      </c>
      <c r="O2429" s="9">
        <f t="shared" si="528"/>
        <v>-123812.27127393766</v>
      </c>
      <c r="P2429" s="9">
        <f t="shared" si="529"/>
        <v>15329478518.011127</v>
      </c>
      <c r="Q2429" s="9">
        <f t="shared" si="530"/>
        <v>2.017283246583193E-4</v>
      </c>
      <c r="R2429" s="9">
        <f t="shared" si="531"/>
        <v>-3.5040515038249072E-2</v>
      </c>
    </row>
    <row r="2430" spans="1:18" x14ac:dyDescent="0.25">
      <c r="A2430">
        <v>2419</v>
      </c>
      <c r="B2430" s="5">
        <v>2</v>
      </c>
      <c r="C2430" s="5">
        <v>0</v>
      </c>
      <c r="D2430" s="5">
        <f t="shared" si="518"/>
        <v>0</v>
      </c>
      <c r="E2430" s="5">
        <f t="shared" si="519"/>
        <v>4</v>
      </c>
      <c r="F2430" s="5">
        <f t="shared" si="520"/>
        <v>0</v>
      </c>
      <c r="G2430" s="5">
        <f t="shared" si="521"/>
        <v>-629958.82420000003</v>
      </c>
      <c r="H2430" s="9">
        <f t="shared" si="522"/>
        <v>396848120187.44653</v>
      </c>
      <c r="I2430" s="9">
        <f t="shared" si="523"/>
        <v>-295509.74660000001</v>
      </c>
      <c r="J2430" s="9">
        <f t="shared" si="524"/>
        <v>87326010335.596222</v>
      </c>
      <c r="K2430" s="9">
        <f t="shared" si="525"/>
        <v>186158972507.77597</v>
      </c>
      <c r="M2430" s="9">
        <f t="shared" si="526"/>
        <v>123813.99872319103</v>
      </c>
      <c r="N2430" s="9">
        <f t="shared" si="527"/>
        <v>29479429838.976753</v>
      </c>
      <c r="O2430" s="9">
        <f t="shared" si="528"/>
        <v>-123813.99872319103</v>
      </c>
      <c r="P2430" s="9">
        <f t="shared" si="529"/>
        <v>15329906279.826351</v>
      </c>
      <c r="Q2430" s="9">
        <f t="shared" si="530"/>
        <v>2.0172833014543595E-4</v>
      </c>
      <c r="R2430" s="9">
        <f t="shared" si="531"/>
        <v>-3.5041003929397123E-2</v>
      </c>
    </row>
    <row r="2431" spans="1:18" x14ac:dyDescent="0.25">
      <c r="A2431">
        <v>2420</v>
      </c>
      <c r="B2431" s="5">
        <v>1</v>
      </c>
      <c r="C2431" s="5">
        <v>47</v>
      </c>
      <c r="D2431" s="5">
        <f t="shared" si="518"/>
        <v>47</v>
      </c>
      <c r="E2431" s="5">
        <f t="shared" si="519"/>
        <v>1</v>
      </c>
      <c r="F2431" s="5">
        <f t="shared" si="520"/>
        <v>2209</v>
      </c>
      <c r="G2431" s="5">
        <f t="shared" si="521"/>
        <v>-629959.82420000003</v>
      </c>
      <c r="H2431" s="9">
        <f t="shared" si="522"/>
        <v>396849380106.09497</v>
      </c>
      <c r="I2431" s="9">
        <f t="shared" si="523"/>
        <v>-295462.74660000001</v>
      </c>
      <c r="J2431" s="9">
        <f t="shared" si="524"/>
        <v>87298234628.415817</v>
      </c>
      <c r="K2431" s="9">
        <f t="shared" si="525"/>
        <v>186129659905.78516</v>
      </c>
      <c r="M2431" s="9">
        <f t="shared" si="526"/>
        <v>123813.72617244441</v>
      </c>
      <c r="N2431" s="9">
        <f t="shared" si="527"/>
        <v>29479523430.659592</v>
      </c>
      <c r="O2431" s="9">
        <f t="shared" si="528"/>
        <v>-123766.72617244441</v>
      </c>
      <c r="P2431" s="9">
        <f t="shared" si="529"/>
        <v>15318202507.444836</v>
      </c>
      <c r="Q2431" s="9">
        <f t="shared" si="530"/>
        <v>2.017283356325613E-4</v>
      </c>
      <c r="R2431" s="9">
        <f t="shared" si="531"/>
        <v>-3.5027625170600499E-2</v>
      </c>
    </row>
    <row r="2432" spans="1:18" x14ac:dyDescent="0.25">
      <c r="A2432">
        <v>2421</v>
      </c>
      <c r="B2432" s="5">
        <v>67678</v>
      </c>
      <c r="C2432" s="5">
        <v>2784</v>
      </c>
      <c r="D2432" s="5">
        <f t="shared" si="518"/>
        <v>188415552</v>
      </c>
      <c r="E2432" s="5">
        <f t="shared" si="519"/>
        <v>4580311684</v>
      </c>
      <c r="F2432" s="5">
        <f t="shared" si="520"/>
        <v>7750656</v>
      </c>
      <c r="G2432" s="5">
        <f t="shared" si="521"/>
        <v>-562282.82420000003</v>
      </c>
      <c r="H2432" s="9">
        <f t="shared" si="522"/>
        <v>316161974390.32813</v>
      </c>
      <c r="I2432" s="9">
        <f t="shared" si="523"/>
        <v>-292725.74660000001</v>
      </c>
      <c r="J2432" s="9">
        <f t="shared" si="524"/>
        <v>85688362722.52742</v>
      </c>
      <c r="K2432" s="9">
        <f t="shared" si="525"/>
        <v>164594659514.30157</v>
      </c>
      <c r="M2432" s="9">
        <f t="shared" si="526"/>
        <v>142259.14305157954</v>
      </c>
      <c r="N2432" s="9">
        <f t="shared" si="527"/>
        <v>23485747487.955147</v>
      </c>
      <c r="O2432" s="9">
        <f t="shared" si="528"/>
        <v>-139475.14305157954</v>
      </c>
      <c r="P2432" s="9">
        <f t="shared" si="529"/>
        <v>19453315529.258575</v>
      </c>
      <c r="Q2432" s="9">
        <f t="shared" si="530"/>
        <v>2.0137693047637785E-4</v>
      </c>
      <c r="R2432" s="9">
        <f t="shared" si="531"/>
        <v>-3.9473308569661338E-2</v>
      </c>
    </row>
    <row r="2433" spans="1:18" x14ac:dyDescent="0.25">
      <c r="A2433">
        <v>2422</v>
      </c>
      <c r="B2433" s="5">
        <v>28499</v>
      </c>
      <c r="C2433" s="5">
        <v>883</v>
      </c>
      <c r="D2433" s="5">
        <f t="shared" si="518"/>
        <v>25164617</v>
      </c>
      <c r="E2433" s="5">
        <f t="shared" si="519"/>
        <v>812193001</v>
      </c>
      <c r="F2433" s="5">
        <f t="shared" si="520"/>
        <v>779689</v>
      </c>
      <c r="G2433" s="5">
        <f t="shared" si="521"/>
        <v>-601461.82420000003</v>
      </c>
      <c r="H2433" s="9">
        <f t="shared" si="522"/>
        <v>361756325969.99176</v>
      </c>
      <c r="I2433" s="9">
        <f t="shared" si="523"/>
        <v>-294626.74660000001</v>
      </c>
      <c r="J2433" s="9">
        <f t="shared" si="524"/>
        <v>86804919812.100616</v>
      </c>
      <c r="K2433" s="9">
        <f t="shared" si="525"/>
        <v>177206740468.14716</v>
      </c>
      <c r="M2433" s="9">
        <f t="shared" si="526"/>
        <v>131580.87734967735</v>
      </c>
      <c r="N2433" s="9">
        <f t="shared" si="527"/>
        <v>26872674173.689384</v>
      </c>
      <c r="O2433" s="9">
        <f t="shared" si="528"/>
        <v>-130697.87734967735</v>
      </c>
      <c r="P2433" s="9">
        <f t="shared" si="529"/>
        <v>17081935143.711304</v>
      </c>
      <c r="Q2433" s="9">
        <f t="shared" si="530"/>
        <v>2.0157550037828268E-4</v>
      </c>
      <c r="R2433" s="9">
        <f t="shared" si="531"/>
        <v>-3.6989230062576053E-2</v>
      </c>
    </row>
    <row r="2434" spans="1:18" x14ac:dyDescent="0.25">
      <c r="A2434">
        <v>2423</v>
      </c>
      <c r="B2434" s="5">
        <v>916146</v>
      </c>
      <c r="C2434" s="5">
        <v>38202</v>
      </c>
      <c r="D2434" s="5">
        <f t="shared" si="518"/>
        <v>34998609492</v>
      </c>
      <c r="E2434" s="5">
        <f t="shared" si="519"/>
        <v>839323493316</v>
      </c>
      <c r="F2434" s="5">
        <f t="shared" si="520"/>
        <v>1459392804</v>
      </c>
      <c r="G2434" s="5">
        <f t="shared" si="521"/>
        <v>286185.17579999997</v>
      </c>
      <c r="H2434" s="9">
        <f t="shared" si="522"/>
        <v>81901954847.67688</v>
      </c>
      <c r="I2434" s="9">
        <f t="shared" si="523"/>
        <v>-257307.74660000001</v>
      </c>
      <c r="J2434" s="9">
        <f t="shared" si="524"/>
        <v>66207276460.36982</v>
      </c>
      <c r="K2434" s="9">
        <f t="shared" si="525"/>
        <v>-73637662695.422852</v>
      </c>
      <c r="M2434" s="9">
        <f t="shared" si="526"/>
        <v>373509.72993643</v>
      </c>
      <c r="N2434" s="9">
        <f t="shared" si="527"/>
        <v>6083997400.4833555</v>
      </c>
      <c r="O2434" s="9">
        <f t="shared" si="528"/>
        <v>-335307.72993643</v>
      </c>
      <c r="P2434" s="9">
        <f t="shared" si="529"/>
        <v>112431273755.12187</v>
      </c>
      <c r="Q2434" s="9">
        <f t="shared" si="530"/>
        <v>2.0035669469082155E-4</v>
      </c>
      <c r="R2434" s="9">
        <f t="shared" si="531"/>
        <v>-9.4896470058135771E-2</v>
      </c>
    </row>
    <row r="2435" spans="1:18" x14ac:dyDescent="0.25">
      <c r="A2435">
        <v>2424</v>
      </c>
      <c r="B2435" s="5">
        <v>479133</v>
      </c>
      <c r="C2435" s="5">
        <v>13164</v>
      </c>
      <c r="D2435" s="5">
        <f t="shared" si="518"/>
        <v>6307306812</v>
      </c>
      <c r="E2435" s="5">
        <f t="shared" si="519"/>
        <v>229568431689</v>
      </c>
      <c r="F2435" s="5">
        <f t="shared" si="520"/>
        <v>173290896</v>
      </c>
      <c r="G2435" s="5">
        <f t="shared" si="521"/>
        <v>-150827.82420000003</v>
      </c>
      <c r="H2435" s="9">
        <f t="shared" si="522"/>
        <v>22749032552.906116</v>
      </c>
      <c r="I2435" s="9">
        <f t="shared" si="523"/>
        <v>-282345.74660000001</v>
      </c>
      <c r="J2435" s="9">
        <f t="shared" si="524"/>
        <v>79719120623.11142</v>
      </c>
      <c r="K2435" s="9">
        <f t="shared" si="525"/>
        <v>42585594631.802559</v>
      </c>
      <c r="M2435" s="9">
        <f t="shared" si="526"/>
        <v>254401.51050292261</v>
      </c>
      <c r="N2435" s="9">
        <f t="shared" si="527"/>
        <v>1689887075.0130575</v>
      </c>
      <c r="O2435" s="9">
        <f t="shared" si="528"/>
        <v>-241237.51050292261</v>
      </c>
      <c r="P2435" s="9">
        <f t="shared" si="529"/>
        <v>58195536473.647697</v>
      </c>
      <c r="Q2435" s="9">
        <f t="shared" si="530"/>
        <v>2.0009907528029141E-4</v>
      </c>
      <c r="R2435" s="9">
        <f t="shared" si="531"/>
        <v>-6.8273359660697502E-2</v>
      </c>
    </row>
    <row r="2436" spans="1:18" x14ac:dyDescent="0.25">
      <c r="A2436">
        <v>2425</v>
      </c>
      <c r="B2436" s="5">
        <v>402944</v>
      </c>
      <c r="C2436" s="5">
        <v>29381</v>
      </c>
      <c r="D2436" s="5">
        <f t="shared" si="518"/>
        <v>11838897664</v>
      </c>
      <c r="E2436" s="5">
        <f t="shared" si="519"/>
        <v>162363867136</v>
      </c>
      <c r="F2436" s="5">
        <f t="shared" si="520"/>
        <v>863243161</v>
      </c>
      <c r="G2436" s="5">
        <f t="shared" si="521"/>
        <v>-227016.82420000003</v>
      </c>
      <c r="H2436" s="9">
        <f t="shared" si="522"/>
        <v>51536638469.853722</v>
      </c>
      <c r="I2436" s="9">
        <f t="shared" si="523"/>
        <v>-266128.74660000001</v>
      </c>
      <c r="J2436" s="9">
        <f t="shared" si="524"/>
        <v>70824509766.887024</v>
      </c>
      <c r="K2436" s="9">
        <f t="shared" si="525"/>
        <v>60415702881.458557</v>
      </c>
      <c r="M2436" s="9">
        <f t="shared" si="526"/>
        <v>233636.14166854127</v>
      </c>
      <c r="N2436" s="9">
        <f t="shared" si="527"/>
        <v>3828342987.2142358</v>
      </c>
      <c r="O2436" s="9">
        <f t="shared" si="528"/>
        <v>-204255.14166854127</v>
      </c>
      <c r="P2436" s="9">
        <f t="shared" si="529"/>
        <v>41720162898.035866</v>
      </c>
      <c r="Q2436" s="9">
        <f t="shared" si="530"/>
        <v>2.0022444940855411E-4</v>
      </c>
      <c r="R2436" s="9">
        <f t="shared" si="531"/>
        <v>-5.7806870892376516E-2</v>
      </c>
    </row>
    <row r="2437" spans="1:18" x14ac:dyDescent="0.25">
      <c r="A2437">
        <v>2426</v>
      </c>
      <c r="B2437" s="5">
        <v>257893</v>
      </c>
      <c r="C2437" s="5">
        <v>6834</v>
      </c>
      <c r="D2437" s="5">
        <f t="shared" si="518"/>
        <v>1762440762</v>
      </c>
      <c r="E2437" s="5">
        <f t="shared" si="519"/>
        <v>66508799449</v>
      </c>
      <c r="F2437" s="5">
        <f t="shared" si="520"/>
        <v>46703556</v>
      </c>
      <c r="G2437" s="5">
        <f t="shared" si="521"/>
        <v>-372067.82420000003</v>
      </c>
      <c r="H2437" s="9">
        <f t="shared" si="522"/>
        <v>138434465804.92212</v>
      </c>
      <c r="I2437" s="9">
        <f t="shared" si="523"/>
        <v>-288675.74660000001</v>
      </c>
      <c r="J2437" s="9">
        <f t="shared" si="524"/>
        <v>83333686675.067413</v>
      </c>
      <c r="K2437" s="9">
        <f t="shared" si="525"/>
        <v>107406956936.77257</v>
      </c>
      <c r="M2437" s="9">
        <f t="shared" si="526"/>
        <v>194102.38332027773</v>
      </c>
      <c r="N2437" s="9">
        <f t="shared" si="527"/>
        <v>10283453327.345568</v>
      </c>
      <c r="O2437" s="9">
        <f t="shared" si="528"/>
        <v>-187268.38332027773</v>
      </c>
      <c r="P2437" s="9">
        <f t="shared" si="529"/>
        <v>35069447391.390472</v>
      </c>
      <c r="Q2437" s="9">
        <f t="shared" si="530"/>
        <v>2.0060290183636237E-4</v>
      </c>
      <c r="R2437" s="9">
        <f t="shared" si="531"/>
        <v>-5.2999406611005238E-2</v>
      </c>
    </row>
    <row r="2438" spans="1:18" x14ac:dyDescent="0.25">
      <c r="A2438">
        <v>2427</v>
      </c>
      <c r="B2438" s="5">
        <v>198209</v>
      </c>
      <c r="C2438" s="5">
        <v>2585</v>
      </c>
      <c r="D2438" s="5">
        <f t="shared" si="518"/>
        <v>512370265</v>
      </c>
      <c r="E2438" s="5">
        <f t="shared" si="519"/>
        <v>39286807681</v>
      </c>
      <c r="F2438" s="5">
        <f t="shared" si="520"/>
        <v>6682225</v>
      </c>
      <c r="G2438" s="5">
        <f t="shared" si="521"/>
        <v>-431751.82420000003</v>
      </c>
      <c r="H2438" s="9">
        <f t="shared" si="522"/>
        <v>186409637700.02774</v>
      </c>
      <c r="I2438" s="9">
        <f t="shared" si="523"/>
        <v>-292924.74660000001</v>
      </c>
      <c r="J2438" s="9">
        <f t="shared" si="524"/>
        <v>85804907170.674225</v>
      </c>
      <c r="K2438" s="9">
        <f t="shared" si="525"/>
        <v>126470793697.87276</v>
      </c>
      <c r="M2438" s="9">
        <f t="shared" si="526"/>
        <v>177835.46455889204</v>
      </c>
      <c r="N2438" s="9">
        <f t="shared" si="527"/>
        <v>13847236653.890226</v>
      </c>
      <c r="O2438" s="9">
        <f t="shared" si="528"/>
        <v>-175250.46455889204</v>
      </c>
      <c r="P2438" s="9">
        <f t="shared" si="529"/>
        <v>30712725328.107475</v>
      </c>
      <c r="Q2438" s="9">
        <f t="shared" si="530"/>
        <v>2.0081184055019481E-4</v>
      </c>
      <c r="R2438" s="9">
        <f t="shared" si="531"/>
        <v>-4.959818329057257E-2</v>
      </c>
    </row>
    <row r="2439" spans="1:18" x14ac:dyDescent="0.25">
      <c r="A2439">
        <v>2428</v>
      </c>
      <c r="B2439" s="5">
        <v>187653</v>
      </c>
      <c r="C2439" s="5">
        <v>10782</v>
      </c>
      <c r="D2439" s="5">
        <f t="shared" si="518"/>
        <v>2023274646</v>
      </c>
      <c r="E2439" s="5">
        <f t="shared" si="519"/>
        <v>35213648409</v>
      </c>
      <c r="F2439" s="5">
        <f t="shared" si="520"/>
        <v>116251524</v>
      </c>
      <c r="G2439" s="5">
        <f t="shared" si="521"/>
        <v>-442307.82420000003</v>
      </c>
      <c r="H2439" s="9">
        <f t="shared" si="522"/>
        <v>195636211348.53815</v>
      </c>
      <c r="I2439" s="9">
        <f t="shared" si="523"/>
        <v>-284727.74660000001</v>
      </c>
      <c r="J2439" s="9">
        <f t="shared" si="524"/>
        <v>81069889683.913818</v>
      </c>
      <c r="K2439" s="9">
        <f t="shared" si="525"/>
        <v>125937310088.01497</v>
      </c>
      <c r="M2439" s="9">
        <f t="shared" si="526"/>
        <v>174958.41887755052</v>
      </c>
      <c r="N2439" s="9">
        <f t="shared" si="527"/>
        <v>14532622615.64542</v>
      </c>
      <c r="O2439" s="9">
        <f t="shared" si="528"/>
        <v>-164176.41887755052</v>
      </c>
      <c r="P2439" s="9">
        <f t="shared" si="529"/>
        <v>26953896515.456924</v>
      </c>
      <c r="Q2439" s="9">
        <f t="shared" si="530"/>
        <v>2.0085202359394533E-4</v>
      </c>
      <c r="R2439" s="9">
        <f t="shared" si="531"/>
        <v>-4.6464083844852573E-2</v>
      </c>
    </row>
    <row r="2440" spans="1:18" x14ac:dyDescent="0.25">
      <c r="A2440">
        <v>2429</v>
      </c>
      <c r="B2440" s="5">
        <v>138119</v>
      </c>
      <c r="C2440" s="5">
        <v>9194</v>
      </c>
      <c r="D2440" s="5">
        <f t="shared" si="518"/>
        <v>1269866086</v>
      </c>
      <c r="E2440" s="5">
        <f t="shared" si="519"/>
        <v>19076858161</v>
      </c>
      <c r="F2440" s="5">
        <f t="shared" si="520"/>
        <v>84529636</v>
      </c>
      <c r="G2440" s="5">
        <f t="shared" si="521"/>
        <v>-491841.82420000003</v>
      </c>
      <c r="H2440" s="9">
        <f t="shared" si="522"/>
        <v>241908380032.38373</v>
      </c>
      <c r="I2440" s="9">
        <f t="shared" si="523"/>
        <v>-286315.74660000001</v>
      </c>
      <c r="J2440" s="9">
        <f t="shared" si="524"/>
        <v>81976706751.115417</v>
      </c>
      <c r="K2440" s="9">
        <f t="shared" si="525"/>
        <v>140822059104.92896</v>
      </c>
      <c r="M2440" s="9">
        <f t="shared" si="526"/>
        <v>161457.8901943778</v>
      </c>
      <c r="N2440" s="9">
        <f t="shared" si="527"/>
        <v>17969900205.793556</v>
      </c>
      <c r="O2440" s="9">
        <f t="shared" si="528"/>
        <v>-152263.8901943778</v>
      </c>
      <c r="P2440" s="9">
        <f t="shared" si="529"/>
        <v>23184292257.125542</v>
      </c>
      <c r="Q2440" s="9">
        <f t="shared" si="530"/>
        <v>2.0105354548598104E-4</v>
      </c>
      <c r="R2440" s="9">
        <f t="shared" si="531"/>
        <v>-4.3092686038052448E-2</v>
      </c>
    </row>
    <row r="2441" spans="1:18" x14ac:dyDescent="0.25">
      <c r="A2441">
        <v>2430</v>
      </c>
      <c r="B2441" s="5">
        <v>119193</v>
      </c>
      <c r="C2441" s="5">
        <v>7762</v>
      </c>
      <c r="D2441" s="5">
        <f t="shared" si="518"/>
        <v>925176066</v>
      </c>
      <c r="E2441" s="5">
        <f t="shared" si="519"/>
        <v>14206971249</v>
      </c>
      <c r="F2441" s="5">
        <f t="shared" si="520"/>
        <v>60248644</v>
      </c>
      <c r="G2441" s="5">
        <f t="shared" si="521"/>
        <v>-510767.82420000003</v>
      </c>
      <c r="H2441" s="9">
        <f t="shared" si="522"/>
        <v>260883770238.00214</v>
      </c>
      <c r="I2441" s="9">
        <f t="shared" si="523"/>
        <v>-287747.74660000001</v>
      </c>
      <c r="J2441" s="9">
        <f t="shared" si="524"/>
        <v>82798765673.377823</v>
      </c>
      <c r="K2441" s="9">
        <f t="shared" si="525"/>
        <v>146972290449.33496</v>
      </c>
      <c r="M2441" s="9">
        <f t="shared" si="526"/>
        <v>156299.59476381037</v>
      </c>
      <c r="N2441" s="9">
        <f t="shared" si="527"/>
        <v>19379466374.254974</v>
      </c>
      <c r="O2441" s="9">
        <f t="shared" si="528"/>
        <v>-148537.59476381037</v>
      </c>
      <c r="P2441" s="9">
        <f t="shared" si="529"/>
        <v>22063417058.217945</v>
      </c>
      <c r="Q2441" s="9">
        <f t="shared" si="530"/>
        <v>2.0113618601580964E-4</v>
      </c>
      <c r="R2441" s="9">
        <f t="shared" si="531"/>
        <v>-4.2038097098218714E-2</v>
      </c>
    </row>
    <row r="2442" spans="1:18" x14ac:dyDescent="0.25">
      <c r="A2442">
        <v>2431</v>
      </c>
      <c r="B2442" s="5">
        <v>98996</v>
      </c>
      <c r="C2442" s="5">
        <v>7519</v>
      </c>
      <c r="D2442" s="5">
        <f t="shared" si="518"/>
        <v>744350924</v>
      </c>
      <c r="E2442" s="5">
        <f t="shared" si="519"/>
        <v>9800208016</v>
      </c>
      <c r="F2442" s="5">
        <f t="shared" si="520"/>
        <v>56535361</v>
      </c>
      <c r="G2442" s="5">
        <f t="shared" si="521"/>
        <v>-530964.82420000003</v>
      </c>
      <c r="H2442" s="9">
        <f t="shared" si="522"/>
        <v>281923644537.73694</v>
      </c>
      <c r="I2442" s="9">
        <f t="shared" si="523"/>
        <v>-287990.74660000001</v>
      </c>
      <c r="J2442" s="9">
        <f t="shared" si="524"/>
        <v>82938670127.225418</v>
      </c>
      <c r="K2442" s="9">
        <f t="shared" si="525"/>
        <v>152912956139.69577</v>
      </c>
      <c r="M2442" s="9">
        <f t="shared" si="526"/>
        <v>150794.88733428644</v>
      </c>
      <c r="N2442" s="9">
        <f t="shared" si="527"/>
        <v>20942390492.295284</v>
      </c>
      <c r="O2442" s="9">
        <f t="shared" si="528"/>
        <v>-143275.88733428644</v>
      </c>
      <c r="P2442" s="9">
        <f t="shared" si="529"/>
        <v>20527979891.427143</v>
      </c>
      <c r="Q2442" s="9">
        <f t="shared" si="530"/>
        <v>2.0122781766821924E-4</v>
      </c>
      <c r="R2442" s="9">
        <f t="shared" si="531"/>
        <v>-4.054896640258495E-2</v>
      </c>
    </row>
    <row r="2443" spans="1:18" x14ac:dyDescent="0.25">
      <c r="A2443">
        <v>2432</v>
      </c>
      <c r="B2443" s="5">
        <v>79106</v>
      </c>
      <c r="C2443" s="5">
        <v>2382</v>
      </c>
      <c r="D2443" s="5">
        <f t="shared" si="518"/>
        <v>188430492</v>
      </c>
      <c r="E2443" s="5">
        <f t="shared" si="519"/>
        <v>6257759236</v>
      </c>
      <c r="F2443" s="5">
        <f t="shared" si="520"/>
        <v>5673924</v>
      </c>
      <c r="G2443" s="5">
        <f t="shared" si="521"/>
        <v>-550854.82420000003</v>
      </c>
      <c r="H2443" s="9">
        <f t="shared" si="522"/>
        <v>303441037344.41296</v>
      </c>
      <c r="I2443" s="9">
        <f t="shared" si="523"/>
        <v>-293127.74660000001</v>
      </c>
      <c r="J2443" s="9">
        <f t="shared" si="524"/>
        <v>85923875826.793823</v>
      </c>
      <c r="K2443" s="9">
        <f t="shared" si="525"/>
        <v>161470833321.48517</v>
      </c>
      <c r="M2443" s="9">
        <f t="shared" si="526"/>
        <v>145373.85298397543</v>
      </c>
      <c r="N2443" s="9">
        <f t="shared" si="527"/>
        <v>22540786551.882252</v>
      </c>
      <c r="O2443" s="9">
        <f t="shared" si="528"/>
        <v>-142991.85298397543</v>
      </c>
      <c r="P2443" s="9">
        <f t="shared" si="529"/>
        <v>20446670019.790844</v>
      </c>
      <c r="Q2443" s="9">
        <f t="shared" si="530"/>
        <v>2.0132152898181044E-4</v>
      </c>
      <c r="R2443" s="9">
        <f t="shared" si="531"/>
        <v>-4.0468582830649913E-2</v>
      </c>
    </row>
    <row r="2444" spans="1:18" x14ac:dyDescent="0.25">
      <c r="A2444">
        <v>2433</v>
      </c>
      <c r="B2444" s="5">
        <v>75882</v>
      </c>
      <c r="C2444" s="5">
        <v>3034</v>
      </c>
      <c r="D2444" s="5">
        <f t="shared" si="518"/>
        <v>230225988</v>
      </c>
      <c r="E2444" s="5">
        <f t="shared" si="519"/>
        <v>5758077924</v>
      </c>
      <c r="F2444" s="5">
        <f t="shared" si="520"/>
        <v>9205156</v>
      </c>
      <c r="G2444" s="5">
        <f t="shared" si="521"/>
        <v>-554078.82420000003</v>
      </c>
      <c r="H2444" s="9">
        <f t="shared" si="522"/>
        <v>307003343426.85455</v>
      </c>
      <c r="I2444" s="9">
        <f t="shared" si="523"/>
        <v>-292475.74660000001</v>
      </c>
      <c r="J2444" s="9">
        <f t="shared" si="524"/>
        <v>85542062349.227417</v>
      </c>
      <c r="K2444" s="9">
        <f t="shared" si="525"/>
        <v>162054617783.14517</v>
      </c>
      <c r="M2444" s="9">
        <f t="shared" si="526"/>
        <v>144495.14937686617</v>
      </c>
      <c r="N2444" s="9">
        <f t="shared" si="527"/>
        <v>22805408574.465343</v>
      </c>
      <c r="O2444" s="9">
        <f t="shared" si="528"/>
        <v>-141461.14937686617</v>
      </c>
      <c r="P2444" s="9">
        <f t="shared" si="529"/>
        <v>20011256783.024044</v>
      </c>
      <c r="Q2444" s="9">
        <f t="shared" si="530"/>
        <v>2.0133704333270781E-4</v>
      </c>
      <c r="R2444" s="9">
        <f t="shared" si="531"/>
        <v>-4.0035373805071918E-2</v>
      </c>
    </row>
    <row r="2445" spans="1:18" x14ac:dyDescent="0.25">
      <c r="A2445">
        <v>2434</v>
      </c>
      <c r="B2445" s="5">
        <v>51213</v>
      </c>
      <c r="C2445" s="5">
        <v>3365</v>
      </c>
      <c r="D2445" s="5">
        <f t="shared" ref="D2445:D2508" si="532">B2445*C2445</f>
        <v>172331745</v>
      </c>
      <c r="E2445" s="5">
        <f t="shared" ref="E2445:E2508" si="533">POWER(B2445,2)</f>
        <v>2622771369</v>
      </c>
      <c r="F2445" s="5">
        <f t="shared" ref="F2445:F2508" si="534">POWER(C2445,2)</f>
        <v>11323225</v>
      </c>
      <c r="G2445" s="5">
        <f t="shared" ref="G2445:G2508" si="535">B2445-$J$5018</f>
        <v>-578747.82420000003</v>
      </c>
      <c r="H2445" s="9">
        <f t="shared" ref="H2445:H2508" si="536">POWER(G2445,2)</f>
        <v>334949044016.23413</v>
      </c>
      <c r="I2445" s="9">
        <f t="shared" ref="I2445:I2508" si="537">C2445-$J$5019</f>
        <v>-292144.74660000001</v>
      </c>
      <c r="J2445" s="9">
        <f t="shared" ref="J2445:J2508" si="538">POWER(I2445,2)</f>
        <v>85348552965.978226</v>
      </c>
      <c r="K2445" s="9">
        <f t="shared" ref="K2445:K2508" si="539">G2445*I2445</f>
        <v>169078136446.21036</v>
      </c>
      <c r="M2445" s="9">
        <f t="shared" ref="M2445:M2508" si="540">$J$5027+$J$5026*B2445</f>
        <v>137771.59500844878</v>
      </c>
      <c r="N2445" s="9">
        <f t="shared" ref="N2445:N2508" si="541">(M2445-$J$5019)^2</f>
        <v>24881324467.519196</v>
      </c>
      <c r="O2445" s="9">
        <f t="shared" ref="O2445:O2508" si="542">C2445-M2445</f>
        <v>-134406.59500844878</v>
      </c>
      <c r="P2445" s="9">
        <f t="shared" ref="P2445:P2508" si="543">POWER(O2445,2)</f>
        <v>18065132781.765171</v>
      </c>
      <c r="Q2445" s="9">
        <f t="shared" ref="Q2445:Q2508" si="544">(1/$J$5017)+((H2445)/$H$5012)</f>
        <v>2.0145875084323135E-4</v>
      </c>
      <c r="R2445" s="9">
        <f t="shared" ref="R2445:R2508" si="545">O2445/($J$5028*SQRT(1-Q2445))</f>
        <v>-3.8038844051915259E-2</v>
      </c>
    </row>
    <row r="2446" spans="1:18" x14ac:dyDescent="0.25">
      <c r="A2446">
        <v>2435</v>
      </c>
      <c r="B2446" s="5">
        <v>29395</v>
      </c>
      <c r="C2446" s="5">
        <v>1426</v>
      </c>
      <c r="D2446" s="5">
        <f t="shared" si="532"/>
        <v>41917270</v>
      </c>
      <c r="E2446" s="5">
        <f t="shared" si="533"/>
        <v>864066025</v>
      </c>
      <c r="F2446" s="5">
        <f t="shared" si="534"/>
        <v>2033476</v>
      </c>
      <c r="G2446" s="5">
        <f t="shared" si="535"/>
        <v>-600565.82420000003</v>
      </c>
      <c r="H2446" s="9">
        <f t="shared" si="536"/>
        <v>360679309197.02533</v>
      </c>
      <c r="I2446" s="9">
        <f t="shared" si="537"/>
        <v>-294083.74660000001</v>
      </c>
      <c r="J2446" s="9">
        <f t="shared" si="538"/>
        <v>86485250014.293015</v>
      </c>
      <c r="K2446" s="9">
        <f t="shared" si="539"/>
        <v>176616647660.65295</v>
      </c>
      <c r="M2446" s="9">
        <f t="shared" si="540"/>
        <v>131825.08281865061</v>
      </c>
      <c r="N2446" s="9">
        <f t="shared" si="541"/>
        <v>26792669157.213398</v>
      </c>
      <c r="O2446" s="9">
        <f t="shared" si="542"/>
        <v>-130399.08281865061</v>
      </c>
      <c r="P2446" s="9">
        <f t="shared" si="543"/>
        <v>17003920799.945301</v>
      </c>
      <c r="Q2446" s="9">
        <f t="shared" si="544"/>
        <v>2.0157080981667694E-4</v>
      </c>
      <c r="R2446" s="9">
        <f t="shared" si="545"/>
        <v>-3.6904667166925989E-2</v>
      </c>
    </row>
    <row r="2447" spans="1:18" x14ac:dyDescent="0.25">
      <c r="A2447">
        <v>2436</v>
      </c>
      <c r="B2447" s="5">
        <v>26699</v>
      </c>
      <c r="C2447" s="5">
        <v>1534</v>
      </c>
      <c r="D2447" s="5">
        <f t="shared" si="532"/>
        <v>40956266</v>
      </c>
      <c r="E2447" s="5">
        <f t="shared" si="533"/>
        <v>712836601</v>
      </c>
      <c r="F2447" s="5">
        <f t="shared" si="534"/>
        <v>2353156</v>
      </c>
      <c r="G2447" s="5">
        <f t="shared" si="535"/>
        <v>-603261.82420000003</v>
      </c>
      <c r="H2447" s="9">
        <f t="shared" si="536"/>
        <v>363924828537.11176</v>
      </c>
      <c r="I2447" s="9">
        <f t="shared" si="537"/>
        <v>-293975.74660000001</v>
      </c>
      <c r="J2447" s="9">
        <f t="shared" si="538"/>
        <v>86421739589.02742</v>
      </c>
      <c r="K2447" s="9">
        <f t="shared" si="539"/>
        <v>177344345164.47296</v>
      </c>
      <c r="M2447" s="9">
        <f t="shared" si="540"/>
        <v>131090.28600575778</v>
      </c>
      <c r="N2447" s="9">
        <f t="shared" si="541"/>
        <v>27033759022.101574</v>
      </c>
      <c r="O2447" s="9">
        <f t="shared" si="542"/>
        <v>-129556.28600575778</v>
      </c>
      <c r="P2447" s="9">
        <f t="shared" si="543"/>
        <v>16784831243.605709</v>
      </c>
      <c r="Q2447" s="9">
        <f t="shared" si="544"/>
        <v>2.0158494451614437E-4</v>
      </c>
      <c r="R2447" s="9">
        <f t="shared" si="545"/>
        <v>-3.6666144767846215E-2</v>
      </c>
    </row>
    <row r="2448" spans="1:18" x14ac:dyDescent="0.25">
      <c r="A2448">
        <v>2437</v>
      </c>
      <c r="B2448" s="5">
        <v>24995</v>
      </c>
      <c r="C2448" s="5">
        <v>580</v>
      </c>
      <c r="D2448" s="5">
        <f t="shared" si="532"/>
        <v>14497100</v>
      </c>
      <c r="E2448" s="5">
        <f t="shared" si="533"/>
        <v>624750025</v>
      </c>
      <c r="F2448" s="5">
        <f t="shared" si="534"/>
        <v>336400</v>
      </c>
      <c r="G2448" s="5">
        <f t="shared" si="535"/>
        <v>-604965.82420000003</v>
      </c>
      <c r="H2448" s="9">
        <f t="shared" si="536"/>
        <v>365983648449.98535</v>
      </c>
      <c r="I2448" s="9">
        <f t="shared" si="537"/>
        <v>-294929.74660000001</v>
      </c>
      <c r="J2448" s="9">
        <f t="shared" si="538"/>
        <v>86983555429.540222</v>
      </c>
      <c r="K2448" s="9">
        <f t="shared" si="539"/>
        <v>178422417232.96616</v>
      </c>
      <c r="M2448" s="9">
        <f t="shared" si="540"/>
        <v>130625.85953351395</v>
      </c>
      <c r="N2448" s="9">
        <f t="shared" si="541"/>
        <v>27186696214.153728</v>
      </c>
      <c r="O2448" s="9">
        <f t="shared" si="542"/>
        <v>-130045.85953351395</v>
      </c>
      <c r="P2448" s="9">
        <f t="shared" si="543"/>
        <v>16911925581.810442</v>
      </c>
      <c r="Q2448" s="9">
        <f t="shared" si="544"/>
        <v>2.0159391097040845E-4</v>
      </c>
      <c r="R2448" s="9">
        <f t="shared" si="545"/>
        <v>-3.6804700725092544E-2</v>
      </c>
    </row>
    <row r="2449" spans="1:18" x14ac:dyDescent="0.25">
      <c r="A2449">
        <v>2438</v>
      </c>
      <c r="B2449" s="5">
        <v>24754</v>
      </c>
      <c r="C2449" s="5">
        <v>1047</v>
      </c>
      <c r="D2449" s="5">
        <f t="shared" si="532"/>
        <v>25917438</v>
      </c>
      <c r="E2449" s="5">
        <f t="shared" si="533"/>
        <v>612760516</v>
      </c>
      <c r="F2449" s="5">
        <f t="shared" si="534"/>
        <v>1096209</v>
      </c>
      <c r="G2449" s="5">
        <f t="shared" si="535"/>
        <v>-605206.82420000003</v>
      </c>
      <c r="H2449" s="9">
        <f t="shared" si="536"/>
        <v>366275300058.24976</v>
      </c>
      <c r="I2449" s="9">
        <f t="shared" si="537"/>
        <v>-294462.74660000001</v>
      </c>
      <c r="J2449" s="9">
        <f t="shared" si="538"/>
        <v>86708309135.21582</v>
      </c>
      <c r="K2449" s="9">
        <f t="shared" si="539"/>
        <v>178210863714.99536</v>
      </c>
      <c r="M2449" s="9">
        <f t="shared" si="540"/>
        <v>130560.17480357806</v>
      </c>
      <c r="N2449" s="9">
        <f t="shared" si="541"/>
        <v>27208361235.82296</v>
      </c>
      <c r="O2449" s="9">
        <f t="shared" si="542"/>
        <v>-129513.17480357806</v>
      </c>
      <c r="P2449" s="9">
        <f t="shared" si="543"/>
        <v>16773662447.702168</v>
      </c>
      <c r="Q2449" s="9">
        <f t="shared" si="544"/>
        <v>2.0159518115474569E-4</v>
      </c>
      <c r="R2449" s="9">
        <f t="shared" si="545"/>
        <v>-3.6653943914314077E-2</v>
      </c>
    </row>
    <row r="2450" spans="1:18" x14ac:dyDescent="0.25">
      <c r="A2450">
        <v>2439</v>
      </c>
      <c r="B2450" s="5">
        <v>19262</v>
      </c>
      <c r="C2450" s="5">
        <v>1692</v>
      </c>
      <c r="D2450" s="5">
        <f t="shared" si="532"/>
        <v>32591304</v>
      </c>
      <c r="E2450" s="5">
        <f t="shared" si="533"/>
        <v>371024644</v>
      </c>
      <c r="F2450" s="5">
        <f t="shared" si="534"/>
        <v>2862864</v>
      </c>
      <c r="G2450" s="5">
        <f t="shared" si="535"/>
        <v>-610698.82420000003</v>
      </c>
      <c r="H2450" s="9">
        <f t="shared" si="536"/>
        <v>372953053879.26257</v>
      </c>
      <c r="I2450" s="9">
        <f t="shared" si="537"/>
        <v>-293817.74660000001</v>
      </c>
      <c r="J2450" s="9">
        <f t="shared" si="538"/>
        <v>86328868217.101822</v>
      </c>
      <c r="K2450" s="9">
        <f t="shared" si="539"/>
        <v>179434152377.71356</v>
      </c>
      <c r="M2450" s="9">
        <f t="shared" si="540"/>
        <v>129063.3261031302</v>
      </c>
      <c r="N2450" s="9">
        <f t="shared" si="541"/>
        <v>27704410896.22081</v>
      </c>
      <c r="O2450" s="9">
        <f t="shared" si="542"/>
        <v>-127371.3261031302</v>
      </c>
      <c r="P2450" s="9">
        <f t="shared" si="543"/>
        <v>16223454713.269936</v>
      </c>
      <c r="Q2450" s="9">
        <f t="shared" si="544"/>
        <v>2.016242637247405E-4</v>
      </c>
      <c r="R2450" s="9">
        <f t="shared" si="545"/>
        <v>-3.6047772886878444E-2</v>
      </c>
    </row>
    <row r="2451" spans="1:18" x14ac:dyDescent="0.25">
      <c r="A2451">
        <v>2440</v>
      </c>
      <c r="B2451" s="5">
        <v>15564</v>
      </c>
      <c r="C2451" s="5">
        <v>3154</v>
      </c>
      <c r="D2451" s="5">
        <f t="shared" si="532"/>
        <v>49088856</v>
      </c>
      <c r="E2451" s="5">
        <f t="shared" si="533"/>
        <v>242238096</v>
      </c>
      <c r="F2451" s="5">
        <f t="shared" si="534"/>
        <v>9947716</v>
      </c>
      <c r="G2451" s="5">
        <f t="shared" si="535"/>
        <v>-614396.82420000003</v>
      </c>
      <c r="H2451" s="9">
        <f t="shared" si="536"/>
        <v>377483457587.04572</v>
      </c>
      <c r="I2451" s="9">
        <f t="shared" si="537"/>
        <v>-292355.74660000001</v>
      </c>
      <c r="J2451" s="9">
        <f t="shared" si="538"/>
        <v>85471882570.043427</v>
      </c>
      <c r="K2451" s="9">
        <f t="shared" si="539"/>
        <v>179622442247.65997</v>
      </c>
      <c r="M2451" s="9">
        <f t="shared" si="540"/>
        <v>128055.43344212214</v>
      </c>
      <c r="N2451" s="9">
        <f t="shared" si="541"/>
        <v>28040946995.176636</v>
      </c>
      <c r="O2451" s="9">
        <f t="shared" si="542"/>
        <v>-124901.43344212214</v>
      </c>
      <c r="P2451" s="9">
        <f t="shared" si="543"/>
        <v>15600368075.896868</v>
      </c>
      <c r="Q2451" s="9">
        <f t="shared" si="544"/>
        <v>2.0164399427882618E-4</v>
      </c>
      <c r="R2451" s="9">
        <f t="shared" si="545"/>
        <v>-3.5348760887895778E-2</v>
      </c>
    </row>
    <row r="2452" spans="1:18" x14ac:dyDescent="0.25">
      <c r="A2452">
        <v>2441</v>
      </c>
      <c r="B2452" s="5">
        <v>5036</v>
      </c>
      <c r="C2452" s="5">
        <v>500</v>
      </c>
      <c r="D2452" s="5">
        <f t="shared" si="532"/>
        <v>2518000</v>
      </c>
      <c r="E2452" s="5">
        <f t="shared" si="533"/>
        <v>25361296</v>
      </c>
      <c r="F2452" s="5">
        <f t="shared" si="534"/>
        <v>250000</v>
      </c>
      <c r="G2452" s="5">
        <f t="shared" si="535"/>
        <v>-624924.82420000003</v>
      </c>
      <c r="H2452" s="9">
        <f t="shared" si="536"/>
        <v>390531035901.40094</v>
      </c>
      <c r="I2452" s="9">
        <f t="shared" si="537"/>
        <v>-295009.74660000001</v>
      </c>
      <c r="J2452" s="9">
        <f t="shared" si="538"/>
        <v>87030750588.996216</v>
      </c>
      <c r="K2452" s="9">
        <f t="shared" si="539"/>
        <v>184358914031.29156</v>
      </c>
      <c r="M2452" s="9">
        <f t="shared" si="540"/>
        <v>125186.01918168603</v>
      </c>
      <c r="N2452" s="9">
        <f t="shared" si="541"/>
        <v>29010172121.668118</v>
      </c>
      <c r="O2452" s="9">
        <f t="shared" si="542"/>
        <v>-124686.01918168603</v>
      </c>
      <c r="P2452" s="9">
        <f t="shared" si="543"/>
        <v>15546603379.375776</v>
      </c>
      <c r="Q2452" s="9">
        <f t="shared" si="544"/>
        <v>2.0170081834268964E-4</v>
      </c>
      <c r="R2452" s="9">
        <f t="shared" si="545"/>
        <v>-3.5287796800271103E-2</v>
      </c>
    </row>
    <row r="2453" spans="1:18" x14ac:dyDescent="0.25">
      <c r="A2453">
        <v>2442</v>
      </c>
      <c r="B2453" s="5">
        <v>274</v>
      </c>
      <c r="C2453" s="5">
        <v>6</v>
      </c>
      <c r="D2453" s="5">
        <f t="shared" si="532"/>
        <v>1644</v>
      </c>
      <c r="E2453" s="5">
        <f t="shared" si="533"/>
        <v>75076</v>
      </c>
      <c r="F2453" s="5">
        <f t="shared" si="534"/>
        <v>36</v>
      </c>
      <c r="G2453" s="5">
        <f t="shared" si="535"/>
        <v>-629686.82420000003</v>
      </c>
      <c r="H2453" s="9">
        <f t="shared" si="536"/>
        <v>396505496571.08173</v>
      </c>
      <c r="I2453" s="9">
        <f t="shared" si="537"/>
        <v>-295503.74660000001</v>
      </c>
      <c r="J2453" s="9">
        <f t="shared" si="538"/>
        <v>87322464254.637024</v>
      </c>
      <c r="K2453" s="9">
        <f t="shared" si="539"/>
        <v>186074815735.75555</v>
      </c>
      <c r="M2453" s="9">
        <f t="shared" si="540"/>
        <v>123888.13252627221</v>
      </c>
      <c r="N2453" s="9">
        <f t="shared" si="541"/>
        <v>29453978417.271564</v>
      </c>
      <c r="O2453" s="9">
        <f t="shared" si="542"/>
        <v>-123882.13252627221</v>
      </c>
      <c r="P2453" s="9">
        <f t="shared" si="543"/>
        <v>15346782759.25687</v>
      </c>
      <c r="Q2453" s="9">
        <f t="shared" si="544"/>
        <v>2.017268379707359E-4</v>
      </c>
      <c r="R2453" s="9">
        <f t="shared" si="545"/>
        <v>-3.5060286673244574E-2</v>
      </c>
    </row>
    <row r="2454" spans="1:18" x14ac:dyDescent="0.25">
      <c r="A2454">
        <v>2443</v>
      </c>
      <c r="B2454" s="5">
        <v>210</v>
      </c>
      <c r="C2454" s="5">
        <v>0</v>
      </c>
      <c r="D2454" s="5">
        <f t="shared" si="532"/>
        <v>0</v>
      </c>
      <c r="E2454" s="5">
        <f t="shared" si="533"/>
        <v>44100</v>
      </c>
      <c r="F2454" s="5">
        <f t="shared" si="534"/>
        <v>0</v>
      </c>
      <c r="G2454" s="5">
        <f t="shared" si="535"/>
        <v>-629750.82420000003</v>
      </c>
      <c r="H2454" s="9">
        <f t="shared" si="536"/>
        <v>396586100580.57935</v>
      </c>
      <c r="I2454" s="9">
        <f t="shared" si="537"/>
        <v>-295509.74660000001</v>
      </c>
      <c r="J2454" s="9">
        <f t="shared" si="538"/>
        <v>87326010335.596222</v>
      </c>
      <c r="K2454" s="9">
        <f t="shared" si="539"/>
        <v>186097506480.48315</v>
      </c>
      <c r="M2454" s="9">
        <f t="shared" si="540"/>
        <v>123870.6892784884</v>
      </c>
      <c r="N2454" s="9">
        <f t="shared" si="541"/>
        <v>29459965998.217152</v>
      </c>
      <c r="O2454" s="9">
        <f t="shared" si="542"/>
        <v>-123870.6892784884</v>
      </c>
      <c r="P2454" s="9">
        <f t="shared" si="543"/>
        <v>15343947662.32782</v>
      </c>
      <c r="Q2454" s="9">
        <f t="shared" si="544"/>
        <v>2.0172718901268966E-4</v>
      </c>
      <c r="R2454" s="9">
        <f t="shared" si="545"/>
        <v>-3.50570480884934E-2</v>
      </c>
    </row>
    <row r="2455" spans="1:18" x14ac:dyDescent="0.25">
      <c r="A2455">
        <v>2444</v>
      </c>
      <c r="B2455" s="5">
        <v>12178</v>
      </c>
      <c r="C2455" s="5">
        <v>3199</v>
      </c>
      <c r="D2455" s="5">
        <f t="shared" si="532"/>
        <v>38957422</v>
      </c>
      <c r="E2455" s="5">
        <f t="shared" si="533"/>
        <v>148303684</v>
      </c>
      <c r="F2455" s="5">
        <f t="shared" si="534"/>
        <v>10233601</v>
      </c>
      <c r="G2455" s="5">
        <f t="shared" si="535"/>
        <v>-617782.82420000003</v>
      </c>
      <c r="H2455" s="9">
        <f t="shared" si="536"/>
        <v>381655617876.52814</v>
      </c>
      <c r="I2455" s="9">
        <f t="shared" si="537"/>
        <v>-292310.74660000001</v>
      </c>
      <c r="J2455" s="9">
        <f t="shared" si="538"/>
        <v>85445572577.849426</v>
      </c>
      <c r="K2455" s="9">
        <f t="shared" si="539"/>
        <v>180584558578.55856</v>
      </c>
      <c r="M2455" s="9">
        <f t="shared" si="540"/>
        <v>127132.57661406015</v>
      </c>
      <c r="N2455" s="9">
        <f t="shared" si="541"/>
        <v>28350871372.474087</v>
      </c>
      <c r="O2455" s="9">
        <f t="shared" si="542"/>
        <v>-123933.57661406015</v>
      </c>
      <c r="P2455" s="9">
        <f t="shared" si="543"/>
        <v>15359531412.353117</v>
      </c>
      <c r="Q2455" s="9">
        <f t="shared" si="544"/>
        <v>2.0166216463174733E-4</v>
      </c>
      <c r="R2455" s="9">
        <f t="shared" si="545"/>
        <v>-3.5074844898008661E-2</v>
      </c>
    </row>
    <row r="2456" spans="1:18" x14ac:dyDescent="0.25">
      <c r="A2456">
        <v>2445</v>
      </c>
      <c r="B2456" s="5">
        <v>321</v>
      </c>
      <c r="C2456" s="5">
        <v>15</v>
      </c>
      <c r="D2456" s="5">
        <f t="shared" si="532"/>
        <v>4815</v>
      </c>
      <c r="E2456" s="5">
        <f t="shared" si="533"/>
        <v>103041</v>
      </c>
      <c r="F2456" s="5">
        <f t="shared" si="534"/>
        <v>225</v>
      </c>
      <c r="G2456" s="5">
        <f t="shared" si="535"/>
        <v>-629639.82420000003</v>
      </c>
      <c r="H2456" s="9">
        <f t="shared" si="536"/>
        <v>396446308218.60693</v>
      </c>
      <c r="I2456" s="9">
        <f t="shared" si="537"/>
        <v>-295494.74660000001</v>
      </c>
      <c r="J2456" s="9">
        <f t="shared" si="538"/>
        <v>87317145268.198227</v>
      </c>
      <c r="K2456" s="9">
        <f t="shared" si="539"/>
        <v>186055260301.24756</v>
      </c>
      <c r="M2456" s="9">
        <f t="shared" si="540"/>
        <v>123900.94241136344</v>
      </c>
      <c r="N2456" s="9">
        <f t="shared" si="541"/>
        <v>29449581675.053806</v>
      </c>
      <c r="O2456" s="9">
        <f t="shared" si="542"/>
        <v>-123885.94241136344</v>
      </c>
      <c r="P2456" s="9">
        <f t="shared" si="543"/>
        <v>15347726727.151659</v>
      </c>
      <c r="Q2456" s="9">
        <f t="shared" si="544"/>
        <v>2.0172658019702188E-4</v>
      </c>
      <c r="R2456" s="9">
        <f t="shared" si="545"/>
        <v>-3.5061364916739717E-2</v>
      </c>
    </row>
    <row r="2457" spans="1:18" x14ac:dyDescent="0.25">
      <c r="A2457">
        <v>2446</v>
      </c>
      <c r="B2457" s="5">
        <v>846673</v>
      </c>
      <c r="C2457" s="5">
        <v>13911</v>
      </c>
      <c r="D2457" s="5">
        <f t="shared" si="532"/>
        <v>11778068103</v>
      </c>
      <c r="E2457" s="5">
        <f t="shared" si="533"/>
        <v>716855168929</v>
      </c>
      <c r="F2457" s="5">
        <f t="shared" si="534"/>
        <v>193515921</v>
      </c>
      <c r="G2457" s="5">
        <f t="shared" si="535"/>
        <v>216712.17579999997</v>
      </c>
      <c r="H2457" s="9">
        <f t="shared" si="536"/>
        <v>46964167139.970093</v>
      </c>
      <c r="I2457" s="9">
        <f t="shared" si="537"/>
        <v>-281598.74660000001</v>
      </c>
      <c r="J2457" s="9">
        <f t="shared" si="538"/>
        <v>79297854086.691025</v>
      </c>
      <c r="K2457" s="9">
        <f t="shared" si="539"/>
        <v>-61025877078.238846</v>
      </c>
      <c r="M2457" s="9">
        <f t="shared" si="540"/>
        <v>354574.8119163618</v>
      </c>
      <c r="N2457" s="9">
        <f t="shared" si="541"/>
        <v>3488681940.8260837</v>
      </c>
      <c r="O2457" s="9">
        <f t="shared" si="542"/>
        <v>-340663.8119163618</v>
      </c>
      <c r="P2457" s="9">
        <f t="shared" si="543"/>
        <v>116051832749.38632</v>
      </c>
      <c r="Q2457" s="9">
        <f t="shared" si="544"/>
        <v>2.0020453564397625E-4</v>
      </c>
      <c r="R2457" s="9">
        <f t="shared" si="545"/>
        <v>-9.6412303926201343E-2</v>
      </c>
    </row>
    <row r="2458" spans="1:18" x14ac:dyDescent="0.25">
      <c r="A2458">
        <v>2447</v>
      </c>
      <c r="B2458" s="5">
        <v>423264</v>
      </c>
      <c r="C2458" s="5">
        <v>3700</v>
      </c>
      <c r="D2458" s="5">
        <f t="shared" si="532"/>
        <v>1566076800</v>
      </c>
      <c r="E2458" s="5">
        <f t="shared" si="533"/>
        <v>179152413696</v>
      </c>
      <c r="F2458" s="5">
        <f t="shared" si="534"/>
        <v>13690000</v>
      </c>
      <c r="G2458" s="5">
        <f t="shared" si="535"/>
        <v>-206696.82420000003</v>
      </c>
      <c r="H2458" s="9">
        <f t="shared" si="536"/>
        <v>42723577134.365715</v>
      </c>
      <c r="I2458" s="9">
        <f t="shared" si="537"/>
        <v>-291809.74660000001</v>
      </c>
      <c r="J2458" s="9">
        <f t="shared" si="538"/>
        <v>85152928210.756226</v>
      </c>
      <c r="K2458" s="9">
        <f t="shared" si="539"/>
        <v>60316147892.826759</v>
      </c>
      <c r="M2458" s="9">
        <f t="shared" si="540"/>
        <v>239174.37283989973</v>
      </c>
      <c r="N2458" s="9">
        <f t="shared" si="541"/>
        <v>3173674336.6901951</v>
      </c>
      <c r="O2458" s="9">
        <f t="shared" si="542"/>
        <v>-235474.37283989973</v>
      </c>
      <c r="P2458" s="9">
        <f t="shared" si="543"/>
        <v>55448180264.344109</v>
      </c>
      <c r="Q2458" s="9">
        <f t="shared" si="544"/>
        <v>2.0018606726988477E-4</v>
      </c>
      <c r="R2458" s="9">
        <f t="shared" si="545"/>
        <v>-6.6642319487000945E-2</v>
      </c>
    </row>
    <row r="2459" spans="1:18" x14ac:dyDescent="0.25">
      <c r="A2459">
        <v>2448</v>
      </c>
      <c r="B2459" s="5">
        <v>211494</v>
      </c>
      <c r="C2459" s="5">
        <v>4146</v>
      </c>
      <c r="D2459" s="5">
        <f t="shared" si="532"/>
        <v>876854124</v>
      </c>
      <c r="E2459" s="5">
        <f t="shared" si="533"/>
        <v>44729712036</v>
      </c>
      <c r="F2459" s="5">
        <f t="shared" si="534"/>
        <v>17189316</v>
      </c>
      <c r="G2459" s="5">
        <f t="shared" si="535"/>
        <v>-418466.82420000003</v>
      </c>
      <c r="H2459" s="9">
        <f t="shared" si="536"/>
        <v>175114482956.03372</v>
      </c>
      <c r="I2459" s="9">
        <f t="shared" si="537"/>
        <v>-291363.74660000001</v>
      </c>
      <c r="J2459" s="9">
        <f t="shared" si="538"/>
        <v>84892832832.789017</v>
      </c>
      <c r="K2459" s="9">
        <f t="shared" si="539"/>
        <v>121926061726.71556</v>
      </c>
      <c r="M2459" s="9">
        <f t="shared" si="540"/>
        <v>181456.30122776492</v>
      </c>
      <c r="N2459" s="9">
        <f t="shared" si="541"/>
        <v>13008188401.277414</v>
      </c>
      <c r="O2459" s="9">
        <f t="shared" si="542"/>
        <v>-177310.30122776492</v>
      </c>
      <c r="P2459" s="9">
        <f t="shared" si="543"/>
        <v>31438942921.480736</v>
      </c>
      <c r="Q2459" s="9">
        <f t="shared" si="544"/>
        <v>2.0076264854083822E-4</v>
      </c>
      <c r="R2459" s="9">
        <f t="shared" si="545"/>
        <v>-5.018114288820464E-2</v>
      </c>
    </row>
    <row r="2460" spans="1:18" x14ac:dyDescent="0.25">
      <c r="A2460">
        <v>2449</v>
      </c>
      <c r="B2460" s="5">
        <v>27999</v>
      </c>
      <c r="C2460" s="5">
        <v>222</v>
      </c>
      <c r="D2460" s="5">
        <f t="shared" si="532"/>
        <v>6215778</v>
      </c>
      <c r="E2460" s="5">
        <f t="shared" si="533"/>
        <v>783944001</v>
      </c>
      <c r="F2460" s="5">
        <f t="shared" si="534"/>
        <v>49284</v>
      </c>
      <c r="G2460" s="5">
        <f t="shared" si="535"/>
        <v>-601961.82420000003</v>
      </c>
      <c r="H2460" s="9">
        <f t="shared" si="536"/>
        <v>362358037794.19177</v>
      </c>
      <c r="I2460" s="9">
        <f t="shared" si="537"/>
        <v>-295287.74660000001</v>
      </c>
      <c r="J2460" s="9">
        <f t="shared" si="538"/>
        <v>87194853292.10582</v>
      </c>
      <c r="K2460" s="9">
        <f t="shared" si="539"/>
        <v>177751950607.24338</v>
      </c>
      <c r="M2460" s="9">
        <f t="shared" si="540"/>
        <v>131444.60197636636</v>
      </c>
      <c r="N2460" s="9">
        <f t="shared" si="541"/>
        <v>26917371680.373825</v>
      </c>
      <c r="O2460" s="9">
        <f t="shared" si="542"/>
        <v>-131222.60197636636</v>
      </c>
      <c r="P2460" s="9">
        <f t="shared" si="543"/>
        <v>17219371269.447868</v>
      </c>
      <c r="Q2460" s="9">
        <f t="shared" si="544"/>
        <v>2.0157812091906824E-4</v>
      </c>
      <c r="R2460" s="9">
        <f t="shared" si="545"/>
        <v>-3.7137734129289189E-2</v>
      </c>
    </row>
    <row r="2461" spans="1:18" x14ac:dyDescent="0.25">
      <c r="A2461">
        <v>2450</v>
      </c>
      <c r="B2461" s="5">
        <v>21419</v>
      </c>
      <c r="C2461" s="5">
        <v>408</v>
      </c>
      <c r="D2461" s="5">
        <f t="shared" si="532"/>
        <v>8738952</v>
      </c>
      <c r="E2461" s="5">
        <f t="shared" si="533"/>
        <v>458773561</v>
      </c>
      <c r="F2461" s="5">
        <f t="shared" si="534"/>
        <v>166464</v>
      </c>
      <c r="G2461" s="5">
        <f t="shared" si="535"/>
        <v>-608541.82420000003</v>
      </c>
      <c r="H2461" s="9">
        <f t="shared" si="536"/>
        <v>370323151800.66376</v>
      </c>
      <c r="I2461" s="9">
        <f t="shared" si="537"/>
        <v>-295101.74660000001</v>
      </c>
      <c r="J2461" s="9">
        <f t="shared" si="538"/>
        <v>87085040846.370621</v>
      </c>
      <c r="K2461" s="9">
        <f t="shared" si="539"/>
        <v>179581755200.57016</v>
      </c>
      <c r="M2461" s="9">
        <f t="shared" si="540"/>
        <v>129651.21806359378</v>
      </c>
      <c r="N2461" s="9">
        <f t="shared" si="541"/>
        <v>27509051488.261879</v>
      </c>
      <c r="O2461" s="9">
        <f t="shared" si="542"/>
        <v>-129243.21806359378</v>
      </c>
      <c r="P2461" s="9">
        <f t="shared" si="543"/>
        <v>16703809415.433655</v>
      </c>
      <c r="Q2461" s="9">
        <f t="shared" si="544"/>
        <v>2.0161281012622063E-4</v>
      </c>
      <c r="R2461" s="9">
        <f t="shared" si="545"/>
        <v>-3.6577542903709327E-2</v>
      </c>
    </row>
    <row r="2462" spans="1:18" x14ac:dyDescent="0.25">
      <c r="A2462">
        <v>2451</v>
      </c>
      <c r="B2462" s="5">
        <v>11999</v>
      </c>
      <c r="C2462" s="5">
        <v>193</v>
      </c>
      <c r="D2462" s="5">
        <f t="shared" si="532"/>
        <v>2315807</v>
      </c>
      <c r="E2462" s="5">
        <f t="shared" si="533"/>
        <v>143976001</v>
      </c>
      <c r="F2462" s="5">
        <f t="shared" si="534"/>
        <v>37249</v>
      </c>
      <c r="G2462" s="5">
        <f t="shared" si="535"/>
        <v>-617961.82420000003</v>
      </c>
      <c r="H2462" s="9">
        <f t="shared" si="536"/>
        <v>381876816168.59174</v>
      </c>
      <c r="I2462" s="9">
        <f t="shared" si="537"/>
        <v>-295316.74660000001</v>
      </c>
      <c r="J2462" s="9">
        <f t="shared" si="538"/>
        <v>87211980822.408615</v>
      </c>
      <c r="K2462" s="9">
        <f t="shared" si="539"/>
        <v>182494475445.74518</v>
      </c>
      <c r="M2462" s="9">
        <f t="shared" si="540"/>
        <v>127083.79003041482</v>
      </c>
      <c r="N2462" s="9">
        <f t="shared" si="541"/>
        <v>28367302846.379799</v>
      </c>
      <c r="O2462" s="9">
        <f t="shared" si="542"/>
        <v>-126890.79003041482</v>
      </c>
      <c r="P2462" s="9">
        <f t="shared" si="543"/>
        <v>16101272594.542822</v>
      </c>
      <c r="Q2462" s="9">
        <f t="shared" si="544"/>
        <v>2.0166312798184738E-4</v>
      </c>
      <c r="R2462" s="9">
        <f t="shared" si="545"/>
        <v>-3.591177550944552E-2</v>
      </c>
    </row>
    <row r="2463" spans="1:18" x14ac:dyDescent="0.25">
      <c r="A2463">
        <v>2452</v>
      </c>
      <c r="B2463" s="5">
        <v>8251</v>
      </c>
      <c r="C2463" s="5">
        <v>122</v>
      </c>
      <c r="D2463" s="5">
        <f t="shared" si="532"/>
        <v>1006622</v>
      </c>
      <c r="E2463" s="5">
        <f t="shared" si="533"/>
        <v>68079001</v>
      </c>
      <c r="F2463" s="5">
        <f t="shared" si="534"/>
        <v>14884</v>
      </c>
      <c r="G2463" s="5">
        <f t="shared" si="535"/>
        <v>-621709.82420000003</v>
      </c>
      <c r="H2463" s="9">
        <f t="shared" si="536"/>
        <v>386523105506.79492</v>
      </c>
      <c r="I2463" s="9">
        <f t="shared" si="537"/>
        <v>-295387.74660000001</v>
      </c>
      <c r="J2463" s="9">
        <f t="shared" si="538"/>
        <v>87253920841.425812</v>
      </c>
      <c r="K2463" s="9">
        <f t="shared" si="539"/>
        <v>183645464009.52017</v>
      </c>
      <c r="M2463" s="9">
        <f t="shared" si="540"/>
        <v>126062.26983207568</v>
      </c>
      <c r="N2463" s="9">
        <f t="shared" si="541"/>
        <v>28712447383.016254</v>
      </c>
      <c r="O2463" s="9">
        <f t="shared" si="542"/>
        <v>-125940.26983207568</v>
      </c>
      <c r="P2463" s="9">
        <f t="shared" si="543"/>
        <v>15860951565.37603</v>
      </c>
      <c r="Q2463" s="9">
        <f t="shared" si="544"/>
        <v>2.0168336323437633E-4</v>
      </c>
      <c r="R2463" s="9">
        <f t="shared" si="545"/>
        <v>-3.5642766054912553E-2</v>
      </c>
    </row>
    <row r="2464" spans="1:18" x14ac:dyDescent="0.25">
      <c r="A2464">
        <v>2453</v>
      </c>
      <c r="B2464" s="5">
        <v>771487</v>
      </c>
      <c r="C2464" s="5">
        <v>7253</v>
      </c>
      <c r="D2464" s="5">
        <f t="shared" si="532"/>
        <v>5595595211</v>
      </c>
      <c r="E2464" s="5">
        <f t="shared" si="533"/>
        <v>595192191169</v>
      </c>
      <c r="F2464" s="5">
        <f t="shared" si="534"/>
        <v>52606009</v>
      </c>
      <c r="G2464" s="5">
        <f t="shared" si="535"/>
        <v>141526.17579999997</v>
      </c>
      <c r="H2464" s="9">
        <f t="shared" si="536"/>
        <v>20029658436.572498</v>
      </c>
      <c r="I2464" s="9">
        <f t="shared" si="537"/>
        <v>-288256.74660000001</v>
      </c>
      <c r="J2464" s="9">
        <f t="shared" si="538"/>
        <v>83091951960.416626</v>
      </c>
      <c r="K2464" s="9">
        <f t="shared" si="539"/>
        <v>-40795874994.847649</v>
      </c>
      <c r="M2464" s="9">
        <f t="shared" si="540"/>
        <v>334082.8114808423</v>
      </c>
      <c r="N2464" s="9">
        <f t="shared" si="541"/>
        <v>1487881334.3016684</v>
      </c>
      <c r="O2464" s="9">
        <f t="shared" si="542"/>
        <v>-326829.8114808423</v>
      </c>
      <c r="P2464" s="9">
        <f t="shared" si="543"/>
        <v>106817725672.60292</v>
      </c>
      <c r="Q2464" s="9">
        <f t="shared" si="544"/>
        <v>2.0008723201829043E-4</v>
      </c>
      <c r="R2464" s="9">
        <f t="shared" si="545"/>
        <v>-9.2497095863699946E-2</v>
      </c>
    </row>
    <row r="2465" spans="1:18" x14ac:dyDescent="0.25">
      <c r="A2465">
        <v>2454</v>
      </c>
      <c r="B2465" s="5">
        <v>712783</v>
      </c>
      <c r="C2465" s="5">
        <v>15279</v>
      </c>
      <c r="D2465" s="5">
        <f t="shared" si="532"/>
        <v>10890611457</v>
      </c>
      <c r="E2465" s="5">
        <f t="shared" si="533"/>
        <v>508059605089</v>
      </c>
      <c r="F2465" s="5">
        <f t="shared" si="534"/>
        <v>233447841</v>
      </c>
      <c r="G2465" s="5">
        <f t="shared" si="535"/>
        <v>82822.175799999968</v>
      </c>
      <c r="H2465" s="9">
        <f t="shared" si="536"/>
        <v>6859512804.2461004</v>
      </c>
      <c r="I2465" s="9">
        <f t="shared" si="537"/>
        <v>-280230.74660000001</v>
      </c>
      <c r="J2465" s="9">
        <f t="shared" si="538"/>
        <v>78529271339.993423</v>
      </c>
      <c r="K2465" s="9">
        <f t="shared" si="539"/>
        <v>-23209320159.470444</v>
      </c>
      <c r="M2465" s="9">
        <f t="shared" si="540"/>
        <v>318082.99245114613</v>
      </c>
      <c r="N2465" s="9">
        <f t="shared" si="541"/>
        <v>509551428.25628531</v>
      </c>
      <c r="O2465" s="9">
        <f t="shared" si="542"/>
        <v>-302803.99245114613</v>
      </c>
      <c r="P2465" s="9">
        <f t="shared" si="543"/>
        <v>91690257844.35376</v>
      </c>
      <c r="Q2465" s="9">
        <f t="shared" si="544"/>
        <v>2.0002987415628171E-4</v>
      </c>
      <c r="R2465" s="9">
        <f t="shared" si="545"/>
        <v>-8.5697473517932859E-2</v>
      </c>
    </row>
    <row r="2466" spans="1:18" x14ac:dyDescent="0.25">
      <c r="A2466">
        <v>2455</v>
      </c>
      <c r="B2466" s="5">
        <v>83299</v>
      </c>
      <c r="C2466" s="5">
        <v>626</v>
      </c>
      <c r="D2466" s="5">
        <f t="shared" si="532"/>
        <v>52145174</v>
      </c>
      <c r="E2466" s="5">
        <f t="shared" si="533"/>
        <v>6938723401</v>
      </c>
      <c r="F2466" s="5">
        <f t="shared" si="534"/>
        <v>391876</v>
      </c>
      <c r="G2466" s="5">
        <f t="shared" si="535"/>
        <v>-546661.82420000003</v>
      </c>
      <c r="H2466" s="9">
        <f t="shared" si="536"/>
        <v>298839150037.67175</v>
      </c>
      <c r="I2466" s="9">
        <f t="shared" si="537"/>
        <v>-294883.74660000001</v>
      </c>
      <c r="J2466" s="9">
        <f t="shared" si="538"/>
        <v>86956424008.853012</v>
      </c>
      <c r="K2466" s="9">
        <f t="shared" si="539"/>
        <v>161201686843.28656</v>
      </c>
      <c r="M2466" s="9">
        <f t="shared" si="540"/>
        <v>146516.65826456135</v>
      </c>
      <c r="N2466" s="9">
        <f t="shared" si="541"/>
        <v>22198940371.731827</v>
      </c>
      <c r="O2466" s="9">
        <f t="shared" si="542"/>
        <v>-145890.65826456135</v>
      </c>
      <c r="P2466" s="9">
        <f t="shared" si="543"/>
        <v>21284084168.867023</v>
      </c>
      <c r="Q2466" s="9">
        <f t="shared" si="544"/>
        <v>2.0130148710645928E-4</v>
      </c>
      <c r="R2466" s="9">
        <f t="shared" si="545"/>
        <v>-4.1288982594579499E-2</v>
      </c>
    </row>
    <row r="2467" spans="1:18" x14ac:dyDescent="0.25">
      <c r="A2467">
        <v>2456</v>
      </c>
      <c r="B2467" s="5">
        <v>81803</v>
      </c>
      <c r="C2467" s="5">
        <v>327</v>
      </c>
      <c r="D2467" s="5">
        <f t="shared" si="532"/>
        <v>26749581</v>
      </c>
      <c r="E2467" s="5">
        <f t="shared" si="533"/>
        <v>6691730809</v>
      </c>
      <c r="F2467" s="5">
        <f t="shared" si="534"/>
        <v>106929</v>
      </c>
      <c r="G2467" s="5">
        <f t="shared" si="535"/>
        <v>-548157.82420000003</v>
      </c>
      <c r="H2467" s="9">
        <f t="shared" si="536"/>
        <v>300477000231.67816</v>
      </c>
      <c r="I2467" s="9">
        <f t="shared" si="537"/>
        <v>-295182.74660000001</v>
      </c>
      <c r="J2467" s="9">
        <f t="shared" si="538"/>
        <v>87132853890.319824</v>
      </c>
      <c r="K2467" s="9">
        <f t="shared" si="539"/>
        <v>161806732117.63596</v>
      </c>
      <c r="M2467" s="9">
        <f t="shared" si="540"/>
        <v>146108.92234761489</v>
      </c>
      <c r="N2467" s="9">
        <f t="shared" si="541"/>
        <v>22320606287.292065</v>
      </c>
      <c r="O2467" s="9">
        <f t="shared" si="542"/>
        <v>-145781.92234761489</v>
      </c>
      <c r="P2467" s="9">
        <f t="shared" si="543"/>
        <v>21252368883.366016</v>
      </c>
      <c r="Q2467" s="9">
        <f t="shared" si="544"/>
        <v>2.0130862017757645E-4</v>
      </c>
      <c r="R2467" s="9">
        <f t="shared" si="545"/>
        <v>-4.1258209041538846E-2</v>
      </c>
    </row>
    <row r="2468" spans="1:18" x14ac:dyDescent="0.25">
      <c r="A2468">
        <v>2457</v>
      </c>
      <c r="B2468" s="5">
        <v>64620</v>
      </c>
      <c r="C2468" s="5">
        <v>670</v>
      </c>
      <c r="D2468" s="5">
        <f t="shared" si="532"/>
        <v>43295400</v>
      </c>
      <c r="E2468" s="5">
        <f t="shared" si="533"/>
        <v>4175744400</v>
      </c>
      <c r="F2468" s="5">
        <f t="shared" si="534"/>
        <v>448900</v>
      </c>
      <c r="G2468" s="5">
        <f t="shared" si="535"/>
        <v>-565340.82420000003</v>
      </c>
      <c r="H2468" s="9">
        <f t="shared" si="536"/>
        <v>319610247507.13531</v>
      </c>
      <c r="I2468" s="9">
        <f t="shared" si="537"/>
        <v>-294839.74660000001</v>
      </c>
      <c r="J2468" s="9">
        <f t="shared" si="538"/>
        <v>86930476175.152222</v>
      </c>
      <c r="K2468" s="9">
        <f t="shared" si="539"/>
        <v>166684945349.76315</v>
      </c>
      <c r="M2468" s="9">
        <f t="shared" si="540"/>
        <v>141425.68286840955</v>
      </c>
      <c r="N2468" s="9">
        <f t="shared" si="541"/>
        <v>23741898696.040833</v>
      </c>
      <c r="O2468" s="9">
        <f t="shared" si="542"/>
        <v>-140755.68286840955</v>
      </c>
      <c r="P2468" s="9">
        <f t="shared" si="543"/>
        <v>19812162259.752281</v>
      </c>
      <c r="Q2468" s="9">
        <f t="shared" si="544"/>
        <v>2.0139194819745123E-4</v>
      </c>
      <c r="R2468" s="9">
        <f t="shared" si="545"/>
        <v>-3.9835718558623334E-2</v>
      </c>
    </row>
    <row r="2469" spans="1:18" x14ac:dyDescent="0.25">
      <c r="A2469">
        <v>2458</v>
      </c>
      <c r="B2469" s="5">
        <v>40868</v>
      </c>
      <c r="C2469" s="5">
        <v>480</v>
      </c>
      <c r="D2469" s="5">
        <f t="shared" si="532"/>
        <v>19616640</v>
      </c>
      <c r="E2469" s="5">
        <f t="shared" si="533"/>
        <v>1670193424</v>
      </c>
      <c r="F2469" s="5">
        <f t="shared" si="534"/>
        <v>230400</v>
      </c>
      <c r="G2469" s="5">
        <f t="shared" si="535"/>
        <v>-589092.82420000003</v>
      </c>
      <c r="H2469" s="9">
        <f t="shared" si="536"/>
        <v>347030355523.93213</v>
      </c>
      <c r="I2469" s="9">
        <f t="shared" si="537"/>
        <v>-295029.74660000001</v>
      </c>
      <c r="J2469" s="9">
        <f t="shared" si="538"/>
        <v>87042551378.860214</v>
      </c>
      <c r="K2469" s="9">
        <f t="shared" si="539"/>
        <v>173799906647.60437</v>
      </c>
      <c r="M2469" s="9">
        <f t="shared" si="540"/>
        <v>134952.0575346445</v>
      </c>
      <c r="N2469" s="9">
        <f t="shared" si="541"/>
        <v>25778771518.007381</v>
      </c>
      <c r="O2469" s="9">
        <f t="shared" si="542"/>
        <v>-134472.0575346445</v>
      </c>
      <c r="P2469" s="9">
        <f t="shared" si="543"/>
        <v>18082734257.600739</v>
      </c>
      <c r="Q2469" s="9">
        <f t="shared" si="544"/>
        <v>2.0151136667738293E-4</v>
      </c>
      <c r="R2469" s="9">
        <f t="shared" si="545"/>
        <v>-3.8057371814049362E-2</v>
      </c>
    </row>
    <row r="2470" spans="1:18" x14ac:dyDescent="0.25">
      <c r="A2470">
        <v>2459</v>
      </c>
      <c r="B2470" s="5">
        <v>30542</v>
      </c>
      <c r="C2470" s="5">
        <v>95</v>
      </c>
      <c r="D2470" s="5">
        <f t="shared" si="532"/>
        <v>2901490</v>
      </c>
      <c r="E2470" s="5">
        <f t="shared" si="533"/>
        <v>932813764</v>
      </c>
      <c r="F2470" s="5">
        <f t="shared" si="534"/>
        <v>9025</v>
      </c>
      <c r="G2470" s="5">
        <f t="shared" si="535"/>
        <v>-599418.82420000003</v>
      </c>
      <c r="H2470" s="9">
        <f t="shared" si="536"/>
        <v>359302926805.31055</v>
      </c>
      <c r="I2470" s="9">
        <f t="shared" si="537"/>
        <v>-295414.74660000001</v>
      </c>
      <c r="J2470" s="9">
        <f t="shared" si="538"/>
        <v>87269872508.742218</v>
      </c>
      <c r="K2470" s="9">
        <f t="shared" si="539"/>
        <v>177077160058.31296</v>
      </c>
      <c r="M2470" s="9">
        <f t="shared" si="540"/>
        <v>132137.69852502603</v>
      </c>
      <c r="N2470" s="9">
        <f t="shared" si="541"/>
        <v>26690426092.211609</v>
      </c>
      <c r="O2470" s="9">
        <f t="shared" si="542"/>
        <v>-132042.69852502603</v>
      </c>
      <c r="P2470" s="9">
        <f t="shared" si="543"/>
        <v>17435274233.770912</v>
      </c>
      <c r="Q2470" s="9">
        <f t="shared" si="544"/>
        <v>2.0156481547511845E-4</v>
      </c>
      <c r="R2470" s="9">
        <f t="shared" si="545"/>
        <v>-3.7369832064368877E-2</v>
      </c>
    </row>
    <row r="2471" spans="1:18" x14ac:dyDescent="0.25">
      <c r="A2471">
        <v>2460</v>
      </c>
      <c r="B2471" s="5">
        <v>14798</v>
      </c>
      <c r="C2471" s="5">
        <v>133</v>
      </c>
      <c r="D2471" s="5">
        <f t="shared" si="532"/>
        <v>1968134</v>
      </c>
      <c r="E2471" s="5">
        <f t="shared" si="533"/>
        <v>218980804</v>
      </c>
      <c r="F2471" s="5">
        <f t="shared" si="534"/>
        <v>17689</v>
      </c>
      <c r="G2471" s="5">
        <f t="shared" si="535"/>
        <v>-615162.82420000003</v>
      </c>
      <c r="H2471" s="9">
        <f t="shared" si="536"/>
        <v>378425300277.72015</v>
      </c>
      <c r="I2471" s="9">
        <f t="shared" si="537"/>
        <v>-295376.74660000001</v>
      </c>
      <c r="J2471" s="9">
        <f t="shared" si="538"/>
        <v>87247422432.000626</v>
      </c>
      <c r="K2471" s="9">
        <f t="shared" si="539"/>
        <v>181704793641.46378</v>
      </c>
      <c r="M2471" s="9">
        <f t="shared" si="540"/>
        <v>127846.65957020971</v>
      </c>
      <c r="N2471" s="9">
        <f t="shared" si="541"/>
        <v>28110910752.359035</v>
      </c>
      <c r="O2471" s="9">
        <f t="shared" si="542"/>
        <v>-127713.65957020971</v>
      </c>
      <c r="P2471" s="9">
        <f t="shared" si="543"/>
        <v>16310778840.815418</v>
      </c>
      <c r="Q2471" s="9">
        <f t="shared" si="544"/>
        <v>2.0164809613803061E-4</v>
      </c>
      <c r="R2471" s="9">
        <f t="shared" si="545"/>
        <v>-3.6144658224585305E-2</v>
      </c>
    </row>
    <row r="2472" spans="1:18" x14ac:dyDescent="0.25">
      <c r="A2472">
        <v>2461</v>
      </c>
      <c r="B2472" s="5">
        <v>4948</v>
      </c>
      <c r="C2472" s="5">
        <v>41</v>
      </c>
      <c r="D2472" s="5">
        <f t="shared" si="532"/>
        <v>202868</v>
      </c>
      <c r="E2472" s="5">
        <f t="shared" si="533"/>
        <v>24482704</v>
      </c>
      <c r="F2472" s="5">
        <f t="shared" si="534"/>
        <v>1681</v>
      </c>
      <c r="G2472" s="5">
        <f t="shared" si="535"/>
        <v>-625012.82420000003</v>
      </c>
      <c r="H2472" s="9">
        <f t="shared" si="536"/>
        <v>390641030414.46014</v>
      </c>
      <c r="I2472" s="9">
        <f t="shared" si="537"/>
        <v>-295468.74660000001</v>
      </c>
      <c r="J2472" s="9">
        <f t="shared" si="538"/>
        <v>87301780217.375015</v>
      </c>
      <c r="K2472" s="9">
        <f t="shared" si="539"/>
        <v>184671755775.30017</v>
      </c>
      <c r="M2472" s="9">
        <f t="shared" si="540"/>
        <v>125162.0347159833</v>
      </c>
      <c r="N2472" s="9">
        <f t="shared" si="541"/>
        <v>29018342944.119965</v>
      </c>
      <c r="O2472" s="9">
        <f t="shared" si="542"/>
        <v>-125121.0347159833</v>
      </c>
      <c r="P2472" s="9">
        <f t="shared" si="543"/>
        <v>15655273328.398298</v>
      </c>
      <c r="Q2472" s="9">
        <f t="shared" si="544"/>
        <v>2.0170129738447689E-4</v>
      </c>
      <c r="R2472" s="9">
        <f t="shared" si="545"/>
        <v>-3.5410911973389532E-2</v>
      </c>
    </row>
    <row r="2473" spans="1:18" x14ac:dyDescent="0.25">
      <c r="A2473">
        <v>2462</v>
      </c>
      <c r="B2473" s="5">
        <v>1115</v>
      </c>
      <c r="C2473" s="5">
        <v>11</v>
      </c>
      <c r="D2473" s="5">
        <f t="shared" si="532"/>
        <v>12265</v>
      </c>
      <c r="E2473" s="5">
        <f t="shared" si="533"/>
        <v>1243225</v>
      </c>
      <c r="F2473" s="5">
        <f t="shared" si="534"/>
        <v>121</v>
      </c>
      <c r="G2473" s="5">
        <f t="shared" si="535"/>
        <v>-628845.82420000003</v>
      </c>
      <c r="H2473" s="9">
        <f t="shared" si="536"/>
        <v>395447070613.77734</v>
      </c>
      <c r="I2473" s="9">
        <f t="shared" si="537"/>
        <v>-295498.74660000001</v>
      </c>
      <c r="J2473" s="9">
        <f t="shared" si="538"/>
        <v>87319509242.171021</v>
      </c>
      <c r="K2473" s="9">
        <f t="shared" si="539"/>
        <v>185823152855.74396</v>
      </c>
      <c r="M2473" s="9">
        <f t="shared" si="540"/>
        <v>124117.34770418129</v>
      </c>
      <c r="N2473" s="9">
        <f t="shared" si="541"/>
        <v>29375354399.263451</v>
      </c>
      <c r="O2473" s="9">
        <f t="shared" si="542"/>
        <v>-124106.34770418129</v>
      </c>
      <c r="P2473" s="9">
        <f t="shared" si="543"/>
        <v>15402385540.471144</v>
      </c>
      <c r="Q2473" s="9">
        <f t="shared" si="544"/>
        <v>2.0172222837478302E-4</v>
      </c>
      <c r="R2473" s="9">
        <f t="shared" si="545"/>
        <v>-3.5123742461605725E-2</v>
      </c>
    </row>
    <row r="2474" spans="1:18" x14ac:dyDescent="0.25">
      <c r="A2474">
        <v>2463</v>
      </c>
      <c r="B2474" s="5">
        <v>5436880</v>
      </c>
      <c r="C2474" s="5">
        <v>392</v>
      </c>
      <c r="D2474" s="5">
        <f t="shared" si="532"/>
        <v>2131256960</v>
      </c>
      <c r="E2474" s="5">
        <f t="shared" si="533"/>
        <v>29559664134400</v>
      </c>
      <c r="F2474" s="5">
        <f t="shared" si="534"/>
        <v>153664</v>
      </c>
      <c r="G2474" s="5">
        <f t="shared" si="535"/>
        <v>4806919.1758000003</v>
      </c>
      <c r="H2474" s="9">
        <f t="shared" si="536"/>
        <v>23106471962673.754</v>
      </c>
      <c r="I2474" s="9">
        <f t="shared" si="537"/>
        <v>-295117.74660000001</v>
      </c>
      <c r="J2474" s="9">
        <f t="shared" si="538"/>
        <v>87094484358.261826</v>
      </c>
      <c r="K2474" s="9">
        <f t="shared" si="539"/>
        <v>-1418607155250.4253</v>
      </c>
      <c r="M2474" s="9">
        <f t="shared" si="540"/>
        <v>1605639.1569157594</v>
      </c>
      <c r="N2474" s="9">
        <f t="shared" si="541"/>
        <v>1716439071774.3196</v>
      </c>
      <c r="O2474" s="9">
        <f t="shared" si="542"/>
        <v>-1605247.1569157594</v>
      </c>
      <c r="P2474" s="9">
        <f t="shared" si="543"/>
        <v>2576818434786.1289</v>
      </c>
      <c r="Q2474" s="9">
        <f t="shared" si="544"/>
        <v>3.0063197988413335E-4</v>
      </c>
      <c r="R2474" s="9">
        <f t="shared" si="545"/>
        <v>-0.4543287101616077</v>
      </c>
    </row>
    <row r="2475" spans="1:18" x14ac:dyDescent="0.25">
      <c r="A2475">
        <v>2464</v>
      </c>
      <c r="B2475" s="5">
        <v>4206820</v>
      </c>
      <c r="C2475" s="5">
        <v>108463</v>
      </c>
      <c r="D2475" s="5">
        <f t="shared" si="532"/>
        <v>456284317660</v>
      </c>
      <c r="E2475" s="5">
        <f t="shared" si="533"/>
        <v>17697334512400</v>
      </c>
      <c r="F2475" s="5">
        <f t="shared" si="534"/>
        <v>11764222369</v>
      </c>
      <c r="G2475" s="5">
        <f t="shared" si="535"/>
        <v>3576859.1757999999</v>
      </c>
      <c r="H2475" s="9">
        <f t="shared" si="536"/>
        <v>12793921563504.654</v>
      </c>
      <c r="I2475" s="9">
        <f t="shared" si="537"/>
        <v>-187046.74660000001</v>
      </c>
      <c r="J2475" s="9">
        <f t="shared" si="538"/>
        <v>34986485413.644615</v>
      </c>
      <c r="K2475" s="9">
        <f t="shared" si="539"/>
        <v>-669039871879.74744</v>
      </c>
      <c r="M2475" s="9">
        <f t="shared" si="540"/>
        <v>1270385.3855259379</v>
      </c>
      <c r="N2475" s="9">
        <f t="shared" si="541"/>
        <v>950382511371.25574</v>
      </c>
      <c r="O2475" s="9">
        <f t="shared" si="542"/>
        <v>-1161922.3855259379</v>
      </c>
      <c r="P2475" s="9">
        <f t="shared" si="543"/>
        <v>1350063629986.2861</v>
      </c>
      <c r="Q2475" s="9">
        <f t="shared" si="544"/>
        <v>2.5571935254752758E-4</v>
      </c>
      <c r="R2475" s="9">
        <f t="shared" si="545"/>
        <v>-0.32884832638720407</v>
      </c>
    </row>
    <row r="2476" spans="1:18" x14ac:dyDescent="0.25">
      <c r="A2476">
        <v>2465</v>
      </c>
      <c r="B2476" s="5">
        <v>4093131</v>
      </c>
      <c r="C2476" s="5">
        <v>124071</v>
      </c>
      <c r="D2476" s="5">
        <f t="shared" si="532"/>
        <v>507838856301</v>
      </c>
      <c r="E2476" s="5">
        <f t="shared" si="533"/>
        <v>16753721383161</v>
      </c>
      <c r="F2476" s="5">
        <f t="shared" si="534"/>
        <v>15393613041</v>
      </c>
      <c r="G2476" s="5">
        <f t="shared" si="535"/>
        <v>3463170.1757999999</v>
      </c>
      <c r="H2476" s="9">
        <f t="shared" si="536"/>
        <v>11993547666550.602</v>
      </c>
      <c r="I2476" s="9">
        <f t="shared" si="537"/>
        <v>-171438.74660000001</v>
      </c>
      <c r="J2476" s="9">
        <f t="shared" si="538"/>
        <v>29391243835.779015</v>
      </c>
      <c r="K2476" s="9">
        <f t="shared" si="539"/>
        <v>-593721554201.65369</v>
      </c>
      <c r="M2476" s="9">
        <f t="shared" si="540"/>
        <v>1239399.3636932326</v>
      </c>
      <c r="N2476" s="9">
        <f t="shared" si="541"/>
        <v>890927609256.40942</v>
      </c>
      <c r="O2476" s="9">
        <f t="shared" si="542"/>
        <v>-1115328.3636932326</v>
      </c>
      <c r="P2476" s="9">
        <f t="shared" si="543"/>
        <v>1243957358858.6238</v>
      </c>
      <c r="Q2476" s="9">
        <f t="shared" si="544"/>
        <v>2.5223361011016306E-4</v>
      </c>
      <c r="R2476" s="9">
        <f t="shared" si="545"/>
        <v>-0.31566069381237571</v>
      </c>
    </row>
    <row r="2477" spans="1:18" x14ac:dyDescent="0.25">
      <c r="A2477">
        <v>2466</v>
      </c>
      <c r="B2477" s="5">
        <v>3834202</v>
      </c>
      <c r="C2477" s="5">
        <v>122347</v>
      </c>
      <c r="D2477" s="5">
        <f t="shared" si="532"/>
        <v>469103112094</v>
      </c>
      <c r="E2477" s="5">
        <f t="shared" si="533"/>
        <v>14701104976804</v>
      </c>
      <c r="F2477" s="5">
        <f t="shared" si="534"/>
        <v>14968788409</v>
      </c>
      <c r="G2477" s="5">
        <f t="shared" si="535"/>
        <v>3204241.1757999999</v>
      </c>
      <c r="H2477" s="9">
        <f t="shared" si="536"/>
        <v>10267161512692.166</v>
      </c>
      <c r="I2477" s="9">
        <f t="shared" si="537"/>
        <v>-173162.74660000001</v>
      </c>
      <c r="J2477" s="9">
        <f t="shared" si="538"/>
        <v>29985336810.055817</v>
      </c>
      <c r="K2477" s="9">
        <f t="shared" si="539"/>
        <v>-554855202770.34143</v>
      </c>
      <c r="M2477" s="9">
        <f t="shared" si="540"/>
        <v>1168828.0714211522</v>
      </c>
      <c r="N2477" s="9">
        <f t="shared" si="541"/>
        <v>762684896468.42358</v>
      </c>
      <c r="O2477" s="9">
        <f t="shared" si="542"/>
        <v>-1046481.0714211522</v>
      </c>
      <c r="P2477" s="9">
        <f t="shared" si="543"/>
        <v>1095122632842.7627</v>
      </c>
      <c r="Q2477" s="9">
        <f t="shared" si="544"/>
        <v>2.4471495226451826E-4</v>
      </c>
      <c r="R2477" s="9">
        <f t="shared" si="545"/>
        <v>-0.29617439104300602</v>
      </c>
    </row>
    <row r="2478" spans="1:18" x14ac:dyDescent="0.25">
      <c r="A2478">
        <v>2467</v>
      </c>
      <c r="B2478" s="5">
        <v>2868788</v>
      </c>
      <c r="C2478" s="5">
        <v>324006</v>
      </c>
      <c r="D2478" s="5">
        <f t="shared" si="532"/>
        <v>929504524728</v>
      </c>
      <c r="E2478" s="5">
        <f t="shared" si="533"/>
        <v>8229944588944</v>
      </c>
      <c r="F2478" s="5">
        <f t="shared" si="534"/>
        <v>104979888036</v>
      </c>
      <c r="G2478" s="5">
        <f t="shared" si="535"/>
        <v>2238827.1757999999</v>
      </c>
      <c r="H2478" s="9">
        <f t="shared" si="536"/>
        <v>5012347123100.6035</v>
      </c>
      <c r="I2478" s="9">
        <f t="shared" si="537"/>
        <v>28496.253399999987</v>
      </c>
      <c r="J2478" s="9">
        <f t="shared" si="538"/>
        <v>812036457.83701086</v>
      </c>
      <c r="K2478" s="9">
        <f t="shared" si="539"/>
        <v>63798186520.403114</v>
      </c>
      <c r="M2478" s="9">
        <f t="shared" si="540"/>
        <v>905703.76492184866</v>
      </c>
      <c r="N2478" s="9">
        <f t="shared" si="541"/>
        <v>372336739995.76465</v>
      </c>
      <c r="O2478" s="9">
        <f t="shared" si="542"/>
        <v>-581697.76492184866</v>
      </c>
      <c r="P2478" s="9">
        <f t="shared" si="543"/>
        <v>338372289715.07428</v>
      </c>
      <c r="Q2478" s="9">
        <f t="shared" si="544"/>
        <v>2.2182948637416248E-4</v>
      </c>
      <c r="R2478" s="9">
        <f t="shared" si="545"/>
        <v>-0.16462983818193444</v>
      </c>
    </row>
    <row r="2479" spans="1:18" x14ac:dyDescent="0.25">
      <c r="A2479">
        <v>2468</v>
      </c>
      <c r="B2479" s="5">
        <v>2732460</v>
      </c>
      <c r="C2479" s="5">
        <v>70816</v>
      </c>
      <c r="D2479" s="5">
        <f t="shared" si="532"/>
        <v>193501887360</v>
      </c>
      <c r="E2479" s="5">
        <f t="shared" si="533"/>
        <v>7466337651600</v>
      </c>
      <c r="F2479" s="5">
        <f t="shared" si="534"/>
        <v>5014905856</v>
      </c>
      <c r="G2479" s="5">
        <f t="shared" si="535"/>
        <v>2102499.1757999999</v>
      </c>
      <c r="H2479" s="9">
        <f t="shared" si="536"/>
        <v>4420502784239.6787</v>
      </c>
      <c r="I2479" s="9">
        <f t="shared" si="537"/>
        <v>-224693.74660000001</v>
      </c>
      <c r="J2479" s="9">
        <f t="shared" si="538"/>
        <v>50487279761.14502</v>
      </c>
      <c r="K2479" s="9">
        <f t="shared" si="539"/>
        <v>-472418417033.91406</v>
      </c>
      <c r="M2479" s="9">
        <f t="shared" si="540"/>
        <v>868547.4667363686</v>
      </c>
      <c r="N2479" s="9">
        <f t="shared" si="541"/>
        <v>328372228699.08716</v>
      </c>
      <c r="O2479" s="9">
        <f t="shared" si="542"/>
        <v>-797731.4667363686</v>
      </c>
      <c r="P2479" s="9">
        <f t="shared" si="543"/>
        <v>636375493021.35791</v>
      </c>
      <c r="Q2479" s="9">
        <f t="shared" si="544"/>
        <v>2.192519198941303E-4</v>
      </c>
      <c r="R2479" s="9">
        <f t="shared" si="545"/>
        <v>-0.225770564900557</v>
      </c>
    </row>
    <row r="2480" spans="1:18" x14ac:dyDescent="0.25">
      <c r="A2480">
        <v>2469</v>
      </c>
      <c r="B2480" s="5">
        <v>2288759</v>
      </c>
      <c r="C2480" s="5">
        <v>884</v>
      </c>
      <c r="D2480" s="5">
        <f t="shared" si="532"/>
        <v>2023262956</v>
      </c>
      <c r="E2480" s="5">
        <f t="shared" si="533"/>
        <v>5238417760081</v>
      </c>
      <c r="F2480" s="5">
        <f t="shared" si="534"/>
        <v>781456</v>
      </c>
      <c r="G2480" s="5">
        <f t="shared" si="535"/>
        <v>1658798.1757999999</v>
      </c>
      <c r="H2480" s="9">
        <f t="shared" si="536"/>
        <v>2751611388037.4072</v>
      </c>
      <c r="I2480" s="9">
        <f t="shared" si="537"/>
        <v>-294625.74660000001</v>
      </c>
      <c r="J2480" s="9">
        <f t="shared" si="538"/>
        <v>86804330559.607422</v>
      </c>
      <c r="K2480" s="9">
        <f t="shared" si="539"/>
        <v>-488724651003.79303</v>
      </c>
      <c r="M2480" s="9">
        <f t="shared" si="540"/>
        <v>747616.4279094534</v>
      </c>
      <c r="N2480" s="9">
        <f t="shared" si="541"/>
        <v>204400451284.64764</v>
      </c>
      <c r="O2480" s="9">
        <f t="shared" si="542"/>
        <v>-746732.4279094534</v>
      </c>
      <c r="P2480" s="9">
        <f t="shared" si="543"/>
        <v>557609318891.547</v>
      </c>
      <c r="Q2480" s="9">
        <f t="shared" si="544"/>
        <v>2.1198365991559586E-4</v>
      </c>
      <c r="R2480" s="9">
        <f t="shared" si="545"/>
        <v>-0.21133626577208617</v>
      </c>
    </row>
    <row r="2481" spans="1:18" x14ac:dyDescent="0.25">
      <c r="A2481">
        <v>2470</v>
      </c>
      <c r="B2481" s="5">
        <v>1569202</v>
      </c>
      <c r="C2481" s="5">
        <v>42351</v>
      </c>
      <c r="D2481" s="5">
        <f t="shared" si="532"/>
        <v>66457273902</v>
      </c>
      <c r="E2481" s="5">
        <f t="shared" si="533"/>
        <v>2462394916804</v>
      </c>
      <c r="F2481" s="5">
        <f t="shared" si="534"/>
        <v>1793607201</v>
      </c>
      <c r="G2481" s="5">
        <f t="shared" si="535"/>
        <v>939241.17579999997</v>
      </c>
      <c r="H2481" s="9">
        <f t="shared" si="536"/>
        <v>882173986318.1665</v>
      </c>
      <c r="I2481" s="9">
        <f t="shared" si="537"/>
        <v>-253158.74660000001</v>
      </c>
      <c r="J2481" s="9">
        <f t="shared" si="538"/>
        <v>64089350980.083015</v>
      </c>
      <c r="K2481" s="9">
        <f t="shared" si="539"/>
        <v>-237777118820.63824</v>
      </c>
      <c r="M2481" s="9">
        <f t="shared" si="540"/>
        <v>551500.63032238791</v>
      </c>
      <c r="N2481" s="9">
        <f t="shared" si="541"/>
        <v>65531332548.969116</v>
      </c>
      <c r="O2481" s="9">
        <f t="shared" si="542"/>
        <v>-509149.63032238791</v>
      </c>
      <c r="P2481" s="9">
        <f t="shared" si="543"/>
        <v>259233346057.42426</v>
      </c>
      <c r="Q2481" s="9">
        <f t="shared" si="544"/>
        <v>2.0384199348948134E-4</v>
      </c>
      <c r="R2481" s="9">
        <f t="shared" si="545"/>
        <v>-0.14409625114809382</v>
      </c>
    </row>
    <row r="2482" spans="1:18" x14ac:dyDescent="0.25">
      <c r="A2482">
        <v>2471</v>
      </c>
      <c r="B2482" s="5">
        <v>1491122</v>
      </c>
      <c r="C2482" s="5">
        <v>63835</v>
      </c>
      <c r="D2482" s="5">
        <f t="shared" si="532"/>
        <v>95185772870</v>
      </c>
      <c r="E2482" s="5">
        <f t="shared" si="533"/>
        <v>2223444818884</v>
      </c>
      <c r="F2482" s="5">
        <f t="shared" si="534"/>
        <v>4074907225</v>
      </c>
      <c r="G2482" s="5">
        <f t="shared" si="535"/>
        <v>861161.17579999997</v>
      </c>
      <c r="H2482" s="9">
        <f t="shared" si="536"/>
        <v>741598570705.2384</v>
      </c>
      <c r="I2482" s="9">
        <f t="shared" si="537"/>
        <v>-231674.74660000001</v>
      </c>
      <c r="J2482" s="9">
        <f t="shared" si="538"/>
        <v>53673188212.174217</v>
      </c>
      <c r="K2482" s="9">
        <f t="shared" si="539"/>
        <v>-199509297185.22305</v>
      </c>
      <c r="M2482" s="9">
        <f t="shared" si="540"/>
        <v>530219.86802614434</v>
      </c>
      <c r="N2482" s="9">
        <f t="shared" si="541"/>
        <v>55088841099.875412</v>
      </c>
      <c r="O2482" s="9">
        <f t="shared" si="542"/>
        <v>-466384.86802614434</v>
      </c>
      <c r="P2482" s="9">
        <f t="shared" si="543"/>
        <v>217514845123.76407</v>
      </c>
      <c r="Q2482" s="9">
        <f t="shared" si="544"/>
        <v>2.0322976751145164E-4</v>
      </c>
      <c r="R2482" s="9">
        <f t="shared" si="545"/>
        <v>-0.1319932029724061</v>
      </c>
    </row>
    <row r="2483" spans="1:18" x14ac:dyDescent="0.25">
      <c r="A2483">
        <v>2472</v>
      </c>
      <c r="B2483" s="5">
        <v>1178058</v>
      </c>
      <c r="C2483" s="5">
        <v>37440</v>
      </c>
      <c r="D2483" s="5">
        <f t="shared" si="532"/>
        <v>44106491520</v>
      </c>
      <c r="E2483" s="5">
        <f t="shared" si="533"/>
        <v>1387820651364</v>
      </c>
      <c r="F2483" s="5">
        <f t="shared" si="534"/>
        <v>1401753600</v>
      </c>
      <c r="G2483" s="5">
        <f t="shared" si="535"/>
        <v>548097.17579999997</v>
      </c>
      <c r="H2483" s="9">
        <f t="shared" si="536"/>
        <v>300410514119.9361</v>
      </c>
      <c r="I2483" s="9">
        <f t="shared" si="537"/>
        <v>-258069.74660000001</v>
      </c>
      <c r="J2483" s="9">
        <f t="shared" si="538"/>
        <v>66599994110.188217</v>
      </c>
      <c r="K2483" s="9">
        <f t="shared" si="539"/>
        <v>-141447299270.88165</v>
      </c>
      <c r="M2483" s="9">
        <f t="shared" si="540"/>
        <v>444894.04108568368</v>
      </c>
      <c r="N2483" s="9">
        <f t="shared" si="541"/>
        <v>22315667438.985462</v>
      </c>
      <c r="O2483" s="9">
        <f t="shared" si="542"/>
        <v>-407454.04108568368</v>
      </c>
      <c r="P2483" s="9">
        <f t="shared" si="543"/>
        <v>166018795597.05402</v>
      </c>
      <c r="Q2483" s="9">
        <f t="shared" si="544"/>
        <v>2.0130833062108032E-4</v>
      </c>
      <c r="R2483" s="9">
        <f t="shared" si="545"/>
        <v>-0.11531487394859147</v>
      </c>
    </row>
    <row r="2484" spans="1:18" x14ac:dyDescent="0.25">
      <c r="A2484">
        <v>2473</v>
      </c>
      <c r="B2484" s="5">
        <v>1025745</v>
      </c>
      <c r="C2484" s="5">
        <v>38301</v>
      </c>
      <c r="D2484" s="5">
        <f t="shared" si="532"/>
        <v>39287059245</v>
      </c>
      <c r="E2484" s="5">
        <f t="shared" si="533"/>
        <v>1052152805025</v>
      </c>
      <c r="F2484" s="5">
        <f t="shared" si="534"/>
        <v>1466966601</v>
      </c>
      <c r="G2484" s="5">
        <f t="shared" si="535"/>
        <v>395784.17579999997</v>
      </c>
      <c r="H2484" s="9">
        <f t="shared" si="536"/>
        <v>156645113813.68527</v>
      </c>
      <c r="I2484" s="9">
        <f t="shared" si="537"/>
        <v>-257208.74660000001</v>
      </c>
      <c r="J2484" s="9">
        <f t="shared" si="538"/>
        <v>66156339327.543015</v>
      </c>
      <c r="K2484" s="9">
        <f t="shared" si="539"/>
        <v>-101799151781.63205</v>
      </c>
      <c r="M2484" s="9">
        <f t="shared" si="540"/>
        <v>403381.01921545144</v>
      </c>
      <c r="N2484" s="9">
        <f t="shared" si="541"/>
        <v>11636211455.67704</v>
      </c>
      <c r="O2484" s="9">
        <f t="shared" si="542"/>
        <v>-365080.01921545144</v>
      </c>
      <c r="P2484" s="9">
        <f t="shared" si="543"/>
        <v>133283420430.35439</v>
      </c>
      <c r="Q2484" s="9">
        <f t="shared" si="544"/>
        <v>2.0068221180488788E-4</v>
      </c>
      <c r="R2484" s="9">
        <f t="shared" si="545"/>
        <v>-0.10332243386915289</v>
      </c>
    </row>
    <row r="2485" spans="1:18" x14ac:dyDescent="0.25">
      <c r="A2485">
        <v>2474</v>
      </c>
      <c r="B2485" s="5">
        <v>943723</v>
      </c>
      <c r="C2485" s="5">
        <v>40656</v>
      </c>
      <c r="D2485" s="5">
        <f t="shared" si="532"/>
        <v>38368002288</v>
      </c>
      <c r="E2485" s="5">
        <f t="shared" si="533"/>
        <v>890613100729</v>
      </c>
      <c r="F2485" s="5">
        <f t="shared" si="534"/>
        <v>1652910336</v>
      </c>
      <c r="G2485" s="5">
        <f t="shared" si="535"/>
        <v>313762.17579999997</v>
      </c>
      <c r="H2485" s="9">
        <f t="shared" si="536"/>
        <v>98446702962.750092</v>
      </c>
      <c r="I2485" s="9">
        <f t="shared" si="537"/>
        <v>-254853.74660000001</v>
      </c>
      <c r="J2485" s="9">
        <f t="shared" si="538"/>
        <v>64950432156.057014</v>
      </c>
      <c r="K2485" s="9">
        <f t="shared" si="539"/>
        <v>-79963466043.997849</v>
      </c>
      <c r="M2485" s="9">
        <f t="shared" si="540"/>
        <v>381025.86187602411</v>
      </c>
      <c r="N2485" s="9">
        <f t="shared" si="541"/>
        <v>7313005971.9022417</v>
      </c>
      <c r="O2485" s="9">
        <f t="shared" si="542"/>
        <v>-340369.86187602411</v>
      </c>
      <c r="P2485" s="9">
        <f t="shared" si="543"/>
        <v>115851642873.50372</v>
      </c>
      <c r="Q2485" s="9">
        <f t="shared" si="544"/>
        <v>2.0042874942778849E-4</v>
      </c>
      <c r="R2485" s="9">
        <f t="shared" si="545"/>
        <v>-9.6329123030498509E-2</v>
      </c>
    </row>
    <row r="2486" spans="1:18" x14ac:dyDescent="0.25">
      <c r="A2486">
        <v>2475</v>
      </c>
      <c r="B2486" s="5">
        <v>858566</v>
      </c>
      <c r="C2486" s="5">
        <v>94639</v>
      </c>
      <c r="D2486" s="5">
        <f t="shared" si="532"/>
        <v>81253827674</v>
      </c>
      <c r="E2486" s="5">
        <f t="shared" si="533"/>
        <v>737135576356</v>
      </c>
      <c r="F2486" s="5">
        <f t="shared" si="534"/>
        <v>8956540321</v>
      </c>
      <c r="G2486" s="5">
        <f t="shared" si="535"/>
        <v>228605.17579999997</v>
      </c>
      <c r="H2486" s="9">
        <f t="shared" si="536"/>
        <v>52260326402.548889</v>
      </c>
      <c r="I2486" s="9">
        <f t="shared" si="537"/>
        <v>-200870.74660000001</v>
      </c>
      <c r="J2486" s="9">
        <f t="shared" si="538"/>
        <v>40349056839.641418</v>
      </c>
      <c r="K2486" s="9">
        <f t="shared" si="539"/>
        <v>-45920092339.570251</v>
      </c>
      <c r="M2486" s="9">
        <f t="shared" si="540"/>
        <v>357816.25794593693</v>
      </c>
      <c r="N2486" s="9">
        <f t="shared" si="541"/>
        <v>3882101356.1013656</v>
      </c>
      <c r="O2486" s="9">
        <f t="shared" si="542"/>
        <v>-263177.25794593693</v>
      </c>
      <c r="P2486" s="9">
        <f t="shared" si="543"/>
        <v>69262269099.94223</v>
      </c>
      <c r="Q2486" s="9">
        <f t="shared" si="544"/>
        <v>2.0022760117268336E-4</v>
      </c>
      <c r="R2486" s="9">
        <f t="shared" si="545"/>
        <v>-7.4482598927951421E-2</v>
      </c>
    </row>
    <row r="2487" spans="1:18" x14ac:dyDescent="0.25">
      <c r="A2487">
        <v>2476</v>
      </c>
      <c r="B2487" s="5">
        <v>548703</v>
      </c>
      <c r="C2487" s="5">
        <v>29431</v>
      </c>
      <c r="D2487" s="5">
        <f t="shared" si="532"/>
        <v>16148877993</v>
      </c>
      <c r="E2487" s="5">
        <f t="shared" si="533"/>
        <v>301074982209</v>
      </c>
      <c r="F2487" s="5">
        <f t="shared" si="534"/>
        <v>866183761</v>
      </c>
      <c r="G2487" s="5">
        <f t="shared" si="535"/>
        <v>-81257.824200000032</v>
      </c>
      <c r="H2487" s="9">
        <f t="shared" si="536"/>
        <v>6602833993.718111</v>
      </c>
      <c r="I2487" s="9">
        <f t="shared" si="537"/>
        <v>-266078.74660000001</v>
      </c>
      <c r="J2487" s="9">
        <f t="shared" si="538"/>
        <v>70797899392.22702</v>
      </c>
      <c r="K2487" s="9">
        <f t="shared" si="539"/>
        <v>21620980014.579159</v>
      </c>
      <c r="M2487" s="9">
        <f t="shared" si="540"/>
        <v>273362.86594541313</v>
      </c>
      <c r="N2487" s="9">
        <f t="shared" si="541"/>
        <v>490484322.72851485</v>
      </c>
      <c r="O2487" s="9">
        <f t="shared" si="542"/>
        <v>-243931.86594541313</v>
      </c>
      <c r="P2487" s="9">
        <f t="shared" si="543"/>
        <v>59502755223.611</v>
      </c>
      <c r="Q2487" s="9">
        <f t="shared" si="544"/>
        <v>2.0002875628346499E-4</v>
      </c>
      <c r="R2487" s="9">
        <f t="shared" si="545"/>
        <v>-6.9035894940266088E-2</v>
      </c>
    </row>
    <row r="2488" spans="1:18" x14ac:dyDescent="0.25">
      <c r="A2488">
        <v>2477</v>
      </c>
      <c r="B2488" s="5">
        <v>466325</v>
      </c>
      <c r="C2488" s="5">
        <v>13054</v>
      </c>
      <c r="D2488" s="5">
        <f t="shared" si="532"/>
        <v>6087406550</v>
      </c>
      <c r="E2488" s="5">
        <f t="shared" si="533"/>
        <v>217459005625</v>
      </c>
      <c r="F2488" s="5">
        <f t="shared" si="534"/>
        <v>170406916</v>
      </c>
      <c r="G2488" s="5">
        <f t="shared" si="535"/>
        <v>-163635.82420000003</v>
      </c>
      <c r="H2488" s="9">
        <f t="shared" si="536"/>
        <v>26776682961.613316</v>
      </c>
      <c r="I2488" s="9">
        <f t="shared" si="537"/>
        <v>-282455.74660000001</v>
      </c>
      <c r="J2488" s="9">
        <f t="shared" si="538"/>
        <v>79781248787.363419</v>
      </c>
      <c r="K2488" s="9">
        <f t="shared" si="539"/>
        <v>46219878894.917358</v>
      </c>
      <c r="M2488" s="9">
        <f t="shared" si="540"/>
        <v>250910.68054018839</v>
      </c>
      <c r="N2488" s="9">
        <f t="shared" si="541"/>
        <v>1989076693.4074411</v>
      </c>
      <c r="O2488" s="9">
        <f t="shared" si="542"/>
        <v>-237856.68054018839</v>
      </c>
      <c r="P2488" s="9">
        <f t="shared" si="543"/>
        <v>56575800477.597237</v>
      </c>
      <c r="Q2488" s="9">
        <f t="shared" si="544"/>
        <v>2.001166162720778E-4</v>
      </c>
      <c r="R2488" s="9">
        <f t="shared" si="545"/>
        <v>-6.7316541307443856E-2</v>
      </c>
    </row>
    <row r="2489" spans="1:18" x14ac:dyDescent="0.25">
      <c r="A2489">
        <v>2478</v>
      </c>
      <c r="B2489" s="5">
        <v>465142</v>
      </c>
      <c r="C2489" s="5">
        <v>22913</v>
      </c>
      <c r="D2489" s="5">
        <f t="shared" si="532"/>
        <v>10657798646</v>
      </c>
      <c r="E2489" s="5">
        <f t="shared" si="533"/>
        <v>216357080164</v>
      </c>
      <c r="F2489" s="5">
        <f t="shared" si="534"/>
        <v>525005569</v>
      </c>
      <c r="G2489" s="5">
        <f t="shared" si="535"/>
        <v>-164818.82420000003</v>
      </c>
      <c r="H2489" s="9">
        <f t="shared" si="536"/>
        <v>27165244810.670517</v>
      </c>
      <c r="I2489" s="9">
        <f t="shared" si="537"/>
        <v>-272596.74660000001</v>
      </c>
      <c r="J2489" s="9">
        <f t="shared" si="538"/>
        <v>74308986256.904617</v>
      </c>
      <c r="K2489" s="9">
        <f t="shared" si="539"/>
        <v>44929075255.357361</v>
      </c>
      <c r="M2489" s="9">
        <f t="shared" si="540"/>
        <v>250588.2530069346</v>
      </c>
      <c r="N2489" s="9">
        <f t="shared" si="541"/>
        <v>2017940586.6318173</v>
      </c>
      <c r="O2489" s="9">
        <f t="shared" si="542"/>
        <v>-227675.2530069346</v>
      </c>
      <c r="P2489" s="9">
        <f t="shared" si="543"/>
        <v>51836020831.771683</v>
      </c>
      <c r="Q2489" s="9">
        <f t="shared" si="544"/>
        <v>2.0011830851433102E-4</v>
      </c>
      <c r="R2489" s="9">
        <f t="shared" si="545"/>
        <v>-6.4435064644337431E-2</v>
      </c>
    </row>
    <row r="2490" spans="1:18" x14ac:dyDescent="0.25">
      <c r="A2490">
        <v>2479</v>
      </c>
      <c r="B2490" s="5">
        <v>400647</v>
      </c>
      <c r="C2490" s="5">
        <v>141927</v>
      </c>
      <c r="D2490" s="5">
        <f t="shared" si="532"/>
        <v>56862626769</v>
      </c>
      <c r="E2490" s="5">
        <f t="shared" si="533"/>
        <v>160518018609</v>
      </c>
      <c r="F2490" s="5">
        <f t="shared" si="534"/>
        <v>20143273329</v>
      </c>
      <c r="G2490" s="5">
        <f t="shared" si="535"/>
        <v>-229313.82420000003</v>
      </c>
      <c r="H2490" s="9">
        <f t="shared" si="536"/>
        <v>52584829969.228523</v>
      </c>
      <c r="I2490" s="9">
        <f t="shared" si="537"/>
        <v>-153582.74660000001</v>
      </c>
      <c r="J2490" s="9">
        <f t="shared" si="538"/>
        <v>23587660053.199814</v>
      </c>
      <c r="K2490" s="9">
        <f t="shared" si="539"/>
        <v>35218646953.985558</v>
      </c>
      <c r="M2490" s="9">
        <f t="shared" si="540"/>
        <v>233010.09260355058</v>
      </c>
      <c r="N2490" s="9">
        <f t="shared" si="541"/>
        <v>3906206749.6758971</v>
      </c>
      <c r="O2490" s="9">
        <f t="shared" si="542"/>
        <v>-91083.092603550584</v>
      </c>
      <c r="P2490" s="9">
        <f t="shared" si="543"/>
        <v>8296129758.2269707</v>
      </c>
      <c r="Q2490" s="9">
        <f t="shared" si="544"/>
        <v>2.002290144319835E-4</v>
      </c>
      <c r="R2490" s="9">
        <f t="shared" si="545"/>
        <v>-2.5777704020672441E-2</v>
      </c>
    </row>
    <row r="2491" spans="1:18" x14ac:dyDescent="0.25">
      <c r="A2491">
        <v>2480</v>
      </c>
      <c r="B2491" s="5">
        <v>359222</v>
      </c>
      <c r="C2491" s="5">
        <v>24139</v>
      </c>
      <c r="D2491" s="5">
        <f t="shared" si="532"/>
        <v>8671259858</v>
      </c>
      <c r="E2491" s="5">
        <f t="shared" si="533"/>
        <v>129040445284</v>
      </c>
      <c r="F2491" s="5">
        <f t="shared" si="534"/>
        <v>582691321</v>
      </c>
      <c r="G2491" s="5">
        <f t="shared" si="535"/>
        <v>-270738.82420000003</v>
      </c>
      <c r="H2491" s="9">
        <f t="shared" si="536"/>
        <v>73299510929.198517</v>
      </c>
      <c r="I2491" s="9">
        <f t="shared" si="537"/>
        <v>-271370.74660000001</v>
      </c>
      <c r="J2491" s="9">
        <f t="shared" si="538"/>
        <v>73642082110.241425</v>
      </c>
      <c r="K2491" s="9">
        <f t="shared" si="539"/>
        <v>73470596856.760162</v>
      </c>
      <c r="M2491" s="9">
        <f t="shared" si="540"/>
        <v>221719.67792473544</v>
      </c>
      <c r="N2491" s="9">
        <f t="shared" si="541"/>
        <v>5444974235.1002617</v>
      </c>
      <c r="O2491" s="9">
        <f t="shared" si="542"/>
        <v>-197580.67792473544</v>
      </c>
      <c r="P2491" s="9">
        <f t="shared" si="543"/>
        <v>39038124289.198036</v>
      </c>
      <c r="Q2491" s="9">
        <f t="shared" si="544"/>
        <v>2.0031922982103283E-4</v>
      </c>
      <c r="R2491" s="9">
        <f t="shared" si="545"/>
        <v>-5.5917913192778015E-2</v>
      </c>
    </row>
    <row r="2492" spans="1:18" x14ac:dyDescent="0.25">
      <c r="A2492">
        <v>2481</v>
      </c>
      <c r="B2492" s="5">
        <v>356869</v>
      </c>
      <c r="C2492" s="5">
        <v>16890</v>
      </c>
      <c r="D2492" s="5">
        <f t="shared" si="532"/>
        <v>6027517410</v>
      </c>
      <c r="E2492" s="5">
        <f t="shared" si="533"/>
        <v>127355483161</v>
      </c>
      <c r="F2492" s="5">
        <f t="shared" si="534"/>
        <v>285272100</v>
      </c>
      <c r="G2492" s="5">
        <f t="shared" si="535"/>
        <v>-273091.82420000003</v>
      </c>
      <c r="H2492" s="9">
        <f t="shared" si="536"/>
        <v>74579144444.883728</v>
      </c>
      <c r="I2492" s="9">
        <f t="shared" si="537"/>
        <v>-278619.74660000001</v>
      </c>
      <c r="J2492" s="9">
        <f t="shared" si="538"/>
        <v>77628963195.448212</v>
      </c>
      <c r="K2492" s="9">
        <f t="shared" si="539"/>
        <v>76088774857.135757</v>
      </c>
      <c r="M2492" s="9">
        <f t="shared" si="540"/>
        <v>221078.36601793393</v>
      </c>
      <c r="N2492" s="9">
        <f t="shared" si="541"/>
        <v>5540030415.3523636</v>
      </c>
      <c r="O2492" s="9">
        <f t="shared" si="542"/>
        <v>-204188.36601793393</v>
      </c>
      <c r="P2492" s="9">
        <f t="shared" si="543"/>
        <v>41692888817.073761</v>
      </c>
      <c r="Q2492" s="9">
        <f t="shared" si="544"/>
        <v>2.0032480280744188E-4</v>
      </c>
      <c r="R2492" s="9">
        <f t="shared" si="545"/>
        <v>-5.7787975411934575E-2</v>
      </c>
    </row>
    <row r="2493" spans="1:18" x14ac:dyDescent="0.25">
      <c r="A2493">
        <v>2482</v>
      </c>
      <c r="B2493" s="5">
        <v>322581</v>
      </c>
      <c r="C2493" s="5">
        <v>8205</v>
      </c>
      <c r="D2493" s="5">
        <f t="shared" si="532"/>
        <v>2646777105</v>
      </c>
      <c r="E2493" s="5">
        <f t="shared" si="533"/>
        <v>104058501561</v>
      </c>
      <c r="F2493" s="5">
        <f t="shared" si="534"/>
        <v>67322025</v>
      </c>
      <c r="G2493" s="5">
        <f t="shared" si="535"/>
        <v>-307379.82420000003</v>
      </c>
      <c r="H2493" s="9">
        <f t="shared" si="536"/>
        <v>94482356325.222931</v>
      </c>
      <c r="I2493" s="9">
        <f t="shared" si="537"/>
        <v>-287304.74660000001</v>
      </c>
      <c r="J2493" s="9">
        <f t="shared" si="538"/>
        <v>82544017418.890213</v>
      </c>
      <c r="K2493" s="9">
        <f t="shared" si="539"/>
        <v>88311682501.733566</v>
      </c>
      <c r="M2493" s="9">
        <f t="shared" si="540"/>
        <v>211733.14601775981</v>
      </c>
      <c r="N2493" s="9">
        <f t="shared" si="541"/>
        <v>7018518805.11621</v>
      </c>
      <c r="O2493" s="9">
        <f t="shared" si="542"/>
        <v>-203528.14601775981</v>
      </c>
      <c r="P2493" s="9">
        <f t="shared" si="543"/>
        <v>41423706221.426559</v>
      </c>
      <c r="Q2493" s="9">
        <f t="shared" si="544"/>
        <v>2.0041148413295134E-4</v>
      </c>
      <c r="R2493" s="9">
        <f t="shared" si="545"/>
        <v>-5.7601127022733525E-2</v>
      </c>
    </row>
    <row r="2494" spans="1:18" x14ac:dyDescent="0.25">
      <c r="A2494">
        <v>2483</v>
      </c>
      <c r="B2494" s="5">
        <v>290121</v>
      </c>
      <c r="C2494" s="5">
        <v>1002</v>
      </c>
      <c r="D2494" s="5">
        <f t="shared" si="532"/>
        <v>290701242</v>
      </c>
      <c r="E2494" s="5">
        <f t="shared" si="533"/>
        <v>84170194641</v>
      </c>
      <c r="F2494" s="5">
        <f t="shared" si="534"/>
        <v>1004004</v>
      </c>
      <c r="G2494" s="5">
        <f t="shared" si="535"/>
        <v>-339839.82420000003</v>
      </c>
      <c r="H2494" s="9">
        <f t="shared" si="536"/>
        <v>115491106112.28693</v>
      </c>
      <c r="I2494" s="9">
        <f t="shared" si="537"/>
        <v>-294507.74660000001</v>
      </c>
      <c r="J2494" s="9">
        <f t="shared" si="538"/>
        <v>86734812807.409821</v>
      </c>
      <c r="K2494" s="9">
        <f t="shared" si="539"/>
        <v>100085460830.08217</v>
      </c>
      <c r="M2494" s="9">
        <f t="shared" si="540"/>
        <v>202886.14878241063</v>
      </c>
      <c r="N2494" s="9">
        <f t="shared" si="541"/>
        <v>8579130872.6745491</v>
      </c>
      <c r="O2494" s="9">
        <f t="shared" si="542"/>
        <v>-201884.14878241063</v>
      </c>
      <c r="P2494" s="9">
        <f t="shared" si="543"/>
        <v>40757209529.598511</v>
      </c>
      <c r="Q2494" s="9">
        <f t="shared" si="544"/>
        <v>2.0050298023367057E-4</v>
      </c>
      <c r="R2494" s="9">
        <f t="shared" si="545"/>
        <v>-5.713585691964624E-2</v>
      </c>
    </row>
    <row r="2495" spans="1:18" x14ac:dyDescent="0.25">
      <c r="A2495">
        <v>2484</v>
      </c>
      <c r="B2495" s="5">
        <v>227409</v>
      </c>
      <c r="C2495" s="5">
        <v>33373</v>
      </c>
      <c r="D2495" s="5">
        <f t="shared" si="532"/>
        <v>7589320557</v>
      </c>
      <c r="E2495" s="5">
        <f t="shared" si="533"/>
        <v>51714853281</v>
      </c>
      <c r="F2495" s="5">
        <f t="shared" si="534"/>
        <v>1113757129</v>
      </c>
      <c r="G2495" s="5">
        <f t="shared" si="535"/>
        <v>-402551.82420000003</v>
      </c>
      <c r="H2495" s="9">
        <f t="shared" si="536"/>
        <v>162047971166.74774</v>
      </c>
      <c r="I2495" s="9">
        <f t="shared" si="537"/>
        <v>-262136.74660000001</v>
      </c>
      <c r="J2495" s="9">
        <f t="shared" si="538"/>
        <v>68715673918.032616</v>
      </c>
      <c r="K2495" s="9">
        <f t="shared" si="539"/>
        <v>105523625533.68317</v>
      </c>
      <c r="M2495" s="9">
        <f t="shared" si="540"/>
        <v>185793.94636025358</v>
      </c>
      <c r="N2495" s="9">
        <f t="shared" si="541"/>
        <v>12037556822.247942</v>
      </c>
      <c r="O2495" s="9">
        <f t="shared" si="542"/>
        <v>-152420.94636025358</v>
      </c>
      <c r="P2495" s="9">
        <f t="shared" si="543"/>
        <v>23232144889.355301</v>
      </c>
      <c r="Q2495" s="9">
        <f t="shared" si="544"/>
        <v>2.007057420189919E-4</v>
      </c>
      <c r="R2495" s="9">
        <f t="shared" si="545"/>
        <v>-4.3137127498087111E-2</v>
      </c>
    </row>
    <row r="2496" spans="1:18" x14ac:dyDescent="0.25">
      <c r="A2496">
        <v>2485</v>
      </c>
      <c r="B2496" s="5">
        <v>193809</v>
      </c>
      <c r="C2496" s="5">
        <v>5666</v>
      </c>
      <c r="D2496" s="5">
        <f t="shared" si="532"/>
        <v>1098121794</v>
      </c>
      <c r="E2496" s="5">
        <f t="shared" si="533"/>
        <v>37561928481</v>
      </c>
      <c r="F2496" s="5">
        <f t="shared" si="534"/>
        <v>32103556</v>
      </c>
      <c r="G2496" s="5">
        <f t="shared" si="535"/>
        <v>-436151.82420000003</v>
      </c>
      <c r="H2496" s="9">
        <f t="shared" si="536"/>
        <v>190228413752.98773</v>
      </c>
      <c r="I2496" s="9">
        <f t="shared" si="537"/>
        <v>-289843.74660000001</v>
      </c>
      <c r="J2496" s="9">
        <f t="shared" si="538"/>
        <v>84009397443.125015</v>
      </c>
      <c r="K2496" s="9">
        <f t="shared" si="539"/>
        <v>126415878812.55257</v>
      </c>
      <c r="M2496" s="9">
        <f t="shared" si="540"/>
        <v>176636.24127375535</v>
      </c>
      <c r="N2496" s="9">
        <f t="shared" si="541"/>
        <v>14130910268.548717</v>
      </c>
      <c r="O2496" s="9">
        <f t="shared" si="542"/>
        <v>-170970.24127375535</v>
      </c>
      <c r="P2496" s="9">
        <f t="shared" si="543"/>
        <v>29230823401.20612</v>
      </c>
      <c r="Q2496" s="9">
        <f t="shared" si="544"/>
        <v>2.0082847186438091E-4</v>
      </c>
      <c r="R2496" s="9">
        <f t="shared" si="545"/>
        <v>-4.8386824284901785E-2</v>
      </c>
    </row>
    <row r="2497" spans="1:18" x14ac:dyDescent="0.25">
      <c r="A2497">
        <v>2486</v>
      </c>
      <c r="B2497" s="5">
        <v>157416</v>
      </c>
      <c r="C2497" s="5">
        <v>1118</v>
      </c>
      <c r="D2497" s="5">
        <f t="shared" si="532"/>
        <v>175991088</v>
      </c>
      <c r="E2497" s="5">
        <f t="shared" si="533"/>
        <v>24779797056</v>
      </c>
      <c r="F2497" s="5">
        <f t="shared" si="534"/>
        <v>1249924</v>
      </c>
      <c r="G2497" s="5">
        <f t="shared" si="535"/>
        <v>-472544.82420000003</v>
      </c>
      <c r="H2497" s="9">
        <f t="shared" si="536"/>
        <v>223298610878.20892</v>
      </c>
      <c r="I2497" s="9">
        <f t="shared" si="537"/>
        <v>-294391.74660000001</v>
      </c>
      <c r="J2497" s="9">
        <f t="shared" si="538"/>
        <v>86666500466.198624</v>
      </c>
      <c r="K2497" s="9">
        <f t="shared" si="539"/>
        <v>139113296143.02795</v>
      </c>
      <c r="M2497" s="9">
        <f t="shared" si="540"/>
        <v>166717.30195194198</v>
      </c>
      <c r="N2497" s="9">
        <f t="shared" si="541"/>
        <v>16587493798.423094</v>
      </c>
      <c r="O2497" s="9">
        <f t="shared" si="542"/>
        <v>-165599.30195194198</v>
      </c>
      <c r="P2497" s="9">
        <f t="shared" si="543"/>
        <v>27423128806.970455</v>
      </c>
      <c r="Q2497" s="9">
        <f t="shared" si="544"/>
        <v>2.0097249728796116E-4</v>
      </c>
      <c r="R2497" s="9">
        <f t="shared" si="545"/>
        <v>-4.6866781275474452E-2</v>
      </c>
    </row>
    <row r="2498" spans="1:18" x14ac:dyDescent="0.25">
      <c r="A2498">
        <v>2487</v>
      </c>
      <c r="B2498" s="5">
        <v>154960</v>
      </c>
      <c r="C2498" s="5">
        <v>8934</v>
      </c>
      <c r="D2498" s="5">
        <f t="shared" si="532"/>
        <v>1384412640</v>
      </c>
      <c r="E2498" s="5">
        <f t="shared" si="533"/>
        <v>24012601600</v>
      </c>
      <c r="F2498" s="5">
        <f t="shared" si="534"/>
        <v>79816356</v>
      </c>
      <c r="G2498" s="5">
        <f t="shared" si="535"/>
        <v>-475000.82420000003</v>
      </c>
      <c r="H2498" s="9">
        <f t="shared" si="536"/>
        <v>225625782990.67932</v>
      </c>
      <c r="I2498" s="9">
        <f t="shared" si="537"/>
        <v>-286575.74660000001</v>
      </c>
      <c r="J2498" s="9">
        <f t="shared" si="538"/>
        <v>82125658539.347412</v>
      </c>
      <c r="K2498" s="9">
        <f t="shared" si="539"/>
        <v>136123715830.73036</v>
      </c>
      <c r="M2498" s="9">
        <f t="shared" si="540"/>
        <v>166047.91731823841</v>
      </c>
      <c r="N2498" s="9">
        <f t="shared" si="541"/>
        <v>16760365240.979986</v>
      </c>
      <c r="O2498" s="9">
        <f t="shared" si="542"/>
        <v>-157113.91731823841</v>
      </c>
      <c r="P2498" s="9">
        <f t="shared" si="543"/>
        <v>24684783015.082256</v>
      </c>
      <c r="Q2498" s="9">
        <f t="shared" si="544"/>
        <v>2.0098263245431575E-4</v>
      </c>
      <c r="R2498" s="9">
        <f t="shared" si="545"/>
        <v>-4.4465306005613693E-2</v>
      </c>
    </row>
    <row r="2499" spans="1:18" x14ac:dyDescent="0.25">
      <c r="A2499">
        <v>2488</v>
      </c>
      <c r="B2499" s="5">
        <v>147833</v>
      </c>
      <c r="C2499" s="5">
        <v>9326</v>
      </c>
      <c r="D2499" s="5">
        <f t="shared" si="532"/>
        <v>1378690558</v>
      </c>
      <c r="E2499" s="5">
        <f t="shared" si="533"/>
        <v>21854595889</v>
      </c>
      <c r="F2499" s="5">
        <f t="shared" si="534"/>
        <v>86974276</v>
      </c>
      <c r="G2499" s="5">
        <f t="shared" si="535"/>
        <v>-482127.82420000003</v>
      </c>
      <c r="H2499" s="9">
        <f t="shared" si="536"/>
        <v>232447238867.82614</v>
      </c>
      <c r="I2499" s="9">
        <f t="shared" si="537"/>
        <v>-286183.74660000001</v>
      </c>
      <c r="J2499" s="9">
        <f t="shared" si="538"/>
        <v>81901136818.013016</v>
      </c>
      <c r="K2499" s="9">
        <f t="shared" si="539"/>
        <v>137977147069.66217</v>
      </c>
      <c r="M2499" s="9">
        <f t="shared" si="540"/>
        <v>164105.44814706361</v>
      </c>
      <c r="N2499" s="9">
        <f t="shared" si="541"/>
        <v>17267089651.908386</v>
      </c>
      <c r="O2499" s="9">
        <f t="shared" si="542"/>
        <v>-154779.44814706361</v>
      </c>
      <c r="P2499" s="9">
        <f t="shared" si="543"/>
        <v>23956677568.709553</v>
      </c>
      <c r="Q2499" s="9">
        <f t="shared" si="544"/>
        <v>2.0101234086725384E-4</v>
      </c>
      <c r="R2499" s="9">
        <f t="shared" si="545"/>
        <v>-4.3804621162559239E-2</v>
      </c>
    </row>
    <row r="2500" spans="1:18" x14ac:dyDescent="0.25">
      <c r="A2500">
        <v>2489</v>
      </c>
      <c r="B2500" s="5">
        <v>136014</v>
      </c>
      <c r="C2500" s="5">
        <v>1080</v>
      </c>
      <c r="D2500" s="5">
        <f t="shared" si="532"/>
        <v>146895120</v>
      </c>
      <c r="E2500" s="5">
        <f t="shared" si="533"/>
        <v>18499808196</v>
      </c>
      <c r="F2500" s="5">
        <f t="shared" si="534"/>
        <v>1166400</v>
      </c>
      <c r="G2500" s="5">
        <f t="shared" si="535"/>
        <v>-493946.82420000003</v>
      </c>
      <c r="H2500" s="9">
        <f t="shared" si="536"/>
        <v>243983465137.26575</v>
      </c>
      <c r="I2500" s="9">
        <f t="shared" si="537"/>
        <v>-294429.74660000001</v>
      </c>
      <c r="J2500" s="9">
        <f t="shared" si="538"/>
        <v>86688875682.940216</v>
      </c>
      <c r="K2500" s="9">
        <f t="shared" si="539"/>
        <v>145432638283.08075</v>
      </c>
      <c r="M2500" s="9">
        <f t="shared" si="540"/>
        <v>160884.17087273856</v>
      </c>
      <c r="N2500" s="9">
        <f t="shared" si="541"/>
        <v>18124045639.89661</v>
      </c>
      <c r="O2500" s="9">
        <f t="shared" si="542"/>
        <v>-159804.17087273856</v>
      </c>
      <c r="P2500" s="9">
        <f t="shared" si="543"/>
        <v>25537373028.323421</v>
      </c>
      <c r="Q2500" s="9">
        <f t="shared" si="544"/>
        <v>2.0106258277747537E-4</v>
      </c>
      <c r="R2500" s="9">
        <f t="shared" si="545"/>
        <v>-4.5226684969906943E-2</v>
      </c>
    </row>
    <row r="2501" spans="1:18" x14ac:dyDescent="0.25">
      <c r="A2501">
        <v>2490</v>
      </c>
      <c r="B2501" s="5">
        <v>123694</v>
      </c>
      <c r="C2501" s="5">
        <v>1230</v>
      </c>
      <c r="D2501" s="5">
        <f t="shared" si="532"/>
        <v>152143620</v>
      </c>
      <c r="E2501" s="5">
        <f t="shared" si="533"/>
        <v>15300205636</v>
      </c>
      <c r="F2501" s="5">
        <f t="shared" si="534"/>
        <v>1512900</v>
      </c>
      <c r="G2501" s="5">
        <f t="shared" si="535"/>
        <v>-506266.82420000003</v>
      </c>
      <c r="H2501" s="9">
        <f t="shared" si="536"/>
        <v>256306097285.55374</v>
      </c>
      <c r="I2501" s="9">
        <f t="shared" si="537"/>
        <v>-294279.74660000001</v>
      </c>
      <c r="J2501" s="9">
        <f t="shared" si="538"/>
        <v>86600569258.96022</v>
      </c>
      <c r="K2501" s="9">
        <f t="shared" si="539"/>
        <v>148984072737.56277</v>
      </c>
      <c r="M2501" s="9">
        <f t="shared" si="540"/>
        <v>157526.34567435586</v>
      </c>
      <c r="N2501" s="9">
        <f t="shared" si="541"/>
        <v>19039418931.007053</v>
      </c>
      <c r="O2501" s="9">
        <f t="shared" si="542"/>
        <v>-156296.34567435586</v>
      </c>
      <c r="P2501" s="9">
        <f t="shared" si="543"/>
        <v>24428547671.157738</v>
      </c>
      <c r="Q2501" s="9">
        <f t="shared" si="544"/>
        <v>2.0111624959742388E-4</v>
      </c>
      <c r="R2501" s="9">
        <f t="shared" si="545"/>
        <v>-4.4233925428068338E-2</v>
      </c>
    </row>
    <row r="2502" spans="1:18" x14ac:dyDescent="0.25">
      <c r="A2502">
        <v>2491</v>
      </c>
      <c r="B2502" s="5">
        <v>95168</v>
      </c>
      <c r="C2502" s="5">
        <v>287</v>
      </c>
      <c r="D2502" s="5">
        <f t="shared" si="532"/>
        <v>27313216</v>
      </c>
      <c r="E2502" s="5">
        <f t="shared" si="533"/>
        <v>9056948224</v>
      </c>
      <c r="F2502" s="5">
        <f t="shared" si="534"/>
        <v>82369</v>
      </c>
      <c r="G2502" s="5">
        <f t="shared" si="535"/>
        <v>-534792.82420000003</v>
      </c>
      <c r="H2502" s="9">
        <f t="shared" si="536"/>
        <v>286003364815.81213</v>
      </c>
      <c r="I2502" s="9">
        <f t="shared" si="537"/>
        <v>-295222.74660000001</v>
      </c>
      <c r="J2502" s="9">
        <f t="shared" si="538"/>
        <v>87156470110.047821</v>
      </c>
      <c r="K2502" s="9">
        <f t="shared" si="539"/>
        <v>157883006422.29495</v>
      </c>
      <c r="M2502" s="9">
        <f t="shared" si="540"/>
        <v>149751.56307621751</v>
      </c>
      <c r="N2502" s="9">
        <f t="shared" si="541"/>
        <v>21245448064.15266</v>
      </c>
      <c r="O2502" s="9">
        <f t="shared" si="542"/>
        <v>-149464.56307621751</v>
      </c>
      <c r="P2502" s="9">
        <f t="shared" si="543"/>
        <v>22339655615.564602</v>
      </c>
      <c r="Q2502" s="9">
        <f t="shared" si="544"/>
        <v>2.0124558543171075E-4</v>
      </c>
      <c r="R2502" s="9">
        <f t="shared" si="545"/>
        <v>-4.2300443662700256E-2</v>
      </c>
    </row>
    <row r="2503" spans="1:18" x14ac:dyDescent="0.25">
      <c r="A2503">
        <v>2492</v>
      </c>
      <c r="B2503" s="5">
        <v>84203</v>
      </c>
      <c r="C2503" s="5">
        <v>2450</v>
      </c>
      <c r="D2503" s="5">
        <f t="shared" si="532"/>
        <v>206297350</v>
      </c>
      <c r="E2503" s="5">
        <f t="shared" si="533"/>
        <v>7090145209</v>
      </c>
      <c r="F2503" s="5">
        <f t="shared" si="534"/>
        <v>6002500</v>
      </c>
      <c r="G2503" s="5">
        <f t="shared" si="535"/>
        <v>-545757.82420000003</v>
      </c>
      <c r="H2503" s="9">
        <f t="shared" si="536"/>
        <v>297851602675.51813</v>
      </c>
      <c r="I2503" s="9">
        <f t="shared" si="537"/>
        <v>-293059.74660000001</v>
      </c>
      <c r="J2503" s="9">
        <f t="shared" si="538"/>
        <v>85884015077.256226</v>
      </c>
      <c r="K2503" s="9">
        <f t="shared" si="539"/>
        <v>159939649665.01938</v>
      </c>
      <c r="M2503" s="9">
        <f t="shared" si="540"/>
        <v>146763.0441395076</v>
      </c>
      <c r="N2503" s="9">
        <f t="shared" si="541"/>
        <v>22125581492.870258</v>
      </c>
      <c r="O2503" s="9">
        <f t="shared" si="542"/>
        <v>-144313.0441395076</v>
      </c>
      <c r="P2503" s="9">
        <f t="shared" si="543"/>
        <v>20826254708.81147</v>
      </c>
      <c r="Q2503" s="9">
        <f t="shared" si="544"/>
        <v>2.0129718619689405E-4</v>
      </c>
      <c r="R2503" s="9">
        <f t="shared" si="545"/>
        <v>-4.0842496878898286E-2</v>
      </c>
    </row>
    <row r="2504" spans="1:18" x14ac:dyDescent="0.25">
      <c r="A2504">
        <v>2493</v>
      </c>
      <c r="B2504" s="5">
        <v>46244</v>
      </c>
      <c r="C2504" s="5">
        <v>16095</v>
      </c>
      <c r="D2504" s="5">
        <f t="shared" si="532"/>
        <v>744297180</v>
      </c>
      <c r="E2504" s="5">
        <f t="shared" si="533"/>
        <v>2138507536</v>
      </c>
      <c r="F2504" s="5">
        <f t="shared" si="534"/>
        <v>259049025</v>
      </c>
      <c r="G2504" s="5">
        <f t="shared" si="535"/>
        <v>-583716.82420000003</v>
      </c>
      <c r="H2504" s="9">
        <f t="shared" si="536"/>
        <v>340725330854.13373</v>
      </c>
      <c r="I2504" s="9">
        <f t="shared" si="537"/>
        <v>-279414.74660000001</v>
      </c>
      <c r="J2504" s="9">
        <f t="shared" si="538"/>
        <v>78072600617.542221</v>
      </c>
      <c r="K2504" s="9">
        <f t="shared" si="539"/>
        <v>163099088519.99976</v>
      </c>
      <c r="M2504" s="9">
        <f t="shared" si="540"/>
        <v>136417.29034848421</v>
      </c>
      <c r="N2504" s="9">
        <f t="shared" si="541"/>
        <v>25310409636.140469</v>
      </c>
      <c r="O2504" s="9">
        <f t="shared" si="542"/>
        <v>-120322.29034848421</v>
      </c>
      <c r="P2504" s="9">
        <f t="shared" si="543"/>
        <v>14477453554.704937</v>
      </c>
      <c r="Q2504" s="9">
        <f t="shared" si="544"/>
        <v>2.0148390739598484E-4</v>
      </c>
      <c r="R2504" s="9">
        <f t="shared" si="545"/>
        <v>-3.4052799982239937E-2</v>
      </c>
    </row>
    <row r="2505" spans="1:18" x14ac:dyDescent="0.25">
      <c r="A2505">
        <v>2494</v>
      </c>
      <c r="B2505" s="5">
        <v>40643</v>
      </c>
      <c r="C2505" s="5">
        <v>2292</v>
      </c>
      <c r="D2505" s="5">
        <f t="shared" si="532"/>
        <v>93153756</v>
      </c>
      <c r="E2505" s="5">
        <f t="shared" si="533"/>
        <v>1651853449</v>
      </c>
      <c r="F2505" s="5">
        <f t="shared" si="534"/>
        <v>5253264</v>
      </c>
      <c r="G2505" s="5">
        <f t="shared" si="535"/>
        <v>-589317.82420000003</v>
      </c>
      <c r="H2505" s="9">
        <f t="shared" si="536"/>
        <v>347295497919.82214</v>
      </c>
      <c r="I2505" s="9">
        <f t="shared" si="537"/>
        <v>-293217.74660000001</v>
      </c>
      <c r="J2505" s="9">
        <f t="shared" si="538"/>
        <v>85976646921.181824</v>
      </c>
      <c r="K2505" s="9">
        <f t="shared" si="539"/>
        <v>172798444443.13898</v>
      </c>
      <c r="M2505" s="9">
        <f t="shared" si="540"/>
        <v>134890.73361665456</v>
      </c>
      <c r="N2505" s="9">
        <f t="shared" si="541"/>
        <v>25798467331.744095</v>
      </c>
      <c r="O2505" s="9">
        <f t="shared" si="542"/>
        <v>-132598.73361665456</v>
      </c>
      <c r="P2505" s="9">
        <f t="shared" si="543"/>
        <v>17582424156.740517</v>
      </c>
      <c r="Q2505" s="9">
        <f t="shared" si="544"/>
        <v>2.0151252141032065E-4</v>
      </c>
      <c r="R2505" s="9">
        <f t="shared" si="545"/>
        <v>-3.7527196376356355E-2</v>
      </c>
    </row>
    <row r="2506" spans="1:18" x14ac:dyDescent="0.25">
      <c r="A2506">
        <v>2495</v>
      </c>
      <c r="B2506" s="5">
        <v>14536</v>
      </c>
      <c r="C2506" s="5">
        <v>473</v>
      </c>
      <c r="D2506" s="5">
        <f t="shared" si="532"/>
        <v>6875528</v>
      </c>
      <c r="E2506" s="5">
        <f t="shared" si="533"/>
        <v>211295296</v>
      </c>
      <c r="F2506" s="5">
        <f t="shared" si="534"/>
        <v>223729</v>
      </c>
      <c r="G2506" s="5">
        <f t="shared" si="535"/>
        <v>-615424.82420000003</v>
      </c>
      <c r="H2506" s="9">
        <f t="shared" si="536"/>
        <v>378747714241.60095</v>
      </c>
      <c r="I2506" s="9">
        <f t="shared" si="537"/>
        <v>-295036.74660000001</v>
      </c>
      <c r="J2506" s="9">
        <f t="shared" si="538"/>
        <v>87046681844.312622</v>
      </c>
      <c r="K2506" s="9">
        <f t="shared" si="539"/>
        <v>181572937908.84497</v>
      </c>
      <c r="M2506" s="9">
        <f t="shared" si="540"/>
        <v>127775.25127459476</v>
      </c>
      <c r="N2506" s="9">
        <f t="shared" si="541"/>
        <v>28134860922.068401</v>
      </c>
      <c r="O2506" s="9">
        <f t="shared" si="542"/>
        <v>-127302.25127459476</v>
      </c>
      <c r="P2506" s="9">
        <f t="shared" si="543"/>
        <v>16205863179.580063</v>
      </c>
      <c r="Q2506" s="9">
        <f t="shared" si="544"/>
        <v>2.0164950029681261E-4</v>
      </c>
      <c r="R2506" s="9">
        <f t="shared" si="545"/>
        <v>-3.6028224249905726E-2</v>
      </c>
    </row>
    <row r="2507" spans="1:18" x14ac:dyDescent="0.25">
      <c r="A2507">
        <v>2496</v>
      </c>
      <c r="B2507" s="5">
        <v>4056</v>
      </c>
      <c r="C2507" s="5">
        <v>31</v>
      </c>
      <c r="D2507" s="5">
        <f t="shared" si="532"/>
        <v>125736</v>
      </c>
      <c r="E2507" s="5">
        <f t="shared" si="533"/>
        <v>16451136</v>
      </c>
      <c r="F2507" s="5">
        <f t="shared" si="534"/>
        <v>961</v>
      </c>
      <c r="G2507" s="5">
        <f t="shared" si="535"/>
        <v>-625904.82420000003</v>
      </c>
      <c r="H2507" s="9">
        <f t="shared" si="536"/>
        <v>391756848956.83295</v>
      </c>
      <c r="I2507" s="9">
        <f t="shared" si="537"/>
        <v>-295478.74660000001</v>
      </c>
      <c r="J2507" s="9">
        <f t="shared" si="538"/>
        <v>87307689692.307022</v>
      </c>
      <c r="K2507" s="9">
        <f t="shared" si="539"/>
        <v>184941572945.50937</v>
      </c>
      <c r="M2507" s="9">
        <f t="shared" si="540"/>
        <v>124918.91944999649</v>
      </c>
      <c r="N2507" s="9">
        <f t="shared" si="541"/>
        <v>29101230307.722378</v>
      </c>
      <c r="O2507" s="9">
        <f t="shared" si="542"/>
        <v>-124887.91944999649</v>
      </c>
      <c r="P2507" s="9">
        <f t="shared" si="543"/>
        <v>15596992424.548813</v>
      </c>
      <c r="Q2507" s="9">
        <f t="shared" si="544"/>
        <v>2.0170615693332068E-4</v>
      </c>
      <c r="R2507" s="9">
        <f t="shared" si="545"/>
        <v>-3.5344937347822694E-2</v>
      </c>
    </row>
    <row r="2508" spans="1:18" x14ac:dyDescent="0.25">
      <c r="A2508">
        <v>2497</v>
      </c>
      <c r="B2508" s="5">
        <v>3024</v>
      </c>
      <c r="C2508" s="5">
        <v>162</v>
      </c>
      <c r="D2508" s="5">
        <f t="shared" si="532"/>
        <v>489888</v>
      </c>
      <c r="E2508" s="5">
        <f t="shared" si="533"/>
        <v>9144576</v>
      </c>
      <c r="F2508" s="5">
        <f t="shared" si="534"/>
        <v>26244</v>
      </c>
      <c r="G2508" s="5">
        <f t="shared" si="535"/>
        <v>-626936.82420000003</v>
      </c>
      <c r="H2508" s="9">
        <f t="shared" si="536"/>
        <v>393049781537.98175</v>
      </c>
      <c r="I2508" s="9">
        <f t="shared" si="537"/>
        <v>-295347.74660000001</v>
      </c>
      <c r="J2508" s="9">
        <f t="shared" si="538"/>
        <v>87230291421.697815</v>
      </c>
      <c r="K2508" s="9">
        <f t="shared" si="539"/>
        <v>185164378288.03036</v>
      </c>
      <c r="M2508" s="9">
        <f t="shared" si="540"/>
        <v>124637.64707948263</v>
      </c>
      <c r="N2508" s="9">
        <f t="shared" si="541"/>
        <v>29197274394.549603</v>
      </c>
      <c r="O2508" s="9">
        <f t="shared" si="542"/>
        <v>-124475.64707948263</v>
      </c>
      <c r="P2508" s="9">
        <f t="shared" si="543"/>
        <v>15494186715.855913</v>
      </c>
      <c r="Q2508" s="9">
        <f t="shared" si="544"/>
        <v>2.0171178783905599E-4</v>
      </c>
      <c r="R2508" s="9">
        <f t="shared" si="545"/>
        <v>-3.5228258899011121E-2</v>
      </c>
    </row>
    <row r="2509" spans="1:18" x14ac:dyDescent="0.25">
      <c r="A2509">
        <v>2498</v>
      </c>
      <c r="B2509" s="5">
        <v>973</v>
      </c>
      <c r="C2509" s="5">
        <v>280</v>
      </c>
      <c r="D2509" s="5">
        <f t="shared" ref="D2509:D2572" si="546">B2509*C2509</f>
        <v>272440</v>
      </c>
      <c r="E2509" s="5">
        <f t="shared" ref="E2509:E2572" si="547">POWER(B2509,2)</f>
        <v>946729</v>
      </c>
      <c r="F2509" s="5">
        <f t="shared" ref="F2509:F2572" si="548">POWER(C2509,2)</f>
        <v>78400</v>
      </c>
      <c r="G2509" s="5">
        <f t="shared" ref="G2509:G2572" si="549">B2509-$J$5018</f>
        <v>-628987.82420000003</v>
      </c>
      <c r="H2509" s="9">
        <f t="shared" ref="H2509:H2572" si="550">POWER(G2509,2)</f>
        <v>395625682991.85016</v>
      </c>
      <c r="I2509" s="9">
        <f t="shared" ref="I2509:I2572" si="551">C2509-$J$5019</f>
        <v>-295229.74660000001</v>
      </c>
      <c r="J2509" s="9">
        <f t="shared" ref="J2509:J2572" si="552">POWER(I2509,2)</f>
        <v>87160603277.500214</v>
      </c>
      <c r="K2509" s="9">
        <f t="shared" ref="K2509:K2572" si="553">G2509*I2509</f>
        <v>185695915953.05136</v>
      </c>
      <c r="M2509" s="9">
        <f t="shared" ref="M2509:M2572" si="554">$J$5027+$J$5026*B2509</f>
        <v>124078.64549816097</v>
      </c>
      <c r="N2509" s="9">
        <f t="shared" ref="N2509:N2572" si="555">(M2509-$J$5019)^2</f>
        <v>29388622424.98896</v>
      </c>
      <c r="O2509" s="9">
        <f t="shared" ref="O2509:O2572" si="556">C2509-M2509</f>
        <v>-123798.64549816097</v>
      </c>
      <c r="P2509" s="9">
        <f t="shared" ref="P2509:P2572" si="557">POWER(O2509,2)</f>
        <v>15326104627.179331</v>
      </c>
      <c r="Q2509" s="9">
        <f t="shared" ref="Q2509:Q2572" si="558">(1/$J$5017)+((H2509)/$H$5012)</f>
        <v>2.0172300625715582E-4</v>
      </c>
      <c r="R2509" s="9">
        <f t="shared" ref="R2509:R2572" si="559">O2509/($J$5028*SQRT(1-Q2509))</f>
        <v>-3.5036658669781284E-2</v>
      </c>
    </row>
    <row r="2510" spans="1:18" x14ac:dyDescent="0.25">
      <c r="A2510">
        <v>2499</v>
      </c>
      <c r="B2510" s="5">
        <v>25</v>
      </c>
      <c r="C2510" s="5">
        <v>9</v>
      </c>
      <c r="D2510" s="5">
        <f t="shared" si="546"/>
        <v>225</v>
      </c>
      <c r="E2510" s="5">
        <f t="shared" si="547"/>
        <v>625</v>
      </c>
      <c r="F2510" s="5">
        <f t="shared" si="548"/>
        <v>81</v>
      </c>
      <c r="G2510" s="5">
        <f t="shared" si="549"/>
        <v>-629935.82420000003</v>
      </c>
      <c r="H2510" s="9">
        <f t="shared" si="550"/>
        <v>396819142610.53333</v>
      </c>
      <c r="I2510" s="9">
        <f t="shared" si="551"/>
        <v>-295500.74660000001</v>
      </c>
      <c r="J2510" s="9">
        <f t="shared" si="552"/>
        <v>87320691241.157425</v>
      </c>
      <c r="K2510" s="9">
        <f t="shared" si="553"/>
        <v>186146506361.18637</v>
      </c>
      <c r="M2510" s="9">
        <f t="shared" si="554"/>
        <v>123820.26739036334</v>
      </c>
      <c r="N2510" s="9">
        <f t="shared" si="555"/>
        <v>29477277271.276268</v>
      </c>
      <c r="O2510" s="9">
        <f t="shared" si="556"/>
        <v>-123811.26739036334</v>
      </c>
      <c r="P2510" s="9">
        <f t="shared" si="557"/>
        <v>15329229932.808048</v>
      </c>
      <c r="Q2510" s="9">
        <f t="shared" si="558"/>
        <v>2.0172820394395691E-4</v>
      </c>
      <c r="R2510" s="9">
        <f t="shared" si="559"/>
        <v>-3.5040230923766499E-2</v>
      </c>
    </row>
    <row r="2511" spans="1:18" x14ac:dyDescent="0.25">
      <c r="A2511">
        <v>2500</v>
      </c>
      <c r="B2511" s="5">
        <v>21</v>
      </c>
      <c r="C2511" s="5">
        <v>0</v>
      </c>
      <c r="D2511" s="5">
        <f t="shared" si="546"/>
        <v>0</v>
      </c>
      <c r="E2511" s="5">
        <f t="shared" si="547"/>
        <v>441</v>
      </c>
      <c r="F2511" s="5">
        <f t="shared" si="548"/>
        <v>0</v>
      </c>
      <c r="G2511" s="5">
        <f t="shared" si="549"/>
        <v>-629939.82420000003</v>
      </c>
      <c r="H2511" s="9">
        <f t="shared" si="550"/>
        <v>396824182113.12695</v>
      </c>
      <c r="I2511" s="9">
        <f t="shared" si="551"/>
        <v>-295509.74660000001</v>
      </c>
      <c r="J2511" s="9">
        <f t="shared" si="552"/>
        <v>87326010335.596222</v>
      </c>
      <c r="K2511" s="9">
        <f t="shared" si="553"/>
        <v>186153357822.59058</v>
      </c>
      <c r="M2511" s="9">
        <f t="shared" si="554"/>
        <v>123819.17718737684</v>
      </c>
      <c r="N2511" s="9">
        <f t="shared" si="555"/>
        <v>29477651625.230778</v>
      </c>
      <c r="O2511" s="9">
        <f t="shared" si="556"/>
        <v>-123819.17718737684</v>
      </c>
      <c r="P2511" s="9">
        <f t="shared" si="557"/>
        <v>15331188639.359022</v>
      </c>
      <c r="Q2511" s="9">
        <f t="shared" si="558"/>
        <v>2.0172822589170923E-4</v>
      </c>
      <c r="R2511" s="9">
        <f t="shared" si="559"/>
        <v>-3.5042469501622757E-2</v>
      </c>
    </row>
    <row r="2512" spans="1:18" x14ac:dyDescent="0.25">
      <c r="A2512">
        <v>2501</v>
      </c>
      <c r="B2512" s="5">
        <v>10</v>
      </c>
      <c r="C2512" s="5">
        <v>0</v>
      </c>
      <c r="D2512" s="5">
        <f t="shared" si="546"/>
        <v>0</v>
      </c>
      <c r="E2512" s="5">
        <f t="shared" si="547"/>
        <v>100</v>
      </c>
      <c r="F2512" s="5">
        <f t="shared" si="548"/>
        <v>0</v>
      </c>
      <c r="G2512" s="5">
        <f t="shared" si="549"/>
        <v>-629950.82420000003</v>
      </c>
      <c r="H2512" s="9">
        <f t="shared" si="550"/>
        <v>396838040910.25934</v>
      </c>
      <c r="I2512" s="9">
        <f t="shared" si="551"/>
        <v>-295509.74660000001</v>
      </c>
      <c r="J2512" s="9">
        <f t="shared" si="552"/>
        <v>87326010335.596222</v>
      </c>
      <c r="K2512" s="9">
        <f t="shared" si="553"/>
        <v>186156608429.80316</v>
      </c>
      <c r="M2512" s="9">
        <f t="shared" si="554"/>
        <v>123816.17912916401</v>
      </c>
      <c r="N2512" s="9">
        <f t="shared" si="555"/>
        <v>29478681110.862511</v>
      </c>
      <c r="O2512" s="9">
        <f t="shared" si="556"/>
        <v>-123816.17912916401</v>
      </c>
      <c r="P2512" s="9">
        <f t="shared" si="557"/>
        <v>15330446214.145229</v>
      </c>
      <c r="Q2512" s="9">
        <f t="shared" si="558"/>
        <v>2.0172828624874671E-4</v>
      </c>
      <c r="R2512" s="9">
        <f t="shared" si="559"/>
        <v>-3.504162101243951E-2</v>
      </c>
    </row>
    <row r="2513" spans="1:18" x14ac:dyDescent="0.25">
      <c r="A2513">
        <v>2502</v>
      </c>
      <c r="B2513" s="5">
        <v>602086</v>
      </c>
      <c r="C2513" s="5">
        <v>3439</v>
      </c>
      <c r="D2513" s="5">
        <f t="shared" si="546"/>
        <v>2070573754</v>
      </c>
      <c r="E2513" s="5">
        <f t="shared" si="547"/>
        <v>362507551396</v>
      </c>
      <c r="F2513" s="5">
        <f t="shared" si="548"/>
        <v>11826721</v>
      </c>
      <c r="G2513" s="5">
        <f t="shared" si="549"/>
        <v>-27874.824200000032</v>
      </c>
      <c r="H2513" s="9">
        <f t="shared" si="550"/>
        <v>777005824.18090737</v>
      </c>
      <c r="I2513" s="9">
        <f t="shared" si="551"/>
        <v>-292070.74660000001</v>
      </c>
      <c r="J2513" s="9">
        <f t="shared" si="552"/>
        <v>85305321019.481415</v>
      </c>
      <c r="K2513" s="9">
        <f t="shared" si="553"/>
        <v>8141420715.4377575</v>
      </c>
      <c r="M2513" s="9">
        <f t="shared" si="554"/>
        <v>287912.44245233381</v>
      </c>
      <c r="N2513" s="9">
        <f t="shared" si="555"/>
        <v>57719030.312146105</v>
      </c>
      <c r="O2513" s="9">
        <f t="shared" si="556"/>
        <v>-284473.44245233381</v>
      </c>
      <c r="P2513" s="9">
        <f t="shared" si="557"/>
        <v>80925139460.681274</v>
      </c>
      <c r="Q2513" s="9">
        <f t="shared" si="558"/>
        <v>2.0000338397114866E-4</v>
      </c>
      <c r="R2513" s="9">
        <f t="shared" si="559"/>
        <v>-8.0509688068545332E-2</v>
      </c>
    </row>
    <row r="2514" spans="1:18" x14ac:dyDescent="0.25">
      <c r="A2514">
        <v>2503</v>
      </c>
      <c r="B2514" s="5">
        <v>472322</v>
      </c>
      <c r="C2514" s="5">
        <v>9691</v>
      </c>
      <c r="D2514" s="5">
        <f t="shared" si="546"/>
        <v>4577272502</v>
      </c>
      <c r="E2514" s="5">
        <f t="shared" si="547"/>
        <v>223088071684</v>
      </c>
      <c r="F2514" s="5">
        <f t="shared" si="548"/>
        <v>93915481</v>
      </c>
      <c r="G2514" s="5">
        <f t="shared" si="549"/>
        <v>-157638.82420000003</v>
      </c>
      <c r="H2514" s="9">
        <f t="shared" si="550"/>
        <v>24849998895.158516</v>
      </c>
      <c r="I2514" s="9">
        <f t="shared" si="551"/>
        <v>-285818.74660000001</v>
      </c>
      <c r="J2514" s="9">
        <f t="shared" si="552"/>
        <v>81692355907.995026</v>
      </c>
      <c r="K2514" s="9">
        <f t="shared" si="553"/>
        <v>45056131148.341759</v>
      </c>
      <c r="M2514" s="9">
        <f t="shared" si="554"/>
        <v>252545.16736768035</v>
      </c>
      <c r="N2514" s="9">
        <f t="shared" si="555"/>
        <v>1845955068.6102743</v>
      </c>
      <c r="O2514" s="9">
        <f t="shared" si="556"/>
        <v>-242854.16736768035</v>
      </c>
      <c r="P2514" s="9">
        <f t="shared" si="557"/>
        <v>58978146607.849297</v>
      </c>
      <c r="Q2514" s="9">
        <f t="shared" si="558"/>
        <v>2.0010822528826461E-4</v>
      </c>
      <c r="R2514" s="9">
        <f t="shared" si="559"/>
        <v>-6.8730894938757434E-2</v>
      </c>
    </row>
    <row r="2515" spans="1:18" x14ac:dyDescent="0.25">
      <c r="A2515">
        <v>2504</v>
      </c>
      <c r="B2515" s="5">
        <v>456047</v>
      </c>
      <c r="C2515" s="5">
        <v>9513</v>
      </c>
      <c r="D2515" s="5">
        <f t="shared" si="546"/>
        <v>4338375111</v>
      </c>
      <c r="E2515" s="5">
        <f t="shared" si="547"/>
        <v>207978866209</v>
      </c>
      <c r="F2515" s="5">
        <f t="shared" si="548"/>
        <v>90497169</v>
      </c>
      <c r="G2515" s="5">
        <f t="shared" si="549"/>
        <v>-173913.82420000003</v>
      </c>
      <c r="H2515" s="9">
        <f t="shared" si="550"/>
        <v>30246018247.868515</v>
      </c>
      <c r="I2515" s="9">
        <f t="shared" si="551"/>
        <v>-285996.74660000001</v>
      </c>
      <c r="J2515" s="9">
        <f t="shared" si="552"/>
        <v>81794139065.784622</v>
      </c>
      <c r="K2515" s="9">
        <f t="shared" si="553"/>
        <v>49738787909.964355</v>
      </c>
      <c r="M2515" s="9">
        <f t="shared" si="554"/>
        <v>248109.40396640779</v>
      </c>
      <c r="N2515" s="9">
        <f t="shared" si="555"/>
        <v>2246792481.7819409</v>
      </c>
      <c r="O2515" s="9">
        <f t="shared" si="556"/>
        <v>-238596.40396640779</v>
      </c>
      <c r="P2515" s="9">
        <f t="shared" si="557"/>
        <v>56928243985.701256</v>
      </c>
      <c r="Q2515" s="9">
        <f t="shared" si="558"/>
        <v>2.0013172572190215E-4</v>
      </c>
      <c r="R2515" s="9">
        <f t="shared" si="559"/>
        <v>-6.752589319038646E-2</v>
      </c>
    </row>
    <row r="2516" spans="1:18" x14ac:dyDescent="0.25">
      <c r="A2516">
        <v>2505</v>
      </c>
      <c r="B2516" s="5">
        <v>249743</v>
      </c>
      <c r="C2516" s="5">
        <v>1753</v>
      </c>
      <c r="D2516" s="5">
        <f t="shared" si="546"/>
        <v>437799479</v>
      </c>
      <c r="E2516" s="5">
        <f t="shared" si="547"/>
        <v>62371566049</v>
      </c>
      <c r="F2516" s="5">
        <f t="shared" si="548"/>
        <v>3073009</v>
      </c>
      <c r="G2516" s="5">
        <f t="shared" si="549"/>
        <v>-380217.82420000003</v>
      </c>
      <c r="H2516" s="9">
        <f t="shared" si="550"/>
        <v>144565593839.38214</v>
      </c>
      <c r="I2516" s="9">
        <f t="shared" si="551"/>
        <v>-293756.74660000001</v>
      </c>
      <c r="J2516" s="9">
        <f t="shared" si="552"/>
        <v>86293026173.016617</v>
      </c>
      <c r="K2516" s="9">
        <f t="shared" si="553"/>
        <v>111691551036.32277</v>
      </c>
      <c r="M2516" s="9">
        <f t="shared" si="554"/>
        <v>191881.09473530867</v>
      </c>
      <c r="N2516" s="9">
        <f t="shared" si="555"/>
        <v>10738897487.293398</v>
      </c>
      <c r="O2516" s="9">
        <f t="shared" si="556"/>
        <v>-190128.09473530867</v>
      </c>
      <c r="P2516" s="9">
        <f t="shared" si="557"/>
        <v>36148692407.678505</v>
      </c>
      <c r="Q2516" s="9">
        <f t="shared" si="558"/>
        <v>2.0062960377311966E-4</v>
      </c>
      <c r="R2516" s="9">
        <f t="shared" si="559"/>
        <v>-5.3808743136202486E-2</v>
      </c>
    </row>
    <row r="2517" spans="1:18" x14ac:dyDescent="0.25">
      <c r="A2517">
        <v>2506</v>
      </c>
      <c r="B2517" s="5">
        <v>235352</v>
      </c>
      <c r="C2517" s="5">
        <v>2210</v>
      </c>
      <c r="D2517" s="5">
        <f t="shared" si="546"/>
        <v>520127920</v>
      </c>
      <c r="E2517" s="5">
        <f t="shared" si="547"/>
        <v>55390563904</v>
      </c>
      <c r="F2517" s="5">
        <f t="shared" si="548"/>
        <v>4884100</v>
      </c>
      <c r="G2517" s="5">
        <f t="shared" si="549"/>
        <v>-394608.82420000003</v>
      </c>
      <c r="H2517" s="9">
        <f t="shared" si="550"/>
        <v>155716124136.50653</v>
      </c>
      <c r="I2517" s="9">
        <f t="shared" si="551"/>
        <v>-293299.74660000001</v>
      </c>
      <c r="J2517" s="9">
        <f t="shared" si="552"/>
        <v>86024741355.624222</v>
      </c>
      <c r="K2517" s="9">
        <f t="shared" si="553"/>
        <v>115738668143.98396</v>
      </c>
      <c r="M2517" s="9">
        <f t="shared" si="554"/>
        <v>187958.81694067191</v>
      </c>
      <c r="N2517" s="9">
        <f t="shared" si="555"/>
        <v>11567202470.585741</v>
      </c>
      <c r="O2517" s="9">
        <f t="shared" si="556"/>
        <v>-185748.81694067191</v>
      </c>
      <c r="P2517" s="9">
        <f t="shared" si="557"/>
        <v>34502622994.859245</v>
      </c>
      <c r="Q2517" s="9">
        <f t="shared" si="558"/>
        <v>2.0067816592238979E-4</v>
      </c>
      <c r="R2517" s="9">
        <f t="shared" si="559"/>
        <v>-5.2569351390517209E-2</v>
      </c>
    </row>
    <row r="2518" spans="1:18" x14ac:dyDescent="0.25">
      <c r="A2518">
        <v>2507</v>
      </c>
      <c r="B2518" s="5">
        <v>233664</v>
      </c>
      <c r="C2518" s="5">
        <v>1903</v>
      </c>
      <c r="D2518" s="5">
        <f t="shared" si="546"/>
        <v>444662592</v>
      </c>
      <c r="E2518" s="5">
        <f t="shared" si="547"/>
        <v>54598864896</v>
      </c>
      <c r="F2518" s="5">
        <f t="shared" si="548"/>
        <v>3621409</v>
      </c>
      <c r="G2518" s="5">
        <f t="shared" si="549"/>
        <v>-396296.82420000003</v>
      </c>
      <c r="H2518" s="9">
        <f t="shared" si="550"/>
        <v>157051172871.00574</v>
      </c>
      <c r="I2518" s="9">
        <f t="shared" si="551"/>
        <v>-293606.74660000001</v>
      </c>
      <c r="J2518" s="9">
        <f t="shared" si="552"/>
        <v>86204921649.036621</v>
      </c>
      <c r="K2518" s="9">
        <f t="shared" si="553"/>
        <v>116355421241.27415</v>
      </c>
      <c r="M2518" s="9">
        <f t="shared" si="554"/>
        <v>187498.75128037401</v>
      </c>
      <c r="N2518" s="9">
        <f t="shared" si="555"/>
        <v>11666375109.93627</v>
      </c>
      <c r="O2518" s="9">
        <f t="shared" si="556"/>
        <v>-185595.75128037401</v>
      </c>
      <c r="P2518" s="9">
        <f t="shared" si="557"/>
        <v>34445782893.326454</v>
      </c>
      <c r="Q2518" s="9">
        <f t="shared" si="558"/>
        <v>2.0068398024997782E-4</v>
      </c>
      <c r="R2518" s="9">
        <f t="shared" si="559"/>
        <v>-5.2526031953846322E-2</v>
      </c>
    </row>
    <row r="2519" spans="1:18" x14ac:dyDescent="0.25">
      <c r="A2519">
        <v>2508</v>
      </c>
      <c r="B2519" s="5">
        <v>141837</v>
      </c>
      <c r="C2519" s="5">
        <v>1927</v>
      </c>
      <c r="D2519" s="5">
        <f t="shared" si="546"/>
        <v>273319899</v>
      </c>
      <c r="E2519" s="5">
        <f t="shared" si="547"/>
        <v>20117734569</v>
      </c>
      <c r="F2519" s="5">
        <f t="shared" si="548"/>
        <v>3713329</v>
      </c>
      <c r="G2519" s="5">
        <f t="shared" si="549"/>
        <v>-488123.82420000003</v>
      </c>
      <c r="H2519" s="9">
        <f t="shared" si="550"/>
        <v>238264867751.63254</v>
      </c>
      <c r="I2519" s="9">
        <f t="shared" si="551"/>
        <v>-293582.74660000001</v>
      </c>
      <c r="J2519" s="9">
        <f t="shared" si="552"/>
        <v>86190829101.199814</v>
      </c>
      <c r="K2519" s="9">
        <f t="shared" si="553"/>
        <v>143304732989.53156</v>
      </c>
      <c r="M2519" s="9">
        <f t="shared" si="554"/>
        <v>162471.23387031828</v>
      </c>
      <c r="N2519" s="9">
        <f t="shared" si="555"/>
        <v>17699245869.325691</v>
      </c>
      <c r="O2519" s="9">
        <f t="shared" si="556"/>
        <v>-160544.23387031828</v>
      </c>
      <c r="P2519" s="9">
        <f t="shared" si="557"/>
        <v>25774451029.00745</v>
      </c>
      <c r="Q2519" s="9">
        <f t="shared" si="558"/>
        <v>2.0103767747051176E-4</v>
      </c>
      <c r="R2519" s="9">
        <f t="shared" si="559"/>
        <v>-4.543613197890041E-2</v>
      </c>
    </row>
    <row r="2520" spans="1:18" x14ac:dyDescent="0.25">
      <c r="A2520">
        <v>2509</v>
      </c>
      <c r="B2520" s="5">
        <v>132258</v>
      </c>
      <c r="C2520" s="5">
        <v>2427</v>
      </c>
      <c r="D2520" s="5">
        <f t="shared" si="546"/>
        <v>320990166</v>
      </c>
      <c r="E2520" s="5">
        <f t="shared" si="547"/>
        <v>17492178564</v>
      </c>
      <c r="F2520" s="5">
        <f t="shared" si="548"/>
        <v>5890329</v>
      </c>
      <c r="G2520" s="5">
        <f t="shared" si="549"/>
        <v>-497702.82420000003</v>
      </c>
      <c r="H2520" s="9">
        <f t="shared" si="550"/>
        <v>247708101216.65613</v>
      </c>
      <c r="I2520" s="9">
        <f t="shared" si="551"/>
        <v>-293082.74660000001</v>
      </c>
      <c r="J2520" s="9">
        <f t="shared" si="552"/>
        <v>85897496354.599823</v>
      </c>
      <c r="K2520" s="9">
        <f t="shared" si="553"/>
        <v>145868110707.11298</v>
      </c>
      <c r="M2520" s="9">
        <f t="shared" si="554"/>
        <v>159860.47026842643</v>
      </c>
      <c r="N2520" s="9">
        <f t="shared" si="555"/>
        <v>18400726169.27961</v>
      </c>
      <c r="O2520" s="9">
        <f t="shared" si="556"/>
        <v>-157433.47026842643</v>
      </c>
      <c r="P2520" s="9">
        <f t="shared" si="557"/>
        <v>24785297560.75951</v>
      </c>
      <c r="Q2520" s="9">
        <f t="shared" si="558"/>
        <v>2.0107880409865424E-4</v>
      </c>
      <c r="R2520" s="9">
        <f t="shared" si="559"/>
        <v>-4.4555745838327665E-2</v>
      </c>
    </row>
    <row r="2521" spans="1:18" x14ac:dyDescent="0.25">
      <c r="A2521">
        <v>2510</v>
      </c>
      <c r="B2521" s="5">
        <v>80869</v>
      </c>
      <c r="C2521" s="5">
        <v>1467</v>
      </c>
      <c r="D2521" s="5">
        <f t="shared" si="546"/>
        <v>118634823</v>
      </c>
      <c r="E2521" s="5">
        <f t="shared" si="547"/>
        <v>6539795161</v>
      </c>
      <c r="F2521" s="5">
        <f t="shared" si="548"/>
        <v>2152089</v>
      </c>
      <c r="G2521" s="5">
        <f t="shared" si="549"/>
        <v>-549091.82420000003</v>
      </c>
      <c r="H2521" s="9">
        <f t="shared" si="550"/>
        <v>301501831403.28375</v>
      </c>
      <c r="I2521" s="9">
        <f t="shared" si="551"/>
        <v>-294042.74660000001</v>
      </c>
      <c r="J2521" s="9">
        <f t="shared" si="552"/>
        <v>86461136828.071823</v>
      </c>
      <c r="K2521" s="9">
        <f t="shared" si="553"/>
        <v>161456468123.37238</v>
      </c>
      <c r="M2521" s="9">
        <f t="shared" si="554"/>
        <v>145854.35995026995</v>
      </c>
      <c r="N2521" s="9">
        <f t="shared" si="555"/>
        <v>22396734753.280205</v>
      </c>
      <c r="O2521" s="9">
        <f t="shared" si="556"/>
        <v>-144387.35995026995</v>
      </c>
      <c r="P2521" s="9">
        <f t="shared" si="557"/>
        <v>20847709713.408817</v>
      </c>
      <c r="Q2521" s="9">
        <f t="shared" si="558"/>
        <v>2.0131308346344769E-4</v>
      </c>
      <c r="R2521" s="9">
        <f t="shared" si="559"/>
        <v>-4.0863529559421775E-2</v>
      </c>
    </row>
    <row r="2522" spans="1:18" x14ac:dyDescent="0.25">
      <c r="A2522">
        <v>2511</v>
      </c>
      <c r="B2522" s="5">
        <v>73660</v>
      </c>
      <c r="C2522" s="5">
        <v>1410</v>
      </c>
      <c r="D2522" s="5">
        <f t="shared" si="546"/>
        <v>103860600</v>
      </c>
      <c r="E2522" s="5">
        <f t="shared" si="547"/>
        <v>5425795600</v>
      </c>
      <c r="F2522" s="5">
        <f t="shared" si="548"/>
        <v>1988100</v>
      </c>
      <c r="G2522" s="5">
        <f t="shared" si="549"/>
        <v>-556300.82420000003</v>
      </c>
      <c r="H2522" s="9">
        <f t="shared" si="550"/>
        <v>309470607005.59937</v>
      </c>
      <c r="I2522" s="9">
        <f t="shared" si="551"/>
        <v>-294099.74660000001</v>
      </c>
      <c r="J2522" s="9">
        <f t="shared" si="552"/>
        <v>86494660950.184219</v>
      </c>
      <c r="K2522" s="9">
        <f t="shared" si="553"/>
        <v>163607931430.59116</v>
      </c>
      <c r="M2522" s="9">
        <f t="shared" si="554"/>
        <v>143889.54161787216</v>
      </c>
      <c r="N2522" s="9">
        <f t="shared" si="555"/>
        <v>22988686558.822468</v>
      </c>
      <c r="O2522" s="9">
        <f t="shared" si="556"/>
        <v>-142479.54161787216</v>
      </c>
      <c r="P2522" s="9">
        <f t="shared" si="557"/>
        <v>20300419779.638966</v>
      </c>
      <c r="Q2522" s="9">
        <f t="shared" si="558"/>
        <v>2.0134778861737206E-4</v>
      </c>
      <c r="R2522" s="9">
        <f t="shared" si="559"/>
        <v>-4.032359247769951E-2</v>
      </c>
    </row>
    <row r="2523" spans="1:18" x14ac:dyDescent="0.25">
      <c r="A2523">
        <v>2512</v>
      </c>
      <c r="B2523" s="5">
        <v>45484</v>
      </c>
      <c r="C2523" s="5">
        <v>439</v>
      </c>
      <c r="D2523" s="5">
        <f t="shared" si="546"/>
        <v>19967476</v>
      </c>
      <c r="E2523" s="5">
        <f t="shared" si="547"/>
        <v>2068794256</v>
      </c>
      <c r="F2523" s="5">
        <f t="shared" si="548"/>
        <v>192721</v>
      </c>
      <c r="G2523" s="5">
        <f t="shared" si="549"/>
        <v>-584476.82420000003</v>
      </c>
      <c r="H2523" s="9">
        <f t="shared" si="550"/>
        <v>341613158026.91772</v>
      </c>
      <c r="I2523" s="9">
        <f t="shared" si="551"/>
        <v>-295070.74660000001</v>
      </c>
      <c r="J2523" s="9">
        <f t="shared" si="552"/>
        <v>87066745499.081421</v>
      </c>
      <c r="K2523" s="9">
        <f t="shared" si="553"/>
        <v>172462012887.09097</v>
      </c>
      <c r="M2523" s="9">
        <f t="shared" si="554"/>
        <v>136210.15178105151</v>
      </c>
      <c r="N2523" s="9">
        <f t="shared" si="555"/>
        <v>25376360909.481167</v>
      </c>
      <c r="O2523" s="9">
        <f t="shared" si="556"/>
        <v>-135771.15178105151</v>
      </c>
      <c r="P2523" s="9">
        <f t="shared" si="557"/>
        <v>18433805655.953327</v>
      </c>
      <c r="Q2523" s="9">
        <f t="shared" si="558"/>
        <v>2.0148777400990741E-4</v>
      </c>
      <c r="R2523" s="9">
        <f t="shared" si="559"/>
        <v>-3.8425032223939545E-2</v>
      </c>
    </row>
    <row r="2524" spans="1:18" x14ac:dyDescent="0.25">
      <c r="A2524">
        <v>2513</v>
      </c>
      <c r="B2524" s="5">
        <v>17381</v>
      </c>
      <c r="C2524" s="5">
        <v>127</v>
      </c>
      <c r="D2524" s="5">
        <f t="shared" si="546"/>
        <v>2207387</v>
      </c>
      <c r="E2524" s="5">
        <f t="shared" si="547"/>
        <v>302099161</v>
      </c>
      <c r="F2524" s="5">
        <f t="shared" si="548"/>
        <v>16129</v>
      </c>
      <c r="G2524" s="5">
        <f t="shared" si="549"/>
        <v>-612579.82420000003</v>
      </c>
      <c r="H2524" s="9">
        <f t="shared" si="550"/>
        <v>375254041016.90295</v>
      </c>
      <c r="I2524" s="9">
        <f t="shared" si="551"/>
        <v>-295382.74660000001</v>
      </c>
      <c r="J2524" s="9">
        <f t="shared" si="552"/>
        <v>87250966988.959824</v>
      </c>
      <c r="K2524" s="9">
        <f t="shared" si="553"/>
        <v>180945510983.94116</v>
      </c>
      <c r="M2524" s="9">
        <f t="shared" si="554"/>
        <v>128550.65814873426</v>
      </c>
      <c r="N2524" s="9">
        <f t="shared" si="555"/>
        <v>27875337216.477585</v>
      </c>
      <c r="O2524" s="9">
        <f t="shared" si="556"/>
        <v>-128423.65814873426</v>
      </c>
      <c r="P2524" s="9">
        <f t="shared" si="557"/>
        <v>16492635972.302959</v>
      </c>
      <c r="Q2524" s="9">
        <f t="shared" si="558"/>
        <v>2.0163428485179627E-4</v>
      </c>
      <c r="R2524" s="9">
        <f t="shared" si="559"/>
        <v>-3.6345596980751189E-2</v>
      </c>
    </row>
    <row r="2525" spans="1:18" x14ac:dyDescent="0.25">
      <c r="A2525">
        <v>2514</v>
      </c>
      <c r="B2525" s="5">
        <v>499</v>
      </c>
      <c r="C2525" s="5">
        <v>13</v>
      </c>
      <c r="D2525" s="5">
        <f t="shared" si="546"/>
        <v>6487</v>
      </c>
      <c r="E2525" s="5">
        <f t="shared" si="547"/>
        <v>249001</v>
      </c>
      <c r="F2525" s="5">
        <f t="shared" si="548"/>
        <v>169</v>
      </c>
      <c r="G2525" s="5">
        <f t="shared" si="549"/>
        <v>-629461.82420000003</v>
      </c>
      <c r="H2525" s="9">
        <f t="shared" si="550"/>
        <v>396222188125.19177</v>
      </c>
      <c r="I2525" s="9">
        <f t="shared" si="551"/>
        <v>-295496.74660000001</v>
      </c>
      <c r="J2525" s="9">
        <f t="shared" si="552"/>
        <v>87318327251.184616</v>
      </c>
      <c r="K2525" s="9">
        <f t="shared" si="553"/>
        <v>186003921160.00116</v>
      </c>
      <c r="M2525" s="9">
        <f t="shared" si="554"/>
        <v>123949.45644426215</v>
      </c>
      <c r="N2525" s="9">
        <f t="shared" si="555"/>
        <v>29432933158.320965</v>
      </c>
      <c r="O2525" s="9">
        <f t="shared" si="556"/>
        <v>-123936.45644426215</v>
      </c>
      <c r="P2525" s="9">
        <f t="shared" si="557"/>
        <v>15360245235.960489</v>
      </c>
      <c r="Q2525" s="9">
        <f t="shared" si="558"/>
        <v>2.0172560412206036E-4</v>
      </c>
      <c r="R2525" s="9">
        <f t="shared" si="559"/>
        <v>-3.5075661040942896E-2</v>
      </c>
    </row>
    <row r="2526" spans="1:18" x14ac:dyDescent="0.25">
      <c r="A2526">
        <v>2515</v>
      </c>
      <c r="B2526" s="5">
        <v>450</v>
      </c>
      <c r="C2526" s="5">
        <v>0</v>
      </c>
      <c r="D2526" s="5">
        <f t="shared" si="546"/>
        <v>0</v>
      </c>
      <c r="E2526" s="5">
        <f t="shared" si="547"/>
        <v>202500</v>
      </c>
      <c r="F2526" s="5">
        <f t="shared" si="548"/>
        <v>0</v>
      </c>
      <c r="G2526" s="5">
        <f t="shared" si="549"/>
        <v>-629510.82420000003</v>
      </c>
      <c r="H2526" s="9">
        <f t="shared" si="550"/>
        <v>396283877784.96332</v>
      </c>
      <c r="I2526" s="9">
        <f t="shared" si="551"/>
        <v>-295509.74660000001</v>
      </c>
      <c r="J2526" s="9">
        <f t="shared" si="552"/>
        <v>87326010335.596222</v>
      </c>
      <c r="K2526" s="9">
        <f t="shared" si="553"/>
        <v>186026584141.29916</v>
      </c>
      <c r="M2526" s="9">
        <f t="shared" si="554"/>
        <v>123936.10145767768</v>
      </c>
      <c r="N2526" s="9">
        <f t="shared" si="555"/>
        <v>29437515707.423553</v>
      </c>
      <c r="O2526" s="9">
        <f t="shared" si="556"/>
        <v>-123936.10145767768</v>
      </c>
      <c r="P2526" s="9">
        <f t="shared" si="557"/>
        <v>15360157244.527775</v>
      </c>
      <c r="Q2526" s="9">
        <f t="shared" si="558"/>
        <v>2.0172587278932428E-4</v>
      </c>
      <c r="R2526" s="9">
        <f t="shared" si="559"/>
        <v>-3.50755605797438E-2</v>
      </c>
    </row>
    <row r="2527" spans="1:18" x14ac:dyDescent="0.25">
      <c r="A2527">
        <v>2516</v>
      </c>
      <c r="B2527" s="5">
        <v>9</v>
      </c>
      <c r="C2527" s="5">
        <v>0</v>
      </c>
      <c r="D2527" s="5">
        <f t="shared" si="546"/>
        <v>0</v>
      </c>
      <c r="E2527" s="5">
        <f t="shared" si="547"/>
        <v>81</v>
      </c>
      <c r="F2527" s="5">
        <f t="shared" si="548"/>
        <v>0</v>
      </c>
      <c r="G2527" s="5">
        <f t="shared" si="549"/>
        <v>-629951.82420000003</v>
      </c>
      <c r="H2527" s="9">
        <f t="shared" si="550"/>
        <v>396839300812.90778</v>
      </c>
      <c r="I2527" s="9">
        <f t="shared" si="551"/>
        <v>-295509.74660000001</v>
      </c>
      <c r="J2527" s="9">
        <f t="shared" si="552"/>
        <v>87326010335.596222</v>
      </c>
      <c r="K2527" s="9">
        <f t="shared" si="553"/>
        <v>186156903939.54977</v>
      </c>
      <c r="M2527" s="9">
        <f t="shared" si="554"/>
        <v>123815.90657841739</v>
      </c>
      <c r="N2527" s="9">
        <f t="shared" si="555"/>
        <v>29478774701.356804</v>
      </c>
      <c r="O2527" s="9">
        <f t="shared" si="556"/>
        <v>-123815.90657841739</v>
      </c>
      <c r="P2527" s="9">
        <f t="shared" si="557"/>
        <v>15330378721.835382</v>
      </c>
      <c r="Q2527" s="9">
        <f t="shared" si="558"/>
        <v>2.0172829173580238E-4</v>
      </c>
      <c r="R2527" s="9">
        <f t="shared" si="559"/>
        <v>-3.5041543877059211E-2</v>
      </c>
    </row>
    <row r="2528" spans="1:18" x14ac:dyDescent="0.25">
      <c r="A2528">
        <v>2517</v>
      </c>
      <c r="B2528" s="5">
        <v>9419</v>
      </c>
      <c r="C2528" s="5">
        <v>397</v>
      </c>
      <c r="D2528" s="5">
        <f t="shared" si="546"/>
        <v>3739343</v>
      </c>
      <c r="E2528" s="5">
        <f t="shared" si="547"/>
        <v>88717561</v>
      </c>
      <c r="F2528" s="5">
        <f t="shared" si="548"/>
        <v>157609</v>
      </c>
      <c r="G2528" s="5">
        <f t="shared" si="549"/>
        <v>-620541.82420000003</v>
      </c>
      <c r="H2528" s="9">
        <f t="shared" si="550"/>
        <v>385072155581.46375</v>
      </c>
      <c r="I2528" s="9">
        <f t="shared" si="551"/>
        <v>-295112.74660000001</v>
      </c>
      <c r="J2528" s="9">
        <f t="shared" si="552"/>
        <v>87091533205.795822</v>
      </c>
      <c r="K2528" s="9">
        <f t="shared" si="553"/>
        <v>183129802119.83636</v>
      </c>
      <c r="M2528" s="9">
        <f t="shared" si="554"/>
        <v>126380.60910413013</v>
      </c>
      <c r="N2528" s="9">
        <f t="shared" si="555"/>
        <v>28604665150.096863</v>
      </c>
      <c r="O2528" s="9">
        <f t="shared" si="556"/>
        <v>-125983.60910413013</v>
      </c>
      <c r="P2528" s="9">
        <f t="shared" si="557"/>
        <v>15871869762.90226</v>
      </c>
      <c r="Q2528" s="9">
        <f t="shared" si="558"/>
        <v>2.0167704414057722E-4</v>
      </c>
      <c r="R2528" s="9">
        <f t="shared" si="559"/>
        <v>-3.5655031530811426E-2</v>
      </c>
    </row>
    <row r="2529" spans="1:18" x14ac:dyDescent="0.25">
      <c r="A2529">
        <v>2518</v>
      </c>
      <c r="B2529" s="5">
        <v>266020</v>
      </c>
      <c r="C2529" s="5">
        <v>6073</v>
      </c>
      <c r="D2529" s="5">
        <f t="shared" si="546"/>
        <v>1615539460</v>
      </c>
      <c r="E2529" s="5">
        <f t="shared" si="547"/>
        <v>70766640400</v>
      </c>
      <c r="F2529" s="5">
        <f t="shared" si="548"/>
        <v>36881329</v>
      </c>
      <c r="G2529" s="5">
        <f t="shared" si="549"/>
        <v>-363940.82420000003</v>
      </c>
      <c r="H2529" s="9">
        <f t="shared" si="550"/>
        <v>132452923519.37534</v>
      </c>
      <c r="I2529" s="9">
        <f t="shared" si="551"/>
        <v>-289436.74660000001</v>
      </c>
      <c r="J2529" s="9">
        <f t="shared" si="552"/>
        <v>83773630282.392624</v>
      </c>
      <c r="K2529" s="9">
        <f t="shared" si="553"/>
        <v>105337848111.37056</v>
      </c>
      <c r="M2529" s="9">
        <f t="shared" si="554"/>
        <v>196317.4032380745</v>
      </c>
      <c r="N2529" s="9">
        <f t="shared" si="555"/>
        <v>9839120981.630127</v>
      </c>
      <c r="O2529" s="9">
        <f t="shared" si="556"/>
        <v>-190244.4032380745</v>
      </c>
      <c r="P2529" s="9">
        <f t="shared" si="557"/>
        <v>36192932963.411095</v>
      </c>
      <c r="Q2529" s="9">
        <f t="shared" si="558"/>
        <v>2.0057685136686936E-4</v>
      </c>
      <c r="R2529" s="9">
        <f t="shared" si="559"/>
        <v>-5.3841658546711309E-2</v>
      </c>
    </row>
    <row r="2530" spans="1:18" x14ac:dyDescent="0.25">
      <c r="A2530">
        <v>2519</v>
      </c>
      <c r="B2530" s="5">
        <v>221209</v>
      </c>
      <c r="C2530" s="5">
        <v>4263</v>
      </c>
      <c r="D2530" s="5">
        <f t="shared" si="546"/>
        <v>943013967</v>
      </c>
      <c r="E2530" s="5">
        <f t="shared" si="547"/>
        <v>48933421681</v>
      </c>
      <c r="F2530" s="5">
        <f t="shared" si="548"/>
        <v>18173169</v>
      </c>
      <c r="G2530" s="5">
        <f t="shared" si="549"/>
        <v>-408751.82420000003</v>
      </c>
      <c r="H2530" s="9">
        <f t="shared" si="550"/>
        <v>167078053786.82773</v>
      </c>
      <c r="I2530" s="9">
        <f t="shared" si="551"/>
        <v>-291246.74660000001</v>
      </c>
      <c r="J2530" s="9">
        <f t="shared" si="552"/>
        <v>84824667405.084625</v>
      </c>
      <c r="K2530" s="9">
        <f t="shared" si="553"/>
        <v>119047638965.06516</v>
      </c>
      <c r="M2530" s="9">
        <f t="shared" si="554"/>
        <v>184104.13173119735</v>
      </c>
      <c r="N2530" s="9">
        <f t="shared" si="555"/>
        <v>12411211024.295984</v>
      </c>
      <c r="O2530" s="9">
        <f t="shared" si="556"/>
        <v>-179841.13173119735</v>
      </c>
      <c r="P2530" s="9">
        <f t="shared" si="557"/>
        <v>32342832662.35788</v>
      </c>
      <c r="Q2530" s="9">
        <f t="shared" si="558"/>
        <v>2.0072764874598412E-4</v>
      </c>
      <c r="R2530" s="9">
        <f t="shared" si="559"/>
        <v>-5.089740025327201E-2</v>
      </c>
    </row>
    <row r="2531" spans="1:18" x14ac:dyDescent="0.25">
      <c r="A2531">
        <v>2520</v>
      </c>
      <c r="B2531" s="5">
        <v>119615</v>
      </c>
      <c r="C2531" s="5">
        <v>2894</v>
      </c>
      <c r="D2531" s="5">
        <f t="shared" si="546"/>
        <v>346165810</v>
      </c>
      <c r="E2531" s="5">
        <f t="shared" si="547"/>
        <v>14307748225</v>
      </c>
      <c r="F2531" s="5">
        <f t="shared" si="548"/>
        <v>8375236</v>
      </c>
      <c r="G2531" s="5">
        <f t="shared" si="549"/>
        <v>-510345.82420000003</v>
      </c>
      <c r="H2531" s="9">
        <f t="shared" si="550"/>
        <v>260452860278.37735</v>
      </c>
      <c r="I2531" s="9">
        <f t="shared" si="551"/>
        <v>-292615.74660000001</v>
      </c>
      <c r="J2531" s="9">
        <f t="shared" si="552"/>
        <v>85623975158.275421</v>
      </c>
      <c r="K2531" s="9">
        <f t="shared" si="553"/>
        <v>149335224372.47537</v>
      </c>
      <c r="M2531" s="9">
        <f t="shared" si="554"/>
        <v>156414.61117888484</v>
      </c>
      <c r="N2531" s="9">
        <f t="shared" si="555"/>
        <v>19347456697.818371</v>
      </c>
      <c r="O2531" s="9">
        <f t="shared" si="556"/>
        <v>-153520.61117888484</v>
      </c>
      <c r="P2531" s="9">
        <f t="shared" si="557"/>
        <v>23568578056.738338</v>
      </c>
      <c r="Q2531" s="9">
        <f t="shared" si="558"/>
        <v>2.0113430934149697E-4</v>
      </c>
      <c r="R2531" s="9">
        <f t="shared" si="559"/>
        <v>-4.3448356380894115E-2</v>
      </c>
    </row>
    <row r="2532" spans="1:18" x14ac:dyDescent="0.25">
      <c r="A2532">
        <v>2521</v>
      </c>
      <c r="B2532" s="5">
        <v>15035</v>
      </c>
      <c r="C2532" s="5">
        <v>182</v>
      </c>
      <c r="D2532" s="5">
        <f t="shared" si="546"/>
        <v>2736370</v>
      </c>
      <c r="E2532" s="5">
        <f t="shared" si="547"/>
        <v>226051225</v>
      </c>
      <c r="F2532" s="5">
        <f t="shared" si="548"/>
        <v>33124</v>
      </c>
      <c r="G2532" s="5">
        <f t="shared" si="549"/>
        <v>-614925.82420000003</v>
      </c>
      <c r="H2532" s="9">
        <f t="shared" si="550"/>
        <v>378133769268.04932</v>
      </c>
      <c r="I2532" s="9">
        <f t="shared" si="551"/>
        <v>-295327.74660000001</v>
      </c>
      <c r="J2532" s="9">
        <f t="shared" si="552"/>
        <v>87218477911.833817</v>
      </c>
      <c r="K2532" s="9">
        <f t="shared" si="553"/>
        <v>181604657987.13376</v>
      </c>
      <c r="M2532" s="9">
        <f t="shared" si="554"/>
        <v>127911.25409715912</v>
      </c>
      <c r="N2532" s="9">
        <f t="shared" si="555"/>
        <v>28089254689.224808</v>
      </c>
      <c r="O2532" s="9">
        <f t="shared" si="556"/>
        <v>-127729.25409715912</v>
      </c>
      <c r="P2532" s="9">
        <f t="shared" si="557"/>
        <v>16314762352.21664</v>
      </c>
      <c r="Q2532" s="9">
        <f t="shared" si="558"/>
        <v>2.0164682647891741E-4</v>
      </c>
      <c r="R2532" s="9">
        <f t="shared" si="559"/>
        <v>-3.6149071659430328E-2</v>
      </c>
    </row>
    <row r="2533" spans="1:18" x14ac:dyDescent="0.25">
      <c r="A2533">
        <v>2522</v>
      </c>
      <c r="B2533" s="5">
        <v>13965</v>
      </c>
      <c r="C2533" s="5">
        <v>463</v>
      </c>
      <c r="D2533" s="5">
        <f t="shared" si="546"/>
        <v>6465795</v>
      </c>
      <c r="E2533" s="5">
        <f t="shared" si="547"/>
        <v>195021225</v>
      </c>
      <c r="F2533" s="5">
        <f t="shared" si="548"/>
        <v>214369</v>
      </c>
      <c r="G2533" s="5">
        <f t="shared" si="549"/>
        <v>-615995.82420000003</v>
      </c>
      <c r="H2533" s="9">
        <f t="shared" si="550"/>
        <v>379450855431.83734</v>
      </c>
      <c r="I2533" s="9">
        <f t="shared" si="551"/>
        <v>-295046.74660000001</v>
      </c>
      <c r="J2533" s="9">
        <f t="shared" si="552"/>
        <v>87052582679.244614</v>
      </c>
      <c r="K2533" s="9">
        <f t="shared" si="553"/>
        <v>181747563849.39557</v>
      </c>
      <c r="M2533" s="9">
        <f t="shared" si="554"/>
        <v>127619.62479827361</v>
      </c>
      <c r="N2533" s="9">
        <f t="shared" si="555"/>
        <v>28187092998.598526</v>
      </c>
      <c r="O2533" s="9">
        <f t="shared" si="556"/>
        <v>-127156.62479827361</v>
      </c>
      <c r="P2533" s="9">
        <f t="shared" si="557"/>
        <v>16168807230.08893</v>
      </c>
      <c r="Q2533" s="9">
        <f t="shared" si="558"/>
        <v>2.0165256257694892E-4</v>
      </c>
      <c r="R2533" s="9">
        <f t="shared" si="559"/>
        <v>-3.5987010082228606E-2</v>
      </c>
    </row>
    <row r="2534" spans="1:18" x14ac:dyDescent="0.25">
      <c r="A2534">
        <v>2523</v>
      </c>
      <c r="B2534" s="5">
        <v>9856</v>
      </c>
      <c r="C2534" s="5">
        <v>216</v>
      </c>
      <c r="D2534" s="5">
        <f t="shared" si="546"/>
        <v>2128896</v>
      </c>
      <c r="E2534" s="5">
        <f t="shared" si="547"/>
        <v>97140736</v>
      </c>
      <c r="F2534" s="5">
        <f t="shared" si="548"/>
        <v>46656</v>
      </c>
      <c r="G2534" s="5">
        <f t="shared" si="549"/>
        <v>-620104.82420000003</v>
      </c>
      <c r="H2534" s="9">
        <f t="shared" si="550"/>
        <v>384529992996.11292</v>
      </c>
      <c r="I2534" s="9">
        <f t="shared" si="551"/>
        <v>-295293.74660000001</v>
      </c>
      <c r="J2534" s="9">
        <f t="shared" si="552"/>
        <v>87198396781.065018</v>
      </c>
      <c r="K2534" s="9">
        <f t="shared" si="553"/>
        <v>183113076822.75238</v>
      </c>
      <c r="M2534" s="9">
        <f t="shared" si="554"/>
        <v>126499.71378040394</v>
      </c>
      <c r="N2534" s="9">
        <f t="shared" si="555"/>
        <v>28564391193.680939</v>
      </c>
      <c r="O2534" s="9">
        <f t="shared" si="556"/>
        <v>-126283.71378040394</v>
      </c>
      <c r="P2534" s="9">
        <f t="shared" si="557"/>
        <v>15947576366.170984</v>
      </c>
      <c r="Q2534" s="9">
        <f t="shared" si="558"/>
        <v>2.0167468294521727E-4</v>
      </c>
      <c r="R2534" s="9">
        <f t="shared" si="559"/>
        <v>-3.5739965090456884E-2</v>
      </c>
    </row>
    <row r="2535" spans="1:18" x14ac:dyDescent="0.25">
      <c r="A2535">
        <v>2524</v>
      </c>
      <c r="B2535" s="5">
        <v>9309</v>
      </c>
      <c r="C2535" s="5">
        <v>57</v>
      </c>
      <c r="D2535" s="5">
        <f t="shared" si="546"/>
        <v>530613</v>
      </c>
      <c r="E2535" s="5">
        <f t="shared" si="547"/>
        <v>86657481</v>
      </c>
      <c r="F2535" s="5">
        <f t="shared" si="548"/>
        <v>3249</v>
      </c>
      <c r="G2535" s="5">
        <f t="shared" si="549"/>
        <v>-620651.82420000003</v>
      </c>
      <c r="H2535" s="9">
        <f t="shared" si="550"/>
        <v>385208686882.78772</v>
      </c>
      <c r="I2535" s="9">
        <f t="shared" si="551"/>
        <v>-295452.74660000001</v>
      </c>
      <c r="J2535" s="9">
        <f t="shared" si="552"/>
        <v>87292325473.483826</v>
      </c>
      <c r="K2535" s="9">
        <f t="shared" si="553"/>
        <v>183373286142.19037</v>
      </c>
      <c r="M2535" s="9">
        <f t="shared" si="554"/>
        <v>126350.62852200172</v>
      </c>
      <c r="N2535" s="9">
        <f t="shared" si="555"/>
        <v>28614807228.926167</v>
      </c>
      <c r="O2535" s="9">
        <f t="shared" si="556"/>
        <v>-126293.62852200172</v>
      </c>
      <c r="P2535" s="9">
        <f t="shared" si="557"/>
        <v>15950080605.253365</v>
      </c>
      <c r="Q2535" s="9">
        <f t="shared" si="558"/>
        <v>2.0167763875386093E-4</v>
      </c>
      <c r="R2535" s="9">
        <f t="shared" si="559"/>
        <v>-3.5742771146599711E-2</v>
      </c>
    </row>
    <row r="2536" spans="1:18" x14ac:dyDescent="0.25">
      <c r="A2536">
        <v>2525</v>
      </c>
      <c r="B2536" s="5">
        <v>4962</v>
      </c>
      <c r="C2536" s="5">
        <v>38</v>
      </c>
      <c r="D2536" s="5">
        <f t="shared" si="546"/>
        <v>188556</v>
      </c>
      <c r="E2536" s="5">
        <f t="shared" si="547"/>
        <v>24621444</v>
      </c>
      <c r="F2536" s="5">
        <f t="shared" si="548"/>
        <v>1444</v>
      </c>
      <c r="G2536" s="5">
        <f t="shared" si="549"/>
        <v>-624998.82420000003</v>
      </c>
      <c r="H2536" s="9">
        <f t="shared" si="550"/>
        <v>390623530251.38257</v>
      </c>
      <c r="I2536" s="9">
        <f t="shared" si="551"/>
        <v>-295471.74660000001</v>
      </c>
      <c r="J2536" s="9">
        <f t="shared" si="552"/>
        <v>87303553038.854614</v>
      </c>
      <c r="K2536" s="9">
        <f t="shared" si="553"/>
        <v>184669494209.32037</v>
      </c>
      <c r="M2536" s="9">
        <f t="shared" si="554"/>
        <v>125165.85042643601</v>
      </c>
      <c r="N2536" s="9">
        <f t="shared" si="555"/>
        <v>29017042963.589958</v>
      </c>
      <c r="O2536" s="9">
        <f t="shared" si="556"/>
        <v>-125127.85042643601</v>
      </c>
      <c r="P2536" s="9">
        <f t="shared" si="557"/>
        <v>15656978952.340542</v>
      </c>
      <c r="Q2536" s="9">
        <f t="shared" si="558"/>
        <v>2.0170122116877154E-4</v>
      </c>
      <c r="R2536" s="9">
        <f t="shared" si="559"/>
        <v>-3.5412840908476573E-2</v>
      </c>
    </row>
    <row r="2537" spans="1:18" x14ac:dyDescent="0.25">
      <c r="A2537">
        <v>2526</v>
      </c>
      <c r="B2537" s="5">
        <v>1670</v>
      </c>
      <c r="C2537" s="5">
        <v>16</v>
      </c>
      <c r="D2537" s="5">
        <f t="shared" si="546"/>
        <v>26720</v>
      </c>
      <c r="E2537" s="5">
        <f t="shared" si="547"/>
        <v>2788900</v>
      </c>
      <c r="F2537" s="5">
        <f t="shared" si="548"/>
        <v>256</v>
      </c>
      <c r="G2537" s="5">
        <f t="shared" si="549"/>
        <v>-628290.82420000003</v>
      </c>
      <c r="H2537" s="9">
        <f t="shared" si="550"/>
        <v>394749359773.91534</v>
      </c>
      <c r="I2537" s="9">
        <f t="shared" si="551"/>
        <v>-295493.74660000001</v>
      </c>
      <c r="J2537" s="9">
        <f t="shared" si="552"/>
        <v>87316554279.705017</v>
      </c>
      <c r="K2537" s="9">
        <f t="shared" si="553"/>
        <v>185656009597.25998</v>
      </c>
      <c r="M2537" s="9">
        <f t="shared" si="554"/>
        <v>124268.61336855649</v>
      </c>
      <c r="N2537" s="9">
        <f t="shared" si="555"/>
        <v>29323525710.388992</v>
      </c>
      <c r="O2537" s="9">
        <f t="shared" si="556"/>
        <v>-124252.61336855649</v>
      </c>
      <c r="P2537" s="9">
        <f t="shared" si="557"/>
        <v>15438711928.915981</v>
      </c>
      <c r="Q2537" s="9">
        <f t="shared" si="558"/>
        <v>2.0171918974459685E-4</v>
      </c>
      <c r="R2537" s="9">
        <f t="shared" si="559"/>
        <v>-3.5165137531153474E-2</v>
      </c>
    </row>
    <row r="2538" spans="1:18" x14ac:dyDescent="0.25">
      <c r="A2538">
        <v>2527</v>
      </c>
      <c r="B2538" s="5">
        <v>796</v>
      </c>
      <c r="C2538" s="5">
        <v>17</v>
      </c>
      <c r="D2538" s="5">
        <f t="shared" si="546"/>
        <v>13532</v>
      </c>
      <c r="E2538" s="5">
        <f t="shared" si="547"/>
        <v>633616</v>
      </c>
      <c r="F2538" s="5">
        <f t="shared" si="548"/>
        <v>289</v>
      </c>
      <c r="G2538" s="5">
        <f t="shared" si="549"/>
        <v>-629164.82420000003</v>
      </c>
      <c r="H2538" s="9">
        <f t="shared" si="550"/>
        <v>395848376010.61694</v>
      </c>
      <c r="I2538" s="9">
        <f t="shared" si="551"/>
        <v>-295492.74660000001</v>
      </c>
      <c r="J2538" s="9">
        <f t="shared" si="552"/>
        <v>87315963293.211823</v>
      </c>
      <c r="K2538" s="9">
        <f t="shared" si="553"/>
        <v>185913641966.96417</v>
      </c>
      <c r="M2538" s="9">
        <f t="shared" si="554"/>
        <v>124030.40401600888</v>
      </c>
      <c r="N2538" s="9">
        <f t="shared" si="555"/>
        <v>29405164933.037792</v>
      </c>
      <c r="O2538" s="9">
        <f t="shared" si="556"/>
        <v>-124013.40401600888</v>
      </c>
      <c r="P2538" s="9">
        <f t="shared" si="557"/>
        <v>15379324375.637846</v>
      </c>
      <c r="Q2538" s="9">
        <f t="shared" si="558"/>
        <v>2.017239761170038E-4</v>
      </c>
      <c r="R2538" s="9">
        <f t="shared" si="559"/>
        <v>-3.509743819578854E-2</v>
      </c>
    </row>
    <row r="2539" spans="1:18" x14ac:dyDescent="0.25">
      <c r="A2539">
        <v>2528</v>
      </c>
      <c r="B2539" s="5">
        <v>540</v>
      </c>
      <c r="C2539" s="5">
        <v>13</v>
      </c>
      <c r="D2539" s="5">
        <f t="shared" si="546"/>
        <v>7020</v>
      </c>
      <c r="E2539" s="5">
        <f t="shared" si="547"/>
        <v>291600</v>
      </c>
      <c r="F2539" s="5">
        <f t="shared" si="548"/>
        <v>169</v>
      </c>
      <c r="G2539" s="5">
        <f t="shared" si="549"/>
        <v>-629420.82420000003</v>
      </c>
      <c r="H2539" s="9">
        <f t="shared" si="550"/>
        <v>396170573936.60736</v>
      </c>
      <c r="I2539" s="9">
        <f t="shared" si="551"/>
        <v>-295496.74660000001</v>
      </c>
      <c r="J2539" s="9">
        <f t="shared" si="552"/>
        <v>87318327251.184616</v>
      </c>
      <c r="K2539" s="9">
        <f t="shared" si="553"/>
        <v>185991805793.39056</v>
      </c>
      <c r="M2539" s="9">
        <f t="shared" si="554"/>
        <v>123960.63102487366</v>
      </c>
      <c r="N2539" s="9">
        <f t="shared" si="555"/>
        <v>29429099054.608067</v>
      </c>
      <c r="O2539" s="9">
        <f t="shared" si="556"/>
        <v>-123947.63102487366</v>
      </c>
      <c r="P2539" s="9">
        <f t="shared" si="557"/>
        <v>15363015236.678223</v>
      </c>
      <c r="Q2539" s="9">
        <f t="shared" si="558"/>
        <v>2.0172537933490998E-4</v>
      </c>
      <c r="R2539" s="9">
        <f t="shared" si="559"/>
        <v>-3.5078823591529827E-2</v>
      </c>
    </row>
    <row r="2540" spans="1:18" x14ac:dyDescent="0.25">
      <c r="A2540">
        <v>2529</v>
      </c>
      <c r="B2540" s="5">
        <v>411</v>
      </c>
      <c r="C2540" s="5">
        <v>8</v>
      </c>
      <c r="D2540" s="5">
        <f t="shared" si="546"/>
        <v>3288</v>
      </c>
      <c r="E2540" s="5">
        <f t="shared" si="547"/>
        <v>168921</v>
      </c>
      <c r="F2540" s="5">
        <f t="shared" si="548"/>
        <v>64</v>
      </c>
      <c r="G2540" s="5">
        <f t="shared" si="549"/>
        <v>-629549.82420000003</v>
      </c>
      <c r="H2540" s="9">
        <f t="shared" si="550"/>
        <v>396332981150.25092</v>
      </c>
      <c r="I2540" s="9">
        <f t="shared" si="551"/>
        <v>-295501.74660000001</v>
      </c>
      <c r="J2540" s="9">
        <f t="shared" si="552"/>
        <v>87321282243.65062</v>
      </c>
      <c r="K2540" s="9">
        <f t="shared" si="553"/>
        <v>186033072622.82297</v>
      </c>
      <c r="M2540" s="9">
        <f t="shared" si="554"/>
        <v>123925.47197855942</v>
      </c>
      <c r="N2540" s="9">
        <f t="shared" si="555"/>
        <v>29441163297.365944</v>
      </c>
      <c r="O2540" s="9">
        <f t="shared" si="556"/>
        <v>-123917.47197855942</v>
      </c>
      <c r="P2540" s="9">
        <f t="shared" si="557"/>
        <v>15355539861.557058</v>
      </c>
      <c r="Q2540" s="9">
        <f t="shared" si="558"/>
        <v>2.0172608664148118E-4</v>
      </c>
      <c r="R2540" s="9">
        <f t="shared" si="559"/>
        <v>-3.5070288193805803E-2</v>
      </c>
    </row>
    <row r="2541" spans="1:18" x14ac:dyDescent="0.25">
      <c r="A2541">
        <v>2530</v>
      </c>
      <c r="B2541" s="5">
        <v>18</v>
      </c>
      <c r="C2541" s="5">
        <v>1</v>
      </c>
      <c r="D2541" s="5">
        <f t="shared" si="546"/>
        <v>18</v>
      </c>
      <c r="E2541" s="5">
        <f t="shared" si="547"/>
        <v>324</v>
      </c>
      <c r="F2541" s="5">
        <f t="shared" si="548"/>
        <v>1</v>
      </c>
      <c r="G2541" s="5">
        <f t="shared" si="549"/>
        <v>-629942.82420000003</v>
      </c>
      <c r="H2541" s="9">
        <f t="shared" si="550"/>
        <v>396827961761.07214</v>
      </c>
      <c r="I2541" s="9">
        <f t="shared" si="551"/>
        <v>-295508.74660000001</v>
      </c>
      <c r="J2541" s="9">
        <f t="shared" si="552"/>
        <v>87325419317.103012</v>
      </c>
      <c r="K2541" s="9">
        <f t="shared" si="553"/>
        <v>186153614409.00616</v>
      </c>
      <c r="M2541" s="9">
        <f t="shared" si="554"/>
        <v>123818.35953513699</v>
      </c>
      <c r="N2541" s="9">
        <f t="shared" si="555"/>
        <v>29477932392.256615</v>
      </c>
      <c r="O2541" s="9">
        <f t="shared" si="556"/>
        <v>-123817.35953513699</v>
      </c>
      <c r="P2541" s="9">
        <f t="shared" si="557"/>
        <v>15330738522.253378</v>
      </c>
      <c r="Q2541" s="9">
        <f t="shared" si="558"/>
        <v>2.0172824235261492E-4</v>
      </c>
      <c r="R2541" s="9">
        <f t="shared" si="559"/>
        <v>-3.5041955082217711E-2</v>
      </c>
    </row>
    <row r="2542" spans="1:18" x14ac:dyDescent="0.25">
      <c r="A2542">
        <v>2531</v>
      </c>
      <c r="B2542" s="5">
        <v>10</v>
      </c>
      <c r="C2542" s="5">
        <v>0</v>
      </c>
      <c r="D2542" s="5">
        <f t="shared" si="546"/>
        <v>0</v>
      </c>
      <c r="E2542" s="5">
        <f t="shared" si="547"/>
        <v>100</v>
      </c>
      <c r="F2542" s="5">
        <f t="shared" si="548"/>
        <v>0</v>
      </c>
      <c r="G2542" s="5">
        <f t="shared" si="549"/>
        <v>-629950.82420000003</v>
      </c>
      <c r="H2542" s="9">
        <f t="shared" si="550"/>
        <v>396838040910.25934</v>
      </c>
      <c r="I2542" s="9">
        <f t="shared" si="551"/>
        <v>-295509.74660000001</v>
      </c>
      <c r="J2542" s="9">
        <f t="shared" si="552"/>
        <v>87326010335.596222</v>
      </c>
      <c r="K2542" s="9">
        <f t="shared" si="553"/>
        <v>186156608429.80316</v>
      </c>
      <c r="M2542" s="9">
        <f t="shared" si="554"/>
        <v>123816.17912916401</v>
      </c>
      <c r="N2542" s="9">
        <f t="shared" si="555"/>
        <v>29478681110.862511</v>
      </c>
      <c r="O2542" s="9">
        <f t="shared" si="556"/>
        <v>-123816.17912916401</v>
      </c>
      <c r="P2542" s="9">
        <f t="shared" si="557"/>
        <v>15330446214.145229</v>
      </c>
      <c r="Q2542" s="9">
        <f t="shared" si="558"/>
        <v>2.0172828624874671E-4</v>
      </c>
      <c r="R2542" s="9">
        <f t="shared" si="559"/>
        <v>-3.504162101243951E-2</v>
      </c>
    </row>
    <row r="2543" spans="1:18" x14ac:dyDescent="0.25">
      <c r="A2543">
        <v>2532</v>
      </c>
      <c r="B2543" s="5">
        <v>3</v>
      </c>
      <c r="C2543" s="5">
        <v>1</v>
      </c>
      <c r="D2543" s="5">
        <f t="shared" si="546"/>
        <v>3</v>
      </c>
      <c r="E2543" s="5">
        <f t="shared" si="547"/>
        <v>9</v>
      </c>
      <c r="F2543" s="5">
        <f t="shared" si="548"/>
        <v>1</v>
      </c>
      <c r="G2543" s="5">
        <f t="shared" si="549"/>
        <v>-629957.82420000003</v>
      </c>
      <c r="H2543" s="9">
        <f t="shared" si="550"/>
        <v>396846860270.79816</v>
      </c>
      <c r="I2543" s="9">
        <f t="shared" si="551"/>
        <v>-295508.74660000001</v>
      </c>
      <c r="J2543" s="9">
        <f t="shared" si="552"/>
        <v>87325419317.103012</v>
      </c>
      <c r="K2543" s="9">
        <f t="shared" si="553"/>
        <v>186158047040.20517</v>
      </c>
      <c r="M2543" s="9">
        <f t="shared" si="554"/>
        <v>123814.27127393766</v>
      </c>
      <c r="N2543" s="9">
        <f t="shared" si="555"/>
        <v>29479336247.442486</v>
      </c>
      <c r="O2543" s="9">
        <f t="shared" si="556"/>
        <v>-123813.27127393766</v>
      </c>
      <c r="P2543" s="9">
        <f t="shared" si="557"/>
        <v>15329726143.553677</v>
      </c>
      <c r="Q2543" s="9">
        <f t="shared" si="558"/>
        <v>2.017283246583193E-4</v>
      </c>
      <c r="R2543" s="9">
        <f t="shared" si="559"/>
        <v>-3.504079805151325E-2</v>
      </c>
    </row>
    <row r="2544" spans="1:18" x14ac:dyDescent="0.25">
      <c r="A2544">
        <v>2533</v>
      </c>
      <c r="B2544" s="5">
        <v>3287471</v>
      </c>
      <c r="C2544" s="5">
        <v>73945</v>
      </c>
      <c r="D2544" s="5">
        <f t="shared" si="546"/>
        <v>243092043095</v>
      </c>
      <c r="E2544" s="5">
        <f t="shared" si="547"/>
        <v>10807465575841</v>
      </c>
      <c r="F2544" s="5">
        <f t="shared" si="548"/>
        <v>5467863025</v>
      </c>
      <c r="G2544" s="5">
        <f t="shared" si="549"/>
        <v>2657510.1757999999</v>
      </c>
      <c r="H2544" s="9">
        <f t="shared" si="550"/>
        <v>7062360334480.5459</v>
      </c>
      <c r="I2544" s="9">
        <f t="shared" si="551"/>
        <v>-221564.74660000001</v>
      </c>
      <c r="J2544" s="9">
        <f t="shared" si="552"/>
        <v>49090936935.922218</v>
      </c>
      <c r="K2544" s="9">
        <f t="shared" si="553"/>
        <v>-588810568688.04846</v>
      </c>
      <c r="M2544" s="9">
        <f t="shared" si="554"/>
        <v>1019816.1291697754</v>
      </c>
      <c r="N2544" s="9">
        <f t="shared" si="555"/>
        <v>524619735831.3139</v>
      </c>
      <c r="O2544" s="9">
        <f t="shared" si="556"/>
        <v>-945871.12916977541</v>
      </c>
      <c r="P2544" s="9">
        <f t="shared" si="557"/>
        <v>894672192996.90601</v>
      </c>
      <c r="Q2544" s="9">
        <f t="shared" si="558"/>
        <v>2.3075758619758193E-4</v>
      </c>
      <c r="R2544" s="9">
        <f t="shared" si="559"/>
        <v>-0.26769796210519853</v>
      </c>
    </row>
    <row r="2545" spans="1:18" x14ac:dyDescent="0.25">
      <c r="A2545">
        <v>2534</v>
      </c>
      <c r="B2545" s="5">
        <v>1749692</v>
      </c>
      <c r="C2545" s="5">
        <v>5249</v>
      </c>
      <c r="D2545" s="5">
        <f t="shared" si="546"/>
        <v>9184133308</v>
      </c>
      <c r="E2545" s="5">
        <f t="shared" si="547"/>
        <v>3061422094864</v>
      </c>
      <c r="F2545" s="5">
        <f t="shared" si="548"/>
        <v>27552001</v>
      </c>
      <c r="G2545" s="5">
        <f t="shared" si="549"/>
        <v>1119731.1757999999</v>
      </c>
      <c r="H2545" s="9">
        <f t="shared" si="550"/>
        <v>1253797906058.4502</v>
      </c>
      <c r="I2545" s="9">
        <f t="shared" si="551"/>
        <v>-290260.74660000001</v>
      </c>
      <c r="J2545" s="9">
        <f t="shared" si="552"/>
        <v>84251301016.789413</v>
      </c>
      <c r="K2545" s="9">
        <f t="shared" si="553"/>
        <v>-325014007079.00385</v>
      </c>
      <c r="M2545" s="9">
        <f t="shared" si="554"/>
        <v>600693.31458018743</v>
      </c>
      <c r="N2545" s="9">
        <f t="shared" si="555"/>
        <v>93137010165.117676</v>
      </c>
      <c r="O2545" s="9">
        <f t="shared" si="556"/>
        <v>-595444.31458018743</v>
      </c>
      <c r="P2545" s="9">
        <f t="shared" si="557"/>
        <v>354553931765.8692</v>
      </c>
      <c r="Q2545" s="9">
        <f t="shared" si="558"/>
        <v>2.0546046864554059E-4</v>
      </c>
      <c r="R2545" s="9">
        <f t="shared" si="559"/>
        <v>-0.16851895363646721</v>
      </c>
    </row>
    <row r="2546" spans="1:18" x14ac:dyDescent="0.25">
      <c r="A2546">
        <v>2535</v>
      </c>
      <c r="B2546" s="5">
        <v>1694002</v>
      </c>
      <c r="C2546" s="5">
        <v>23823</v>
      </c>
      <c r="D2546" s="5">
        <f t="shared" si="546"/>
        <v>40356209646</v>
      </c>
      <c r="E2546" s="5">
        <f t="shared" si="547"/>
        <v>2869642776004</v>
      </c>
      <c r="F2546" s="5">
        <f t="shared" si="548"/>
        <v>567535329</v>
      </c>
      <c r="G2546" s="5">
        <f t="shared" si="549"/>
        <v>1064041.1757999999</v>
      </c>
      <c r="H2546" s="9">
        <f t="shared" si="550"/>
        <v>1132183623797.8462</v>
      </c>
      <c r="I2546" s="9">
        <f t="shared" si="551"/>
        <v>-271686.74660000001</v>
      </c>
      <c r="J2546" s="9">
        <f t="shared" si="552"/>
        <v>73813688278.092621</v>
      </c>
      <c r="K2546" s="9">
        <f t="shared" si="553"/>
        <v>-289085885301.54065</v>
      </c>
      <c r="M2546" s="9">
        <f t="shared" si="554"/>
        <v>585514.96350080986</v>
      </c>
      <c r="N2546" s="9">
        <f t="shared" si="555"/>
        <v>84103025829.68576</v>
      </c>
      <c r="O2546" s="9">
        <f t="shared" si="556"/>
        <v>-561691.96350080986</v>
      </c>
      <c r="P2546" s="9">
        <f t="shared" si="557"/>
        <v>315497861861.39514</v>
      </c>
      <c r="Q2546" s="9">
        <f t="shared" si="558"/>
        <v>2.0493082110671068E-4</v>
      </c>
      <c r="R2546" s="9">
        <f t="shared" si="559"/>
        <v>-0.15896653064808183</v>
      </c>
    </row>
    <row r="2547" spans="1:18" x14ac:dyDescent="0.25">
      <c r="A2547">
        <v>2536</v>
      </c>
      <c r="B2547" s="5">
        <v>1313749</v>
      </c>
      <c r="C2547" s="5">
        <v>25235</v>
      </c>
      <c r="D2547" s="5">
        <f t="shared" si="546"/>
        <v>33152456015</v>
      </c>
      <c r="E2547" s="5">
        <f t="shared" si="547"/>
        <v>1725936435001</v>
      </c>
      <c r="F2547" s="5">
        <f t="shared" si="548"/>
        <v>636805225</v>
      </c>
      <c r="G2547" s="5">
        <f t="shared" si="549"/>
        <v>683788.17579999997</v>
      </c>
      <c r="H2547" s="9">
        <f t="shared" si="550"/>
        <v>467566269363.89166</v>
      </c>
      <c r="I2547" s="9">
        <f t="shared" si="551"/>
        <v>-270274.74660000001</v>
      </c>
      <c r="J2547" s="9">
        <f t="shared" si="552"/>
        <v>73048438649.694214</v>
      </c>
      <c r="K2547" s="9">
        <f t="shared" si="553"/>
        <v>-184810675942.42126</v>
      </c>
      <c r="M2547" s="9">
        <f t="shared" si="554"/>
        <v>481876.72444556555</v>
      </c>
      <c r="N2547" s="9">
        <f t="shared" si="555"/>
        <v>34732650431.289513</v>
      </c>
      <c r="O2547" s="9">
        <f t="shared" si="556"/>
        <v>-456641.72444556555</v>
      </c>
      <c r="P2547" s="9">
        <f t="shared" si="557"/>
        <v>208521664504.61981</v>
      </c>
      <c r="Q2547" s="9">
        <f t="shared" si="558"/>
        <v>2.0203631776798876E-4</v>
      </c>
      <c r="R2547" s="9">
        <f t="shared" si="559"/>
        <v>-0.12923568490004481</v>
      </c>
    </row>
    <row r="2548" spans="1:18" x14ac:dyDescent="0.25">
      <c r="A2548">
        <v>2537</v>
      </c>
      <c r="B2548" s="5">
        <v>1120937</v>
      </c>
      <c r="C2548" s="5">
        <v>22492</v>
      </c>
      <c r="D2548" s="5">
        <f t="shared" si="546"/>
        <v>25212115004</v>
      </c>
      <c r="E2548" s="5">
        <f t="shared" si="547"/>
        <v>1256499757969</v>
      </c>
      <c r="F2548" s="5">
        <f t="shared" si="548"/>
        <v>505890064</v>
      </c>
      <c r="G2548" s="5">
        <f t="shared" si="549"/>
        <v>490976.17579999997</v>
      </c>
      <c r="H2548" s="9">
        <f t="shared" si="550"/>
        <v>241057605203.19247</v>
      </c>
      <c r="I2548" s="9">
        <f t="shared" si="551"/>
        <v>-273017.74660000001</v>
      </c>
      <c r="J2548" s="9">
        <f t="shared" si="552"/>
        <v>74538689958.541824</v>
      </c>
      <c r="K2548" s="9">
        <f t="shared" si="553"/>
        <v>-134045209151.20145</v>
      </c>
      <c r="M2548" s="9">
        <f t="shared" si="554"/>
        <v>429325.66988789005</v>
      </c>
      <c r="N2548" s="9">
        <f t="shared" si="555"/>
        <v>17906701325.390472</v>
      </c>
      <c r="O2548" s="9">
        <f t="shared" si="556"/>
        <v>-406833.66988789005</v>
      </c>
      <c r="P2548" s="9">
        <f t="shared" si="557"/>
        <v>165513634954.4487</v>
      </c>
      <c r="Q2548" s="9">
        <f t="shared" si="558"/>
        <v>2.0104984024029769E-4</v>
      </c>
      <c r="R2548" s="9">
        <f t="shared" si="559"/>
        <v>-0.11513928582358632</v>
      </c>
    </row>
    <row r="2549" spans="1:18" x14ac:dyDescent="0.25">
      <c r="A2549">
        <v>2538</v>
      </c>
      <c r="B2549" s="5">
        <v>778525</v>
      </c>
      <c r="C2549" s="5">
        <v>14004</v>
      </c>
      <c r="D2549" s="5">
        <f t="shared" si="546"/>
        <v>10902464100</v>
      </c>
      <c r="E2549" s="5">
        <f t="shared" si="547"/>
        <v>606101175625</v>
      </c>
      <c r="F2549" s="5">
        <f t="shared" si="548"/>
        <v>196112016</v>
      </c>
      <c r="G2549" s="5">
        <f t="shared" si="549"/>
        <v>148564.17579999997</v>
      </c>
      <c r="H2549" s="9">
        <f t="shared" si="550"/>
        <v>22071314331.133297</v>
      </c>
      <c r="I2549" s="9">
        <f t="shared" si="551"/>
        <v>-281505.74660000001</v>
      </c>
      <c r="J2549" s="9">
        <f t="shared" si="552"/>
        <v>79245485368.823425</v>
      </c>
      <c r="K2549" s="9">
        <f t="shared" si="553"/>
        <v>-41821669226.592644</v>
      </c>
      <c r="M2549" s="9">
        <f t="shared" si="554"/>
        <v>336001.02363556775</v>
      </c>
      <c r="N2549" s="9">
        <f t="shared" si="555"/>
        <v>1639543515.9710951</v>
      </c>
      <c r="O2549" s="9">
        <f t="shared" si="556"/>
        <v>-321997.02363556775</v>
      </c>
      <c r="P2549" s="9">
        <f t="shared" si="557"/>
        <v>103682083230.16437</v>
      </c>
      <c r="Q2549" s="9">
        <f t="shared" si="558"/>
        <v>2.0009612372080753E-4</v>
      </c>
      <c r="R2549" s="9">
        <f t="shared" si="559"/>
        <v>-9.112935432829021E-2</v>
      </c>
    </row>
    <row r="2550" spans="1:18" x14ac:dyDescent="0.25">
      <c r="A2550">
        <v>2539</v>
      </c>
      <c r="B2550" s="5">
        <v>604748</v>
      </c>
      <c r="C2550" s="5">
        <v>764</v>
      </c>
      <c r="D2550" s="5">
        <f t="shared" si="546"/>
        <v>462027472</v>
      </c>
      <c r="E2550" s="5">
        <f t="shared" si="547"/>
        <v>365720143504</v>
      </c>
      <c r="F2550" s="5">
        <f t="shared" si="548"/>
        <v>583696</v>
      </c>
      <c r="G2550" s="5">
        <f t="shared" si="549"/>
        <v>-25212.824200000032</v>
      </c>
      <c r="H2550" s="9">
        <f t="shared" si="550"/>
        <v>635686504.14010727</v>
      </c>
      <c r="I2550" s="9">
        <f t="shared" si="551"/>
        <v>-294745.74660000001</v>
      </c>
      <c r="J2550" s="9">
        <f t="shared" si="552"/>
        <v>86875055138.791412</v>
      </c>
      <c r="K2550" s="9">
        <f t="shared" si="553"/>
        <v>7431372692.7235575</v>
      </c>
      <c r="M2550" s="9">
        <f t="shared" si="554"/>
        <v>288637.97253984149</v>
      </c>
      <c r="N2550" s="9">
        <f t="shared" si="555"/>
        <v>47221278.733867578</v>
      </c>
      <c r="O2550" s="9">
        <f t="shared" si="556"/>
        <v>-287873.97253984149</v>
      </c>
      <c r="P2550" s="9">
        <f t="shared" si="557"/>
        <v>82871424065.869415</v>
      </c>
      <c r="Q2550" s="9">
        <f t="shared" si="558"/>
        <v>2.0000276850536079E-4</v>
      </c>
      <c r="R2550" s="9">
        <f t="shared" si="559"/>
        <v>-8.147208233325838E-2</v>
      </c>
    </row>
    <row r="2551" spans="1:18" x14ac:dyDescent="0.25">
      <c r="A2551">
        <v>2540</v>
      </c>
      <c r="B2551" s="5">
        <v>331791</v>
      </c>
      <c r="C2551" s="5">
        <v>7287</v>
      </c>
      <c r="D2551" s="5">
        <f t="shared" si="546"/>
        <v>2417761017</v>
      </c>
      <c r="E2551" s="5">
        <f t="shared" si="547"/>
        <v>110085267681</v>
      </c>
      <c r="F2551" s="5">
        <f t="shared" si="548"/>
        <v>53100369</v>
      </c>
      <c r="G2551" s="5">
        <f t="shared" si="549"/>
        <v>-298169.82420000003</v>
      </c>
      <c r="H2551" s="9">
        <f t="shared" si="550"/>
        <v>88905244063.458923</v>
      </c>
      <c r="I2551" s="9">
        <f t="shared" si="551"/>
        <v>-288222.74660000001</v>
      </c>
      <c r="J2551" s="9">
        <f t="shared" si="552"/>
        <v>83072351657.647812</v>
      </c>
      <c r="K2551" s="9">
        <f t="shared" si="553"/>
        <v>85939325684.163162</v>
      </c>
      <c r="M2551" s="9">
        <f t="shared" si="554"/>
        <v>214243.33839414816</v>
      </c>
      <c r="N2551" s="9">
        <f t="shared" si="555"/>
        <v>6604229102.6801453</v>
      </c>
      <c r="O2551" s="9">
        <f t="shared" si="556"/>
        <v>-206956.33839414816</v>
      </c>
      <c r="P2551" s="9">
        <f t="shared" si="557"/>
        <v>42830926001.513161</v>
      </c>
      <c r="Q2551" s="9">
        <f t="shared" si="558"/>
        <v>2.0038719501387493E-4</v>
      </c>
      <c r="R2551" s="9">
        <f t="shared" si="559"/>
        <v>-5.8571349586988411E-2</v>
      </c>
    </row>
    <row r="2552" spans="1:18" x14ac:dyDescent="0.25">
      <c r="A2552">
        <v>2541</v>
      </c>
      <c r="B2552" s="5">
        <v>278282</v>
      </c>
      <c r="C2552" s="5">
        <v>52366</v>
      </c>
      <c r="D2552" s="5">
        <f t="shared" si="546"/>
        <v>14572515212</v>
      </c>
      <c r="E2552" s="5">
        <f t="shared" si="547"/>
        <v>77440871524</v>
      </c>
      <c r="F2552" s="5">
        <f t="shared" si="548"/>
        <v>2742197956</v>
      </c>
      <c r="G2552" s="5">
        <f t="shared" si="549"/>
        <v>-351678.82420000003</v>
      </c>
      <c r="H2552" s="9">
        <f t="shared" si="550"/>
        <v>123677995390.69453</v>
      </c>
      <c r="I2552" s="9">
        <f t="shared" si="551"/>
        <v>-243143.74660000001</v>
      </c>
      <c r="J2552" s="9">
        <f t="shared" si="552"/>
        <v>59118881510.68502</v>
      </c>
      <c r="K2552" s="9">
        <f t="shared" si="553"/>
        <v>85508506915.870758</v>
      </c>
      <c r="M2552" s="9">
        <f t="shared" si="554"/>
        <v>199659.4204931531</v>
      </c>
      <c r="N2552" s="9">
        <f t="shared" si="555"/>
        <v>9187285014.7888985</v>
      </c>
      <c r="O2552" s="9">
        <f t="shared" si="556"/>
        <v>-147293.4204931531</v>
      </c>
      <c r="P2552" s="9">
        <f t="shared" si="557"/>
        <v>21695351720.572815</v>
      </c>
      <c r="Q2552" s="9">
        <f t="shared" si="558"/>
        <v>2.0053863530375264E-4</v>
      </c>
      <c r="R2552" s="9">
        <f t="shared" si="559"/>
        <v>-4.1685966923705457E-2</v>
      </c>
    </row>
    <row r="2553" spans="1:18" x14ac:dyDescent="0.25">
      <c r="A2553">
        <v>2542</v>
      </c>
      <c r="B2553" s="5">
        <v>180528</v>
      </c>
      <c r="C2553" s="5">
        <v>2048</v>
      </c>
      <c r="D2553" s="5">
        <f t="shared" si="546"/>
        <v>369721344</v>
      </c>
      <c r="E2553" s="5">
        <f t="shared" si="547"/>
        <v>32590358784</v>
      </c>
      <c r="F2553" s="5">
        <f t="shared" si="548"/>
        <v>4194304</v>
      </c>
      <c r="G2553" s="5">
        <f t="shared" si="549"/>
        <v>-449432.82420000003</v>
      </c>
      <c r="H2553" s="9">
        <f t="shared" si="550"/>
        <v>201989863468.38812</v>
      </c>
      <c r="I2553" s="9">
        <f t="shared" si="551"/>
        <v>-293461.74660000001</v>
      </c>
      <c r="J2553" s="9">
        <f t="shared" si="552"/>
        <v>86119796717.522614</v>
      </c>
      <c r="K2553" s="9">
        <f t="shared" si="553"/>
        <v>131891341569.10277</v>
      </c>
      <c r="M2553" s="9">
        <f t="shared" si="554"/>
        <v>173016.49480786896</v>
      </c>
      <c r="N2553" s="9">
        <f t="shared" si="555"/>
        <v>15004596734.610416</v>
      </c>
      <c r="O2553" s="9">
        <f t="shared" si="556"/>
        <v>-170968.49480786896</v>
      </c>
      <c r="P2553" s="9">
        <f t="shared" si="557"/>
        <v>29230226216.868317</v>
      </c>
      <c r="Q2553" s="9">
        <f t="shared" si="558"/>
        <v>2.0087969465482162E-4</v>
      </c>
      <c r="R2553" s="9">
        <f t="shared" si="559"/>
        <v>-4.8386331251603333E-2</v>
      </c>
    </row>
    <row r="2554" spans="1:18" x14ac:dyDescent="0.25">
      <c r="A2554">
        <v>2543</v>
      </c>
      <c r="B2554" s="5">
        <v>125779</v>
      </c>
      <c r="C2554" s="5">
        <v>1947</v>
      </c>
      <c r="D2554" s="5">
        <f t="shared" si="546"/>
        <v>244891713</v>
      </c>
      <c r="E2554" s="5">
        <f t="shared" si="547"/>
        <v>15820356841</v>
      </c>
      <c r="F2554" s="5">
        <f t="shared" si="548"/>
        <v>3790809</v>
      </c>
      <c r="G2554" s="5">
        <f t="shared" si="549"/>
        <v>-504181.82420000003</v>
      </c>
      <c r="H2554" s="9">
        <f t="shared" si="550"/>
        <v>254199311853.63974</v>
      </c>
      <c r="I2554" s="9">
        <f t="shared" si="551"/>
        <v>-293562.74660000001</v>
      </c>
      <c r="J2554" s="9">
        <f t="shared" si="552"/>
        <v>86179086191.335815</v>
      </c>
      <c r="K2554" s="9">
        <f t="shared" si="553"/>
        <v>148009001097.95038</v>
      </c>
      <c r="M2554" s="9">
        <f t="shared" si="554"/>
        <v>158094.61398106266</v>
      </c>
      <c r="N2554" s="9">
        <f t="shared" si="555"/>
        <v>18882918672.680141</v>
      </c>
      <c r="O2554" s="9">
        <f t="shared" si="556"/>
        <v>-156147.61398106266</v>
      </c>
      <c r="P2554" s="9">
        <f t="shared" si="557"/>
        <v>24382077351.978954</v>
      </c>
      <c r="Q2554" s="9">
        <f t="shared" si="558"/>
        <v>2.0110707424648554E-4</v>
      </c>
      <c r="R2554" s="9">
        <f t="shared" si="559"/>
        <v>-4.4191832196169123E-2</v>
      </c>
    </row>
    <row r="2555" spans="1:18" x14ac:dyDescent="0.25">
      <c r="A2555">
        <v>2544</v>
      </c>
      <c r="B2555" s="5">
        <v>95984</v>
      </c>
      <c r="C2555" s="5">
        <v>1655</v>
      </c>
      <c r="D2555" s="5">
        <f t="shared" si="546"/>
        <v>158853520</v>
      </c>
      <c r="E2555" s="5">
        <f t="shared" si="547"/>
        <v>9212928256</v>
      </c>
      <c r="F2555" s="5">
        <f t="shared" si="548"/>
        <v>2739025</v>
      </c>
      <c r="G2555" s="5">
        <f t="shared" si="549"/>
        <v>-533976.82420000003</v>
      </c>
      <c r="H2555" s="9">
        <f t="shared" si="550"/>
        <v>285131248782.71771</v>
      </c>
      <c r="I2555" s="9">
        <f t="shared" si="551"/>
        <v>-293854.74660000001</v>
      </c>
      <c r="J2555" s="9">
        <f t="shared" si="552"/>
        <v>86350612099.35022</v>
      </c>
      <c r="K2555" s="9">
        <f t="shared" si="553"/>
        <v>156911624365.56375</v>
      </c>
      <c r="M2555" s="9">
        <f t="shared" si="554"/>
        <v>149973.96448546104</v>
      </c>
      <c r="N2555" s="9">
        <f t="shared" si="555"/>
        <v>21180663875.690563</v>
      </c>
      <c r="O2555" s="9">
        <f t="shared" si="556"/>
        <v>-148318.96448546104</v>
      </c>
      <c r="P2555" s="9">
        <f t="shared" si="557"/>
        <v>21998515226.039452</v>
      </c>
      <c r="Q2555" s="9">
        <f t="shared" si="558"/>
        <v>2.0124178724204161E-4</v>
      </c>
      <c r="R2555" s="9">
        <f t="shared" si="559"/>
        <v>-4.1976224064634783E-2</v>
      </c>
    </row>
    <row r="2556" spans="1:18" x14ac:dyDescent="0.25">
      <c r="A2556">
        <v>2545</v>
      </c>
      <c r="B2556" s="5">
        <v>71036</v>
      </c>
      <c r="C2556" s="5">
        <v>1311</v>
      </c>
      <c r="D2556" s="5">
        <f t="shared" si="546"/>
        <v>93128196</v>
      </c>
      <c r="E2556" s="5">
        <f t="shared" si="547"/>
        <v>5046113296</v>
      </c>
      <c r="F2556" s="5">
        <f t="shared" si="548"/>
        <v>1718721</v>
      </c>
      <c r="G2556" s="5">
        <f t="shared" si="549"/>
        <v>-558924.82420000003</v>
      </c>
      <c r="H2556" s="9">
        <f t="shared" si="550"/>
        <v>312396959107.00092</v>
      </c>
      <c r="I2556" s="9">
        <f t="shared" si="551"/>
        <v>-294198.74660000001</v>
      </c>
      <c r="J2556" s="9">
        <f t="shared" si="552"/>
        <v>86552902501.011017</v>
      </c>
      <c r="K2556" s="9">
        <f t="shared" si="553"/>
        <v>164434982723.26535</v>
      </c>
      <c r="M2556" s="9">
        <f t="shared" si="554"/>
        <v>143174.36845873611</v>
      </c>
      <c r="N2556" s="9">
        <f t="shared" si="555"/>
        <v>23206067433.441864</v>
      </c>
      <c r="O2556" s="9">
        <f t="shared" si="556"/>
        <v>-141863.36845873611</v>
      </c>
      <c r="P2556" s="9">
        <f t="shared" si="557"/>
        <v>20125215310.459122</v>
      </c>
      <c r="Q2556" s="9">
        <f t="shared" si="558"/>
        <v>2.0136053329800863E-4</v>
      </c>
      <c r="R2556" s="9">
        <f t="shared" si="559"/>
        <v>-4.0149207589717489E-2</v>
      </c>
    </row>
    <row r="2557" spans="1:18" x14ac:dyDescent="0.25">
      <c r="A2557">
        <v>2546</v>
      </c>
      <c r="B2557" s="5">
        <v>66410</v>
      </c>
      <c r="C2557" s="5">
        <v>1731</v>
      </c>
      <c r="D2557" s="5">
        <f t="shared" si="546"/>
        <v>114955710</v>
      </c>
      <c r="E2557" s="5">
        <f t="shared" si="547"/>
        <v>4410288100</v>
      </c>
      <c r="F2557" s="5">
        <f t="shared" si="548"/>
        <v>2996361</v>
      </c>
      <c r="G2557" s="5">
        <f t="shared" si="549"/>
        <v>-563550.82420000003</v>
      </c>
      <c r="H2557" s="9">
        <f t="shared" si="550"/>
        <v>317589531456.49933</v>
      </c>
      <c r="I2557" s="9">
        <f t="shared" si="551"/>
        <v>-293778.74660000001</v>
      </c>
      <c r="J2557" s="9">
        <f t="shared" si="552"/>
        <v>86305951953.86702</v>
      </c>
      <c r="K2557" s="9">
        <f t="shared" si="553"/>
        <v>165559254778.87296</v>
      </c>
      <c r="M2557" s="9">
        <f t="shared" si="554"/>
        <v>141913.54870486289</v>
      </c>
      <c r="N2557" s="9">
        <f t="shared" si="555"/>
        <v>23591792007.842129</v>
      </c>
      <c r="O2557" s="9">
        <f t="shared" si="556"/>
        <v>-140182.54870486289</v>
      </c>
      <c r="P2557" s="9">
        <f t="shared" si="557"/>
        <v>19651146961.391254</v>
      </c>
      <c r="Q2557" s="9">
        <f t="shared" si="558"/>
        <v>2.0138314769094001E-4</v>
      </c>
      <c r="R2557" s="9">
        <f t="shared" si="559"/>
        <v>-3.9673513840865086E-2</v>
      </c>
    </row>
    <row r="2558" spans="1:18" x14ac:dyDescent="0.25">
      <c r="A2558">
        <v>2547</v>
      </c>
      <c r="B2558" s="5">
        <v>62261</v>
      </c>
      <c r="C2558" s="5">
        <v>1626</v>
      </c>
      <c r="D2558" s="5">
        <f t="shared" si="546"/>
        <v>101236386</v>
      </c>
      <c r="E2558" s="5">
        <f t="shared" si="547"/>
        <v>3876432121</v>
      </c>
      <c r="F2558" s="5">
        <f t="shared" si="548"/>
        <v>2643876</v>
      </c>
      <c r="G2558" s="5">
        <f t="shared" si="549"/>
        <v>-567699.82420000003</v>
      </c>
      <c r="H2558" s="9">
        <f t="shared" si="550"/>
        <v>322283090396.71094</v>
      </c>
      <c r="I2558" s="9">
        <f t="shared" si="551"/>
        <v>-293883.74660000001</v>
      </c>
      <c r="J2558" s="9">
        <f t="shared" si="552"/>
        <v>86367656515.653015</v>
      </c>
      <c r="K2558" s="9">
        <f t="shared" si="553"/>
        <v>166837751280.05737</v>
      </c>
      <c r="M2558" s="9">
        <f t="shared" si="554"/>
        <v>140782.73565712833</v>
      </c>
      <c r="N2558" s="9">
        <f t="shared" si="555"/>
        <v>23940447915.315533</v>
      </c>
      <c r="O2558" s="9">
        <f t="shared" si="556"/>
        <v>-139156.73565712833</v>
      </c>
      <c r="P2558" s="9">
        <f t="shared" si="557"/>
        <v>19364597078.74789</v>
      </c>
      <c r="Q2558" s="9">
        <f t="shared" si="558"/>
        <v>2.0140358880932534E-4</v>
      </c>
      <c r="R2558" s="9">
        <f t="shared" si="559"/>
        <v>-3.9383195594506787E-2</v>
      </c>
    </row>
    <row r="2559" spans="1:18" x14ac:dyDescent="0.25">
      <c r="A2559">
        <v>2548</v>
      </c>
      <c r="B2559" s="5">
        <v>50891</v>
      </c>
      <c r="C2559" s="5">
        <v>575</v>
      </c>
      <c r="D2559" s="5">
        <f t="shared" si="546"/>
        <v>29262325</v>
      </c>
      <c r="E2559" s="5">
        <f t="shared" si="547"/>
        <v>2589893881</v>
      </c>
      <c r="F2559" s="5">
        <f t="shared" si="548"/>
        <v>330625</v>
      </c>
      <c r="G2559" s="5">
        <f t="shared" si="549"/>
        <v>-579069.82420000003</v>
      </c>
      <c r="H2559" s="9">
        <f t="shared" si="550"/>
        <v>335321861299.01892</v>
      </c>
      <c r="I2559" s="9">
        <f t="shared" si="551"/>
        <v>-294934.74660000001</v>
      </c>
      <c r="J2559" s="9">
        <f t="shared" si="552"/>
        <v>86986504752.006226</v>
      </c>
      <c r="K2559" s="9">
        <f t="shared" si="553"/>
        <v>170787811864.13358</v>
      </c>
      <c r="M2559" s="9">
        <f t="shared" si="554"/>
        <v>137683.8336680365</v>
      </c>
      <c r="N2559" s="9">
        <f t="shared" si="555"/>
        <v>24909018792.807728</v>
      </c>
      <c r="O2559" s="9">
        <f t="shared" si="556"/>
        <v>-137108.8336680365</v>
      </c>
      <c r="P2559" s="9">
        <f t="shared" si="557"/>
        <v>18798832269.809299</v>
      </c>
      <c r="Q2559" s="9">
        <f t="shared" si="558"/>
        <v>2.0146037451565361E-4</v>
      </c>
      <c r="R2559" s="9">
        <f t="shared" si="559"/>
        <v>-3.8803613363953895E-2</v>
      </c>
    </row>
    <row r="2560" spans="1:18" x14ac:dyDescent="0.25">
      <c r="A2560">
        <v>2549</v>
      </c>
      <c r="B2560" s="5">
        <v>21756</v>
      </c>
      <c r="C2560" s="5">
        <v>190</v>
      </c>
      <c r="D2560" s="5">
        <f t="shared" si="546"/>
        <v>4133640</v>
      </c>
      <c r="E2560" s="5">
        <f t="shared" si="547"/>
        <v>473323536</v>
      </c>
      <c r="F2560" s="5">
        <f t="shared" si="548"/>
        <v>36100</v>
      </c>
      <c r="G2560" s="5">
        <f t="shared" si="549"/>
        <v>-608204.82420000003</v>
      </c>
      <c r="H2560" s="9">
        <f t="shared" si="550"/>
        <v>369913108180.15295</v>
      </c>
      <c r="I2560" s="9">
        <f t="shared" si="551"/>
        <v>-295319.74660000001</v>
      </c>
      <c r="J2560" s="9">
        <f t="shared" si="552"/>
        <v>87213752731.888214</v>
      </c>
      <c r="K2560" s="9">
        <f t="shared" si="553"/>
        <v>179614894563.64157</v>
      </c>
      <c r="M2560" s="9">
        <f t="shared" si="554"/>
        <v>129743.06766520538</v>
      </c>
      <c r="N2560" s="9">
        <f t="shared" si="555"/>
        <v>27478591845.071281</v>
      </c>
      <c r="O2560" s="9">
        <f t="shared" si="556"/>
        <v>-129553.06766520538</v>
      </c>
      <c r="P2560" s="9">
        <f t="shared" si="557"/>
        <v>16783997341.465284</v>
      </c>
      <c r="Q2560" s="9">
        <f t="shared" si="558"/>
        <v>2.016110243277899E-4</v>
      </c>
      <c r="R2560" s="9">
        <f t="shared" si="559"/>
        <v>-3.6665234413054165E-2</v>
      </c>
    </row>
    <row r="2561" spans="1:18" x14ac:dyDescent="0.25">
      <c r="A2561">
        <v>2550</v>
      </c>
      <c r="B2561" s="5">
        <v>19078</v>
      </c>
      <c r="C2561" s="5">
        <v>932</v>
      </c>
      <c r="D2561" s="5">
        <f t="shared" si="546"/>
        <v>17780696</v>
      </c>
      <c r="E2561" s="5">
        <f t="shared" si="547"/>
        <v>363970084</v>
      </c>
      <c r="F2561" s="5">
        <f t="shared" si="548"/>
        <v>868624</v>
      </c>
      <c r="G2561" s="5">
        <f t="shared" si="549"/>
        <v>-610882.82420000003</v>
      </c>
      <c r="H2561" s="9">
        <f t="shared" si="550"/>
        <v>373177824902.56812</v>
      </c>
      <c r="I2561" s="9">
        <f t="shared" si="551"/>
        <v>-294577.74660000001</v>
      </c>
      <c r="J2561" s="9">
        <f t="shared" si="552"/>
        <v>86776048791.933823</v>
      </c>
      <c r="K2561" s="9">
        <f t="shared" si="553"/>
        <v>179952485789.47995</v>
      </c>
      <c r="M2561" s="9">
        <f t="shared" si="554"/>
        <v>129013.17676575175</v>
      </c>
      <c r="N2561" s="9">
        <f t="shared" si="555"/>
        <v>27721107766.570713</v>
      </c>
      <c r="O2561" s="9">
        <f t="shared" si="556"/>
        <v>-128081.17676575175</v>
      </c>
      <c r="P2561" s="9">
        <f t="shared" si="557"/>
        <v>16404787841.699745</v>
      </c>
      <c r="Q2561" s="9">
        <f t="shared" si="558"/>
        <v>2.016252426345945E-4</v>
      </c>
      <c r="R2561" s="9">
        <f t="shared" si="559"/>
        <v>-3.6248670047275069E-2</v>
      </c>
    </row>
    <row r="2562" spans="1:18" x14ac:dyDescent="0.25">
      <c r="A2562">
        <v>2551</v>
      </c>
      <c r="B2562" s="5">
        <v>9367</v>
      </c>
      <c r="C2562" s="5">
        <v>315</v>
      </c>
      <c r="D2562" s="5">
        <f t="shared" si="546"/>
        <v>2950605</v>
      </c>
      <c r="E2562" s="5">
        <f t="shared" si="547"/>
        <v>87740689</v>
      </c>
      <c r="F2562" s="5">
        <f t="shared" si="548"/>
        <v>99225</v>
      </c>
      <c r="G2562" s="5">
        <f t="shared" si="549"/>
        <v>-620593.82420000003</v>
      </c>
      <c r="H2562" s="9">
        <f t="shared" si="550"/>
        <v>385136694635.18054</v>
      </c>
      <c r="I2562" s="9">
        <f t="shared" si="551"/>
        <v>-295194.74660000001</v>
      </c>
      <c r="J2562" s="9">
        <f t="shared" si="552"/>
        <v>87139938420.23822</v>
      </c>
      <c r="K2562" s="9">
        <f t="shared" si="553"/>
        <v>183196036676.24396</v>
      </c>
      <c r="M2562" s="9">
        <f t="shared" si="554"/>
        <v>126366.43646530579</v>
      </c>
      <c r="N2562" s="9">
        <f t="shared" si="555"/>
        <v>28609459363.32135</v>
      </c>
      <c r="O2562" s="9">
        <f t="shared" si="556"/>
        <v>-126051.43646530579</v>
      </c>
      <c r="P2562" s="9">
        <f t="shared" si="557"/>
        <v>15888964634.967022</v>
      </c>
      <c r="Q2562" s="9">
        <f t="shared" si="558"/>
        <v>2.0167732521735805E-4</v>
      </c>
      <c r="R2562" s="9">
        <f t="shared" si="559"/>
        <v>-3.5674227578220495E-2</v>
      </c>
    </row>
    <row r="2563" spans="1:18" x14ac:dyDescent="0.25">
      <c r="A2563">
        <v>2552</v>
      </c>
      <c r="B2563" s="5">
        <v>6613</v>
      </c>
      <c r="C2563" s="5">
        <v>78</v>
      </c>
      <c r="D2563" s="5">
        <f t="shared" si="546"/>
        <v>515814</v>
      </c>
      <c r="E2563" s="5">
        <f t="shared" si="547"/>
        <v>43731769</v>
      </c>
      <c r="F2563" s="5">
        <f t="shared" si="548"/>
        <v>6084</v>
      </c>
      <c r="G2563" s="5">
        <f t="shared" si="549"/>
        <v>-623347.82420000003</v>
      </c>
      <c r="H2563" s="9">
        <f t="shared" si="550"/>
        <v>388562509934.87415</v>
      </c>
      <c r="I2563" s="9">
        <f t="shared" si="551"/>
        <v>-295431.74660000001</v>
      </c>
      <c r="J2563" s="9">
        <f t="shared" si="552"/>
        <v>87279916899.126617</v>
      </c>
      <c r="K2563" s="9">
        <f t="shared" si="553"/>
        <v>184156736442.71576</v>
      </c>
      <c r="M2563" s="9">
        <f t="shared" si="554"/>
        <v>125615.83170910888</v>
      </c>
      <c r="N2563" s="9">
        <f t="shared" si="555"/>
        <v>28863942316.953354</v>
      </c>
      <c r="O2563" s="9">
        <f t="shared" si="556"/>
        <v>-125537.83170910888</v>
      </c>
      <c r="P2563" s="9">
        <f t="shared" si="557"/>
        <v>15759747190.224545</v>
      </c>
      <c r="Q2563" s="9">
        <f t="shared" si="558"/>
        <v>2.0169224513143591E-4</v>
      </c>
      <c r="R2563" s="9">
        <f t="shared" si="559"/>
        <v>-3.552887088847765E-2</v>
      </c>
    </row>
    <row r="2564" spans="1:18" x14ac:dyDescent="0.25">
      <c r="A2564">
        <v>2553</v>
      </c>
      <c r="B2564" s="5">
        <v>4062</v>
      </c>
      <c r="C2564" s="5">
        <v>63</v>
      </c>
      <c r="D2564" s="5">
        <f t="shared" si="546"/>
        <v>255906</v>
      </c>
      <c r="E2564" s="5">
        <f t="shared" si="547"/>
        <v>16499844</v>
      </c>
      <c r="F2564" s="5">
        <f t="shared" si="548"/>
        <v>3969</v>
      </c>
      <c r="G2564" s="5">
        <f t="shared" si="549"/>
        <v>-625898.82420000003</v>
      </c>
      <c r="H2564" s="9">
        <f t="shared" si="550"/>
        <v>391749338134.94257</v>
      </c>
      <c r="I2564" s="9">
        <f t="shared" si="551"/>
        <v>-295446.74660000001</v>
      </c>
      <c r="J2564" s="9">
        <f t="shared" si="552"/>
        <v>87288780076.524612</v>
      </c>
      <c r="K2564" s="9">
        <f t="shared" si="553"/>
        <v>184919771310.65536</v>
      </c>
      <c r="M2564" s="9">
        <f t="shared" si="554"/>
        <v>124920.55475447624</v>
      </c>
      <c r="N2564" s="9">
        <f t="shared" si="555"/>
        <v>29100672374.508915</v>
      </c>
      <c r="O2564" s="9">
        <f t="shared" si="556"/>
        <v>-124857.55475447624</v>
      </c>
      <c r="P2564" s="9">
        <f t="shared" si="557"/>
        <v>15589408979.267033</v>
      </c>
      <c r="Q2564" s="9">
        <f t="shared" si="558"/>
        <v>2.0170612422262045E-4</v>
      </c>
      <c r="R2564" s="9">
        <f t="shared" si="559"/>
        <v>-3.533634373574502E-2</v>
      </c>
    </row>
    <row r="2565" spans="1:18" x14ac:dyDescent="0.25">
      <c r="A2565">
        <v>2554</v>
      </c>
      <c r="B2565" s="5">
        <v>2521</v>
      </c>
      <c r="C2565" s="5">
        <v>193</v>
      </c>
      <c r="D2565" s="5">
        <f t="shared" si="546"/>
        <v>486553</v>
      </c>
      <c r="E2565" s="5">
        <f t="shared" si="547"/>
        <v>6355441</v>
      </c>
      <c r="F2565" s="5">
        <f t="shared" si="548"/>
        <v>37249</v>
      </c>
      <c r="G2565" s="5">
        <f t="shared" si="549"/>
        <v>-627439.82420000003</v>
      </c>
      <c r="H2565" s="9">
        <f t="shared" si="550"/>
        <v>393680732992.12695</v>
      </c>
      <c r="I2565" s="9">
        <f t="shared" si="551"/>
        <v>-295316.74660000001</v>
      </c>
      <c r="J2565" s="9">
        <f t="shared" si="552"/>
        <v>87211980822.408615</v>
      </c>
      <c r="K2565" s="9">
        <f t="shared" si="553"/>
        <v>185293487570.01996</v>
      </c>
      <c r="M2565" s="9">
        <f t="shared" si="554"/>
        <v>124500.55405393177</v>
      </c>
      <c r="N2565" s="9">
        <f t="shared" si="555"/>
        <v>29244143935.258236</v>
      </c>
      <c r="O2565" s="9">
        <f t="shared" si="556"/>
        <v>-124307.55405393177</v>
      </c>
      <c r="P2565" s="9">
        <f t="shared" si="557"/>
        <v>15452367994.87117</v>
      </c>
      <c r="Q2565" s="9">
        <f t="shared" si="558"/>
        <v>2.0171453572259893E-4</v>
      </c>
      <c r="R2565" s="9">
        <f t="shared" si="559"/>
        <v>-3.5180686391904192E-2</v>
      </c>
    </row>
    <row r="2566" spans="1:18" x14ac:dyDescent="0.25">
      <c r="A2566">
        <v>2555</v>
      </c>
      <c r="B2566" s="5">
        <v>1322</v>
      </c>
      <c r="C2566" s="5">
        <v>225</v>
      </c>
      <c r="D2566" s="5">
        <f t="shared" si="546"/>
        <v>297450</v>
      </c>
      <c r="E2566" s="5">
        <f t="shared" si="547"/>
        <v>1747684</v>
      </c>
      <c r="F2566" s="5">
        <f t="shared" si="548"/>
        <v>50625</v>
      </c>
      <c r="G2566" s="5">
        <f t="shared" si="549"/>
        <v>-628638.82420000003</v>
      </c>
      <c r="H2566" s="9">
        <f t="shared" si="550"/>
        <v>395186771291.55853</v>
      </c>
      <c r="I2566" s="9">
        <f t="shared" si="551"/>
        <v>-295284.74660000001</v>
      </c>
      <c r="J2566" s="9">
        <f t="shared" si="552"/>
        <v>87193081574.626221</v>
      </c>
      <c r="K2566" s="9">
        <f t="shared" si="553"/>
        <v>185627455906.81897</v>
      </c>
      <c r="M2566" s="9">
        <f t="shared" si="554"/>
        <v>124173.76570873203</v>
      </c>
      <c r="N2566" s="9">
        <f t="shared" si="555"/>
        <v>29356018347.972954</v>
      </c>
      <c r="O2566" s="9">
        <f t="shared" si="556"/>
        <v>-123948.76570873203</v>
      </c>
      <c r="P2566" s="9">
        <f t="shared" si="557"/>
        <v>15363296520.718143</v>
      </c>
      <c r="Q2566" s="9">
        <f t="shared" si="558"/>
        <v>2.0172109473412167E-4</v>
      </c>
      <c r="R2566" s="9">
        <f t="shared" si="559"/>
        <v>-3.5079144646946683E-2</v>
      </c>
    </row>
    <row r="2567" spans="1:18" x14ac:dyDescent="0.25">
      <c r="A2567">
        <v>2556</v>
      </c>
      <c r="B2567" s="5">
        <v>375</v>
      </c>
      <c r="C2567" s="5">
        <v>4</v>
      </c>
      <c r="D2567" s="5">
        <f t="shared" si="546"/>
        <v>1500</v>
      </c>
      <c r="E2567" s="5">
        <f t="shared" si="547"/>
        <v>140625</v>
      </c>
      <c r="F2567" s="5">
        <f t="shared" si="548"/>
        <v>16</v>
      </c>
      <c r="G2567" s="5">
        <f t="shared" si="549"/>
        <v>-629585.82420000003</v>
      </c>
      <c r="H2567" s="9">
        <f t="shared" si="550"/>
        <v>396378310033.59332</v>
      </c>
      <c r="I2567" s="9">
        <f t="shared" si="551"/>
        <v>-295505.74660000001</v>
      </c>
      <c r="J2567" s="9">
        <f t="shared" si="552"/>
        <v>87323646273.623413</v>
      </c>
      <c r="K2567" s="9">
        <f t="shared" si="553"/>
        <v>186046229028.99738</v>
      </c>
      <c r="M2567" s="9">
        <f t="shared" si="554"/>
        <v>123915.66015168102</v>
      </c>
      <c r="N2567" s="9">
        <f t="shared" si="555"/>
        <v>29444530504.033173</v>
      </c>
      <c r="O2567" s="9">
        <f t="shared" si="556"/>
        <v>-123911.66015168102</v>
      </c>
      <c r="P2567" s="9">
        <f t="shared" si="557"/>
        <v>15354099521.545694</v>
      </c>
      <c r="Q2567" s="9">
        <f t="shared" si="558"/>
        <v>2.0172628405523108E-4</v>
      </c>
      <c r="R2567" s="9">
        <f t="shared" si="559"/>
        <v>-3.5068643373174176E-2</v>
      </c>
    </row>
    <row r="2568" spans="1:18" x14ac:dyDescent="0.25">
      <c r="A2568">
        <v>2557</v>
      </c>
      <c r="B2568" s="5">
        <v>301</v>
      </c>
      <c r="C2568" s="5">
        <v>10</v>
      </c>
      <c r="D2568" s="5">
        <f t="shared" si="546"/>
        <v>3010</v>
      </c>
      <c r="E2568" s="5">
        <f t="shared" si="547"/>
        <v>90601</v>
      </c>
      <c r="F2568" s="5">
        <f t="shared" si="548"/>
        <v>100</v>
      </c>
      <c r="G2568" s="5">
        <f t="shared" si="549"/>
        <v>-629659.82420000003</v>
      </c>
      <c r="H2568" s="9">
        <f t="shared" si="550"/>
        <v>396471494211.57495</v>
      </c>
      <c r="I2568" s="9">
        <f t="shared" si="551"/>
        <v>-295499.74660000001</v>
      </c>
      <c r="J2568" s="9">
        <f t="shared" si="552"/>
        <v>87320100240.664215</v>
      </c>
      <c r="K2568" s="9">
        <f t="shared" si="553"/>
        <v>186064318495.30057</v>
      </c>
      <c r="M2568" s="9">
        <f t="shared" si="554"/>
        <v>123895.491396431</v>
      </c>
      <c r="N2568" s="9">
        <f t="shared" si="555"/>
        <v>29451452589.075714</v>
      </c>
      <c r="O2568" s="9">
        <f t="shared" si="556"/>
        <v>-123885.491396431</v>
      </c>
      <c r="P2568" s="9">
        <f t="shared" si="557"/>
        <v>15347614978.535179</v>
      </c>
      <c r="Q2568" s="9">
        <f t="shared" si="558"/>
        <v>2.0172668988561226E-4</v>
      </c>
      <c r="R2568" s="9">
        <f t="shared" si="559"/>
        <v>-3.5061237275454897E-2</v>
      </c>
    </row>
    <row r="2569" spans="1:18" x14ac:dyDescent="0.25">
      <c r="A2569">
        <v>2558</v>
      </c>
      <c r="B2569" s="5">
        <v>211</v>
      </c>
      <c r="C2569" s="5">
        <v>5</v>
      </c>
      <c r="D2569" s="5">
        <f t="shared" si="546"/>
        <v>1055</v>
      </c>
      <c r="E2569" s="5">
        <f t="shared" si="547"/>
        <v>44521</v>
      </c>
      <c r="F2569" s="5">
        <f t="shared" si="548"/>
        <v>25</v>
      </c>
      <c r="G2569" s="5">
        <f t="shared" si="549"/>
        <v>-629749.82420000003</v>
      </c>
      <c r="H2569" s="9">
        <f t="shared" si="550"/>
        <v>396584841079.93097</v>
      </c>
      <c r="I2569" s="9">
        <f t="shared" si="551"/>
        <v>-295504.74660000001</v>
      </c>
      <c r="J2569" s="9">
        <f t="shared" si="552"/>
        <v>87323055263.130219</v>
      </c>
      <c r="K2569" s="9">
        <f t="shared" si="553"/>
        <v>186094062221.61557</v>
      </c>
      <c r="M2569" s="9">
        <f t="shared" si="554"/>
        <v>123870.96182923502</v>
      </c>
      <c r="N2569" s="9">
        <f t="shared" si="555"/>
        <v>29459872437.584988</v>
      </c>
      <c r="O2569" s="9">
        <f t="shared" si="556"/>
        <v>-123865.96182923502</v>
      </c>
      <c r="P2569" s="9">
        <f t="shared" si="557"/>
        <v>15342776499.881508</v>
      </c>
      <c r="Q2569" s="9">
        <f t="shared" si="558"/>
        <v>2.0172718352738477E-4</v>
      </c>
      <c r="R2569" s="9">
        <f t="shared" si="559"/>
        <v>-3.5055710157553578E-2</v>
      </c>
    </row>
    <row r="2570" spans="1:18" x14ac:dyDescent="0.25">
      <c r="A2570">
        <v>2559</v>
      </c>
      <c r="B2570" s="5">
        <v>153</v>
      </c>
      <c r="C2570" s="5">
        <v>157</v>
      </c>
      <c r="D2570" s="5">
        <f t="shared" si="546"/>
        <v>24021</v>
      </c>
      <c r="E2570" s="5">
        <f t="shared" si="547"/>
        <v>23409</v>
      </c>
      <c r="F2570" s="5">
        <f t="shared" si="548"/>
        <v>24649</v>
      </c>
      <c r="G2570" s="5">
        <f t="shared" si="549"/>
        <v>-629807.82420000003</v>
      </c>
      <c r="H2570" s="9">
        <f t="shared" si="550"/>
        <v>396657895423.53815</v>
      </c>
      <c r="I2570" s="9">
        <f t="shared" si="551"/>
        <v>-295352.74660000001</v>
      </c>
      <c r="J2570" s="9">
        <f t="shared" si="552"/>
        <v>87233244924.163818</v>
      </c>
      <c r="K2570" s="9">
        <f t="shared" si="553"/>
        <v>186015470707.63995</v>
      </c>
      <c r="M2570" s="9">
        <f t="shared" si="554"/>
        <v>123855.15388593095</v>
      </c>
      <c r="N2570" s="9">
        <f t="shared" si="555"/>
        <v>29465299199.832932</v>
      </c>
      <c r="O2570" s="9">
        <f t="shared" si="556"/>
        <v>-123698.15388593095</v>
      </c>
      <c r="P2570" s="9">
        <f t="shared" si="557"/>
        <v>15301233274.787455</v>
      </c>
      <c r="Q2570" s="9">
        <f t="shared" si="558"/>
        <v>2.0172750168946717E-4</v>
      </c>
      <c r="R2570" s="9">
        <f t="shared" si="559"/>
        <v>-3.5008218289361848E-2</v>
      </c>
    </row>
    <row r="2571" spans="1:18" x14ac:dyDescent="0.25">
      <c r="A2571">
        <v>2560</v>
      </c>
      <c r="B2571" s="5">
        <v>6078</v>
      </c>
      <c r="C2571" s="5">
        <v>317</v>
      </c>
      <c r="D2571" s="5">
        <f t="shared" si="546"/>
        <v>1926726</v>
      </c>
      <c r="E2571" s="5">
        <f t="shared" si="547"/>
        <v>36942084</v>
      </c>
      <c r="F2571" s="5">
        <f t="shared" si="548"/>
        <v>100489</v>
      </c>
      <c r="G2571" s="5">
        <f t="shared" si="549"/>
        <v>-623882.82420000003</v>
      </c>
      <c r="H2571" s="9">
        <f t="shared" si="550"/>
        <v>389229778331.76813</v>
      </c>
      <c r="I2571" s="9">
        <f t="shared" si="551"/>
        <v>-295192.74660000001</v>
      </c>
      <c r="J2571" s="9">
        <f t="shared" si="552"/>
        <v>87138757645.251816</v>
      </c>
      <c r="K2571" s="9">
        <f t="shared" si="553"/>
        <v>184165684432.16296</v>
      </c>
      <c r="M2571" s="9">
        <f t="shared" si="554"/>
        <v>125470.01705966613</v>
      </c>
      <c r="N2571" s="9">
        <f t="shared" si="555"/>
        <v>28913509622.149895</v>
      </c>
      <c r="O2571" s="9">
        <f t="shared" si="556"/>
        <v>-125153.01705966613</v>
      </c>
      <c r="P2571" s="9">
        <f t="shared" si="557"/>
        <v>15663277679.137083</v>
      </c>
      <c r="Q2571" s="9">
        <f t="shared" si="558"/>
        <v>2.0169515118044251E-4</v>
      </c>
      <c r="R2571" s="9">
        <f t="shared" si="559"/>
        <v>-3.5419963291877736E-2</v>
      </c>
    </row>
    <row r="2572" spans="1:18" x14ac:dyDescent="0.25">
      <c r="A2572">
        <v>2561</v>
      </c>
      <c r="B2572" s="5">
        <v>2175</v>
      </c>
      <c r="C2572" s="5">
        <v>22</v>
      </c>
      <c r="D2572" s="5">
        <f t="shared" si="546"/>
        <v>47850</v>
      </c>
      <c r="E2572" s="5">
        <f t="shared" si="547"/>
        <v>4730625</v>
      </c>
      <c r="F2572" s="5">
        <f t="shared" si="548"/>
        <v>484</v>
      </c>
      <c r="G2572" s="5">
        <f t="shared" si="549"/>
        <v>-627785.82420000003</v>
      </c>
      <c r="H2572" s="9">
        <f t="shared" si="550"/>
        <v>394115041066.47333</v>
      </c>
      <c r="I2572" s="9">
        <f t="shared" si="551"/>
        <v>-295487.74660000001</v>
      </c>
      <c r="J2572" s="9">
        <f t="shared" si="552"/>
        <v>87313008390.745819</v>
      </c>
      <c r="K2572" s="9">
        <f t="shared" si="553"/>
        <v>185503018540.28177</v>
      </c>
      <c r="M2572" s="9">
        <f t="shared" si="554"/>
        <v>124406.25149560058</v>
      </c>
      <c r="N2572" s="9">
        <f t="shared" si="555"/>
        <v>29276406036.941246</v>
      </c>
      <c r="O2572" s="9">
        <f t="shared" si="556"/>
        <v>-124384.25149560058</v>
      </c>
      <c r="P2572" s="9">
        <f t="shared" si="557"/>
        <v>15471442020.120813</v>
      </c>
      <c r="Q2572" s="9">
        <f t="shared" si="558"/>
        <v>2.0171642719618571E-4</v>
      </c>
      <c r="R2572" s="9">
        <f t="shared" si="559"/>
        <v>-3.5202392818374041E-2</v>
      </c>
    </row>
    <row r="2573" spans="1:18" x14ac:dyDescent="0.25">
      <c r="A2573">
        <v>2562</v>
      </c>
      <c r="B2573" s="5">
        <v>164949</v>
      </c>
      <c r="C2573" s="5">
        <v>454</v>
      </c>
      <c r="D2573" s="5">
        <f t="shared" ref="D2573:D2636" si="560">B2573*C2573</f>
        <v>74886846</v>
      </c>
      <c r="E2573" s="5">
        <f t="shared" ref="E2573:E2636" si="561">POWER(B2573,2)</f>
        <v>27208172601</v>
      </c>
      <c r="F2573" s="5">
        <f t="shared" ref="F2573:F2636" si="562">POWER(C2573,2)</f>
        <v>206116</v>
      </c>
      <c r="G2573" s="5">
        <f t="shared" ref="G2573:G2636" si="563">B2573-$J$5018</f>
        <v>-465011.82420000003</v>
      </c>
      <c r="H2573" s="9">
        <f t="shared" ref="H2573:H2636" si="564">POWER(G2573,2)</f>
        <v>216235996645.81174</v>
      </c>
      <c r="I2573" s="9">
        <f t="shared" ref="I2573:I2636" si="565">C2573-$J$5019</f>
        <v>-295055.74660000001</v>
      </c>
      <c r="J2573" s="9">
        <f t="shared" ref="J2573:J2636" si="566">POWER(I2573,2)</f>
        <v>87057893601.683426</v>
      </c>
      <c r="K2573" s="9">
        <f t="shared" ref="K2573:K2636" si="567">G2573*I2573</f>
        <v>137204410967.15897</v>
      </c>
      <c r="M2573" s="9">
        <f t="shared" ref="M2573:M2636" si="568">$J$5027+$J$5026*B2573</f>
        <v>168770.42672624526</v>
      </c>
      <c r="N2573" s="9">
        <f t="shared" ref="N2573:N2636" si="569">(M2573-$J$5019)^2</f>
        <v>16062855202.061926</v>
      </c>
      <c r="O2573" s="9">
        <f t="shared" ref="O2573:O2636" si="570">C2573-M2573</f>
        <v>-168316.42672624526</v>
      </c>
      <c r="P2573" s="9">
        <f t="shared" ref="P2573:P2636" si="571">POWER(O2573,2)</f>
        <v>28330419505.891491</v>
      </c>
      <c r="Q2573" s="9">
        <f t="shared" ref="Q2573:Q2636" si="572">(1/$J$5017)+((H2573)/$H$5012)</f>
        <v>2.0094173859600196E-4</v>
      </c>
      <c r="R2573" s="9">
        <f t="shared" ref="R2573:R2636" si="573">O2573/($J$5028*SQRT(1-Q2573))</f>
        <v>-4.7635762603601237E-2</v>
      </c>
    </row>
    <row r="2574" spans="1:18" x14ac:dyDescent="0.25">
      <c r="A2574">
        <v>2563</v>
      </c>
      <c r="B2574" s="5">
        <v>55776</v>
      </c>
      <c r="C2574" s="5">
        <v>160</v>
      </c>
      <c r="D2574" s="5">
        <f t="shared" si="560"/>
        <v>8924160</v>
      </c>
      <c r="E2574" s="5">
        <f t="shared" si="561"/>
        <v>3110962176</v>
      </c>
      <c r="F2574" s="5">
        <f t="shared" si="562"/>
        <v>25600</v>
      </c>
      <c r="G2574" s="5">
        <f t="shared" si="563"/>
        <v>-574184.82420000003</v>
      </c>
      <c r="H2574" s="9">
        <f t="shared" si="564"/>
        <v>329688212341.58496</v>
      </c>
      <c r="I2574" s="9">
        <f t="shared" si="565"/>
        <v>-295349.74660000001</v>
      </c>
      <c r="J2574" s="9">
        <f t="shared" si="566"/>
        <v>87231472816.684219</v>
      </c>
      <c r="K2574" s="9">
        <f t="shared" si="567"/>
        <v>169585342329.03555</v>
      </c>
      <c r="M2574" s="9">
        <f t="shared" si="568"/>
        <v>139015.24406528485</v>
      </c>
      <c r="N2574" s="9">
        <f t="shared" si="569"/>
        <v>24490529323.587971</v>
      </c>
      <c r="O2574" s="9">
        <f t="shared" si="570"/>
        <v>-138855.24406528485</v>
      </c>
      <c r="P2574" s="9">
        <f t="shared" si="571"/>
        <v>19280778804.429821</v>
      </c>
      <c r="Q2574" s="9">
        <f t="shared" si="572"/>
        <v>2.0143583917120662E-4</v>
      </c>
      <c r="R2574" s="9">
        <f t="shared" si="573"/>
        <v>-3.9297870122647564E-2</v>
      </c>
    </row>
    <row r="2575" spans="1:18" x14ac:dyDescent="0.25">
      <c r="A2575">
        <v>2564</v>
      </c>
      <c r="B2575" s="5">
        <v>23189</v>
      </c>
      <c r="C2575" s="5">
        <v>130</v>
      </c>
      <c r="D2575" s="5">
        <f t="shared" si="560"/>
        <v>3014570</v>
      </c>
      <c r="E2575" s="5">
        <f t="shared" si="561"/>
        <v>537729721</v>
      </c>
      <c r="F2575" s="5">
        <f t="shared" si="562"/>
        <v>16900</v>
      </c>
      <c r="G2575" s="5">
        <f t="shared" si="563"/>
        <v>-606771.82420000003</v>
      </c>
      <c r="H2575" s="9">
        <f t="shared" si="564"/>
        <v>368172046642.99573</v>
      </c>
      <c r="I2575" s="9">
        <f t="shared" si="565"/>
        <v>-295379.74660000001</v>
      </c>
      <c r="J2575" s="9">
        <f t="shared" si="566"/>
        <v>87249194701.480225</v>
      </c>
      <c r="K2575" s="9">
        <f t="shared" si="567"/>
        <v>179228107676.21576</v>
      </c>
      <c r="M2575" s="9">
        <f t="shared" si="568"/>
        <v>130133.63288511467</v>
      </c>
      <c r="N2575" s="9">
        <f t="shared" si="569"/>
        <v>27349258987.43869</v>
      </c>
      <c r="O2575" s="9">
        <f t="shared" si="570"/>
        <v>-130003.63288511467</v>
      </c>
      <c r="P2575" s="9">
        <f t="shared" si="571"/>
        <v>16900944563.327667</v>
      </c>
      <c r="Q2575" s="9">
        <f t="shared" si="572"/>
        <v>2.0160344175655759E-4</v>
      </c>
      <c r="R2575" s="9">
        <f t="shared" si="573"/>
        <v>-3.6792750199664465E-2</v>
      </c>
    </row>
    <row r="2576" spans="1:18" x14ac:dyDescent="0.25">
      <c r="A2576">
        <v>2565</v>
      </c>
      <c r="B2576" s="5">
        <v>10500</v>
      </c>
      <c r="C2576" s="5">
        <v>4</v>
      </c>
      <c r="D2576" s="5">
        <f t="shared" si="560"/>
        <v>42000</v>
      </c>
      <c r="E2576" s="5">
        <f t="shared" si="561"/>
        <v>110250000</v>
      </c>
      <c r="F2576" s="5">
        <f t="shared" si="562"/>
        <v>16</v>
      </c>
      <c r="G2576" s="5">
        <f t="shared" si="563"/>
        <v>-619460.82420000003</v>
      </c>
      <c r="H2576" s="9">
        <f t="shared" si="564"/>
        <v>383731712718.54333</v>
      </c>
      <c r="I2576" s="9">
        <f t="shared" si="565"/>
        <v>-295505.74660000001</v>
      </c>
      <c r="J2576" s="9">
        <f t="shared" si="566"/>
        <v>87323646273.623413</v>
      </c>
      <c r="K2576" s="9">
        <f t="shared" si="567"/>
        <v>183054233344.67236</v>
      </c>
      <c r="M2576" s="9">
        <f t="shared" si="568"/>
        <v>126675.23646122849</v>
      </c>
      <c r="N2576" s="9">
        <f t="shared" si="569"/>
        <v>28505091813.798946</v>
      </c>
      <c r="O2576" s="9">
        <f t="shared" si="570"/>
        <v>-126671.23646122849</v>
      </c>
      <c r="P2576" s="9">
        <f t="shared" si="571"/>
        <v>16045602146.616461</v>
      </c>
      <c r="Q2576" s="9">
        <f t="shared" si="572"/>
        <v>2.0167120632079083E-4</v>
      </c>
      <c r="R2576" s="9">
        <f t="shared" si="573"/>
        <v>-3.5849639084026594E-2</v>
      </c>
    </row>
    <row r="2577" spans="1:18" x14ac:dyDescent="0.25">
      <c r="A2577">
        <v>2566</v>
      </c>
      <c r="B2577" s="5">
        <v>174482</v>
      </c>
      <c r="C2577" s="5">
        <v>1967</v>
      </c>
      <c r="D2577" s="5">
        <f t="shared" si="560"/>
        <v>343206094</v>
      </c>
      <c r="E2577" s="5">
        <f t="shared" si="561"/>
        <v>30443968324</v>
      </c>
      <c r="F2577" s="5">
        <f t="shared" si="562"/>
        <v>3869089</v>
      </c>
      <c r="G2577" s="5">
        <f t="shared" si="563"/>
        <v>-455478.82420000003</v>
      </c>
      <c r="H2577" s="9">
        <f t="shared" si="564"/>
        <v>207460959294.61453</v>
      </c>
      <c r="I2577" s="9">
        <f t="shared" si="565"/>
        <v>-293542.74660000001</v>
      </c>
      <c r="J2577" s="9">
        <f t="shared" si="566"/>
        <v>86167344081.471817</v>
      </c>
      <c r="K2577" s="9">
        <f t="shared" si="567"/>
        <v>133702505073.80656</v>
      </c>
      <c r="M2577" s="9">
        <f t="shared" si="568"/>
        <v>171368.65299379252</v>
      </c>
      <c r="N2577" s="9">
        <f t="shared" si="569"/>
        <v>15411011121.745171</v>
      </c>
      <c r="O2577" s="9">
        <f t="shared" si="570"/>
        <v>-169401.65299379252</v>
      </c>
      <c r="P2577" s="9">
        <f t="shared" si="571"/>
        <v>28696920037.029297</v>
      </c>
      <c r="Q2577" s="9">
        <f t="shared" si="572"/>
        <v>2.0090352205720562E-4</v>
      </c>
      <c r="R2577" s="9">
        <f t="shared" si="573"/>
        <v>-4.7942894994841438E-2</v>
      </c>
    </row>
    <row r="2578" spans="1:18" x14ac:dyDescent="0.25">
      <c r="A2578">
        <v>2567</v>
      </c>
      <c r="B2578" s="5">
        <v>150387</v>
      </c>
      <c r="C2578" s="5">
        <v>616</v>
      </c>
      <c r="D2578" s="5">
        <f t="shared" si="560"/>
        <v>92638392</v>
      </c>
      <c r="E2578" s="5">
        <f t="shared" si="561"/>
        <v>22616249769</v>
      </c>
      <c r="F2578" s="5">
        <f t="shared" si="562"/>
        <v>379456</v>
      </c>
      <c r="G2578" s="5">
        <f t="shared" si="563"/>
        <v>-479573.82420000003</v>
      </c>
      <c r="H2578" s="9">
        <f t="shared" si="564"/>
        <v>229991052857.81253</v>
      </c>
      <c r="I2578" s="9">
        <f t="shared" si="565"/>
        <v>-294893.74660000001</v>
      </c>
      <c r="J2578" s="9">
        <f t="shared" si="566"/>
        <v>86962321783.785019</v>
      </c>
      <c r="K2578" s="9">
        <f t="shared" si="567"/>
        <v>141423321789.62778</v>
      </c>
      <c r="M2578" s="9">
        <f t="shared" si="568"/>
        <v>164801.54275393614</v>
      </c>
      <c r="N2578" s="9">
        <f t="shared" si="569"/>
        <v>17084634552.664186</v>
      </c>
      <c r="O2578" s="9">
        <f t="shared" si="570"/>
        <v>-164185.54275393614</v>
      </c>
      <c r="P2578" s="9">
        <f t="shared" si="571"/>
        <v>26956892449.404591</v>
      </c>
      <c r="Q2578" s="9">
        <f t="shared" si="572"/>
        <v>2.0100164382698085E-4</v>
      </c>
      <c r="R2578" s="9">
        <f t="shared" si="573"/>
        <v>-4.6466669498634219E-2</v>
      </c>
    </row>
    <row r="2579" spans="1:18" x14ac:dyDescent="0.25">
      <c r="A2579">
        <v>2568</v>
      </c>
      <c r="B2579" s="5">
        <v>110919</v>
      </c>
      <c r="C2579" s="5">
        <v>163</v>
      </c>
      <c r="D2579" s="5">
        <f t="shared" si="560"/>
        <v>18079797</v>
      </c>
      <c r="E2579" s="5">
        <f t="shared" si="561"/>
        <v>12303024561</v>
      </c>
      <c r="F2579" s="5">
        <f t="shared" si="562"/>
        <v>26569</v>
      </c>
      <c r="G2579" s="5">
        <f t="shared" si="563"/>
        <v>-519041.82420000003</v>
      </c>
      <c r="H2579" s="9">
        <f t="shared" si="564"/>
        <v>269404415268.86374</v>
      </c>
      <c r="I2579" s="9">
        <f t="shared" si="565"/>
        <v>-295346.74660000001</v>
      </c>
      <c r="J2579" s="9">
        <f t="shared" si="566"/>
        <v>87229700727.20462</v>
      </c>
      <c r="K2579" s="9">
        <f t="shared" si="567"/>
        <v>153297314126.79916</v>
      </c>
      <c r="M2579" s="9">
        <f t="shared" si="568"/>
        <v>154044.5098862602</v>
      </c>
      <c r="N2579" s="9">
        <f t="shared" si="569"/>
        <v>20012413198.474438</v>
      </c>
      <c r="O2579" s="9">
        <f t="shared" si="570"/>
        <v>-153881.5098862602</v>
      </c>
      <c r="P2579" s="9">
        <f t="shared" si="571"/>
        <v>23679519084.875198</v>
      </c>
      <c r="Q2579" s="9">
        <f t="shared" si="572"/>
        <v>2.0117329463978004E-4</v>
      </c>
      <c r="R2579" s="9">
        <f t="shared" si="573"/>
        <v>-4.3550496320848349E-2</v>
      </c>
    </row>
    <row r="2580" spans="1:18" x14ac:dyDescent="0.25">
      <c r="A2580">
        <v>2569</v>
      </c>
      <c r="B2580" s="5">
        <v>97870</v>
      </c>
      <c r="C2580" s="5">
        <v>342</v>
      </c>
      <c r="D2580" s="5">
        <f t="shared" si="560"/>
        <v>33471540</v>
      </c>
      <c r="E2580" s="5">
        <f t="shared" si="561"/>
        <v>9578536900</v>
      </c>
      <c r="F2580" s="5">
        <f t="shared" si="562"/>
        <v>116964</v>
      </c>
      <c r="G2580" s="5">
        <f t="shared" si="563"/>
        <v>-532090.82420000003</v>
      </c>
      <c r="H2580" s="9">
        <f t="shared" si="564"/>
        <v>283120645197.83533</v>
      </c>
      <c r="I2580" s="9">
        <f t="shared" si="565"/>
        <v>-295167.74660000001</v>
      </c>
      <c r="J2580" s="9">
        <f t="shared" si="566"/>
        <v>87123998632.921814</v>
      </c>
      <c r="K2580" s="9">
        <f t="shared" si="567"/>
        <v>157056049565.65076</v>
      </c>
      <c r="M2580" s="9">
        <f t="shared" si="568"/>
        <v>150487.99519359009</v>
      </c>
      <c r="N2580" s="9">
        <f t="shared" si="569"/>
        <v>21031308380.982559</v>
      </c>
      <c r="O2580" s="9">
        <f t="shared" si="570"/>
        <v>-150145.99519359009</v>
      </c>
      <c r="P2580" s="9">
        <f t="shared" si="571"/>
        <v>22543819872.67358</v>
      </c>
      <c r="Q2580" s="9">
        <f t="shared" si="572"/>
        <v>2.0123303077676055E-4</v>
      </c>
      <c r="R2580" s="9">
        <f t="shared" si="573"/>
        <v>-4.2493297677195473E-2</v>
      </c>
    </row>
    <row r="2581" spans="1:18" x14ac:dyDescent="0.25">
      <c r="A2581">
        <v>2570</v>
      </c>
      <c r="B2581" s="5">
        <v>71052</v>
      </c>
      <c r="C2581" s="5">
        <v>507</v>
      </c>
      <c r="D2581" s="5">
        <f t="shared" si="560"/>
        <v>36023364</v>
      </c>
      <c r="E2581" s="5">
        <f t="shared" si="561"/>
        <v>5048386704</v>
      </c>
      <c r="F2581" s="5">
        <f t="shared" si="562"/>
        <v>257049</v>
      </c>
      <c r="G2581" s="5">
        <f t="shared" si="563"/>
        <v>-558908.82420000003</v>
      </c>
      <c r="H2581" s="9">
        <f t="shared" si="564"/>
        <v>312379073768.62653</v>
      </c>
      <c r="I2581" s="9">
        <f t="shared" si="565"/>
        <v>-295002.74660000001</v>
      </c>
      <c r="J2581" s="9">
        <f t="shared" si="566"/>
        <v>87026620501.543823</v>
      </c>
      <c r="K2581" s="9">
        <f t="shared" si="567"/>
        <v>164879638237.97656</v>
      </c>
      <c r="M2581" s="9">
        <f t="shared" si="568"/>
        <v>143178.72927068206</v>
      </c>
      <c r="N2581" s="9">
        <f t="shared" si="569"/>
        <v>23204738840.584969</v>
      </c>
      <c r="O2581" s="9">
        <f t="shared" si="570"/>
        <v>-142671.72927068206</v>
      </c>
      <c r="P2581" s="9">
        <f t="shared" si="571"/>
        <v>20355222333.086796</v>
      </c>
      <c r="Q2581" s="9">
        <f t="shared" si="572"/>
        <v>2.0136045540480993E-4</v>
      </c>
      <c r="R2581" s="9">
        <f t="shared" si="573"/>
        <v>-4.0377984378085617E-2</v>
      </c>
    </row>
    <row r="2582" spans="1:18" x14ac:dyDescent="0.25">
      <c r="A2582">
        <v>2571</v>
      </c>
      <c r="B2582" s="5">
        <v>69557</v>
      </c>
      <c r="C2582" s="5">
        <v>181</v>
      </c>
      <c r="D2582" s="5">
        <f t="shared" si="560"/>
        <v>12589817</v>
      </c>
      <c r="E2582" s="5">
        <f t="shared" si="561"/>
        <v>4838176249</v>
      </c>
      <c r="F2582" s="5">
        <f t="shared" si="562"/>
        <v>32761</v>
      </c>
      <c r="G2582" s="5">
        <f t="shared" si="563"/>
        <v>-560403.82420000003</v>
      </c>
      <c r="H2582" s="9">
        <f t="shared" si="564"/>
        <v>314052446177.98456</v>
      </c>
      <c r="I2582" s="9">
        <f t="shared" si="565"/>
        <v>-295328.74660000001</v>
      </c>
      <c r="J2582" s="9">
        <f t="shared" si="566"/>
        <v>87219068568.327026</v>
      </c>
      <c r="K2582" s="9">
        <f t="shared" si="567"/>
        <v>165503358990.83276</v>
      </c>
      <c r="M2582" s="9">
        <f t="shared" si="568"/>
        <v>142771.26590448222</v>
      </c>
      <c r="N2582" s="9">
        <f t="shared" si="569"/>
        <v>23329043485.17506</v>
      </c>
      <c r="O2582" s="9">
        <f t="shared" si="570"/>
        <v>-142590.26590448222</v>
      </c>
      <c r="P2582" s="9">
        <f t="shared" si="571"/>
        <v>20331983930.710945</v>
      </c>
      <c r="Q2582" s="9">
        <f t="shared" si="572"/>
        <v>2.0136774318023966E-4</v>
      </c>
      <c r="R2582" s="9">
        <f t="shared" si="573"/>
        <v>-4.0354929316226605E-2</v>
      </c>
    </row>
    <row r="2583" spans="1:18" x14ac:dyDescent="0.25">
      <c r="A2583">
        <v>2572</v>
      </c>
      <c r="B2583" s="5">
        <v>25579</v>
      </c>
      <c r="C2583" s="5">
        <v>71</v>
      </c>
      <c r="D2583" s="5">
        <f t="shared" si="560"/>
        <v>1816109</v>
      </c>
      <c r="E2583" s="5">
        <f t="shared" si="561"/>
        <v>654285241</v>
      </c>
      <c r="F2583" s="5">
        <f t="shared" si="562"/>
        <v>5041</v>
      </c>
      <c r="G2583" s="5">
        <f t="shared" si="563"/>
        <v>-604381.82420000003</v>
      </c>
      <c r="H2583" s="9">
        <f t="shared" si="564"/>
        <v>365277389423.31976</v>
      </c>
      <c r="I2583" s="9">
        <f t="shared" si="565"/>
        <v>-295438.74660000001</v>
      </c>
      <c r="J2583" s="9">
        <f t="shared" si="566"/>
        <v>87284052992.579025</v>
      </c>
      <c r="K2583" s="9">
        <f t="shared" si="567"/>
        <v>178557808609.46957</v>
      </c>
      <c r="M2583" s="9">
        <f t="shared" si="568"/>
        <v>130785.02916954119</v>
      </c>
      <c r="N2583" s="9">
        <f t="shared" si="569"/>
        <v>27134232532.544502</v>
      </c>
      <c r="O2583" s="9">
        <f t="shared" si="570"/>
        <v>-130714.02916954119</v>
      </c>
      <c r="P2583" s="9">
        <f t="shared" si="571"/>
        <v>17086157421.735664</v>
      </c>
      <c r="Q2583" s="9">
        <f t="shared" si="572"/>
        <v>2.0159083511164994E-4</v>
      </c>
      <c r="R2583" s="9">
        <f t="shared" si="573"/>
        <v>-3.6993801525190967E-2</v>
      </c>
    </row>
    <row r="2584" spans="1:18" x14ac:dyDescent="0.25">
      <c r="A2584">
        <v>2573</v>
      </c>
      <c r="B2584" s="5">
        <v>22360</v>
      </c>
      <c r="C2584" s="5">
        <v>33</v>
      </c>
      <c r="D2584" s="5">
        <f t="shared" si="560"/>
        <v>737880</v>
      </c>
      <c r="E2584" s="5">
        <f t="shared" si="561"/>
        <v>499969600</v>
      </c>
      <c r="F2584" s="5">
        <f t="shared" si="562"/>
        <v>1089</v>
      </c>
      <c r="G2584" s="5">
        <f t="shared" si="563"/>
        <v>-607600.82420000003</v>
      </c>
      <c r="H2584" s="9">
        <f t="shared" si="564"/>
        <v>369178761568.51935</v>
      </c>
      <c r="I2584" s="9">
        <f t="shared" si="565"/>
        <v>-295476.74660000001</v>
      </c>
      <c r="J2584" s="9">
        <f t="shared" si="566"/>
        <v>87306507781.320618</v>
      </c>
      <c r="K2584" s="9">
        <f t="shared" si="567"/>
        <v>179531914766.09457</v>
      </c>
      <c r="M2584" s="9">
        <f t="shared" si="568"/>
        <v>129907.68831616506</v>
      </c>
      <c r="N2584" s="9">
        <f t="shared" si="569"/>
        <v>27424041707.842667</v>
      </c>
      <c r="O2584" s="9">
        <f t="shared" si="570"/>
        <v>-129874.68831616506</v>
      </c>
      <c r="P2584" s="9">
        <f t="shared" si="571"/>
        <v>16867434665.221022</v>
      </c>
      <c r="Q2584" s="9">
        <f t="shared" si="572"/>
        <v>2.0160782614359418E-4</v>
      </c>
      <c r="R2584" s="9">
        <f t="shared" si="573"/>
        <v>-3.6756257259180518E-2</v>
      </c>
    </row>
    <row r="2585" spans="1:18" x14ac:dyDescent="0.25">
      <c r="A2585">
        <v>2574</v>
      </c>
      <c r="B2585" s="5">
        <v>14177</v>
      </c>
      <c r="C2585" s="5">
        <v>44</v>
      </c>
      <c r="D2585" s="5">
        <f t="shared" si="560"/>
        <v>623788</v>
      </c>
      <c r="E2585" s="5">
        <f t="shared" si="561"/>
        <v>200987329</v>
      </c>
      <c r="F2585" s="5">
        <f t="shared" si="562"/>
        <v>1936</v>
      </c>
      <c r="G2585" s="5">
        <f t="shared" si="563"/>
        <v>-615783.82420000003</v>
      </c>
      <c r="H2585" s="9">
        <f t="shared" si="564"/>
        <v>379189718146.37653</v>
      </c>
      <c r="I2585" s="9">
        <f t="shared" si="565"/>
        <v>-295465.74660000001</v>
      </c>
      <c r="J2585" s="9">
        <f t="shared" si="566"/>
        <v>87300007413.895416</v>
      </c>
      <c r="K2585" s="9">
        <f t="shared" si="567"/>
        <v>181943027361.45618</v>
      </c>
      <c r="M2585" s="9">
        <f t="shared" si="568"/>
        <v>127677.40555655747</v>
      </c>
      <c r="N2585" s="9">
        <f t="shared" si="569"/>
        <v>28167694700.12241</v>
      </c>
      <c r="O2585" s="9">
        <f t="shared" si="570"/>
        <v>-127633.40555655747</v>
      </c>
      <c r="P2585" s="9">
        <f t="shared" si="571"/>
        <v>16290286213.964674</v>
      </c>
      <c r="Q2585" s="9">
        <f t="shared" si="572"/>
        <v>2.0165142528683817E-4</v>
      </c>
      <c r="R2585" s="9">
        <f t="shared" si="573"/>
        <v>-3.6121945335269474E-2</v>
      </c>
    </row>
    <row r="2586" spans="1:18" x14ac:dyDescent="0.25">
      <c r="A2586">
        <v>2575</v>
      </c>
      <c r="B2586" s="5">
        <v>12799</v>
      </c>
      <c r="C2586" s="5">
        <v>60</v>
      </c>
      <c r="D2586" s="5">
        <f t="shared" si="560"/>
        <v>767940</v>
      </c>
      <c r="E2586" s="5">
        <f t="shared" si="561"/>
        <v>163814401</v>
      </c>
      <c r="F2586" s="5">
        <f t="shared" si="562"/>
        <v>3600</v>
      </c>
      <c r="G2586" s="5">
        <f t="shared" si="563"/>
        <v>-617161.82420000003</v>
      </c>
      <c r="H2586" s="9">
        <f t="shared" si="564"/>
        <v>380888717249.87177</v>
      </c>
      <c r="I2586" s="9">
        <f t="shared" si="565"/>
        <v>-295449.74660000001</v>
      </c>
      <c r="J2586" s="9">
        <f t="shared" si="566"/>
        <v>87290552766.004227</v>
      </c>
      <c r="K2586" s="9">
        <f t="shared" si="567"/>
        <v>182340304571.08377</v>
      </c>
      <c r="M2586" s="9">
        <f t="shared" si="568"/>
        <v>127301.83062771239</v>
      </c>
      <c r="N2586" s="9">
        <f t="shared" si="569"/>
        <v>28293902995.740173</v>
      </c>
      <c r="O2586" s="9">
        <f t="shared" si="570"/>
        <v>-127241.83062771239</v>
      </c>
      <c r="P2586" s="9">
        <f t="shared" si="571"/>
        <v>16190483461.491447</v>
      </c>
      <c r="Q2586" s="9">
        <f t="shared" si="572"/>
        <v>2.0165882467017466E-4</v>
      </c>
      <c r="R2586" s="9">
        <f t="shared" si="573"/>
        <v>-3.6011124574006459E-2</v>
      </c>
    </row>
    <row r="2587" spans="1:18" x14ac:dyDescent="0.25">
      <c r="A2587">
        <v>2576</v>
      </c>
      <c r="B2587" s="5">
        <v>55</v>
      </c>
      <c r="C2587" s="5">
        <v>0</v>
      </c>
      <c r="D2587" s="5">
        <f t="shared" si="560"/>
        <v>0</v>
      </c>
      <c r="E2587" s="5">
        <f t="shared" si="561"/>
        <v>3025</v>
      </c>
      <c r="F2587" s="5">
        <f t="shared" si="562"/>
        <v>0</v>
      </c>
      <c r="G2587" s="5">
        <f t="shared" si="563"/>
        <v>-629905.82420000003</v>
      </c>
      <c r="H2587" s="9">
        <f t="shared" si="564"/>
        <v>396781347361.08136</v>
      </c>
      <c r="I2587" s="9">
        <f t="shared" si="565"/>
        <v>-295509.74660000001</v>
      </c>
      <c r="J2587" s="9">
        <f t="shared" si="566"/>
        <v>87326010335.596222</v>
      </c>
      <c r="K2587" s="9">
        <f t="shared" si="567"/>
        <v>186143310491.20618</v>
      </c>
      <c r="M2587" s="9">
        <f t="shared" si="568"/>
        <v>123828.443912762</v>
      </c>
      <c r="N2587" s="9">
        <f t="shared" si="569"/>
        <v>29474469692.387043</v>
      </c>
      <c r="O2587" s="9">
        <f t="shared" si="570"/>
        <v>-123828.443912762</v>
      </c>
      <c r="P2587" s="9">
        <f t="shared" si="571"/>
        <v>15333483521.856045</v>
      </c>
      <c r="Q2587" s="9">
        <f t="shared" si="572"/>
        <v>2.0172803934025675E-4</v>
      </c>
      <c r="R2587" s="9">
        <f t="shared" si="573"/>
        <v>-3.5045092104552575E-2</v>
      </c>
    </row>
    <row r="2588" spans="1:18" x14ac:dyDescent="0.25">
      <c r="A2588">
        <v>2577</v>
      </c>
      <c r="B2588" s="5">
        <v>7940478</v>
      </c>
      <c r="C2588" s="5">
        <v>35569</v>
      </c>
      <c r="D2588" s="5">
        <f t="shared" si="560"/>
        <v>282434861982</v>
      </c>
      <c r="E2588" s="5">
        <f t="shared" si="561"/>
        <v>63051190868484</v>
      </c>
      <c r="F2588" s="5">
        <f t="shared" si="562"/>
        <v>1265153761</v>
      </c>
      <c r="G2588" s="5">
        <f t="shared" si="563"/>
        <v>7310517.1758000003</v>
      </c>
      <c r="H2588" s="9">
        <f t="shared" si="564"/>
        <v>53443661377666.813</v>
      </c>
      <c r="I2588" s="9">
        <f t="shared" si="565"/>
        <v>-259940.74660000001</v>
      </c>
      <c r="J2588" s="9">
        <f t="shared" si="566"/>
        <v>67569191742.965416</v>
      </c>
      <c r="K2588" s="9">
        <f t="shared" si="567"/>
        <v>-1900301292709.5757</v>
      </c>
      <c r="M2588" s="9">
        <f t="shared" si="568"/>
        <v>2287996.6610570326</v>
      </c>
      <c r="N2588" s="9">
        <f t="shared" si="569"/>
        <v>3970004104282.5068</v>
      </c>
      <c r="O2588" s="9">
        <f t="shared" si="570"/>
        <v>-2252427.6610570326</v>
      </c>
      <c r="P2588" s="9">
        <f t="shared" si="571"/>
        <v>5073430368294.8545</v>
      </c>
      <c r="Q2588" s="9">
        <f t="shared" si="572"/>
        <v>4.3275476521814594E-4</v>
      </c>
      <c r="R2588" s="9">
        <f t="shared" si="573"/>
        <v>-0.63754056815436932</v>
      </c>
    </row>
    <row r="2589" spans="1:18" x14ac:dyDescent="0.25">
      <c r="A2589">
        <v>2578</v>
      </c>
      <c r="B2589" s="5">
        <v>6751599</v>
      </c>
      <c r="C2589" s="5">
        <v>51540</v>
      </c>
      <c r="D2589" s="5">
        <f t="shared" si="560"/>
        <v>347977412460</v>
      </c>
      <c r="E2589" s="5">
        <f t="shared" si="561"/>
        <v>45584089056801</v>
      </c>
      <c r="F2589" s="5">
        <f t="shared" si="562"/>
        <v>2656371600</v>
      </c>
      <c r="G2589" s="5">
        <f t="shared" si="563"/>
        <v>6121638.1758000003</v>
      </c>
      <c r="H2589" s="9">
        <f t="shared" si="564"/>
        <v>37474453955411.953</v>
      </c>
      <c r="I2589" s="9">
        <f t="shared" si="565"/>
        <v>-243969.74660000001</v>
      </c>
      <c r="J2589" s="9">
        <f t="shared" si="566"/>
        <v>59521237256.068214</v>
      </c>
      <c r="K2589" s="9">
        <f t="shared" si="567"/>
        <v>-1493494514526.8125</v>
      </c>
      <c r="M2589" s="9">
        <f t="shared" si="568"/>
        <v>1963966.8019638506</v>
      </c>
      <c r="N2589" s="9">
        <f t="shared" si="569"/>
        <v>2783748945593.4116</v>
      </c>
      <c r="O2589" s="9">
        <f t="shared" si="570"/>
        <v>-1912426.8019638506</v>
      </c>
      <c r="P2589" s="9">
        <f t="shared" si="571"/>
        <v>3657376272869.6812</v>
      </c>
      <c r="Q2589" s="9">
        <f t="shared" si="572"/>
        <v>3.6320659002818726E-4</v>
      </c>
      <c r="R2589" s="9">
        <f t="shared" si="573"/>
        <v>-0.54128586525527833</v>
      </c>
    </row>
    <row r="2590" spans="1:18" x14ac:dyDescent="0.25">
      <c r="A2590">
        <v>2579</v>
      </c>
      <c r="B2590" s="5">
        <v>5575126</v>
      </c>
      <c r="C2590" s="5">
        <v>91902</v>
      </c>
      <c r="D2590" s="5">
        <f t="shared" si="560"/>
        <v>512365229652</v>
      </c>
      <c r="E2590" s="5">
        <f t="shared" si="561"/>
        <v>31082029915876</v>
      </c>
      <c r="F2590" s="5">
        <f t="shared" si="562"/>
        <v>8445977604</v>
      </c>
      <c r="G2590" s="5">
        <f t="shared" si="563"/>
        <v>4945165.1758000003</v>
      </c>
      <c r="H2590" s="9">
        <f t="shared" si="564"/>
        <v>24454658615945.047</v>
      </c>
      <c r="I2590" s="9">
        <f t="shared" si="565"/>
        <v>-203607.74660000001</v>
      </c>
      <c r="J2590" s="9">
        <f t="shared" si="566"/>
        <v>41456114475.529816</v>
      </c>
      <c r="K2590" s="9">
        <f t="shared" si="567"/>
        <v>-1006873938009.431</v>
      </c>
      <c r="M2590" s="9">
        <f t="shared" si="568"/>
        <v>1643318.2074332605</v>
      </c>
      <c r="N2590" s="9">
        <f t="shared" si="569"/>
        <v>1816587647093.7229</v>
      </c>
      <c r="O2590" s="9">
        <f t="shared" si="570"/>
        <v>-1551416.2074332605</v>
      </c>
      <c r="P2590" s="9">
        <f t="shared" si="571"/>
        <v>2406892248686.6016</v>
      </c>
      <c r="Q2590" s="9">
        <f t="shared" si="572"/>
        <v>3.0650352498159424E-4</v>
      </c>
      <c r="R2590" s="9">
        <f t="shared" si="573"/>
        <v>-0.43909437330541967</v>
      </c>
    </row>
    <row r="2591" spans="1:18" x14ac:dyDescent="0.25">
      <c r="A2591">
        <v>2580</v>
      </c>
      <c r="B2591" s="5">
        <v>4014073</v>
      </c>
      <c r="C2591" s="5">
        <v>85271</v>
      </c>
      <c r="D2591" s="5">
        <f t="shared" si="560"/>
        <v>342284018783</v>
      </c>
      <c r="E2591" s="5">
        <f t="shared" si="561"/>
        <v>16112782049329</v>
      </c>
      <c r="F2591" s="5">
        <f t="shared" si="562"/>
        <v>7271143441</v>
      </c>
      <c r="G2591" s="5">
        <f t="shared" si="563"/>
        <v>3384112.1757999999</v>
      </c>
      <c r="H2591" s="9">
        <f t="shared" si="564"/>
        <v>11452215218397.809</v>
      </c>
      <c r="I2591" s="9">
        <f t="shared" si="565"/>
        <v>-210238.74660000001</v>
      </c>
      <c r="J2591" s="9">
        <f t="shared" si="566"/>
        <v>44200330571.939018</v>
      </c>
      <c r="K2591" s="9">
        <f t="shared" si="567"/>
        <v>-711471502193.99084</v>
      </c>
      <c r="M2591" s="9">
        <f t="shared" si="568"/>
        <v>1217852.0467667929</v>
      </c>
      <c r="N2591" s="9">
        <f t="shared" si="569"/>
        <v>850715318676.97034</v>
      </c>
      <c r="O2591" s="9">
        <f t="shared" si="570"/>
        <v>-1132581.0467667929</v>
      </c>
      <c r="P2591" s="9">
        <f t="shared" si="571"/>
        <v>1282739827495.3643</v>
      </c>
      <c r="Q2591" s="9">
        <f t="shared" si="572"/>
        <v>2.4987603011607565E-4</v>
      </c>
      <c r="R2591" s="9">
        <f t="shared" si="573"/>
        <v>-0.32054317734820725</v>
      </c>
    </row>
    <row r="2592" spans="1:18" x14ac:dyDescent="0.25">
      <c r="A2592">
        <v>2581</v>
      </c>
      <c r="B2592" s="5">
        <v>2567185</v>
      </c>
      <c r="C2592" s="5">
        <v>43096</v>
      </c>
      <c r="D2592" s="5">
        <f t="shared" si="560"/>
        <v>110635404760</v>
      </c>
      <c r="E2592" s="5">
        <f t="shared" si="561"/>
        <v>6590438824225</v>
      </c>
      <c r="F2592" s="5">
        <f t="shared" si="562"/>
        <v>1857265216</v>
      </c>
      <c r="G2592" s="5">
        <f t="shared" si="563"/>
        <v>1937224.1757999999</v>
      </c>
      <c r="H2592" s="9">
        <f t="shared" si="564"/>
        <v>3752837507303.9888</v>
      </c>
      <c r="I2592" s="9">
        <f t="shared" si="565"/>
        <v>-252413.74660000001</v>
      </c>
      <c r="J2592" s="9">
        <f t="shared" si="566"/>
        <v>63712699472.649017</v>
      </c>
      <c r="K2592" s="9">
        <f t="shared" si="567"/>
        <v>-488982012217.77502</v>
      </c>
      <c r="M2592" s="9">
        <f t="shared" si="568"/>
        <v>823501.64208842232</v>
      </c>
      <c r="N2592" s="9">
        <f t="shared" si="569"/>
        <v>278775441701.45715</v>
      </c>
      <c r="O2592" s="9">
        <f t="shared" si="570"/>
        <v>-780405.64208842232</v>
      </c>
      <c r="P2592" s="9">
        <f t="shared" si="571"/>
        <v>609032966203.44275</v>
      </c>
      <c r="Q2592" s="9">
        <f t="shared" si="572"/>
        <v>2.1634414241834504E-4</v>
      </c>
      <c r="R2592" s="9">
        <f t="shared" si="573"/>
        <v>-0.22086676255435295</v>
      </c>
    </row>
    <row r="2593" spans="1:18" x14ac:dyDescent="0.25">
      <c r="A2593">
        <v>2582</v>
      </c>
      <c r="B2593" s="5">
        <v>2225861</v>
      </c>
      <c r="C2593" s="5">
        <v>10208</v>
      </c>
      <c r="D2593" s="5">
        <f t="shared" si="560"/>
        <v>22721589088</v>
      </c>
      <c r="E2593" s="5">
        <f t="shared" si="561"/>
        <v>4954457191321</v>
      </c>
      <c r="F2593" s="5">
        <f t="shared" si="562"/>
        <v>104203264</v>
      </c>
      <c r="G2593" s="5">
        <f t="shared" si="563"/>
        <v>1595900.1757999999</v>
      </c>
      <c r="H2593" s="9">
        <f t="shared" si="564"/>
        <v>2546897371118.4702</v>
      </c>
      <c r="I2593" s="9">
        <f t="shared" si="565"/>
        <v>-285301.74660000001</v>
      </c>
      <c r="J2593" s="9">
        <f t="shared" si="566"/>
        <v>81397086613.01062</v>
      </c>
      <c r="K2593" s="9">
        <f t="shared" si="567"/>
        <v>-455313107554.98706</v>
      </c>
      <c r="M2593" s="9">
        <f t="shared" si="568"/>
        <v>730473.53104842477</v>
      </c>
      <c r="N2593" s="9">
        <f t="shared" si="569"/>
        <v>189193493781.69571</v>
      </c>
      <c r="O2593" s="9">
        <f t="shared" si="570"/>
        <v>-720265.53104842477</v>
      </c>
      <c r="P2593" s="9">
        <f t="shared" si="571"/>
        <v>518782435216.46936</v>
      </c>
      <c r="Q2593" s="9">
        <f t="shared" si="572"/>
        <v>2.1109210118409132E-4</v>
      </c>
      <c r="R2593" s="9">
        <f t="shared" si="573"/>
        <v>-0.20384565359265908</v>
      </c>
    </row>
    <row r="2594" spans="1:18" x14ac:dyDescent="0.25">
      <c r="A2594">
        <v>2583</v>
      </c>
      <c r="B2594" s="5">
        <v>2127629</v>
      </c>
      <c r="C2594" s="5">
        <v>39514</v>
      </c>
      <c r="D2594" s="5">
        <f t="shared" si="560"/>
        <v>84071132306</v>
      </c>
      <c r="E2594" s="5">
        <f t="shared" si="561"/>
        <v>4526805161641</v>
      </c>
      <c r="F2594" s="5">
        <f t="shared" si="562"/>
        <v>1561356196</v>
      </c>
      <c r="G2594" s="5">
        <f t="shared" si="563"/>
        <v>1497668.1757999999</v>
      </c>
      <c r="H2594" s="9">
        <f t="shared" si="564"/>
        <v>2243009964804.0991</v>
      </c>
      <c r="I2594" s="9">
        <f t="shared" si="565"/>
        <v>-255995.74660000001</v>
      </c>
      <c r="J2594" s="9">
        <f t="shared" si="566"/>
        <v>65533822277.29142</v>
      </c>
      <c r="K2594" s="9">
        <f t="shared" si="567"/>
        <v>-383396682822.98102</v>
      </c>
      <c r="M2594" s="9">
        <f t="shared" si="568"/>
        <v>703700.32610625518</v>
      </c>
      <c r="N2594" s="9">
        <f t="shared" si="569"/>
        <v>166619549197.6524</v>
      </c>
      <c r="O2594" s="9">
        <f t="shared" si="570"/>
        <v>-664186.32610625518</v>
      </c>
      <c r="P2594" s="9">
        <f t="shared" si="571"/>
        <v>441143475786.52472</v>
      </c>
      <c r="Q2594" s="9">
        <f t="shared" si="572"/>
        <v>2.0976862820177409E-4</v>
      </c>
      <c r="R2594" s="9">
        <f t="shared" si="573"/>
        <v>-0.18797429601141519</v>
      </c>
    </row>
    <row r="2595" spans="1:18" x14ac:dyDescent="0.25">
      <c r="A2595">
        <v>2584</v>
      </c>
      <c r="B2595" s="5">
        <v>1957780</v>
      </c>
      <c r="C2595" s="5">
        <v>16803</v>
      </c>
      <c r="D2595" s="5">
        <f t="shared" si="560"/>
        <v>32896577340</v>
      </c>
      <c r="E2595" s="5">
        <f t="shared" si="561"/>
        <v>3832902528400</v>
      </c>
      <c r="F2595" s="5">
        <f t="shared" si="562"/>
        <v>282340809</v>
      </c>
      <c r="G2595" s="5">
        <f t="shared" si="563"/>
        <v>1327819.1757999999</v>
      </c>
      <c r="H2595" s="9">
        <f t="shared" si="564"/>
        <v>1763103763622.1909</v>
      </c>
      <c r="I2595" s="9">
        <f t="shared" si="565"/>
        <v>-278706.74660000001</v>
      </c>
      <c r="J2595" s="9">
        <f t="shared" si="566"/>
        <v>77677450600.356613</v>
      </c>
      <c r="K2595" s="9">
        <f t="shared" si="567"/>
        <v>-370072162560.3114</v>
      </c>
      <c r="M2595" s="9">
        <f t="shared" si="568"/>
        <v>657407.85434326017</v>
      </c>
      <c r="N2595" s="9">
        <f t="shared" si="569"/>
        <v>130970240388.15234</v>
      </c>
      <c r="O2595" s="9">
        <f t="shared" si="570"/>
        <v>-640604.85434326017</v>
      </c>
      <c r="P2595" s="9">
        <f t="shared" si="571"/>
        <v>410374579408.1496</v>
      </c>
      <c r="Q2595" s="9">
        <f t="shared" si="572"/>
        <v>2.076785682713086E-4</v>
      </c>
      <c r="R2595" s="9">
        <f t="shared" si="573"/>
        <v>-0.1813002103743537</v>
      </c>
    </row>
    <row r="2596" spans="1:18" x14ac:dyDescent="0.25">
      <c r="A2596">
        <v>2585</v>
      </c>
      <c r="B2596" s="5">
        <v>1473892</v>
      </c>
      <c r="C2596" s="5">
        <v>43071</v>
      </c>
      <c r="D2596" s="5">
        <f t="shared" si="560"/>
        <v>63482002332</v>
      </c>
      <c r="E2596" s="5">
        <f t="shared" si="561"/>
        <v>2172357627664</v>
      </c>
      <c r="F2596" s="5">
        <f t="shared" si="562"/>
        <v>1855111041</v>
      </c>
      <c r="G2596" s="5">
        <f t="shared" si="563"/>
        <v>843931.17579999997</v>
      </c>
      <c r="H2596" s="9">
        <f t="shared" si="564"/>
        <v>712219829487.17041</v>
      </c>
      <c r="I2596" s="9">
        <f t="shared" si="565"/>
        <v>-252438.74660000001</v>
      </c>
      <c r="J2596" s="9">
        <f t="shared" si="566"/>
        <v>63725320784.979019</v>
      </c>
      <c r="K2596" s="9">
        <f t="shared" si="567"/>
        <v>-213040928235.61624</v>
      </c>
      <c r="M2596" s="9">
        <f t="shared" si="568"/>
        <v>525523.81866184785</v>
      </c>
      <c r="N2596" s="9">
        <f t="shared" si="569"/>
        <v>52906473346.472931</v>
      </c>
      <c r="O2596" s="9">
        <f t="shared" si="570"/>
        <v>-482452.81866184785</v>
      </c>
      <c r="P2596" s="9">
        <f t="shared" si="571"/>
        <v>232760722234.76184</v>
      </c>
      <c r="Q2596" s="9">
        <f t="shared" si="572"/>
        <v>2.0310181890466935E-4</v>
      </c>
      <c r="R2596" s="9">
        <f t="shared" si="573"/>
        <v>-0.13654064080811917</v>
      </c>
    </row>
    <row r="2597" spans="1:18" x14ac:dyDescent="0.25">
      <c r="A2597">
        <v>2586</v>
      </c>
      <c r="B2597" s="5">
        <v>1167376</v>
      </c>
      <c r="C2597" s="5">
        <v>37203</v>
      </c>
      <c r="D2597" s="5">
        <f t="shared" si="560"/>
        <v>43429889328</v>
      </c>
      <c r="E2597" s="5">
        <f t="shared" si="561"/>
        <v>1362766725376</v>
      </c>
      <c r="F2597" s="5">
        <f t="shared" si="562"/>
        <v>1384063209</v>
      </c>
      <c r="G2597" s="5">
        <f t="shared" si="563"/>
        <v>537415.17579999997</v>
      </c>
      <c r="H2597" s="9">
        <f t="shared" si="564"/>
        <v>288815071180.1449</v>
      </c>
      <c r="I2597" s="9">
        <f t="shared" si="565"/>
        <v>-258306.74660000001</v>
      </c>
      <c r="J2597" s="9">
        <f t="shared" si="566"/>
        <v>66722375339.076622</v>
      </c>
      <c r="K2597" s="9">
        <f t="shared" si="567"/>
        <v>-138817965634.36505</v>
      </c>
      <c r="M2597" s="9">
        <f t="shared" si="568"/>
        <v>441982.65401026781</v>
      </c>
      <c r="N2597" s="9">
        <f t="shared" si="569"/>
        <v>21454312605.216885</v>
      </c>
      <c r="O2597" s="9">
        <f t="shared" si="570"/>
        <v>-404779.65401026781</v>
      </c>
      <c r="P2597" s="9">
        <f t="shared" si="571"/>
        <v>163846568300.67212</v>
      </c>
      <c r="Q2597" s="9">
        <f t="shared" si="572"/>
        <v>2.0125783081381636E-4</v>
      </c>
      <c r="R2597" s="9">
        <f t="shared" si="573"/>
        <v>-0.11455798419852423</v>
      </c>
    </row>
    <row r="2598" spans="1:18" x14ac:dyDescent="0.25">
      <c r="A2598">
        <v>2587</v>
      </c>
      <c r="B2598" s="5">
        <v>821650</v>
      </c>
      <c r="C2598" s="5">
        <v>11165</v>
      </c>
      <c r="D2598" s="5">
        <f t="shared" si="560"/>
        <v>9173722250</v>
      </c>
      <c r="E2598" s="5">
        <f t="shared" si="561"/>
        <v>675108722500</v>
      </c>
      <c r="F2598" s="5">
        <f t="shared" si="562"/>
        <v>124657225</v>
      </c>
      <c r="G2598" s="5">
        <f t="shared" si="563"/>
        <v>191689.17579999997</v>
      </c>
      <c r="H2598" s="9">
        <f t="shared" si="564"/>
        <v>36744740118.883293</v>
      </c>
      <c r="I2598" s="9">
        <f t="shared" si="565"/>
        <v>-284344.74660000001</v>
      </c>
      <c r="J2598" s="9">
        <f t="shared" si="566"/>
        <v>80851934919.018219</v>
      </c>
      <c r="K2598" s="9">
        <f t="shared" si="567"/>
        <v>-54505810118.813843</v>
      </c>
      <c r="M2598" s="9">
        <f t="shared" si="568"/>
        <v>347754.77458364028</v>
      </c>
      <c r="N2598" s="9">
        <f t="shared" si="569"/>
        <v>2729542949.011354</v>
      </c>
      <c r="O2598" s="9">
        <f t="shared" si="570"/>
        <v>-336589.77458364028</v>
      </c>
      <c r="P2598" s="9">
        <f t="shared" si="571"/>
        <v>113292676354.26578</v>
      </c>
      <c r="Q2598" s="9">
        <f t="shared" si="572"/>
        <v>2.0016002858222858E-4</v>
      </c>
      <c r="R2598" s="9">
        <f t="shared" si="573"/>
        <v>-9.5259296080659486E-2</v>
      </c>
    </row>
    <row r="2599" spans="1:18" x14ac:dyDescent="0.25">
      <c r="A2599">
        <v>2588</v>
      </c>
      <c r="B2599" s="5">
        <v>481974</v>
      </c>
      <c r="C2599" s="5">
        <v>351</v>
      </c>
      <c r="D2599" s="5">
        <f t="shared" si="560"/>
        <v>169172874</v>
      </c>
      <c r="E2599" s="5">
        <f t="shared" si="561"/>
        <v>232298936676</v>
      </c>
      <c r="F2599" s="5">
        <f t="shared" si="562"/>
        <v>123201</v>
      </c>
      <c r="G2599" s="5">
        <f t="shared" si="563"/>
        <v>-147986.82420000003</v>
      </c>
      <c r="H2599" s="9">
        <f t="shared" si="564"/>
        <v>21900100136.801716</v>
      </c>
      <c r="I2599" s="9">
        <f t="shared" si="565"/>
        <v>-295158.74660000001</v>
      </c>
      <c r="J2599" s="9">
        <f t="shared" si="566"/>
        <v>87118685694.483017</v>
      </c>
      <c r="K2599" s="9">
        <f t="shared" si="567"/>
        <v>43679605544.186562</v>
      </c>
      <c r="M2599" s="9">
        <f t="shared" si="568"/>
        <v>255175.82717407562</v>
      </c>
      <c r="N2599" s="9">
        <f t="shared" si="569"/>
        <v>1626825056.2569613</v>
      </c>
      <c r="O2599" s="9">
        <f t="shared" si="570"/>
        <v>-254824.82717407562</v>
      </c>
      <c r="P2599" s="9">
        <f t="shared" si="571"/>
        <v>64935692544.297508</v>
      </c>
      <c r="Q2599" s="9">
        <f t="shared" si="572"/>
        <v>2.0009537805857976E-4</v>
      </c>
      <c r="R2599" s="9">
        <f t="shared" si="573"/>
        <v>-7.2118747236665226E-2</v>
      </c>
    </row>
    <row r="2600" spans="1:18" x14ac:dyDescent="0.25">
      <c r="A2600">
        <v>2589</v>
      </c>
      <c r="B2600" s="5">
        <v>323919</v>
      </c>
      <c r="C2600" s="5">
        <v>2516</v>
      </c>
      <c r="D2600" s="5">
        <f t="shared" si="560"/>
        <v>814980204</v>
      </c>
      <c r="E2600" s="5">
        <f t="shared" si="561"/>
        <v>104923518561</v>
      </c>
      <c r="F2600" s="5">
        <f t="shared" si="562"/>
        <v>6330256</v>
      </c>
      <c r="G2600" s="5">
        <f t="shared" si="563"/>
        <v>-306041.82420000003</v>
      </c>
      <c r="H2600" s="9">
        <f t="shared" si="564"/>
        <v>93661598159.663727</v>
      </c>
      <c r="I2600" s="9">
        <f t="shared" si="565"/>
        <v>-292993.74660000001</v>
      </c>
      <c r="J2600" s="9">
        <f t="shared" si="566"/>
        <v>85845335546.705017</v>
      </c>
      <c r="K2600" s="9">
        <f t="shared" si="567"/>
        <v>89668340688.656555</v>
      </c>
      <c r="M2600" s="9">
        <f t="shared" si="568"/>
        <v>212097.81891674001</v>
      </c>
      <c r="N2600" s="9">
        <f t="shared" si="569"/>
        <v>6957549679.8373957</v>
      </c>
      <c r="O2600" s="9">
        <f t="shared" si="570"/>
        <v>-209581.81891674001</v>
      </c>
      <c r="P2600" s="9">
        <f t="shared" si="571"/>
        <v>43924538820.449203</v>
      </c>
      <c r="Q2600" s="9">
        <f t="shared" si="572"/>
        <v>2.0040790961411785E-4</v>
      </c>
      <c r="R2600" s="9">
        <f t="shared" si="573"/>
        <v>-5.9314395515816666E-2</v>
      </c>
    </row>
    <row r="2601" spans="1:18" x14ac:dyDescent="0.25">
      <c r="A2601">
        <v>2590</v>
      </c>
      <c r="B2601" s="5">
        <v>275928</v>
      </c>
      <c r="C2601" s="5">
        <v>479</v>
      </c>
      <c r="D2601" s="5">
        <f t="shared" si="560"/>
        <v>132169512</v>
      </c>
      <c r="E2601" s="5">
        <f t="shared" si="561"/>
        <v>76136261184</v>
      </c>
      <c r="F2601" s="5">
        <f t="shared" si="562"/>
        <v>229441</v>
      </c>
      <c r="G2601" s="5">
        <f t="shared" si="563"/>
        <v>-354032.82420000003</v>
      </c>
      <c r="H2601" s="9">
        <f t="shared" si="564"/>
        <v>125339240611.02812</v>
      </c>
      <c r="I2601" s="9">
        <f t="shared" si="565"/>
        <v>-295030.74660000001</v>
      </c>
      <c r="J2601" s="9">
        <f t="shared" si="566"/>
        <v>87043141439.353424</v>
      </c>
      <c r="K2601" s="9">
        <f t="shared" si="567"/>
        <v>104450568444.63257</v>
      </c>
      <c r="M2601" s="9">
        <f t="shared" si="568"/>
        <v>199017.836035605</v>
      </c>
      <c r="N2601" s="9">
        <f t="shared" si="569"/>
        <v>9310688804.3672066</v>
      </c>
      <c r="O2601" s="9">
        <f t="shared" si="570"/>
        <v>-198538.836035605</v>
      </c>
      <c r="P2601" s="9">
        <f t="shared" si="571"/>
        <v>39417669414.372849</v>
      </c>
      <c r="Q2601" s="9">
        <f t="shared" si="572"/>
        <v>2.0054587026354509E-4</v>
      </c>
      <c r="R2601" s="9">
        <f t="shared" si="573"/>
        <v>-5.6189090824876504E-2</v>
      </c>
    </row>
    <row r="2602" spans="1:18" x14ac:dyDescent="0.25">
      <c r="A2602">
        <v>2591</v>
      </c>
      <c r="B2602" s="5">
        <v>262264</v>
      </c>
      <c r="C2602" s="5">
        <v>6235</v>
      </c>
      <c r="D2602" s="5">
        <f t="shared" si="560"/>
        <v>1635216040</v>
      </c>
      <c r="E2602" s="5">
        <f t="shared" si="561"/>
        <v>68782405696</v>
      </c>
      <c r="F2602" s="5">
        <f t="shared" si="562"/>
        <v>38875225</v>
      </c>
      <c r="G2602" s="5">
        <f t="shared" si="563"/>
        <v>-367696.82420000003</v>
      </c>
      <c r="H2602" s="9">
        <f t="shared" si="564"/>
        <v>135200954526.76573</v>
      </c>
      <c r="I2602" s="9">
        <f t="shared" si="565"/>
        <v>-289274.74660000001</v>
      </c>
      <c r="J2602" s="9">
        <f t="shared" si="566"/>
        <v>83679879020.494217</v>
      </c>
      <c r="K2602" s="9">
        <f t="shared" si="567"/>
        <v>106365405646.07976</v>
      </c>
      <c r="M2602" s="9">
        <f t="shared" si="568"/>
        <v>195293.70263376238</v>
      </c>
      <c r="N2602" s="9">
        <f t="shared" si="569"/>
        <v>10043255468.242874</v>
      </c>
      <c r="O2602" s="9">
        <f t="shared" si="570"/>
        <v>-189058.70263376238</v>
      </c>
      <c r="P2602" s="9">
        <f t="shared" si="571"/>
        <v>35743193041.561394</v>
      </c>
      <c r="Q2602" s="9">
        <f t="shared" si="572"/>
        <v>2.0058881943371673E-4</v>
      </c>
      <c r="R2602" s="9">
        <f t="shared" si="573"/>
        <v>-5.3506090061834446E-2</v>
      </c>
    </row>
    <row r="2603" spans="1:18" x14ac:dyDescent="0.25">
      <c r="A2603">
        <v>2592</v>
      </c>
      <c r="B2603" s="5">
        <v>260934</v>
      </c>
      <c r="C2603" s="5">
        <v>4371</v>
      </c>
      <c r="D2603" s="5">
        <f t="shared" si="560"/>
        <v>1140542514</v>
      </c>
      <c r="E2603" s="5">
        <f t="shared" si="561"/>
        <v>68086552356</v>
      </c>
      <c r="F2603" s="5">
        <f t="shared" si="562"/>
        <v>19105641</v>
      </c>
      <c r="G2603" s="5">
        <f t="shared" si="563"/>
        <v>-369026.82420000003</v>
      </c>
      <c r="H2603" s="9">
        <f t="shared" si="564"/>
        <v>136180796979.13773</v>
      </c>
      <c r="I2603" s="9">
        <f t="shared" si="565"/>
        <v>-291138.74660000001</v>
      </c>
      <c r="J2603" s="9">
        <f t="shared" si="566"/>
        <v>84761769771.819016</v>
      </c>
      <c r="K2603" s="9">
        <f t="shared" si="567"/>
        <v>107438007059.36656</v>
      </c>
      <c r="M2603" s="9">
        <f t="shared" si="568"/>
        <v>194931.21014075517</v>
      </c>
      <c r="N2603" s="9">
        <f t="shared" si="569"/>
        <v>10116041996.283646</v>
      </c>
      <c r="O2603" s="9">
        <f t="shared" si="570"/>
        <v>-190560.21014075517</v>
      </c>
      <c r="P2603" s="9">
        <f t="shared" si="571"/>
        <v>36313193688.888771</v>
      </c>
      <c r="Q2603" s="9">
        <f t="shared" si="572"/>
        <v>2.0059308678730133E-4</v>
      </c>
      <c r="R2603" s="9">
        <f t="shared" si="573"/>
        <v>-5.3931036475504283E-2</v>
      </c>
    </row>
    <row r="2604" spans="1:18" x14ac:dyDescent="0.25">
      <c r="A2604">
        <v>2593</v>
      </c>
      <c r="B2604" s="5">
        <v>253842</v>
      </c>
      <c r="C2604" s="5">
        <v>4091</v>
      </c>
      <c r="D2604" s="5">
        <f t="shared" si="560"/>
        <v>1038467622</v>
      </c>
      <c r="E2604" s="5">
        <f t="shared" si="561"/>
        <v>64435760964</v>
      </c>
      <c r="F2604" s="5">
        <f t="shared" si="562"/>
        <v>16736281</v>
      </c>
      <c r="G2604" s="5">
        <f t="shared" si="563"/>
        <v>-376118.82420000003</v>
      </c>
      <c r="H2604" s="9">
        <f t="shared" si="564"/>
        <v>141465369917.59052</v>
      </c>
      <c r="I2604" s="9">
        <f t="shared" si="565"/>
        <v>-291418.74660000001</v>
      </c>
      <c r="J2604" s="9">
        <f t="shared" si="566"/>
        <v>84924885869.915024</v>
      </c>
      <c r="K2604" s="9">
        <f t="shared" si="567"/>
        <v>109608076321.02975</v>
      </c>
      <c r="M2604" s="9">
        <f t="shared" si="568"/>
        <v>192998.28024571214</v>
      </c>
      <c r="N2604" s="9">
        <f t="shared" si="569"/>
        <v>10508600734.106295</v>
      </c>
      <c r="O2604" s="9">
        <f t="shared" si="570"/>
        <v>-188907.28024571214</v>
      </c>
      <c r="P2604" s="9">
        <f t="shared" si="571"/>
        <v>35685960529.832024</v>
      </c>
      <c r="Q2604" s="9">
        <f t="shared" si="572"/>
        <v>2.006161018559149E-4</v>
      </c>
      <c r="R2604" s="9">
        <f t="shared" si="573"/>
        <v>-5.3463236271394071E-2</v>
      </c>
    </row>
    <row r="2605" spans="1:18" x14ac:dyDescent="0.25">
      <c r="A2605">
        <v>2594</v>
      </c>
      <c r="B2605" s="5">
        <v>185696</v>
      </c>
      <c r="C2605" s="5">
        <v>3174</v>
      </c>
      <c r="D2605" s="5">
        <f t="shared" si="560"/>
        <v>589399104</v>
      </c>
      <c r="E2605" s="5">
        <f t="shared" si="561"/>
        <v>34483004416</v>
      </c>
      <c r="F2605" s="5">
        <f t="shared" si="562"/>
        <v>10074276</v>
      </c>
      <c r="G2605" s="5">
        <f t="shared" si="563"/>
        <v>-444264.82420000003</v>
      </c>
      <c r="H2605" s="9">
        <f t="shared" si="564"/>
        <v>197371234021.45694</v>
      </c>
      <c r="I2605" s="9">
        <f t="shared" si="565"/>
        <v>-292335.74660000001</v>
      </c>
      <c r="J2605" s="9">
        <f t="shared" si="566"/>
        <v>85460188740.179413</v>
      </c>
      <c r="K2605" s="9">
        <f t="shared" si="567"/>
        <v>129874489070.62476</v>
      </c>
      <c r="M2605" s="9">
        <f t="shared" si="568"/>
        <v>174425.03706641131</v>
      </c>
      <c r="N2605" s="9">
        <f t="shared" si="569"/>
        <v>14661506882.833546</v>
      </c>
      <c r="O2605" s="9">
        <f t="shared" si="570"/>
        <v>-171251.03706641131</v>
      </c>
      <c r="P2605" s="9">
        <f t="shared" si="571"/>
        <v>29326917696.321381</v>
      </c>
      <c r="Q2605" s="9">
        <f t="shared" si="572"/>
        <v>2.0085957986506288E-4</v>
      </c>
      <c r="R2605" s="9">
        <f t="shared" si="573"/>
        <v>-4.8466293936981986E-2</v>
      </c>
    </row>
    <row r="2606" spans="1:18" x14ac:dyDescent="0.25">
      <c r="A2606">
        <v>2595</v>
      </c>
      <c r="B2606" s="5">
        <v>124022</v>
      </c>
      <c r="C2606" s="5">
        <v>5331</v>
      </c>
      <c r="D2606" s="5">
        <f t="shared" si="560"/>
        <v>661161282</v>
      </c>
      <c r="E2606" s="5">
        <f t="shared" si="561"/>
        <v>15381456484</v>
      </c>
      <c r="F2606" s="5">
        <f t="shared" si="562"/>
        <v>28419561</v>
      </c>
      <c r="G2606" s="5">
        <f t="shared" si="563"/>
        <v>-505938.82420000003</v>
      </c>
      <c r="H2606" s="9">
        <f t="shared" si="564"/>
        <v>255974093832.87854</v>
      </c>
      <c r="I2606" s="9">
        <f t="shared" si="565"/>
        <v>-290178.74660000001</v>
      </c>
      <c r="J2606" s="9">
        <f t="shared" si="566"/>
        <v>84203704978.347015</v>
      </c>
      <c r="K2606" s="9">
        <f t="shared" si="567"/>
        <v>146812693862.63376</v>
      </c>
      <c r="M2606" s="9">
        <f t="shared" si="568"/>
        <v>157615.74231924786</v>
      </c>
      <c r="N2606" s="9">
        <f t="shared" si="569"/>
        <v>19014756416.580093</v>
      </c>
      <c r="O2606" s="9">
        <f t="shared" si="570"/>
        <v>-152284.74231924786</v>
      </c>
      <c r="P2606" s="9">
        <f t="shared" si="571"/>
        <v>23190642743.239719</v>
      </c>
      <c r="Q2606" s="9">
        <f t="shared" si="572"/>
        <v>2.0111480367505092E-4</v>
      </c>
      <c r="R2606" s="9">
        <f t="shared" si="573"/>
        <v>-4.309858878432167E-2</v>
      </c>
    </row>
    <row r="2607" spans="1:18" x14ac:dyDescent="0.25">
      <c r="A2607">
        <v>2596</v>
      </c>
      <c r="B2607" s="5">
        <v>120891</v>
      </c>
      <c r="C2607" s="5">
        <v>1830</v>
      </c>
      <c r="D2607" s="5">
        <f t="shared" si="560"/>
        <v>221230530</v>
      </c>
      <c r="E2607" s="5">
        <f t="shared" si="561"/>
        <v>14614633881</v>
      </c>
      <c r="F2607" s="5">
        <f t="shared" si="562"/>
        <v>3348900</v>
      </c>
      <c r="G2607" s="5">
        <f t="shared" si="563"/>
        <v>-509069.82420000003</v>
      </c>
      <c r="H2607" s="9">
        <f t="shared" si="564"/>
        <v>259152085911.01895</v>
      </c>
      <c r="I2607" s="9">
        <f t="shared" si="565"/>
        <v>-293679.74660000001</v>
      </c>
      <c r="J2607" s="9">
        <f t="shared" si="566"/>
        <v>86247793563.040222</v>
      </c>
      <c r="K2607" s="9">
        <f t="shared" si="567"/>
        <v>149503496972.76257</v>
      </c>
      <c r="M2607" s="9">
        <f t="shared" si="568"/>
        <v>156762.38593157448</v>
      </c>
      <c r="N2607" s="9">
        <f t="shared" si="569"/>
        <v>19250830092.454159</v>
      </c>
      <c r="O2607" s="9">
        <f t="shared" si="570"/>
        <v>-154932.38593157448</v>
      </c>
      <c r="P2607" s="9">
        <f t="shared" si="571"/>
        <v>24004044210.450336</v>
      </c>
      <c r="Q2607" s="9">
        <f t="shared" si="572"/>
        <v>2.0112864428366463E-4</v>
      </c>
      <c r="R2607" s="9">
        <f t="shared" si="573"/>
        <v>-4.3847907119014658E-2</v>
      </c>
    </row>
    <row r="2608" spans="1:18" x14ac:dyDescent="0.25">
      <c r="A2608">
        <v>2597</v>
      </c>
      <c r="B2608" s="5">
        <v>118645</v>
      </c>
      <c r="C2608" s="5">
        <v>46748</v>
      </c>
      <c r="D2608" s="5">
        <f t="shared" si="560"/>
        <v>5546416460</v>
      </c>
      <c r="E2608" s="5">
        <f t="shared" si="561"/>
        <v>14076636025</v>
      </c>
      <c r="F2608" s="5">
        <f t="shared" si="562"/>
        <v>2185375504</v>
      </c>
      <c r="G2608" s="5">
        <f t="shared" si="563"/>
        <v>-511315.82420000003</v>
      </c>
      <c r="H2608" s="9">
        <f t="shared" si="564"/>
        <v>261443872077.32535</v>
      </c>
      <c r="I2608" s="9">
        <f t="shared" si="565"/>
        <v>-248761.74660000001</v>
      </c>
      <c r="J2608" s="9">
        <f t="shared" si="566"/>
        <v>61882406571.48262</v>
      </c>
      <c r="K2608" s="9">
        <f t="shared" si="567"/>
        <v>127195817492.21056</v>
      </c>
      <c r="M2608" s="9">
        <f t="shared" si="568"/>
        <v>156150.23695466152</v>
      </c>
      <c r="N2608" s="9">
        <f t="shared" si="569"/>
        <v>19421072928.589191</v>
      </c>
      <c r="O2608" s="9">
        <f t="shared" si="570"/>
        <v>-109402.23695466152</v>
      </c>
      <c r="P2608" s="9">
        <f t="shared" si="571"/>
        <v>11968849450.683907</v>
      </c>
      <c r="Q2608" s="9">
        <f t="shared" si="572"/>
        <v>2.011386253391784E-4</v>
      </c>
      <c r="R2608" s="9">
        <f t="shared" si="573"/>
        <v>-3.0962275057609418E-2</v>
      </c>
    </row>
    <row r="2609" spans="1:18" x14ac:dyDescent="0.25">
      <c r="A2609">
        <v>2598</v>
      </c>
      <c r="B2609" s="5">
        <v>107154</v>
      </c>
      <c r="C2609" s="5">
        <v>3159</v>
      </c>
      <c r="D2609" s="5">
        <f t="shared" si="560"/>
        <v>338499486</v>
      </c>
      <c r="E2609" s="5">
        <f t="shared" si="561"/>
        <v>11481979716</v>
      </c>
      <c r="F2609" s="5">
        <f t="shared" si="562"/>
        <v>9979281</v>
      </c>
      <c r="G2609" s="5">
        <f t="shared" si="563"/>
        <v>-522806.82420000003</v>
      </c>
      <c r="H2609" s="9">
        <f t="shared" si="564"/>
        <v>273326975430.08975</v>
      </c>
      <c r="I2609" s="9">
        <f t="shared" si="565"/>
        <v>-292350.74660000001</v>
      </c>
      <c r="J2609" s="9">
        <f t="shared" si="566"/>
        <v>85468959037.577423</v>
      </c>
      <c r="K2609" s="9">
        <f t="shared" si="567"/>
        <v>152842965382.44498</v>
      </c>
      <c r="M2609" s="9">
        <f t="shared" si="568"/>
        <v>153018.35632522847</v>
      </c>
      <c r="N2609" s="9">
        <f t="shared" si="569"/>
        <v>20303796302.43726</v>
      </c>
      <c r="O2609" s="9">
        <f t="shared" si="570"/>
        <v>-149859.35632522847</v>
      </c>
      <c r="P2609" s="9">
        <f t="shared" si="571"/>
        <v>22457826678.211792</v>
      </c>
      <c r="Q2609" s="9">
        <f t="shared" si="572"/>
        <v>2.0119037794855504E-4</v>
      </c>
      <c r="R2609" s="9">
        <f t="shared" si="573"/>
        <v>-4.2412174190832985E-2</v>
      </c>
    </row>
    <row r="2610" spans="1:18" x14ac:dyDescent="0.25">
      <c r="A2610">
        <v>2599</v>
      </c>
      <c r="B2610" s="5">
        <v>104162</v>
      </c>
      <c r="C2610" s="5">
        <v>603</v>
      </c>
      <c r="D2610" s="5">
        <f t="shared" si="560"/>
        <v>62809686</v>
      </c>
      <c r="E2610" s="5">
        <f t="shared" si="561"/>
        <v>10849722244</v>
      </c>
      <c r="F2610" s="5">
        <f t="shared" si="562"/>
        <v>363609</v>
      </c>
      <c r="G2610" s="5">
        <f t="shared" si="563"/>
        <v>-525798.82420000003</v>
      </c>
      <c r="H2610" s="9">
        <f t="shared" si="564"/>
        <v>276464403530.10254</v>
      </c>
      <c r="I2610" s="9">
        <f t="shared" si="565"/>
        <v>-294906.74660000001</v>
      </c>
      <c r="J2610" s="9">
        <f t="shared" si="566"/>
        <v>86969989190.196625</v>
      </c>
      <c r="K2610" s="9">
        <f t="shared" si="567"/>
        <v>155061620610.92737</v>
      </c>
      <c r="M2610" s="9">
        <f t="shared" si="568"/>
        <v>152202.88449133554</v>
      </c>
      <c r="N2610" s="9">
        <f t="shared" si="569"/>
        <v>20536856727.431774</v>
      </c>
      <c r="O2610" s="9">
        <f t="shared" si="570"/>
        <v>-151599.88449133554</v>
      </c>
      <c r="P2610" s="9">
        <f t="shared" si="571"/>
        <v>22982524977.786278</v>
      </c>
      <c r="Q2610" s="9">
        <f t="shared" si="572"/>
        <v>2.0120404189526047E-4</v>
      </c>
      <c r="R2610" s="9">
        <f t="shared" si="573"/>
        <v>-4.2904766909175017E-2</v>
      </c>
    </row>
    <row r="2611" spans="1:18" x14ac:dyDescent="0.25">
      <c r="A2611">
        <v>2600</v>
      </c>
      <c r="B2611" s="5">
        <v>101642</v>
      </c>
      <c r="C2611" s="5">
        <v>2159</v>
      </c>
      <c r="D2611" s="5">
        <f t="shared" si="560"/>
        <v>219445078</v>
      </c>
      <c r="E2611" s="5">
        <f t="shared" si="561"/>
        <v>10331096164</v>
      </c>
      <c r="F2611" s="5">
        <f t="shared" si="562"/>
        <v>4661281</v>
      </c>
      <c r="G2611" s="5">
        <f t="shared" si="563"/>
        <v>-528318.82420000003</v>
      </c>
      <c r="H2611" s="9">
        <f t="shared" si="564"/>
        <v>279120780004.07056</v>
      </c>
      <c r="I2611" s="9">
        <f t="shared" si="565"/>
        <v>-293350.74660000001</v>
      </c>
      <c r="J2611" s="9">
        <f t="shared" si="566"/>
        <v>86054660530.77742</v>
      </c>
      <c r="K2611" s="9">
        <f t="shared" si="567"/>
        <v>154982721521.90417</v>
      </c>
      <c r="M2611" s="9">
        <f t="shared" si="568"/>
        <v>151516.05660984816</v>
      </c>
      <c r="N2611" s="9">
        <f t="shared" si="569"/>
        <v>20734182756.979958</v>
      </c>
      <c r="O2611" s="9">
        <f t="shared" si="570"/>
        <v>-149357.05660984816</v>
      </c>
      <c r="P2611" s="9">
        <f t="shared" si="571"/>
        <v>22307530359.157391</v>
      </c>
      <c r="Q2611" s="9">
        <f t="shared" si="572"/>
        <v>2.0121561079354682E-4</v>
      </c>
      <c r="R2611" s="9">
        <f t="shared" si="573"/>
        <v>-4.2270017280436653E-2</v>
      </c>
    </row>
    <row r="2612" spans="1:18" x14ac:dyDescent="0.25">
      <c r="A2612">
        <v>2601</v>
      </c>
      <c r="B2612" s="5">
        <v>93592</v>
      </c>
      <c r="C2612" s="5">
        <v>90</v>
      </c>
      <c r="D2612" s="5">
        <f t="shared" si="560"/>
        <v>8423280</v>
      </c>
      <c r="E2612" s="5">
        <f t="shared" si="561"/>
        <v>8759462464</v>
      </c>
      <c r="F2612" s="5">
        <f t="shared" si="562"/>
        <v>8100</v>
      </c>
      <c r="G2612" s="5">
        <f t="shared" si="563"/>
        <v>-536368.82420000003</v>
      </c>
      <c r="H2612" s="9">
        <f t="shared" si="564"/>
        <v>287691515573.69055</v>
      </c>
      <c r="I2612" s="9">
        <f t="shared" si="565"/>
        <v>-295419.74660000001</v>
      </c>
      <c r="J2612" s="9">
        <f t="shared" si="566"/>
        <v>87272826681.208221</v>
      </c>
      <c r="K2612" s="9">
        <f t="shared" si="567"/>
        <v>158453942129.30396</v>
      </c>
      <c r="M2612" s="9">
        <f t="shared" si="568"/>
        <v>149322.02309954129</v>
      </c>
      <c r="N2612" s="9">
        <f t="shared" si="569"/>
        <v>21370850502.246574</v>
      </c>
      <c r="O2612" s="9">
        <f t="shared" si="570"/>
        <v>-149232.02309954129</v>
      </c>
      <c r="P2612" s="9">
        <f t="shared" si="571"/>
        <v>22270196718.382023</v>
      </c>
      <c r="Q2612" s="9">
        <f t="shared" si="572"/>
        <v>2.0125293756895535E-4</v>
      </c>
      <c r="R2612" s="9">
        <f t="shared" si="573"/>
        <v>-4.2234631936026619E-2</v>
      </c>
    </row>
    <row r="2613" spans="1:18" x14ac:dyDescent="0.25">
      <c r="A2613">
        <v>2602</v>
      </c>
      <c r="B2613" s="5">
        <v>86098</v>
      </c>
      <c r="C2613" s="5">
        <v>63</v>
      </c>
      <c r="D2613" s="5">
        <f t="shared" si="560"/>
        <v>5424174</v>
      </c>
      <c r="E2613" s="5">
        <f t="shared" si="561"/>
        <v>7412865604</v>
      </c>
      <c r="F2613" s="5">
        <f t="shared" si="562"/>
        <v>3969</v>
      </c>
      <c r="G2613" s="5">
        <f t="shared" si="563"/>
        <v>-543862.82420000003</v>
      </c>
      <c r="H2613" s="9">
        <f t="shared" si="564"/>
        <v>295786771546.80011</v>
      </c>
      <c r="I2613" s="9">
        <f t="shared" si="565"/>
        <v>-295446.74660000001</v>
      </c>
      <c r="J2613" s="9">
        <f t="shared" si="566"/>
        <v>87288780076.524612</v>
      </c>
      <c r="K2613" s="9">
        <f t="shared" si="567"/>
        <v>160682502006.57776</v>
      </c>
      <c r="M2613" s="9">
        <f t="shared" si="568"/>
        <v>147279.52780435624</v>
      </c>
      <c r="N2613" s="9">
        <f t="shared" si="569"/>
        <v>21972197764.204422</v>
      </c>
      <c r="O2613" s="9">
        <f t="shared" si="570"/>
        <v>-147216.52780435624</v>
      </c>
      <c r="P2613" s="9">
        <f t="shared" si="571"/>
        <v>21672706058.770794</v>
      </c>
      <c r="Q2613" s="9">
        <f t="shared" si="572"/>
        <v>2.0128819356292791E-4</v>
      </c>
      <c r="R2613" s="9">
        <f t="shared" si="573"/>
        <v>-4.1664220903820597E-2</v>
      </c>
    </row>
    <row r="2614" spans="1:18" x14ac:dyDescent="0.25">
      <c r="A2614">
        <v>2603</v>
      </c>
      <c r="B2614" s="5">
        <v>80466</v>
      </c>
      <c r="C2614" s="5">
        <v>782</v>
      </c>
      <c r="D2614" s="5">
        <f t="shared" si="560"/>
        <v>62924412</v>
      </c>
      <c r="E2614" s="5">
        <f t="shared" si="561"/>
        <v>6474777156</v>
      </c>
      <c r="F2614" s="5">
        <f t="shared" si="562"/>
        <v>611524</v>
      </c>
      <c r="G2614" s="5">
        <f t="shared" si="563"/>
        <v>-549494.82420000003</v>
      </c>
      <c r="H2614" s="9">
        <f t="shared" si="564"/>
        <v>301944561822.58893</v>
      </c>
      <c r="I2614" s="9">
        <f t="shared" si="565"/>
        <v>-294727.74660000001</v>
      </c>
      <c r="J2614" s="9">
        <f t="shared" si="566"/>
        <v>86864444615.913818</v>
      </c>
      <c r="K2614" s="9">
        <f t="shared" si="567"/>
        <v>161951371304.82916</v>
      </c>
      <c r="M2614" s="9">
        <f t="shared" si="568"/>
        <v>145744.52199938131</v>
      </c>
      <c r="N2614" s="9">
        <f t="shared" si="569"/>
        <v>22429622499.673767</v>
      </c>
      <c r="O2614" s="9">
        <f t="shared" si="570"/>
        <v>-144962.52199938131</v>
      </c>
      <c r="P2614" s="9">
        <f t="shared" si="571"/>
        <v>21014132784.421108</v>
      </c>
      <c r="Q2614" s="9">
        <f t="shared" si="572"/>
        <v>2.0131501161754761E-4</v>
      </c>
      <c r="R2614" s="9">
        <f t="shared" si="573"/>
        <v>-4.1026308054128297E-2</v>
      </c>
    </row>
    <row r="2615" spans="1:18" x14ac:dyDescent="0.25">
      <c r="A2615">
        <v>2604</v>
      </c>
      <c r="B2615" s="5">
        <v>71756</v>
      </c>
      <c r="C2615" s="5">
        <v>2706</v>
      </c>
      <c r="D2615" s="5">
        <f t="shared" si="560"/>
        <v>194171736</v>
      </c>
      <c r="E2615" s="5">
        <f t="shared" si="561"/>
        <v>5148923536</v>
      </c>
      <c r="F2615" s="5">
        <f t="shared" si="562"/>
        <v>7322436</v>
      </c>
      <c r="G2615" s="5">
        <f t="shared" si="563"/>
        <v>-558204.82420000003</v>
      </c>
      <c r="H2615" s="9">
        <f t="shared" si="564"/>
        <v>311592625760.15295</v>
      </c>
      <c r="I2615" s="9">
        <f t="shared" si="565"/>
        <v>-292803.74660000001</v>
      </c>
      <c r="J2615" s="9">
        <f t="shared" si="566"/>
        <v>85734034022.997025</v>
      </c>
      <c r="K2615" s="9">
        <f t="shared" si="567"/>
        <v>163444463895.95438</v>
      </c>
      <c r="M2615" s="9">
        <f t="shared" si="568"/>
        <v>143370.60499630394</v>
      </c>
      <c r="N2615" s="9">
        <f t="shared" si="569"/>
        <v>23146318407.909485</v>
      </c>
      <c r="O2615" s="9">
        <f t="shared" si="570"/>
        <v>-140664.60499630394</v>
      </c>
      <c r="P2615" s="9">
        <f t="shared" si="571"/>
        <v>19786531098.766216</v>
      </c>
      <c r="Q2615" s="9">
        <f t="shared" si="572"/>
        <v>2.0135703031160245E-4</v>
      </c>
      <c r="R2615" s="9">
        <f t="shared" si="573"/>
        <v>-3.9809941621901185E-2</v>
      </c>
    </row>
    <row r="2616" spans="1:18" x14ac:dyDescent="0.25">
      <c r="A2616">
        <v>2605</v>
      </c>
      <c r="B2616" s="5">
        <v>70248</v>
      </c>
      <c r="C2616" s="5">
        <v>99</v>
      </c>
      <c r="D2616" s="5">
        <f t="shared" si="560"/>
        <v>6954552</v>
      </c>
      <c r="E2616" s="5">
        <f t="shared" si="561"/>
        <v>4934781504</v>
      </c>
      <c r="F2616" s="5">
        <f t="shared" si="562"/>
        <v>9801</v>
      </c>
      <c r="G2616" s="5">
        <f t="shared" si="563"/>
        <v>-559712.82420000003</v>
      </c>
      <c r="H2616" s="9">
        <f t="shared" si="564"/>
        <v>313278445573.94012</v>
      </c>
      <c r="I2616" s="9">
        <f t="shared" si="565"/>
        <v>-295410.74660000001</v>
      </c>
      <c r="J2616" s="9">
        <f t="shared" si="566"/>
        <v>87267509206.769424</v>
      </c>
      <c r="K2616" s="9">
        <f t="shared" si="567"/>
        <v>165345183278.51657</v>
      </c>
      <c r="M2616" s="9">
        <f t="shared" si="568"/>
        <v>142959.59847039799</v>
      </c>
      <c r="N2616" s="9">
        <f t="shared" si="569"/>
        <v>23271547694.363518</v>
      </c>
      <c r="O2616" s="9">
        <f t="shared" si="570"/>
        <v>-142860.59847039799</v>
      </c>
      <c r="P2616" s="9">
        <f t="shared" si="571"/>
        <v>20409150595.320282</v>
      </c>
      <c r="Q2616" s="9">
        <f t="shared" si="572"/>
        <v>2.0136437229725318E-4</v>
      </c>
      <c r="R2616" s="9">
        <f t="shared" si="573"/>
        <v>-4.0431436936164473E-2</v>
      </c>
    </row>
    <row r="2617" spans="1:18" x14ac:dyDescent="0.25">
      <c r="A2617">
        <v>2606</v>
      </c>
      <c r="B2617" s="5">
        <v>63627</v>
      </c>
      <c r="C2617" s="5">
        <v>2078</v>
      </c>
      <c r="D2617" s="5">
        <f t="shared" si="560"/>
        <v>132216906</v>
      </c>
      <c r="E2617" s="5">
        <f t="shared" si="561"/>
        <v>4048395129</v>
      </c>
      <c r="F2617" s="5">
        <f t="shared" si="562"/>
        <v>4318084</v>
      </c>
      <c r="G2617" s="5">
        <f t="shared" si="563"/>
        <v>-566333.82420000003</v>
      </c>
      <c r="H2617" s="9">
        <f t="shared" si="564"/>
        <v>320734000432.99652</v>
      </c>
      <c r="I2617" s="9">
        <f t="shared" si="565"/>
        <v>-293431.74660000001</v>
      </c>
      <c r="J2617" s="9">
        <f t="shared" si="566"/>
        <v>86102189912.726624</v>
      </c>
      <c r="K2617" s="9">
        <f t="shared" si="567"/>
        <v>166180323193.66336</v>
      </c>
      <c r="M2617" s="9">
        <f t="shared" si="568"/>
        <v>141155.03997701395</v>
      </c>
      <c r="N2617" s="9">
        <f t="shared" si="569"/>
        <v>23825375456.668098</v>
      </c>
      <c r="O2617" s="9">
        <f t="shared" si="570"/>
        <v>-139077.03997701395</v>
      </c>
      <c r="P2617" s="9">
        <f t="shared" si="571"/>
        <v>19342423048.767937</v>
      </c>
      <c r="Q2617" s="9">
        <f t="shared" si="572"/>
        <v>2.0139684230166638E-4</v>
      </c>
      <c r="R2617" s="9">
        <f t="shared" si="573"/>
        <v>-3.936064053079967E-2</v>
      </c>
    </row>
    <row r="2618" spans="1:18" x14ac:dyDescent="0.25">
      <c r="A2618">
        <v>2607</v>
      </c>
      <c r="B2618" s="5">
        <v>46939</v>
      </c>
      <c r="C2618" s="5">
        <v>48</v>
      </c>
      <c r="D2618" s="5">
        <f t="shared" si="560"/>
        <v>2253072</v>
      </c>
      <c r="E2618" s="5">
        <f t="shared" si="561"/>
        <v>2203269721</v>
      </c>
      <c r="F2618" s="5">
        <f t="shared" si="562"/>
        <v>2304</v>
      </c>
      <c r="G2618" s="5">
        <f t="shared" si="563"/>
        <v>-583021.82420000003</v>
      </c>
      <c r="H2618" s="9">
        <f t="shared" si="564"/>
        <v>339914447493.49573</v>
      </c>
      <c r="I2618" s="9">
        <f t="shared" si="565"/>
        <v>-295461.74660000001</v>
      </c>
      <c r="J2618" s="9">
        <f t="shared" si="566"/>
        <v>87297643703.922623</v>
      </c>
      <c r="K2618" s="9">
        <f t="shared" si="567"/>
        <v>172260646484.05017</v>
      </c>
      <c r="M2618" s="9">
        <f t="shared" si="568"/>
        <v>136606.71311738648</v>
      </c>
      <c r="N2618" s="9">
        <f t="shared" si="569"/>
        <v>25250174049.976601</v>
      </c>
      <c r="O2618" s="9">
        <f t="shared" si="570"/>
        <v>-136558.71311738648</v>
      </c>
      <c r="P2618" s="9">
        <f t="shared" si="571"/>
        <v>18648282128.276661</v>
      </c>
      <c r="Q2618" s="9">
        <f t="shared" si="572"/>
        <v>2.0148037588333471E-4</v>
      </c>
      <c r="R2618" s="9">
        <f t="shared" si="573"/>
        <v>-3.8647922358670782E-2</v>
      </c>
    </row>
    <row r="2619" spans="1:18" x14ac:dyDescent="0.25">
      <c r="A2619">
        <v>2608</v>
      </c>
      <c r="B2619" s="5">
        <v>41274</v>
      </c>
      <c r="C2619" s="5">
        <v>1606</v>
      </c>
      <c r="D2619" s="5">
        <f t="shared" si="560"/>
        <v>66286044</v>
      </c>
      <c r="E2619" s="5">
        <f t="shared" si="561"/>
        <v>1703543076</v>
      </c>
      <c r="F2619" s="5">
        <f t="shared" si="562"/>
        <v>2579236</v>
      </c>
      <c r="G2619" s="5">
        <f t="shared" si="563"/>
        <v>-588686.82420000003</v>
      </c>
      <c r="H2619" s="9">
        <f t="shared" si="564"/>
        <v>346552176986.68176</v>
      </c>
      <c r="I2619" s="9">
        <f t="shared" si="565"/>
        <v>-293903.74660000001</v>
      </c>
      <c r="J2619" s="9">
        <f t="shared" si="566"/>
        <v>86379412265.517014</v>
      </c>
      <c r="K2619" s="9">
        <f t="shared" si="567"/>
        <v>173017263206.43558</v>
      </c>
      <c r="M2619" s="9">
        <f t="shared" si="568"/>
        <v>135062.71313777301</v>
      </c>
      <c r="N2619" s="9">
        <f t="shared" si="569"/>
        <v>25743250546.828991</v>
      </c>
      <c r="O2619" s="9">
        <f t="shared" si="570"/>
        <v>-133456.71313777301</v>
      </c>
      <c r="P2619" s="9">
        <f t="shared" si="571"/>
        <v>17810694281.537834</v>
      </c>
      <c r="Q2619" s="9">
        <f t="shared" si="572"/>
        <v>2.0150928414167522E-4</v>
      </c>
      <c r="R2619" s="9">
        <f t="shared" si="573"/>
        <v>-3.777001587386996E-2</v>
      </c>
    </row>
    <row r="2620" spans="1:18" x14ac:dyDescent="0.25">
      <c r="A2620">
        <v>2609</v>
      </c>
      <c r="B2620" s="5">
        <v>35766</v>
      </c>
      <c r="C2620" s="5">
        <v>440</v>
      </c>
      <c r="D2620" s="5">
        <f t="shared" si="560"/>
        <v>15737040</v>
      </c>
      <c r="E2620" s="5">
        <f t="shared" si="561"/>
        <v>1279206756</v>
      </c>
      <c r="F2620" s="5">
        <f t="shared" si="562"/>
        <v>193600</v>
      </c>
      <c r="G2620" s="5">
        <f t="shared" si="563"/>
        <v>-594194.82420000003</v>
      </c>
      <c r="H2620" s="9">
        <f t="shared" si="564"/>
        <v>353067489106.06897</v>
      </c>
      <c r="I2620" s="9">
        <f t="shared" si="565"/>
        <v>-295069.74660000001</v>
      </c>
      <c r="J2620" s="9">
        <f t="shared" si="566"/>
        <v>87066155358.588226</v>
      </c>
      <c r="K2620" s="9">
        <f t="shared" si="567"/>
        <v>175328916207.72556</v>
      </c>
      <c r="M2620" s="9">
        <f t="shared" si="568"/>
        <v>133561.50362537921</v>
      </c>
      <c r="N2620" s="9">
        <f t="shared" si="569"/>
        <v>26227233402.566818</v>
      </c>
      <c r="O2620" s="9">
        <f t="shared" si="570"/>
        <v>-133121.50362537921</v>
      </c>
      <c r="P2620" s="9">
        <f t="shared" si="571"/>
        <v>17721334727.48185</v>
      </c>
      <c r="Q2620" s="9">
        <f t="shared" si="572"/>
        <v>2.0153765925489875E-4</v>
      </c>
      <c r="R2620" s="9">
        <f t="shared" si="573"/>
        <v>-3.7675147680602795E-2</v>
      </c>
    </row>
    <row r="2621" spans="1:18" x14ac:dyDescent="0.25">
      <c r="A2621">
        <v>2610</v>
      </c>
      <c r="B2621" s="5">
        <v>32113</v>
      </c>
      <c r="C2621" s="5">
        <v>919</v>
      </c>
      <c r="D2621" s="5">
        <f t="shared" si="560"/>
        <v>29511847</v>
      </c>
      <c r="E2621" s="5">
        <f t="shared" si="561"/>
        <v>1031244769</v>
      </c>
      <c r="F2621" s="5">
        <f t="shared" si="562"/>
        <v>844561</v>
      </c>
      <c r="G2621" s="5">
        <f t="shared" si="563"/>
        <v>-597847.82420000003</v>
      </c>
      <c r="H2621" s="9">
        <f t="shared" si="564"/>
        <v>357422020900.67413</v>
      </c>
      <c r="I2621" s="9">
        <f t="shared" si="565"/>
        <v>-294590.74660000001</v>
      </c>
      <c r="J2621" s="9">
        <f t="shared" si="566"/>
        <v>86783707982.345413</v>
      </c>
      <c r="K2621" s="9">
        <f t="shared" si="567"/>
        <v>176120436884.26355</v>
      </c>
      <c r="M2621" s="9">
        <f t="shared" si="568"/>
        <v>132565.87574796914</v>
      </c>
      <c r="N2621" s="9">
        <f t="shared" si="569"/>
        <v>26550705048.243317</v>
      </c>
      <c r="O2621" s="9">
        <f t="shared" si="570"/>
        <v>-131646.87574796914</v>
      </c>
      <c r="P2621" s="9">
        <f t="shared" si="571"/>
        <v>17330899894.201225</v>
      </c>
      <c r="Q2621" s="9">
        <f t="shared" si="572"/>
        <v>2.0155662386172696E-4</v>
      </c>
      <c r="R2621" s="9">
        <f t="shared" si="573"/>
        <v>-3.7257808824727595E-2</v>
      </c>
    </row>
    <row r="2622" spans="1:18" x14ac:dyDescent="0.25">
      <c r="A2622">
        <v>2611</v>
      </c>
      <c r="B2622" s="5">
        <v>26496</v>
      </c>
      <c r="C2622" s="5">
        <v>371</v>
      </c>
      <c r="D2622" s="5">
        <f t="shared" si="560"/>
        <v>9830016</v>
      </c>
      <c r="E2622" s="5">
        <f t="shared" si="561"/>
        <v>702038016</v>
      </c>
      <c r="F2622" s="5">
        <f t="shared" si="562"/>
        <v>137641</v>
      </c>
      <c r="G2622" s="5">
        <f t="shared" si="563"/>
        <v>-603464.82420000003</v>
      </c>
      <c r="H2622" s="9">
        <f t="shared" si="564"/>
        <v>364169794046.73694</v>
      </c>
      <c r="I2622" s="9">
        <f t="shared" si="565"/>
        <v>-295138.74660000001</v>
      </c>
      <c r="J2622" s="9">
        <f t="shared" si="566"/>
        <v>87106879744.619019</v>
      </c>
      <c r="K2622" s="9">
        <f t="shared" si="567"/>
        <v>178105851831.57736</v>
      </c>
      <c r="M2622" s="9">
        <f t="shared" si="568"/>
        <v>131034.95820419354</v>
      </c>
      <c r="N2622" s="9">
        <f t="shared" si="569"/>
        <v>27051956017.845318</v>
      </c>
      <c r="O2622" s="9">
        <f t="shared" si="570"/>
        <v>-130663.95820419354</v>
      </c>
      <c r="P2622" s="9">
        <f t="shared" si="571"/>
        <v>17073069973.587234</v>
      </c>
      <c r="Q2622" s="9">
        <f t="shared" si="572"/>
        <v>2.0158601137586563E-4</v>
      </c>
      <c r="R2622" s="9">
        <f t="shared" si="573"/>
        <v>-3.6979630689613886E-2</v>
      </c>
    </row>
    <row r="2623" spans="1:18" x14ac:dyDescent="0.25">
      <c r="A2623">
        <v>2612</v>
      </c>
      <c r="B2623" s="5">
        <v>13241</v>
      </c>
      <c r="C2623" s="5">
        <v>479</v>
      </c>
      <c r="D2623" s="5">
        <f t="shared" si="560"/>
        <v>6342439</v>
      </c>
      <c r="E2623" s="5">
        <f t="shared" si="561"/>
        <v>175324081</v>
      </c>
      <c r="F2623" s="5">
        <f t="shared" si="562"/>
        <v>229441</v>
      </c>
      <c r="G2623" s="5">
        <f t="shared" si="563"/>
        <v>-616719.82420000003</v>
      </c>
      <c r="H2623" s="9">
        <f t="shared" si="564"/>
        <v>380343341561.27893</v>
      </c>
      <c r="I2623" s="9">
        <f t="shared" si="565"/>
        <v>-295030.74660000001</v>
      </c>
      <c r="J2623" s="9">
        <f t="shared" si="566"/>
        <v>87043141439.353424</v>
      </c>
      <c r="K2623" s="9">
        <f t="shared" si="567"/>
        <v>181951310176.74677</v>
      </c>
      <c r="M2623" s="9">
        <f t="shared" si="568"/>
        <v>127422.29805771931</v>
      </c>
      <c r="N2623" s="9">
        <f t="shared" si="569"/>
        <v>28253390357.453865</v>
      </c>
      <c r="O2623" s="9">
        <f t="shared" si="570"/>
        <v>-126943.29805771931</v>
      </c>
      <c r="P2623" s="9">
        <f t="shared" si="571"/>
        <v>16114600921.770964</v>
      </c>
      <c r="Q2623" s="9">
        <f t="shared" si="572"/>
        <v>2.0165644948129198E-4</v>
      </c>
      <c r="R2623" s="9">
        <f t="shared" si="573"/>
        <v>-3.5926635857171638E-2</v>
      </c>
    </row>
    <row r="2624" spans="1:18" x14ac:dyDescent="0.25">
      <c r="A2624">
        <v>2613</v>
      </c>
      <c r="B2624" s="5">
        <v>11984</v>
      </c>
      <c r="C2624" s="5">
        <v>398</v>
      </c>
      <c r="D2624" s="5">
        <f t="shared" si="560"/>
        <v>4769632</v>
      </c>
      <c r="E2624" s="5">
        <f t="shared" si="561"/>
        <v>143616256</v>
      </c>
      <c r="F2624" s="5">
        <f t="shared" si="562"/>
        <v>158404</v>
      </c>
      <c r="G2624" s="5">
        <f t="shared" si="563"/>
        <v>-617976.82420000003</v>
      </c>
      <c r="H2624" s="9">
        <f t="shared" si="564"/>
        <v>381895355248.31775</v>
      </c>
      <c r="I2624" s="9">
        <f t="shared" si="565"/>
        <v>-295111.74660000001</v>
      </c>
      <c r="J2624" s="9">
        <f t="shared" si="566"/>
        <v>87090942981.302612</v>
      </c>
      <c r="K2624" s="9">
        <f t="shared" si="567"/>
        <v>182372219947.98315</v>
      </c>
      <c r="M2624" s="9">
        <f t="shared" si="568"/>
        <v>127079.70176921549</v>
      </c>
      <c r="N2624" s="9">
        <f t="shared" si="569"/>
        <v>28368680001.700085</v>
      </c>
      <c r="O2624" s="9">
        <f t="shared" si="570"/>
        <v>-126681.70176921549</v>
      </c>
      <c r="P2624" s="9">
        <f t="shared" si="571"/>
        <v>16048253563.144455</v>
      </c>
      <c r="Q2624" s="9">
        <f t="shared" si="572"/>
        <v>2.0166320872218286E-4</v>
      </c>
      <c r="R2624" s="9">
        <f t="shared" si="573"/>
        <v>-3.5852600761519721E-2</v>
      </c>
    </row>
    <row r="2625" spans="1:18" x14ac:dyDescent="0.25">
      <c r="A2625">
        <v>2614</v>
      </c>
      <c r="B2625" s="5">
        <v>10226</v>
      </c>
      <c r="C2625" s="5">
        <v>350</v>
      </c>
      <c r="D2625" s="5">
        <f t="shared" si="560"/>
        <v>3579100</v>
      </c>
      <c r="E2625" s="5">
        <f t="shared" si="561"/>
        <v>104571076</v>
      </c>
      <c r="F2625" s="5">
        <f t="shared" si="562"/>
        <v>122500</v>
      </c>
      <c r="G2625" s="5">
        <f t="shared" si="563"/>
        <v>-619734.82420000003</v>
      </c>
      <c r="H2625" s="9">
        <f t="shared" si="564"/>
        <v>384071252326.20496</v>
      </c>
      <c r="I2625" s="9">
        <f t="shared" si="565"/>
        <v>-295159.74660000001</v>
      </c>
      <c r="J2625" s="9">
        <f t="shared" si="566"/>
        <v>87119276012.976227</v>
      </c>
      <c r="K2625" s="9">
        <f t="shared" si="567"/>
        <v>182920773670.06757</v>
      </c>
      <c r="M2625" s="9">
        <f t="shared" si="568"/>
        <v>126600.55755665406</v>
      </c>
      <c r="N2625" s="9">
        <f t="shared" si="569"/>
        <v>28530314143.280781</v>
      </c>
      <c r="O2625" s="9">
        <f t="shared" si="570"/>
        <v>-126250.55755665406</v>
      </c>
      <c r="P2625" s="9">
        <f t="shared" si="571"/>
        <v>15939203283.36602</v>
      </c>
      <c r="Q2625" s="9">
        <f t="shared" si="572"/>
        <v>2.0167268506419327E-4</v>
      </c>
      <c r="R2625" s="9">
        <f t="shared" si="573"/>
        <v>-3.5730581403897503E-2</v>
      </c>
    </row>
    <row r="2626" spans="1:18" x14ac:dyDescent="0.25">
      <c r="A2626">
        <v>2615</v>
      </c>
      <c r="B2626" s="5">
        <v>7848</v>
      </c>
      <c r="C2626" s="5">
        <v>228</v>
      </c>
      <c r="D2626" s="5">
        <f t="shared" si="560"/>
        <v>1789344</v>
      </c>
      <c r="E2626" s="5">
        <f t="shared" si="561"/>
        <v>61591104</v>
      </c>
      <c r="F2626" s="5">
        <f t="shared" si="562"/>
        <v>51984</v>
      </c>
      <c r="G2626" s="5">
        <f t="shared" si="563"/>
        <v>-622112.82420000003</v>
      </c>
      <c r="H2626" s="9">
        <f t="shared" si="564"/>
        <v>387024366034.10016</v>
      </c>
      <c r="I2626" s="9">
        <f t="shared" si="565"/>
        <v>-295281.74660000001</v>
      </c>
      <c r="J2626" s="9">
        <f t="shared" si="566"/>
        <v>87191309875.146622</v>
      </c>
      <c r="K2626" s="9">
        <f t="shared" si="567"/>
        <v>183698561312.03476</v>
      </c>
      <c r="M2626" s="9">
        <f t="shared" si="568"/>
        <v>125952.43188118702</v>
      </c>
      <c r="N2626" s="9">
        <f t="shared" si="569"/>
        <v>28749682974.654598</v>
      </c>
      <c r="O2626" s="9">
        <f t="shared" si="570"/>
        <v>-125724.43188118702</v>
      </c>
      <c r="P2626" s="9">
        <f t="shared" si="571"/>
        <v>15806632771.847235</v>
      </c>
      <c r="Q2626" s="9">
        <f t="shared" si="572"/>
        <v>2.0168554629544175E-4</v>
      </c>
      <c r="R2626" s="9">
        <f t="shared" si="573"/>
        <v>-3.5581681092118393E-2</v>
      </c>
    </row>
    <row r="2627" spans="1:18" x14ac:dyDescent="0.25">
      <c r="A2627">
        <v>2616</v>
      </c>
      <c r="B2627" s="5">
        <v>7702</v>
      </c>
      <c r="C2627" s="5">
        <v>64</v>
      </c>
      <c r="D2627" s="5">
        <f t="shared" si="560"/>
        <v>492928</v>
      </c>
      <c r="E2627" s="5">
        <f t="shared" si="561"/>
        <v>59320804</v>
      </c>
      <c r="F2627" s="5">
        <f t="shared" si="562"/>
        <v>4096</v>
      </c>
      <c r="G2627" s="5">
        <f t="shared" si="563"/>
        <v>-622258.82420000003</v>
      </c>
      <c r="H2627" s="9">
        <f t="shared" si="564"/>
        <v>387206044294.76654</v>
      </c>
      <c r="I2627" s="9">
        <f t="shared" si="565"/>
        <v>-295445.74660000001</v>
      </c>
      <c r="J2627" s="9">
        <f t="shared" si="566"/>
        <v>87288189184.031418</v>
      </c>
      <c r="K2627" s="9">
        <f t="shared" si="567"/>
        <v>183843722894.20715</v>
      </c>
      <c r="M2627" s="9">
        <f t="shared" si="568"/>
        <v>125912.63947218021</v>
      </c>
      <c r="N2627" s="9">
        <f t="shared" si="569"/>
        <v>28763178746.125183</v>
      </c>
      <c r="O2627" s="9">
        <f t="shared" si="570"/>
        <v>-125848.63947218021</v>
      </c>
      <c r="P2627" s="9">
        <f t="shared" si="571"/>
        <v>15837880056.998795</v>
      </c>
      <c r="Q2627" s="9">
        <f t="shared" si="572"/>
        <v>2.0168633753017036E-4</v>
      </c>
      <c r="R2627" s="9">
        <f t="shared" si="573"/>
        <v>-3.5616833501222231E-2</v>
      </c>
    </row>
    <row r="2628" spans="1:18" x14ac:dyDescent="0.25">
      <c r="A2628">
        <v>2617</v>
      </c>
      <c r="B2628" s="5">
        <v>6420</v>
      </c>
      <c r="C2628" s="5">
        <v>220</v>
      </c>
      <c r="D2628" s="5">
        <f t="shared" si="560"/>
        <v>1412400</v>
      </c>
      <c r="E2628" s="5">
        <f t="shared" si="561"/>
        <v>41216400</v>
      </c>
      <c r="F2628" s="5">
        <f t="shared" si="562"/>
        <v>48400</v>
      </c>
      <c r="G2628" s="5">
        <f t="shared" si="563"/>
        <v>-623540.82420000003</v>
      </c>
      <c r="H2628" s="9">
        <f t="shared" si="564"/>
        <v>388803159444.01532</v>
      </c>
      <c r="I2628" s="9">
        <f t="shared" si="565"/>
        <v>-295289.74660000001</v>
      </c>
      <c r="J2628" s="9">
        <f t="shared" si="566"/>
        <v>87196034447.092224</v>
      </c>
      <c r="K2628" s="9">
        <f t="shared" si="567"/>
        <v>184125211972.77316</v>
      </c>
      <c r="M2628" s="9">
        <f t="shared" si="568"/>
        <v>125563.22941501084</v>
      </c>
      <c r="N2628" s="9">
        <f t="shared" si="569"/>
        <v>28881818703.307823</v>
      </c>
      <c r="O2628" s="9">
        <f t="shared" si="570"/>
        <v>-125343.22941501084</v>
      </c>
      <c r="P2628" s="9">
        <f t="shared" si="571"/>
        <v>15710925160.184038</v>
      </c>
      <c r="Q2628" s="9">
        <f t="shared" si="572"/>
        <v>2.0169329319435965E-4</v>
      </c>
      <c r="R2628" s="9">
        <f t="shared" si="573"/>
        <v>-3.5473795877595748E-2</v>
      </c>
    </row>
    <row r="2629" spans="1:18" x14ac:dyDescent="0.25">
      <c r="A2629">
        <v>2618</v>
      </c>
      <c r="B2629" s="5">
        <v>3200</v>
      </c>
      <c r="C2629" s="5">
        <v>63</v>
      </c>
      <c r="D2629" s="5">
        <f t="shared" si="560"/>
        <v>201600</v>
      </c>
      <c r="E2629" s="5">
        <f t="shared" si="561"/>
        <v>10240000</v>
      </c>
      <c r="F2629" s="5">
        <f t="shared" si="562"/>
        <v>3969</v>
      </c>
      <c r="G2629" s="5">
        <f t="shared" si="563"/>
        <v>-626760.82420000003</v>
      </c>
      <c r="H2629" s="9">
        <f t="shared" si="564"/>
        <v>392829130751.86334</v>
      </c>
      <c r="I2629" s="9">
        <f t="shared" si="565"/>
        <v>-295446.74660000001</v>
      </c>
      <c r="J2629" s="9">
        <f t="shared" si="566"/>
        <v>87288780076.524612</v>
      </c>
      <c r="K2629" s="9">
        <f t="shared" si="567"/>
        <v>185174446406.22458</v>
      </c>
      <c r="M2629" s="9">
        <f t="shared" si="568"/>
        <v>124685.61601088809</v>
      </c>
      <c r="N2629" s="9">
        <f t="shared" si="569"/>
        <v>29180883591.52597</v>
      </c>
      <c r="O2629" s="9">
        <f t="shared" si="570"/>
        <v>-124622.61601088809</v>
      </c>
      <c r="P2629" s="9">
        <f t="shared" si="571"/>
        <v>15530796421.397259</v>
      </c>
      <c r="Q2629" s="9">
        <f t="shared" si="572"/>
        <v>2.017108268734224E-4</v>
      </c>
      <c r="R2629" s="9">
        <f t="shared" si="573"/>
        <v>-3.5269853038726637E-2</v>
      </c>
    </row>
    <row r="2630" spans="1:18" x14ac:dyDescent="0.25">
      <c r="A2630">
        <v>2619</v>
      </c>
      <c r="B2630" s="5">
        <v>1039</v>
      </c>
      <c r="C2630" s="5">
        <v>30</v>
      </c>
      <c r="D2630" s="5">
        <f t="shared" si="560"/>
        <v>31170</v>
      </c>
      <c r="E2630" s="5">
        <f t="shared" si="561"/>
        <v>1079521</v>
      </c>
      <c r="F2630" s="5">
        <f t="shared" si="562"/>
        <v>900</v>
      </c>
      <c r="G2630" s="5">
        <f t="shared" si="563"/>
        <v>-628921.82420000003</v>
      </c>
      <c r="H2630" s="9">
        <f t="shared" si="564"/>
        <v>395542660955.05573</v>
      </c>
      <c r="I2630" s="9">
        <f t="shared" si="565"/>
        <v>-295479.74660000001</v>
      </c>
      <c r="J2630" s="9">
        <f t="shared" si="566"/>
        <v>87308280650.800217</v>
      </c>
      <c r="K2630" s="9">
        <f t="shared" si="567"/>
        <v>185833661245.82578</v>
      </c>
      <c r="M2630" s="9">
        <f t="shared" si="568"/>
        <v>124096.63384743802</v>
      </c>
      <c r="N2630" s="9">
        <f t="shared" si="569"/>
        <v>29382455223.522526</v>
      </c>
      <c r="O2630" s="9">
        <f t="shared" si="570"/>
        <v>-124066.63384743802</v>
      </c>
      <c r="P2630" s="9">
        <f t="shared" si="571"/>
        <v>15392529634.234253</v>
      </c>
      <c r="Q2630" s="9">
        <f t="shared" si="572"/>
        <v>2.0172264468434843E-4</v>
      </c>
      <c r="R2630" s="9">
        <f t="shared" si="573"/>
        <v>-3.5112502920720386E-2</v>
      </c>
    </row>
    <row r="2631" spans="1:18" x14ac:dyDescent="0.25">
      <c r="A2631">
        <v>2620</v>
      </c>
      <c r="B2631" s="5">
        <v>331</v>
      </c>
      <c r="C2631" s="5">
        <v>0</v>
      </c>
      <c r="D2631" s="5">
        <f t="shared" si="560"/>
        <v>0</v>
      </c>
      <c r="E2631" s="5">
        <f t="shared" si="561"/>
        <v>109561</v>
      </c>
      <c r="F2631" s="5">
        <f t="shared" si="562"/>
        <v>0</v>
      </c>
      <c r="G2631" s="5">
        <f t="shared" si="563"/>
        <v>-629629.82420000003</v>
      </c>
      <c r="H2631" s="9">
        <f t="shared" si="564"/>
        <v>396433715522.12292</v>
      </c>
      <c r="I2631" s="9">
        <f t="shared" si="565"/>
        <v>-295509.74660000001</v>
      </c>
      <c r="J2631" s="9">
        <f t="shared" si="566"/>
        <v>87326010335.596222</v>
      </c>
      <c r="K2631" s="9">
        <f t="shared" si="567"/>
        <v>186061749801.14456</v>
      </c>
      <c r="M2631" s="9">
        <f t="shared" si="568"/>
        <v>123903.66791882965</v>
      </c>
      <c r="N2631" s="9">
        <f t="shared" si="569"/>
        <v>29448646240.328033</v>
      </c>
      <c r="O2631" s="9">
        <f t="shared" si="570"/>
        <v>-123903.66791882965</v>
      </c>
      <c r="P2631" s="9">
        <f t="shared" si="571"/>
        <v>15352118923.739616</v>
      </c>
      <c r="Q2631" s="9">
        <f t="shared" si="572"/>
        <v>2.0172652535403325E-4</v>
      </c>
      <c r="R2631" s="9">
        <f t="shared" si="573"/>
        <v>-3.5066381469500758E-2</v>
      </c>
    </row>
    <row r="2632" spans="1:18" x14ac:dyDescent="0.25">
      <c r="A2632">
        <v>2621</v>
      </c>
      <c r="B2632" s="5">
        <v>109</v>
      </c>
      <c r="C2632" s="5">
        <v>12</v>
      </c>
      <c r="D2632" s="5">
        <f t="shared" si="560"/>
        <v>1308</v>
      </c>
      <c r="E2632" s="5">
        <f t="shared" si="561"/>
        <v>11881</v>
      </c>
      <c r="F2632" s="5">
        <f t="shared" si="562"/>
        <v>144</v>
      </c>
      <c r="G2632" s="5">
        <f t="shared" si="563"/>
        <v>-629851.82420000003</v>
      </c>
      <c r="H2632" s="9">
        <f t="shared" si="564"/>
        <v>396713320448.06775</v>
      </c>
      <c r="I2632" s="9">
        <f t="shared" si="565"/>
        <v>-295497.74660000001</v>
      </c>
      <c r="J2632" s="9">
        <f t="shared" si="566"/>
        <v>87318918245.677826</v>
      </c>
      <c r="K2632" s="9">
        <f t="shared" si="567"/>
        <v>186119794742.99936</v>
      </c>
      <c r="M2632" s="9">
        <f t="shared" si="568"/>
        <v>123843.16165307959</v>
      </c>
      <c r="N2632" s="9">
        <f t="shared" si="569"/>
        <v>29469416387.338245</v>
      </c>
      <c r="O2632" s="9">
        <f t="shared" si="570"/>
        <v>-123831.16165307959</v>
      </c>
      <c r="P2632" s="9">
        <f t="shared" si="571"/>
        <v>15334156596.351128</v>
      </c>
      <c r="Q2632" s="9">
        <f t="shared" si="572"/>
        <v>2.017277430733514E-4</v>
      </c>
      <c r="R2632" s="9">
        <f t="shared" si="573"/>
        <v>-3.5045861255918423E-2</v>
      </c>
    </row>
    <row r="2633" spans="1:18" x14ac:dyDescent="0.25">
      <c r="A2633">
        <v>2622</v>
      </c>
      <c r="B2633" s="5">
        <v>29</v>
      </c>
      <c r="C2633" s="5">
        <v>2</v>
      </c>
      <c r="D2633" s="5">
        <f t="shared" si="560"/>
        <v>58</v>
      </c>
      <c r="E2633" s="5">
        <f t="shared" si="561"/>
        <v>841</v>
      </c>
      <c r="F2633" s="5">
        <f t="shared" si="562"/>
        <v>4</v>
      </c>
      <c r="G2633" s="5">
        <f t="shared" si="563"/>
        <v>-629931.82420000003</v>
      </c>
      <c r="H2633" s="9">
        <f t="shared" si="564"/>
        <v>396814103139.93976</v>
      </c>
      <c r="I2633" s="9">
        <f t="shared" si="565"/>
        <v>-295507.74660000001</v>
      </c>
      <c r="J2633" s="9">
        <f t="shared" si="566"/>
        <v>87324828300.609818</v>
      </c>
      <c r="K2633" s="9">
        <f t="shared" si="567"/>
        <v>186149733880.96936</v>
      </c>
      <c r="M2633" s="9">
        <f t="shared" si="568"/>
        <v>123821.35759334982</v>
      </c>
      <c r="N2633" s="9">
        <f t="shared" si="569"/>
        <v>29476902919.698841</v>
      </c>
      <c r="O2633" s="9">
        <f t="shared" si="570"/>
        <v>-123819.35759334982</v>
      </c>
      <c r="P2633" s="9">
        <f t="shared" si="571"/>
        <v>15331233314.829836</v>
      </c>
      <c r="Q2633" s="9">
        <f t="shared" si="572"/>
        <v>2.0172818199634394E-4</v>
      </c>
      <c r="R2633" s="9">
        <f t="shared" si="573"/>
        <v>-3.504252055813678E-2</v>
      </c>
    </row>
    <row r="2634" spans="1:18" x14ac:dyDescent="0.25">
      <c r="A2634">
        <v>2623</v>
      </c>
      <c r="B2634" s="5">
        <v>20</v>
      </c>
      <c r="C2634" s="5">
        <v>0</v>
      </c>
      <c r="D2634" s="5">
        <f t="shared" si="560"/>
        <v>0</v>
      </c>
      <c r="E2634" s="5">
        <f t="shared" si="561"/>
        <v>400</v>
      </c>
      <c r="F2634" s="5">
        <f t="shared" si="562"/>
        <v>0</v>
      </c>
      <c r="G2634" s="5">
        <f t="shared" si="563"/>
        <v>-629940.82420000003</v>
      </c>
      <c r="H2634" s="9">
        <f t="shared" si="564"/>
        <v>396825441993.77533</v>
      </c>
      <c r="I2634" s="9">
        <f t="shared" si="565"/>
        <v>-295509.74660000001</v>
      </c>
      <c r="J2634" s="9">
        <f t="shared" si="566"/>
        <v>87326010335.596222</v>
      </c>
      <c r="K2634" s="9">
        <f t="shared" si="567"/>
        <v>186153653332.33716</v>
      </c>
      <c r="M2634" s="9">
        <f t="shared" si="568"/>
        <v>123818.90463663022</v>
      </c>
      <c r="N2634" s="9">
        <f t="shared" si="569"/>
        <v>29477745214.090828</v>
      </c>
      <c r="O2634" s="9">
        <f t="shared" si="570"/>
        <v>-123818.90463663022</v>
      </c>
      <c r="P2634" s="9">
        <f t="shared" si="571"/>
        <v>15331121145.414928</v>
      </c>
      <c r="Q2634" s="9">
        <f t="shared" si="572"/>
        <v>2.0172823137866908E-4</v>
      </c>
      <c r="R2634" s="9">
        <f t="shared" si="573"/>
        <v>-3.5042392366242459E-2</v>
      </c>
    </row>
    <row r="2635" spans="1:18" x14ac:dyDescent="0.25">
      <c r="A2635">
        <v>2624</v>
      </c>
      <c r="B2635" s="5">
        <v>18367</v>
      </c>
      <c r="C2635" s="5">
        <v>1313</v>
      </c>
      <c r="D2635" s="5">
        <f t="shared" si="560"/>
        <v>24115871</v>
      </c>
      <c r="E2635" s="5">
        <f t="shared" si="561"/>
        <v>337346689</v>
      </c>
      <c r="F2635" s="5">
        <f t="shared" si="562"/>
        <v>1723969</v>
      </c>
      <c r="G2635" s="5">
        <f t="shared" si="563"/>
        <v>-611593.82420000003</v>
      </c>
      <c r="H2635" s="9">
        <f t="shared" si="564"/>
        <v>374047005799.58057</v>
      </c>
      <c r="I2635" s="9">
        <f t="shared" si="565"/>
        <v>-294196.74660000001</v>
      </c>
      <c r="J2635" s="9">
        <f t="shared" si="566"/>
        <v>86551725710.024612</v>
      </c>
      <c r="K2635" s="9">
        <f t="shared" si="567"/>
        <v>179928913320.29236</v>
      </c>
      <c r="M2635" s="9">
        <f t="shared" si="568"/>
        <v>128819.39318490353</v>
      </c>
      <c r="N2635" s="9">
        <f t="shared" si="569"/>
        <v>27785673921.649765</v>
      </c>
      <c r="O2635" s="9">
        <f t="shared" si="570"/>
        <v>-127506.39318490353</v>
      </c>
      <c r="P2635" s="9">
        <f t="shared" si="571"/>
        <v>16257880303.023212</v>
      </c>
      <c r="Q2635" s="9">
        <f t="shared" si="572"/>
        <v>2.0162902804132752E-4</v>
      </c>
      <c r="R2635" s="9">
        <f t="shared" si="573"/>
        <v>-3.6085998746564395E-2</v>
      </c>
    </row>
    <row r="2636" spans="1:18" x14ac:dyDescent="0.25">
      <c r="A2636">
        <v>2625</v>
      </c>
      <c r="B2636" s="5">
        <v>5218</v>
      </c>
      <c r="C2636" s="5">
        <v>187</v>
      </c>
      <c r="D2636" s="5">
        <f t="shared" si="560"/>
        <v>975766</v>
      </c>
      <c r="E2636" s="5">
        <f t="shared" si="561"/>
        <v>27227524</v>
      </c>
      <c r="F2636" s="5">
        <f t="shared" si="562"/>
        <v>34969</v>
      </c>
      <c r="G2636" s="5">
        <f t="shared" si="563"/>
        <v>-624742.82420000003</v>
      </c>
      <c r="H2636" s="9">
        <f t="shared" si="564"/>
        <v>390303596389.39215</v>
      </c>
      <c r="I2636" s="9">
        <f t="shared" si="565"/>
        <v>-295322.74660000001</v>
      </c>
      <c r="J2636" s="9">
        <f t="shared" si="566"/>
        <v>87215524659.367813</v>
      </c>
      <c r="K2636" s="9">
        <f t="shared" si="567"/>
        <v>184500766761.38498</v>
      </c>
      <c r="M2636" s="9">
        <f t="shared" si="568"/>
        <v>125235.62341757123</v>
      </c>
      <c r="N2636" s="9">
        <f t="shared" si="569"/>
        <v>28993277025.544926</v>
      </c>
      <c r="O2636" s="9">
        <f t="shared" si="570"/>
        <v>-125048.62341757123</v>
      </c>
      <c r="P2636" s="9">
        <f t="shared" si="571"/>
        <v>15637158218.629543</v>
      </c>
      <c r="Q2636" s="9">
        <f t="shared" si="572"/>
        <v>2.0169982781118688E-4</v>
      </c>
      <c r="R2636" s="9">
        <f t="shared" si="573"/>
        <v>-3.539041858973007E-2</v>
      </c>
    </row>
    <row r="2637" spans="1:18" x14ac:dyDescent="0.25">
      <c r="A2637">
        <v>2626</v>
      </c>
      <c r="B2637" s="5">
        <v>5198</v>
      </c>
      <c r="C2637" s="5">
        <v>272</v>
      </c>
      <c r="D2637" s="5">
        <f t="shared" ref="D2637:D2700" si="574">B2637*C2637</f>
        <v>1413856</v>
      </c>
      <c r="E2637" s="5">
        <f t="shared" ref="E2637:E2700" si="575">POWER(B2637,2)</f>
        <v>27019204</v>
      </c>
      <c r="F2637" s="5">
        <f t="shared" ref="F2637:F2700" si="576">POWER(C2637,2)</f>
        <v>73984</v>
      </c>
      <c r="G2637" s="5">
        <f t="shared" ref="G2637:G2700" si="577">B2637-$J$5018</f>
        <v>-624762.82420000003</v>
      </c>
      <c r="H2637" s="9">
        <f t="shared" ref="H2637:H2700" si="578">POWER(G2637,2)</f>
        <v>390328586502.36017</v>
      </c>
      <c r="I2637" s="9">
        <f t="shared" ref="I2637:I2700" si="579">C2637-$J$5019</f>
        <v>-295237.74660000001</v>
      </c>
      <c r="J2637" s="9">
        <f t="shared" ref="J2637:J2700" si="580">POWER(I2637,2)</f>
        <v>87165327017.445816</v>
      </c>
      <c r="K2637" s="9">
        <f t="shared" ref="K2637:K2700" si="581">G2637*I2637</f>
        <v>184453568376.25998</v>
      </c>
      <c r="M2637" s="9">
        <f t="shared" ref="M2637:M2700" si="582">$J$5027+$J$5026*B2637</f>
        <v>125230.1724026388</v>
      </c>
      <c r="N2637" s="9">
        <f t="shared" ref="N2637:N2700" si="583">(M2637-$J$5019)^2</f>
        <v>28995133388.834644</v>
      </c>
      <c r="O2637" s="9">
        <f t="shared" ref="O2637:O2700" si="584">C2637-M2637</f>
        <v>-124958.1724026388</v>
      </c>
      <c r="P2637" s="9">
        <f t="shared" ref="P2637:P2700" si="585">POWER(O2637,2)</f>
        <v>15614544850.2076</v>
      </c>
      <c r="Q2637" s="9">
        <f t="shared" ref="Q2637:Q2700" si="586">(1/$J$5017)+((H2637)/$H$5012)</f>
        <v>2.0169993664669191E-4</v>
      </c>
      <c r="R2637" s="9">
        <f t="shared" ref="R2637:R2700" si="587">O2637/($J$5028*SQRT(1-Q2637))</f>
        <v>-3.5364819755035713E-2</v>
      </c>
    </row>
    <row r="2638" spans="1:18" x14ac:dyDescent="0.25">
      <c r="A2638">
        <v>2627</v>
      </c>
      <c r="B2638" s="5">
        <v>14784</v>
      </c>
      <c r="C2638" s="5">
        <v>117</v>
      </c>
      <c r="D2638" s="5">
        <f t="shared" si="574"/>
        <v>1729728</v>
      </c>
      <c r="E2638" s="5">
        <f t="shared" si="575"/>
        <v>218566656</v>
      </c>
      <c r="F2638" s="5">
        <f t="shared" si="576"/>
        <v>13689</v>
      </c>
      <c r="G2638" s="5">
        <f t="shared" si="577"/>
        <v>-615176.82420000003</v>
      </c>
      <c r="H2638" s="9">
        <f t="shared" si="578"/>
        <v>378442525032.79773</v>
      </c>
      <c r="I2638" s="9">
        <f t="shared" si="579"/>
        <v>-295392.74660000001</v>
      </c>
      <c r="J2638" s="9">
        <f t="shared" si="580"/>
        <v>87256874743.891815</v>
      </c>
      <c r="K2638" s="9">
        <f t="shared" si="581"/>
        <v>181718771745.10336</v>
      </c>
      <c r="M2638" s="9">
        <f t="shared" si="582"/>
        <v>127842.84385975701</v>
      </c>
      <c r="N2638" s="9">
        <f t="shared" si="583"/>
        <v>28112190274.506107</v>
      </c>
      <c r="O2638" s="9">
        <f t="shared" si="584"/>
        <v>-127725.84385975701</v>
      </c>
      <c r="P2638" s="9">
        <f t="shared" si="585"/>
        <v>16313891189.687027</v>
      </c>
      <c r="Q2638" s="9">
        <f t="shared" si="586"/>
        <v>2.0164817115429483E-4</v>
      </c>
      <c r="R2638" s="9">
        <f t="shared" si="587"/>
        <v>-3.6148106541359519E-2</v>
      </c>
    </row>
    <row r="2639" spans="1:18" x14ac:dyDescent="0.25">
      <c r="A2639">
        <v>2628</v>
      </c>
      <c r="B2639" s="5">
        <v>5238</v>
      </c>
      <c r="C2639" s="5">
        <v>35</v>
      </c>
      <c r="D2639" s="5">
        <f t="shared" si="574"/>
        <v>183330</v>
      </c>
      <c r="E2639" s="5">
        <f t="shared" si="575"/>
        <v>27436644</v>
      </c>
      <c r="F2639" s="5">
        <f t="shared" si="576"/>
        <v>1225</v>
      </c>
      <c r="G2639" s="5">
        <f t="shared" si="577"/>
        <v>-624722.82420000003</v>
      </c>
      <c r="H2639" s="9">
        <f t="shared" si="578"/>
        <v>390278607076.42413</v>
      </c>
      <c r="I2639" s="9">
        <f t="shared" si="579"/>
        <v>-295474.74660000001</v>
      </c>
      <c r="J2639" s="9">
        <f t="shared" si="580"/>
        <v>87305325878.334213</v>
      </c>
      <c r="K2639" s="9">
        <f t="shared" si="581"/>
        <v>184589818175.73135</v>
      </c>
      <c r="M2639" s="9">
        <f t="shared" si="582"/>
        <v>125241.07443250366</v>
      </c>
      <c r="N2639" s="9">
        <f t="shared" si="583"/>
        <v>28991420721.682346</v>
      </c>
      <c r="O2639" s="9">
        <f t="shared" si="584"/>
        <v>-125206.07443250366</v>
      </c>
      <c r="P2639" s="9">
        <f t="shared" si="585"/>
        <v>15676561074.797647</v>
      </c>
      <c r="Q2639" s="9">
        <f t="shared" si="586"/>
        <v>2.0169971897916595E-4</v>
      </c>
      <c r="R2639" s="9">
        <f t="shared" si="587"/>
        <v>-3.5434979312850216E-2</v>
      </c>
    </row>
    <row r="2640" spans="1:18" x14ac:dyDescent="0.25">
      <c r="A2640">
        <v>2629</v>
      </c>
      <c r="B2640" s="5">
        <v>415</v>
      </c>
      <c r="C2640" s="5">
        <v>2</v>
      </c>
      <c r="D2640" s="5">
        <f t="shared" si="574"/>
        <v>830</v>
      </c>
      <c r="E2640" s="5">
        <f t="shared" si="575"/>
        <v>172225</v>
      </c>
      <c r="F2640" s="5">
        <f t="shared" si="576"/>
        <v>4</v>
      </c>
      <c r="G2640" s="5">
        <f t="shared" si="577"/>
        <v>-629545.82420000003</v>
      </c>
      <c r="H2640" s="9">
        <f t="shared" si="578"/>
        <v>396327944767.65735</v>
      </c>
      <c r="I2640" s="9">
        <f t="shared" si="579"/>
        <v>-295507.74660000001</v>
      </c>
      <c r="J2640" s="9">
        <f t="shared" si="580"/>
        <v>87324828300.609818</v>
      </c>
      <c r="K2640" s="9">
        <f t="shared" si="581"/>
        <v>186035667890.78177</v>
      </c>
      <c r="M2640" s="9">
        <f t="shared" si="582"/>
        <v>123926.5621815459</v>
      </c>
      <c r="N2640" s="9">
        <f t="shared" si="583"/>
        <v>29440789175.177238</v>
      </c>
      <c r="O2640" s="9">
        <f t="shared" si="584"/>
        <v>-123924.5621815459</v>
      </c>
      <c r="P2640" s="9">
        <f t="shared" si="585"/>
        <v>15357297111.887836</v>
      </c>
      <c r="Q2640" s="9">
        <f t="shared" si="586"/>
        <v>2.0172606470731692E-4</v>
      </c>
      <c r="R2640" s="9">
        <f t="shared" si="587"/>
        <v>-3.5072294814909713E-2</v>
      </c>
    </row>
    <row r="2641" spans="1:18" x14ac:dyDescent="0.25">
      <c r="A2641">
        <v>2630</v>
      </c>
      <c r="B2641" s="5">
        <v>25</v>
      </c>
      <c r="C2641" s="5">
        <v>6</v>
      </c>
      <c r="D2641" s="5">
        <f t="shared" si="574"/>
        <v>150</v>
      </c>
      <c r="E2641" s="5">
        <f t="shared" si="575"/>
        <v>625</v>
      </c>
      <c r="F2641" s="5">
        <f t="shared" si="576"/>
        <v>36</v>
      </c>
      <c r="G2641" s="5">
        <f t="shared" si="577"/>
        <v>-629935.82420000003</v>
      </c>
      <c r="H2641" s="9">
        <f t="shared" si="578"/>
        <v>396819142610.53333</v>
      </c>
      <c r="I2641" s="9">
        <f t="shared" si="579"/>
        <v>-295503.74660000001</v>
      </c>
      <c r="J2641" s="9">
        <f t="shared" si="580"/>
        <v>87322464254.637024</v>
      </c>
      <c r="K2641" s="9">
        <f t="shared" si="581"/>
        <v>186148396168.65897</v>
      </c>
      <c r="M2641" s="9">
        <f t="shared" si="582"/>
        <v>123820.26739036334</v>
      </c>
      <c r="N2641" s="9">
        <f t="shared" si="583"/>
        <v>29477277271.276268</v>
      </c>
      <c r="O2641" s="9">
        <f t="shared" si="584"/>
        <v>-123814.26739036334</v>
      </c>
      <c r="P2641" s="9">
        <f t="shared" si="585"/>
        <v>15329972809.412392</v>
      </c>
      <c r="Q2641" s="9">
        <f t="shared" si="586"/>
        <v>2.0172820394395691E-4</v>
      </c>
      <c r="R2641" s="9">
        <f t="shared" si="587"/>
        <v>-3.5041079963558978E-2</v>
      </c>
    </row>
    <row r="2642" spans="1:18" x14ac:dyDescent="0.25">
      <c r="A2642">
        <v>2631</v>
      </c>
      <c r="B2642" s="5">
        <v>6823768</v>
      </c>
      <c r="C2642" s="5">
        <v>20652</v>
      </c>
      <c r="D2642" s="5">
        <f t="shared" si="574"/>
        <v>140924456736</v>
      </c>
      <c r="E2642" s="5">
        <f t="shared" si="575"/>
        <v>46563809717824</v>
      </c>
      <c r="F2642" s="5">
        <f t="shared" si="576"/>
        <v>426505104</v>
      </c>
      <c r="G2642" s="5">
        <f t="shared" si="577"/>
        <v>6193807.1758000003</v>
      </c>
      <c r="H2642" s="9">
        <f t="shared" si="578"/>
        <v>38363247330991.578</v>
      </c>
      <c r="I2642" s="9">
        <f t="shared" si="579"/>
        <v>-274857.74660000001</v>
      </c>
      <c r="J2642" s="9">
        <f t="shared" si="580"/>
        <v>75546780866.029816</v>
      </c>
      <c r="K2642" s="9">
        <f t="shared" si="581"/>
        <v>-1702415883215.2983</v>
      </c>
      <c r="M2642" s="9">
        <f t="shared" si="582"/>
        <v>1983636.5167968115</v>
      </c>
      <c r="N2642" s="9">
        <f t="shared" si="583"/>
        <v>2849771992255.1187</v>
      </c>
      <c r="O2642" s="9">
        <f t="shared" si="584"/>
        <v>-1962984.5167968115</v>
      </c>
      <c r="P2642" s="9">
        <f t="shared" si="585"/>
        <v>3853308213184.0112</v>
      </c>
      <c r="Q2642" s="9">
        <f t="shared" si="586"/>
        <v>3.6707741190168496E-4</v>
      </c>
      <c r="R2642" s="9">
        <f t="shared" si="587"/>
        <v>-0.55559660048817683</v>
      </c>
    </row>
    <row r="2643" spans="1:18" x14ac:dyDescent="0.25">
      <c r="A2643">
        <v>2632</v>
      </c>
      <c r="B2643" s="5">
        <v>2134578</v>
      </c>
      <c r="C2643" s="5">
        <v>31342</v>
      </c>
      <c r="D2643" s="5">
        <f t="shared" si="574"/>
        <v>66901943676</v>
      </c>
      <c r="E2643" s="5">
        <f t="shared" si="575"/>
        <v>4556423238084</v>
      </c>
      <c r="F2643" s="5">
        <f t="shared" si="576"/>
        <v>982320964</v>
      </c>
      <c r="G2643" s="5">
        <f t="shared" si="577"/>
        <v>1504617.1757999999</v>
      </c>
      <c r="H2643" s="9">
        <f t="shared" si="578"/>
        <v>2263872845712.3677</v>
      </c>
      <c r="I2643" s="9">
        <f t="shared" si="579"/>
        <v>-264167.74660000001</v>
      </c>
      <c r="J2643" s="9">
        <f t="shared" si="580"/>
        <v>69784598343.721817</v>
      </c>
      <c r="K2643" s="9">
        <f t="shared" si="581"/>
        <v>-397471328826.742</v>
      </c>
      <c r="M2643" s="9">
        <f t="shared" si="582"/>
        <v>705594.28124453127</v>
      </c>
      <c r="N2643" s="9">
        <f t="shared" si="583"/>
        <v>168169325554.62177</v>
      </c>
      <c r="O2643" s="9">
        <f t="shared" si="584"/>
        <v>-674252.28124453127</v>
      </c>
      <c r="P2643" s="9">
        <f t="shared" si="585"/>
        <v>454616138763.45453</v>
      </c>
      <c r="Q2643" s="9">
        <f t="shared" si="586"/>
        <v>2.0985948902272838E-4</v>
      </c>
      <c r="R2643" s="9">
        <f t="shared" si="587"/>
        <v>-0.19082311495812027</v>
      </c>
    </row>
    <row r="2644" spans="1:18" x14ac:dyDescent="0.25">
      <c r="A2644">
        <v>2633</v>
      </c>
      <c r="B2644" s="5">
        <v>1912345</v>
      </c>
      <c r="C2644" s="5">
        <v>2325</v>
      </c>
      <c r="D2644" s="5">
        <f t="shared" si="574"/>
        <v>4446202125</v>
      </c>
      <c r="E2644" s="5">
        <f t="shared" si="575"/>
        <v>3657063399025</v>
      </c>
      <c r="F2644" s="5">
        <f t="shared" si="576"/>
        <v>5405625</v>
      </c>
      <c r="G2644" s="5">
        <f t="shared" si="577"/>
        <v>1282384.1757999999</v>
      </c>
      <c r="H2644" s="9">
        <f t="shared" si="578"/>
        <v>1644509174342.2449</v>
      </c>
      <c r="I2644" s="9">
        <f t="shared" si="579"/>
        <v>-293184.74660000001</v>
      </c>
      <c r="J2644" s="9">
        <f t="shared" si="580"/>
        <v>85957295638.906219</v>
      </c>
      <c r="K2644" s="9">
        <f t="shared" si="581"/>
        <v>-375975479625.77283</v>
      </c>
      <c r="M2644" s="9">
        <f t="shared" si="582"/>
        <v>645024.51117049088</v>
      </c>
      <c r="N2644" s="9">
        <f t="shared" si="583"/>
        <v>122160570652.76566</v>
      </c>
      <c r="O2644" s="9">
        <f t="shared" si="584"/>
        <v>-642699.51117049088</v>
      </c>
      <c r="P2644" s="9">
        <f t="shared" si="585"/>
        <v>413062661658.7879</v>
      </c>
      <c r="Q2644" s="9">
        <f t="shared" si="586"/>
        <v>2.0716207192595282E-4</v>
      </c>
      <c r="R2644" s="9">
        <f t="shared" si="587"/>
        <v>-0.18189298082113753</v>
      </c>
    </row>
    <row r="2645" spans="1:18" x14ac:dyDescent="0.25">
      <c r="A2645">
        <v>2634</v>
      </c>
      <c r="B2645" s="5">
        <v>1515884</v>
      </c>
      <c r="C2645" s="5">
        <v>4479</v>
      </c>
      <c r="D2645" s="5">
        <f t="shared" si="574"/>
        <v>6789644436</v>
      </c>
      <c r="E2645" s="5">
        <f t="shared" si="575"/>
        <v>2297904301456</v>
      </c>
      <c r="F2645" s="5">
        <f t="shared" si="576"/>
        <v>20061441</v>
      </c>
      <c r="G2645" s="5">
        <f t="shared" si="577"/>
        <v>885923.17579999997</v>
      </c>
      <c r="H2645" s="9">
        <f t="shared" si="578"/>
        <v>784859873419.55762</v>
      </c>
      <c r="I2645" s="9">
        <f t="shared" si="579"/>
        <v>-291030.74660000001</v>
      </c>
      <c r="J2645" s="9">
        <f t="shared" si="580"/>
        <v>84698895466.553421</v>
      </c>
      <c r="K2645" s="9">
        <f t="shared" si="581"/>
        <v>-257830883283.31705</v>
      </c>
      <c r="M2645" s="9">
        <f t="shared" si="582"/>
        <v>536968.76961399766</v>
      </c>
      <c r="N2645" s="9">
        <f t="shared" si="583"/>
        <v>58302459794.874245</v>
      </c>
      <c r="O2645" s="9">
        <f t="shared" si="584"/>
        <v>-532489.76961399766</v>
      </c>
      <c r="P2645" s="9">
        <f t="shared" si="585"/>
        <v>283545354743.5683</v>
      </c>
      <c r="Q2645" s="9">
        <f t="shared" si="586"/>
        <v>2.0341817665290522E-4</v>
      </c>
      <c r="R2645" s="9">
        <f t="shared" si="587"/>
        <v>-0.15070179519625432</v>
      </c>
    </row>
    <row r="2646" spans="1:18" x14ac:dyDescent="0.25">
      <c r="A2646">
        <v>2635</v>
      </c>
      <c r="B2646" s="5">
        <v>1269908</v>
      </c>
      <c r="C2646" s="5">
        <v>4131</v>
      </c>
      <c r="D2646" s="5">
        <f t="shared" si="574"/>
        <v>5245989948</v>
      </c>
      <c r="E2646" s="5">
        <f t="shared" si="575"/>
        <v>1612666328464</v>
      </c>
      <c r="F2646" s="5">
        <f t="shared" si="576"/>
        <v>17065161</v>
      </c>
      <c r="G2646" s="5">
        <f t="shared" si="577"/>
        <v>639947.17579999997</v>
      </c>
      <c r="H2646" s="9">
        <f t="shared" si="578"/>
        <v>409532387814.39606</v>
      </c>
      <c r="I2646" s="9">
        <f t="shared" si="579"/>
        <v>-291378.74660000001</v>
      </c>
      <c r="J2646" s="9">
        <f t="shared" si="580"/>
        <v>84901573970.187012</v>
      </c>
      <c r="K2646" s="9">
        <f t="shared" si="581"/>
        <v>-186467005974.81384</v>
      </c>
      <c r="M2646" s="9">
        <f t="shared" si="582"/>
        <v>469927.82716291171</v>
      </c>
      <c r="N2646" s="9">
        <f t="shared" si="583"/>
        <v>30421666827.250355</v>
      </c>
      <c r="O2646" s="9">
        <f t="shared" si="584"/>
        <v>-465796.82716291171</v>
      </c>
      <c r="P2646" s="9">
        <f t="shared" si="585"/>
        <v>216966684195.03543</v>
      </c>
      <c r="Q2646" s="9">
        <f t="shared" si="586"/>
        <v>2.0178357193945549E-4</v>
      </c>
      <c r="R2646" s="9">
        <f t="shared" si="587"/>
        <v>-0.13182668414034551</v>
      </c>
    </row>
    <row r="2647" spans="1:18" x14ac:dyDescent="0.25">
      <c r="A2647">
        <v>2636</v>
      </c>
      <c r="B2647" s="5">
        <v>983261</v>
      </c>
      <c r="C2647" s="5">
        <v>11359</v>
      </c>
      <c r="D2647" s="5">
        <f t="shared" si="574"/>
        <v>11168861699</v>
      </c>
      <c r="E2647" s="5">
        <f t="shared" si="575"/>
        <v>966802194121</v>
      </c>
      <c r="F2647" s="5">
        <f t="shared" si="576"/>
        <v>129026881</v>
      </c>
      <c r="G2647" s="5">
        <f t="shared" si="577"/>
        <v>353300.17579999997</v>
      </c>
      <c r="H2647" s="9">
        <f t="shared" si="578"/>
        <v>124821014220.31088</v>
      </c>
      <c r="I2647" s="9">
        <f t="shared" si="579"/>
        <v>-284150.74660000001</v>
      </c>
      <c r="J2647" s="9">
        <f t="shared" si="580"/>
        <v>80741646793.337418</v>
      </c>
      <c r="K2647" s="9">
        <f t="shared" si="581"/>
        <v>-100390508727.48125</v>
      </c>
      <c r="M2647" s="9">
        <f t="shared" si="582"/>
        <v>391801.9732959636</v>
      </c>
      <c r="N2647" s="9">
        <f t="shared" si="583"/>
        <v>9272192922.066843</v>
      </c>
      <c r="O2647" s="9">
        <f t="shared" si="584"/>
        <v>-380442.9732959636</v>
      </c>
      <c r="P2647" s="9">
        <f t="shared" si="585"/>
        <v>144736855930.27328</v>
      </c>
      <c r="Q2647" s="9">
        <f t="shared" si="586"/>
        <v>2.0054361331372556E-4</v>
      </c>
      <c r="R2647" s="9">
        <f t="shared" si="587"/>
        <v>-0.10767034391322514</v>
      </c>
    </row>
    <row r="2648" spans="1:18" x14ac:dyDescent="0.25">
      <c r="A2648">
        <v>2637</v>
      </c>
      <c r="B2648" s="5">
        <v>524118</v>
      </c>
      <c r="C2648" s="5">
        <v>375</v>
      </c>
      <c r="D2648" s="5">
        <f t="shared" si="574"/>
        <v>196544250</v>
      </c>
      <c r="E2648" s="5">
        <f t="shared" si="575"/>
        <v>274699677924</v>
      </c>
      <c r="F2648" s="5">
        <f t="shared" si="576"/>
        <v>140625</v>
      </c>
      <c r="G2648" s="5">
        <f t="shared" si="577"/>
        <v>-105842.82420000003</v>
      </c>
      <c r="H2648" s="9">
        <f t="shared" si="578"/>
        <v>11202703434.632113</v>
      </c>
      <c r="I2648" s="9">
        <f t="shared" si="579"/>
        <v>-295134.74660000001</v>
      </c>
      <c r="J2648" s="9">
        <f t="shared" si="580"/>
        <v>87104518650.646225</v>
      </c>
      <c r="K2648" s="9">
        <f t="shared" si="581"/>
        <v>31237895099.695358</v>
      </c>
      <c r="M2648" s="9">
        <f t="shared" si="582"/>
        <v>266662.20583971194</v>
      </c>
      <c r="N2648" s="9">
        <f t="shared" si="583"/>
        <v>832180607.91648173</v>
      </c>
      <c r="O2648" s="9">
        <f t="shared" si="584"/>
        <v>-266287.20583971194</v>
      </c>
      <c r="P2648" s="9">
        <f t="shared" si="585"/>
        <v>70908875993.921112</v>
      </c>
      <c r="Q2648" s="9">
        <f t="shared" si="586"/>
        <v>2.0004878937072276E-4</v>
      </c>
      <c r="R2648" s="9">
        <f t="shared" si="587"/>
        <v>-7.5362748032993407E-2</v>
      </c>
    </row>
    <row r="2649" spans="1:18" x14ac:dyDescent="0.25">
      <c r="A2649">
        <v>2638</v>
      </c>
      <c r="B2649" s="5">
        <v>491005</v>
      </c>
      <c r="C2649" s="5">
        <v>290</v>
      </c>
      <c r="D2649" s="5">
        <f t="shared" si="574"/>
        <v>142391450</v>
      </c>
      <c r="E2649" s="5">
        <f t="shared" si="575"/>
        <v>241085910025</v>
      </c>
      <c r="F2649" s="5">
        <f t="shared" si="576"/>
        <v>84100</v>
      </c>
      <c r="G2649" s="5">
        <f t="shared" si="577"/>
        <v>-138955.82420000003</v>
      </c>
      <c r="H2649" s="9">
        <f t="shared" si="578"/>
        <v>19308721079.101315</v>
      </c>
      <c r="I2649" s="9">
        <f t="shared" si="579"/>
        <v>-295219.74660000001</v>
      </c>
      <c r="J2649" s="9">
        <f t="shared" si="580"/>
        <v>87154698782.568222</v>
      </c>
      <c r="K2649" s="9">
        <f t="shared" si="581"/>
        <v>41022503208.918159</v>
      </c>
      <c r="M2649" s="9">
        <f t="shared" si="582"/>
        <v>257637.23296681864</v>
      </c>
      <c r="N2649" s="9">
        <f t="shared" si="583"/>
        <v>1434327288.8955088</v>
      </c>
      <c r="O2649" s="9">
        <f t="shared" si="584"/>
        <v>-257347.23296681864</v>
      </c>
      <c r="P2649" s="9">
        <f t="shared" si="585"/>
        <v>66227598315.678032</v>
      </c>
      <c r="Q2649" s="9">
        <f t="shared" si="586"/>
        <v>2.0008409223330848E-4</v>
      </c>
      <c r="R2649" s="9">
        <f t="shared" si="587"/>
        <v>-7.2832620539598644E-2</v>
      </c>
    </row>
    <row r="2650" spans="1:18" x14ac:dyDescent="0.25">
      <c r="A2650">
        <v>2639</v>
      </c>
      <c r="B2650" s="5">
        <v>404522</v>
      </c>
      <c r="C2650" s="5">
        <v>332</v>
      </c>
      <c r="D2650" s="5">
        <f t="shared" si="574"/>
        <v>134301304</v>
      </c>
      <c r="E2650" s="5">
        <f t="shared" si="575"/>
        <v>163638048484</v>
      </c>
      <c r="F2650" s="5">
        <f t="shared" si="576"/>
        <v>110224</v>
      </c>
      <c r="G2650" s="5">
        <f t="shared" si="577"/>
        <v>-225438.82420000003</v>
      </c>
      <c r="H2650" s="9">
        <f t="shared" si="578"/>
        <v>50822663456.67852</v>
      </c>
      <c r="I2650" s="9">
        <f t="shared" si="579"/>
        <v>-295177.74660000001</v>
      </c>
      <c r="J2650" s="9">
        <f t="shared" si="580"/>
        <v>87129902087.853821</v>
      </c>
      <c r="K2650" s="9">
        <f t="shared" si="581"/>
        <v>66544524123.50956</v>
      </c>
      <c r="M2650" s="9">
        <f t="shared" si="582"/>
        <v>234066.22674671072</v>
      </c>
      <c r="N2650" s="9">
        <f t="shared" si="583"/>
        <v>3775306131.961556</v>
      </c>
      <c r="O2650" s="9">
        <f t="shared" si="584"/>
        <v>-233734.22674671072</v>
      </c>
      <c r="P2650" s="9">
        <f t="shared" si="585"/>
        <v>54631688752.882782</v>
      </c>
      <c r="Q2650" s="9">
        <f t="shared" si="586"/>
        <v>2.0022133994557423E-4</v>
      </c>
      <c r="R2650" s="9">
        <f t="shared" si="587"/>
        <v>-6.61498366077444E-2</v>
      </c>
    </row>
    <row r="2651" spans="1:18" x14ac:dyDescent="0.25">
      <c r="A2651">
        <v>2640</v>
      </c>
      <c r="B2651" s="5">
        <v>320803</v>
      </c>
      <c r="C2651" s="5">
        <v>6987</v>
      </c>
      <c r="D2651" s="5">
        <f t="shared" si="574"/>
        <v>2241450561</v>
      </c>
      <c r="E2651" s="5">
        <f t="shared" si="575"/>
        <v>102914564809</v>
      </c>
      <c r="F2651" s="5">
        <f t="shared" si="576"/>
        <v>48818169</v>
      </c>
      <c r="G2651" s="5">
        <f t="shared" si="577"/>
        <v>-309157.82420000003</v>
      </c>
      <c r="H2651" s="9">
        <f t="shared" si="578"/>
        <v>95578560264.078125</v>
      </c>
      <c r="I2651" s="9">
        <f t="shared" si="579"/>
        <v>-288522.74660000001</v>
      </c>
      <c r="J2651" s="9">
        <f t="shared" si="580"/>
        <v>83245375305.607819</v>
      </c>
      <c r="K2651" s="9">
        <f t="shared" si="581"/>
        <v>89199064571.063965</v>
      </c>
      <c r="M2651" s="9">
        <f t="shared" si="582"/>
        <v>211248.55079026596</v>
      </c>
      <c r="N2651" s="9">
        <f t="shared" si="583"/>
        <v>7099949119.2863436</v>
      </c>
      <c r="O2651" s="9">
        <f t="shared" si="584"/>
        <v>-204261.55079026596</v>
      </c>
      <c r="P2651" s="9">
        <f t="shared" si="585"/>
        <v>41722781131.2444</v>
      </c>
      <c r="Q2651" s="9">
        <f t="shared" si="586"/>
        <v>2.0041625825740022E-4</v>
      </c>
      <c r="R2651" s="9">
        <f t="shared" si="587"/>
        <v>-5.7808690302691854E-2</v>
      </c>
    </row>
    <row r="2652" spans="1:18" x14ac:dyDescent="0.25">
      <c r="A2652">
        <v>2641</v>
      </c>
      <c r="B2652" s="5">
        <v>212499</v>
      </c>
      <c r="C2652" s="5">
        <v>1190</v>
      </c>
      <c r="D2652" s="5">
        <f t="shared" si="574"/>
        <v>252873810</v>
      </c>
      <c r="E2652" s="5">
        <f t="shared" si="575"/>
        <v>45155825001</v>
      </c>
      <c r="F2652" s="5">
        <f t="shared" si="576"/>
        <v>1416100</v>
      </c>
      <c r="G2652" s="5">
        <f t="shared" si="577"/>
        <v>-417461.82420000003</v>
      </c>
      <c r="H2652" s="9">
        <f t="shared" si="578"/>
        <v>174274374664.39172</v>
      </c>
      <c r="I2652" s="9">
        <f t="shared" si="579"/>
        <v>-294319.74660000001</v>
      </c>
      <c r="J2652" s="9">
        <f t="shared" si="580"/>
        <v>86624113238.688217</v>
      </c>
      <c r="K2652" s="9">
        <f t="shared" si="581"/>
        <v>122867258313.71776</v>
      </c>
      <c r="M2652" s="9">
        <f t="shared" si="582"/>
        <v>181730.21472812002</v>
      </c>
      <c r="N2652" s="9">
        <f t="shared" si="583"/>
        <v>12945781872.984156</v>
      </c>
      <c r="O2652" s="9">
        <f t="shared" si="584"/>
        <v>-180540.21472812002</v>
      </c>
      <c r="P2652" s="9">
        <f t="shared" si="585"/>
        <v>32594769134.075684</v>
      </c>
      <c r="Q2652" s="9">
        <f t="shared" si="586"/>
        <v>2.007589897494467E-4</v>
      </c>
      <c r="R2652" s="9">
        <f t="shared" si="587"/>
        <v>-5.1095250715998172E-2</v>
      </c>
    </row>
    <row r="2653" spans="1:18" x14ac:dyDescent="0.25">
      <c r="A2653">
        <v>2642</v>
      </c>
      <c r="B2653" s="5">
        <v>197422</v>
      </c>
      <c r="C2653" s="5">
        <v>185</v>
      </c>
      <c r="D2653" s="5">
        <f t="shared" si="574"/>
        <v>36523070</v>
      </c>
      <c r="E2653" s="5">
        <f t="shared" si="575"/>
        <v>38975446084</v>
      </c>
      <c r="F2653" s="5">
        <f t="shared" si="576"/>
        <v>34225</v>
      </c>
      <c r="G2653" s="5">
        <f t="shared" si="577"/>
        <v>-432538.82420000003</v>
      </c>
      <c r="H2653" s="9">
        <f t="shared" si="578"/>
        <v>187089834440.31854</v>
      </c>
      <c r="I2653" s="9">
        <f t="shared" si="579"/>
        <v>-295324.74660000001</v>
      </c>
      <c r="J2653" s="9">
        <f t="shared" si="580"/>
        <v>87216705954.354218</v>
      </c>
      <c r="K2653" s="9">
        <f t="shared" si="581"/>
        <v>127739418651.52696</v>
      </c>
      <c r="M2653" s="9">
        <f t="shared" si="582"/>
        <v>177620.96712130055</v>
      </c>
      <c r="N2653" s="9">
        <f t="shared" si="583"/>
        <v>13897764326.977432</v>
      </c>
      <c r="O2653" s="9">
        <f t="shared" si="584"/>
        <v>-177435.96712130055</v>
      </c>
      <c r="P2653" s="9">
        <f t="shared" si="585"/>
        <v>31483522428.271248</v>
      </c>
      <c r="Q2653" s="9">
        <f t="shared" si="586"/>
        <v>2.0081480290398023E-4</v>
      </c>
      <c r="R2653" s="9">
        <f t="shared" si="587"/>
        <v>-5.0216709295527295E-2</v>
      </c>
    </row>
    <row r="2654" spans="1:18" x14ac:dyDescent="0.25">
      <c r="A2654">
        <v>2643</v>
      </c>
      <c r="B2654" s="5">
        <v>173280</v>
      </c>
      <c r="C2654" s="5">
        <v>1011</v>
      </c>
      <c r="D2654" s="5">
        <f t="shared" si="574"/>
        <v>175186080</v>
      </c>
      <c r="E2654" s="5">
        <f t="shared" si="575"/>
        <v>30025958400</v>
      </c>
      <c r="F2654" s="5">
        <f t="shared" si="576"/>
        <v>1022121</v>
      </c>
      <c r="G2654" s="5">
        <f t="shared" si="577"/>
        <v>-456680.82420000003</v>
      </c>
      <c r="H2654" s="9">
        <f t="shared" si="578"/>
        <v>208557375191.99133</v>
      </c>
      <c r="I2654" s="9">
        <f t="shared" si="579"/>
        <v>-294498.74660000001</v>
      </c>
      <c r="J2654" s="9">
        <f t="shared" si="580"/>
        <v>86729511748.971024</v>
      </c>
      <c r="K2654" s="9">
        <f t="shared" si="581"/>
        <v>134491930323.15497</v>
      </c>
      <c r="M2654" s="9">
        <f t="shared" si="582"/>
        <v>171041.0469963529</v>
      </c>
      <c r="N2654" s="9">
        <f t="shared" si="583"/>
        <v>15492457181.022942</v>
      </c>
      <c r="O2654" s="9">
        <f t="shared" si="584"/>
        <v>-170030.0469963529</v>
      </c>
      <c r="P2654" s="9">
        <f t="shared" si="585"/>
        <v>28910216881.581978</v>
      </c>
      <c r="Q2654" s="9">
        <f t="shared" si="586"/>
        <v>2.0090829710476404E-4</v>
      </c>
      <c r="R2654" s="9">
        <f t="shared" si="587"/>
        <v>-4.8120738874249225E-2</v>
      </c>
    </row>
    <row r="2655" spans="1:18" x14ac:dyDescent="0.25">
      <c r="A2655">
        <v>2644</v>
      </c>
      <c r="B2655" s="5">
        <v>160000</v>
      </c>
      <c r="C2655" s="5">
        <v>186</v>
      </c>
      <c r="D2655" s="5">
        <f t="shared" si="574"/>
        <v>29760000</v>
      </c>
      <c r="E2655" s="5">
        <f t="shared" si="575"/>
        <v>25600000000</v>
      </c>
      <c r="F2655" s="5">
        <f t="shared" si="576"/>
        <v>34596</v>
      </c>
      <c r="G2655" s="5">
        <f t="shared" si="577"/>
        <v>-469960.82420000003</v>
      </c>
      <c r="H2655" s="9">
        <f t="shared" si="578"/>
        <v>220863176282.74335</v>
      </c>
      <c r="I2655" s="9">
        <f t="shared" si="579"/>
        <v>-295323.74660000001</v>
      </c>
      <c r="J2655" s="9">
        <f t="shared" si="580"/>
        <v>87216115305.861023</v>
      </c>
      <c r="K2655" s="9">
        <f t="shared" si="581"/>
        <v>138790591357.96796</v>
      </c>
      <c r="M2655" s="9">
        <f t="shared" si="582"/>
        <v>167421.57308121314</v>
      </c>
      <c r="N2655" s="9">
        <f t="shared" si="583"/>
        <v>16406580195.378855</v>
      </c>
      <c r="O2655" s="9">
        <f t="shared" si="584"/>
        <v>-167235.57308121314</v>
      </c>
      <c r="P2655" s="9">
        <f t="shared" si="585"/>
        <v>27967736903.801781</v>
      </c>
      <c r="Q2655" s="9">
        <f t="shared" si="586"/>
        <v>2.0096189062305725E-4</v>
      </c>
      <c r="R2655" s="9">
        <f t="shared" si="587"/>
        <v>-4.7329867282747622E-2</v>
      </c>
    </row>
    <row r="2656" spans="1:18" x14ac:dyDescent="0.25">
      <c r="A2656">
        <v>2645</v>
      </c>
      <c r="B2656" s="5">
        <v>139495</v>
      </c>
      <c r="C2656" s="5">
        <v>1306</v>
      </c>
      <c r="D2656" s="5">
        <f t="shared" si="574"/>
        <v>182180470</v>
      </c>
      <c r="E2656" s="5">
        <f t="shared" si="575"/>
        <v>19458855025</v>
      </c>
      <c r="F2656" s="5">
        <f t="shared" si="576"/>
        <v>1705636</v>
      </c>
      <c r="G2656" s="5">
        <f t="shared" si="577"/>
        <v>-490465.82420000003</v>
      </c>
      <c r="H2656" s="9">
        <f t="shared" si="578"/>
        <v>240556724708.18533</v>
      </c>
      <c r="I2656" s="9">
        <f t="shared" si="579"/>
        <v>-294203.74660000001</v>
      </c>
      <c r="J2656" s="9">
        <f t="shared" si="580"/>
        <v>86555844513.47702</v>
      </c>
      <c r="K2656" s="9">
        <f t="shared" si="581"/>
        <v>144296883058.89697</v>
      </c>
      <c r="M2656" s="9">
        <f t="shared" si="582"/>
        <v>161832.92002172963</v>
      </c>
      <c r="N2656" s="9">
        <f t="shared" si="583"/>
        <v>17869493964.036976</v>
      </c>
      <c r="O2656" s="9">
        <f t="shared" si="584"/>
        <v>-160526.92002172963</v>
      </c>
      <c r="P2656" s="9">
        <f t="shared" si="585"/>
        <v>25768892051.662781</v>
      </c>
      <c r="Q2656" s="9">
        <f t="shared" si="586"/>
        <v>2.0104765883432714E-4</v>
      </c>
      <c r="R2656" s="9">
        <f t="shared" si="587"/>
        <v>-4.5431232158566752E-2</v>
      </c>
    </row>
    <row r="2657" spans="1:18" x14ac:dyDescent="0.25">
      <c r="A2657">
        <v>2646</v>
      </c>
      <c r="B2657" s="5">
        <v>97621</v>
      </c>
      <c r="C2657" s="5">
        <v>1038</v>
      </c>
      <c r="D2657" s="5">
        <f t="shared" si="574"/>
        <v>101330598</v>
      </c>
      <c r="E2657" s="5">
        <f t="shared" si="575"/>
        <v>9529859641</v>
      </c>
      <c r="F2657" s="5">
        <f t="shared" si="576"/>
        <v>1077444</v>
      </c>
      <c r="G2657" s="5">
        <f t="shared" si="577"/>
        <v>-532339.82420000003</v>
      </c>
      <c r="H2657" s="9">
        <f t="shared" si="578"/>
        <v>283385688429.28693</v>
      </c>
      <c r="I2657" s="9">
        <f t="shared" si="579"/>
        <v>-294471.74660000001</v>
      </c>
      <c r="J2657" s="9">
        <f t="shared" si="580"/>
        <v>86713609545.654617</v>
      </c>
      <c r="K2657" s="9">
        <f t="shared" si="581"/>
        <v>156759037816.91095</v>
      </c>
      <c r="M2657" s="9">
        <f t="shared" si="582"/>
        <v>150420.13005768121</v>
      </c>
      <c r="N2657" s="9">
        <f t="shared" si="583"/>
        <v>21050996828.39711</v>
      </c>
      <c r="O2657" s="9">
        <f t="shared" si="584"/>
        <v>-149382.13005768121</v>
      </c>
      <c r="P2657" s="9">
        <f t="shared" si="585"/>
        <v>22315020780.569984</v>
      </c>
      <c r="Q2657" s="9">
        <f t="shared" si="586"/>
        <v>2.01234185077823E-4</v>
      </c>
      <c r="R2657" s="9">
        <f t="shared" si="587"/>
        <v>-4.2277113789645097E-2</v>
      </c>
    </row>
    <row r="2658" spans="1:18" x14ac:dyDescent="0.25">
      <c r="A2658">
        <v>2647</v>
      </c>
      <c r="B2658" s="5">
        <v>88689</v>
      </c>
      <c r="C2658" s="5">
        <v>282</v>
      </c>
      <c r="D2658" s="5">
        <f t="shared" si="574"/>
        <v>25010298</v>
      </c>
      <c r="E2658" s="5">
        <f t="shared" si="575"/>
        <v>7865738721</v>
      </c>
      <c r="F2658" s="5">
        <f t="shared" si="576"/>
        <v>79524</v>
      </c>
      <c r="G2658" s="5">
        <f t="shared" si="577"/>
        <v>-541271.82420000003</v>
      </c>
      <c r="H2658" s="9">
        <f t="shared" si="578"/>
        <v>292975187672.79572</v>
      </c>
      <c r="I2658" s="9">
        <f t="shared" si="579"/>
        <v>-295227.74660000001</v>
      </c>
      <c r="J2658" s="9">
        <f t="shared" si="580"/>
        <v>87159422362.513824</v>
      </c>
      <c r="K2658" s="9">
        <f t="shared" si="581"/>
        <v>159798460956.63736</v>
      </c>
      <c r="M2658" s="9">
        <f t="shared" si="582"/>
        <v>147985.70678885377</v>
      </c>
      <c r="N2658" s="9">
        <f t="shared" si="583"/>
        <v>21763342322.200661</v>
      </c>
      <c r="O2658" s="9">
        <f t="shared" si="584"/>
        <v>-147703.70678885377</v>
      </c>
      <c r="P2658" s="9">
        <f t="shared" si="585"/>
        <v>21816384999.167686</v>
      </c>
      <c r="Q2658" s="9">
        <f t="shared" si="586"/>
        <v>2.0127594871428514E-4</v>
      </c>
      <c r="R2658" s="9">
        <f t="shared" si="587"/>
        <v>-4.1802098732131018E-2</v>
      </c>
    </row>
    <row r="2659" spans="1:18" x14ac:dyDescent="0.25">
      <c r="A2659">
        <v>2648</v>
      </c>
      <c r="B2659" s="5">
        <v>73652</v>
      </c>
      <c r="C2659" s="5">
        <v>421</v>
      </c>
      <c r="D2659" s="5">
        <f t="shared" si="574"/>
        <v>31007492</v>
      </c>
      <c r="E2659" s="5">
        <f t="shared" si="575"/>
        <v>5424617104</v>
      </c>
      <c r="F2659" s="5">
        <f t="shared" si="576"/>
        <v>177241</v>
      </c>
      <c r="G2659" s="5">
        <f t="shared" si="577"/>
        <v>-556308.82420000003</v>
      </c>
      <c r="H2659" s="9">
        <f t="shared" si="578"/>
        <v>309479507882.78656</v>
      </c>
      <c r="I2659" s="9">
        <f t="shared" si="579"/>
        <v>-295088.74660000001</v>
      </c>
      <c r="J2659" s="9">
        <f t="shared" si="580"/>
        <v>87077368369.959015</v>
      </c>
      <c r="K2659" s="9">
        <f t="shared" si="581"/>
        <v>164160473655.69775</v>
      </c>
      <c r="M2659" s="9">
        <f t="shared" si="582"/>
        <v>143887.3612118992</v>
      </c>
      <c r="N2659" s="9">
        <f t="shared" si="583"/>
        <v>22989347750.777767</v>
      </c>
      <c r="O2659" s="9">
        <f t="shared" si="584"/>
        <v>-143466.3612118992</v>
      </c>
      <c r="P2659" s="9">
        <f t="shared" si="585"/>
        <v>20582596799.383137</v>
      </c>
      <c r="Q2659" s="9">
        <f t="shared" si="586"/>
        <v>2.0134782738196128E-4</v>
      </c>
      <c r="R2659" s="9">
        <f t="shared" si="587"/>
        <v>-4.0602875459795476E-2</v>
      </c>
    </row>
    <row r="2660" spans="1:18" x14ac:dyDescent="0.25">
      <c r="A2660">
        <v>2649</v>
      </c>
      <c r="B2660" s="5">
        <v>68098</v>
      </c>
      <c r="C2660" s="5">
        <v>771</v>
      </c>
      <c r="D2660" s="5">
        <f t="shared" si="574"/>
        <v>52503558</v>
      </c>
      <c r="E2660" s="5">
        <f t="shared" si="575"/>
        <v>4637337604</v>
      </c>
      <c r="F2660" s="5">
        <f t="shared" si="576"/>
        <v>594441</v>
      </c>
      <c r="G2660" s="5">
        <f t="shared" si="577"/>
        <v>-561862.82420000003</v>
      </c>
      <c r="H2660" s="9">
        <f t="shared" si="578"/>
        <v>315689833218.00012</v>
      </c>
      <c r="I2660" s="9">
        <f t="shared" si="579"/>
        <v>-294738.74660000001</v>
      </c>
      <c r="J2660" s="9">
        <f t="shared" si="580"/>
        <v>86870928747.33902</v>
      </c>
      <c r="K2660" s="9">
        <f t="shared" si="581"/>
        <v>165602744565.84418</v>
      </c>
      <c r="M2660" s="9">
        <f t="shared" si="582"/>
        <v>142373.61436516076</v>
      </c>
      <c r="N2660" s="9">
        <f t="shared" si="583"/>
        <v>23450674995.846176</v>
      </c>
      <c r="O2660" s="9">
        <f t="shared" si="584"/>
        <v>-141602.61436516076</v>
      </c>
      <c r="P2660" s="9">
        <f t="shared" si="585"/>
        <v>20051300395.048431</v>
      </c>
      <c r="Q2660" s="9">
        <f t="shared" si="586"/>
        <v>2.0137487423425515E-4</v>
      </c>
      <c r="R2660" s="9">
        <f t="shared" si="587"/>
        <v>-4.0075411023538537E-2</v>
      </c>
    </row>
    <row r="2661" spans="1:18" x14ac:dyDescent="0.25">
      <c r="A2661">
        <v>2650</v>
      </c>
      <c r="B2661" s="5">
        <v>51362</v>
      </c>
      <c r="C2661" s="5">
        <v>20</v>
      </c>
      <c r="D2661" s="5">
        <f t="shared" si="574"/>
        <v>1027240</v>
      </c>
      <c r="E2661" s="5">
        <f t="shared" si="575"/>
        <v>2638055044</v>
      </c>
      <c r="F2661" s="5">
        <f t="shared" si="576"/>
        <v>400</v>
      </c>
      <c r="G2661" s="5">
        <f t="shared" si="577"/>
        <v>-578598.82420000003</v>
      </c>
      <c r="H2661" s="9">
        <f t="shared" si="578"/>
        <v>334776599365.62256</v>
      </c>
      <c r="I2661" s="9">
        <f t="shared" si="579"/>
        <v>-295489.74660000001</v>
      </c>
      <c r="J2661" s="9">
        <f t="shared" si="580"/>
        <v>87314190345.732224</v>
      </c>
      <c r="K2661" s="9">
        <f t="shared" si="581"/>
        <v>170970019945.91595</v>
      </c>
      <c r="M2661" s="9">
        <f t="shared" si="582"/>
        <v>137812.20506969545</v>
      </c>
      <c r="N2661" s="9">
        <f t="shared" si="583"/>
        <v>24868514604.702129</v>
      </c>
      <c r="O2661" s="9">
        <f t="shared" si="584"/>
        <v>-137792.20506969545</v>
      </c>
      <c r="P2661" s="9">
        <f t="shared" si="585"/>
        <v>18986691777.969006</v>
      </c>
      <c r="Q2661" s="9">
        <f t="shared" si="586"/>
        <v>2.0145799982219101E-4</v>
      </c>
      <c r="R2661" s="9">
        <f t="shared" si="587"/>
        <v>-3.8997016462753012E-2</v>
      </c>
    </row>
    <row r="2662" spans="1:18" x14ac:dyDescent="0.25">
      <c r="A2662">
        <v>2651</v>
      </c>
      <c r="B2662" s="5">
        <v>50126</v>
      </c>
      <c r="C2662" s="5">
        <v>131</v>
      </c>
      <c r="D2662" s="5">
        <f t="shared" si="574"/>
        <v>6566506</v>
      </c>
      <c r="E2662" s="5">
        <f t="shared" si="575"/>
        <v>2512615876</v>
      </c>
      <c r="F2662" s="5">
        <f t="shared" si="576"/>
        <v>17161</v>
      </c>
      <c r="G2662" s="5">
        <f t="shared" si="577"/>
        <v>-579834.82420000003</v>
      </c>
      <c r="H2662" s="9">
        <f t="shared" si="578"/>
        <v>336208423355.04492</v>
      </c>
      <c r="I2662" s="9">
        <f t="shared" si="579"/>
        <v>-295378.74660000001</v>
      </c>
      <c r="J2662" s="9">
        <f t="shared" si="580"/>
        <v>87248603942.987015</v>
      </c>
      <c r="K2662" s="9">
        <f t="shared" si="581"/>
        <v>171270883607.22736</v>
      </c>
      <c r="M2662" s="9">
        <f t="shared" si="582"/>
        <v>137475.33234687071</v>
      </c>
      <c r="N2662" s="9">
        <f t="shared" si="583"/>
        <v>24974876088.329678</v>
      </c>
      <c r="O2662" s="9">
        <f t="shared" si="584"/>
        <v>-137344.33234687071</v>
      </c>
      <c r="P2662" s="9">
        <f t="shared" si="585"/>
        <v>18863465627.807674</v>
      </c>
      <c r="Q2662" s="9">
        <f t="shared" si="586"/>
        <v>2.0146423561981231E-4</v>
      </c>
      <c r="R2662" s="9">
        <f t="shared" si="587"/>
        <v>-3.8870262679884887E-2</v>
      </c>
    </row>
    <row r="2663" spans="1:18" x14ac:dyDescent="0.25">
      <c r="A2663">
        <v>2652</v>
      </c>
      <c r="B2663" s="5">
        <v>15594</v>
      </c>
      <c r="C2663" s="5">
        <v>82</v>
      </c>
      <c r="D2663" s="5">
        <f t="shared" si="574"/>
        <v>1278708</v>
      </c>
      <c r="E2663" s="5">
        <f t="shared" si="575"/>
        <v>243172836</v>
      </c>
      <c r="F2663" s="5">
        <f t="shared" si="576"/>
        <v>6724</v>
      </c>
      <c r="G2663" s="5">
        <f t="shared" si="577"/>
        <v>-614366.82420000003</v>
      </c>
      <c r="H2663" s="9">
        <f t="shared" si="578"/>
        <v>377446594677.59375</v>
      </c>
      <c r="I2663" s="9">
        <f t="shared" si="579"/>
        <v>-295427.74660000001</v>
      </c>
      <c r="J2663" s="9">
        <f t="shared" si="580"/>
        <v>87277553461.153824</v>
      </c>
      <c r="K2663" s="9">
        <f t="shared" si="581"/>
        <v>181501006459.20438</v>
      </c>
      <c r="M2663" s="9">
        <f t="shared" si="582"/>
        <v>128063.6099645208</v>
      </c>
      <c r="N2663" s="9">
        <f t="shared" si="583"/>
        <v>28038208674.147579</v>
      </c>
      <c r="O2663" s="9">
        <f t="shared" si="584"/>
        <v>-127981.6099645208</v>
      </c>
      <c r="P2663" s="9">
        <f t="shared" si="585"/>
        <v>16379292489.110729</v>
      </c>
      <c r="Q2663" s="9">
        <f t="shared" si="586"/>
        <v>2.0164383373559965E-4</v>
      </c>
      <c r="R2663" s="9">
        <f t="shared" si="587"/>
        <v>-3.6220491660065121E-2</v>
      </c>
    </row>
    <row r="2664" spans="1:18" x14ac:dyDescent="0.25">
      <c r="A2664">
        <v>2653</v>
      </c>
      <c r="B2664" s="5">
        <v>12587</v>
      </c>
      <c r="C2664" s="5">
        <v>140</v>
      </c>
      <c r="D2664" s="5">
        <f t="shared" si="574"/>
        <v>1762180</v>
      </c>
      <c r="E2664" s="5">
        <f t="shared" si="575"/>
        <v>158432569</v>
      </c>
      <c r="F2664" s="5">
        <f t="shared" si="576"/>
        <v>19600</v>
      </c>
      <c r="G2664" s="5">
        <f t="shared" si="577"/>
        <v>-617373.82420000003</v>
      </c>
      <c r="H2664" s="9">
        <f t="shared" si="578"/>
        <v>381150438807.33252</v>
      </c>
      <c r="I2664" s="9">
        <f t="shared" si="579"/>
        <v>-295369.74660000001</v>
      </c>
      <c r="J2664" s="9">
        <f t="shared" si="580"/>
        <v>87243287206.548218</v>
      </c>
      <c r="K2664" s="9">
        <f t="shared" si="581"/>
        <v>182353550011.42697</v>
      </c>
      <c r="M2664" s="9">
        <f t="shared" si="582"/>
        <v>127244.04986942853</v>
      </c>
      <c r="N2664" s="9">
        <f t="shared" si="583"/>
        <v>28313344696.224655</v>
      </c>
      <c r="O2664" s="9">
        <f t="shared" si="584"/>
        <v>-127104.04986942853</v>
      </c>
      <c r="P2664" s="9">
        <f t="shared" si="585"/>
        <v>16155439493.210176</v>
      </c>
      <c r="Q2664" s="9">
        <f t="shared" si="586"/>
        <v>2.016599645048733E-4</v>
      </c>
      <c r="R2664" s="9">
        <f t="shared" si="587"/>
        <v>-3.5972130813724523E-2</v>
      </c>
    </row>
    <row r="2665" spans="1:18" x14ac:dyDescent="0.25">
      <c r="A2665">
        <v>2654</v>
      </c>
      <c r="B2665" s="5">
        <v>8798</v>
      </c>
      <c r="C2665" s="5">
        <v>135</v>
      </c>
      <c r="D2665" s="5">
        <f t="shared" si="574"/>
        <v>1187730</v>
      </c>
      <c r="E2665" s="5">
        <f t="shared" si="575"/>
        <v>77404804</v>
      </c>
      <c r="F2665" s="5">
        <f t="shared" si="576"/>
        <v>18225</v>
      </c>
      <c r="G2665" s="5">
        <f t="shared" si="577"/>
        <v>-621162.82420000003</v>
      </c>
      <c r="H2665" s="9">
        <f t="shared" si="578"/>
        <v>385843254168.12012</v>
      </c>
      <c r="I2665" s="9">
        <f t="shared" si="579"/>
        <v>-295374.74660000001</v>
      </c>
      <c r="J2665" s="9">
        <f t="shared" si="580"/>
        <v>87246240929.014221</v>
      </c>
      <c r="K2665" s="9">
        <f t="shared" si="581"/>
        <v>183475811795.41537</v>
      </c>
      <c r="M2665" s="9">
        <f t="shared" si="582"/>
        <v>126211.35509047788</v>
      </c>
      <c r="N2665" s="9">
        <f t="shared" si="583"/>
        <v>28661945367.711433</v>
      </c>
      <c r="O2665" s="9">
        <f t="shared" si="584"/>
        <v>-126076.35509047788</v>
      </c>
      <c r="P2665" s="9">
        <f t="shared" si="585"/>
        <v>15895247312.900269</v>
      </c>
      <c r="Q2665" s="9">
        <f t="shared" si="586"/>
        <v>2.0168040238486421E-4</v>
      </c>
      <c r="R2665" s="9">
        <f t="shared" si="587"/>
        <v>-3.5681279934399061E-2</v>
      </c>
    </row>
    <row r="2666" spans="1:18" x14ac:dyDescent="0.25">
      <c r="A2666">
        <v>2655</v>
      </c>
      <c r="B2666" s="5">
        <v>7189</v>
      </c>
      <c r="C2666" s="5">
        <v>24</v>
      </c>
      <c r="D2666" s="5">
        <f t="shared" si="574"/>
        <v>172536</v>
      </c>
      <c r="E2666" s="5">
        <f t="shared" si="575"/>
        <v>51681721</v>
      </c>
      <c r="F2666" s="5">
        <f t="shared" si="576"/>
        <v>576</v>
      </c>
      <c r="G2666" s="5">
        <f t="shared" si="577"/>
        <v>-622771.82420000003</v>
      </c>
      <c r="H2666" s="9">
        <f t="shared" si="578"/>
        <v>387844745017.39575</v>
      </c>
      <c r="I2666" s="9">
        <f t="shared" si="579"/>
        <v>-295485.74660000001</v>
      </c>
      <c r="J2666" s="9">
        <f t="shared" si="580"/>
        <v>87311826443.759415</v>
      </c>
      <c r="K2666" s="9">
        <f t="shared" si="581"/>
        <v>184020197435.18097</v>
      </c>
      <c r="M2666" s="9">
        <f t="shared" si="582"/>
        <v>125772.82093916314</v>
      </c>
      <c r="N2666" s="9">
        <f t="shared" si="583"/>
        <v>28810623932.792458</v>
      </c>
      <c r="O2666" s="9">
        <f t="shared" si="584"/>
        <v>-125748.82093916314</v>
      </c>
      <c r="P2666" s="9">
        <f t="shared" si="585"/>
        <v>15812765967.589714</v>
      </c>
      <c r="Q2666" s="9">
        <f t="shared" si="586"/>
        <v>2.0168911916288243E-4</v>
      </c>
      <c r="R2666" s="9">
        <f t="shared" si="587"/>
        <v>-3.5588583582468192E-2</v>
      </c>
    </row>
    <row r="2667" spans="1:18" x14ac:dyDescent="0.25">
      <c r="A2667">
        <v>2656</v>
      </c>
      <c r="B2667" s="5">
        <v>5066</v>
      </c>
      <c r="C2667" s="5">
        <v>30</v>
      </c>
      <c r="D2667" s="5">
        <f t="shared" si="574"/>
        <v>151980</v>
      </c>
      <c r="E2667" s="5">
        <f t="shared" si="575"/>
        <v>25664356</v>
      </c>
      <c r="F2667" s="5">
        <f t="shared" si="576"/>
        <v>900</v>
      </c>
      <c r="G2667" s="5">
        <f t="shared" si="577"/>
        <v>-624894.82420000003</v>
      </c>
      <c r="H2667" s="9">
        <f t="shared" si="578"/>
        <v>390493541311.94897</v>
      </c>
      <c r="I2667" s="9">
        <f t="shared" si="579"/>
        <v>-295479.74660000001</v>
      </c>
      <c r="J2667" s="9">
        <f t="shared" si="580"/>
        <v>87308280650.800217</v>
      </c>
      <c r="K2667" s="9">
        <f t="shared" si="581"/>
        <v>184643764306.26758</v>
      </c>
      <c r="M2667" s="9">
        <f t="shared" si="582"/>
        <v>125194.19570408469</v>
      </c>
      <c r="N2667" s="9">
        <f t="shared" si="583"/>
        <v>29007386876.979118</v>
      </c>
      <c r="O2667" s="9">
        <f t="shared" si="584"/>
        <v>-125164.19570408469</v>
      </c>
      <c r="P2667" s="9">
        <f t="shared" si="585"/>
        <v>15666075886.250412</v>
      </c>
      <c r="Q2667" s="9">
        <f t="shared" si="586"/>
        <v>2.0170065504840668E-4</v>
      </c>
      <c r="R2667" s="9">
        <f t="shared" si="587"/>
        <v>-3.5423127093972981E-2</v>
      </c>
    </row>
    <row r="2668" spans="1:18" x14ac:dyDescent="0.25">
      <c r="A2668">
        <v>2657</v>
      </c>
      <c r="B2668" s="5">
        <v>4068</v>
      </c>
      <c r="C2668" s="5">
        <v>25</v>
      </c>
      <c r="D2668" s="5">
        <f t="shared" si="574"/>
        <v>101700</v>
      </c>
      <c r="E2668" s="5">
        <f t="shared" si="575"/>
        <v>16548624</v>
      </c>
      <c r="F2668" s="5">
        <f t="shared" si="576"/>
        <v>625</v>
      </c>
      <c r="G2668" s="5">
        <f t="shared" si="577"/>
        <v>-625892.82420000003</v>
      </c>
      <c r="H2668" s="9">
        <f t="shared" si="578"/>
        <v>391741827385.05212</v>
      </c>
      <c r="I2668" s="9">
        <f t="shared" si="579"/>
        <v>-295484.74660000001</v>
      </c>
      <c r="J2668" s="9">
        <f t="shared" si="580"/>
        <v>87311235473.26622</v>
      </c>
      <c r="K2668" s="9">
        <f t="shared" si="581"/>
        <v>184941782557.49536</v>
      </c>
      <c r="M2668" s="9">
        <f t="shared" si="582"/>
        <v>124922.19005895597</v>
      </c>
      <c r="N2668" s="9">
        <f t="shared" si="583"/>
        <v>29100114446.643894</v>
      </c>
      <c r="O2668" s="9">
        <f t="shared" si="584"/>
        <v>-124897.19005895597</v>
      </c>
      <c r="P2668" s="9">
        <f t="shared" si="585"/>
        <v>15599308084.622969</v>
      </c>
      <c r="Q2668" s="9">
        <f t="shared" si="586"/>
        <v>2.0170609151223381E-4</v>
      </c>
      <c r="R2668" s="9">
        <f t="shared" si="587"/>
        <v>-3.5347561051939654E-2</v>
      </c>
    </row>
    <row r="2669" spans="1:18" x14ac:dyDescent="0.25">
      <c r="A2669">
        <v>2658</v>
      </c>
      <c r="B2669" s="5">
        <v>2950</v>
      </c>
      <c r="C2669" s="5">
        <v>21</v>
      </c>
      <c r="D2669" s="5">
        <f t="shared" si="574"/>
        <v>61950</v>
      </c>
      <c r="E2669" s="5">
        <f t="shared" si="575"/>
        <v>8702500</v>
      </c>
      <c r="F2669" s="5">
        <f t="shared" si="576"/>
        <v>441</v>
      </c>
      <c r="G2669" s="5">
        <f t="shared" si="577"/>
        <v>-627010.82420000003</v>
      </c>
      <c r="H2669" s="9">
        <f t="shared" si="578"/>
        <v>393142573663.96332</v>
      </c>
      <c r="I2669" s="9">
        <f t="shared" si="579"/>
        <v>-295488.74660000001</v>
      </c>
      <c r="J2669" s="9">
        <f t="shared" si="580"/>
        <v>87313599367.239014</v>
      </c>
      <c r="K2669" s="9">
        <f t="shared" si="581"/>
        <v>185274642547.49097</v>
      </c>
      <c r="M2669" s="9">
        <f t="shared" si="582"/>
        <v>124617.47832423259</v>
      </c>
      <c r="N2669" s="9">
        <f t="shared" si="583"/>
        <v>29204167356.436863</v>
      </c>
      <c r="O2669" s="9">
        <f t="shared" si="584"/>
        <v>-124596.47832423259</v>
      </c>
      <c r="P2669" s="9">
        <f t="shared" si="585"/>
        <v>15524282410.800962</v>
      </c>
      <c r="Q2669" s="9">
        <f t="shared" si="586"/>
        <v>2.0171219196199483E-4</v>
      </c>
      <c r="R2669" s="9">
        <f t="shared" si="587"/>
        <v>-3.5262455750846036E-2</v>
      </c>
    </row>
    <row r="2670" spans="1:18" x14ac:dyDescent="0.25">
      <c r="A2670">
        <v>2659</v>
      </c>
      <c r="B2670" s="5">
        <v>1533</v>
      </c>
      <c r="C2670" s="5">
        <v>26</v>
      </c>
      <c r="D2670" s="5">
        <f t="shared" si="574"/>
        <v>39858</v>
      </c>
      <c r="E2670" s="5">
        <f t="shared" si="575"/>
        <v>2350089</v>
      </c>
      <c r="F2670" s="5">
        <f t="shared" si="576"/>
        <v>676</v>
      </c>
      <c r="G2670" s="5">
        <f t="shared" si="577"/>
        <v>-628427.82420000003</v>
      </c>
      <c r="H2670" s="9">
        <f t="shared" si="578"/>
        <v>394921530228.74615</v>
      </c>
      <c r="I2670" s="9">
        <f t="shared" si="579"/>
        <v>-295483.74660000001</v>
      </c>
      <c r="J2670" s="9">
        <f t="shared" si="580"/>
        <v>87310644504.773026</v>
      </c>
      <c r="K2670" s="9">
        <f t="shared" si="581"/>
        <v>185690207962.30215</v>
      </c>
      <c r="M2670" s="9">
        <f t="shared" si="582"/>
        <v>124231.27391626927</v>
      </c>
      <c r="N2670" s="9">
        <f t="shared" si="583"/>
        <v>29336315204.871498</v>
      </c>
      <c r="O2670" s="9">
        <f t="shared" si="584"/>
        <v>-124205.27391626927</v>
      </c>
      <c r="P2670" s="9">
        <f t="shared" si="585"/>
        <v>15426950068.61548</v>
      </c>
      <c r="Q2670" s="9">
        <f t="shared" si="586"/>
        <v>2.0171993957147544E-4</v>
      </c>
      <c r="R2670" s="9">
        <f t="shared" si="587"/>
        <v>-3.5151739851480103E-2</v>
      </c>
    </row>
    <row r="2671" spans="1:18" x14ac:dyDescent="0.25">
      <c r="A2671">
        <v>2660</v>
      </c>
      <c r="B2671" s="5">
        <v>459</v>
      </c>
      <c r="C2671" s="5">
        <v>9</v>
      </c>
      <c r="D2671" s="5">
        <f t="shared" si="574"/>
        <v>4131</v>
      </c>
      <c r="E2671" s="5">
        <f t="shared" si="575"/>
        <v>210681</v>
      </c>
      <c r="F2671" s="5">
        <f t="shared" si="576"/>
        <v>81</v>
      </c>
      <c r="G2671" s="5">
        <f t="shared" si="577"/>
        <v>-629501.82420000003</v>
      </c>
      <c r="H2671" s="9">
        <f t="shared" si="578"/>
        <v>396272546671.12775</v>
      </c>
      <c r="I2671" s="9">
        <f t="shared" si="579"/>
        <v>-295500.74660000001</v>
      </c>
      <c r="J2671" s="9">
        <f t="shared" si="580"/>
        <v>87320691241.157425</v>
      </c>
      <c r="K2671" s="9">
        <f t="shared" si="581"/>
        <v>186018259037.16196</v>
      </c>
      <c r="M2671" s="9">
        <f t="shared" si="582"/>
        <v>123938.55441439727</v>
      </c>
      <c r="N2671" s="9">
        <f t="shared" si="583"/>
        <v>29436673987.989029</v>
      </c>
      <c r="O2671" s="9">
        <f t="shared" si="584"/>
        <v>-123929.55441439727</v>
      </c>
      <c r="P2671" s="9">
        <f t="shared" si="585"/>
        <v>15358534457.351053</v>
      </c>
      <c r="Q2671" s="9">
        <f t="shared" si="586"/>
        <v>2.0172582344070796E-4</v>
      </c>
      <c r="R2671" s="9">
        <f t="shared" si="587"/>
        <v>-3.5073707678790991E-2</v>
      </c>
    </row>
    <row r="2672" spans="1:18" x14ac:dyDescent="0.25">
      <c r="A2672">
        <v>2661</v>
      </c>
      <c r="B2672" s="5">
        <v>138</v>
      </c>
      <c r="C2672" s="5">
        <v>2</v>
      </c>
      <c r="D2672" s="5">
        <f t="shared" si="574"/>
        <v>276</v>
      </c>
      <c r="E2672" s="5">
        <f t="shared" si="575"/>
        <v>19044</v>
      </c>
      <c r="F2672" s="5">
        <f t="shared" si="576"/>
        <v>4</v>
      </c>
      <c r="G2672" s="5">
        <f t="shared" si="577"/>
        <v>-629822.82420000003</v>
      </c>
      <c r="H2672" s="9">
        <f t="shared" si="578"/>
        <v>396676789883.26416</v>
      </c>
      <c r="I2672" s="9">
        <f t="shared" si="579"/>
        <v>-295507.74660000001</v>
      </c>
      <c r="J2672" s="9">
        <f t="shared" si="580"/>
        <v>87324828300.609818</v>
      </c>
      <c r="K2672" s="9">
        <f t="shared" si="581"/>
        <v>186117523536.58997</v>
      </c>
      <c r="M2672" s="9">
        <f t="shared" si="582"/>
        <v>123851.06562473162</v>
      </c>
      <c r="N2672" s="9">
        <f t="shared" si="583"/>
        <v>29466702754.168972</v>
      </c>
      <c r="O2672" s="9">
        <f t="shared" si="584"/>
        <v>-123849.06562473162</v>
      </c>
      <c r="P2672" s="9">
        <f t="shared" si="585"/>
        <v>15338591056.11908</v>
      </c>
      <c r="Q2672" s="9">
        <f t="shared" si="586"/>
        <v>2.017275839775332E-4</v>
      </c>
      <c r="R2672" s="9">
        <f t="shared" si="587"/>
        <v>-3.5050928314587108E-2</v>
      </c>
    </row>
    <row r="2673" spans="1:18" x14ac:dyDescent="0.25">
      <c r="A2673">
        <v>2662</v>
      </c>
      <c r="B2673" s="5">
        <v>138</v>
      </c>
      <c r="C2673" s="5">
        <v>1</v>
      </c>
      <c r="D2673" s="5">
        <f t="shared" si="574"/>
        <v>138</v>
      </c>
      <c r="E2673" s="5">
        <f t="shared" si="575"/>
        <v>19044</v>
      </c>
      <c r="F2673" s="5">
        <f t="shared" si="576"/>
        <v>1</v>
      </c>
      <c r="G2673" s="5">
        <f t="shared" si="577"/>
        <v>-629822.82420000003</v>
      </c>
      <c r="H2673" s="9">
        <f t="shared" si="578"/>
        <v>396676789883.26416</v>
      </c>
      <c r="I2673" s="9">
        <f t="shared" si="579"/>
        <v>-295508.74660000001</v>
      </c>
      <c r="J2673" s="9">
        <f t="shared" si="580"/>
        <v>87325419317.103012</v>
      </c>
      <c r="K2673" s="9">
        <f t="shared" si="581"/>
        <v>186118153359.41415</v>
      </c>
      <c r="M2673" s="9">
        <f t="shared" si="582"/>
        <v>123851.06562473162</v>
      </c>
      <c r="N2673" s="9">
        <f t="shared" si="583"/>
        <v>29466702754.168972</v>
      </c>
      <c r="O2673" s="9">
        <f t="shared" si="584"/>
        <v>-123850.06562473162</v>
      </c>
      <c r="P2673" s="9">
        <f t="shared" si="585"/>
        <v>15338838755.25033</v>
      </c>
      <c r="Q2673" s="9">
        <f t="shared" si="586"/>
        <v>2.017275839775332E-4</v>
      </c>
      <c r="R2673" s="9">
        <f t="shared" si="587"/>
        <v>-3.5051211327851182E-2</v>
      </c>
    </row>
    <row r="2674" spans="1:18" x14ac:dyDescent="0.25">
      <c r="A2674">
        <v>2663</v>
      </c>
      <c r="B2674" s="5">
        <v>4</v>
      </c>
      <c r="C2674" s="5">
        <v>2</v>
      </c>
      <c r="D2674" s="5">
        <f t="shared" si="574"/>
        <v>8</v>
      </c>
      <c r="E2674" s="5">
        <f t="shared" si="575"/>
        <v>16</v>
      </c>
      <c r="F2674" s="5">
        <f t="shared" si="576"/>
        <v>4</v>
      </c>
      <c r="G2674" s="5">
        <f t="shared" si="577"/>
        <v>-629956.82420000003</v>
      </c>
      <c r="H2674" s="9">
        <f t="shared" si="578"/>
        <v>396845600356.14972</v>
      </c>
      <c r="I2674" s="9">
        <f t="shared" si="579"/>
        <v>-295507.74660000001</v>
      </c>
      <c r="J2674" s="9">
        <f t="shared" si="580"/>
        <v>87324828300.609818</v>
      </c>
      <c r="K2674" s="9">
        <f t="shared" si="581"/>
        <v>186157121574.63437</v>
      </c>
      <c r="M2674" s="9">
        <f t="shared" si="582"/>
        <v>123814.54382468427</v>
      </c>
      <c r="N2674" s="9">
        <f t="shared" si="583"/>
        <v>29479242656.056786</v>
      </c>
      <c r="O2674" s="9">
        <f t="shared" si="584"/>
        <v>-123812.54382468427</v>
      </c>
      <c r="P2674" s="9">
        <f t="shared" si="585"/>
        <v>15329546008.339363</v>
      </c>
      <c r="Q2674" s="9">
        <f t="shared" si="586"/>
        <v>2.0172831917121138E-4</v>
      </c>
      <c r="R2674" s="9">
        <f t="shared" si="587"/>
        <v>-3.504059217362937E-2</v>
      </c>
    </row>
    <row r="2675" spans="1:18" x14ac:dyDescent="0.25">
      <c r="A2675">
        <v>2664</v>
      </c>
      <c r="B2675" s="5">
        <v>10701</v>
      </c>
      <c r="C2675" s="5">
        <v>931</v>
      </c>
      <c r="D2675" s="5">
        <f t="shared" si="574"/>
        <v>9962631</v>
      </c>
      <c r="E2675" s="5">
        <f t="shared" si="575"/>
        <v>114511401</v>
      </c>
      <c r="F2675" s="5">
        <f t="shared" si="576"/>
        <v>866761</v>
      </c>
      <c r="G2675" s="5">
        <f t="shared" si="577"/>
        <v>-619259.82420000003</v>
      </c>
      <c r="H2675" s="9">
        <f t="shared" si="578"/>
        <v>383482729868.21497</v>
      </c>
      <c r="I2675" s="9">
        <f t="shared" si="579"/>
        <v>-294578.74660000001</v>
      </c>
      <c r="J2675" s="9">
        <f t="shared" si="580"/>
        <v>86776637948.427017</v>
      </c>
      <c r="K2675" s="9">
        <f t="shared" si="581"/>
        <v>182420782832.57236</v>
      </c>
      <c r="M2675" s="9">
        <f t="shared" si="582"/>
        <v>126730.0191612995</v>
      </c>
      <c r="N2675" s="9">
        <f t="shared" si="583"/>
        <v>28486596394.282032</v>
      </c>
      <c r="O2675" s="9">
        <f t="shared" si="584"/>
        <v>-125799.0191612995</v>
      </c>
      <c r="P2675" s="9">
        <f t="shared" si="585"/>
        <v>15825393221.944998</v>
      </c>
      <c r="Q2675" s="9">
        <f t="shared" si="586"/>
        <v>2.0167012196497806E-4</v>
      </c>
      <c r="R2675" s="9">
        <f t="shared" si="587"/>
        <v>-3.5602790006647435E-2</v>
      </c>
    </row>
    <row r="2676" spans="1:18" x14ac:dyDescent="0.25">
      <c r="A2676">
        <v>2665</v>
      </c>
      <c r="B2676" s="5">
        <v>2103</v>
      </c>
      <c r="C2676" s="5">
        <v>115</v>
      </c>
      <c r="D2676" s="5">
        <f t="shared" si="574"/>
        <v>241845</v>
      </c>
      <c r="E2676" s="5">
        <f t="shared" si="575"/>
        <v>4422609</v>
      </c>
      <c r="F2676" s="5">
        <f t="shared" si="576"/>
        <v>13225</v>
      </c>
      <c r="G2676" s="5">
        <f t="shared" si="577"/>
        <v>-627857.82420000003</v>
      </c>
      <c r="H2676" s="9">
        <f t="shared" si="578"/>
        <v>394205447409.15814</v>
      </c>
      <c r="I2676" s="9">
        <f t="shared" si="579"/>
        <v>-295394.74660000001</v>
      </c>
      <c r="J2676" s="9">
        <f t="shared" si="580"/>
        <v>87258056318.87822</v>
      </c>
      <c r="K2676" s="9">
        <f t="shared" si="581"/>
        <v>185465902880.38635</v>
      </c>
      <c r="M2676" s="9">
        <f t="shared" si="582"/>
        <v>124386.62784184379</v>
      </c>
      <c r="N2676" s="9">
        <f t="shared" si="583"/>
        <v>29283121773.51804</v>
      </c>
      <c r="O2676" s="9">
        <f t="shared" si="584"/>
        <v>-124271.62784184379</v>
      </c>
      <c r="P2676" s="9">
        <f t="shared" si="585"/>
        <v>15443437486.461723</v>
      </c>
      <c r="Q2676" s="9">
        <f t="shared" si="586"/>
        <v>2.017168209286981E-4</v>
      </c>
      <c r="R2676" s="9">
        <f t="shared" si="587"/>
        <v>-3.5170518837615863E-2</v>
      </c>
    </row>
    <row r="2677" spans="1:18" x14ac:dyDescent="0.25">
      <c r="A2677">
        <v>2666</v>
      </c>
      <c r="B2677" s="5">
        <v>53898</v>
      </c>
      <c r="C2677" s="5">
        <v>1542</v>
      </c>
      <c r="D2677" s="5">
        <f t="shared" si="574"/>
        <v>83110716</v>
      </c>
      <c r="E2677" s="5">
        <f t="shared" si="575"/>
        <v>2904994404</v>
      </c>
      <c r="F2677" s="5">
        <f t="shared" si="576"/>
        <v>2377764</v>
      </c>
      <c r="G2677" s="5">
        <f t="shared" si="577"/>
        <v>-576062.82420000003</v>
      </c>
      <c r="H2677" s="9">
        <f t="shared" si="578"/>
        <v>331848377425.28015</v>
      </c>
      <c r="I2677" s="9">
        <f t="shared" si="579"/>
        <v>-293967.74660000001</v>
      </c>
      <c r="J2677" s="9">
        <f t="shared" si="580"/>
        <v>86417036041.081818</v>
      </c>
      <c r="K2677" s="9">
        <f t="shared" si="581"/>
        <v>169343890330.10596</v>
      </c>
      <c r="M2677" s="9">
        <f t="shared" si="582"/>
        <v>138503.39376312878</v>
      </c>
      <c r="N2677" s="9">
        <f t="shared" si="583"/>
        <v>24650994831.136101</v>
      </c>
      <c r="O2677" s="9">
        <f t="shared" si="584"/>
        <v>-136961.39376312878</v>
      </c>
      <c r="P2677" s="9">
        <f t="shared" si="585"/>
        <v>18758423381.538811</v>
      </c>
      <c r="Q2677" s="9">
        <f t="shared" si="586"/>
        <v>2.0144524699813927E-4</v>
      </c>
      <c r="R2677" s="9">
        <f t="shared" si="587"/>
        <v>-3.8761885627543138E-2</v>
      </c>
    </row>
    <row r="2678" spans="1:18" x14ac:dyDescent="0.25">
      <c r="A2678">
        <v>2667</v>
      </c>
      <c r="B2678" s="5">
        <v>1328156</v>
      </c>
      <c r="C2678" s="5">
        <v>5887</v>
      </c>
      <c r="D2678" s="5">
        <f t="shared" si="574"/>
        <v>7818854372</v>
      </c>
      <c r="E2678" s="5">
        <f t="shared" si="575"/>
        <v>1763998360336</v>
      </c>
      <c r="F2678" s="5">
        <f t="shared" si="576"/>
        <v>34656769</v>
      </c>
      <c r="G2678" s="5">
        <f t="shared" si="577"/>
        <v>698195.17579999997</v>
      </c>
      <c r="H2678" s="9">
        <f t="shared" si="578"/>
        <v>487476503510.39288</v>
      </c>
      <c r="I2678" s="9">
        <f t="shared" si="579"/>
        <v>-289622.74660000001</v>
      </c>
      <c r="J2678" s="9">
        <f t="shared" si="580"/>
        <v>83881335348.127823</v>
      </c>
      <c r="K2678" s="9">
        <f t="shared" si="581"/>
        <v>-202213204478.06586</v>
      </c>
      <c r="M2678" s="9">
        <f t="shared" si="582"/>
        <v>485803.36305214826</v>
      </c>
      <c r="N2678" s="9">
        <f t="shared" si="583"/>
        <v>36211660462.437302</v>
      </c>
      <c r="O2678" s="9">
        <f t="shared" si="584"/>
        <v>-479916.36305214826</v>
      </c>
      <c r="P2678" s="9">
        <f t="shared" si="585"/>
        <v>230319715525.20139</v>
      </c>
      <c r="Q2678" s="9">
        <f t="shared" si="586"/>
        <v>2.0212302967646857E-4</v>
      </c>
      <c r="R2678" s="9">
        <f t="shared" si="587"/>
        <v>-0.13582272324910338</v>
      </c>
    </row>
    <row r="2679" spans="1:18" x14ac:dyDescent="0.25">
      <c r="A2679">
        <v>2668</v>
      </c>
      <c r="B2679" s="5">
        <v>1179888</v>
      </c>
      <c r="C2679" s="5">
        <v>23387</v>
      </c>
      <c r="D2679" s="5">
        <f t="shared" si="574"/>
        <v>27594040656</v>
      </c>
      <c r="E2679" s="5">
        <f t="shared" si="575"/>
        <v>1392135692544</v>
      </c>
      <c r="F2679" s="5">
        <f t="shared" si="576"/>
        <v>546951769</v>
      </c>
      <c r="G2679" s="5">
        <f t="shared" si="577"/>
        <v>549927.17579999997</v>
      </c>
      <c r="H2679" s="9">
        <f t="shared" si="578"/>
        <v>302419898683.36407</v>
      </c>
      <c r="I2679" s="9">
        <f t="shared" si="579"/>
        <v>-272122.74660000001</v>
      </c>
      <c r="J2679" s="9">
        <f t="shared" si="580"/>
        <v>74050789217.127823</v>
      </c>
      <c r="K2679" s="9">
        <f t="shared" si="581"/>
        <v>-149647693508.67706</v>
      </c>
      <c r="M2679" s="9">
        <f t="shared" si="582"/>
        <v>445392.80895200191</v>
      </c>
      <c r="N2679" s="9">
        <f t="shared" si="583"/>
        <v>22464932380.014088</v>
      </c>
      <c r="O2679" s="9">
        <f t="shared" si="584"/>
        <v>-422005.80895200191</v>
      </c>
      <c r="P2679" s="9">
        <f t="shared" si="585"/>
        <v>178088902789.23355</v>
      </c>
      <c r="Q2679" s="9">
        <f t="shared" si="586"/>
        <v>2.0131708177734912E-4</v>
      </c>
      <c r="R2679" s="9">
        <f t="shared" si="587"/>
        <v>-0.11943321692964637</v>
      </c>
    </row>
    <row r="2680" spans="1:18" x14ac:dyDescent="0.25">
      <c r="A2680">
        <v>2669</v>
      </c>
      <c r="B2680" s="5">
        <v>734440</v>
      </c>
      <c r="C2680" s="5">
        <v>214</v>
      </c>
      <c r="D2680" s="5">
        <f t="shared" si="574"/>
        <v>157170160</v>
      </c>
      <c r="E2680" s="5">
        <f t="shared" si="575"/>
        <v>539402113600</v>
      </c>
      <c r="F2680" s="5">
        <f t="shared" si="576"/>
        <v>45796</v>
      </c>
      <c r="G2680" s="5">
        <f t="shared" si="577"/>
        <v>104479.17579999997</v>
      </c>
      <c r="H2680" s="9">
        <f t="shared" si="578"/>
        <v>10915898175.8473</v>
      </c>
      <c r="I2680" s="9">
        <f t="shared" si="579"/>
        <v>-295295.74660000001</v>
      </c>
      <c r="J2680" s="9">
        <f t="shared" si="580"/>
        <v>87199577960.051422</v>
      </c>
      <c r="K2680" s="9">
        <f t="shared" si="581"/>
        <v>-30852256222.013645</v>
      </c>
      <c r="M2680" s="9">
        <f t="shared" si="582"/>
        <v>323985.62397073815</v>
      </c>
      <c r="N2680" s="9">
        <f t="shared" si="583"/>
        <v>810875592.03331614</v>
      </c>
      <c r="O2680" s="9">
        <f t="shared" si="584"/>
        <v>-323771.62397073815</v>
      </c>
      <c r="P2680" s="9">
        <f t="shared" si="585"/>
        <v>104828064488.64906</v>
      </c>
      <c r="Q2680" s="9">
        <f t="shared" si="586"/>
        <v>2.000475402929285E-4</v>
      </c>
      <c r="R2680" s="9">
        <f t="shared" si="587"/>
        <v>-9.1631587125463612E-2</v>
      </c>
    </row>
    <row r="2681" spans="1:18" x14ac:dyDescent="0.25">
      <c r="A2681">
        <v>2670</v>
      </c>
      <c r="B2681" s="5">
        <v>531058</v>
      </c>
      <c r="C2681" s="5">
        <v>16153</v>
      </c>
      <c r="D2681" s="5">
        <f t="shared" si="574"/>
        <v>8578179874</v>
      </c>
      <c r="E2681" s="5">
        <f t="shared" si="575"/>
        <v>282022599364</v>
      </c>
      <c r="F2681" s="5">
        <f t="shared" si="576"/>
        <v>260919409</v>
      </c>
      <c r="G2681" s="5">
        <f t="shared" si="577"/>
        <v>-98902.824200000032</v>
      </c>
      <c r="H2681" s="9">
        <f t="shared" si="578"/>
        <v>9781768634.7361126</v>
      </c>
      <c r="I2681" s="9">
        <f t="shared" si="579"/>
        <v>-279356.74660000001</v>
      </c>
      <c r="J2681" s="9">
        <f t="shared" si="580"/>
        <v>78040191870.936615</v>
      </c>
      <c r="K2681" s="9">
        <f t="shared" si="581"/>
        <v>27629171198.063759</v>
      </c>
      <c r="M2681" s="9">
        <f t="shared" si="582"/>
        <v>268553.70802126848</v>
      </c>
      <c r="N2681" s="9">
        <f t="shared" si="583"/>
        <v>726628015.85806262</v>
      </c>
      <c r="O2681" s="9">
        <f t="shared" si="584"/>
        <v>-252400.70802126848</v>
      </c>
      <c r="P2681" s="9">
        <f t="shared" si="585"/>
        <v>63706117409.637627</v>
      </c>
      <c r="Q2681" s="9">
        <f t="shared" si="586"/>
        <v>2.0004260099707442E-4</v>
      </c>
      <c r="R2681" s="9">
        <f t="shared" si="587"/>
        <v>-7.1432688037357694E-2</v>
      </c>
    </row>
    <row r="2682" spans="1:18" x14ac:dyDescent="0.25">
      <c r="A2682">
        <v>2671</v>
      </c>
      <c r="B2682" s="5">
        <v>450682</v>
      </c>
      <c r="C2682" s="5">
        <v>20943</v>
      </c>
      <c r="D2682" s="5">
        <f t="shared" si="574"/>
        <v>9438633126</v>
      </c>
      <c r="E2682" s="5">
        <f t="shared" si="575"/>
        <v>203114265124</v>
      </c>
      <c r="F2682" s="5">
        <f t="shared" si="576"/>
        <v>438609249</v>
      </c>
      <c r="G2682" s="5">
        <f t="shared" si="577"/>
        <v>-179278.82420000003</v>
      </c>
      <c r="H2682" s="9">
        <f t="shared" si="578"/>
        <v>32140896806.534515</v>
      </c>
      <c r="I2682" s="9">
        <f t="shared" si="579"/>
        <v>-274566.74660000001</v>
      </c>
      <c r="J2682" s="9">
        <f t="shared" si="580"/>
        <v>75386898338.508621</v>
      </c>
      <c r="K2682" s="9">
        <f t="shared" si="581"/>
        <v>49224003494.867355</v>
      </c>
      <c r="M2682" s="9">
        <f t="shared" si="582"/>
        <v>246647.16921078094</v>
      </c>
      <c r="N2682" s="9">
        <f t="shared" si="583"/>
        <v>2387551469.1174235</v>
      </c>
      <c r="O2682" s="9">
        <f t="shared" si="584"/>
        <v>-225704.16921078094</v>
      </c>
      <c r="P2682" s="9">
        <f t="shared" si="585"/>
        <v>50942371999.12883</v>
      </c>
      <c r="Q2682" s="9">
        <f t="shared" si="586"/>
        <v>2.0013997818819413E-4</v>
      </c>
      <c r="R2682" s="9">
        <f t="shared" si="587"/>
        <v>-6.3877222926619973E-2</v>
      </c>
    </row>
    <row r="2683" spans="1:18" x14ac:dyDescent="0.25">
      <c r="A2683">
        <v>2672</v>
      </c>
      <c r="B2683" s="5">
        <v>150351</v>
      </c>
      <c r="C2683" s="5">
        <v>3016</v>
      </c>
      <c r="D2683" s="5">
        <f t="shared" si="574"/>
        <v>453458616</v>
      </c>
      <c r="E2683" s="5">
        <f t="shared" si="575"/>
        <v>22605423201</v>
      </c>
      <c r="F2683" s="5">
        <f t="shared" si="576"/>
        <v>9096256</v>
      </c>
      <c r="G2683" s="5">
        <f t="shared" si="577"/>
        <v>-479609.82420000003</v>
      </c>
      <c r="H2683" s="9">
        <f t="shared" si="578"/>
        <v>230025583469.15494</v>
      </c>
      <c r="I2683" s="9">
        <f t="shared" si="579"/>
        <v>-292493.74660000001</v>
      </c>
      <c r="J2683" s="9">
        <f t="shared" si="580"/>
        <v>85552591800.105026</v>
      </c>
      <c r="K2683" s="9">
        <f t="shared" si="581"/>
        <v>140282874386.42535</v>
      </c>
      <c r="M2683" s="9">
        <f t="shared" si="582"/>
        <v>164791.73092705774</v>
      </c>
      <c r="N2683" s="9">
        <f t="shared" si="583"/>
        <v>17087199621.471582</v>
      </c>
      <c r="O2683" s="9">
        <f t="shared" si="584"/>
        <v>-161775.73092705774</v>
      </c>
      <c r="P2683" s="9">
        <f t="shared" si="585"/>
        <v>26171387116.983788</v>
      </c>
      <c r="Q2683" s="9">
        <f t="shared" si="586"/>
        <v>2.0100179421271656E-4</v>
      </c>
      <c r="R2683" s="9">
        <f t="shared" si="587"/>
        <v>-4.5784661038754629E-2</v>
      </c>
    </row>
    <row r="2684" spans="1:18" x14ac:dyDescent="0.25">
      <c r="A2684">
        <v>2673</v>
      </c>
      <c r="B2684" s="5">
        <v>127300</v>
      </c>
      <c r="C2684" s="5">
        <v>1476</v>
      </c>
      <c r="D2684" s="5">
        <f t="shared" si="574"/>
        <v>187894800</v>
      </c>
      <c r="E2684" s="5">
        <f t="shared" si="575"/>
        <v>16205290000</v>
      </c>
      <c r="F2684" s="5">
        <f t="shared" si="576"/>
        <v>2178576</v>
      </c>
      <c r="G2684" s="5">
        <f t="shared" si="577"/>
        <v>-502660.82420000003</v>
      </c>
      <c r="H2684" s="9">
        <f t="shared" si="578"/>
        <v>252667904185.42334</v>
      </c>
      <c r="I2684" s="9">
        <f t="shared" si="579"/>
        <v>-294033.74660000001</v>
      </c>
      <c r="J2684" s="9">
        <f t="shared" si="580"/>
        <v>86455844139.633026</v>
      </c>
      <c r="K2684" s="9">
        <f t="shared" si="581"/>
        <v>147799245408.56998</v>
      </c>
      <c r="M2684" s="9">
        <f t="shared" si="582"/>
        <v>158509.16366667469</v>
      </c>
      <c r="N2684" s="9">
        <f t="shared" si="583"/>
        <v>18769159724.07095</v>
      </c>
      <c r="O2684" s="9">
        <f t="shared" si="584"/>
        <v>-157033.16366667469</v>
      </c>
      <c r="P2684" s="9">
        <f t="shared" si="585"/>
        <v>24659414491.164642</v>
      </c>
      <c r="Q2684" s="9">
        <f t="shared" si="586"/>
        <v>2.0110040474774461E-4</v>
      </c>
      <c r="R2684" s="9">
        <f t="shared" si="587"/>
        <v>-4.4442454277184448E-2</v>
      </c>
    </row>
    <row r="2685" spans="1:18" x14ac:dyDescent="0.25">
      <c r="A2685">
        <v>2674</v>
      </c>
      <c r="B2685" s="5">
        <v>110854</v>
      </c>
      <c r="C2685" s="5">
        <v>3282</v>
      </c>
      <c r="D2685" s="5">
        <f t="shared" si="574"/>
        <v>363822828</v>
      </c>
      <c r="E2685" s="5">
        <f t="shared" si="575"/>
        <v>12288609316</v>
      </c>
      <c r="F2685" s="5">
        <f t="shared" si="576"/>
        <v>10771524</v>
      </c>
      <c r="G2685" s="5">
        <f t="shared" si="577"/>
        <v>-519106.82420000003</v>
      </c>
      <c r="H2685" s="9">
        <f t="shared" si="578"/>
        <v>269471894931.00974</v>
      </c>
      <c r="I2685" s="9">
        <f t="shared" si="579"/>
        <v>-292227.74660000001</v>
      </c>
      <c r="J2685" s="9">
        <f t="shared" si="580"/>
        <v>85397055882.913818</v>
      </c>
      <c r="K2685" s="9">
        <f t="shared" si="581"/>
        <v>151697417480.64838</v>
      </c>
      <c r="M2685" s="9">
        <f t="shared" si="582"/>
        <v>154026.79408772977</v>
      </c>
      <c r="N2685" s="9">
        <f t="shared" si="583"/>
        <v>20017425851.589317</v>
      </c>
      <c r="O2685" s="9">
        <f t="shared" si="584"/>
        <v>-150744.79408772977</v>
      </c>
      <c r="P2685" s="9">
        <f t="shared" si="585"/>
        <v>22723992944.552048</v>
      </c>
      <c r="Q2685" s="9">
        <f t="shared" si="586"/>
        <v>2.0117358852332986E-4</v>
      </c>
      <c r="R2685" s="9">
        <f t="shared" si="587"/>
        <v>-4.2662764396593451E-2</v>
      </c>
    </row>
    <row r="2686" spans="1:18" x14ac:dyDescent="0.25">
      <c r="A2686">
        <v>2675</v>
      </c>
      <c r="B2686" s="5">
        <v>31662</v>
      </c>
      <c r="C2686" s="5">
        <v>1494</v>
      </c>
      <c r="D2686" s="5">
        <f t="shared" si="574"/>
        <v>47303028</v>
      </c>
      <c r="E2686" s="5">
        <f t="shared" si="575"/>
        <v>1002482244</v>
      </c>
      <c r="F2686" s="5">
        <f t="shared" si="576"/>
        <v>2232036</v>
      </c>
      <c r="G2686" s="5">
        <f t="shared" si="577"/>
        <v>-598298.82420000003</v>
      </c>
      <c r="H2686" s="9">
        <f t="shared" si="578"/>
        <v>357961483039.10254</v>
      </c>
      <c r="I2686" s="9">
        <f t="shared" si="579"/>
        <v>-294015.74660000001</v>
      </c>
      <c r="J2686" s="9">
        <f t="shared" si="580"/>
        <v>86445259248.755417</v>
      </c>
      <c r="K2686" s="9">
        <f t="shared" si="581"/>
        <v>175909275487.06516</v>
      </c>
      <c r="M2686" s="9">
        <f t="shared" si="582"/>
        <v>132442.95536124264</v>
      </c>
      <c r="N2686" s="9">
        <f t="shared" si="583"/>
        <v>26590778404.90448</v>
      </c>
      <c r="O2686" s="9">
        <f t="shared" si="584"/>
        <v>-130948.95536124264</v>
      </c>
      <c r="P2686" s="9">
        <f t="shared" si="585"/>
        <v>17147628910.200718</v>
      </c>
      <c r="Q2686" s="9">
        <f t="shared" si="586"/>
        <v>2.0155897329625553E-4</v>
      </c>
      <c r="R2686" s="9">
        <f t="shared" si="587"/>
        <v>-3.7060288158450125E-2</v>
      </c>
    </row>
    <row r="2687" spans="1:18" x14ac:dyDescent="0.25">
      <c r="A2687">
        <v>2676</v>
      </c>
      <c r="B2687" s="5">
        <v>22107</v>
      </c>
      <c r="C2687" s="5">
        <v>1308</v>
      </c>
      <c r="D2687" s="5">
        <f t="shared" si="574"/>
        <v>28915956</v>
      </c>
      <c r="E2687" s="5">
        <f t="shared" si="575"/>
        <v>488719449</v>
      </c>
      <c r="F2687" s="5">
        <f t="shared" si="576"/>
        <v>1710864</v>
      </c>
      <c r="G2687" s="5">
        <f t="shared" si="577"/>
        <v>-607853.82420000003</v>
      </c>
      <c r="H2687" s="9">
        <f t="shared" si="578"/>
        <v>369486271594.56451</v>
      </c>
      <c r="I2687" s="9">
        <f t="shared" si="579"/>
        <v>-294201.74660000001</v>
      </c>
      <c r="J2687" s="9">
        <f t="shared" si="580"/>
        <v>86554667702.490616</v>
      </c>
      <c r="K2687" s="9">
        <f t="shared" si="581"/>
        <v>178831656757.12936</v>
      </c>
      <c r="M2687" s="9">
        <f t="shared" si="582"/>
        <v>129838.7329772697</v>
      </c>
      <c r="N2687" s="9">
        <f t="shared" si="583"/>
        <v>27446884754.782898</v>
      </c>
      <c r="O2687" s="9">
        <f t="shared" si="584"/>
        <v>-128530.7329772697</v>
      </c>
      <c r="P2687" s="9">
        <f t="shared" si="585"/>
        <v>16520149319.674204</v>
      </c>
      <c r="Q2687" s="9">
        <f t="shared" si="586"/>
        <v>2.0160916539360192E-4</v>
      </c>
      <c r="R2687" s="9">
        <f t="shared" si="587"/>
        <v>-3.6375900119097311E-2</v>
      </c>
    </row>
    <row r="2688" spans="1:18" x14ac:dyDescent="0.25">
      <c r="A2688">
        <v>2677</v>
      </c>
      <c r="B2688" s="5">
        <v>79</v>
      </c>
      <c r="C2688" s="5">
        <v>1</v>
      </c>
      <c r="D2688" s="5">
        <f t="shared" si="574"/>
        <v>79</v>
      </c>
      <c r="E2688" s="5">
        <f t="shared" si="575"/>
        <v>6241</v>
      </c>
      <c r="F2688" s="5">
        <f t="shared" si="576"/>
        <v>1</v>
      </c>
      <c r="G2688" s="5">
        <f t="shared" si="577"/>
        <v>-629881.82420000003</v>
      </c>
      <c r="H2688" s="9">
        <f t="shared" si="578"/>
        <v>396751112457.51978</v>
      </c>
      <c r="I2688" s="9">
        <f t="shared" si="579"/>
        <v>-295508.74660000001</v>
      </c>
      <c r="J2688" s="9">
        <f t="shared" si="580"/>
        <v>87325419317.103012</v>
      </c>
      <c r="K2688" s="9">
        <f t="shared" si="581"/>
        <v>186135588375.46356</v>
      </c>
      <c r="M2688" s="9">
        <f t="shared" si="582"/>
        <v>123834.98513068093</v>
      </c>
      <c r="N2688" s="9">
        <f t="shared" si="583"/>
        <v>29472223725.547604</v>
      </c>
      <c r="O2688" s="9">
        <f t="shared" si="584"/>
        <v>-123833.98513068093</v>
      </c>
      <c r="P2688" s="9">
        <f t="shared" si="585"/>
        <v>15334855873.345705</v>
      </c>
      <c r="Q2688" s="9">
        <f t="shared" si="586"/>
        <v>2.0172790766294089E-4</v>
      </c>
      <c r="R2688" s="9">
        <f t="shared" si="587"/>
        <v>-3.504666034041521E-2</v>
      </c>
    </row>
    <row r="2689" spans="1:18" x14ac:dyDescent="0.25">
      <c r="A2689">
        <v>2678</v>
      </c>
      <c r="B2689" s="5">
        <v>14835468</v>
      </c>
      <c r="C2689" s="5">
        <v>56341</v>
      </c>
      <c r="D2689" s="5">
        <f t="shared" si="574"/>
        <v>835845102588</v>
      </c>
      <c r="E2689" s="5">
        <f t="shared" si="575"/>
        <v>220091110779024</v>
      </c>
      <c r="F2689" s="5">
        <f t="shared" si="576"/>
        <v>3174308281</v>
      </c>
      <c r="G2689" s="5">
        <f t="shared" si="577"/>
        <v>14205507.175799999</v>
      </c>
      <c r="H2689" s="9">
        <f t="shared" si="578"/>
        <v>201796434121705.28</v>
      </c>
      <c r="I2689" s="9">
        <f t="shared" si="579"/>
        <v>-239168.74660000001</v>
      </c>
      <c r="J2689" s="9">
        <f t="shared" si="580"/>
        <v>57201689350.215019</v>
      </c>
      <c r="K2689" s="9">
        <f t="shared" si="581"/>
        <v>-3397513346053.3921</v>
      </c>
      <c r="M2689" s="9">
        <f t="shared" si="582"/>
        <v>4167231.3335080561</v>
      </c>
      <c r="N2689" s="9">
        <f t="shared" si="583"/>
        <v>14990228046529.834</v>
      </c>
      <c r="O2689" s="9">
        <f t="shared" si="584"/>
        <v>-4110890.3335080561</v>
      </c>
      <c r="P2689" s="9">
        <f t="shared" si="585"/>
        <v>16899419334129.977</v>
      </c>
      <c r="Q2689" s="9">
        <f t="shared" si="586"/>
        <v>1.0788522424379431E-3</v>
      </c>
      <c r="R2689" s="9">
        <f t="shared" si="587"/>
        <v>-1.1639471699302431</v>
      </c>
    </row>
    <row r="2690" spans="1:18" x14ac:dyDescent="0.25">
      <c r="A2690">
        <v>2679</v>
      </c>
      <c r="B2690" s="5">
        <v>9949933</v>
      </c>
      <c r="C2690" s="5">
        <v>255064</v>
      </c>
      <c r="D2690" s="5">
        <f t="shared" si="574"/>
        <v>2537869710712</v>
      </c>
      <c r="E2690" s="5">
        <f t="shared" si="575"/>
        <v>99001166704489</v>
      </c>
      <c r="F2690" s="5">
        <f t="shared" si="576"/>
        <v>65057644096</v>
      </c>
      <c r="G2690" s="5">
        <f t="shared" si="577"/>
        <v>9319972.1757999994</v>
      </c>
      <c r="H2690" s="9">
        <f t="shared" si="578"/>
        <v>86861881357686.172</v>
      </c>
      <c r="I2690" s="9">
        <f t="shared" si="579"/>
        <v>-40445.746600000013</v>
      </c>
      <c r="J2690" s="9">
        <f t="shared" si="580"/>
        <v>1635858418.0314126</v>
      </c>
      <c r="K2690" s="9">
        <f t="shared" si="581"/>
        <v>-376953232941.45752</v>
      </c>
      <c r="M2690" s="9">
        <f t="shared" si="582"/>
        <v>2835675.1216102852</v>
      </c>
      <c r="N2690" s="9">
        <f t="shared" si="583"/>
        <v>6452440132401.1426</v>
      </c>
      <c r="O2690" s="9">
        <f t="shared" si="584"/>
        <v>-2580611.1216102852</v>
      </c>
      <c r="P2690" s="9">
        <f t="shared" si="585"/>
        <v>6659553760978.6943</v>
      </c>
      <c r="Q2690" s="9">
        <f t="shared" si="586"/>
        <v>5.7829587795164145E-4</v>
      </c>
      <c r="R2690" s="9">
        <f t="shared" si="587"/>
        <v>-0.73048475623061337</v>
      </c>
    </row>
    <row r="2691" spans="1:18" x14ac:dyDescent="0.25">
      <c r="A2691">
        <v>2680</v>
      </c>
      <c r="B2691" s="5">
        <v>7017124</v>
      </c>
      <c r="C2691" s="5">
        <v>129940</v>
      </c>
      <c r="D2691" s="5">
        <f t="shared" si="574"/>
        <v>911805092560</v>
      </c>
      <c r="E2691" s="5">
        <f t="shared" si="575"/>
        <v>49240029231376</v>
      </c>
      <c r="F2691" s="5">
        <f t="shared" si="576"/>
        <v>16884403600</v>
      </c>
      <c r="G2691" s="5">
        <f t="shared" si="577"/>
        <v>6387163.1758000003</v>
      </c>
      <c r="H2691" s="9">
        <f t="shared" si="578"/>
        <v>40795853434295.547</v>
      </c>
      <c r="I2691" s="9">
        <f t="shared" si="579"/>
        <v>-165569.74660000001</v>
      </c>
      <c r="J2691" s="9">
        <f t="shared" si="580"/>
        <v>27413340989.188217</v>
      </c>
      <c r="K2691" s="9">
        <f t="shared" si="581"/>
        <v>-1057520988510.0574</v>
      </c>
      <c r="M2691" s="9">
        <f t="shared" si="582"/>
        <v>2036335.8389606494</v>
      </c>
      <c r="N2691" s="9">
        <f t="shared" si="583"/>
        <v>3030475483843.6484</v>
      </c>
      <c r="O2691" s="9">
        <f t="shared" si="584"/>
        <v>-1906395.8389606494</v>
      </c>
      <c r="P2691" s="9">
        <f t="shared" si="585"/>
        <v>3634345094806.4785</v>
      </c>
      <c r="Q2691" s="9">
        <f t="shared" si="586"/>
        <v>3.7767175831896372E-4</v>
      </c>
      <c r="R2691" s="9">
        <f t="shared" si="587"/>
        <v>-0.53958278888613398</v>
      </c>
    </row>
    <row r="2692" spans="1:18" x14ac:dyDescent="0.25">
      <c r="A2692">
        <v>2681</v>
      </c>
      <c r="B2692" s="5">
        <v>5163065</v>
      </c>
      <c r="C2692" s="5">
        <v>190917</v>
      </c>
      <c r="D2692" s="5">
        <f t="shared" si="574"/>
        <v>985716880605</v>
      </c>
      <c r="E2692" s="5">
        <f t="shared" si="575"/>
        <v>26657240194225</v>
      </c>
      <c r="F2692" s="5">
        <f t="shared" si="576"/>
        <v>36449300889</v>
      </c>
      <c r="G2692" s="5">
        <f t="shared" si="577"/>
        <v>4533104.1758000003</v>
      </c>
      <c r="H2692" s="9">
        <f t="shared" si="578"/>
        <v>20549033468655.398</v>
      </c>
      <c r="I2692" s="9">
        <f t="shared" si="579"/>
        <v>-104592.74660000001</v>
      </c>
      <c r="J2692" s="9">
        <f t="shared" si="580"/>
        <v>10939642641.331814</v>
      </c>
      <c r="K2692" s="9">
        <f t="shared" si="581"/>
        <v>-474129816370.85132</v>
      </c>
      <c r="M2692" s="9">
        <f t="shared" si="582"/>
        <v>1531010.6742294645</v>
      </c>
      <c r="N2692" s="9">
        <f t="shared" si="583"/>
        <v>1526462542173.2673</v>
      </c>
      <c r="O2692" s="9">
        <f t="shared" si="584"/>
        <v>-1340093.6742294645</v>
      </c>
      <c r="P2692" s="9">
        <f t="shared" si="585"/>
        <v>1795851055709.8262</v>
      </c>
      <c r="Q2692" s="9">
        <f t="shared" si="586"/>
        <v>2.894939706068753E-4</v>
      </c>
      <c r="R2692" s="9">
        <f t="shared" si="587"/>
        <v>-0.37928093268654722</v>
      </c>
    </row>
    <row r="2693" spans="1:18" x14ac:dyDescent="0.25">
      <c r="A2693">
        <v>2682</v>
      </c>
      <c r="B2693" s="5">
        <v>3830801</v>
      </c>
      <c r="C2693" s="5">
        <v>128688</v>
      </c>
      <c r="D2693" s="5">
        <f t="shared" si="574"/>
        <v>492978119088</v>
      </c>
      <c r="E2693" s="5">
        <f t="shared" si="575"/>
        <v>14675036301601</v>
      </c>
      <c r="F2693" s="5">
        <f t="shared" si="576"/>
        <v>16560601344</v>
      </c>
      <c r="G2693" s="5">
        <f t="shared" si="577"/>
        <v>3200840.1757999999</v>
      </c>
      <c r="H2693" s="9">
        <f t="shared" si="578"/>
        <v>10245377831015.373</v>
      </c>
      <c r="I2693" s="9">
        <f t="shared" si="579"/>
        <v>-166821.74660000001</v>
      </c>
      <c r="J2693" s="9">
        <f t="shared" si="580"/>
        <v>27829495138.674618</v>
      </c>
      <c r="K2693" s="9">
        <f t="shared" si="581"/>
        <v>-533969748714.40704</v>
      </c>
      <c r="M2693" s="9">
        <f t="shared" si="582"/>
        <v>1167901.1263318909</v>
      </c>
      <c r="N2693" s="9">
        <f t="shared" si="583"/>
        <v>761066719430.51245</v>
      </c>
      <c r="O2693" s="9">
        <f t="shared" si="584"/>
        <v>-1039213.1263318909</v>
      </c>
      <c r="P2693" s="9">
        <f t="shared" si="585"/>
        <v>1079963921940.5027</v>
      </c>
      <c r="Q2693" s="9">
        <f t="shared" si="586"/>
        <v>2.4462008122493062E-4</v>
      </c>
      <c r="R2693" s="9">
        <f t="shared" si="587"/>
        <v>-0.29411740800393965</v>
      </c>
    </row>
    <row r="2694" spans="1:18" x14ac:dyDescent="0.25">
      <c r="A2694">
        <v>2683</v>
      </c>
      <c r="B2694" s="5">
        <v>3271986</v>
      </c>
      <c r="C2694" s="5">
        <v>27872</v>
      </c>
      <c r="D2694" s="5">
        <f t="shared" si="574"/>
        <v>91196793792</v>
      </c>
      <c r="E2694" s="5">
        <f t="shared" si="575"/>
        <v>10705892384196</v>
      </c>
      <c r="F2694" s="5">
        <f t="shared" si="576"/>
        <v>776848384</v>
      </c>
      <c r="G2694" s="5">
        <f t="shared" si="577"/>
        <v>2642025.1757999999</v>
      </c>
      <c r="H2694" s="9">
        <f t="shared" si="578"/>
        <v>6980297029561.0205</v>
      </c>
      <c r="I2694" s="9">
        <f t="shared" si="579"/>
        <v>-267637.74660000001</v>
      </c>
      <c r="J2694" s="9">
        <f t="shared" si="580"/>
        <v>71629963405.125824</v>
      </c>
      <c r="K2694" s="9">
        <f t="shared" si="581"/>
        <v>-707105664511.58081</v>
      </c>
      <c r="M2694" s="9">
        <f t="shared" si="582"/>
        <v>1015595.6808583341</v>
      </c>
      <c r="N2694" s="9">
        <f t="shared" si="583"/>
        <v>518523752716.69788</v>
      </c>
      <c r="O2694" s="9">
        <f t="shared" si="584"/>
        <v>-987723.68085833406</v>
      </c>
      <c r="P2694" s="9">
        <f t="shared" si="585"/>
        <v>975598069728.33618</v>
      </c>
      <c r="Q2694" s="9">
        <f t="shared" si="586"/>
        <v>2.3040018880419243E-4</v>
      </c>
      <c r="R2694" s="9">
        <f t="shared" si="587"/>
        <v>-0.27954291136890974</v>
      </c>
    </row>
    <row r="2695" spans="1:18" x14ac:dyDescent="0.25">
      <c r="A2695">
        <v>2684</v>
      </c>
      <c r="B2695" s="5">
        <v>1962579</v>
      </c>
      <c r="C2695" s="5">
        <v>61079</v>
      </c>
      <c r="D2695" s="5">
        <f t="shared" si="574"/>
        <v>119872362741</v>
      </c>
      <c r="E2695" s="5">
        <f t="shared" si="575"/>
        <v>3851716331241</v>
      </c>
      <c r="F2695" s="5">
        <f t="shared" si="576"/>
        <v>3730644241</v>
      </c>
      <c r="G2695" s="5">
        <f t="shared" si="577"/>
        <v>1332618.1757999999</v>
      </c>
      <c r="H2695" s="9">
        <f t="shared" si="578"/>
        <v>1775871202472.5193</v>
      </c>
      <c r="I2695" s="9">
        <f t="shared" si="579"/>
        <v>-234430.74660000001</v>
      </c>
      <c r="J2695" s="9">
        <f t="shared" si="580"/>
        <v>54957774951.433418</v>
      </c>
      <c r="K2695" s="9">
        <f t="shared" si="581"/>
        <v>-312406673885.52405</v>
      </c>
      <c r="M2695" s="9">
        <f t="shared" si="582"/>
        <v>658715.82537629898</v>
      </c>
      <c r="N2695" s="9">
        <f t="shared" si="583"/>
        <v>131918655660.05508</v>
      </c>
      <c r="O2695" s="9">
        <f t="shared" si="584"/>
        <v>-597636.82537629898</v>
      </c>
      <c r="P2695" s="9">
        <f t="shared" si="585"/>
        <v>357169775045.8609</v>
      </c>
      <c r="Q2695" s="9">
        <f t="shared" si="586"/>
        <v>2.0773417228786437E-4</v>
      </c>
      <c r="R2695" s="9">
        <f t="shared" si="587"/>
        <v>-0.16913965675811943</v>
      </c>
    </row>
    <row r="2696" spans="1:18" x14ac:dyDescent="0.25">
      <c r="A2696">
        <v>2685</v>
      </c>
      <c r="B2696" s="5">
        <v>1794958</v>
      </c>
      <c r="C2696" s="5">
        <v>46962</v>
      </c>
      <c r="D2696" s="5">
        <f t="shared" si="574"/>
        <v>84294817596</v>
      </c>
      <c r="E2696" s="5">
        <f t="shared" si="575"/>
        <v>3221874221764</v>
      </c>
      <c r="F2696" s="5">
        <f t="shared" si="576"/>
        <v>2205429444</v>
      </c>
      <c r="G2696" s="5">
        <f t="shared" si="577"/>
        <v>1164997.1757999999</v>
      </c>
      <c r="H2696" s="9">
        <f t="shared" si="578"/>
        <v>1357218419621.9758</v>
      </c>
      <c r="I2696" s="9">
        <f t="shared" si="579"/>
        <v>-248547.74660000001</v>
      </c>
      <c r="J2696" s="9">
        <f t="shared" si="580"/>
        <v>61775982339.93782</v>
      </c>
      <c r="K2696" s="9">
        <f t="shared" si="581"/>
        <v>-289557422840.45404</v>
      </c>
      <c r="M2696" s="9">
        <f t="shared" si="582"/>
        <v>613030.59667677758</v>
      </c>
      <c r="N2696" s="9">
        <f t="shared" si="583"/>
        <v>100819490233.47946</v>
      </c>
      <c r="O2696" s="9">
        <f t="shared" si="584"/>
        <v>-566068.59667677758</v>
      </c>
      <c r="P2696" s="9">
        <f t="shared" si="585"/>
        <v>320433656143.61627</v>
      </c>
      <c r="Q2696" s="9">
        <f t="shared" si="586"/>
        <v>2.0591087972765402E-4</v>
      </c>
      <c r="R2696" s="9">
        <f t="shared" si="587"/>
        <v>-0.16020525639447775</v>
      </c>
    </row>
    <row r="2697" spans="1:18" x14ac:dyDescent="0.25">
      <c r="A2697">
        <v>2686</v>
      </c>
      <c r="B2697" s="5">
        <v>1062330</v>
      </c>
      <c r="C2697" s="5">
        <v>6704</v>
      </c>
      <c r="D2697" s="5">
        <f t="shared" si="574"/>
        <v>7121860320</v>
      </c>
      <c r="E2697" s="5">
        <f t="shared" si="575"/>
        <v>1128545028900</v>
      </c>
      <c r="F2697" s="5">
        <f t="shared" si="576"/>
        <v>44943616</v>
      </c>
      <c r="G2697" s="5">
        <f t="shared" si="577"/>
        <v>432369.17579999997</v>
      </c>
      <c r="H2697" s="9">
        <f t="shared" si="578"/>
        <v>186943104181.97128</v>
      </c>
      <c r="I2697" s="9">
        <f t="shared" si="579"/>
        <v>-288805.74660000001</v>
      </c>
      <c r="J2697" s="9">
        <f t="shared" si="580"/>
        <v>83408759269.183426</v>
      </c>
      <c r="K2697" s="9">
        <f t="shared" si="581"/>
        <v>-124870702623.74565</v>
      </c>
      <c r="M2697" s="9">
        <f t="shared" si="582"/>
        <v>413352.28828061622</v>
      </c>
      <c r="N2697" s="9">
        <f t="shared" si="583"/>
        <v>13886864629.747768</v>
      </c>
      <c r="O2697" s="9">
        <f t="shared" si="584"/>
        <v>-406648.28828061622</v>
      </c>
      <c r="P2697" s="9">
        <f t="shared" si="585"/>
        <v>165362830361.55515</v>
      </c>
      <c r="Q2697" s="9">
        <f t="shared" si="586"/>
        <v>2.0081416387278454E-4</v>
      </c>
      <c r="R2697" s="9">
        <f t="shared" si="587"/>
        <v>-0.11508680682324909</v>
      </c>
    </row>
    <row r="2698" spans="1:18" x14ac:dyDescent="0.25">
      <c r="A2698">
        <v>2687</v>
      </c>
      <c r="B2698" s="5">
        <v>565104</v>
      </c>
      <c r="C2698" s="5">
        <v>38876</v>
      </c>
      <c r="D2698" s="5">
        <f t="shared" si="574"/>
        <v>21968983104</v>
      </c>
      <c r="E2698" s="5">
        <f t="shared" si="575"/>
        <v>319342530816</v>
      </c>
      <c r="F2698" s="5">
        <f t="shared" si="576"/>
        <v>1511343376</v>
      </c>
      <c r="G2698" s="5">
        <f t="shared" si="577"/>
        <v>-64856.824200000032</v>
      </c>
      <c r="H2698" s="9">
        <f t="shared" si="578"/>
        <v>4206407645.3097095</v>
      </c>
      <c r="I2698" s="9">
        <f t="shared" si="579"/>
        <v>-256633.74660000001</v>
      </c>
      <c r="J2698" s="9">
        <f t="shared" si="580"/>
        <v>65860879893.953018</v>
      </c>
      <c r="K2698" s="9">
        <f t="shared" si="581"/>
        <v>16644449787.023558</v>
      </c>
      <c r="M2698" s="9">
        <f t="shared" si="582"/>
        <v>277832.97074076009</v>
      </c>
      <c r="N2698" s="9">
        <f t="shared" si="583"/>
        <v>312468404.77780718</v>
      </c>
      <c r="O2698" s="9">
        <f t="shared" si="584"/>
        <v>-238956.97074076009</v>
      </c>
      <c r="P2698" s="9">
        <f t="shared" si="585"/>
        <v>57100433865.600479</v>
      </c>
      <c r="Q2698" s="9">
        <f t="shared" si="586"/>
        <v>2.0001831950503874E-4</v>
      </c>
      <c r="R2698" s="9">
        <f t="shared" si="587"/>
        <v>-6.7627934453188682E-2</v>
      </c>
    </row>
    <row r="2699" spans="1:18" x14ac:dyDescent="0.25">
      <c r="A2699">
        <v>2688</v>
      </c>
      <c r="B2699" s="5">
        <v>506936</v>
      </c>
      <c r="C2699" s="5">
        <v>36701</v>
      </c>
      <c r="D2699" s="5">
        <f t="shared" si="574"/>
        <v>18605058136</v>
      </c>
      <c r="E2699" s="5">
        <f t="shared" si="575"/>
        <v>256984108096</v>
      </c>
      <c r="F2699" s="5">
        <f t="shared" si="576"/>
        <v>1346963401</v>
      </c>
      <c r="G2699" s="5">
        <f t="shared" si="577"/>
        <v>-123024.82420000003</v>
      </c>
      <c r="H2699" s="9">
        <f t="shared" si="578"/>
        <v>15135107369.440914</v>
      </c>
      <c r="I2699" s="9">
        <f t="shared" si="579"/>
        <v>-258808.74660000001</v>
      </c>
      <c r="J2699" s="9">
        <f t="shared" si="580"/>
        <v>66981967316.663017</v>
      </c>
      <c r="K2699" s="9">
        <f t="shared" si="581"/>
        <v>31839900551.887356</v>
      </c>
      <c r="M2699" s="9">
        <f t="shared" si="582"/>
        <v>261979.23891125328</v>
      </c>
      <c r="N2699" s="9">
        <f t="shared" si="583"/>
        <v>1124294945.8651035</v>
      </c>
      <c r="O2699" s="9">
        <f t="shared" si="584"/>
        <v>-225278.23891125328</v>
      </c>
      <c r="P2699" s="9">
        <f t="shared" si="585"/>
        <v>50750284926.955711</v>
      </c>
      <c r="Q2699" s="9">
        <f t="shared" si="586"/>
        <v>2.0006591555053521E-4</v>
      </c>
      <c r="R2699" s="9">
        <f t="shared" si="587"/>
        <v>-6.3756676736524853E-2</v>
      </c>
    </row>
    <row r="2700" spans="1:18" x14ac:dyDescent="0.25">
      <c r="A2700">
        <v>2689</v>
      </c>
      <c r="B2700" s="5">
        <v>496328</v>
      </c>
      <c r="C2700" s="5">
        <v>53260</v>
      </c>
      <c r="D2700" s="5">
        <f t="shared" si="574"/>
        <v>26434429280</v>
      </c>
      <c r="E2700" s="5">
        <f t="shared" si="575"/>
        <v>246341483584</v>
      </c>
      <c r="F2700" s="5">
        <f t="shared" si="576"/>
        <v>2836627600</v>
      </c>
      <c r="G2700" s="5">
        <f t="shared" si="577"/>
        <v>-133632.82420000003</v>
      </c>
      <c r="H2700" s="9">
        <f t="shared" si="578"/>
        <v>17857731703.668114</v>
      </c>
      <c r="I2700" s="9">
        <f t="shared" si="579"/>
        <v>-242249.74660000001</v>
      </c>
      <c r="J2700" s="9">
        <f t="shared" si="580"/>
        <v>58684939727.764221</v>
      </c>
      <c r="K2700" s="9">
        <f t="shared" si="581"/>
        <v>32372517799.892357</v>
      </c>
      <c r="M2700" s="9">
        <f t="shared" si="582"/>
        <v>259088.02059108741</v>
      </c>
      <c r="N2700" s="9">
        <f t="shared" si="583"/>
        <v>1326542125.4683011</v>
      </c>
      <c r="O2700" s="9">
        <f t="shared" si="584"/>
        <v>-205828.02059108741</v>
      </c>
      <c r="P2700" s="9">
        <f t="shared" si="585"/>
        <v>42365174060.445099</v>
      </c>
      <c r="Q2700" s="9">
        <f t="shared" si="586"/>
        <v>2.0007777296769853E-4</v>
      </c>
      <c r="R2700" s="9">
        <f t="shared" si="587"/>
        <v>-5.825201188265635E-2</v>
      </c>
    </row>
    <row r="2701" spans="1:18" x14ac:dyDescent="0.25">
      <c r="A2701">
        <v>2690</v>
      </c>
      <c r="B2701" s="5">
        <v>363169</v>
      </c>
      <c r="C2701" s="5">
        <v>14705</v>
      </c>
      <c r="D2701" s="5">
        <f t="shared" ref="D2701:D2764" si="588">B2701*C2701</f>
        <v>5340400145</v>
      </c>
      <c r="E2701" s="5">
        <f t="shared" ref="E2701:E2764" si="589">POWER(B2701,2)</f>
        <v>131891722561</v>
      </c>
      <c r="F2701" s="5">
        <f t="shared" ref="F2701:F2764" si="590">POWER(C2701,2)</f>
        <v>216237025</v>
      </c>
      <c r="G2701" s="5">
        <f t="shared" ref="G2701:G2764" si="591">B2701-$J$5018</f>
        <v>-266791.82420000003</v>
      </c>
      <c r="H2701" s="9">
        <f t="shared" ref="H2701:H2764" si="592">POWER(G2701,2)</f>
        <v>71177877459.96373</v>
      </c>
      <c r="I2701" s="9">
        <f t="shared" ref="I2701:I2764" si="593">C2701-$J$5019</f>
        <v>-280804.74660000001</v>
      </c>
      <c r="J2701" s="9">
        <f t="shared" ref="J2701:J2764" si="594">POWER(I2701,2)</f>
        <v>78851305713.090225</v>
      </c>
      <c r="K2701" s="9">
        <f t="shared" ref="K2701:K2764" si="595">G2701*I2701</f>
        <v>74916410589.432755</v>
      </c>
      <c r="M2701" s="9">
        <f t="shared" ref="M2701:M2764" si="596">$J$5027+$J$5026*B2701</f>
        <v>222795.43572165235</v>
      </c>
      <c r="N2701" s="9">
        <f t="shared" ref="N2701:N2764" si="597">(M2701-$J$5019)^2</f>
        <v>5287371006.512989</v>
      </c>
      <c r="O2701" s="9">
        <f t="shared" ref="O2701:O2764" si="598">C2701-M2701</f>
        <v>-208090.43572165235</v>
      </c>
      <c r="P2701" s="9">
        <f t="shared" ref="P2701:P2764" si="599">POWER(O2701,2)</f>
        <v>43301629438.827126</v>
      </c>
      <c r="Q2701" s="9">
        <f t="shared" ref="Q2701:Q2764" si="600">(1/$J$5017)+((H2701)/$H$5012)</f>
        <v>2.0030998980477492E-4</v>
      </c>
      <c r="R2701" s="9">
        <f t="shared" ref="R2701:R2764" si="601">O2701/($J$5028*SQRT(1-Q2701))</f>
        <v>-5.8892311684415354E-2</v>
      </c>
    </row>
    <row r="2702" spans="1:18" x14ac:dyDescent="0.25">
      <c r="A2702">
        <v>2691</v>
      </c>
      <c r="B2702" s="5">
        <v>360120</v>
      </c>
      <c r="C2702" s="5">
        <v>13200</v>
      </c>
      <c r="D2702" s="5">
        <f t="shared" si="588"/>
        <v>4753584000</v>
      </c>
      <c r="E2702" s="5">
        <f t="shared" si="589"/>
        <v>129686414400</v>
      </c>
      <c r="F2702" s="5">
        <f t="shared" si="590"/>
        <v>174240000</v>
      </c>
      <c r="G2702" s="5">
        <f t="shared" si="591"/>
        <v>-269840.82420000003</v>
      </c>
      <c r="H2702" s="9">
        <f t="shared" si="592"/>
        <v>72814070404.935318</v>
      </c>
      <c r="I2702" s="9">
        <f t="shared" si="593"/>
        <v>-282309.74660000001</v>
      </c>
      <c r="J2702" s="9">
        <f t="shared" si="594"/>
        <v>79698793025.356216</v>
      </c>
      <c r="K2702" s="9">
        <f t="shared" si="595"/>
        <v>76178694702.237167</v>
      </c>
      <c r="M2702" s="9">
        <f t="shared" si="596"/>
        <v>221964.42849520198</v>
      </c>
      <c r="N2702" s="9">
        <f t="shared" si="597"/>
        <v>5408913815.1359329</v>
      </c>
      <c r="O2702" s="9">
        <f t="shared" si="598"/>
        <v>-208764.42849520198</v>
      </c>
      <c r="P2702" s="9">
        <f t="shared" si="599"/>
        <v>43582586604.928299</v>
      </c>
      <c r="Q2702" s="9">
        <f t="shared" si="600"/>
        <v>2.0031711565833625E-4</v>
      </c>
      <c r="R2702" s="9">
        <f t="shared" si="601"/>
        <v>-5.9083060654539228E-2</v>
      </c>
    </row>
    <row r="2703" spans="1:18" x14ac:dyDescent="0.25">
      <c r="A2703">
        <v>2692</v>
      </c>
      <c r="B2703" s="5">
        <v>353028</v>
      </c>
      <c r="C2703" s="5">
        <v>35671</v>
      </c>
      <c r="D2703" s="5">
        <f t="shared" si="588"/>
        <v>12592861788</v>
      </c>
      <c r="E2703" s="5">
        <f t="shared" si="589"/>
        <v>124628768784</v>
      </c>
      <c r="F2703" s="5">
        <f t="shared" si="590"/>
        <v>1272420241</v>
      </c>
      <c r="G2703" s="5">
        <f t="shared" si="591"/>
        <v>-276932.82420000003</v>
      </c>
      <c r="H2703" s="9">
        <f t="shared" si="592"/>
        <v>76691789119.388123</v>
      </c>
      <c r="I2703" s="9">
        <f t="shared" si="593"/>
        <v>-259838.74660000001</v>
      </c>
      <c r="J2703" s="9">
        <f t="shared" si="594"/>
        <v>67516174234.659019</v>
      </c>
      <c r="K2703" s="9">
        <f t="shared" si="595"/>
        <v>71957877932.526154</v>
      </c>
      <c r="M2703" s="9">
        <f t="shared" si="596"/>
        <v>220031.49860015896</v>
      </c>
      <c r="N2703" s="9">
        <f t="shared" si="597"/>
        <v>5696965921.1255102</v>
      </c>
      <c r="O2703" s="9">
        <f t="shared" si="598"/>
        <v>-184360.49860015896</v>
      </c>
      <c r="P2703" s="9">
        <f t="shared" si="599"/>
        <v>33988793444.099213</v>
      </c>
      <c r="Q2703" s="9">
        <f t="shared" si="600"/>
        <v>2.0033400367621711E-4</v>
      </c>
      <c r="R2703" s="9">
        <f t="shared" si="601"/>
        <v>-5.2176430111225219E-2</v>
      </c>
    </row>
    <row r="2704" spans="1:18" x14ac:dyDescent="0.25">
      <c r="A2704">
        <v>2693</v>
      </c>
      <c r="B2704" s="5">
        <v>273149</v>
      </c>
      <c r="C2704" s="5">
        <v>10237</v>
      </c>
      <c r="D2704" s="5">
        <f t="shared" si="588"/>
        <v>2796226313</v>
      </c>
      <c r="E2704" s="5">
        <f t="shared" si="589"/>
        <v>74610376201</v>
      </c>
      <c r="F2704" s="5">
        <f t="shared" si="590"/>
        <v>104796169</v>
      </c>
      <c r="G2704" s="5">
        <f t="shared" si="591"/>
        <v>-356811.82420000003</v>
      </c>
      <c r="H2704" s="9">
        <f t="shared" si="592"/>
        <v>127314677888.93173</v>
      </c>
      <c r="I2704" s="9">
        <f t="shared" si="593"/>
        <v>-285272.74660000001</v>
      </c>
      <c r="J2704" s="9">
        <f t="shared" si="594"/>
        <v>81380539952.707825</v>
      </c>
      <c r="K2704" s="9">
        <f t="shared" si="595"/>
        <v>101788689108.89037</v>
      </c>
      <c r="M2704" s="9">
        <f t="shared" si="596"/>
        <v>198260.41751074255</v>
      </c>
      <c r="N2704" s="9">
        <f t="shared" si="597"/>
        <v>9457432008.3106976</v>
      </c>
      <c r="O2704" s="9">
        <f t="shared" si="598"/>
        <v>-188023.41751074255</v>
      </c>
      <c r="P2704" s="9">
        <f t="shared" si="599"/>
        <v>35352805532.419006</v>
      </c>
      <c r="Q2704" s="9">
        <f t="shared" si="600"/>
        <v>2.0055447357454528E-4</v>
      </c>
      <c r="R2704" s="9">
        <f t="shared" si="601"/>
        <v>-5.3213089892778773E-2</v>
      </c>
    </row>
    <row r="2705" spans="1:18" x14ac:dyDescent="0.25">
      <c r="A2705">
        <v>2694</v>
      </c>
      <c r="B2705" s="5">
        <v>95394</v>
      </c>
      <c r="C2705" s="5">
        <v>18887</v>
      </c>
      <c r="D2705" s="5">
        <f t="shared" si="588"/>
        <v>1801706478</v>
      </c>
      <c r="E2705" s="5">
        <f t="shared" si="589"/>
        <v>9100015236</v>
      </c>
      <c r="F2705" s="5">
        <f t="shared" si="590"/>
        <v>356718769</v>
      </c>
      <c r="G2705" s="5">
        <f t="shared" si="591"/>
        <v>-534566.82420000003</v>
      </c>
      <c r="H2705" s="9">
        <f t="shared" si="592"/>
        <v>285761689535.27374</v>
      </c>
      <c r="I2705" s="9">
        <f t="shared" si="593"/>
        <v>-276622.74660000001</v>
      </c>
      <c r="J2705" s="9">
        <f t="shared" si="594"/>
        <v>76520143936.527817</v>
      </c>
      <c r="K2705" s="9">
        <f t="shared" si="595"/>
        <v>147873343151.44336</v>
      </c>
      <c r="M2705" s="9">
        <f t="shared" si="596"/>
        <v>149813.15954495408</v>
      </c>
      <c r="N2705" s="9">
        <f t="shared" si="597"/>
        <v>21227495479.488579</v>
      </c>
      <c r="O2705" s="9">
        <f t="shared" si="598"/>
        <v>-130926.15954495408</v>
      </c>
      <c r="P2705" s="9">
        <f t="shared" si="599"/>
        <v>17141659253.190769</v>
      </c>
      <c r="Q2705" s="9">
        <f t="shared" si="600"/>
        <v>2.012445329014063E-4</v>
      </c>
      <c r="R2705" s="9">
        <f t="shared" si="601"/>
        <v>-3.7053830813834565E-2</v>
      </c>
    </row>
    <row r="2706" spans="1:18" x14ac:dyDescent="0.25">
      <c r="A2706">
        <v>2695</v>
      </c>
      <c r="B2706" s="5">
        <v>63619</v>
      </c>
      <c r="C2706" s="5">
        <v>6356</v>
      </c>
      <c r="D2706" s="5">
        <f t="shared" si="588"/>
        <v>404362364</v>
      </c>
      <c r="E2706" s="5">
        <f t="shared" si="589"/>
        <v>4047377161</v>
      </c>
      <c r="F2706" s="5">
        <f t="shared" si="590"/>
        <v>40398736</v>
      </c>
      <c r="G2706" s="5">
        <f t="shared" si="591"/>
        <v>-566341.82420000003</v>
      </c>
      <c r="H2706" s="9">
        <f t="shared" si="592"/>
        <v>320743061838.18372</v>
      </c>
      <c r="I2706" s="9">
        <f t="shared" si="593"/>
        <v>-289153.74660000001</v>
      </c>
      <c r="J2706" s="9">
        <f t="shared" si="594"/>
        <v>83609889172.817017</v>
      </c>
      <c r="K2706" s="9">
        <f t="shared" si="595"/>
        <v>163759860323.70856</v>
      </c>
      <c r="M2706" s="9">
        <f t="shared" si="596"/>
        <v>141152.85957104096</v>
      </c>
      <c r="N2706" s="9">
        <f t="shared" si="597"/>
        <v>23826048573.270828</v>
      </c>
      <c r="O2706" s="9">
        <f t="shared" si="598"/>
        <v>-134796.85957104096</v>
      </c>
      <c r="P2706" s="9">
        <f t="shared" si="599"/>
        <v>18170193350.214935</v>
      </c>
      <c r="Q2706" s="9">
        <f t="shared" si="600"/>
        <v>2.0139688176537795E-4</v>
      </c>
      <c r="R2706" s="9">
        <f t="shared" si="601"/>
        <v>-3.8149292904407793E-2</v>
      </c>
    </row>
    <row r="2707" spans="1:18" x14ac:dyDescent="0.25">
      <c r="A2707">
        <v>2696</v>
      </c>
      <c r="B2707" s="5">
        <v>53404</v>
      </c>
      <c r="C2707" s="5">
        <v>7614</v>
      </c>
      <c r="D2707" s="5">
        <f t="shared" si="588"/>
        <v>406618056</v>
      </c>
      <c r="E2707" s="5">
        <f t="shared" si="589"/>
        <v>2851987216</v>
      </c>
      <c r="F2707" s="5">
        <f t="shared" si="590"/>
        <v>57972996</v>
      </c>
      <c r="G2707" s="5">
        <f t="shared" si="591"/>
        <v>-576556.82420000003</v>
      </c>
      <c r="H2707" s="9">
        <f t="shared" si="592"/>
        <v>332417771531.58972</v>
      </c>
      <c r="I2707" s="9">
        <f t="shared" si="593"/>
        <v>-287895.74660000001</v>
      </c>
      <c r="J2707" s="9">
        <f t="shared" si="594"/>
        <v>82883960910.371414</v>
      </c>
      <c r="K2707" s="9">
        <f t="shared" si="595"/>
        <v>165988257360.38397</v>
      </c>
      <c r="M2707" s="9">
        <f t="shared" si="596"/>
        <v>138368.75369429751</v>
      </c>
      <c r="N2707" s="9">
        <f t="shared" si="597"/>
        <v>24693291651.390045</v>
      </c>
      <c r="O2707" s="9">
        <f t="shared" si="598"/>
        <v>-130754.75369429751</v>
      </c>
      <c r="P2707" s="9">
        <f t="shared" si="599"/>
        <v>17096805613.656408</v>
      </c>
      <c r="Q2707" s="9">
        <f t="shared" si="600"/>
        <v>2.0144772679065562E-4</v>
      </c>
      <c r="R2707" s="9">
        <f t="shared" si="601"/>
        <v>-3.7005324456663047E-2</v>
      </c>
    </row>
    <row r="2708" spans="1:18" x14ac:dyDescent="0.25">
      <c r="A2708">
        <v>2697</v>
      </c>
      <c r="B2708" s="5">
        <v>40790</v>
      </c>
      <c r="C2708" s="5">
        <v>1511</v>
      </c>
      <c r="D2708" s="5">
        <f t="shared" si="588"/>
        <v>61633690</v>
      </c>
      <c r="E2708" s="5">
        <f t="shared" si="589"/>
        <v>1663824100</v>
      </c>
      <c r="F2708" s="5">
        <f t="shared" si="590"/>
        <v>2283121</v>
      </c>
      <c r="G2708" s="5">
        <f t="shared" si="591"/>
        <v>-589170.82420000003</v>
      </c>
      <c r="H2708" s="9">
        <f t="shared" si="592"/>
        <v>347122260088.50732</v>
      </c>
      <c r="I2708" s="9">
        <f t="shared" si="593"/>
        <v>-293998.74660000001</v>
      </c>
      <c r="J2708" s="9">
        <f t="shared" si="594"/>
        <v>86435263002.371017</v>
      </c>
      <c r="K2708" s="9">
        <f t="shared" si="595"/>
        <v>173215483848.08896</v>
      </c>
      <c r="M2708" s="9">
        <f t="shared" si="596"/>
        <v>134930.79857640798</v>
      </c>
      <c r="N2708" s="9">
        <f t="shared" si="597"/>
        <v>25785598548.363472</v>
      </c>
      <c r="O2708" s="9">
        <f t="shared" si="598"/>
        <v>-133419.79857640798</v>
      </c>
      <c r="P2708" s="9">
        <f t="shared" si="599"/>
        <v>17800842652.169277</v>
      </c>
      <c r="Q2708" s="9">
        <f t="shared" si="600"/>
        <v>2.0151176693486528E-4</v>
      </c>
      <c r="R2708" s="9">
        <f t="shared" si="601"/>
        <v>-3.775956861139089E-2</v>
      </c>
    </row>
    <row r="2709" spans="1:18" x14ac:dyDescent="0.25">
      <c r="A2709">
        <v>2698</v>
      </c>
      <c r="B2709" s="5">
        <v>31511</v>
      </c>
      <c r="C2709" s="5">
        <v>612</v>
      </c>
      <c r="D2709" s="5">
        <f t="shared" si="588"/>
        <v>19284732</v>
      </c>
      <c r="E2709" s="5">
        <f t="shared" si="589"/>
        <v>992943121</v>
      </c>
      <c r="F2709" s="5">
        <f t="shared" si="590"/>
        <v>374544</v>
      </c>
      <c r="G2709" s="5">
        <f t="shared" si="591"/>
        <v>-598449.82420000003</v>
      </c>
      <c r="H2709" s="9">
        <f t="shared" si="592"/>
        <v>358142192085.01093</v>
      </c>
      <c r="I2709" s="9">
        <f t="shared" si="593"/>
        <v>-294897.74660000001</v>
      </c>
      <c r="J2709" s="9">
        <f t="shared" si="594"/>
        <v>86964680949.757813</v>
      </c>
      <c r="K2709" s="9">
        <f t="shared" si="595"/>
        <v>176481504609.74615</v>
      </c>
      <c r="M2709" s="9">
        <f t="shared" si="596"/>
        <v>132401.80019850272</v>
      </c>
      <c r="N2709" s="9">
        <f t="shared" si="597"/>
        <v>26604202179.313713</v>
      </c>
      <c r="O2709" s="9">
        <f t="shared" si="598"/>
        <v>-131789.80019850272</v>
      </c>
      <c r="P2709" s="9">
        <f t="shared" si="599"/>
        <v>17368551436.361267</v>
      </c>
      <c r="Q2709" s="9">
        <f t="shared" si="600"/>
        <v>2.0155976030991569E-4</v>
      </c>
      <c r="R2709" s="9">
        <f t="shared" si="601"/>
        <v>-3.7298258395034138E-2</v>
      </c>
    </row>
    <row r="2710" spans="1:18" x14ac:dyDescent="0.25">
      <c r="A2710">
        <v>2699</v>
      </c>
      <c r="B2710" s="5">
        <v>23428</v>
      </c>
      <c r="C2710" s="5">
        <v>365</v>
      </c>
      <c r="D2710" s="5">
        <f t="shared" si="588"/>
        <v>8551220</v>
      </c>
      <c r="E2710" s="5">
        <f t="shared" si="589"/>
        <v>548871184</v>
      </c>
      <c r="F2710" s="5">
        <f t="shared" si="590"/>
        <v>133225</v>
      </c>
      <c r="G2710" s="5">
        <f t="shared" si="591"/>
        <v>-606532.82420000003</v>
      </c>
      <c r="H2710" s="9">
        <f t="shared" si="592"/>
        <v>367882066832.02814</v>
      </c>
      <c r="I2710" s="9">
        <f t="shared" si="593"/>
        <v>-295144.74660000001</v>
      </c>
      <c r="J2710" s="9">
        <f t="shared" si="594"/>
        <v>87110421445.578217</v>
      </c>
      <c r="K2710" s="9">
        <f t="shared" si="595"/>
        <v>179014976703.09137</v>
      </c>
      <c r="M2710" s="9">
        <f t="shared" si="596"/>
        <v>130198.77251355733</v>
      </c>
      <c r="N2710" s="9">
        <f t="shared" si="597"/>
        <v>27327718153.40852</v>
      </c>
      <c r="O2710" s="9">
        <f t="shared" si="598"/>
        <v>-129833.77251355733</v>
      </c>
      <c r="P2710" s="9">
        <f t="shared" si="599"/>
        <v>16856808485.102154</v>
      </c>
      <c r="Q2710" s="9">
        <f t="shared" si="600"/>
        <v>2.0160217885313594E-4</v>
      </c>
      <c r="R2710" s="9">
        <f t="shared" si="601"/>
        <v>-3.6744677441251081E-2</v>
      </c>
    </row>
    <row r="2711" spans="1:18" x14ac:dyDescent="0.25">
      <c r="A2711">
        <v>2700</v>
      </c>
      <c r="B2711" s="5">
        <v>17526</v>
      </c>
      <c r="C2711" s="5">
        <v>676</v>
      </c>
      <c r="D2711" s="5">
        <f t="shared" si="588"/>
        <v>11847576</v>
      </c>
      <c r="E2711" s="5">
        <f t="shared" si="589"/>
        <v>307160676</v>
      </c>
      <c r="F2711" s="5">
        <f t="shared" si="590"/>
        <v>456976</v>
      </c>
      <c r="G2711" s="5">
        <f t="shared" si="591"/>
        <v>-612434.82420000003</v>
      </c>
      <c r="H2711" s="9">
        <f t="shared" si="592"/>
        <v>375076413892.88495</v>
      </c>
      <c r="I2711" s="9">
        <f t="shared" si="593"/>
        <v>-294833.74660000001</v>
      </c>
      <c r="J2711" s="9">
        <f t="shared" si="594"/>
        <v>86926938134.193024</v>
      </c>
      <c r="K2711" s="9">
        <f t="shared" si="595"/>
        <v>180566453767.19836</v>
      </c>
      <c r="M2711" s="9">
        <f t="shared" si="596"/>
        <v>128590.17800699445</v>
      </c>
      <c r="N2711" s="9">
        <f t="shared" si="597"/>
        <v>27862142379.275089</v>
      </c>
      <c r="O2711" s="9">
        <f t="shared" si="598"/>
        <v>-127914.17800699445</v>
      </c>
      <c r="P2711" s="9">
        <f t="shared" si="599"/>
        <v>16362036935.205063</v>
      </c>
      <c r="Q2711" s="9">
        <f t="shared" si="600"/>
        <v>2.0163351126034536E-4</v>
      </c>
      <c r="R2711" s="9">
        <f t="shared" si="601"/>
        <v>-3.6201407335580464E-2</v>
      </c>
    </row>
    <row r="2712" spans="1:18" x14ac:dyDescent="0.25">
      <c r="A2712">
        <v>2701</v>
      </c>
      <c r="B2712" s="5">
        <v>16536</v>
      </c>
      <c r="C2712" s="5">
        <v>1354</v>
      </c>
      <c r="D2712" s="5">
        <f t="shared" si="588"/>
        <v>22389744</v>
      </c>
      <c r="E2712" s="5">
        <f t="shared" si="589"/>
        <v>273439296</v>
      </c>
      <c r="F2712" s="5">
        <f t="shared" si="590"/>
        <v>1833316</v>
      </c>
      <c r="G2712" s="5">
        <f t="shared" si="591"/>
        <v>-613424.82420000003</v>
      </c>
      <c r="H2712" s="9">
        <f t="shared" si="592"/>
        <v>376290014944.80096</v>
      </c>
      <c r="I2712" s="9">
        <f t="shared" si="593"/>
        <v>-294155.74660000001</v>
      </c>
      <c r="J2712" s="9">
        <f t="shared" si="594"/>
        <v>86527603257.803421</v>
      </c>
      <c r="K2712" s="9">
        <f t="shared" si="595"/>
        <v>180442437145.52478</v>
      </c>
      <c r="M2712" s="9">
        <f t="shared" si="596"/>
        <v>128320.3527678387</v>
      </c>
      <c r="N2712" s="9">
        <f t="shared" si="597"/>
        <v>27952293409.965542</v>
      </c>
      <c r="O2712" s="9">
        <f t="shared" si="598"/>
        <v>-126966.3527678387</v>
      </c>
      <c r="P2712" s="9">
        <f t="shared" si="599"/>
        <v>16120454735.167263</v>
      </c>
      <c r="Q2712" s="9">
        <f t="shared" si="600"/>
        <v>2.016387966659599E-4</v>
      </c>
      <c r="R2712" s="9">
        <f t="shared" si="601"/>
        <v>-3.5933160328477938E-2</v>
      </c>
    </row>
    <row r="2713" spans="1:18" x14ac:dyDescent="0.25">
      <c r="A2713">
        <v>2702</v>
      </c>
      <c r="B2713" s="5">
        <v>11370</v>
      </c>
      <c r="C2713" s="5">
        <v>280</v>
      </c>
      <c r="D2713" s="5">
        <f t="shared" si="588"/>
        <v>3183600</v>
      </c>
      <c r="E2713" s="5">
        <f t="shared" si="589"/>
        <v>129276900</v>
      </c>
      <c r="F2713" s="5">
        <f t="shared" si="590"/>
        <v>78400</v>
      </c>
      <c r="G2713" s="5">
        <f t="shared" si="591"/>
        <v>-618590.82420000003</v>
      </c>
      <c r="H2713" s="9">
        <f t="shared" si="592"/>
        <v>382654607784.43536</v>
      </c>
      <c r="I2713" s="9">
        <f t="shared" si="593"/>
        <v>-295229.74660000001</v>
      </c>
      <c r="J2713" s="9">
        <f t="shared" si="594"/>
        <v>87160603277.500214</v>
      </c>
      <c r="K2713" s="9">
        <f t="shared" si="595"/>
        <v>182626412277.65115</v>
      </c>
      <c r="M2713" s="9">
        <f t="shared" si="596"/>
        <v>126912.3556107896</v>
      </c>
      <c r="N2713" s="9">
        <f t="shared" si="597"/>
        <v>28425080248.368683</v>
      </c>
      <c r="O2713" s="9">
        <f t="shared" si="598"/>
        <v>-126632.3556107896</v>
      </c>
      <c r="P2713" s="9">
        <f t="shared" si="599"/>
        <v>16035753487.537476</v>
      </c>
      <c r="Q2713" s="9">
        <f t="shared" si="600"/>
        <v>2.0166651537523078E-4</v>
      </c>
      <c r="R2713" s="9">
        <f t="shared" si="601"/>
        <v>-3.5838635203868784E-2</v>
      </c>
    </row>
    <row r="2714" spans="1:18" x14ac:dyDescent="0.25">
      <c r="A2714">
        <v>2703</v>
      </c>
      <c r="B2714" s="5">
        <v>10042</v>
      </c>
      <c r="C2714" s="5">
        <v>169</v>
      </c>
      <c r="D2714" s="5">
        <f t="shared" si="588"/>
        <v>1697098</v>
      </c>
      <c r="E2714" s="5">
        <f t="shared" si="589"/>
        <v>100841764</v>
      </c>
      <c r="F2714" s="5">
        <f t="shared" si="590"/>
        <v>28561</v>
      </c>
      <c r="G2714" s="5">
        <f t="shared" si="591"/>
        <v>-619918.82420000003</v>
      </c>
      <c r="H2714" s="9">
        <f t="shared" si="592"/>
        <v>384299348597.51056</v>
      </c>
      <c r="I2714" s="9">
        <f t="shared" si="593"/>
        <v>-295340.74660000001</v>
      </c>
      <c r="J2714" s="9">
        <f t="shared" si="594"/>
        <v>87226156602.245422</v>
      </c>
      <c r="K2714" s="9">
        <f t="shared" si="595"/>
        <v>183087288370.62216</v>
      </c>
      <c r="M2714" s="9">
        <f t="shared" si="596"/>
        <v>126550.40821927562</v>
      </c>
      <c r="N2714" s="9">
        <f t="shared" si="597"/>
        <v>28547258026.052128</v>
      </c>
      <c r="O2714" s="9">
        <f t="shared" si="598"/>
        <v>-126381.40821927562</v>
      </c>
      <c r="P2714" s="9">
        <f t="shared" si="599"/>
        <v>15972260343.487186</v>
      </c>
      <c r="Q2714" s="9">
        <f t="shared" si="600"/>
        <v>2.0167367845597644E-4</v>
      </c>
      <c r="R2714" s="9">
        <f t="shared" si="601"/>
        <v>-3.5767613893784349E-2</v>
      </c>
    </row>
    <row r="2715" spans="1:18" x14ac:dyDescent="0.25">
      <c r="A2715">
        <v>2704</v>
      </c>
      <c r="B2715" s="5">
        <v>9729</v>
      </c>
      <c r="C2715" s="5">
        <v>217</v>
      </c>
      <c r="D2715" s="5">
        <f t="shared" si="588"/>
        <v>2111193</v>
      </c>
      <c r="E2715" s="5">
        <f t="shared" si="589"/>
        <v>94653441</v>
      </c>
      <c r="F2715" s="5">
        <f t="shared" si="590"/>
        <v>47089</v>
      </c>
      <c r="G2715" s="5">
        <f t="shared" si="591"/>
        <v>-620231.82420000003</v>
      </c>
      <c r="H2715" s="9">
        <f t="shared" si="592"/>
        <v>384687515750.45972</v>
      </c>
      <c r="I2715" s="9">
        <f t="shared" si="593"/>
        <v>-295292.74660000001</v>
      </c>
      <c r="J2715" s="9">
        <f t="shared" si="594"/>
        <v>87197806194.571823</v>
      </c>
      <c r="K2715" s="9">
        <f t="shared" si="595"/>
        <v>183149958896.74637</v>
      </c>
      <c r="M2715" s="9">
        <f t="shared" si="596"/>
        <v>126465.09983558294</v>
      </c>
      <c r="N2715" s="9">
        <f t="shared" si="597"/>
        <v>28576092599.706539</v>
      </c>
      <c r="O2715" s="9">
        <f t="shared" si="598"/>
        <v>-126248.09983558294</v>
      </c>
      <c r="P2715" s="9">
        <f t="shared" si="599"/>
        <v>15938582712.095316</v>
      </c>
      <c r="Q2715" s="9">
        <f t="shared" si="600"/>
        <v>2.0167536897927182E-4</v>
      </c>
      <c r="R2715" s="9">
        <f t="shared" si="601"/>
        <v>-3.5729885884211741E-2</v>
      </c>
    </row>
    <row r="2716" spans="1:18" x14ac:dyDescent="0.25">
      <c r="A2716">
        <v>2705</v>
      </c>
      <c r="B2716" s="5">
        <v>9473</v>
      </c>
      <c r="C2716" s="5">
        <v>275</v>
      </c>
      <c r="D2716" s="5">
        <f t="shared" si="588"/>
        <v>2605075</v>
      </c>
      <c r="E2716" s="5">
        <f t="shared" si="589"/>
        <v>89737729</v>
      </c>
      <c r="F2716" s="5">
        <f t="shared" si="590"/>
        <v>75625</v>
      </c>
      <c r="G2716" s="5">
        <f t="shared" si="591"/>
        <v>-620487.82420000003</v>
      </c>
      <c r="H2716" s="9">
        <f t="shared" si="592"/>
        <v>385005139980.45013</v>
      </c>
      <c r="I2716" s="9">
        <f t="shared" si="593"/>
        <v>-295234.74660000001</v>
      </c>
      <c r="J2716" s="9">
        <f t="shared" si="594"/>
        <v>87163555599.966217</v>
      </c>
      <c r="K2716" s="9">
        <f t="shared" si="595"/>
        <v>183189565546.07236</v>
      </c>
      <c r="M2716" s="9">
        <f t="shared" si="596"/>
        <v>126395.32684444771</v>
      </c>
      <c r="N2716" s="9">
        <f t="shared" si="597"/>
        <v>28599686969.257141</v>
      </c>
      <c r="O2716" s="9">
        <f t="shared" si="598"/>
        <v>-126120.32684444771</v>
      </c>
      <c r="P2716" s="9">
        <f t="shared" si="599"/>
        <v>15906336843.350319</v>
      </c>
      <c r="Q2716" s="9">
        <f t="shared" si="600"/>
        <v>2.0167675227807983E-4</v>
      </c>
      <c r="R2716" s="9">
        <f t="shared" si="601"/>
        <v>-3.5693724458567257E-2</v>
      </c>
    </row>
    <row r="2717" spans="1:18" x14ac:dyDescent="0.25">
      <c r="A2717">
        <v>2706</v>
      </c>
      <c r="B2717" s="5">
        <v>7637</v>
      </c>
      <c r="C2717" s="5">
        <v>57</v>
      </c>
      <c r="D2717" s="5">
        <f t="shared" si="588"/>
        <v>435309</v>
      </c>
      <c r="E2717" s="5">
        <f t="shared" si="589"/>
        <v>58323769</v>
      </c>
      <c r="F2717" s="5">
        <f t="shared" si="590"/>
        <v>3249</v>
      </c>
      <c r="G2717" s="5">
        <f t="shared" si="591"/>
        <v>-622323.82420000003</v>
      </c>
      <c r="H2717" s="9">
        <f t="shared" si="592"/>
        <v>387286942166.91254</v>
      </c>
      <c r="I2717" s="9">
        <f t="shared" si="593"/>
        <v>-295452.74660000001</v>
      </c>
      <c r="J2717" s="9">
        <f t="shared" si="594"/>
        <v>87292325473.483826</v>
      </c>
      <c r="K2717" s="9">
        <f t="shared" si="595"/>
        <v>183867283134.50555</v>
      </c>
      <c r="M2717" s="9">
        <f t="shared" si="596"/>
        <v>125894.92367364978</v>
      </c>
      <c r="N2717" s="9">
        <f t="shared" si="597"/>
        <v>28769188156.337143</v>
      </c>
      <c r="O2717" s="9">
        <f t="shared" si="598"/>
        <v>-125837.92367364978</v>
      </c>
      <c r="P2717" s="9">
        <f t="shared" si="599"/>
        <v>15835183034.495308</v>
      </c>
      <c r="Q2717" s="9">
        <f t="shared" si="600"/>
        <v>2.0168668985193786E-4</v>
      </c>
      <c r="R2717" s="9">
        <f t="shared" si="601"/>
        <v>-3.5613800794440584E-2</v>
      </c>
    </row>
    <row r="2718" spans="1:18" x14ac:dyDescent="0.25">
      <c r="A2718">
        <v>2707</v>
      </c>
      <c r="B2718" s="5">
        <v>3701</v>
      </c>
      <c r="C2718" s="5">
        <v>121</v>
      </c>
      <c r="D2718" s="5">
        <f t="shared" si="588"/>
        <v>447821</v>
      </c>
      <c r="E2718" s="5">
        <f t="shared" si="589"/>
        <v>13697401</v>
      </c>
      <c r="F2718" s="5">
        <f t="shared" si="590"/>
        <v>14641</v>
      </c>
      <c r="G2718" s="5">
        <f t="shared" si="591"/>
        <v>-626259.82420000003</v>
      </c>
      <c r="H2718" s="9">
        <f t="shared" si="592"/>
        <v>392201367407.01495</v>
      </c>
      <c r="I2718" s="9">
        <f t="shared" si="593"/>
        <v>-295388.74660000001</v>
      </c>
      <c r="J2718" s="9">
        <f t="shared" si="594"/>
        <v>87254511617.919022</v>
      </c>
      <c r="K2718" s="9">
        <f t="shared" si="595"/>
        <v>184990104516.37436</v>
      </c>
      <c r="M2718" s="9">
        <f t="shared" si="596"/>
        <v>124822.1639349457</v>
      </c>
      <c r="N2718" s="9">
        <f t="shared" si="597"/>
        <v>29134250876.039745</v>
      </c>
      <c r="O2718" s="9">
        <f t="shared" si="598"/>
        <v>-124701.1639349457</v>
      </c>
      <c r="P2718" s="9">
        <f t="shared" si="599"/>
        <v>15550380286.730202</v>
      </c>
      <c r="Q2718" s="9">
        <f t="shared" si="600"/>
        <v>2.0170809287455E-4</v>
      </c>
      <c r="R2718" s="9">
        <f t="shared" si="601"/>
        <v>-3.5292083094659886E-2</v>
      </c>
    </row>
    <row r="2719" spans="1:18" x14ac:dyDescent="0.25">
      <c r="A2719">
        <v>2708</v>
      </c>
      <c r="B2719" s="5">
        <v>2241</v>
      </c>
      <c r="C2719" s="5">
        <v>69</v>
      </c>
      <c r="D2719" s="5">
        <f t="shared" si="588"/>
        <v>154629</v>
      </c>
      <c r="E2719" s="5">
        <f t="shared" si="589"/>
        <v>5022081</v>
      </c>
      <c r="F2719" s="5">
        <f t="shared" si="590"/>
        <v>4761</v>
      </c>
      <c r="G2719" s="5">
        <f t="shared" si="591"/>
        <v>-627719.82420000003</v>
      </c>
      <c r="H2719" s="9">
        <f t="shared" si="592"/>
        <v>394032177693.67896</v>
      </c>
      <c r="I2719" s="9">
        <f t="shared" si="593"/>
        <v>-295440.74660000001</v>
      </c>
      <c r="J2719" s="9">
        <f t="shared" si="594"/>
        <v>87285234751.565414</v>
      </c>
      <c r="K2719" s="9">
        <f t="shared" si="595"/>
        <v>185454013517.26877</v>
      </c>
      <c r="M2719" s="9">
        <f t="shared" si="596"/>
        <v>124424.23984487762</v>
      </c>
      <c r="N2719" s="9">
        <f t="shared" si="597"/>
        <v>29270250621.657028</v>
      </c>
      <c r="O2719" s="9">
        <f t="shared" si="598"/>
        <v>-124355.23984487762</v>
      </c>
      <c r="P2719" s="9">
        <f t="shared" si="599"/>
        <v>15464225676.877039</v>
      </c>
      <c r="Q2719" s="9">
        <f t="shared" si="600"/>
        <v>2.0171606631438265E-4</v>
      </c>
      <c r="R2719" s="9">
        <f t="shared" si="601"/>
        <v>-3.5194182130100914E-2</v>
      </c>
    </row>
    <row r="2720" spans="1:18" x14ac:dyDescent="0.25">
      <c r="A2720">
        <v>2709</v>
      </c>
      <c r="B2720" s="5">
        <v>2062</v>
      </c>
      <c r="C2720" s="5">
        <v>65</v>
      </c>
      <c r="D2720" s="5">
        <f t="shared" si="588"/>
        <v>134030</v>
      </c>
      <c r="E2720" s="5">
        <f t="shared" si="589"/>
        <v>4251844</v>
      </c>
      <c r="F2720" s="5">
        <f t="shared" si="590"/>
        <v>4225</v>
      </c>
      <c r="G2720" s="5">
        <f t="shared" si="591"/>
        <v>-627898.82420000003</v>
      </c>
      <c r="H2720" s="9">
        <f t="shared" si="592"/>
        <v>394256933431.74255</v>
      </c>
      <c r="I2720" s="9">
        <f t="shared" si="593"/>
        <v>-295444.74660000001</v>
      </c>
      <c r="J2720" s="9">
        <f t="shared" si="594"/>
        <v>87287598293.538223</v>
      </c>
      <c r="K2720" s="9">
        <f t="shared" si="595"/>
        <v>185509409006.20697</v>
      </c>
      <c r="M2720" s="9">
        <f t="shared" si="596"/>
        <v>124375.45326123229</v>
      </c>
      <c r="N2720" s="9">
        <f t="shared" si="597"/>
        <v>29286946356.559399</v>
      </c>
      <c r="O2720" s="9">
        <f t="shared" si="598"/>
        <v>-124310.45326123229</v>
      </c>
      <c r="P2720" s="9">
        <f t="shared" si="599"/>
        <v>15453088790.01302</v>
      </c>
      <c r="Q2720" s="9">
        <f t="shared" si="600"/>
        <v>2.0171704515766726E-4</v>
      </c>
      <c r="R2720" s="9">
        <f t="shared" si="601"/>
        <v>-3.5181506950171935E-2</v>
      </c>
    </row>
    <row r="2721" spans="1:18" x14ac:dyDescent="0.25">
      <c r="A2721">
        <v>2710</v>
      </c>
      <c r="B2721" s="5">
        <v>1438</v>
      </c>
      <c r="C2721" s="5">
        <v>47</v>
      </c>
      <c r="D2721" s="5">
        <f t="shared" si="588"/>
        <v>67586</v>
      </c>
      <c r="E2721" s="5">
        <f t="shared" si="589"/>
        <v>2067844</v>
      </c>
      <c r="F2721" s="5">
        <f t="shared" si="590"/>
        <v>2209</v>
      </c>
      <c r="G2721" s="5">
        <f t="shared" si="591"/>
        <v>-628522.82420000003</v>
      </c>
      <c r="H2721" s="9">
        <f t="shared" si="592"/>
        <v>395040940540.34412</v>
      </c>
      <c r="I2721" s="9">
        <f t="shared" si="593"/>
        <v>-295462.74660000001</v>
      </c>
      <c r="J2721" s="9">
        <f t="shared" si="594"/>
        <v>87298234628.415817</v>
      </c>
      <c r="K2721" s="9">
        <f t="shared" si="595"/>
        <v>185705079938.92096</v>
      </c>
      <c r="M2721" s="9">
        <f t="shared" si="596"/>
        <v>124205.38159534018</v>
      </c>
      <c r="N2721" s="9">
        <f t="shared" si="597"/>
        <v>29345185469.649723</v>
      </c>
      <c r="O2721" s="9">
        <f t="shared" si="598"/>
        <v>-124158.38159534018</v>
      </c>
      <c r="P2721" s="9">
        <f t="shared" si="599"/>
        <v>15415303720.374107</v>
      </c>
      <c r="Q2721" s="9">
        <f t="shared" si="600"/>
        <v>2.017204596204078E-4</v>
      </c>
      <c r="R2721" s="9">
        <f t="shared" si="601"/>
        <v>-3.5138468711863539E-2</v>
      </c>
    </row>
    <row r="2722" spans="1:18" x14ac:dyDescent="0.25">
      <c r="A2722">
        <v>2711</v>
      </c>
      <c r="B2722" s="5">
        <v>577</v>
      </c>
      <c r="C2722" s="5">
        <v>35</v>
      </c>
      <c r="D2722" s="5">
        <f t="shared" si="588"/>
        <v>20195</v>
      </c>
      <c r="E2722" s="5">
        <f t="shared" si="589"/>
        <v>332929</v>
      </c>
      <c r="F2722" s="5">
        <f t="shared" si="590"/>
        <v>1225</v>
      </c>
      <c r="G2722" s="5">
        <f t="shared" si="591"/>
        <v>-629383.82420000003</v>
      </c>
      <c r="H2722" s="9">
        <f t="shared" si="592"/>
        <v>396123998164.61652</v>
      </c>
      <c r="I2722" s="9">
        <f t="shared" si="593"/>
        <v>-295474.74660000001</v>
      </c>
      <c r="J2722" s="9">
        <f t="shared" si="594"/>
        <v>87305325878.334213</v>
      </c>
      <c r="K2722" s="9">
        <f t="shared" si="595"/>
        <v>185967025969.63397</v>
      </c>
      <c r="M2722" s="9">
        <f t="shared" si="596"/>
        <v>123970.71540249867</v>
      </c>
      <c r="N2722" s="9">
        <f t="shared" si="597"/>
        <v>29425639224.177341</v>
      </c>
      <c r="O2722" s="9">
        <f t="shared" si="598"/>
        <v>-123935.71540249867</v>
      </c>
      <c r="P2722" s="9">
        <f t="shared" si="599"/>
        <v>15360061552.329145</v>
      </c>
      <c r="Q2722" s="9">
        <f t="shared" si="600"/>
        <v>2.0172517649078226E-4</v>
      </c>
      <c r="R2722" s="9">
        <f t="shared" si="601"/>
        <v>-3.5075451308793616E-2</v>
      </c>
    </row>
    <row r="2723" spans="1:18" x14ac:dyDescent="0.25">
      <c r="A2723">
        <v>2712</v>
      </c>
      <c r="B2723" s="5">
        <v>576</v>
      </c>
      <c r="C2723" s="5">
        <v>19</v>
      </c>
      <c r="D2723" s="5">
        <f t="shared" si="588"/>
        <v>10944</v>
      </c>
      <c r="E2723" s="5">
        <f t="shared" si="589"/>
        <v>331776</v>
      </c>
      <c r="F2723" s="5">
        <f t="shared" si="590"/>
        <v>361</v>
      </c>
      <c r="G2723" s="5">
        <f t="shared" si="591"/>
        <v>-629384.82420000003</v>
      </c>
      <c r="H2723" s="9">
        <f t="shared" si="592"/>
        <v>396125256933.26495</v>
      </c>
      <c r="I2723" s="9">
        <f t="shared" si="593"/>
        <v>-295490.74660000001</v>
      </c>
      <c r="J2723" s="9">
        <f t="shared" si="594"/>
        <v>87314781326.225418</v>
      </c>
      <c r="K2723" s="9">
        <f t="shared" si="595"/>
        <v>185977391601.56778</v>
      </c>
      <c r="M2723" s="9">
        <f t="shared" si="596"/>
        <v>123970.44285175204</v>
      </c>
      <c r="N2723" s="9">
        <f t="shared" si="597"/>
        <v>29425732730.433681</v>
      </c>
      <c r="O2723" s="9">
        <f t="shared" si="598"/>
        <v>-123951.44285175204</v>
      </c>
      <c r="P2723" s="9">
        <f t="shared" si="599"/>
        <v>15363960185.031153</v>
      </c>
      <c r="Q2723" s="9">
        <f t="shared" si="600"/>
        <v>2.0172518197289922E-4</v>
      </c>
      <c r="R2723" s="9">
        <f t="shared" si="601"/>
        <v>-3.507990238563314E-2</v>
      </c>
    </row>
    <row r="2724" spans="1:18" x14ac:dyDescent="0.25">
      <c r="A2724">
        <v>2713</v>
      </c>
      <c r="B2724" s="5">
        <v>293</v>
      </c>
      <c r="C2724" s="5">
        <v>11</v>
      </c>
      <c r="D2724" s="5">
        <f t="shared" si="588"/>
        <v>3223</v>
      </c>
      <c r="E2724" s="5">
        <f t="shared" si="589"/>
        <v>85849</v>
      </c>
      <c r="F2724" s="5">
        <f t="shared" si="590"/>
        <v>121</v>
      </c>
      <c r="G2724" s="5">
        <f t="shared" si="591"/>
        <v>-629667.82420000003</v>
      </c>
      <c r="H2724" s="9">
        <f t="shared" si="592"/>
        <v>396481568832.76215</v>
      </c>
      <c r="I2724" s="9">
        <f t="shared" si="593"/>
        <v>-295498.74660000001</v>
      </c>
      <c r="J2724" s="9">
        <f t="shared" si="594"/>
        <v>87319509242.171021</v>
      </c>
      <c r="K2724" s="9">
        <f t="shared" si="595"/>
        <v>186066052825.44916</v>
      </c>
      <c r="M2724" s="9">
        <f t="shared" si="596"/>
        <v>123893.31099045802</v>
      </c>
      <c r="N2724" s="9">
        <f t="shared" si="597"/>
        <v>29452200971.324078</v>
      </c>
      <c r="O2724" s="9">
        <f t="shared" si="598"/>
        <v>-123882.31099045802</v>
      </c>
      <c r="P2724" s="9">
        <f t="shared" si="599"/>
        <v>15346826976.336555</v>
      </c>
      <c r="Q2724" s="9">
        <f t="shared" si="600"/>
        <v>2.0172673376202393E-4</v>
      </c>
      <c r="R2724" s="9">
        <f t="shared" si="601"/>
        <v>-3.5060337179149137E-2</v>
      </c>
    </row>
    <row r="2725" spans="1:18" x14ac:dyDescent="0.25">
      <c r="A2725">
        <v>2714</v>
      </c>
      <c r="B2725" s="5">
        <v>121</v>
      </c>
      <c r="C2725" s="5">
        <v>5</v>
      </c>
      <c r="D2725" s="5">
        <f t="shared" si="588"/>
        <v>605</v>
      </c>
      <c r="E2725" s="5">
        <f t="shared" si="589"/>
        <v>14641</v>
      </c>
      <c r="F2725" s="5">
        <f t="shared" si="590"/>
        <v>25</v>
      </c>
      <c r="G2725" s="5">
        <f t="shared" si="591"/>
        <v>-629839.82420000003</v>
      </c>
      <c r="H2725" s="9">
        <f t="shared" si="592"/>
        <v>396698204148.28693</v>
      </c>
      <c r="I2725" s="9">
        <f t="shared" si="593"/>
        <v>-295504.74660000001</v>
      </c>
      <c r="J2725" s="9">
        <f t="shared" si="594"/>
        <v>87323055263.130219</v>
      </c>
      <c r="K2725" s="9">
        <f t="shared" si="595"/>
        <v>186120657648.80957</v>
      </c>
      <c r="M2725" s="9">
        <f t="shared" si="596"/>
        <v>123846.43226203904</v>
      </c>
      <c r="N2725" s="9">
        <f t="shared" si="597"/>
        <v>29468293489.493595</v>
      </c>
      <c r="O2725" s="9">
        <f t="shared" si="598"/>
        <v>-123841.43226203904</v>
      </c>
      <c r="P2725" s="9">
        <f t="shared" si="599"/>
        <v>15336700344.713205</v>
      </c>
      <c r="Q2725" s="9">
        <f t="shared" si="600"/>
        <v>2.0172767723971059E-4</v>
      </c>
      <c r="R2725" s="9">
        <f t="shared" si="601"/>
        <v>-3.5048767973330335E-2</v>
      </c>
    </row>
    <row r="2726" spans="1:18" x14ac:dyDescent="0.25">
      <c r="A2726">
        <v>2715</v>
      </c>
      <c r="B2726" s="5">
        <v>75</v>
      </c>
      <c r="C2726" s="5">
        <v>1</v>
      </c>
      <c r="D2726" s="5">
        <f t="shared" si="588"/>
        <v>75</v>
      </c>
      <c r="E2726" s="5">
        <f t="shared" si="589"/>
        <v>5625</v>
      </c>
      <c r="F2726" s="5">
        <f t="shared" si="590"/>
        <v>1</v>
      </c>
      <c r="G2726" s="5">
        <f t="shared" si="591"/>
        <v>-629885.82420000003</v>
      </c>
      <c r="H2726" s="9">
        <f t="shared" si="592"/>
        <v>396756151528.11334</v>
      </c>
      <c r="I2726" s="9">
        <f t="shared" si="593"/>
        <v>-295508.74660000001</v>
      </c>
      <c r="J2726" s="9">
        <f t="shared" si="594"/>
        <v>87325419317.103012</v>
      </c>
      <c r="K2726" s="9">
        <f t="shared" si="595"/>
        <v>186136770410.44995</v>
      </c>
      <c r="M2726" s="9">
        <f t="shared" si="596"/>
        <v>123833.89492769443</v>
      </c>
      <c r="N2726" s="9">
        <f t="shared" si="597"/>
        <v>29472598047.411469</v>
      </c>
      <c r="O2726" s="9">
        <f t="shared" si="598"/>
        <v>-123832.89492769443</v>
      </c>
      <c r="P2726" s="9">
        <f t="shared" si="599"/>
        <v>15334585866.17341</v>
      </c>
      <c r="Q2726" s="9">
        <f t="shared" si="600"/>
        <v>2.0172792960881179E-4</v>
      </c>
      <c r="R2726" s="9">
        <f t="shared" si="601"/>
        <v>-3.5046351798894093E-2</v>
      </c>
    </row>
    <row r="2727" spans="1:18" x14ac:dyDescent="0.25">
      <c r="A2727">
        <v>2716</v>
      </c>
      <c r="B2727" s="5">
        <v>40</v>
      </c>
      <c r="C2727" s="5">
        <v>0</v>
      </c>
      <c r="D2727" s="5">
        <f t="shared" si="588"/>
        <v>0</v>
      </c>
      <c r="E2727" s="5">
        <f t="shared" si="589"/>
        <v>1600</v>
      </c>
      <c r="F2727" s="5">
        <f t="shared" si="590"/>
        <v>0</v>
      </c>
      <c r="G2727" s="5">
        <f t="shared" si="591"/>
        <v>-629920.82420000003</v>
      </c>
      <c r="H2727" s="9">
        <f t="shared" si="592"/>
        <v>396800244760.80737</v>
      </c>
      <c r="I2727" s="9">
        <f t="shared" si="593"/>
        <v>-295509.74660000001</v>
      </c>
      <c r="J2727" s="9">
        <f t="shared" si="594"/>
        <v>87326010335.596222</v>
      </c>
      <c r="K2727" s="9">
        <f t="shared" si="595"/>
        <v>186147743137.40515</v>
      </c>
      <c r="M2727" s="9">
        <f t="shared" si="596"/>
        <v>123824.35565156267</v>
      </c>
      <c r="N2727" s="9">
        <f t="shared" si="597"/>
        <v>29475873465.117767</v>
      </c>
      <c r="O2727" s="9">
        <f t="shared" si="598"/>
        <v>-123824.35565156267</v>
      </c>
      <c r="P2727" s="9">
        <f t="shared" si="599"/>
        <v>15332471052.524679</v>
      </c>
      <c r="Q2727" s="9">
        <f t="shared" si="600"/>
        <v>2.0172812164112692E-4</v>
      </c>
      <c r="R2727" s="9">
        <f t="shared" si="601"/>
        <v>-3.504393507384828E-2</v>
      </c>
    </row>
    <row r="2728" spans="1:18" x14ac:dyDescent="0.25">
      <c r="A2728">
        <v>2717</v>
      </c>
      <c r="B2728" s="5">
        <v>4521711</v>
      </c>
      <c r="C2728" s="5">
        <v>8350910</v>
      </c>
      <c r="D2728" s="5">
        <f t="shared" si="588"/>
        <v>37760401607010</v>
      </c>
      <c r="E2728" s="5">
        <f t="shared" si="589"/>
        <v>20445870367521</v>
      </c>
      <c r="F2728" s="5">
        <f t="shared" si="590"/>
        <v>69737697828100</v>
      </c>
      <c r="G2728" s="5">
        <f t="shared" si="591"/>
        <v>3891750.1757999999</v>
      </c>
      <c r="H2728" s="9">
        <f t="shared" si="592"/>
        <v>15145719430839.33</v>
      </c>
      <c r="I2728" s="9">
        <f t="shared" si="593"/>
        <v>8055400.2533999998</v>
      </c>
      <c r="J2728" s="9">
        <f t="shared" si="594"/>
        <v>64889473242476.781</v>
      </c>
      <c r="K2728" s="9">
        <f t="shared" si="595"/>
        <v>31349605352308.813</v>
      </c>
      <c r="M2728" s="9">
        <f t="shared" si="596"/>
        <v>1356209.1626804769</v>
      </c>
      <c r="N2728" s="9">
        <f t="shared" si="597"/>
        <v>1125083251273.4648</v>
      </c>
      <c r="O2728" s="9">
        <f t="shared" si="598"/>
        <v>6994700.8373195231</v>
      </c>
      <c r="P2728" s="9">
        <f t="shared" si="599"/>
        <v>48925839803598.438</v>
      </c>
      <c r="Q2728" s="9">
        <f t="shared" si="600"/>
        <v>2.6596176757564101E-4</v>
      </c>
      <c r="R2728" s="9">
        <f t="shared" si="601"/>
        <v>1.9796567098356288</v>
      </c>
    </row>
    <row r="2729" spans="1:18" x14ac:dyDescent="0.25">
      <c r="A2729">
        <v>2718</v>
      </c>
      <c r="B2729" s="5">
        <v>1734070</v>
      </c>
      <c r="C2729" s="5">
        <v>2055269</v>
      </c>
      <c r="D2729" s="5">
        <f t="shared" si="588"/>
        <v>3563980314830</v>
      </c>
      <c r="E2729" s="5">
        <f t="shared" si="589"/>
        <v>3006998764900</v>
      </c>
      <c r="F2729" s="5">
        <f t="shared" si="590"/>
        <v>4224130662361</v>
      </c>
      <c r="G2729" s="5">
        <f t="shared" si="591"/>
        <v>1104109.1757999999</v>
      </c>
      <c r="H2729" s="9">
        <f t="shared" si="592"/>
        <v>1219057072085.7549</v>
      </c>
      <c r="I2729" s="9">
        <f t="shared" si="593"/>
        <v>1759759.2534</v>
      </c>
      <c r="J2729" s="9">
        <f t="shared" si="594"/>
        <v>3096752629926.9258</v>
      </c>
      <c r="K2729" s="9">
        <f t="shared" si="595"/>
        <v>1942966338877.8972</v>
      </c>
      <c r="M2729" s="9">
        <f t="shared" si="596"/>
        <v>596435.52681645902</v>
      </c>
      <c r="N2729" s="9">
        <f t="shared" si="597"/>
        <v>90556325198.884598</v>
      </c>
      <c r="O2729" s="9">
        <f t="shared" si="598"/>
        <v>1458833.4731835411</v>
      </c>
      <c r="P2729" s="9">
        <f t="shared" si="599"/>
        <v>2128195102480.7534</v>
      </c>
      <c r="Q2729" s="9">
        <f t="shared" si="600"/>
        <v>2.0530916736029263E-4</v>
      </c>
      <c r="R2729" s="9">
        <f t="shared" si="601"/>
        <v>0.41286996249551111</v>
      </c>
    </row>
    <row r="2730" spans="1:18" x14ac:dyDescent="0.25">
      <c r="A2730">
        <v>2719</v>
      </c>
      <c r="B2730" s="5">
        <v>1191735</v>
      </c>
      <c r="C2730" s="5">
        <v>1670395</v>
      </c>
      <c r="D2730" s="5">
        <f t="shared" si="588"/>
        <v>1990668185325</v>
      </c>
      <c r="E2730" s="5">
        <f t="shared" si="589"/>
        <v>1420232310225</v>
      </c>
      <c r="F2730" s="5">
        <f t="shared" si="590"/>
        <v>2790219456025</v>
      </c>
      <c r="G2730" s="5">
        <f t="shared" si="591"/>
        <v>561774.17579999997</v>
      </c>
      <c r="H2730" s="9">
        <f t="shared" si="592"/>
        <v>315590224595.76929</v>
      </c>
      <c r="I2730" s="9">
        <f t="shared" si="593"/>
        <v>1374885.2534</v>
      </c>
      <c r="J2730" s="9">
        <f t="shared" si="594"/>
        <v>1890309460016.7822</v>
      </c>
      <c r="K2730" s="9">
        <f t="shared" si="595"/>
        <v>772375030048.35913</v>
      </c>
      <c r="M2730" s="9">
        <f t="shared" si="596"/>
        <v>448621.71764723241</v>
      </c>
      <c r="N2730" s="9">
        <f t="shared" si="597"/>
        <v>23443275677.968529</v>
      </c>
      <c r="O2730" s="9">
        <f t="shared" si="598"/>
        <v>1221773.2823527677</v>
      </c>
      <c r="P2730" s="9">
        <f t="shared" si="599"/>
        <v>1492729953471.0557</v>
      </c>
      <c r="Q2730" s="9">
        <f t="shared" si="600"/>
        <v>2.013744404245033E-4</v>
      </c>
      <c r="R2730" s="9">
        <f t="shared" si="601"/>
        <v>0.34577798352633476</v>
      </c>
    </row>
    <row r="2731" spans="1:18" x14ac:dyDescent="0.25">
      <c r="A2731">
        <v>2720</v>
      </c>
      <c r="B2731" s="5">
        <v>700013</v>
      </c>
      <c r="C2731" s="5">
        <v>639934</v>
      </c>
      <c r="D2731" s="5">
        <f t="shared" si="588"/>
        <v>447962119142</v>
      </c>
      <c r="E2731" s="5">
        <f t="shared" si="589"/>
        <v>490018200169</v>
      </c>
      <c r="F2731" s="5">
        <f t="shared" si="590"/>
        <v>409515524356</v>
      </c>
      <c r="G2731" s="5">
        <f t="shared" si="591"/>
        <v>70052.175799999968</v>
      </c>
      <c r="H2731" s="9">
        <f t="shared" si="592"/>
        <v>4907307334.3141012</v>
      </c>
      <c r="I2731" s="9">
        <f t="shared" si="593"/>
        <v>344424.25339999999</v>
      </c>
      <c r="J2731" s="9">
        <f t="shared" si="594"/>
        <v>118628066330.1474</v>
      </c>
      <c r="K2731" s="9">
        <f t="shared" si="595"/>
        <v>24127668348.960537</v>
      </c>
      <c r="M2731" s="9">
        <f t="shared" si="596"/>
        <v>314602.51941678359</v>
      </c>
      <c r="N2731" s="9">
        <f t="shared" si="597"/>
        <v>364533973.83330977</v>
      </c>
      <c r="O2731" s="9">
        <f t="shared" si="598"/>
        <v>325331.48058321641</v>
      </c>
      <c r="P2731" s="9">
        <f t="shared" si="599"/>
        <v>105840572258.46771</v>
      </c>
      <c r="Q2731" s="9">
        <f t="shared" si="600"/>
        <v>2.0002137202311759E-4</v>
      </c>
      <c r="R2731" s="9">
        <f t="shared" si="601"/>
        <v>9.2073045660995986E-2</v>
      </c>
    </row>
    <row r="2732" spans="1:18" x14ac:dyDescent="0.25">
      <c r="A2732">
        <v>2721</v>
      </c>
      <c r="B2732" s="5">
        <v>571884</v>
      </c>
      <c r="C2732" s="5">
        <v>1009368</v>
      </c>
      <c r="D2732" s="5">
        <f t="shared" si="588"/>
        <v>577241409312</v>
      </c>
      <c r="E2732" s="5">
        <f t="shared" si="589"/>
        <v>327051309456</v>
      </c>
      <c r="F2732" s="5">
        <f t="shared" si="590"/>
        <v>1018823759424</v>
      </c>
      <c r="G2732" s="5">
        <f t="shared" si="591"/>
        <v>-58076.824200000032</v>
      </c>
      <c r="H2732" s="9">
        <f t="shared" si="592"/>
        <v>3372917509.1577091</v>
      </c>
      <c r="I2732" s="9">
        <f t="shared" si="593"/>
        <v>713858.25340000005</v>
      </c>
      <c r="J2732" s="9">
        <f t="shared" si="594"/>
        <v>509593605947.29871</v>
      </c>
      <c r="K2732" s="9">
        <f t="shared" si="595"/>
        <v>-41458620286.430878</v>
      </c>
      <c r="M2732" s="9">
        <f t="shared" si="596"/>
        <v>279680.86480285705</v>
      </c>
      <c r="N2732" s="9">
        <f t="shared" si="597"/>
        <v>250553498.94792396</v>
      </c>
      <c r="O2732" s="9">
        <f t="shared" si="598"/>
        <v>729687.13519714295</v>
      </c>
      <c r="P2732" s="9">
        <f t="shared" si="599"/>
        <v>532443315272.21356</v>
      </c>
      <c r="Q2732" s="9">
        <f t="shared" si="600"/>
        <v>2.0001468953665798E-4</v>
      </c>
      <c r="R2732" s="9">
        <f t="shared" si="601"/>
        <v>0.20651096098134308</v>
      </c>
    </row>
    <row r="2733" spans="1:18" x14ac:dyDescent="0.25">
      <c r="A2733">
        <v>2722</v>
      </c>
      <c r="B2733" s="5">
        <v>396170</v>
      </c>
      <c r="C2733" s="5">
        <v>440705</v>
      </c>
      <c r="D2733" s="5">
        <f t="shared" si="588"/>
        <v>174594099850</v>
      </c>
      <c r="E2733" s="5">
        <f t="shared" si="589"/>
        <v>156950668900</v>
      </c>
      <c r="F2733" s="5">
        <f t="shared" si="590"/>
        <v>194220897025</v>
      </c>
      <c r="G2733" s="5">
        <f t="shared" si="591"/>
        <v>-233790.82420000003</v>
      </c>
      <c r="H2733" s="9">
        <f t="shared" si="592"/>
        <v>54658149480.115318</v>
      </c>
      <c r="I2733" s="9">
        <f t="shared" si="593"/>
        <v>145195.25339999999</v>
      </c>
      <c r="J2733" s="9">
        <f t="shared" si="594"/>
        <v>21081661609.890209</v>
      </c>
      <c r="K2733" s="9">
        <f t="shared" si="595"/>
        <v>-33945317962.313854</v>
      </c>
      <c r="M2733" s="9">
        <f t="shared" si="596"/>
        <v>231789.88291092403</v>
      </c>
      <c r="N2733" s="9">
        <f t="shared" si="597"/>
        <v>4060221028.5544238</v>
      </c>
      <c r="O2733" s="9">
        <f t="shared" si="598"/>
        <v>208915.11708907597</v>
      </c>
      <c r="P2733" s="9">
        <f t="shared" si="599"/>
        <v>43645526148.342323</v>
      </c>
      <c r="Q2733" s="9">
        <f t="shared" si="600"/>
        <v>2.0023804403406425E-4</v>
      </c>
      <c r="R2733" s="9">
        <f t="shared" si="601"/>
        <v>5.9125705157216622E-2</v>
      </c>
    </row>
    <row r="2734" spans="1:18" x14ac:dyDescent="0.25">
      <c r="A2734">
        <v>2723</v>
      </c>
      <c r="B2734" s="5">
        <v>72471</v>
      </c>
      <c r="C2734" s="5">
        <v>90424</v>
      </c>
      <c r="D2734" s="5">
        <f t="shared" si="588"/>
        <v>6553117704</v>
      </c>
      <c r="E2734" s="5">
        <f t="shared" si="589"/>
        <v>5252045841</v>
      </c>
      <c r="F2734" s="5">
        <f t="shared" si="590"/>
        <v>8176499776</v>
      </c>
      <c r="G2734" s="5">
        <f t="shared" si="591"/>
        <v>-557489.82420000003</v>
      </c>
      <c r="H2734" s="9">
        <f t="shared" si="592"/>
        <v>310794904086.54694</v>
      </c>
      <c r="I2734" s="9">
        <f t="shared" si="593"/>
        <v>-205085.74660000001</v>
      </c>
      <c r="J2734" s="9">
        <f t="shared" si="594"/>
        <v>42060163458.479416</v>
      </c>
      <c r="K2734" s="9">
        <f t="shared" si="595"/>
        <v>114333216817.95976</v>
      </c>
      <c r="M2734" s="9">
        <f t="shared" si="596"/>
        <v>143565.47878013866</v>
      </c>
      <c r="N2734" s="9">
        <f t="shared" si="597"/>
        <v>23087060523.313755</v>
      </c>
      <c r="O2734" s="9">
        <f t="shared" si="598"/>
        <v>-53141.478780138656</v>
      </c>
      <c r="P2734" s="9">
        <f t="shared" si="599"/>
        <v>2824016766.9399271</v>
      </c>
      <c r="Q2734" s="9">
        <f t="shared" si="600"/>
        <v>2.013535561199759E-4</v>
      </c>
      <c r="R2734" s="9">
        <f t="shared" si="601"/>
        <v>-1.5039740553913607E-2</v>
      </c>
    </row>
    <row r="2735" spans="1:18" x14ac:dyDescent="0.25">
      <c r="A2735">
        <v>2724</v>
      </c>
      <c r="B2735" s="5">
        <v>60576</v>
      </c>
      <c r="C2735" s="5">
        <v>43725</v>
      </c>
      <c r="D2735" s="5">
        <f t="shared" si="588"/>
        <v>2648685600</v>
      </c>
      <c r="E2735" s="5">
        <f t="shared" si="589"/>
        <v>3669451776</v>
      </c>
      <c r="F2735" s="5">
        <f t="shared" si="590"/>
        <v>1911875625</v>
      </c>
      <c r="G2735" s="5">
        <f t="shared" si="591"/>
        <v>-569384.82420000003</v>
      </c>
      <c r="H2735" s="9">
        <f t="shared" si="592"/>
        <v>324199078029.26495</v>
      </c>
      <c r="I2735" s="9">
        <f t="shared" si="593"/>
        <v>-251784.74660000001</v>
      </c>
      <c r="J2735" s="9">
        <f t="shared" si="594"/>
        <v>63395558620.426216</v>
      </c>
      <c r="K2735" s="9">
        <f t="shared" si="595"/>
        <v>143362413679.08255</v>
      </c>
      <c r="M2735" s="9">
        <f t="shared" si="596"/>
        <v>140323.4876490703</v>
      </c>
      <c r="N2735" s="9">
        <f t="shared" si="597"/>
        <v>24082774967.185013</v>
      </c>
      <c r="O2735" s="9">
        <f t="shared" si="598"/>
        <v>-96598.487649070303</v>
      </c>
      <c r="P2735" s="9">
        <f t="shared" si="599"/>
        <v>9331267816.0875874</v>
      </c>
      <c r="Q2735" s="9">
        <f t="shared" si="600"/>
        <v>2.014119332086438E-4</v>
      </c>
      <c r="R2735" s="9">
        <f t="shared" si="601"/>
        <v>-2.7338648978273442E-2</v>
      </c>
    </row>
    <row r="2736" spans="1:18" x14ac:dyDescent="0.25">
      <c r="A2736">
        <v>2725</v>
      </c>
      <c r="B2736" s="5">
        <v>40856</v>
      </c>
      <c r="C2736" s="5">
        <v>36610</v>
      </c>
      <c r="D2736" s="5">
        <f t="shared" si="588"/>
        <v>1495738160</v>
      </c>
      <c r="E2736" s="5">
        <f t="shared" si="589"/>
        <v>1669212736</v>
      </c>
      <c r="F2736" s="5">
        <f t="shared" si="590"/>
        <v>1340292100</v>
      </c>
      <c r="G2736" s="5">
        <f t="shared" si="591"/>
        <v>-589104.82420000003</v>
      </c>
      <c r="H2736" s="9">
        <f t="shared" si="592"/>
        <v>347044493895.71295</v>
      </c>
      <c r="I2736" s="9">
        <f t="shared" si="593"/>
        <v>-258899.74660000001</v>
      </c>
      <c r="J2736" s="9">
        <f t="shared" si="594"/>
        <v>67029078789.54422</v>
      </c>
      <c r="K2736" s="9">
        <f t="shared" si="595"/>
        <v>152519089706.21756</v>
      </c>
      <c r="M2736" s="9">
        <f t="shared" si="596"/>
        <v>134948.78692568504</v>
      </c>
      <c r="N2736" s="9">
        <f t="shared" si="597"/>
        <v>25779821771.536999</v>
      </c>
      <c r="O2736" s="9">
        <f t="shared" si="598"/>
        <v>-98338.786925685039</v>
      </c>
      <c r="P2736" s="9">
        <f t="shared" si="599"/>
        <v>9670517014.0152836</v>
      </c>
      <c r="Q2736" s="9">
        <f t="shared" si="600"/>
        <v>2.0151142825200786E-4</v>
      </c>
      <c r="R2736" s="9">
        <f t="shared" si="601"/>
        <v>-2.7831178064070448E-2</v>
      </c>
    </row>
    <row r="2737" spans="1:18" x14ac:dyDescent="0.25">
      <c r="A2737">
        <v>2726</v>
      </c>
      <c r="B2737" s="5">
        <v>23274</v>
      </c>
      <c r="C2737" s="5">
        <v>31801</v>
      </c>
      <c r="D2737" s="5">
        <f t="shared" si="588"/>
        <v>740136474</v>
      </c>
      <c r="E2737" s="5">
        <f t="shared" si="589"/>
        <v>541679076</v>
      </c>
      <c r="F2737" s="5">
        <f t="shared" si="590"/>
        <v>1011303601</v>
      </c>
      <c r="G2737" s="5">
        <f t="shared" si="591"/>
        <v>-606686.82420000003</v>
      </c>
      <c r="H2737" s="9">
        <f t="shared" si="592"/>
        <v>368068902657.88171</v>
      </c>
      <c r="I2737" s="9">
        <f t="shared" si="593"/>
        <v>-263708.74660000001</v>
      </c>
      <c r="J2737" s="9">
        <f t="shared" si="594"/>
        <v>69542303033.343018</v>
      </c>
      <c r="K2737" s="9">
        <f t="shared" si="595"/>
        <v>159988621988.51657</v>
      </c>
      <c r="M2737" s="9">
        <f t="shared" si="596"/>
        <v>130156.79969857754</v>
      </c>
      <c r="N2737" s="9">
        <f t="shared" si="597"/>
        <v>27341597048.984634</v>
      </c>
      <c r="O2737" s="9">
        <f t="shared" si="598"/>
        <v>-98355.799698577539</v>
      </c>
      <c r="P2737" s="9">
        <f t="shared" si="599"/>
        <v>9673863334.3467064</v>
      </c>
      <c r="Q2737" s="9">
        <f t="shared" si="600"/>
        <v>2.0160299254979631E-4</v>
      </c>
      <c r="R2737" s="9">
        <f t="shared" si="601"/>
        <v>-2.7835994178585684E-2</v>
      </c>
    </row>
    <row r="2738" spans="1:18" x14ac:dyDescent="0.25">
      <c r="A2738">
        <v>2727</v>
      </c>
      <c r="B2738" s="5">
        <v>9693</v>
      </c>
      <c r="C2738" s="5">
        <v>6400</v>
      </c>
      <c r="D2738" s="5">
        <f t="shared" si="588"/>
        <v>62035200</v>
      </c>
      <c r="E2738" s="5">
        <f t="shared" si="589"/>
        <v>93954249</v>
      </c>
      <c r="F2738" s="5">
        <f t="shared" si="590"/>
        <v>40960000</v>
      </c>
      <c r="G2738" s="5">
        <f t="shared" si="591"/>
        <v>-620267.82420000003</v>
      </c>
      <c r="H2738" s="9">
        <f t="shared" si="592"/>
        <v>384732173737.80212</v>
      </c>
      <c r="I2738" s="9">
        <f t="shared" si="593"/>
        <v>-289109.74660000001</v>
      </c>
      <c r="J2738" s="9">
        <f t="shared" si="594"/>
        <v>83584445579.116226</v>
      </c>
      <c r="K2738" s="9">
        <f t="shared" si="595"/>
        <v>179325473478.59537</v>
      </c>
      <c r="M2738" s="9">
        <f t="shared" si="596"/>
        <v>126455.28800870455</v>
      </c>
      <c r="N2738" s="9">
        <f t="shared" si="597"/>
        <v>28579409969.596031</v>
      </c>
      <c r="O2738" s="9">
        <f t="shared" si="598"/>
        <v>-120055.28800870455</v>
      </c>
      <c r="P2738" s="9">
        <f t="shared" si="599"/>
        <v>14413272178.852999</v>
      </c>
      <c r="Q2738" s="9">
        <f t="shared" si="600"/>
        <v>2.0167556347117397E-4</v>
      </c>
      <c r="R2738" s="9">
        <f t="shared" si="601"/>
        <v>-3.3977238044381276E-2</v>
      </c>
    </row>
    <row r="2739" spans="1:18" x14ac:dyDescent="0.25">
      <c r="A2739">
        <v>2728</v>
      </c>
      <c r="B2739" s="5">
        <v>386</v>
      </c>
      <c r="C2739" s="5">
        <v>2535</v>
      </c>
      <c r="D2739" s="5">
        <f t="shared" si="588"/>
        <v>978510</v>
      </c>
      <c r="E2739" s="5">
        <f t="shared" si="589"/>
        <v>148996</v>
      </c>
      <c r="F2739" s="5">
        <f t="shared" si="590"/>
        <v>6426225</v>
      </c>
      <c r="G2739" s="5">
        <f t="shared" si="591"/>
        <v>-629574.82420000003</v>
      </c>
      <c r="H2739" s="9">
        <f t="shared" si="592"/>
        <v>396364459266.46094</v>
      </c>
      <c r="I2739" s="9">
        <f t="shared" si="593"/>
        <v>-292974.74660000001</v>
      </c>
      <c r="J2739" s="9">
        <f t="shared" si="594"/>
        <v>85834202145.334213</v>
      </c>
      <c r="K2739" s="9">
        <f t="shared" si="595"/>
        <v>184449524585.73456</v>
      </c>
      <c r="M2739" s="9">
        <f t="shared" si="596"/>
        <v>123918.65820989387</v>
      </c>
      <c r="N2739" s="9">
        <f t="shared" si="597"/>
        <v>29443501614.901226</v>
      </c>
      <c r="O2739" s="9">
        <f t="shared" si="598"/>
        <v>-121383.65820989387</v>
      </c>
      <c r="P2739" s="9">
        <f t="shared" si="599"/>
        <v>14733992480.416334</v>
      </c>
      <c r="Q2739" s="9">
        <f t="shared" si="600"/>
        <v>2.017262237331654E-4</v>
      </c>
      <c r="R2739" s="9">
        <f t="shared" si="601"/>
        <v>-3.4353185291480182E-2</v>
      </c>
    </row>
    <row r="2740" spans="1:18" x14ac:dyDescent="0.25">
      <c r="A2740">
        <v>2729</v>
      </c>
      <c r="B2740" s="5">
        <v>210</v>
      </c>
      <c r="C2740" s="5">
        <v>1238</v>
      </c>
      <c r="D2740" s="5">
        <f t="shared" si="588"/>
        <v>259980</v>
      </c>
      <c r="E2740" s="5">
        <f t="shared" si="589"/>
        <v>44100</v>
      </c>
      <c r="F2740" s="5">
        <f t="shared" si="590"/>
        <v>1532644</v>
      </c>
      <c r="G2740" s="5">
        <f t="shared" si="591"/>
        <v>-629750.82420000003</v>
      </c>
      <c r="H2740" s="9">
        <f t="shared" si="592"/>
        <v>396586100580.57935</v>
      </c>
      <c r="I2740" s="9">
        <f t="shared" si="593"/>
        <v>-294271.74660000001</v>
      </c>
      <c r="J2740" s="9">
        <f t="shared" si="594"/>
        <v>86595860847.014618</v>
      </c>
      <c r="K2740" s="9">
        <f t="shared" si="595"/>
        <v>185317874960.12357</v>
      </c>
      <c r="M2740" s="9">
        <f t="shared" si="596"/>
        <v>123870.6892784884</v>
      </c>
      <c r="N2740" s="9">
        <f t="shared" si="597"/>
        <v>29459965998.217152</v>
      </c>
      <c r="O2740" s="9">
        <f t="shared" si="598"/>
        <v>-122632.6892784884</v>
      </c>
      <c r="P2740" s="9">
        <f t="shared" si="599"/>
        <v>15038776479.674282</v>
      </c>
      <c r="Q2740" s="9">
        <f t="shared" si="600"/>
        <v>2.0172718901268966E-4</v>
      </c>
      <c r="R2740" s="9">
        <f t="shared" si="601"/>
        <v>-3.4706677667642828E-2</v>
      </c>
    </row>
    <row r="2741" spans="1:18" x14ac:dyDescent="0.25">
      <c r="A2741">
        <v>2730</v>
      </c>
      <c r="B2741" s="5">
        <v>138</v>
      </c>
      <c r="C2741" s="5">
        <v>91</v>
      </c>
      <c r="D2741" s="5">
        <f t="shared" si="588"/>
        <v>12558</v>
      </c>
      <c r="E2741" s="5">
        <f t="shared" si="589"/>
        <v>19044</v>
      </c>
      <c r="F2741" s="5">
        <f t="shared" si="590"/>
        <v>8281</v>
      </c>
      <c r="G2741" s="5">
        <f t="shared" si="591"/>
        <v>-629822.82420000003</v>
      </c>
      <c r="H2741" s="9">
        <f t="shared" si="592"/>
        <v>396676789883.26416</v>
      </c>
      <c r="I2741" s="9">
        <f t="shared" si="593"/>
        <v>-295418.74660000001</v>
      </c>
      <c r="J2741" s="9">
        <f t="shared" si="594"/>
        <v>87272235842.715027</v>
      </c>
      <c r="K2741" s="9">
        <f t="shared" si="595"/>
        <v>186061469305.23618</v>
      </c>
      <c r="M2741" s="9">
        <f t="shared" si="596"/>
        <v>123851.06562473162</v>
      </c>
      <c r="N2741" s="9">
        <f t="shared" si="597"/>
        <v>29466702754.168972</v>
      </c>
      <c r="O2741" s="9">
        <f t="shared" si="598"/>
        <v>-123760.06562473162</v>
      </c>
      <c r="P2741" s="9">
        <f t="shared" si="599"/>
        <v>15316553843.437878</v>
      </c>
      <c r="Q2741" s="9">
        <f t="shared" si="600"/>
        <v>2.017275839775332E-4</v>
      </c>
      <c r="R2741" s="9">
        <f t="shared" si="601"/>
        <v>-3.5025740134084798E-2</v>
      </c>
    </row>
    <row r="2742" spans="1:18" x14ac:dyDescent="0.25">
      <c r="A2742">
        <v>2731</v>
      </c>
      <c r="B2742" s="5">
        <v>125</v>
      </c>
      <c r="C2742" s="5">
        <v>100</v>
      </c>
      <c r="D2742" s="5">
        <f t="shared" si="588"/>
        <v>12500</v>
      </c>
      <c r="E2742" s="5">
        <f t="shared" si="589"/>
        <v>15625</v>
      </c>
      <c r="F2742" s="5">
        <f t="shared" si="590"/>
        <v>10000</v>
      </c>
      <c r="G2742" s="5">
        <f t="shared" si="591"/>
        <v>-629835.82420000003</v>
      </c>
      <c r="H2742" s="9">
        <f t="shared" si="592"/>
        <v>396693165445.69336</v>
      </c>
      <c r="I2742" s="9">
        <f t="shared" si="593"/>
        <v>-295409.74660000001</v>
      </c>
      <c r="J2742" s="9">
        <f t="shared" si="594"/>
        <v>87266918386.276215</v>
      </c>
      <c r="K2742" s="9">
        <f t="shared" si="595"/>
        <v>186059641226.52417</v>
      </c>
      <c r="M2742" s="9">
        <f t="shared" si="596"/>
        <v>123847.52246502553</v>
      </c>
      <c r="N2742" s="9">
        <f t="shared" si="597"/>
        <v>29467919194.966213</v>
      </c>
      <c r="O2742" s="9">
        <f t="shared" si="598"/>
        <v>-123747.52246502553</v>
      </c>
      <c r="P2742" s="9">
        <f t="shared" si="599"/>
        <v>15313449316.231997</v>
      </c>
      <c r="Q2742" s="9">
        <f t="shared" si="600"/>
        <v>2.0172765529544238E-4</v>
      </c>
      <c r="R2742" s="9">
        <f t="shared" si="601"/>
        <v>-3.5022190254763719E-2</v>
      </c>
    </row>
    <row r="2743" spans="1:18" x14ac:dyDescent="0.25">
      <c r="A2743">
        <v>2732</v>
      </c>
      <c r="B2743" s="5">
        <v>96</v>
      </c>
      <c r="C2743" s="5">
        <v>265</v>
      </c>
      <c r="D2743" s="5">
        <f t="shared" si="588"/>
        <v>25440</v>
      </c>
      <c r="E2743" s="5">
        <f t="shared" si="589"/>
        <v>9216</v>
      </c>
      <c r="F2743" s="5">
        <f t="shared" si="590"/>
        <v>70225</v>
      </c>
      <c r="G2743" s="5">
        <f t="shared" si="591"/>
        <v>-629864.82420000003</v>
      </c>
      <c r="H2743" s="9">
        <f t="shared" si="592"/>
        <v>396729696764.49695</v>
      </c>
      <c r="I2743" s="9">
        <f t="shared" si="593"/>
        <v>-295244.74660000001</v>
      </c>
      <c r="J2743" s="9">
        <f t="shared" si="594"/>
        <v>87169460394.898224</v>
      </c>
      <c r="K2743" s="9">
        <f t="shared" si="595"/>
        <v>185964280413.18256</v>
      </c>
      <c r="M2743" s="9">
        <f t="shared" si="596"/>
        <v>123839.61849337349</v>
      </c>
      <c r="N2743" s="9">
        <f t="shared" si="597"/>
        <v>29470632884.145557</v>
      </c>
      <c r="O2743" s="9">
        <f t="shared" si="598"/>
        <v>-123574.61849337349</v>
      </c>
      <c r="P2743" s="9">
        <f t="shared" si="599"/>
        <v>15270686335.782806</v>
      </c>
      <c r="Q2743" s="9">
        <f t="shared" si="600"/>
        <v>2.0172781439454436E-4</v>
      </c>
      <c r="R2743" s="9">
        <f t="shared" si="601"/>
        <v>-3.4973256140156575E-2</v>
      </c>
    </row>
    <row r="2744" spans="1:18" x14ac:dyDescent="0.25">
      <c r="A2744">
        <v>2733</v>
      </c>
      <c r="B2744" s="5">
        <v>413332</v>
      </c>
      <c r="C2744" s="5">
        <v>773375</v>
      </c>
      <c r="D2744" s="5">
        <f t="shared" si="588"/>
        <v>319660635500</v>
      </c>
      <c r="E2744" s="5">
        <f t="shared" si="589"/>
        <v>170843342224</v>
      </c>
      <c r="F2744" s="5">
        <f t="shared" si="590"/>
        <v>598108890625</v>
      </c>
      <c r="G2744" s="5">
        <f t="shared" si="591"/>
        <v>-216628.82420000003</v>
      </c>
      <c r="H2744" s="9">
        <f t="shared" si="592"/>
        <v>46928047474.274521</v>
      </c>
      <c r="I2744" s="9">
        <f t="shared" si="593"/>
        <v>477865.25339999999</v>
      </c>
      <c r="J2744" s="9">
        <f t="shared" si="594"/>
        <v>228355200407.0462</v>
      </c>
      <c r="K2744" s="9">
        <f t="shared" si="595"/>
        <v>-103519387970.07707</v>
      </c>
      <c r="M2744" s="9">
        <f t="shared" si="596"/>
        <v>236467.3988244503</v>
      </c>
      <c r="N2744" s="9">
        <f t="shared" si="597"/>
        <v>3485998830.8489604</v>
      </c>
      <c r="O2744" s="9">
        <f t="shared" si="598"/>
        <v>536907.60117554967</v>
      </c>
      <c r="P2744" s="9">
        <f t="shared" si="599"/>
        <v>288269772200.08313</v>
      </c>
      <c r="Q2744" s="9">
        <f t="shared" si="600"/>
        <v>2.0020437833768225E-4</v>
      </c>
      <c r="R2744" s="9">
        <f t="shared" si="601"/>
        <v>0.1519518569629037</v>
      </c>
    </row>
    <row r="2745" spans="1:18" x14ac:dyDescent="0.25">
      <c r="A2745">
        <v>2734</v>
      </c>
      <c r="B2745" s="5">
        <v>35499</v>
      </c>
      <c r="C2745" s="5">
        <v>7492</v>
      </c>
      <c r="D2745" s="5">
        <f t="shared" si="588"/>
        <v>265958508</v>
      </c>
      <c r="E2745" s="5">
        <f t="shared" si="589"/>
        <v>1260179001</v>
      </c>
      <c r="F2745" s="5">
        <f t="shared" si="590"/>
        <v>56130064</v>
      </c>
      <c r="G2745" s="5">
        <f t="shared" si="591"/>
        <v>-594461.82420000003</v>
      </c>
      <c r="H2745" s="9">
        <f t="shared" si="592"/>
        <v>353384860431.19177</v>
      </c>
      <c r="I2745" s="9">
        <f t="shared" si="593"/>
        <v>-288017.74660000001</v>
      </c>
      <c r="J2745" s="9">
        <f t="shared" si="594"/>
        <v>82954222356.541824</v>
      </c>
      <c r="K2745" s="9">
        <f t="shared" si="595"/>
        <v>171215555045.80936</v>
      </c>
      <c r="M2745" s="9">
        <f t="shared" si="596"/>
        <v>133488.73257603112</v>
      </c>
      <c r="N2745" s="9">
        <f t="shared" si="597"/>
        <v>26250808985.355125</v>
      </c>
      <c r="O2745" s="9">
        <f t="shared" si="598"/>
        <v>-125996.73257603112</v>
      </c>
      <c r="P2745" s="9">
        <f t="shared" si="599"/>
        <v>15875176619.835901</v>
      </c>
      <c r="Q2745" s="9">
        <f t="shared" si="600"/>
        <v>2.0153904145226998E-4</v>
      </c>
      <c r="R2745" s="9">
        <f t="shared" si="601"/>
        <v>-3.5658743186338743E-2</v>
      </c>
    </row>
    <row r="2746" spans="1:18" x14ac:dyDescent="0.25">
      <c r="A2746">
        <v>2735</v>
      </c>
      <c r="B2746" s="5">
        <v>8254</v>
      </c>
      <c r="C2746" s="5">
        <v>1130</v>
      </c>
      <c r="D2746" s="5">
        <f t="shared" si="588"/>
        <v>9327020</v>
      </c>
      <c r="E2746" s="5">
        <f t="shared" si="589"/>
        <v>68128516</v>
      </c>
      <c r="F2746" s="5">
        <f t="shared" si="590"/>
        <v>1276900</v>
      </c>
      <c r="G2746" s="5">
        <f t="shared" si="591"/>
        <v>-621706.82420000003</v>
      </c>
      <c r="H2746" s="9">
        <f t="shared" si="592"/>
        <v>386519375256.84973</v>
      </c>
      <c r="I2746" s="9">
        <f t="shared" si="593"/>
        <v>-294379.74660000001</v>
      </c>
      <c r="J2746" s="9">
        <f t="shared" si="594"/>
        <v>86659435208.280212</v>
      </c>
      <c r="K2746" s="9">
        <f t="shared" si="595"/>
        <v>183017897367.48676</v>
      </c>
      <c r="M2746" s="9">
        <f t="shared" si="596"/>
        <v>126063.08748431553</v>
      </c>
      <c r="N2746" s="9">
        <f t="shared" si="597"/>
        <v>28712170285.46698</v>
      </c>
      <c r="O2746" s="9">
        <f t="shared" si="598"/>
        <v>-124933.08748431553</v>
      </c>
      <c r="P2746" s="9">
        <f t="shared" si="599"/>
        <v>15608276348.363638</v>
      </c>
      <c r="Q2746" s="9">
        <f t="shared" si="600"/>
        <v>2.0168334698860598E-4</v>
      </c>
      <c r="R2746" s="9">
        <f t="shared" si="601"/>
        <v>-3.535772009717484E-2</v>
      </c>
    </row>
    <row r="2747" spans="1:18" x14ac:dyDescent="0.25">
      <c r="A2747">
        <v>2736</v>
      </c>
      <c r="B2747" s="5">
        <v>3643</v>
      </c>
      <c r="C2747" s="5">
        <v>444</v>
      </c>
      <c r="D2747" s="5">
        <f t="shared" si="588"/>
        <v>1617492</v>
      </c>
      <c r="E2747" s="5">
        <f t="shared" si="589"/>
        <v>13271449</v>
      </c>
      <c r="F2747" s="5">
        <f t="shared" si="590"/>
        <v>197136</v>
      </c>
      <c r="G2747" s="5">
        <f t="shared" si="591"/>
        <v>-626317.82420000003</v>
      </c>
      <c r="H2747" s="9">
        <f t="shared" si="592"/>
        <v>392274016910.62213</v>
      </c>
      <c r="I2747" s="9">
        <f t="shared" si="593"/>
        <v>-295065.74660000001</v>
      </c>
      <c r="J2747" s="9">
        <f t="shared" si="594"/>
        <v>87063794816.615417</v>
      </c>
      <c r="K2747" s="9">
        <f t="shared" si="595"/>
        <v>184804936406.46057</v>
      </c>
      <c r="M2747" s="9">
        <f t="shared" si="596"/>
        <v>124806.35599164163</v>
      </c>
      <c r="N2747" s="9">
        <f t="shared" si="597"/>
        <v>29139647565.189774</v>
      </c>
      <c r="O2747" s="9">
        <f t="shared" si="598"/>
        <v>-124362.35599164163</v>
      </c>
      <c r="P2747" s="9">
        <f t="shared" si="599"/>
        <v>15465995587.791801</v>
      </c>
      <c r="Q2747" s="9">
        <f t="shared" si="600"/>
        <v>2.0170840927349648E-4</v>
      </c>
      <c r="R2747" s="9">
        <f t="shared" si="601"/>
        <v>-3.5196195959236058E-2</v>
      </c>
    </row>
    <row r="2748" spans="1:18" x14ac:dyDescent="0.25">
      <c r="A2748">
        <v>2737</v>
      </c>
      <c r="B2748" s="5">
        <v>1997</v>
      </c>
      <c r="C2748" s="5">
        <v>133</v>
      </c>
      <c r="D2748" s="5">
        <f t="shared" si="588"/>
        <v>265601</v>
      </c>
      <c r="E2748" s="5">
        <f t="shared" si="589"/>
        <v>3988009</v>
      </c>
      <c r="F2748" s="5">
        <f t="shared" si="590"/>
        <v>17689</v>
      </c>
      <c r="G2748" s="5">
        <f t="shared" si="591"/>
        <v>-627963.82420000003</v>
      </c>
      <c r="H2748" s="9">
        <f t="shared" si="592"/>
        <v>394338564503.88855</v>
      </c>
      <c r="I2748" s="9">
        <f t="shared" si="593"/>
        <v>-295376.74660000001</v>
      </c>
      <c r="J2748" s="9">
        <f t="shared" si="594"/>
        <v>87247422432.000626</v>
      </c>
      <c r="K2748" s="9">
        <f t="shared" si="595"/>
        <v>185485911374.69037</v>
      </c>
      <c r="M2748" s="9">
        <f t="shared" si="596"/>
        <v>124357.73746270186</v>
      </c>
      <c r="N2748" s="9">
        <f t="shared" si="597"/>
        <v>29293010231.733791</v>
      </c>
      <c r="O2748" s="9">
        <f t="shared" si="598"/>
        <v>-124224.73746270186</v>
      </c>
      <c r="P2748" s="9">
        <f t="shared" si="599"/>
        <v>15431785397.677202</v>
      </c>
      <c r="Q2748" s="9">
        <f t="shared" si="600"/>
        <v>2.0171740067262531E-4</v>
      </c>
      <c r="R2748" s="9">
        <f t="shared" si="601"/>
        <v>-3.5157248248625969E-2</v>
      </c>
    </row>
    <row r="2749" spans="1:18" x14ac:dyDescent="0.25">
      <c r="A2749">
        <v>2738</v>
      </c>
      <c r="B2749" s="5">
        <v>1679</v>
      </c>
      <c r="C2749" s="5">
        <v>173</v>
      </c>
      <c r="D2749" s="5">
        <f t="shared" si="588"/>
        <v>290467</v>
      </c>
      <c r="E2749" s="5">
        <f t="shared" si="589"/>
        <v>2819041</v>
      </c>
      <c r="F2749" s="5">
        <f t="shared" si="590"/>
        <v>29929</v>
      </c>
      <c r="G2749" s="5">
        <f t="shared" si="591"/>
        <v>-628281.82420000003</v>
      </c>
      <c r="H2749" s="9">
        <f t="shared" si="592"/>
        <v>394738050620.07977</v>
      </c>
      <c r="I2749" s="9">
        <f t="shared" si="593"/>
        <v>-295336.74660000001</v>
      </c>
      <c r="J2749" s="9">
        <f t="shared" si="594"/>
        <v>87223793892.272614</v>
      </c>
      <c r="K2749" s="9">
        <f t="shared" si="595"/>
        <v>185554709907.14117</v>
      </c>
      <c r="M2749" s="9">
        <f t="shared" si="596"/>
        <v>124271.06632527607</v>
      </c>
      <c r="N2749" s="9">
        <f t="shared" si="597"/>
        <v>29322685622.22913</v>
      </c>
      <c r="O2749" s="9">
        <f t="shared" si="598"/>
        <v>-124098.06632527607</v>
      </c>
      <c r="P2749" s="9">
        <f t="shared" si="599"/>
        <v>15400330065.672619</v>
      </c>
      <c r="Q2749" s="9">
        <f t="shared" si="600"/>
        <v>2.0171914049161945E-4</v>
      </c>
      <c r="R2749" s="9">
        <f t="shared" si="601"/>
        <v>-3.5121398667300699E-2</v>
      </c>
    </row>
    <row r="2750" spans="1:18" x14ac:dyDescent="0.25">
      <c r="A2750">
        <v>2739</v>
      </c>
      <c r="B2750" s="5">
        <v>4250</v>
      </c>
      <c r="C2750" s="5">
        <v>229</v>
      </c>
      <c r="D2750" s="5">
        <f t="shared" si="588"/>
        <v>973250</v>
      </c>
      <c r="E2750" s="5">
        <f t="shared" si="589"/>
        <v>18062500</v>
      </c>
      <c r="F2750" s="5">
        <f t="shared" si="590"/>
        <v>52441</v>
      </c>
      <c r="G2750" s="5">
        <f t="shared" si="591"/>
        <v>-625710.82420000003</v>
      </c>
      <c r="H2750" s="9">
        <f t="shared" si="592"/>
        <v>391514035521.04333</v>
      </c>
      <c r="I2750" s="9">
        <f t="shared" si="593"/>
        <v>-295280.74660000001</v>
      </c>
      <c r="J2750" s="9">
        <f t="shared" si="594"/>
        <v>87190719312.653412</v>
      </c>
      <c r="K2750" s="9">
        <f t="shared" si="595"/>
        <v>184760359325.47736</v>
      </c>
      <c r="M2750" s="9">
        <f t="shared" si="596"/>
        <v>124971.79429484117</v>
      </c>
      <c r="N2750" s="9">
        <f t="shared" si="597"/>
        <v>29083193176.43663</v>
      </c>
      <c r="O2750" s="9">
        <f t="shared" si="598"/>
        <v>-124742.79429484117</v>
      </c>
      <c r="P2750" s="9">
        <f t="shared" si="599"/>
        <v>15560764728.485058</v>
      </c>
      <c r="Q2750" s="9">
        <f t="shared" si="600"/>
        <v>2.0170509944618782E-4</v>
      </c>
      <c r="R2750" s="9">
        <f t="shared" si="601"/>
        <v>-3.5303864985733048E-2</v>
      </c>
    </row>
    <row r="2751" spans="1:18" x14ac:dyDescent="0.25">
      <c r="A2751">
        <v>2740</v>
      </c>
      <c r="B2751" s="5">
        <v>296</v>
      </c>
      <c r="C2751" s="5">
        <v>21</v>
      </c>
      <c r="D2751" s="5">
        <f t="shared" si="588"/>
        <v>6216</v>
      </c>
      <c r="E2751" s="5">
        <f t="shared" si="589"/>
        <v>87616</v>
      </c>
      <c r="F2751" s="5">
        <f t="shared" si="590"/>
        <v>441</v>
      </c>
      <c r="G2751" s="5">
        <f t="shared" si="591"/>
        <v>-629664.82420000003</v>
      </c>
      <c r="H2751" s="9">
        <f t="shared" si="592"/>
        <v>396477790834.81696</v>
      </c>
      <c r="I2751" s="9">
        <f t="shared" si="593"/>
        <v>-295488.74660000001</v>
      </c>
      <c r="J2751" s="9">
        <f t="shared" si="594"/>
        <v>87313599367.239014</v>
      </c>
      <c r="K2751" s="9">
        <f t="shared" si="595"/>
        <v>186058869680.96738</v>
      </c>
      <c r="M2751" s="9">
        <f t="shared" si="596"/>
        <v>123894.12864269789</v>
      </c>
      <c r="N2751" s="9">
        <f t="shared" si="597"/>
        <v>29451920326.866684</v>
      </c>
      <c r="O2751" s="9">
        <f t="shared" si="598"/>
        <v>-123873.12864269789</v>
      </c>
      <c r="P2751" s="9">
        <f t="shared" si="599"/>
        <v>15344551999.730381</v>
      </c>
      <c r="Q2751" s="9">
        <f t="shared" si="600"/>
        <v>2.0172671730830423E-4</v>
      </c>
      <c r="R2751" s="9">
        <f t="shared" si="601"/>
        <v>-3.5057738452650339E-2</v>
      </c>
    </row>
    <row r="2752" spans="1:18" x14ac:dyDescent="0.25">
      <c r="A2752">
        <v>2741</v>
      </c>
      <c r="B2752" s="5">
        <v>1337632</v>
      </c>
      <c r="C2752" s="5">
        <v>70909</v>
      </c>
      <c r="D2752" s="5">
        <f t="shared" si="588"/>
        <v>94850147488</v>
      </c>
      <c r="E2752" s="5">
        <f t="shared" si="589"/>
        <v>1789259367424</v>
      </c>
      <c r="F2752" s="5">
        <f t="shared" si="590"/>
        <v>5028086281</v>
      </c>
      <c r="G2752" s="5">
        <f t="shared" si="591"/>
        <v>707671.17579999997</v>
      </c>
      <c r="H2752" s="9">
        <f t="shared" si="592"/>
        <v>500798493058.15448</v>
      </c>
      <c r="I2752" s="9">
        <f t="shared" si="593"/>
        <v>-224600.74660000001</v>
      </c>
      <c r="J2752" s="9">
        <f t="shared" si="594"/>
        <v>50445495373.27742</v>
      </c>
      <c r="K2752" s="9">
        <f t="shared" si="595"/>
        <v>-158943474431.97986</v>
      </c>
      <c r="M2752" s="9">
        <f t="shared" si="596"/>
        <v>488386.0539271381</v>
      </c>
      <c r="N2752" s="9">
        <f t="shared" si="597"/>
        <v>37201269928.152618</v>
      </c>
      <c r="O2752" s="9">
        <f t="shared" si="598"/>
        <v>-417477.0539271381</v>
      </c>
      <c r="P2752" s="9">
        <f t="shared" si="599"/>
        <v>174287090555.68259</v>
      </c>
      <c r="Q2752" s="9">
        <f t="shared" si="600"/>
        <v>2.0218104884037872E-4</v>
      </c>
      <c r="R2752" s="9">
        <f t="shared" si="601"/>
        <v>-0.11815157050082591</v>
      </c>
    </row>
    <row r="2753" spans="1:18" x14ac:dyDescent="0.25">
      <c r="A2753">
        <v>2742</v>
      </c>
      <c r="B2753" s="5">
        <v>23204</v>
      </c>
      <c r="C2753" s="5">
        <v>713</v>
      </c>
      <c r="D2753" s="5">
        <f t="shared" si="588"/>
        <v>16544452</v>
      </c>
      <c r="E2753" s="5">
        <f t="shared" si="589"/>
        <v>538425616</v>
      </c>
      <c r="F2753" s="5">
        <f t="shared" si="590"/>
        <v>508369</v>
      </c>
      <c r="G2753" s="5">
        <f t="shared" si="591"/>
        <v>-606756.82420000003</v>
      </c>
      <c r="H2753" s="9">
        <f t="shared" si="592"/>
        <v>368153843713.26971</v>
      </c>
      <c r="I2753" s="9">
        <f t="shared" si="593"/>
        <v>-294796.74660000001</v>
      </c>
      <c r="J2753" s="9">
        <f t="shared" si="594"/>
        <v>86905121805.944626</v>
      </c>
      <c r="K2753" s="9">
        <f t="shared" si="595"/>
        <v>178869937751.50818</v>
      </c>
      <c r="M2753" s="9">
        <f t="shared" si="596"/>
        <v>130137.721146314</v>
      </c>
      <c r="N2753" s="9">
        <f t="shared" si="597"/>
        <v>27347906802.654575</v>
      </c>
      <c r="O2753" s="9">
        <f t="shared" si="598"/>
        <v>-129424.721146314</v>
      </c>
      <c r="P2753" s="9">
        <f t="shared" si="599"/>
        <v>16750758443.801138</v>
      </c>
      <c r="Q2753" s="9">
        <f t="shared" si="600"/>
        <v>2.0160336248020328E-4</v>
      </c>
      <c r="R2753" s="9">
        <f t="shared" si="601"/>
        <v>-3.6628910507577085E-2</v>
      </c>
    </row>
    <row r="2754" spans="1:18" x14ac:dyDescent="0.25">
      <c r="A2754">
        <v>2743</v>
      </c>
      <c r="B2754" s="5">
        <v>230</v>
      </c>
      <c r="C2754" s="5">
        <v>22</v>
      </c>
      <c r="D2754" s="5">
        <f t="shared" si="588"/>
        <v>5060</v>
      </c>
      <c r="E2754" s="5">
        <f t="shared" si="589"/>
        <v>52900</v>
      </c>
      <c r="F2754" s="5">
        <f t="shared" si="590"/>
        <v>484</v>
      </c>
      <c r="G2754" s="5">
        <f t="shared" si="591"/>
        <v>-629730.82420000003</v>
      </c>
      <c r="H2754" s="9">
        <f t="shared" si="592"/>
        <v>396560910947.61133</v>
      </c>
      <c r="I2754" s="9">
        <f t="shared" si="593"/>
        <v>-295487.74660000001</v>
      </c>
      <c r="J2754" s="9">
        <f t="shared" si="594"/>
        <v>87313008390.745819</v>
      </c>
      <c r="K2754" s="9">
        <f t="shared" si="595"/>
        <v>186077742207.41876</v>
      </c>
      <c r="M2754" s="9">
        <f t="shared" si="596"/>
        <v>123876.14029342085</v>
      </c>
      <c r="N2754" s="9">
        <f t="shared" si="597"/>
        <v>29458094813.801811</v>
      </c>
      <c r="O2754" s="9">
        <f t="shared" si="598"/>
        <v>-123854.14029342085</v>
      </c>
      <c r="P2754" s="9">
        <f t="shared" si="599"/>
        <v>15339848067.822372</v>
      </c>
      <c r="Q2754" s="9">
        <f t="shared" si="600"/>
        <v>2.0172707930824659E-4</v>
      </c>
      <c r="R2754" s="9">
        <f t="shared" si="601"/>
        <v>-3.5052364504290216E-2</v>
      </c>
    </row>
    <row r="2755" spans="1:18" x14ac:dyDescent="0.25">
      <c r="A2755">
        <v>2744</v>
      </c>
      <c r="B2755" s="5">
        <v>743</v>
      </c>
      <c r="C2755" s="5">
        <v>277</v>
      </c>
      <c r="D2755" s="5">
        <f t="shared" si="588"/>
        <v>205811</v>
      </c>
      <c r="E2755" s="5">
        <f t="shared" si="589"/>
        <v>552049</v>
      </c>
      <c r="F2755" s="5">
        <f t="shared" si="590"/>
        <v>76729</v>
      </c>
      <c r="G2755" s="5">
        <f t="shared" si="591"/>
        <v>-629217.82420000003</v>
      </c>
      <c r="H2755" s="9">
        <f t="shared" si="592"/>
        <v>395915070290.98212</v>
      </c>
      <c r="I2755" s="9">
        <f t="shared" si="593"/>
        <v>-295232.74660000001</v>
      </c>
      <c r="J2755" s="9">
        <f t="shared" si="594"/>
        <v>87162374664.979813</v>
      </c>
      <c r="K2755" s="9">
        <f t="shared" si="595"/>
        <v>185765706448.24197</v>
      </c>
      <c r="M2755" s="9">
        <f t="shared" si="596"/>
        <v>124015.95882643791</v>
      </c>
      <c r="N2755" s="9">
        <f t="shared" si="597"/>
        <v>29410119244.923557</v>
      </c>
      <c r="O2755" s="9">
        <f t="shared" si="598"/>
        <v>-123738.95882643791</v>
      </c>
      <c r="P2755" s="9">
        <f t="shared" si="599"/>
        <v>15311329931.450897</v>
      </c>
      <c r="Q2755" s="9">
        <f t="shared" si="600"/>
        <v>2.0172426658010396E-4</v>
      </c>
      <c r="R2755" s="9">
        <f t="shared" si="601"/>
        <v>-3.5019766572106648E-2</v>
      </c>
    </row>
    <row r="2756" spans="1:18" x14ac:dyDescent="0.25">
      <c r="A2756">
        <v>2745</v>
      </c>
      <c r="B2756" s="5">
        <v>6</v>
      </c>
      <c r="C2756" s="5">
        <v>9</v>
      </c>
      <c r="D2756" s="5">
        <f t="shared" si="588"/>
        <v>54</v>
      </c>
      <c r="E2756" s="5">
        <f t="shared" si="589"/>
        <v>36</v>
      </c>
      <c r="F2756" s="5">
        <f t="shared" si="590"/>
        <v>81</v>
      </c>
      <c r="G2756" s="5">
        <f t="shared" si="591"/>
        <v>-629954.82420000003</v>
      </c>
      <c r="H2756" s="9">
        <f t="shared" si="592"/>
        <v>396843080532.85297</v>
      </c>
      <c r="I2756" s="9">
        <f t="shared" si="593"/>
        <v>-295500.74660000001</v>
      </c>
      <c r="J2756" s="9">
        <f t="shared" si="594"/>
        <v>87320691241.157425</v>
      </c>
      <c r="K2756" s="9">
        <f t="shared" si="595"/>
        <v>186152120875.37177</v>
      </c>
      <c r="M2756" s="9">
        <f t="shared" si="596"/>
        <v>123815.08892617752</v>
      </c>
      <c r="N2756" s="9">
        <f t="shared" si="597"/>
        <v>29479055473.731091</v>
      </c>
      <c r="O2756" s="9">
        <f t="shared" si="598"/>
        <v>-123806.08892617752</v>
      </c>
      <c r="P2756" s="9">
        <f t="shared" si="599"/>
        <v>15327947655.196575</v>
      </c>
      <c r="Q2756" s="9">
        <f t="shared" si="600"/>
        <v>2.0172830819702165E-4</v>
      </c>
      <c r="R2756" s="9">
        <f t="shared" si="601"/>
        <v>-3.5038765351540754E-2</v>
      </c>
    </row>
    <row r="2757" spans="1:18" x14ac:dyDescent="0.25">
      <c r="A2757">
        <v>2746</v>
      </c>
      <c r="B2757" s="5">
        <v>0</v>
      </c>
      <c r="C2757" s="5">
        <v>1</v>
      </c>
      <c r="D2757" s="5">
        <f t="shared" si="588"/>
        <v>0</v>
      </c>
      <c r="E2757" s="5">
        <f t="shared" si="589"/>
        <v>0</v>
      </c>
      <c r="F2757" s="5">
        <f t="shared" si="590"/>
        <v>1</v>
      </c>
      <c r="G2757" s="5">
        <f t="shared" si="591"/>
        <v>-629960.82420000003</v>
      </c>
      <c r="H2757" s="9">
        <f t="shared" si="592"/>
        <v>396850640026.74335</v>
      </c>
      <c r="I2757" s="9">
        <f t="shared" si="593"/>
        <v>-295508.74660000001</v>
      </c>
      <c r="J2757" s="9">
        <f t="shared" si="594"/>
        <v>87325419317.103012</v>
      </c>
      <c r="K2757" s="9">
        <f t="shared" si="595"/>
        <v>186158933566.44498</v>
      </c>
      <c r="M2757" s="9">
        <f t="shared" si="596"/>
        <v>123813.45362169779</v>
      </c>
      <c r="N2757" s="9">
        <f t="shared" si="597"/>
        <v>29479617022.490993</v>
      </c>
      <c r="O2757" s="9">
        <f t="shared" si="598"/>
        <v>-123812.45362169779</v>
      </c>
      <c r="P2757" s="9">
        <f t="shared" si="599"/>
        <v>15329523671.825066</v>
      </c>
      <c r="Q2757" s="9">
        <f t="shared" si="600"/>
        <v>2.0172834111969535E-4</v>
      </c>
      <c r="R2757" s="9">
        <f t="shared" si="601"/>
        <v>-3.5040566645372355E-2</v>
      </c>
    </row>
    <row r="2758" spans="1:18" x14ac:dyDescent="0.25">
      <c r="A2758">
        <v>2747</v>
      </c>
      <c r="B2758" s="5">
        <v>82238</v>
      </c>
      <c r="C2758" s="5">
        <v>155</v>
      </c>
      <c r="D2758" s="5">
        <f t="shared" si="588"/>
        <v>12746890</v>
      </c>
      <c r="E2758" s="5">
        <f t="shared" si="589"/>
        <v>6763088644</v>
      </c>
      <c r="F2758" s="5">
        <f t="shared" si="590"/>
        <v>24025</v>
      </c>
      <c r="G2758" s="5">
        <f t="shared" si="591"/>
        <v>-547722.82420000003</v>
      </c>
      <c r="H2758" s="9">
        <f t="shared" si="592"/>
        <v>300000292149.62415</v>
      </c>
      <c r="I2758" s="9">
        <f t="shared" si="593"/>
        <v>-295354.74660000001</v>
      </c>
      <c r="J2758" s="9">
        <f t="shared" si="594"/>
        <v>87234426339.150223</v>
      </c>
      <c r="K2758" s="9">
        <f t="shared" si="595"/>
        <v>161772535948.62735</v>
      </c>
      <c r="M2758" s="9">
        <f t="shared" si="596"/>
        <v>146227.48192239544</v>
      </c>
      <c r="N2758" s="9">
        <f t="shared" si="597"/>
        <v>22285194547.274387</v>
      </c>
      <c r="O2758" s="9">
        <f t="shared" si="598"/>
        <v>-146072.48192239544</v>
      </c>
      <c r="P2758" s="9">
        <f t="shared" si="599"/>
        <v>21337169974.968544</v>
      </c>
      <c r="Q2758" s="9">
        <f t="shared" si="600"/>
        <v>2.0130654404591075E-4</v>
      </c>
      <c r="R2758" s="9">
        <f t="shared" si="601"/>
        <v>-4.1340441195052167E-2</v>
      </c>
    </row>
    <row r="2759" spans="1:18" x14ac:dyDescent="0.25">
      <c r="A2759">
        <v>2748</v>
      </c>
      <c r="B2759" s="5">
        <v>14816</v>
      </c>
      <c r="C2759" s="5">
        <v>34</v>
      </c>
      <c r="D2759" s="5">
        <f t="shared" si="588"/>
        <v>503744</v>
      </c>
      <c r="E2759" s="5">
        <f t="shared" si="589"/>
        <v>219513856</v>
      </c>
      <c r="F2759" s="5">
        <f t="shared" si="590"/>
        <v>1156</v>
      </c>
      <c r="G2759" s="5">
        <f t="shared" si="591"/>
        <v>-615144.82420000003</v>
      </c>
      <c r="H2759" s="9">
        <f t="shared" si="592"/>
        <v>378403154740.04895</v>
      </c>
      <c r="I2759" s="9">
        <f t="shared" si="593"/>
        <v>-295475.74660000001</v>
      </c>
      <c r="J2759" s="9">
        <f t="shared" si="594"/>
        <v>87305916828.827423</v>
      </c>
      <c r="K2759" s="9">
        <f t="shared" si="595"/>
        <v>181760376197.62076</v>
      </c>
      <c r="M2759" s="9">
        <f t="shared" si="596"/>
        <v>127851.56548364891</v>
      </c>
      <c r="N2759" s="9">
        <f t="shared" si="597"/>
        <v>28109265695.243191</v>
      </c>
      <c r="O2759" s="9">
        <f t="shared" si="598"/>
        <v>-127817.56548364891</v>
      </c>
      <c r="P2759" s="9">
        <f t="shared" si="599"/>
        <v>16337330046.166878</v>
      </c>
      <c r="Q2759" s="9">
        <f t="shared" si="600"/>
        <v>2.0164799969105655E-4</v>
      </c>
      <c r="R2759" s="9">
        <f t="shared" si="601"/>
        <v>-3.6174064973390235E-2</v>
      </c>
    </row>
    <row r="2760" spans="1:18" x14ac:dyDescent="0.25">
      <c r="A2760">
        <v>2749</v>
      </c>
      <c r="B2760" s="5">
        <v>10460</v>
      </c>
      <c r="C2760" s="5">
        <v>16</v>
      </c>
      <c r="D2760" s="5">
        <f t="shared" si="588"/>
        <v>167360</v>
      </c>
      <c r="E2760" s="5">
        <f t="shared" si="589"/>
        <v>109411600</v>
      </c>
      <c r="F2760" s="5">
        <f t="shared" si="590"/>
        <v>256</v>
      </c>
      <c r="G2760" s="5">
        <f t="shared" si="591"/>
        <v>-619500.82420000003</v>
      </c>
      <c r="H2760" s="9">
        <f t="shared" si="592"/>
        <v>383781271184.47937</v>
      </c>
      <c r="I2760" s="9">
        <f t="shared" si="593"/>
        <v>-295493.74660000001</v>
      </c>
      <c r="J2760" s="9">
        <f t="shared" si="594"/>
        <v>87316554279.705017</v>
      </c>
      <c r="K2760" s="9">
        <f t="shared" si="595"/>
        <v>183058619564.64597</v>
      </c>
      <c r="M2760" s="9">
        <f t="shared" si="596"/>
        <v>126664.3344313636</v>
      </c>
      <c r="N2760" s="9">
        <f t="shared" si="597"/>
        <v>28508773210.396706</v>
      </c>
      <c r="O2760" s="9">
        <f t="shared" si="598"/>
        <v>-126648.3344313636</v>
      </c>
      <c r="P2760" s="9">
        <f t="shared" si="599"/>
        <v>16039800614.23852</v>
      </c>
      <c r="Q2760" s="9">
        <f t="shared" si="600"/>
        <v>2.0167142215497596E-4</v>
      </c>
      <c r="R2760" s="9">
        <f t="shared" si="601"/>
        <v>-3.58431575098523E-2</v>
      </c>
    </row>
    <row r="2761" spans="1:18" x14ac:dyDescent="0.25">
      <c r="A2761">
        <v>2750</v>
      </c>
      <c r="B2761" s="5">
        <v>138814</v>
      </c>
      <c r="C2761" s="5">
        <v>2493</v>
      </c>
      <c r="D2761" s="5">
        <f t="shared" si="588"/>
        <v>346063302</v>
      </c>
      <c r="E2761" s="5">
        <f t="shared" si="589"/>
        <v>19269326596</v>
      </c>
      <c r="F2761" s="5">
        <f t="shared" si="590"/>
        <v>6215049</v>
      </c>
      <c r="G2761" s="5">
        <f t="shared" si="591"/>
        <v>-491146.82420000003</v>
      </c>
      <c r="H2761" s="9">
        <f t="shared" si="592"/>
        <v>241225202921.74573</v>
      </c>
      <c r="I2761" s="9">
        <f t="shared" si="593"/>
        <v>-293016.74660000001</v>
      </c>
      <c r="J2761" s="9">
        <f t="shared" si="594"/>
        <v>85858813788.048615</v>
      </c>
      <c r="K2761" s="9">
        <f t="shared" si="595"/>
        <v>143914244530.00616</v>
      </c>
      <c r="M2761" s="9">
        <f t="shared" si="596"/>
        <v>161647.31296328007</v>
      </c>
      <c r="N2761" s="9">
        <f t="shared" si="597"/>
        <v>17919151139.145252</v>
      </c>
      <c r="O2761" s="9">
        <f t="shared" si="598"/>
        <v>-159154.31296328007</v>
      </c>
      <c r="P2761" s="9">
        <f t="shared" si="599"/>
        <v>25330095334.813698</v>
      </c>
      <c r="Q2761" s="9">
        <f t="shared" si="600"/>
        <v>2.0105057015225783E-4</v>
      </c>
      <c r="R2761" s="9">
        <f t="shared" si="601"/>
        <v>-4.5042766352338753E-2</v>
      </c>
    </row>
    <row r="2762" spans="1:18" x14ac:dyDescent="0.25">
      <c r="A2762">
        <v>2751</v>
      </c>
      <c r="B2762" s="5">
        <v>138734</v>
      </c>
      <c r="C2762" s="5">
        <v>3658</v>
      </c>
      <c r="D2762" s="5">
        <f t="shared" si="588"/>
        <v>507488972</v>
      </c>
      <c r="E2762" s="5">
        <f t="shared" si="589"/>
        <v>19247122756</v>
      </c>
      <c r="F2762" s="5">
        <f t="shared" si="590"/>
        <v>13380964</v>
      </c>
      <c r="G2762" s="5">
        <f t="shared" si="591"/>
        <v>-491226.82420000003</v>
      </c>
      <c r="H2762" s="9">
        <f t="shared" si="592"/>
        <v>241303792813.61774</v>
      </c>
      <c r="I2762" s="9">
        <f t="shared" si="593"/>
        <v>-291851.74660000001</v>
      </c>
      <c r="J2762" s="9">
        <f t="shared" si="594"/>
        <v>85177441993.470627</v>
      </c>
      <c r="K2762" s="9">
        <f t="shared" si="595"/>
        <v>143365406619.54117</v>
      </c>
      <c r="M2762" s="9">
        <f t="shared" si="596"/>
        <v>161625.5089035503</v>
      </c>
      <c r="N2762" s="9">
        <f t="shared" si="597"/>
        <v>17924989103.559444</v>
      </c>
      <c r="O2762" s="9">
        <f t="shared" si="598"/>
        <v>-157967.5089035503</v>
      </c>
      <c r="P2762" s="9">
        <f t="shared" si="599"/>
        <v>24953733869.193245</v>
      </c>
      <c r="Q2762" s="9">
        <f t="shared" si="600"/>
        <v>2.0105091242244216E-4</v>
      </c>
      <c r="R2762" s="9">
        <f t="shared" si="601"/>
        <v>-4.47068851829555E-2</v>
      </c>
    </row>
    <row r="2763" spans="1:18" x14ac:dyDescent="0.25">
      <c r="A2763">
        <v>2752</v>
      </c>
      <c r="B2763" s="5">
        <v>56678</v>
      </c>
      <c r="C2763" s="5">
        <v>3333</v>
      </c>
      <c r="D2763" s="5">
        <f t="shared" si="588"/>
        <v>188907774</v>
      </c>
      <c r="E2763" s="5">
        <f t="shared" si="589"/>
        <v>3212395684</v>
      </c>
      <c r="F2763" s="5">
        <f t="shared" si="590"/>
        <v>11108889</v>
      </c>
      <c r="G2763" s="5">
        <f t="shared" si="591"/>
        <v>-573282.82420000003</v>
      </c>
      <c r="H2763" s="9">
        <f t="shared" si="592"/>
        <v>328653196522.72815</v>
      </c>
      <c r="I2763" s="9">
        <f t="shared" si="593"/>
        <v>-292176.74660000001</v>
      </c>
      <c r="J2763" s="9">
        <f t="shared" si="594"/>
        <v>85367251253.76062</v>
      </c>
      <c r="K2763" s="9">
        <f t="shared" si="595"/>
        <v>167499910456.41577</v>
      </c>
      <c r="M2763" s="9">
        <f t="shared" si="596"/>
        <v>139261.08483873785</v>
      </c>
      <c r="N2763" s="9">
        <f t="shared" si="597"/>
        <v>24413644302.18531</v>
      </c>
      <c r="O2763" s="9">
        <f t="shared" si="598"/>
        <v>-135928.08483873785</v>
      </c>
      <c r="P2763" s="9">
        <f t="shared" si="599"/>
        <v>18476444247.927116</v>
      </c>
      <c r="Q2763" s="9">
        <f t="shared" si="600"/>
        <v>2.0143133152974448E-4</v>
      </c>
      <c r="R2763" s="9">
        <f t="shared" si="601"/>
        <v>-3.8469445269635208E-2</v>
      </c>
    </row>
    <row r="2764" spans="1:18" x14ac:dyDescent="0.25">
      <c r="A2764">
        <v>2753</v>
      </c>
      <c r="B2764" s="5">
        <v>26608</v>
      </c>
      <c r="C2764" s="5">
        <v>687</v>
      </c>
      <c r="D2764" s="5">
        <f t="shared" si="588"/>
        <v>18279696</v>
      </c>
      <c r="E2764" s="5">
        <f t="shared" si="589"/>
        <v>707985664</v>
      </c>
      <c r="F2764" s="5">
        <f t="shared" si="590"/>
        <v>471969</v>
      </c>
      <c r="G2764" s="5">
        <f t="shared" si="591"/>
        <v>-603352.82420000003</v>
      </c>
      <c r="H2764" s="9">
        <f t="shared" si="592"/>
        <v>364034630470.11615</v>
      </c>
      <c r="I2764" s="9">
        <f t="shared" si="593"/>
        <v>-294822.74660000001</v>
      </c>
      <c r="J2764" s="9">
        <f t="shared" si="594"/>
        <v>86920451912.767822</v>
      </c>
      <c r="K2764" s="9">
        <f t="shared" si="595"/>
        <v>177882136799.51096</v>
      </c>
      <c r="M2764" s="9">
        <f t="shared" si="596"/>
        <v>131065.48388781519</v>
      </c>
      <c r="N2764" s="9">
        <f t="shared" si="597"/>
        <v>27041915538.954056</v>
      </c>
      <c r="O2764" s="9">
        <f t="shared" si="598"/>
        <v>-130378.48388781519</v>
      </c>
      <c r="P2764" s="9">
        <f t="shared" si="599"/>
        <v>16998549060.885286</v>
      </c>
      <c r="Q2764" s="9">
        <f t="shared" si="600"/>
        <v>2.01585422719218E-4</v>
      </c>
      <c r="R2764" s="9">
        <f t="shared" si="601"/>
        <v>-3.6898837666384875E-2</v>
      </c>
    </row>
    <row r="2765" spans="1:18" x14ac:dyDescent="0.25">
      <c r="A2765">
        <v>2754</v>
      </c>
      <c r="B2765" s="5">
        <v>22669</v>
      </c>
      <c r="C2765" s="5">
        <v>785</v>
      </c>
      <c r="D2765" s="5">
        <f t="shared" ref="D2765:D2828" si="602">B2765*C2765</f>
        <v>17795165</v>
      </c>
      <c r="E2765" s="5">
        <f t="shared" ref="E2765:E2828" si="603">POWER(B2765,2)</f>
        <v>513883561</v>
      </c>
      <c r="F2765" s="5">
        <f t="shared" ref="F2765:F2828" si="604">POWER(C2765,2)</f>
        <v>616225</v>
      </c>
      <c r="G2765" s="5">
        <f t="shared" ref="G2765:G2828" si="605">B2765-$J$5018</f>
        <v>-607291.82420000003</v>
      </c>
      <c r="H2765" s="9">
        <f t="shared" ref="H2765:H2828" si="606">POWER(G2765,2)</f>
        <v>368803359740.16376</v>
      </c>
      <c r="I2765" s="9">
        <f t="shared" ref="I2765:I2828" si="607">C2765-$J$5019</f>
        <v>-294724.74660000001</v>
      </c>
      <c r="J2765" s="9">
        <f t="shared" ref="J2765:J2828" si="608">POWER(I2765,2)</f>
        <v>86862676258.434219</v>
      </c>
      <c r="K2765" s="9">
        <f t="shared" ref="K2765:K2828" si="609">G2765*I2765</f>
        <v>178983928999.59677</v>
      </c>
      <c r="M2765" s="9">
        <f t="shared" ref="M2765:M2828" si="610">$J$5027+$J$5026*B2765</f>
        <v>129991.90649687125</v>
      </c>
      <c r="N2765" s="9">
        <f t="shared" ref="N2765:N2828" si="611">(M2765-$J$5019)^2</f>
        <v>27396155392.404896</v>
      </c>
      <c r="O2765" s="9">
        <f t="shared" ref="O2765:O2828" si="612">C2765-M2765</f>
        <v>-129206.90649687125</v>
      </c>
      <c r="P2765" s="9">
        <f t="shared" ref="P2765:P2828" si="613">POWER(O2765,2)</f>
        <v>16694424686.49123</v>
      </c>
      <c r="Q2765" s="9">
        <f t="shared" ref="Q2765:Q2828" si="614">(1/$J$5017)+((H2765)/$H$5012)</f>
        <v>2.0160619121510745E-4</v>
      </c>
      <c r="R2765" s="9">
        <f t="shared" ref="R2765:R2828" si="615">O2765/($J$5028*SQRT(1-Q2765))</f>
        <v>-3.6567266128235375E-2</v>
      </c>
    </row>
    <row r="2766" spans="1:18" x14ac:dyDescent="0.25">
      <c r="A2766">
        <v>2755</v>
      </c>
      <c r="B2766" s="5">
        <v>17776</v>
      </c>
      <c r="C2766" s="5">
        <v>323</v>
      </c>
      <c r="D2766" s="5">
        <f t="shared" si="602"/>
        <v>5741648</v>
      </c>
      <c r="E2766" s="5">
        <f t="shared" si="603"/>
        <v>315986176</v>
      </c>
      <c r="F2766" s="5">
        <f t="shared" si="604"/>
        <v>104329</v>
      </c>
      <c r="G2766" s="5">
        <f t="shared" si="605"/>
        <v>-612184.82420000003</v>
      </c>
      <c r="H2766" s="9">
        <f t="shared" si="606"/>
        <v>374770258980.78497</v>
      </c>
      <c r="I2766" s="9">
        <f t="shared" si="607"/>
        <v>-295186.74660000001</v>
      </c>
      <c r="J2766" s="9">
        <f t="shared" si="608"/>
        <v>87135215368.292618</v>
      </c>
      <c r="K2766" s="9">
        <f t="shared" si="609"/>
        <v>180708846573.49097</v>
      </c>
      <c r="M2766" s="9">
        <f t="shared" si="610"/>
        <v>128658.31569364994</v>
      </c>
      <c r="N2766" s="9">
        <f t="shared" si="611"/>
        <v>27839399995.496517</v>
      </c>
      <c r="O2766" s="9">
        <f t="shared" si="612"/>
        <v>-128335.31569364994</v>
      </c>
      <c r="P2766" s="9">
        <f t="shared" si="613"/>
        <v>16469953254.188793</v>
      </c>
      <c r="Q2766" s="9">
        <f t="shared" si="614"/>
        <v>2.0163217791205204E-4</v>
      </c>
      <c r="R2766" s="9">
        <f t="shared" si="615"/>
        <v>-3.6320594857077941E-2</v>
      </c>
    </row>
    <row r="2767" spans="1:18" x14ac:dyDescent="0.25">
      <c r="A2767">
        <v>2756</v>
      </c>
      <c r="B2767" s="5">
        <v>2</v>
      </c>
      <c r="C2767" s="5">
        <v>0</v>
      </c>
      <c r="D2767" s="5">
        <f t="shared" si="602"/>
        <v>0</v>
      </c>
      <c r="E2767" s="5">
        <f t="shared" si="603"/>
        <v>4</v>
      </c>
      <c r="F2767" s="5">
        <f t="shared" si="604"/>
        <v>0</v>
      </c>
      <c r="G2767" s="5">
        <f t="shared" si="605"/>
        <v>-629958.82420000003</v>
      </c>
      <c r="H2767" s="9">
        <f t="shared" si="606"/>
        <v>396848120187.44653</v>
      </c>
      <c r="I2767" s="9">
        <f t="shared" si="607"/>
        <v>-295509.74660000001</v>
      </c>
      <c r="J2767" s="9">
        <f t="shared" si="608"/>
        <v>87326010335.596222</v>
      </c>
      <c r="K2767" s="9">
        <f t="shared" si="609"/>
        <v>186158972507.77597</v>
      </c>
      <c r="M2767" s="9">
        <f t="shared" si="610"/>
        <v>123813.99872319103</v>
      </c>
      <c r="N2767" s="9">
        <f t="shared" si="611"/>
        <v>29479429838.976753</v>
      </c>
      <c r="O2767" s="9">
        <f t="shared" si="612"/>
        <v>-123813.99872319103</v>
      </c>
      <c r="P2767" s="9">
        <f t="shared" si="613"/>
        <v>15329906279.826351</v>
      </c>
      <c r="Q2767" s="9">
        <f t="shared" si="614"/>
        <v>2.0172833014543595E-4</v>
      </c>
      <c r="R2767" s="9">
        <f t="shared" si="615"/>
        <v>-3.5041003929397123E-2</v>
      </c>
    </row>
    <row r="2768" spans="1:18" x14ac:dyDescent="0.25">
      <c r="A2768">
        <v>2757</v>
      </c>
      <c r="B2768" s="5">
        <v>77668</v>
      </c>
      <c r="C2768" s="5">
        <v>18004</v>
      </c>
      <c r="D2768" s="5">
        <f t="shared" si="602"/>
        <v>1398334672</v>
      </c>
      <c r="E2768" s="5">
        <f t="shared" si="603"/>
        <v>6032318224</v>
      </c>
      <c r="F2768" s="5">
        <f t="shared" si="604"/>
        <v>324144016</v>
      </c>
      <c r="G2768" s="5">
        <f t="shared" si="605"/>
        <v>-552292.82420000003</v>
      </c>
      <c r="H2768" s="9">
        <f t="shared" si="606"/>
        <v>305027363662.81213</v>
      </c>
      <c r="I2768" s="9">
        <f t="shared" si="607"/>
        <v>-277505.74660000001</v>
      </c>
      <c r="J2768" s="9">
        <f t="shared" si="608"/>
        <v>77009439396.023422</v>
      </c>
      <c r="K2768" s="9">
        <f t="shared" si="609"/>
        <v>153264432521.44357</v>
      </c>
      <c r="M2768" s="9">
        <f t="shared" si="610"/>
        <v>144981.92501033304</v>
      </c>
      <c r="N2768" s="9">
        <f t="shared" si="611"/>
        <v>22658625072.530609</v>
      </c>
      <c r="O2768" s="9">
        <f t="shared" si="612"/>
        <v>-126977.92501033304</v>
      </c>
      <c r="P2768" s="9">
        <f t="shared" si="613"/>
        <v>16123393439.929762</v>
      </c>
      <c r="Q2768" s="9">
        <f t="shared" si="614"/>
        <v>2.0132843765910313E-4</v>
      </c>
      <c r="R2768" s="9">
        <f t="shared" si="615"/>
        <v>-3.5936429848731861E-2</v>
      </c>
    </row>
    <row r="2769" spans="1:18" x14ac:dyDescent="0.25">
      <c r="A2769">
        <v>2758</v>
      </c>
      <c r="B2769" s="5">
        <v>47718</v>
      </c>
      <c r="C2769" s="5">
        <v>12641</v>
      </c>
      <c r="D2769" s="5">
        <f t="shared" si="602"/>
        <v>603203238</v>
      </c>
      <c r="E2769" s="5">
        <f t="shared" si="603"/>
        <v>2277007524</v>
      </c>
      <c r="F2769" s="5">
        <f t="shared" si="604"/>
        <v>159794881</v>
      </c>
      <c r="G2769" s="5">
        <f t="shared" si="605"/>
        <v>-582242.82420000003</v>
      </c>
      <c r="H2769" s="9">
        <f t="shared" si="606"/>
        <v>339006706332.39215</v>
      </c>
      <c r="I2769" s="9">
        <f t="shared" si="607"/>
        <v>-282868.74660000001</v>
      </c>
      <c r="J2769" s="9">
        <f t="shared" si="608"/>
        <v>80014727803.055023</v>
      </c>
      <c r="K2769" s="9">
        <f t="shared" si="609"/>
        <v>164698297898.29816</v>
      </c>
      <c r="M2769" s="9">
        <f t="shared" si="610"/>
        <v>136819.030149005</v>
      </c>
      <c r="N2769" s="9">
        <f t="shared" si="611"/>
        <v>25182743487.730099</v>
      </c>
      <c r="O2769" s="9">
        <f t="shared" si="612"/>
        <v>-124178.030149005</v>
      </c>
      <c r="P2769" s="9">
        <f t="shared" si="613"/>
        <v>15420183171.687197</v>
      </c>
      <c r="Q2769" s="9">
        <f t="shared" si="614"/>
        <v>2.0147642254115373E-4</v>
      </c>
      <c r="R2769" s="9">
        <f t="shared" si="615"/>
        <v>-3.5144025224063111E-2</v>
      </c>
    </row>
    <row r="2770" spans="1:18" x14ac:dyDescent="0.25">
      <c r="A2770">
        <v>2759</v>
      </c>
      <c r="B2770" s="5">
        <v>3640</v>
      </c>
      <c r="C2770" s="5">
        <v>843</v>
      </c>
      <c r="D2770" s="5">
        <f t="shared" si="602"/>
        <v>3068520</v>
      </c>
      <c r="E2770" s="5">
        <f t="shared" si="603"/>
        <v>13249600</v>
      </c>
      <c r="F2770" s="5">
        <f t="shared" si="604"/>
        <v>710649</v>
      </c>
      <c r="G2770" s="5">
        <f t="shared" si="605"/>
        <v>-626320.82420000003</v>
      </c>
      <c r="H2770" s="9">
        <f t="shared" si="606"/>
        <v>392277774826.56732</v>
      </c>
      <c r="I2770" s="9">
        <f t="shared" si="607"/>
        <v>-294666.74660000001</v>
      </c>
      <c r="J2770" s="9">
        <f t="shared" si="608"/>
        <v>86828491551.828613</v>
      </c>
      <c r="K2770" s="9">
        <f t="shared" si="609"/>
        <v>184555919594.84457</v>
      </c>
      <c r="M2770" s="9">
        <f t="shared" si="610"/>
        <v>124805.53833940176</v>
      </c>
      <c r="N2770" s="9">
        <f t="shared" si="611"/>
        <v>29139926717.877697</v>
      </c>
      <c r="O2770" s="9">
        <f t="shared" si="612"/>
        <v>-123962.53833940176</v>
      </c>
      <c r="P2770" s="9">
        <f t="shared" si="613"/>
        <v>15366710911.547649</v>
      </c>
      <c r="Q2770" s="9">
        <f t="shared" si="614"/>
        <v>2.017084256397562E-4</v>
      </c>
      <c r="R2770" s="9">
        <f t="shared" si="615"/>
        <v>-3.5083042261814697E-2</v>
      </c>
    </row>
    <row r="2771" spans="1:18" x14ac:dyDescent="0.25">
      <c r="A2771">
        <v>2760</v>
      </c>
      <c r="B2771" s="5">
        <v>2043</v>
      </c>
      <c r="C2771" s="5">
        <v>617</v>
      </c>
      <c r="D2771" s="5">
        <f t="shared" si="602"/>
        <v>1260531</v>
      </c>
      <c r="E2771" s="5">
        <f t="shared" si="603"/>
        <v>4173849</v>
      </c>
      <c r="F2771" s="5">
        <f t="shared" si="604"/>
        <v>380689</v>
      </c>
      <c r="G2771" s="5">
        <f t="shared" si="605"/>
        <v>-627917.82420000003</v>
      </c>
      <c r="H2771" s="9">
        <f t="shared" si="606"/>
        <v>394280793948.06213</v>
      </c>
      <c r="I2771" s="9">
        <f t="shared" si="607"/>
        <v>-294892.74660000001</v>
      </c>
      <c r="J2771" s="9">
        <f t="shared" si="608"/>
        <v>86961731997.291824</v>
      </c>
      <c r="K2771" s="9">
        <f t="shared" si="609"/>
        <v>185168411817.43396</v>
      </c>
      <c r="M2771" s="9">
        <f t="shared" si="610"/>
        <v>124370.27479704647</v>
      </c>
      <c r="N2771" s="9">
        <f t="shared" si="611"/>
        <v>29288718808.993931</v>
      </c>
      <c r="O2771" s="9">
        <f t="shared" si="612"/>
        <v>-123753.27479704647</v>
      </c>
      <c r="P2771" s="9">
        <f t="shared" si="613"/>
        <v>15314873022.993298</v>
      </c>
      <c r="Q2771" s="9">
        <f t="shared" si="614"/>
        <v>2.0171714907361784E-4</v>
      </c>
      <c r="R2771" s="9">
        <f t="shared" si="615"/>
        <v>-3.5023818057003921E-2</v>
      </c>
    </row>
    <row r="2772" spans="1:18" x14ac:dyDescent="0.25">
      <c r="A2772">
        <v>2761</v>
      </c>
      <c r="B2772" s="5">
        <v>1084</v>
      </c>
      <c r="C2772" s="5">
        <v>196</v>
      </c>
      <c r="D2772" s="5">
        <f t="shared" si="602"/>
        <v>212464</v>
      </c>
      <c r="E2772" s="5">
        <f t="shared" si="603"/>
        <v>1175056</v>
      </c>
      <c r="F2772" s="5">
        <f t="shared" si="604"/>
        <v>38416</v>
      </c>
      <c r="G2772" s="5">
        <f t="shared" si="605"/>
        <v>-628876.82420000003</v>
      </c>
      <c r="H2772" s="9">
        <f t="shared" si="606"/>
        <v>395486060015.87775</v>
      </c>
      <c r="I2772" s="9">
        <f t="shared" si="607"/>
        <v>-295313.74660000001</v>
      </c>
      <c r="J2772" s="9">
        <f t="shared" si="608"/>
        <v>87210208930.929016</v>
      </c>
      <c r="K2772" s="9">
        <f t="shared" si="609"/>
        <v>185715971104.41156</v>
      </c>
      <c r="M2772" s="9">
        <f t="shared" si="610"/>
        <v>124108.89863103601</v>
      </c>
      <c r="N2772" s="9">
        <f t="shared" si="611"/>
        <v>29378250684.479919</v>
      </c>
      <c r="O2772" s="9">
        <f t="shared" si="612"/>
        <v>-123912.89863103601</v>
      </c>
      <c r="P2772" s="9">
        <f t="shared" si="613"/>
        <v>15354406447.145405</v>
      </c>
      <c r="Q2772" s="9">
        <f t="shared" si="614"/>
        <v>2.0172239817918823E-4</v>
      </c>
      <c r="R2772" s="9">
        <f t="shared" si="615"/>
        <v>-3.5068993811108055E-2</v>
      </c>
    </row>
    <row r="2773" spans="1:18" x14ac:dyDescent="0.25">
      <c r="A2773">
        <v>2762</v>
      </c>
      <c r="B2773" s="5">
        <v>899</v>
      </c>
      <c r="C2773" s="5">
        <v>230</v>
      </c>
      <c r="D2773" s="5">
        <f t="shared" si="602"/>
        <v>206770</v>
      </c>
      <c r="E2773" s="5">
        <f t="shared" si="603"/>
        <v>808201</v>
      </c>
      <c r="F2773" s="5">
        <f t="shared" si="604"/>
        <v>52900</v>
      </c>
      <c r="G2773" s="5">
        <f t="shared" si="605"/>
        <v>-629061.82420000003</v>
      </c>
      <c r="H2773" s="9">
        <f t="shared" si="606"/>
        <v>395718778665.83173</v>
      </c>
      <c r="I2773" s="9">
        <f t="shared" si="607"/>
        <v>-295279.74660000001</v>
      </c>
      <c r="J2773" s="9">
        <f t="shared" si="608"/>
        <v>87190128752.160217</v>
      </c>
      <c r="K2773" s="9">
        <f t="shared" si="609"/>
        <v>185749216045.50977</v>
      </c>
      <c r="M2773" s="9">
        <f t="shared" si="610"/>
        <v>124058.47674291093</v>
      </c>
      <c r="N2773" s="9">
        <f t="shared" si="611"/>
        <v>29395537935.608387</v>
      </c>
      <c r="O2773" s="9">
        <f t="shared" si="612"/>
        <v>-123828.47674291093</v>
      </c>
      <c r="P2773" s="9">
        <f t="shared" si="613"/>
        <v>15333491652.469635</v>
      </c>
      <c r="Q2773" s="9">
        <f t="shared" si="614"/>
        <v>2.0172341170208947E-4</v>
      </c>
      <c r="R2773" s="9">
        <f t="shared" si="615"/>
        <v>-3.5045101314815801E-2</v>
      </c>
    </row>
    <row r="2774" spans="1:18" x14ac:dyDescent="0.25">
      <c r="A2774">
        <v>2763</v>
      </c>
      <c r="B2774" s="5">
        <v>839</v>
      </c>
      <c r="C2774" s="5">
        <v>184</v>
      </c>
      <c r="D2774" s="5">
        <f t="shared" si="602"/>
        <v>154376</v>
      </c>
      <c r="E2774" s="5">
        <f t="shared" si="603"/>
        <v>703921</v>
      </c>
      <c r="F2774" s="5">
        <f t="shared" si="604"/>
        <v>33856</v>
      </c>
      <c r="G2774" s="5">
        <f t="shared" si="605"/>
        <v>-629121.82420000003</v>
      </c>
      <c r="H2774" s="9">
        <f t="shared" si="606"/>
        <v>395794269684.73572</v>
      </c>
      <c r="I2774" s="9">
        <f t="shared" si="607"/>
        <v>-295325.74660000001</v>
      </c>
      <c r="J2774" s="9">
        <f t="shared" si="608"/>
        <v>87217296604.847412</v>
      </c>
      <c r="K2774" s="9">
        <f t="shared" si="609"/>
        <v>185795872434.21896</v>
      </c>
      <c r="M2774" s="9">
        <f t="shared" si="610"/>
        <v>124042.12369811362</v>
      </c>
      <c r="N2774" s="9">
        <f t="shared" si="611"/>
        <v>29401145703.62352</v>
      </c>
      <c r="O2774" s="9">
        <f t="shared" si="612"/>
        <v>-123858.12369811362</v>
      </c>
      <c r="P2774" s="9">
        <f t="shared" si="613"/>
        <v>15340834806.017214</v>
      </c>
      <c r="Q2774" s="9">
        <f t="shared" si="614"/>
        <v>2.017237404762402E-4</v>
      </c>
      <c r="R2774" s="9">
        <f t="shared" si="615"/>
        <v>-3.5053491802123478E-2</v>
      </c>
    </row>
    <row r="2775" spans="1:18" x14ac:dyDescent="0.25">
      <c r="A2775">
        <v>2764</v>
      </c>
      <c r="B2775" s="5">
        <v>370711</v>
      </c>
      <c r="C2775" s="5">
        <v>6009</v>
      </c>
      <c r="D2775" s="5">
        <f t="shared" si="602"/>
        <v>2227602399</v>
      </c>
      <c r="E2775" s="5">
        <f t="shared" si="603"/>
        <v>137426645521</v>
      </c>
      <c r="F2775" s="5">
        <f t="shared" si="604"/>
        <v>36108081</v>
      </c>
      <c r="G2775" s="5">
        <f t="shared" si="605"/>
        <v>-259249.82420000003</v>
      </c>
      <c r="H2775" s="9">
        <f t="shared" si="606"/>
        <v>67210471347.730919</v>
      </c>
      <c r="I2775" s="9">
        <f t="shared" si="607"/>
        <v>-289500.74660000001</v>
      </c>
      <c r="J2775" s="9">
        <f t="shared" si="608"/>
        <v>83810682281.957413</v>
      </c>
      <c r="K2775" s="9">
        <f t="shared" si="609"/>
        <v>75053017661.818756</v>
      </c>
      <c r="M2775" s="9">
        <f t="shared" si="610"/>
        <v>224851.01345267525</v>
      </c>
      <c r="N2775" s="9">
        <f t="shared" si="611"/>
        <v>4992656569.9848509</v>
      </c>
      <c r="O2775" s="9">
        <f t="shared" si="612"/>
        <v>-218842.01345267525</v>
      </c>
      <c r="P2775" s="9">
        <f t="shared" si="613"/>
        <v>47891826852.020897</v>
      </c>
      <c r="Q2775" s="9">
        <f t="shared" si="614"/>
        <v>2.0029271118548924E-4</v>
      </c>
      <c r="R2775" s="9">
        <f t="shared" si="615"/>
        <v>-6.1935148099611717E-2</v>
      </c>
    </row>
    <row r="2776" spans="1:18" x14ac:dyDescent="0.25">
      <c r="A2776">
        <v>2765</v>
      </c>
      <c r="B2776" s="5">
        <v>2000</v>
      </c>
      <c r="C2776" s="5">
        <v>16</v>
      </c>
      <c r="D2776" s="5">
        <f t="shared" si="602"/>
        <v>32000</v>
      </c>
      <c r="E2776" s="5">
        <f t="shared" si="603"/>
        <v>4000000</v>
      </c>
      <c r="F2776" s="5">
        <f t="shared" si="604"/>
        <v>256</v>
      </c>
      <c r="G2776" s="5">
        <f t="shared" si="605"/>
        <v>-627960.82420000003</v>
      </c>
      <c r="H2776" s="9">
        <f t="shared" si="606"/>
        <v>394334796729.94336</v>
      </c>
      <c r="I2776" s="9">
        <f t="shared" si="607"/>
        <v>-295493.74660000001</v>
      </c>
      <c r="J2776" s="9">
        <f t="shared" si="608"/>
        <v>87316554279.705017</v>
      </c>
      <c r="K2776" s="9">
        <f t="shared" si="609"/>
        <v>185558496660.88196</v>
      </c>
      <c r="M2776" s="9">
        <f t="shared" si="610"/>
        <v>124358.55511494173</v>
      </c>
      <c r="N2776" s="9">
        <f t="shared" si="611"/>
        <v>29292730346.755089</v>
      </c>
      <c r="O2776" s="9">
        <f t="shared" si="612"/>
        <v>-124342.55511494173</v>
      </c>
      <c r="P2776" s="9">
        <f t="shared" si="613"/>
        <v>15461071012.512321</v>
      </c>
      <c r="Q2776" s="9">
        <f t="shared" si="614"/>
        <v>2.0171738426343256E-4</v>
      </c>
      <c r="R2776" s="9">
        <f t="shared" si="615"/>
        <v>-3.5190592206492954E-2</v>
      </c>
    </row>
    <row r="2777" spans="1:18" x14ac:dyDescent="0.25">
      <c r="A2777">
        <v>2766</v>
      </c>
      <c r="B2777" s="5">
        <v>179</v>
      </c>
      <c r="C2777" s="5">
        <v>2</v>
      </c>
      <c r="D2777" s="5">
        <f t="shared" si="602"/>
        <v>358</v>
      </c>
      <c r="E2777" s="5">
        <f t="shared" si="603"/>
        <v>32041</v>
      </c>
      <c r="F2777" s="5">
        <f t="shared" si="604"/>
        <v>4</v>
      </c>
      <c r="G2777" s="5">
        <f t="shared" si="605"/>
        <v>-629781.82420000003</v>
      </c>
      <c r="H2777" s="9">
        <f t="shared" si="606"/>
        <v>396625146092.67975</v>
      </c>
      <c r="I2777" s="9">
        <f t="shared" si="607"/>
        <v>-295507.74660000001</v>
      </c>
      <c r="J2777" s="9">
        <f t="shared" si="608"/>
        <v>87324828300.609818</v>
      </c>
      <c r="K2777" s="9">
        <f t="shared" si="609"/>
        <v>186105407718.97937</v>
      </c>
      <c r="M2777" s="9">
        <f t="shared" si="610"/>
        <v>123862.24020534311</v>
      </c>
      <c r="N2777" s="9">
        <f t="shared" si="611"/>
        <v>29462866451.50378</v>
      </c>
      <c r="O2777" s="9">
        <f t="shared" si="612"/>
        <v>-123860.24020534311</v>
      </c>
      <c r="P2777" s="9">
        <f t="shared" si="613"/>
        <v>15341359103.725294</v>
      </c>
      <c r="Q2777" s="9">
        <f t="shared" si="614"/>
        <v>2.0172735906146192E-4</v>
      </c>
      <c r="R2777" s="9">
        <f t="shared" si="615"/>
        <v>-3.5054090865177676E-2</v>
      </c>
    </row>
    <row r="2778" spans="1:18" x14ac:dyDescent="0.25">
      <c r="A2778">
        <v>2767</v>
      </c>
      <c r="B2778" s="5">
        <v>79381</v>
      </c>
      <c r="C2778" s="5">
        <v>404</v>
      </c>
      <c r="D2778" s="5">
        <f t="shared" si="602"/>
        <v>32069924</v>
      </c>
      <c r="E2778" s="5">
        <f t="shared" si="603"/>
        <v>6301343161</v>
      </c>
      <c r="F2778" s="5">
        <f t="shared" si="604"/>
        <v>163216</v>
      </c>
      <c r="G2778" s="5">
        <f t="shared" si="605"/>
        <v>-550579.82420000003</v>
      </c>
      <c r="H2778" s="9">
        <f t="shared" si="606"/>
        <v>303138142816.10297</v>
      </c>
      <c r="I2778" s="9">
        <f t="shared" si="607"/>
        <v>-295105.74660000001</v>
      </c>
      <c r="J2778" s="9">
        <f t="shared" si="608"/>
        <v>87087401676.343414</v>
      </c>
      <c r="K2778" s="9">
        <f t="shared" si="609"/>
        <v>162479270083.43777</v>
      </c>
      <c r="M2778" s="9">
        <f t="shared" si="610"/>
        <v>145448.80443929648</v>
      </c>
      <c r="N2778" s="9">
        <f t="shared" si="611"/>
        <v>22518286362.158012</v>
      </c>
      <c r="O2778" s="9">
        <f t="shared" si="612"/>
        <v>-145044.80443929648</v>
      </c>
      <c r="P2778" s="9">
        <f t="shared" si="613"/>
        <v>21037995294.833759</v>
      </c>
      <c r="Q2778" s="9">
        <f t="shared" si="614"/>
        <v>2.013202098329534E-4</v>
      </c>
      <c r="R2778" s="9">
        <f t="shared" si="615"/>
        <v>-4.1049595177933454E-2</v>
      </c>
    </row>
    <row r="2779" spans="1:18" x14ac:dyDescent="0.25">
      <c r="A2779">
        <v>2768</v>
      </c>
      <c r="B2779" s="5">
        <v>16577</v>
      </c>
      <c r="C2779" s="5">
        <v>51</v>
      </c>
      <c r="D2779" s="5">
        <f t="shared" si="602"/>
        <v>845427</v>
      </c>
      <c r="E2779" s="5">
        <f t="shared" si="603"/>
        <v>274796929</v>
      </c>
      <c r="F2779" s="5">
        <f t="shared" si="604"/>
        <v>2601</v>
      </c>
      <c r="G2779" s="5">
        <f t="shared" si="605"/>
        <v>-613383.82420000003</v>
      </c>
      <c r="H2779" s="9">
        <f t="shared" si="606"/>
        <v>376239715790.21655</v>
      </c>
      <c r="I2779" s="9">
        <f t="shared" si="607"/>
        <v>-295458.74660000001</v>
      </c>
      <c r="J2779" s="9">
        <f t="shared" si="608"/>
        <v>87295870942.443024</v>
      </c>
      <c r="K2779" s="9">
        <f t="shared" si="609"/>
        <v>181229615882.84677</v>
      </c>
      <c r="M2779" s="9">
        <f t="shared" si="610"/>
        <v>128331.5273484502</v>
      </c>
      <c r="N2779" s="9">
        <f t="shared" si="611"/>
        <v>27948556992.119259</v>
      </c>
      <c r="O2779" s="9">
        <f t="shared" si="612"/>
        <v>-128280.5273484502</v>
      </c>
      <c r="P2779" s="9">
        <f t="shared" si="613"/>
        <v>16455893696.796478</v>
      </c>
      <c r="Q2779" s="9">
        <f t="shared" si="614"/>
        <v>2.016385776059701E-4</v>
      </c>
      <c r="R2779" s="9">
        <f t="shared" si="615"/>
        <v>-3.6305089145603896E-2</v>
      </c>
    </row>
    <row r="2780" spans="1:18" x14ac:dyDescent="0.25">
      <c r="A2780">
        <v>2769</v>
      </c>
      <c r="B2780" s="5">
        <v>9575</v>
      </c>
      <c r="C2780" s="5">
        <v>33</v>
      </c>
      <c r="D2780" s="5">
        <f t="shared" si="602"/>
        <v>315975</v>
      </c>
      <c r="E2780" s="5">
        <f t="shared" si="603"/>
        <v>91680625</v>
      </c>
      <c r="F2780" s="5">
        <f t="shared" si="604"/>
        <v>1089</v>
      </c>
      <c r="G2780" s="5">
        <f t="shared" si="605"/>
        <v>-620385.82420000003</v>
      </c>
      <c r="H2780" s="9">
        <f t="shared" si="606"/>
        <v>384878570868.31335</v>
      </c>
      <c r="I2780" s="9">
        <f t="shared" si="607"/>
        <v>-295476.74660000001</v>
      </c>
      <c r="J2780" s="9">
        <f t="shared" si="608"/>
        <v>87306507781.320618</v>
      </c>
      <c r="K2780" s="9">
        <f t="shared" si="609"/>
        <v>183309584971.37558</v>
      </c>
      <c r="M2780" s="9">
        <f t="shared" si="610"/>
        <v>126423.12702060316</v>
      </c>
      <c r="N2780" s="9">
        <f t="shared" si="611"/>
        <v>28590284920.78767</v>
      </c>
      <c r="O2780" s="9">
        <f t="shared" si="612"/>
        <v>-126390.12702060316</v>
      </c>
      <c r="P2780" s="9">
        <f t="shared" si="613"/>
        <v>15974464208.284201</v>
      </c>
      <c r="Q2780" s="9">
        <f t="shared" si="614"/>
        <v>2.0167620105155043E-4</v>
      </c>
      <c r="R2780" s="9">
        <f t="shared" si="615"/>
        <v>-3.5770081475266148E-2</v>
      </c>
    </row>
    <row r="2781" spans="1:18" x14ac:dyDescent="0.25">
      <c r="A2781">
        <v>2770</v>
      </c>
      <c r="B2781" s="5">
        <v>34426</v>
      </c>
      <c r="C2781" s="5">
        <v>78</v>
      </c>
      <c r="D2781" s="5">
        <f t="shared" si="602"/>
        <v>2685228</v>
      </c>
      <c r="E2781" s="5">
        <f t="shared" si="603"/>
        <v>1185149476</v>
      </c>
      <c r="F2781" s="5">
        <f t="shared" si="604"/>
        <v>6084</v>
      </c>
      <c r="G2781" s="5">
        <f t="shared" si="605"/>
        <v>-595534.82420000003</v>
      </c>
      <c r="H2781" s="9">
        <f t="shared" si="606"/>
        <v>354661726834.92493</v>
      </c>
      <c r="I2781" s="9">
        <f t="shared" si="607"/>
        <v>-295431.74660000001</v>
      </c>
      <c r="J2781" s="9">
        <f t="shared" si="608"/>
        <v>87279916899.126617</v>
      </c>
      <c r="K2781" s="9">
        <f t="shared" si="609"/>
        <v>175939893274.52997</v>
      </c>
      <c r="M2781" s="9">
        <f t="shared" si="610"/>
        <v>133196.28562490575</v>
      </c>
      <c r="N2781" s="9">
        <f t="shared" si="611"/>
        <v>26345659613.713448</v>
      </c>
      <c r="O2781" s="9">
        <f t="shared" si="612"/>
        <v>-133118.28562490575</v>
      </c>
      <c r="P2781" s="9">
        <f t="shared" si="613"/>
        <v>17720477967.713989</v>
      </c>
      <c r="Q2781" s="9">
        <f t="shared" si="614"/>
        <v>2.0154460238751198E-4</v>
      </c>
      <c r="R2781" s="9">
        <f t="shared" si="615"/>
        <v>-3.7674237074686499E-2</v>
      </c>
    </row>
    <row r="2782" spans="1:18" x14ac:dyDescent="0.25">
      <c r="A2782">
        <v>2771</v>
      </c>
      <c r="B2782" s="5">
        <v>1326</v>
      </c>
      <c r="C2782" s="5">
        <v>4</v>
      </c>
      <c r="D2782" s="5">
        <f t="shared" si="602"/>
        <v>5304</v>
      </c>
      <c r="E2782" s="5">
        <f t="shared" si="603"/>
        <v>1758276</v>
      </c>
      <c r="F2782" s="5">
        <f t="shared" si="604"/>
        <v>16</v>
      </c>
      <c r="G2782" s="5">
        <f t="shared" si="605"/>
        <v>-628634.82420000003</v>
      </c>
      <c r="H2782" s="9">
        <f t="shared" si="606"/>
        <v>395181742196.96497</v>
      </c>
      <c r="I2782" s="9">
        <f t="shared" si="607"/>
        <v>-295505.74660000001</v>
      </c>
      <c r="J2782" s="9">
        <f t="shared" si="608"/>
        <v>87323646273.623413</v>
      </c>
      <c r="K2782" s="9">
        <f t="shared" si="609"/>
        <v>185765203063.98077</v>
      </c>
      <c r="M2782" s="9">
        <f t="shared" si="610"/>
        <v>124174.85591171852</v>
      </c>
      <c r="N2782" s="9">
        <f t="shared" si="611"/>
        <v>29355644767.165371</v>
      </c>
      <c r="O2782" s="9">
        <f t="shared" si="612"/>
        <v>-124170.85591171852</v>
      </c>
      <c r="P2782" s="9">
        <f t="shared" si="613"/>
        <v>15418401457.848763</v>
      </c>
      <c r="Q2782" s="9">
        <f t="shared" si="614"/>
        <v>2.0172107283169768E-4</v>
      </c>
      <c r="R2782" s="9">
        <f t="shared" si="615"/>
        <v>-3.5141999119623159E-2</v>
      </c>
    </row>
    <row r="2783" spans="1:18" x14ac:dyDescent="0.25">
      <c r="A2783">
        <v>2772</v>
      </c>
      <c r="B2783" s="5">
        <v>14</v>
      </c>
      <c r="C2783" s="5">
        <v>7</v>
      </c>
      <c r="D2783" s="5">
        <f t="shared" si="602"/>
        <v>98</v>
      </c>
      <c r="E2783" s="5">
        <f t="shared" si="603"/>
        <v>196</v>
      </c>
      <c r="F2783" s="5">
        <f t="shared" si="604"/>
        <v>49</v>
      </c>
      <c r="G2783" s="5">
        <f t="shared" si="605"/>
        <v>-629946.82420000003</v>
      </c>
      <c r="H2783" s="9">
        <f t="shared" si="606"/>
        <v>396833001319.66577</v>
      </c>
      <c r="I2783" s="9">
        <f t="shared" si="607"/>
        <v>-295502.74660000001</v>
      </c>
      <c r="J2783" s="9">
        <f t="shared" si="608"/>
        <v>87321873248.143814</v>
      </c>
      <c r="K2783" s="9">
        <f t="shared" si="609"/>
        <v>186151016763.04736</v>
      </c>
      <c r="M2783" s="9">
        <f t="shared" si="610"/>
        <v>123817.26933215049</v>
      </c>
      <c r="N2783" s="9">
        <f t="shared" si="611"/>
        <v>29478306750.371025</v>
      </c>
      <c r="O2783" s="9">
        <f t="shared" si="612"/>
        <v>-123810.26933215049</v>
      </c>
      <c r="P2783" s="9">
        <f t="shared" si="613"/>
        <v>15328982792.099646</v>
      </c>
      <c r="Q2783" s="9">
        <f t="shared" si="614"/>
        <v>2.0172826430061113E-4</v>
      </c>
      <c r="R2783" s="9">
        <f t="shared" si="615"/>
        <v>-3.5039948461111518E-2</v>
      </c>
    </row>
    <row r="2784" spans="1:18" x14ac:dyDescent="0.25">
      <c r="A2784">
        <v>2773</v>
      </c>
      <c r="B2784" s="5">
        <v>15</v>
      </c>
      <c r="C2784" s="5">
        <v>0</v>
      </c>
      <c r="D2784" s="5">
        <f t="shared" si="602"/>
        <v>0</v>
      </c>
      <c r="E2784" s="5">
        <f t="shared" si="603"/>
        <v>225</v>
      </c>
      <c r="F2784" s="5">
        <f t="shared" si="604"/>
        <v>0</v>
      </c>
      <c r="G2784" s="5">
        <f t="shared" si="605"/>
        <v>-629945.82420000003</v>
      </c>
      <c r="H2784" s="9">
        <f t="shared" si="606"/>
        <v>396831741427.01733</v>
      </c>
      <c r="I2784" s="9">
        <f t="shared" si="607"/>
        <v>-295509.74660000001</v>
      </c>
      <c r="J2784" s="9">
        <f t="shared" si="608"/>
        <v>87326010335.596222</v>
      </c>
      <c r="K2784" s="9">
        <f t="shared" si="609"/>
        <v>186155130881.07016</v>
      </c>
      <c r="M2784" s="9">
        <f t="shared" si="610"/>
        <v>123817.54188289712</v>
      </c>
      <c r="N2784" s="9">
        <f t="shared" si="611"/>
        <v>29478213160.619572</v>
      </c>
      <c r="O2784" s="9">
        <f t="shared" si="612"/>
        <v>-123817.54188289712</v>
      </c>
      <c r="P2784" s="9">
        <f t="shared" si="613"/>
        <v>15330783677.922981</v>
      </c>
      <c r="Q2784" s="9">
        <f t="shared" si="614"/>
        <v>2.0172825881359903E-4</v>
      </c>
      <c r="R2784" s="9">
        <f t="shared" si="615"/>
        <v>-3.5042006689340988E-2</v>
      </c>
    </row>
    <row r="2785" spans="1:18" x14ac:dyDescent="0.25">
      <c r="A2785">
        <v>2774</v>
      </c>
      <c r="B2785" s="5">
        <v>77554</v>
      </c>
      <c r="C2785" s="5">
        <v>848</v>
      </c>
      <c r="D2785" s="5">
        <f t="shared" si="602"/>
        <v>65765792</v>
      </c>
      <c r="E2785" s="5">
        <f t="shared" si="603"/>
        <v>6014622916</v>
      </c>
      <c r="F2785" s="5">
        <f t="shared" si="604"/>
        <v>719104</v>
      </c>
      <c r="G2785" s="5">
        <f t="shared" si="605"/>
        <v>-552406.82420000003</v>
      </c>
      <c r="H2785" s="9">
        <f t="shared" si="606"/>
        <v>305153299422.72974</v>
      </c>
      <c r="I2785" s="9">
        <f t="shared" si="607"/>
        <v>-294661.74660000001</v>
      </c>
      <c r="J2785" s="9">
        <f t="shared" si="608"/>
        <v>86825544909.362625</v>
      </c>
      <c r="K2785" s="9">
        <f t="shared" si="609"/>
        <v>162773159652.53116</v>
      </c>
      <c r="M2785" s="9">
        <f t="shared" si="610"/>
        <v>144950.85422521812</v>
      </c>
      <c r="N2785" s="9">
        <f t="shared" si="611"/>
        <v>22667980073.121159</v>
      </c>
      <c r="O2785" s="9">
        <f t="shared" si="612"/>
        <v>-144102.85422521812</v>
      </c>
      <c r="P2785" s="9">
        <f t="shared" si="613"/>
        <v>20765632595.854465</v>
      </c>
      <c r="Q2785" s="9">
        <f t="shared" si="614"/>
        <v>2.0132898612729332E-4</v>
      </c>
      <c r="R2785" s="9">
        <f t="shared" si="615"/>
        <v>-4.0783011006563473E-2</v>
      </c>
    </row>
    <row r="2786" spans="1:18" x14ac:dyDescent="0.25">
      <c r="A2786">
        <v>2775</v>
      </c>
      <c r="B2786" s="5">
        <v>4656</v>
      </c>
      <c r="C2786" s="5">
        <v>53</v>
      </c>
      <c r="D2786" s="5">
        <f t="shared" si="602"/>
        <v>246768</v>
      </c>
      <c r="E2786" s="5">
        <f t="shared" si="603"/>
        <v>21678336</v>
      </c>
      <c r="F2786" s="5">
        <f t="shared" si="604"/>
        <v>2809</v>
      </c>
      <c r="G2786" s="5">
        <f t="shared" si="605"/>
        <v>-625304.82420000003</v>
      </c>
      <c r="H2786" s="9">
        <f t="shared" si="606"/>
        <v>391006123167.79297</v>
      </c>
      <c r="I2786" s="9">
        <f t="shared" si="607"/>
        <v>-295456.74660000001</v>
      </c>
      <c r="J2786" s="9">
        <f t="shared" si="608"/>
        <v>87294689111.456619</v>
      </c>
      <c r="K2786" s="9">
        <f t="shared" si="609"/>
        <v>184750528991.41696</v>
      </c>
      <c r="M2786" s="9">
        <f t="shared" si="610"/>
        <v>125082.44989796968</v>
      </c>
      <c r="N2786" s="9">
        <f t="shared" si="611"/>
        <v>29045463461.161884</v>
      </c>
      <c r="O2786" s="9">
        <f t="shared" si="612"/>
        <v>-125029.44989796968</v>
      </c>
      <c r="P2786" s="9">
        <f t="shared" si="613"/>
        <v>15632363341.78891</v>
      </c>
      <c r="Q2786" s="9">
        <f t="shared" si="614"/>
        <v>2.0170288741547203E-4</v>
      </c>
      <c r="R2786" s="9">
        <f t="shared" si="615"/>
        <v>-3.538499228358219E-2</v>
      </c>
    </row>
    <row r="2787" spans="1:18" x14ac:dyDescent="0.25">
      <c r="A2787">
        <v>2776</v>
      </c>
      <c r="B2787" s="5">
        <v>37</v>
      </c>
      <c r="C2787" s="5">
        <v>93</v>
      </c>
      <c r="D2787" s="5">
        <f t="shared" si="602"/>
        <v>3441</v>
      </c>
      <c r="E2787" s="5">
        <f t="shared" si="603"/>
        <v>1369</v>
      </c>
      <c r="F2787" s="5">
        <f t="shared" si="604"/>
        <v>8649</v>
      </c>
      <c r="G2787" s="5">
        <f t="shared" si="605"/>
        <v>-629923.82420000003</v>
      </c>
      <c r="H2787" s="9">
        <f t="shared" si="606"/>
        <v>396804024294.75256</v>
      </c>
      <c r="I2787" s="9">
        <f t="shared" si="607"/>
        <v>-295416.74660000001</v>
      </c>
      <c r="J2787" s="9">
        <f t="shared" si="608"/>
        <v>87271054171.728622</v>
      </c>
      <c r="K2787" s="9">
        <f t="shared" si="609"/>
        <v>186090046750.99435</v>
      </c>
      <c r="M2787" s="9">
        <f t="shared" si="610"/>
        <v>123823.5379993228</v>
      </c>
      <c r="N2787" s="9">
        <f t="shared" si="611"/>
        <v>29476154223.675247</v>
      </c>
      <c r="O2787" s="9">
        <f t="shared" si="612"/>
        <v>-123730.5379993228</v>
      </c>
      <c r="P2787" s="9">
        <f t="shared" si="613"/>
        <v>15309246033.601862</v>
      </c>
      <c r="Q2787" s="9">
        <f t="shared" si="614"/>
        <v>2.0172813810153612E-4</v>
      </c>
      <c r="R2787" s="9">
        <f t="shared" si="615"/>
        <v>-3.5017383434141527E-2</v>
      </c>
    </row>
    <row r="2788" spans="1:18" x14ac:dyDescent="0.25">
      <c r="A2788">
        <v>2777</v>
      </c>
      <c r="B2788" s="5">
        <v>238687</v>
      </c>
      <c r="C2788" s="5">
        <v>4364</v>
      </c>
      <c r="D2788" s="5">
        <f t="shared" si="602"/>
        <v>1041630068</v>
      </c>
      <c r="E2788" s="5">
        <f t="shared" si="603"/>
        <v>56971483969</v>
      </c>
      <c r="F2788" s="5">
        <f t="shared" si="604"/>
        <v>19044496</v>
      </c>
      <c r="G2788" s="5">
        <f t="shared" si="605"/>
        <v>-391273.82420000003</v>
      </c>
      <c r="H2788" s="9">
        <f t="shared" si="606"/>
        <v>153095205504.09253</v>
      </c>
      <c r="I2788" s="9">
        <f t="shared" si="607"/>
        <v>-291145.74660000001</v>
      </c>
      <c r="J2788" s="9">
        <f t="shared" si="608"/>
        <v>84765845763.271423</v>
      </c>
      <c r="K2788" s="9">
        <f t="shared" si="609"/>
        <v>113917709671.74615</v>
      </c>
      <c r="M2788" s="9">
        <f t="shared" si="610"/>
        <v>188867.77368065616</v>
      </c>
      <c r="N2788" s="9">
        <f t="shared" si="611"/>
        <v>11372510388.130068</v>
      </c>
      <c r="O2788" s="9">
        <f t="shared" si="612"/>
        <v>-184503.77368065616</v>
      </c>
      <c r="P2788" s="9">
        <f t="shared" si="613"/>
        <v>34041642502.40279</v>
      </c>
      <c r="Q2788" s="9">
        <f t="shared" si="614"/>
        <v>2.0066675144805892E-4</v>
      </c>
      <c r="R2788" s="9">
        <f t="shared" si="615"/>
        <v>-5.2216987520441724E-2</v>
      </c>
    </row>
    <row r="2789" spans="1:18" x14ac:dyDescent="0.25">
      <c r="A2789">
        <v>2778</v>
      </c>
      <c r="B2789" s="5">
        <v>33787</v>
      </c>
      <c r="C2789" s="5">
        <v>647</v>
      </c>
      <c r="D2789" s="5">
        <f t="shared" si="602"/>
        <v>21860189</v>
      </c>
      <c r="E2789" s="5">
        <f t="shared" si="603"/>
        <v>1141561369</v>
      </c>
      <c r="F2789" s="5">
        <f t="shared" si="604"/>
        <v>418609</v>
      </c>
      <c r="G2789" s="5">
        <f t="shared" si="605"/>
        <v>-596173.82420000003</v>
      </c>
      <c r="H2789" s="9">
        <f t="shared" si="606"/>
        <v>355423228661.25256</v>
      </c>
      <c r="I2789" s="9">
        <f t="shared" si="607"/>
        <v>-294862.74660000001</v>
      </c>
      <c r="J2789" s="9">
        <f t="shared" si="608"/>
        <v>86944039332.495819</v>
      </c>
      <c r="K2789" s="9">
        <f t="shared" si="609"/>
        <v>175789451254.63757</v>
      </c>
      <c r="M2789" s="9">
        <f t="shared" si="610"/>
        <v>133022.12569781434</v>
      </c>
      <c r="N2789" s="9">
        <f t="shared" si="611"/>
        <v>26402226946.452408</v>
      </c>
      <c r="O2789" s="9">
        <f t="shared" si="612"/>
        <v>-132375.12569781434</v>
      </c>
      <c r="P2789" s="9">
        <f t="shared" si="613"/>
        <v>17523173903.512146</v>
      </c>
      <c r="Q2789" s="9">
        <f t="shared" si="614"/>
        <v>2.0154791883653943E-4</v>
      </c>
      <c r="R2789" s="9">
        <f t="shared" si="615"/>
        <v>-3.7463913039376365E-2</v>
      </c>
    </row>
    <row r="2790" spans="1:18" x14ac:dyDescent="0.25">
      <c r="A2790">
        <v>2779</v>
      </c>
      <c r="B2790" s="5">
        <v>12883</v>
      </c>
      <c r="C2790" s="5">
        <v>212</v>
      </c>
      <c r="D2790" s="5">
        <f t="shared" si="602"/>
        <v>2731196</v>
      </c>
      <c r="E2790" s="5">
        <f t="shared" si="603"/>
        <v>165971689</v>
      </c>
      <c r="F2790" s="5">
        <f t="shared" si="604"/>
        <v>44944</v>
      </c>
      <c r="G2790" s="5">
        <f t="shared" si="605"/>
        <v>-617077.82420000003</v>
      </c>
      <c r="H2790" s="9">
        <f t="shared" si="606"/>
        <v>380785041119.40613</v>
      </c>
      <c r="I2790" s="9">
        <f t="shared" si="607"/>
        <v>-295297.74660000001</v>
      </c>
      <c r="J2790" s="9">
        <f t="shared" si="608"/>
        <v>87200759147.037827</v>
      </c>
      <c r="K2790" s="9">
        <f t="shared" si="609"/>
        <v>182221690963.09097</v>
      </c>
      <c r="M2790" s="9">
        <f t="shared" si="610"/>
        <v>127324.72489042864</v>
      </c>
      <c r="N2790" s="9">
        <f t="shared" si="611"/>
        <v>28286201527.44899</v>
      </c>
      <c r="O2790" s="9">
        <f t="shared" si="612"/>
        <v>-127112.72489042864</v>
      </c>
      <c r="P2790" s="9">
        <f t="shared" si="613"/>
        <v>16157644829.069796</v>
      </c>
      <c r="Q2790" s="9">
        <f t="shared" si="614"/>
        <v>2.016583731458445E-4</v>
      </c>
      <c r="R2790" s="9">
        <f t="shared" si="615"/>
        <v>-3.5974585931020611E-2</v>
      </c>
    </row>
    <row r="2791" spans="1:18" x14ac:dyDescent="0.25">
      <c r="A2791">
        <v>2780</v>
      </c>
      <c r="B2791" s="5">
        <v>4850</v>
      </c>
      <c r="C2791" s="5">
        <v>150</v>
      </c>
      <c r="D2791" s="5">
        <f t="shared" si="602"/>
        <v>727500</v>
      </c>
      <c r="E2791" s="5">
        <f t="shared" si="603"/>
        <v>23522500</v>
      </c>
      <c r="F2791" s="5">
        <f t="shared" si="604"/>
        <v>22500</v>
      </c>
      <c r="G2791" s="5">
        <f t="shared" si="605"/>
        <v>-625110.82420000003</v>
      </c>
      <c r="H2791" s="9">
        <f t="shared" si="606"/>
        <v>390763542532.00336</v>
      </c>
      <c r="I2791" s="9">
        <f t="shared" si="607"/>
        <v>-295359.74660000001</v>
      </c>
      <c r="J2791" s="9">
        <f t="shared" si="608"/>
        <v>87237379911.616226</v>
      </c>
      <c r="K2791" s="9">
        <f t="shared" si="609"/>
        <v>184632574632.62915</v>
      </c>
      <c r="M2791" s="9">
        <f t="shared" si="610"/>
        <v>125135.32474281435</v>
      </c>
      <c r="N2791" s="9">
        <f t="shared" si="611"/>
        <v>29027443623.170265</v>
      </c>
      <c r="O2791" s="9">
        <f t="shared" si="612"/>
        <v>-124985.32474281435</v>
      </c>
      <c r="P2791" s="9">
        <f t="shared" si="613"/>
        <v>15621331401.066761</v>
      </c>
      <c r="Q2791" s="9">
        <f t="shared" si="614"/>
        <v>2.0170183094221639E-4</v>
      </c>
      <c r="R2791" s="9">
        <f t="shared" si="615"/>
        <v>-3.5372504260859458E-2</v>
      </c>
    </row>
    <row r="2792" spans="1:18" x14ac:dyDescent="0.25">
      <c r="A2792">
        <v>2781</v>
      </c>
      <c r="B2792" s="5">
        <v>186</v>
      </c>
      <c r="C2792" s="5">
        <v>298</v>
      </c>
      <c r="D2792" s="5">
        <f t="shared" si="602"/>
        <v>55428</v>
      </c>
      <c r="E2792" s="5">
        <f t="shared" si="603"/>
        <v>34596</v>
      </c>
      <c r="F2792" s="5">
        <f t="shared" si="604"/>
        <v>88804</v>
      </c>
      <c r="G2792" s="5">
        <f t="shared" si="605"/>
        <v>-629774.82420000003</v>
      </c>
      <c r="H2792" s="9">
        <f t="shared" si="606"/>
        <v>396616329196.14093</v>
      </c>
      <c r="I2792" s="9">
        <f t="shared" si="607"/>
        <v>-295211.74660000001</v>
      </c>
      <c r="J2792" s="9">
        <f t="shared" si="608"/>
        <v>87149975330.62262</v>
      </c>
      <c r="K2792" s="9">
        <f t="shared" si="609"/>
        <v>185916925816.78998</v>
      </c>
      <c r="M2792" s="9">
        <f t="shared" si="610"/>
        <v>123864.14806056947</v>
      </c>
      <c r="N2792" s="9">
        <f t="shared" si="611"/>
        <v>29462211497.959358</v>
      </c>
      <c r="O2792" s="9">
        <f t="shared" si="612"/>
        <v>-123566.14806056947</v>
      </c>
      <c r="P2792" s="9">
        <f t="shared" si="613"/>
        <v>15268592946.526575</v>
      </c>
      <c r="Q2792" s="9">
        <f t="shared" si="614"/>
        <v>2.0172732066262039E-4</v>
      </c>
      <c r="R2792" s="9">
        <f t="shared" si="615"/>
        <v>-3.4970858886685482E-2</v>
      </c>
    </row>
    <row r="2793" spans="1:18" x14ac:dyDescent="0.25">
      <c r="A2793">
        <v>2782</v>
      </c>
      <c r="B2793" s="5">
        <v>7429</v>
      </c>
      <c r="C2793" s="5">
        <v>67</v>
      </c>
      <c r="D2793" s="5">
        <f t="shared" si="602"/>
        <v>497743</v>
      </c>
      <c r="E2793" s="5">
        <f t="shared" si="603"/>
        <v>55190041</v>
      </c>
      <c r="F2793" s="5">
        <f t="shared" si="604"/>
        <v>4489</v>
      </c>
      <c r="G2793" s="5">
        <f t="shared" si="605"/>
        <v>-622531.82420000003</v>
      </c>
      <c r="H2793" s="9">
        <f t="shared" si="606"/>
        <v>387545872141.77972</v>
      </c>
      <c r="I2793" s="9">
        <f t="shared" si="607"/>
        <v>-295442.74660000001</v>
      </c>
      <c r="J2793" s="9">
        <f t="shared" si="608"/>
        <v>87286416518.551819</v>
      </c>
      <c r="K2793" s="9">
        <f t="shared" si="609"/>
        <v>183922511987.55637</v>
      </c>
      <c r="M2793" s="9">
        <f t="shared" si="610"/>
        <v>125838.23311835241</v>
      </c>
      <c r="N2793" s="9">
        <f t="shared" si="611"/>
        <v>28788422487.15292</v>
      </c>
      <c r="O2793" s="9">
        <f t="shared" si="612"/>
        <v>-125771.23311835241</v>
      </c>
      <c r="P2793" s="9">
        <f t="shared" si="613"/>
        <v>15818403080.110945</v>
      </c>
      <c r="Q2793" s="9">
        <f t="shared" si="614"/>
        <v>2.0168781752889626E-4</v>
      </c>
      <c r="R2793" s="9">
        <f t="shared" si="615"/>
        <v>-3.5594926503163017E-2</v>
      </c>
    </row>
    <row r="2794" spans="1:18" x14ac:dyDescent="0.25">
      <c r="A2794">
        <v>2783</v>
      </c>
      <c r="B2794" s="5">
        <v>7079</v>
      </c>
      <c r="C2794" s="5">
        <v>17</v>
      </c>
      <c r="D2794" s="5">
        <f t="shared" si="602"/>
        <v>120343</v>
      </c>
      <c r="E2794" s="5">
        <f t="shared" si="603"/>
        <v>50112241</v>
      </c>
      <c r="F2794" s="5">
        <f t="shared" si="604"/>
        <v>289</v>
      </c>
      <c r="G2794" s="5">
        <f t="shared" si="605"/>
        <v>-622881.82420000003</v>
      </c>
      <c r="H2794" s="9">
        <f t="shared" si="606"/>
        <v>387981766918.71973</v>
      </c>
      <c r="I2794" s="9">
        <f t="shared" si="607"/>
        <v>-295492.74660000001</v>
      </c>
      <c r="J2794" s="9">
        <f t="shared" si="608"/>
        <v>87315963293.211823</v>
      </c>
      <c r="K2794" s="9">
        <f t="shared" si="609"/>
        <v>184057061040.07635</v>
      </c>
      <c r="M2794" s="9">
        <f t="shared" si="610"/>
        <v>125742.84035703471</v>
      </c>
      <c r="N2794" s="9">
        <f t="shared" si="611"/>
        <v>28820802455.307774</v>
      </c>
      <c r="O2794" s="9">
        <f t="shared" si="612"/>
        <v>-125725.84035703471</v>
      </c>
      <c r="P2794" s="9">
        <f t="shared" si="613"/>
        <v>15806986933.482578</v>
      </c>
      <c r="Q2794" s="9">
        <f t="shared" si="614"/>
        <v>2.0168971591279905E-4</v>
      </c>
      <c r="R2794" s="9">
        <f t="shared" si="615"/>
        <v>-3.5582079783653825E-2</v>
      </c>
    </row>
    <row r="2795" spans="1:18" x14ac:dyDescent="0.25">
      <c r="A2795">
        <v>2784</v>
      </c>
      <c r="B2795" s="5">
        <v>5742499</v>
      </c>
      <c r="C2795" s="5">
        <v>46525</v>
      </c>
      <c r="D2795" s="5">
        <f t="shared" si="602"/>
        <v>267169765975</v>
      </c>
      <c r="E2795" s="5">
        <f t="shared" si="603"/>
        <v>32976294765001</v>
      </c>
      <c r="F2795" s="5">
        <f t="shared" si="604"/>
        <v>2164575625</v>
      </c>
      <c r="G2795" s="5">
        <f t="shared" si="605"/>
        <v>5112538.1758000003</v>
      </c>
      <c r="H2795" s="9">
        <f t="shared" si="606"/>
        <v>26138046599012.395</v>
      </c>
      <c r="I2795" s="9">
        <f t="shared" si="607"/>
        <v>-248984.74660000001</v>
      </c>
      <c r="J2795" s="9">
        <f t="shared" si="608"/>
        <v>61993404039.466217</v>
      </c>
      <c r="K2795" s="9">
        <f t="shared" si="609"/>
        <v>-1272944022184.3894</v>
      </c>
      <c r="M2795" s="9">
        <f t="shared" si="610"/>
        <v>1688935.8435476196</v>
      </c>
      <c r="N2795" s="9">
        <f t="shared" si="611"/>
        <v>1941636287654.6772</v>
      </c>
      <c r="O2795" s="9">
        <f t="shared" si="612"/>
        <v>-1642410.8435476196</v>
      </c>
      <c r="P2795" s="9">
        <f t="shared" si="613"/>
        <v>2697513379002.8037</v>
      </c>
      <c r="Q2795" s="9">
        <f t="shared" si="614"/>
        <v>3.1383491966282807E-4</v>
      </c>
      <c r="R2795" s="9">
        <f t="shared" si="615"/>
        <v>-0.46485011631988304</v>
      </c>
    </row>
    <row r="2796" spans="1:18" x14ac:dyDescent="0.25">
      <c r="A2796">
        <v>2785</v>
      </c>
      <c r="B2796" s="5">
        <v>1769414</v>
      </c>
      <c r="C2796" s="5">
        <v>12600</v>
      </c>
      <c r="D2796" s="5">
        <f t="shared" si="602"/>
        <v>22294616400</v>
      </c>
      <c r="E2796" s="5">
        <f t="shared" si="603"/>
        <v>3130825903396</v>
      </c>
      <c r="F2796" s="5">
        <f t="shared" si="604"/>
        <v>158760000</v>
      </c>
      <c r="G2796" s="5">
        <f t="shared" si="605"/>
        <v>1139453.1757999999</v>
      </c>
      <c r="H2796" s="9">
        <f t="shared" si="606"/>
        <v>1298353539840.7053</v>
      </c>
      <c r="I2796" s="9">
        <f t="shared" si="607"/>
        <v>-282909.74660000001</v>
      </c>
      <c r="J2796" s="9">
        <f t="shared" si="608"/>
        <v>80037924721.276215</v>
      </c>
      <c r="K2796" s="9">
        <f t="shared" si="609"/>
        <v>-322362409228.14325</v>
      </c>
      <c r="M2796" s="9">
        <f t="shared" si="610"/>
        <v>606068.560405066</v>
      </c>
      <c r="N2796" s="9">
        <f t="shared" si="611"/>
        <v>96446776832.009644</v>
      </c>
      <c r="O2796" s="9">
        <f t="shared" si="612"/>
        <v>-593468.560405066</v>
      </c>
      <c r="P2796" s="9">
        <f t="shared" si="613"/>
        <v>352204932189.26147</v>
      </c>
      <c r="Q2796" s="9">
        <f t="shared" si="614"/>
        <v>2.0565451478333886E-4</v>
      </c>
      <c r="R2796" s="9">
        <f t="shared" si="615"/>
        <v>-0.16795980425382767</v>
      </c>
    </row>
    <row r="2797" spans="1:18" x14ac:dyDescent="0.25">
      <c r="A2797">
        <v>2786</v>
      </c>
      <c r="B2797" s="5">
        <v>763075</v>
      </c>
      <c r="C2797" s="5">
        <v>11856</v>
      </c>
      <c r="D2797" s="5">
        <f t="shared" si="602"/>
        <v>9047017200</v>
      </c>
      <c r="E2797" s="5">
        <f t="shared" si="603"/>
        <v>582283455625</v>
      </c>
      <c r="F2797" s="5">
        <f t="shared" si="604"/>
        <v>140564736</v>
      </c>
      <c r="G2797" s="5">
        <f t="shared" si="605"/>
        <v>133114.17579999997</v>
      </c>
      <c r="H2797" s="9">
        <f t="shared" si="606"/>
        <v>17719383798.913296</v>
      </c>
      <c r="I2797" s="9">
        <f t="shared" si="607"/>
        <v>-283653.74660000001</v>
      </c>
      <c r="J2797" s="9">
        <f t="shared" si="608"/>
        <v>80459447960.217026</v>
      </c>
      <c r="K2797" s="9">
        <f t="shared" si="609"/>
        <v>-37758334691.241043</v>
      </c>
      <c r="M2797" s="9">
        <f t="shared" si="610"/>
        <v>331790.1146002583</v>
      </c>
      <c r="N2797" s="9">
        <f t="shared" si="611"/>
        <v>1316265102.2341652</v>
      </c>
      <c r="O2797" s="9">
        <f t="shared" si="612"/>
        <v>-319934.1146002583</v>
      </c>
      <c r="P2797" s="9">
        <f t="shared" si="613"/>
        <v>102357837685.05121</v>
      </c>
      <c r="Q2797" s="9">
        <f t="shared" si="614"/>
        <v>2.0007717044284788E-4</v>
      </c>
      <c r="R2797" s="9">
        <f t="shared" si="615"/>
        <v>-9.054552332683069E-2</v>
      </c>
    </row>
    <row r="2798" spans="1:18" x14ac:dyDescent="0.25">
      <c r="A2798">
        <v>2787</v>
      </c>
      <c r="B2798" s="5">
        <v>555300</v>
      </c>
      <c r="C2798" s="5">
        <v>1296</v>
      </c>
      <c r="D2798" s="5">
        <f t="shared" si="602"/>
        <v>719668800</v>
      </c>
      <c r="E2798" s="5">
        <f t="shared" si="603"/>
        <v>308358090000</v>
      </c>
      <c r="F2798" s="5">
        <f t="shared" si="604"/>
        <v>1679616</v>
      </c>
      <c r="G2798" s="5">
        <f t="shared" si="605"/>
        <v>-74660.824200000032</v>
      </c>
      <c r="H2798" s="9">
        <f t="shared" si="606"/>
        <v>5574238670.2233105</v>
      </c>
      <c r="I2798" s="9">
        <f t="shared" si="607"/>
        <v>-294213.74660000001</v>
      </c>
      <c r="J2798" s="9">
        <f t="shared" si="608"/>
        <v>86561728688.409012</v>
      </c>
      <c r="K2798" s="9">
        <f t="shared" si="609"/>
        <v>21966240812.125957</v>
      </c>
      <c r="M2798" s="9">
        <f t="shared" si="610"/>
        <v>275160.88322087831</v>
      </c>
      <c r="N2798" s="9">
        <f t="shared" si="611"/>
        <v>414076240.82216018</v>
      </c>
      <c r="O2798" s="9">
        <f t="shared" si="612"/>
        <v>-273864.88322087831</v>
      </c>
      <c r="P2798" s="9">
        <f t="shared" si="613"/>
        <v>75001974261.585312</v>
      </c>
      <c r="Q2798" s="9">
        <f t="shared" si="614"/>
        <v>2.0002427660417555E-4</v>
      </c>
      <c r="R2798" s="9">
        <f t="shared" si="615"/>
        <v>-7.7507328492045668E-2</v>
      </c>
    </row>
    <row r="2799" spans="1:18" x14ac:dyDescent="0.25">
      <c r="A2799">
        <v>2788</v>
      </c>
      <c r="B2799" s="5">
        <v>354085</v>
      </c>
      <c r="C2799" s="5">
        <v>2170</v>
      </c>
      <c r="D2799" s="5">
        <f t="shared" si="602"/>
        <v>768364450</v>
      </c>
      <c r="E2799" s="5">
        <f t="shared" si="603"/>
        <v>125376187225</v>
      </c>
      <c r="F2799" s="5">
        <f t="shared" si="604"/>
        <v>4708900</v>
      </c>
      <c r="G2799" s="5">
        <f t="shared" si="605"/>
        <v>-275875.82420000003</v>
      </c>
      <c r="H2799" s="9">
        <f t="shared" si="606"/>
        <v>76107470378.029327</v>
      </c>
      <c r="I2799" s="9">
        <f t="shared" si="607"/>
        <v>-293339.74660000001</v>
      </c>
      <c r="J2799" s="9">
        <f t="shared" si="608"/>
        <v>86048206935.352219</v>
      </c>
      <c r="K2799" s="9">
        <f t="shared" si="609"/>
        <v>80925344363.894165</v>
      </c>
      <c r="M2799" s="9">
        <f t="shared" si="610"/>
        <v>220319.58473933837</v>
      </c>
      <c r="N2799" s="9">
        <f t="shared" si="611"/>
        <v>5653560440.6324959</v>
      </c>
      <c r="O2799" s="9">
        <f t="shared" si="612"/>
        <v>-218149.58473933837</v>
      </c>
      <c r="P2799" s="9">
        <f t="shared" si="613"/>
        <v>47589241321.94577</v>
      </c>
      <c r="Q2799" s="9">
        <f t="shared" si="614"/>
        <v>2.003314588847872E-4</v>
      </c>
      <c r="R2799" s="9">
        <f t="shared" si="615"/>
        <v>-6.1739182926300838E-2</v>
      </c>
    </row>
    <row r="2800" spans="1:18" x14ac:dyDescent="0.25">
      <c r="A2800">
        <v>2789</v>
      </c>
      <c r="B2800" s="5">
        <v>343141</v>
      </c>
      <c r="C2800" s="5">
        <v>3358</v>
      </c>
      <c r="D2800" s="5">
        <f t="shared" si="602"/>
        <v>1152267478</v>
      </c>
      <c r="E2800" s="5">
        <f t="shared" si="603"/>
        <v>117745745881</v>
      </c>
      <c r="F2800" s="5">
        <f t="shared" si="604"/>
        <v>11276164</v>
      </c>
      <c r="G2800" s="5">
        <f t="shared" si="605"/>
        <v>-286819.82420000003</v>
      </c>
      <c r="H2800" s="9">
        <f t="shared" si="606"/>
        <v>82265611554.118927</v>
      </c>
      <c r="I2800" s="9">
        <f t="shared" si="607"/>
        <v>-292151.74660000001</v>
      </c>
      <c r="J2800" s="9">
        <f t="shared" si="608"/>
        <v>85352643041.430618</v>
      </c>
      <c r="K2800" s="9">
        <f t="shared" si="609"/>
        <v>83794912599.534958</v>
      </c>
      <c r="M2800" s="9">
        <f t="shared" si="610"/>
        <v>217336.78936830754</v>
      </c>
      <c r="N2800" s="9">
        <f t="shared" si="611"/>
        <v>6111011242.3480206</v>
      </c>
      <c r="O2800" s="9">
        <f t="shared" si="612"/>
        <v>-213978.78936830754</v>
      </c>
      <c r="P2800" s="9">
        <f t="shared" si="613"/>
        <v>45786922299.52652</v>
      </c>
      <c r="Q2800" s="9">
        <f t="shared" si="614"/>
        <v>2.0035827846762774E-4</v>
      </c>
      <c r="R2800" s="9">
        <f t="shared" si="615"/>
        <v>-6.0558794150968827E-2</v>
      </c>
    </row>
    <row r="2801" spans="1:18" x14ac:dyDescent="0.25">
      <c r="A2801">
        <v>2790</v>
      </c>
      <c r="B2801" s="5">
        <v>195217</v>
      </c>
      <c r="C2801" s="5">
        <v>2896</v>
      </c>
      <c r="D2801" s="5">
        <f t="shared" si="602"/>
        <v>565348432</v>
      </c>
      <c r="E2801" s="5">
        <f t="shared" si="603"/>
        <v>38109677089</v>
      </c>
      <c r="F2801" s="5">
        <f t="shared" si="604"/>
        <v>8386816</v>
      </c>
      <c r="G2801" s="5">
        <f t="shared" si="605"/>
        <v>-434743.82420000003</v>
      </c>
      <c r="H2801" s="9">
        <f t="shared" si="606"/>
        <v>189002192680.04053</v>
      </c>
      <c r="I2801" s="9">
        <f t="shared" si="607"/>
        <v>-292613.74660000001</v>
      </c>
      <c r="J2801" s="9">
        <f t="shared" si="608"/>
        <v>85622804699.289017</v>
      </c>
      <c r="K2801" s="9">
        <f t="shared" si="609"/>
        <v>127212019210.37376</v>
      </c>
      <c r="M2801" s="9">
        <f t="shared" si="610"/>
        <v>177019.99272499909</v>
      </c>
      <c r="N2801" s="9">
        <f t="shared" si="611"/>
        <v>14039821773.358297</v>
      </c>
      <c r="O2801" s="9">
        <f t="shared" si="612"/>
        <v>-174123.99272499909</v>
      </c>
      <c r="P2801" s="9">
        <f t="shared" si="613"/>
        <v>30319164842.495537</v>
      </c>
      <c r="Q2801" s="9">
        <f t="shared" si="614"/>
        <v>2.0082313149677542E-4</v>
      </c>
      <c r="R2801" s="9">
        <f t="shared" si="615"/>
        <v>-4.9279377244241689E-2</v>
      </c>
    </row>
    <row r="2802" spans="1:18" x14ac:dyDescent="0.25">
      <c r="A2802">
        <v>2791</v>
      </c>
      <c r="B2802" s="5">
        <v>33696</v>
      </c>
      <c r="C2802" s="5">
        <v>522</v>
      </c>
      <c r="D2802" s="5">
        <f t="shared" si="602"/>
        <v>17589312</v>
      </c>
      <c r="E2802" s="5">
        <f t="shared" si="603"/>
        <v>1135420416</v>
      </c>
      <c r="F2802" s="5">
        <f t="shared" si="604"/>
        <v>272484</v>
      </c>
      <c r="G2802" s="5">
        <f t="shared" si="605"/>
        <v>-596264.82420000003</v>
      </c>
      <c r="H2802" s="9">
        <f t="shared" si="606"/>
        <v>355531740578.25696</v>
      </c>
      <c r="I2802" s="9">
        <f t="shared" si="607"/>
        <v>-294987.74660000001</v>
      </c>
      <c r="J2802" s="9">
        <f t="shared" si="608"/>
        <v>87017770644.145813</v>
      </c>
      <c r="K2802" s="9">
        <f t="shared" si="609"/>
        <v>175890816867.60318</v>
      </c>
      <c r="M2802" s="9">
        <f t="shared" si="610"/>
        <v>132997.32357987174</v>
      </c>
      <c r="N2802" s="9">
        <f t="shared" si="611"/>
        <v>26410287635.873119</v>
      </c>
      <c r="O2802" s="9">
        <f t="shared" si="612"/>
        <v>-132475.32357987174</v>
      </c>
      <c r="P2802" s="9">
        <f t="shared" si="613"/>
        <v>17549711357.591721</v>
      </c>
      <c r="Q2802" s="9">
        <f t="shared" si="614"/>
        <v>2.0154839142140946E-4</v>
      </c>
      <c r="R2802" s="9">
        <f t="shared" si="615"/>
        <v>-3.7492270375343424E-2</v>
      </c>
    </row>
    <row r="2803" spans="1:18" x14ac:dyDescent="0.25">
      <c r="A2803">
        <v>2792</v>
      </c>
      <c r="B2803" s="5">
        <v>30133</v>
      </c>
      <c r="C2803" s="5">
        <v>218</v>
      </c>
      <c r="D2803" s="5">
        <f t="shared" si="602"/>
        <v>6568994</v>
      </c>
      <c r="E2803" s="5">
        <f t="shared" si="603"/>
        <v>907997689</v>
      </c>
      <c r="F2803" s="5">
        <f t="shared" si="604"/>
        <v>47524</v>
      </c>
      <c r="G2803" s="5">
        <f t="shared" si="605"/>
        <v>-599827.82420000003</v>
      </c>
      <c r="H2803" s="9">
        <f t="shared" si="606"/>
        <v>359793418684.50616</v>
      </c>
      <c r="I2803" s="9">
        <f t="shared" si="607"/>
        <v>-295291.74660000001</v>
      </c>
      <c r="J2803" s="9">
        <f t="shared" si="608"/>
        <v>87197215610.078613</v>
      </c>
      <c r="K2803" s="9">
        <f t="shared" si="609"/>
        <v>177124205867.29578</v>
      </c>
      <c r="M2803" s="9">
        <f t="shared" si="610"/>
        <v>132026.22526965765</v>
      </c>
      <c r="N2803" s="9">
        <f t="shared" si="611"/>
        <v>26726861746.568508</v>
      </c>
      <c r="O2803" s="9">
        <f t="shared" si="612"/>
        <v>-131808.22526965765</v>
      </c>
      <c r="P2803" s="9">
        <f t="shared" si="613"/>
        <v>17373408248.736816</v>
      </c>
      <c r="Q2803" s="9">
        <f t="shared" si="614"/>
        <v>2.0156695163718596E-4</v>
      </c>
      <c r="R2803" s="9">
        <f t="shared" si="615"/>
        <v>-3.7303473068282571E-2</v>
      </c>
    </row>
    <row r="2804" spans="1:18" x14ac:dyDescent="0.25">
      <c r="A2804">
        <v>2793</v>
      </c>
      <c r="B2804" s="5">
        <v>14523</v>
      </c>
      <c r="C2804" s="5">
        <v>544</v>
      </c>
      <c r="D2804" s="5">
        <f t="shared" si="602"/>
        <v>7900512</v>
      </c>
      <c r="E2804" s="5">
        <f t="shared" si="603"/>
        <v>210917529</v>
      </c>
      <c r="F2804" s="5">
        <f t="shared" si="604"/>
        <v>295936</v>
      </c>
      <c r="G2804" s="5">
        <f t="shared" si="605"/>
        <v>-615437.82420000003</v>
      </c>
      <c r="H2804" s="9">
        <f t="shared" si="606"/>
        <v>378763715456.03015</v>
      </c>
      <c r="I2804" s="9">
        <f t="shared" si="607"/>
        <v>-294965.74660000001</v>
      </c>
      <c r="J2804" s="9">
        <f t="shared" si="608"/>
        <v>87004791667.295425</v>
      </c>
      <c r="K2804" s="9">
        <f t="shared" si="609"/>
        <v>181533077301.03256</v>
      </c>
      <c r="M2804" s="9">
        <f t="shared" si="610"/>
        <v>127771.70811488866</v>
      </c>
      <c r="N2804" s="9">
        <f t="shared" si="611"/>
        <v>28136049554.832695</v>
      </c>
      <c r="O2804" s="9">
        <f t="shared" si="612"/>
        <v>-127227.70811488866</v>
      </c>
      <c r="P2804" s="9">
        <f t="shared" si="613"/>
        <v>16186889712.167307</v>
      </c>
      <c r="Q2804" s="9">
        <f t="shared" si="614"/>
        <v>2.0164956998438289E-4</v>
      </c>
      <c r="R2804" s="9">
        <f t="shared" si="615"/>
        <v>-3.600712754904184E-2</v>
      </c>
    </row>
    <row r="2805" spans="1:18" x14ac:dyDescent="0.25">
      <c r="A2805">
        <v>2794</v>
      </c>
      <c r="B2805" s="5">
        <v>12532</v>
      </c>
      <c r="C2805" s="5">
        <v>463</v>
      </c>
      <c r="D2805" s="5">
        <f t="shared" si="602"/>
        <v>5802316</v>
      </c>
      <c r="E2805" s="5">
        <f t="shared" si="603"/>
        <v>157051024</v>
      </c>
      <c r="F2805" s="5">
        <f t="shared" si="604"/>
        <v>214369</v>
      </c>
      <c r="G2805" s="5">
        <f t="shared" si="605"/>
        <v>-617428.82420000003</v>
      </c>
      <c r="H2805" s="9">
        <f t="shared" si="606"/>
        <v>381218352952.99457</v>
      </c>
      <c r="I2805" s="9">
        <f t="shared" si="607"/>
        <v>-295046.74660000001</v>
      </c>
      <c r="J2805" s="9">
        <f t="shared" si="608"/>
        <v>87052582679.244614</v>
      </c>
      <c r="K2805" s="9">
        <f t="shared" si="609"/>
        <v>182170365837.27338</v>
      </c>
      <c r="M2805" s="9">
        <f t="shared" si="610"/>
        <v>127229.05957836432</v>
      </c>
      <c r="N2805" s="9">
        <f t="shared" si="611"/>
        <v>28318389624.473713</v>
      </c>
      <c r="O2805" s="9">
        <f t="shared" si="612"/>
        <v>-126766.05957836432</v>
      </c>
      <c r="P2805" s="9">
        <f t="shared" si="613"/>
        <v>16069633861.025414</v>
      </c>
      <c r="Q2805" s="9">
        <f t="shared" si="614"/>
        <v>2.0166026028066076E-4</v>
      </c>
      <c r="R2805" s="9">
        <f t="shared" si="615"/>
        <v>-3.5876475086767674E-2</v>
      </c>
    </row>
    <row r="2806" spans="1:18" x14ac:dyDescent="0.25">
      <c r="A2806">
        <v>2795</v>
      </c>
      <c r="B2806" s="5">
        <v>11652</v>
      </c>
      <c r="C2806" s="5">
        <v>367</v>
      </c>
      <c r="D2806" s="5">
        <f t="shared" si="602"/>
        <v>4276284</v>
      </c>
      <c r="E2806" s="5">
        <f t="shared" si="603"/>
        <v>135769104</v>
      </c>
      <c r="F2806" s="5">
        <f t="shared" si="604"/>
        <v>134689</v>
      </c>
      <c r="G2806" s="5">
        <f t="shared" si="605"/>
        <v>-618308.82420000003</v>
      </c>
      <c r="H2806" s="9">
        <f t="shared" si="606"/>
        <v>382305802083.58655</v>
      </c>
      <c r="I2806" s="9">
        <f t="shared" si="607"/>
        <v>-295142.74660000001</v>
      </c>
      <c r="J2806" s="9">
        <f t="shared" si="608"/>
        <v>87109240870.591812</v>
      </c>
      <c r="K2806" s="9">
        <f t="shared" si="609"/>
        <v>182489364621.40457</v>
      </c>
      <c r="M2806" s="9">
        <f t="shared" si="610"/>
        <v>126989.214921337</v>
      </c>
      <c r="N2806" s="9">
        <f t="shared" si="611"/>
        <v>28399169597.259266</v>
      </c>
      <c r="O2806" s="9">
        <f t="shared" si="612"/>
        <v>-126622.214921337</v>
      </c>
      <c r="P2806" s="9">
        <f t="shared" si="613"/>
        <v>16033185311.585258</v>
      </c>
      <c r="Q2806" s="9">
        <f t="shared" si="614"/>
        <v>2.0166499627667138E-4</v>
      </c>
      <c r="R2806" s="9">
        <f t="shared" si="615"/>
        <v>-3.5835765227110003E-2</v>
      </c>
    </row>
    <row r="2807" spans="1:18" x14ac:dyDescent="0.25">
      <c r="A2807">
        <v>2796</v>
      </c>
      <c r="B2807" s="5">
        <v>5900</v>
      </c>
      <c r="C2807" s="5">
        <v>272</v>
      </c>
      <c r="D2807" s="5">
        <f t="shared" si="602"/>
        <v>1604800</v>
      </c>
      <c r="E2807" s="5">
        <f t="shared" si="603"/>
        <v>34810000</v>
      </c>
      <c r="F2807" s="5">
        <f t="shared" si="604"/>
        <v>73984</v>
      </c>
      <c r="G2807" s="5">
        <f t="shared" si="605"/>
        <v>-624060.82420000003</v>
      </c>
      <c r="H2807" s="9">
        <f t="shared" si="606"/>
        <v>389451912301.18335</v>
      </c>
      <c r="I2807" s="9">
        <f t="shared" si="607"/>
        <v>-295237.74660000001</v>
      </c>
      <c r="J2807" s="9">
        <f t="shared" si="608"/>
        <v>87165327017.445816</v>
      </c>
      <c r="K2807" s="9">
        <f t="shared" si="609"/>
        <v>184246311478.14676</v>
      </c>
      <c r="M2807" s="9">
        <f t="shared" si="610"/>
        <v>125421.50302676742</v>
      </c>
      <c r="N2807" s="9">
        <f t="shared" si="611"/>
        <v>28930010601.827305</v>
      </c>
      <c r="O2807" s="9">
        <f t="shared" si="612"/>
        <v>-125149.50302676742</v>
      </c>
      <c r="P2807" s="9">
        <f t="shared" si="613"/>
        <v>15662398107.846867</v>
      </c>
      <c r="Q2807" s="9">
        <f t="shared" si="614"/>
        <v>2.0169611860555085E-4</v>
      </c>
      <c r="R2807" s="9">
        <f t="shared" si="615"/>
        <v>-3.5418968791109208E-2</v>
      </c>
    </row>
    <row r="2808" spans="1:18" x14ac:dyDescent="0.25">
      <c r="A2808">
        <v>2797</v>
      </c>
      <c r="B2808" s="5">
        <v>62</v>
      </c>
      <c r="C2808" s="5">
        <v>23</v>
      </c>
      <c r="D2808" s="5">
        <f t="shared" si="602"/>
        <v>1426</v>
      </c>
      <c r="E2808" s="5">
        <f t="shared" si="603"/>
        <v>3844</v>
      </c>
      <c r="F2808" s="5">
        <f t="shared" si="604"/>
        <v>529</v>
      </c>
      <c r="G2808" s="5">
        <f t="shared" si="605"/>
        <v>-629898.82420000003</v>
      </c>
      <c r="H2808" s="9">
        <f t="shared" si="606"/>
        <v>396772528728.54254</v>
      </c>
      <c r="I2808" s="9">
        <f t="shared" si="607"/>
        <v>-295486.74660000001</v>
      </c>
      <c r="J2808" s="9">
        <f t="shared" si="608"/>
        <v>87312417416.252625</v>
      </c>
      <c r="K2808" s="9">
        <f t="shared" si="609"/>
        <v>186126754250.02338</v>
      </c>
      <c r="M2808" s="9">
        <f t="shared" si="610"/>
        <v>123830.35176798835</v>
      </c>
      <c r="N2808" s="9">
        <f t="shared" si="611"/>
        <v>29473814609.885754</v>
      </c>
      <c r="O2808" s="9">
        <f t="shared" si="612"/>
        <v>-123807.35176798835</v>
      </c>
      <c r="P2808" s="9">
        <f t="shared" si="613"/>
        <v>15328260351.802408</v>
      </c>
      <c r="Q2808" s="9">
        <f t="shared" si="614"/>
        <v>2.017280009338547E-4</v>
      </c>
      <c r="R2808" s="9">
        <f t="shared" si="615"/>
        <v>-3.5039122747139578E-2</v>
      </c>
    </row>
    <row r="2809" spans="1:18" x14ac:dyDescent="0.25">
      <c r="A2809">
        <v>2798</v>
      </c>
      <c r="B2809" s="5">
        <v>12</v>
      </c>
      <c r="C2809" s="5">
        <v>0</v>
      </c>
      <c r="D2809" s="5">
        <f t="shared" si="602"/>
        <v>0</v>
      </c>
      <c r="E2809" s="5">
        <f t="shared" si="603"/>
        <v>144</v>
      </c>
      <c r="F2809" s="5">
        <f t="shared" si="604"/>
        <v>0</v>
      </c>
      <c r="G2809" s="5">
        <f t="shared" si="605"/>
        <v>-629948.82420000003</v>
      </c>
      <c r="H2809" s="9">
        <f t="shared" si="606"/>
        <v>396835521110.96252</v>
      </c>
      <c r="I2809" s="9">
        <f t="shared" si="607"/>
        <v>-295509.74660000001</v>
      </c>
      <c r="J2809" s="9">
        <f t="shared" si="608"/>
        <v>87326010335.596222</v>
      </c>
      <c r="K2809" s="9">
        <f t="shared" si="609"/>
        <v>186156017410.30997</v>
      </c>
      <c r="M2809" s="9">
        <f t="shared" si="610"/>
        <v>123816.72423065724</v>
      </c>
      <c r="N2809" s="9">
        <f t="shared" si="611"/>
        <v>29478493930.319637</v>
      </c>
      <c r="O2809" s="9">
        <f t="shared" si="612"/>
        <v>-123816.72423065724</v>
      </c>
      <c r="P2809" s="9">
        <f t="shared" si="613"/>
        <v>15330581199.210625</v>
      </c>
      <c r="Q2809" s="9">
        <f t="shared" si="614"/>
        <v>2.0172827527466149E-4</v>
      </c>
      <c r="R2809" s="9">
        <f t="shared" si="615"/>
        <v>-3.5041775283200093E-2</v>
      </c>
    </row>
    <row r="2810" spans="1:18" x14ac:dyDescent="0.25">
      <c r="A2810">
        <v>2799</v>
      </c>
      <c r="B2810" s="5">
        <v>2</v>
      </c>
      <c r="C2810" s="5">
        <v>0</v>
      </c>
      <c r="D2810" s="5">
        <f t="shared" si="602"/>
        <v>0</v>
      </c>
      <c r="E2810" s="5">
        <f t="shared" si="603"/>
        <v>4</v>
      </c>
      <c r="F2810" s="5">
        <f t="shared" si="604"/>
        <v>0</v>
      </c>
      <c r="G2810" s="5">
        <f t="shared" si="605"/>
        <v>-629958.82420000003</v>
      </c>
      <c r="H2810" s="9">
        <f t="shared" si="606"/>
        <v>396848120187.44653</v>
      </c>
      <c r="I2810" s="9">
        <f t="shared" si="607"/>
        <v>-295509.74660000001</v>
      </c>
      <c r="J2810" s="9">
        <f t="shared" si="608"/>
        <v>87326010335.596222</v>
      </c>
      <c r="K2810" s="9">
        <f t="shared" si="609"/>
        <v>186158972507.77597</v>
      </c>
      <c r="M2810" s="9">
        <f t="shared" si="610"/>
        <v>123813.99872319103</v>
      </c>
      <c r="N2810" s="9">
        <f t="shared" si="611"/>
        <v>29479429838.976753</v>
      </c>
      <c r="O2810" s="9">
        <f t="shared" si="612"/>
        <v>-123813.99872319103</v>
      </c>
      <c r="P2810" s="9">
        <f t="shared" si="613"/>
        <v>15329906279.826351</v>
      </c>
      <c r="Q2810" s="9">
        <f t="shared" si="614"/>
        <v>2.0172833014543595E-4</v>
      </c>
      <c r="R2810" s="9">
        <f t="shared" si="615"/>
        <v>-3.5041003929397123E-2</v>
      </c>
    </row>
    <row r="2811" spans="1:18" x14ac:dyDescent="0.25">
      <c r="A2811">
        <v>2800</v>
      </c>
      <c r="B2811" s="5">
        <v>370587862</v>
      </c>
      <c r="C2811" s="5">
        <v>114777</v>
      </c>
      <c r="D2811" s="5">
        <f t="shared" si="602"/>
        <v>42534963036774</v>
      </c>
      <c r="E2811" s="5">
        <f t="shared" si="603"/>
        <v>1.3733536346173104E+17</v>
      </c>
      <c r="F2811" s="5">
        <f t="shared" si="604"/>
        <v>13173759729</v>
      </c>
      <c r="G2811" s="5">
        <f t="shared" si="605"/>
        <v>369957901.17580003</v>
      </c>
      <c r="H2811" s="9">
        <f t="shared" si="606"/>
        <v>1.3686884864240302E+17</v>
      </c>
      <c r="I2811" s="9">
        <f t="shared" si="607"/>
        <v>-180732.74660000001</v>
      </c>
      <c r="J2811" s="9">
        <f t="shared" si="608"/>
        <v>32664325693.579815</v>
      </c>
      <c r="K2811" s="9">
        <f t="shared" si="609"/>
        <v>-66863507605873.711</v>
      </c>
      <c r="M2811" s="9">
        <f t="shared" si="610"/>
        <v>101127811.93076165</v>
      </c>
      <c r="N2811" s="9">
        <f t="shared" si="611"/>
        <v>1.016715316375809E+16</v>
      </c>
      <c r="O2811" s="9">
        <f t="shared" si="612"/>
        <v>-101013034.93076165</v>
      </c>
      <c r="P2811" s="9">
        <f t="shared" si="613"/>
        <v>1.0203633225923274E+16</v>
      </c>
      <c r="Q2811" s="9">
        <f t="shared" si="614"/>
        <v>0.59628335039621583</v>
      </c>
      <c r="R2811" s="9">
        <f t="shared" si="615"/>
        <v>-44.988557743342952</v>
      </c>
    </row>
    <row r="2812" spans="1:18" x14ac:dyDescent="0.25">
      <c r="A2812">
        <v>2801</v>
      </c>
      <c r="B2812" s="5">
        <v>137050639</v>
      </c>
      <c r="C2812" s="5">
        <v>33385341</v>
      </c>
      <c r="D2812" s="5">
        <f t="shared" si="602"/>
        <v>4575482317282899</v>
      </c>
      <c r="E2812" s="5">
        <f t="shared" si="603"/>
        <v>1.878287765030832E+16</v>
      </c>
      <c r="F2812" s="5">
        <f t="shared" si="604"/>
        <v>1114580993686281</v>
      </c>
      <c r="G2812" s="5">
        <f t="shared" si="605"/>
        <v>136420678.1758</v>
      </c>
      <c r="H2812" s="9">
        <f t="shared" si="606"/>
        <v>1.8610601433945192E+16</v>
      </c>
      <c r="I2812" s="9">
        <f t="shared" si="607"/>
        <v>33089831.253400002</v>
      </c>
      <c r="J2812" s="9">
        <f t="shared" si="608"/>
        <v>1094936932378487.5</v>
      </c>
      <c r="K2812" s="9">
        <f t="shared" si="609"/>
        <v>4514137220311610</v>
      </c>
      <c r="M2812" s="9">
        <f t="shared" si="610"/>
        <v>37477067.438089915</v>
      </c>
      <c r="N2812" s="9">
        <f t="shared" si="611"/>
        <v>1382468232365592.8</v>
      </c>
      <c r="O2812" s="9">
        <f t="shared" si="612"/>
        <v>-4091726.4380899146</v>
      </c>
      <c r="P2812" s="9">
        <f t="shared" si="613"/>
        <v>16742225244163.98</v>
      </c>
      <c r="Q2812" s="9">
        <f t="shared" si="614"/>
        <v>8.125182271693214E-2</v>
      </c>
      <c r="R2812" s="9">
        <f t="shared" si="615"/>
        <v>-1.2080122162855425</v>
      </c>
    </row>
    <row r="2813" spans="1:18" x14ac:dyDescent="0.25">
      <c r="A2813">
        <v>2802</v>
      </c>
      <c r="B2813" s="5">
        <v>67619182</v>
      </c>
      <c r="C2813" s="5">
        <v>1866868</v>
      </c>
      <c r="D2813" s="5">
        <f t="shared" si="602"/>
        <v>126236087061976</v>
      </c>
      <c r="E2813" s="5">
        <f t="shared" si="603"/>
        <v>4572353774349124</v>
      </c>
      <c r="F2813" s="5">
        <f t="shared" si="604"/>
        <v>3485196129424</v>
      </c>
      <c r="G2813" s="5">
        <f t="shared" si="605"/>
        <v>66989221.175800003</v>
      </c>
      <c r="H2813" s="9">
        <f t="shared" si="606"/>
        <v>4487555753740251.5</v>
      </c>
      <c r="I2813" s="9">
        <f t="shared" si="607"/>
        <v>1571358.2534</v>
      </c>
      <c r="J2813" s="9">
        <f t="shared" si="608"/>
        <v>2469166760528.2988</v>
      </c>
      <c r="K2813" s="9">
        <f t="shared" si="609"/>
        <v>105264065583431.39</v>
      </c>
      <c r="M2813" s="9">
        <f t="shared" si="610"/>
        <v>18553471.993688639</v>
      </c>
      <c r="N2813" s="9">
        <f t="shared" si="611"/>
        <v>333353185416114.13</v>
      </c>
      <c r="O2813" s="9">
        <f t="shared" si="612"/>
        <v>-16686603.993688639</v>
      </c>
      <c r="P2813" s="9">
        <f t="shared" si="613"/>
        <v>278442752842185.66</v>
      </c>
      <c r="Q2813" s="9">
        <f t="shared" si="614"/>
        <v>1.9743945136618781E-2</v>
      </c>
      <c r="R2813" s="9">
        <f t="shared" si="615"/>
        <v>-4.7693717376804496</v>
      </c>
    </row>
    <row r="2814" spans="1:18" x14ac:dyDescent="0.25">
      <c r="A2814">
        <v>2803</v>
      </c>
      <c r="B2814" s="5">
        <v>64581944</v>
      </c>
      <c r="C2814" s="5">
        <v>5387352</v>
      </c>
      <c r="D2814" s="5">
        <f t="shared" si="602"/>
        <v>347925665172288</v>
      </c>
      <c r="E2814" s="5">
        <f t="shared" si="603"/>
        <v>4170827490819136</v>
      </c>
      <c r="F2814" s="5">
        <f t="shared" si="604"/>
        <v>29023561571904</v>
      </c>
      <c r="G2814" s="5">
        <f t="shared" si="605"/>
        <v>63951983.175800003</v>
      </c>
      <c r="H2814" s="9">
        <f t="shared" si="606"/>
        <v>4089856152117806.5</v>
      </c>
      <c r="I2814" s="9">
        <f t="shared" si="607"/>
        <v>5091842.2533999998</v>
      </c>
      <c r="J2814" s="9">
        <f t="shared" si="608"/>
        <v>25926857533509.59</v>
      </c>
      <c r="K2814" s="9">
        <f t="shared" si="609"/>
        <v>325633410123264.38</v>
      </c>
      <c r="M2814" s="9">
        <f t="shared" si="610"/>
        <v>17725670.509120017</v>
      </c>
      <c r="N2814" s="9">
        <f t="shared" si="611"/>
        <v>303810504207292.44</v>
      </c>
      <c r="O2814" s="9">
        <f t="shared" si="612"/>
        <v>-12338318.509120017</v>
      </c>
      <c r="P2814" s="9">
        <f t="shared" si="613"/>
        <v>152234103632493.59</v>
      </c>
      <c r="Q2814" s="9">
        <f t="shared" si="614"/>
        <v>1.8011906668130462E-2</v>
      </c>
      <c r="R2814" s="9">
        <f t="shared" si="615"/>
        <v>-3.5234316196707045</v>
      </c>
    </row>
    <row r="2815" spans="1:18" x14ac:dyDescent="0.25">
      <c r="A2815">
        <v>2804</v>
      </c>
      <c r="B2815" s="5">
        <v>54688518</v>
      </c>
      <c r="C2815" s="5">
        <v>9211352</v>
      </c>
      <c r="D2815" s="5">
        <f t="shared" si="602"/>
        <v>503755189656336</v>
      </c>
      <c r="E2815" s="5">
        <f t="shared" si="603"/>
        <v>2990834001036324</v>
      </c>
      <c r="F2815" s="5">
        <f t="shared" si="604"/>
        <v>84849005667904</v>
      </c>
      <c r="G2815" s="5">
        <f t="shared" si="605"/>
        <v>54058557.175800003</v>
      </c>
      <c r="H2815" s="9">
        <f t="shared" si="606"/>
        <v>2922327603929238</v>
      </c>
      <c r="I2815" s="9">
        <f t="shared" si="607"/>
        <v>8915842.2533999998</v>
      </c>
      <c r="J2815" s="9">
        <f t="shared" si="608"/>
        <v>79492243087512.781</v>
      </c>
      <c r="K2815" s="9">
        <f t="shared" si="609"/>
        <v>481977568225837.44</v>
      </c>
      <c r="M2815" s="9">
        <f t="shared" si="610"/>
        <v>15029209.866170797</v>
      </c>
      <c r="N2815" s="9">
        <f t="shared" si="611"/>
        <v>217081919213440.53</v>
      </c>
      <c r="O2815" s="9">
        <f t="shared" si="612"/>
        <v>-5817857.8661707975</v>
      </c>
      <c r="P2815" s="9">
        <f t="shared" si="613"/>
        <v>33847470150965.426</v>
      </c>
      <c r="Q2815" s="9">
        <f t="shared" si="614"/>
        <v>1.2927153376271013E-2</v>
      </c>
      <c r="R2815" s="9">
        <f t="shared" si="615"/>
        <v>-1.6571105628772622</v>
      </c>
    </row>
    <row r="2816" spans="1:18" x14ac:dyDescent="0.25">
      <c r="A2816">
        <v>2805</v>
      </c>
      <c r="B2816" s="5">
        <v>38575523</v>
      </c>
      <c r="C2816" s="5">
        <v>10740934</v>
      </c>
      <c r="D2816" s="5">
        <f t="shared" si="602"/>
        <v>414337146558482</v>
      </c>
      <c r="E2816" s="5">
        <f t="shared" si="603"/>
        <v>1488070974723529</v>
      </c>
      <c r="F2816" s="5">
        <f t="shared" si="604"/>
        <v>115367663192356</v>
      </c>
      <c r="G2816" s="5">
        <f t="shared" si="605"/>
        <v>37945562.175800003</v>
      </c>
      <c r="H2816" s="9">
        <f t="shared" si="606"/>
        <v>1439865688837503.8</v>
      </c>
      <c r="I2816" s="9">
        <f t="shared" si="607"/>
        <v>10445424.2534</v>
      </c>
      <c r="J2816" s="9">
        <f t="shared" si="608"/>
        <v>109106887833516.94</v>
      </c>
      <c r="K2816" s="9">
        <f t="shared" si="609"/>
        <v>396357495459999</v>
      </c>
      <c r="M2816" s="9">
        <f t="shared" si="610"/>
        <v>10637601.048604712</v>
      </c>
      <c r="N2816" s="9">
        <f t="shared" si="611"/>
        <v>106958852499001.52</v>
      </c>
      <c r="O2816" s="9">
        <f t="shared" si="612"/>
        <v>103332.95139528811</v>
      </c>
      <c r="P2816" s="9">
        <f t="shared" si="613"/>
        <v>10677698844.060974</v>
      </c>
      <c r="Q2816" s="9">
        <f t="shared" si="614"/>
        <v>6.4708203688133648E-3</v>
      </c>
      <c r="R2816" s="9">
        <f t="shared" si="615"/>
        <v>2.9336716347102422E-2</v>
      </c>
    </row>
    <row r="2817" spans="1:18" x14ac:dyDescent="0.25">
      <c r="A2817">
        <v>2806</v>
      </c>
      <c r="B2817" s="5">
        <v>35122621</v>
      </c>
      <c r="C2817" s="5">
        <v>1413422</v>
      </c>
      <c r="D2817" s="5">
        <f t="shared" si="602"/>
        <v>49643085219062</v>
      </c>
      <c r="E2817" s="5">
        <f t="shared" si="603"/>
        <v>1233598505909641</v>
      </c>
      <c r="F2817" s="5">
        <f t="shared" si="604"/>
        <v>1997761750084</v>
      </c>
      <c r="G2817" s="5">
        <f t="shared" si="605"/>
        <v>34492660.175800003</v>
      </c>
      <c r="H2817" s="9">
        <f t="shared" si="606"/>
        <v>1189743606003219.5</v>
      </c>
      <c r="I2817" s="9">
        <f t="shared" si="607"/>
        <v>1117912.2534</v>
      </c>
      <c r="J2817" s="9">
        <f t="shared" si="608"/>
        <v>1249727806301.866</v>
      </c>
      <c r="K2817" s="9">
        <f t="shared" si="609"/>
        <v>38559767462889.023</v>
      </c>
      <c r="M2817" s="9">
        <f t="shared" si="610"/>
        <v>9696510.0304922163</v>
      </c>
      <c r="N2817" s="9">
        <f t="shared" si="611"/>
        <v>88378806337741.531</v>
      </c>
      <c r="O2817" s="9">
        <f t="shared" si="612"/>
        <v>-8283088.0304922163</v>
      </c>
      <c r="P2817" s="9">
        <f t="shared" si="613"/>
        <v>68609547320883.422</v>
      </c>
      <c r="Q2817" s="9">
        <f t="shared" si="614"/>
        <v>5.3815030360324298E-3</v>
      </c>
      <c r="R2817" s="9">
        <f t="shared" si="615"/>
        <v>-2.3503199792210663</v>
      </c>
    </row>
    <row r="2818" spans="1:18" x14ac:dyDescent="0.25">
      <c r="A2818">
        <v>2807</v>
      </c>
      <c r="B2818" s="5">
        <v>31759041</v>
      </c>
      <c r="C2818" s="5">
        <v>265946</v>
      </c>
      <c r="D2818" s="5">
        <f t="shared" si="602"/>
        <v>8446189917786</v>
      </c>
      <c r="E2818" s="5">
        <f t="shared" si="603"/>
        <v>1008636685239681</v>
      </c>
      <c r="F2818" s="5">
        <f t="shared" si="604"/>
        <v>70727274916</v>
      </c>
      <c r="G2818" s="5">
        <f t="shared" si="605"/>
        <v>31129080.175799999</v>
      </c>
      <c r="H2818" s="9">
        <f t="shared" si="606"/>
        <v>969019632591384.5</v>
      </c>
      <c r="I2818" s="9">
        <f t="shared" si="607"/>
        <v>-29563.746600000013</v>
      </c>
      <c r="J2818" s="9">
        <f t="shared" si="608"/>
        <v>874015113.02901232</v>
      </c>
      <c r="K2818" s="9">
        <f t="shared" si="609"/>
        <v>-920292238208.43506</v>
      </c>
      <c r="M2818" s="9">
        <f t="shared" si="610"/>
        <v>8779763.7901694868</v>
      </c>
      <c r="N2818" s="9">
        <f t="shared" si="611"/>
        <v>71982566675825.188</v>
      </c>
      <c r="O2818" s="9">
        <f t="shared" si="612"/>
        <v>-8513817.7901694868</v>
      </c>
      <c r="P2818" s="9">
        <f t="shared" si="613"/>
        <v>72485093364206.438</v>
      </c>
      <c r="Q2818" s="9">
        <f t="shared" si="614"/>
        <v>4.4202186613253392E-3</v>
      </c>
      <c r="R2818" s="9">
        <f t="shared" si="615"/>
        <v>-2.4146228072587217</v>
      </c>
    </row>
    <row r="2819" spans="1:18" x14ac:dyDescent="0.25">
      <c r="A2819">
        <v>2808</v>
      </c>
      <c r="B2819" s="5">
        <v>27834239</v>
      </c>
      <c r="C2819" s="5">
        <v>1950760</v>
      </c>
      <c r="D2819" s="5">
        <f t="shared" si="602"/>
        <v>54297920071640</v>
      </c>
      <c r="E2819" s="5">
        <f t="shared" si="603"/>
        <v>774744860709121</v>
      </c>
      <c r="F2819" s="5">
        <f t="shared" si="604"/>
        <v>3805464577600</v>
      </c>
      <c r="G2819" s="5">
        <f t="shared" si="605"/>
        <v>27204278.175799999</v>
      </c>
      <c r="H2819" s="9">
        <f t="shared" si="606"/>
        <v>740072751066308.13</v>
      </c>
      <c r="I2819" s="9">
        <f t="shared" si="607"/>
        <v>1655250.2534</v>
      </c>
      <c r="J2819" s="9">
        <f t="shared" si="608"/>
        <v>2739853401380.7642</v>
      </c>
      <c r="K2819" s="9">
        <f t="shared" si="609"/>
        <v>45029888344057.039</v>
      </c>
      <c r="M2819" s="9">
        <f t="shared" si="610"/>
        <v>7710056.0747260805</v>
      </c>
      <c r="N2819" s="9">
        <f t="shared" si="611"/>
        <v>54975497251927.938</v>
      </c>
      <c r="O2819" s="9">
        <f t="shared" si="612"/>
        <v>-5759296.0747260805</v>
      </c>
      <c r="P2819" s="9">
        <f t="shared" si="613"/>
        <v>33169491276355.238</v>
      </c>
      <c r="Q2819" s="9">
        <f t="shared" si="614"/>
        <v>3.4231223493749723E-3</v>
      </c>
      <c r="R2819" s="9">
        <f t="shared" si="615"/>
        <v>-1.6325894409957002</v>
      </c>
    </row>
    <row r="2820" spans="1:18" x14ac:dyDescent="0.25">
      <c r="A2820">
        <v>2809</v>
      </c>
      <c r="B2820" s="5">
        <v>23233611</v>
      </c>
      <c r="C2820" s="5">
        <v>69341</v>
      </c>
      <c r="D2820" s="5">
        <f t="shared" si="602"/>
        <v>1611041820351</v>
      </c>
      <c r="E2820" s="5">
        <f t="shared" si="603"/>
        <v>539800680099321</v>
      </c>
      <c r="F2820" s="5">
        <f t="shared" si="604"/>
        <v>4808174281</v>
      </c>
      <c r="G2820" s="5">
        <f t="shared" si="605"/>
        <v>22603650.175799999</v>
      </c>
      <c r="H2820" s="9">
        <f t="shared" si="606"/>
        <v>510925001269943.31</v>
      </c>
      <c r="I2820" s="9">
        <f t="shared" si="607"/>
        <v>-226168.74660000001</v>
      </c>
      <c r="J2820" s="9">
        <f t="shared" si="608"/>
        <v>51152301938.615021</v>
      </c>
      <c r="K2820" s="9">
        <f t="shared" si="609"/>
        <v>-5112239228845.5557</v>
      </c>
      <c r="M2820" s="9">
        <f t="shared" si="610"/>
        <v>6456151.4783961354</v>
      </c>
      <c r="N2820" s="9">
        <f t="shared" si="611"/>
        <v>37953506547548.086</v>
      </c>
      <c r="O2820" s="9">
        <f t="shared" si="612"/>
        <v>-6386810.4783961354</v>
      </c>
      <c r="P2820" s="9">
        <f t="shared" si="613"/>
        <v>40791348086950.672</v>
      </c>
      <c r="Q2820" s="9">
        <f t="shared" si="614"/>
        <v>2.4251512274636429E-3</v>
      </c>
      <c r="R2820" s="9">
        <f t="shared" si="615"/>
        <v>-1.8095653214742522</v>
      </c>
    </row>
    <row r="2821" spans="1:18" x14ac:dyDescent="0.25">
      <c r="A2821">
        <v>2810</v>
      </c>
      <c r="B2821" s="5">
        <v>16653214</v>
      </c>
      <c r="C2821" s="5">
        <v>48846</v>
      </c>
      <c r="D2821" s="5">
        <f t="shared" si="602"/>
        <v>813442891044</v>
      </c>
      <c r="E2821" s="5">
        <f t="shared" si="603"/>
        <v>277329536529796</v>
      </c>
      <c r="F2821" s="5">
        <f t="shared" si="604"/>
        <v>2385931716</v>
      </c>
      <c r="G2821" s="5">
        <f t="shared" si="605"/>
        <v>16023253.175799999</v>
      </c>
      <c r="H2821" s="9">
        <f t="shared" si="606"/>
        <v>256744642335784.78</v>
      </c>
      <c r="I2821" s="9">
        <f t="shared" si="607"/>
        <v>-246663.74660000001</v>
      </c>
      <c r="J2821" s="9">
        <f t="shared" si="608"/>
        <v>60843003886.749016</v>
      </c>
      <c r="K2821" s="9">
        <f t="shared" si="609"/>
        <v>-3952355661063.1763</v>
      </c>
      <c r="M2821" s="9">
        <f t="shared" si="610"/>
        <v>4662659.3629771573</v>
      </c>
      <c r="N2821" s="9">
        <f t="shared" si="611"/>
        <v>19071995771823.152</v>
      </c>
      <c r="O2821" s="9">
        <f t="shared" si="612"/>
        <v>-4613813.3629771573</v>
      </c>
      <c r="P2821" s="9">
        <f t="shared" si="613"/>
        <v>21287273748386.586</v>
      </c>
      <c r="Q2821" s="9">
        <f t="shared" si="614"/>
        <v>1.3181595236447352E-3</v>
      </c>
      <c r="R2821" s="9">
        <f t="shared" si="615"/>
        <v>-1.3065000397603195</v>
      </c>
    </row>
    <row r="2822" spans="1:18" x14ac:dyDescent="0.25">
      <c r="A2822">
        <v>2811</v>
      </c>
      <c r="B2822" s="5">
        <v>16265488</v>
      </c>
      <c r="C2822" s="5">
        <v>362024</v>
      </c>
      <c r="D2822" s="5">
        <f t="shared" si="602"/>
        <v>5888497027712</v>
      </c>
      <c r="E2822" s="5">
        <f t="shared" si="603"/>
        <v>264566099878144</v>
      </c>
      <c r="F2822" s="5">
        <f t="shared" si="604"/>
        <v>131061376576</v>
      </c>
      <c r="G2822" s="5">
        <f t="shared" si="605"/>
        <v>15635527.175799999</v>
      </c>
      <c r="H2822" s="9">
        <f t="shared" si="606"/>
        <v>244469710065180.31</v>
      </c>
      <c r="I2822" s="9">
        <f t="shared" si="607"/>
        <v>66514.253399999987</v>
      </c>
      <c r="J2822" s="9">
        <f t="shared" si="608"/>
        <v>4424145905.3594103</v>
      </c>
      <c r="K2822" s="9">
        <f t="shared" si="609"/>
        <v>1039985416613.7473</v>
      </c>
      <c r="M2822" s="9">
        <f t="shared" si="610"/>
        <v>4556984.3521924075</v>
      </c>
      <c r="N2822" s="9">
        <f t="shared" si="611"/>
        <v>18160165814108.965</v>
      </c>
      <c r="O2822" s="9">
        <f t="shared" si="612"/>
        <v>-4194960.3521924075</v>
      </c>
      <c r="P2822" s="9">
        <f t="shared" si="613"/>
        <v>17597692356466.246</v>
      </c>
      <c r="Q2822" s="9">
        <f t="shared" si="614"/>
        <v>1.2647004434645157E-3</v>
      </c>
      <c r="R2822" s="9">
        <f t="shared" si="615"/>
        <v>-1.1878610492620885</v>
      </c>
    </row>
    <row r="2823" spans="1:18" x14ac:dyDescent="0.25">
      <c r="A2823">
        <v>2812</v>
      </c>
      <c r="B2823" s="5">
        <v>10926871</v>
      </c>
      <c r="C2823" s="5">
        <v>3439574</v>
      </c>
      <c r="D2823" s="5">
        <f t="shared" si="602"/>
        <v>37583781392954</v>
      </c>
      <c r="E2823" s="5">
        <f t="shared" si="603"/>
        <v>119396509850641</v>
      </c>
      <c r="F2823" s="5">
        <f t="shared" si="604"/>
        <v>11830669301476</v>
      </c>
      <c r="G2823" s="5">
        <f t="shared" si="605"/>
        <v>10296910.175799999</v>
      </c>
      <c r="H2823" s="9">
        <f t="shared" si="606"/>
        <v>106026359168493.58</v>
      </c>
      <c r="I2823" s="9">
        <f t="shared" si="607"/>
        <v>3144064.2533999998</v>
      </c>
      <c r="J2823" s="9">
        <f t="shared" si="608"/>
        <v>9885140029507.6973</v>
      </c>
      <c r="K2823" s="9">
        <f t="shared" si="609"/>
        <v>32374147204203.484</v>
      </c>
      <c r="M2823" s="9">
        <f t="shared" si="610"/>
        <v>3101940.3029136602</v>
      </c>
      <c r="N2823" s="9">
        <f t="shared" si="611"/>
        <v>7876052467410.999</v>
      </c>
      <c r="O2823" s="9">
        <f t="shared" si="612"/>
        <v>337633.69708633982</v>
      </c>
      <c r="P2823" s="9">
        <f t="shared" si="613"/>
        <v>113996513408.19028</v>
      </c>
      <c r="Q2823" s="9">
        <f t="shared" si="614"/>
        <v>6.6175991126068534E-4</v>
      </c>
      <c r="R2823" s="9">
        <f t="shared" si="615"/>
        <v>9.5576805848627641E-2</v>
      </c>
    </row>
    <row r="2824" spans="1:18" x14ac:dyDescent="0.25">
      <c r="A2824">
        <v>2813</v>
      </c>
      <c r="B2824" s="5">
        <v>10300809</v>
      </c>
      <c r="C2824" s="5">
        <v>1179136</v>
      </c>
      <c r="D2824" s="5">
        <f t="shared" si="602"/>
        <v>12146054721024</v>
      </c>
      <c r="E2824" s="5">
        <f t="shared" si="603"/>
        <v>106106666054481</v>
      </c>
      <c r="F2824" s="5">
        <f t="shared" si="604"/>
        <v>1390361706496</v>
      </c>
      <c r="G2824" s="5">
        <f t="shared" si="605"/>
        <v>9670848.1757999994</v>
      </c>
      <c r="H2824" s="9">
        <f t="shared" si="606"/>
        <v>93525304439374.172</v>
      </c>
      <c r="I2824" s="9">
        <f t="shared" si="607"/>
        <v>883626.25340000005</v>
      </c>
      <c r="J2824" s="9">
        <f t="shared" si="608"/>
        <v>780795355697.72107</v>
      </c>
      <c r="K2824" s="9">
        <f t="shared" si="609"/>
        <v>8545415340782.3789</v>
      </c>
      <c r="M2824" s="9">
        <f t="shared" si="610"/>
        <v>2931306.6373820161</v>
      </c>
      <c r="N2824" s="9">
        <f t="shared" si="611"/>
        <v>6947425249456.1416</v>
      </c>
      <c r="O2824" s="9">
        <f t="shared" si="612"/>
        <v>-1752170.6373820161</v>
      </c>
      <c r="P2824" s="9">
        <f t="shared" si="613"/>
        <v>3070101942503.7002</v>
      </c>
      <c r="Q2824" s="9">
        <f t="shared" si="614"/>
        <v>6.0731603553342668E-4</v>
      </c>
      <c r="R2824" s="9">
        <f t="shared" si="615"/>
        <v>-0.49598814532624291</v>
      </c>
    </row>
    <row r="2825" spans="1:18" x14ac:dyDescent="0.25">
      <c r="A2825">
        <v>2814</v>
      </c>
      <c r="B2825" s="5">
        <v>8912464</v>
      </c>
      <c r="C2825" s="5">
        <v>2945766</v>
      </c>
      <c r="D2825" s="5">
        <f t="shared" si="602"/>
        <v>26254033427424</v>
      </c>
      <c r="E2825" s="5">
        <f t="shared" si="603"/>
        <v>79432014551296</v>
      </c>
      <c r="F2825" s="5">
        <f t="shared" si="604"/>
        <v>8677537326756</v>
      </c>
      <c r="G2825" s="5">
        <f t="shared" si="605"/>
        <v>8282503.1758000003</v>
      </c>
      <c r="H2825" s="9">
        <f t="shared" si="606"/>
        <v>68599858857137.094</v>
      </c>
      <c r="I2825" s="9">
        <f t="shared" si="607"/>
        <v>2650256.2533999998</v>
      </c>
      <c r="J2825" s="9">
        <f t="shared" si="608"/>
        <v>7023858208685.8037</v>
      </c>
      <c r="K2825" s="9">
        <f t="shared" si="609"/>
        <v>21950755835469.309</v>
      </c>
      <c r="M2825" s="9">
        <f t="shared" si="610"/>
        <v>2552912.1710631358</v>
      </c>
      <c r="N2825" s="9">
        <f t="shared" si="611"/>
        <v>5095865705972.043</v>
      </c>
      <c r="O2825" s="9">
        <f t="shared" si="612"/>
        <v>392853.82893686416</v>
      </c>
      <c r="P2825" s="9">
        <f t="shared" si="613"/>
        <v>154334130910.35492</v>
      </c>
      <c r="Q2825" s="9">
        <f t="shared" si="614"/>
        <v>4.9876216618951943E-4</v>
      </c>
      <c r="R2825" s="9">
        <f t="shared" si="615"/>
        <v>0.11119936401776162</v>
      </c>
    </row>
    <row r="2826" spans="1:18" x14ac:dyDescent="0.25">
      <c r="A2826">
        <v>2815</v>
      </c>
      <c r="B2826" s="5">
        <v>7517117</v>
      </c>
      <c r="C2826" s="5">
        <v>1661154</v>
      </c>
      <c r="D2826" s="5">
        <f t="shared" si="602"/>
        <v>12487088973018</v>
      </c>
      <c r="E2826" s="5">
        <f t="shared" si="603"/>
        <v>56507047991689</v>
      </c>
      <c r="F2826" s="5">
        <f t="shared" si="604"/>
        <v>2759432611716</v>
      </c>
      <c r="G2826" s="5">
        <f t="shared" si="605"/>
        <v>6887156.1758000003</v>
      </c>
      <c r="H2826" s="9">
        <f t="shared" si="606"/>
        <v>47432920189860.086</v>
      </c>
      <c r="I2826" s="9">
        <f t="shared" si="607"/>
        <v>1365644.2534</v>
      </c>
      <c r="J2826" s="9">
        <f t="shared" si="608"/>
        <v>1864984226844.4436</v>
      </c>
      <c r="K2826" s="9">
        <f t="shared" si="609"/>
        <v>9405405253749.5918</v>
      </c>
      <c r="M2826" s="9">
        <f t="shared" si="610"/>
        <v>2172609.3044164083</v>
      </c>
      <c r="N2826" s="9">
        <f t="shared" si="611"/>
        <v>3523502749954.5557</v>
      </c>
      <c r="O2826" s="9">
        <f t="shared" si="612"/>
        <v>-511455.3044164083</v>
      </c>
      <c r="P2826" s="9">
        <f t="shared" si="613"/>
        <v>261586528415.68088</v>
      </c>
      <c r="Q2826" s="9">
        <f t="shared" si="614"/>
        <v>4.0657713034263532E-4</v>
      </c>
      <c r="R2826" s="9">
        <f t="shared" si="615"/>
        <v>-0.14476346624588293</v>
      </c>
    </row>
    <row r="2827" spans="1:18" x14ac:dyDescent="0.25">
      <c r="A2827">
        <v>2816</v>
      </c>
      <c r="B2827" s="5">
        <v>7422624</v>
      </c>
      <c r="C2827" s="5">
        <v>4526642</v>
      </c>
      <c r="D2827" s="5">
        <f t="shared" si="602"/>
        <v>33599561548608</v>
      </c>
      <c r="E2827" s="5">
        <f t="shared" si="603"/>
        <v>55095347045376</v>
      </c>
      <c r="F2827" s="5">
        <f t="shared" si="604"/>
        <v>20490487796164</v>
      </c>
      <c r="G2827" s="5">
        <f t="shared" si="605"/>
        <v>6792663.1758000003</v>
      </c>
      <c r="H2827" s="9">
        <f t="shared" si="606"/>
        <v>46140273019869.344</v>
      </c>
      <c r="I2827" s="9">
        <f t="shared" si="607"/>
        <v>4231132.2533999998</v>
      </c>
      <c r="J2827" s="9">
        <f t="shared" si="608"/>
        <v>17902480145761.762</v>
      </c>
      <c r="K2827" s="9">
        <f t="shared" si="609"/>
        <v>28740656249609.855</v>
      </c>
      <c r="M2827" s="9">
        <f t="shared" si="610"/>
        <v>2146855.1667158585</v>
      </c>
      <c r="N2827" s="9">
        <f t="shared" si="611"/>
        <v>3427479864583.9648</v>
      </c>
      <c r="O2827" s="9">
        <f t="shared" si="612"/>
        <v>2379786.8332841415</v>
      </c>
      <c r="P2827" s="9">
        <f t="shared" si="613"/>
        <v>5663385371872.5625</v>
      </c>
      <c r="Q2827" s="9">
        <f t="shared" si="614"/>
        <v>4.009474676135988E-4</v>
      </c>
      <c r="R2827" s="9">
        <f t="shared" si="615"/>
        <v>0.67357835146212308</v>
      </c>
    </row>
    <row r="2828" spans="1:18" x14ac:dyDescent="0.25">
      <c r="A2828">
        <v>2817</v>
      </c>
      <c r="B2828" s="5">
        <v>5212400</v>
      </c>
      <c r="C2828" s="5">
        <v>771006</v>
      </c>
      <c r="D2828" s="5">
        <f t="shared" si="602"/>
        <v>4018791674400</v>
      </c>
      <c r="E2828" s="5">
        <f t="shared" si="603"/>
        <v>27169113760000</v>
      </c>
      <c r="F2828" s="5">
        <f t="shared" si="604"/>
        <v>594450252036</v>
      </c>
      <c r="G2828" s="5">
        <f t="shared" si="605"/>
        <v>4582439.1758000003</v>
      </c>
      <c r="H2828" s="9">
        <f t="shared" si="606"/>
        <v>20998748799906.586</v>
      </c>
      <c r="I2828" s="9">
        <f t="shared" si="607"/>
        <v>475496.25339999999</v>
      </c>
      <c r="J2828" s="9">
        <f t="shared" si="608"/>
        <v>226096686997.43701</v>
      </c>
      <c r="K2828" s="9">
        <f t="shared" si="609"/>
        <v>2178932659526.2839</v>
      </c>
      <c r="M2828" s="9">
        <f t="shared" si="610"/>
        <v>1544456.9653140595</v>
      </c>
      <c r="N2828" s="9">
        <f t="shared" si="611"/>
        <v>1559869155133.585</v>
      </c>
      <c r="O2828" s="9">
        <f t="shared" si="612"/>
        <v>-773450.96531405952</v>
      </c>
      <c r="P2828" s="9">
        <f t="shared" si="613"/>
        <v>598226395745.25049</v>
      </c>
      <c r="Q2828" s="9">
        <f t="shared" si="614"/>
        <v>2.9145254499422281E-4</v>
      </c>
      <c r="R2828" s="9">
        <f t="shared" si="615"/>
        <v>-0.2189067051920143</v>
      </c>
    </row>
    <row r="2829" spans="1:18" x14ac:dyDescent="0.25">
      <c r="A2829">
        <v>2818</v>
      </c>
      <c r="B2829" s="5">
        <v>4682087</v>
      </c>
      <c r="C2829" s="5">
        <v>1227209</v>
      </c>
      <c r="D2829" s="5">
        <f t="shared" ref="D2829:D2892" si="616">B2829*C2829</f>
        <v>5745899305183</v>
      </c>
      <c r="E2829" s="5">
        <f t="shared" ref="E2829:E2892" si="617">POWER(B2829,2)</f>
        <v>21921938675569</v>
      </c>
      <c r="F2829" s="5">
        <f t="shared" ref="F2829:F2892" si="618">POWER(C2829,2)</f>
        <v>1506041929681</v>
      </c>
      <c r="G2829" s="5">
        <f t="shared" ref="G2829:G2892" si="619">B2829-$J$5018</f>
        <v>4052126.1757999999</v>
      </c>
      <c r="H2829" s="9">
        <f t="shared" ref="H2829:H2892" si="620">POWER(G2829,2)</f>
        <v>16419726544603.531</v>
      </c>
      <c r="I2829" s="9">
        <f t="shared" ref="I2829:I2892" si="621">C2829-$J$5019</f>
        <v>931699.25340000005</v>
      </c>
      <c r="J2829" s="9">
        <f t="shared" ref="J2829:J2892" si="622">POWER(I2829,2)</f>
        <v>868063498786.11755</v>
      </c>
      <c r="K2829" s="9">
        <f t="shared" ref="K2829:K2892" si="623">G2829*I2829</f>
        <v>3775362932675.457</v>
      </c>
      <c r="M2829" s="9">
        <f t="shared" ref="M2829:M2892" si="624">$J$5027+$J$5026*B2829</f>
        <v>1399919.761220722</v>
      </c>
      <c r="N2829" s="9">
        <f t="shared" ref="N2829:N2892" si="625">(M2829-$J$5019)^2</f>
        <v>1219721480394.5435</v>
      </c>
      <c r="O2829" s="9">
        <f t="shared" ref="O2829:O2892" si="626">C2829-M2829</f>
        <v>-172710.76122072199</v>
      </c>
      <c r="P2829" s="9">
        <f t="shared" ref="P2829:P2892" si="627">POWER(O2829,2)</f>
        <v>29829007041.44125</v>
      </c>
      <c r="Q2829" s="9">
        <f t="shared" ref="Q2829:Q2892" si="628">(1/$J$5017)+((H2829)/$H$5012)</f>
        <v>2.7151025020213915E-4</v>
      </c>
      <c r="R2829" s="9">
        <f t="shared" ref="R2829:R2892" si="629">O2829/($J$5028*SQRT(1-Q2829))</f>
        <v>-4.8881142175350521E-2</v>
      </c>
    </row>
    <row r="2830" spans="1:18" x14ac:dyDescent="0.25">
      <c r="A2830">
        <v>2819</v>
      </c>
      <c r="B2830" s="5">
        <v>4291108</v>
      </c>
      <c r="C2830" s="5">
        <v>1507058</v>
      </c>
      <c r="D2830" s="5">
        <f t="shared" si="616"/>
        <v>6466948640264</v>
      </c>
      <c r="E2830" s="5">
        <f t="shared" si="617"/>
        <v>18413607867664</v>
      </c>
      <c r="F2830" s="5">
        <f t="shared" si="618"/>
        <v>2271223815364</v>
      </c>
      <c r="G2830" s="5">
        <f t="shared" si="619"/>
        <v>3661147.1757999999</v>
      </c>
      <c r="H2830" s="9">
        <f t="shared" si="620"/>
        <v>13403998642868.314</v>
      </c>
      <c r="I2830" s="9">
        <f t="shared" si="621"/>
        <v>1211548.2534</v>
      </c>
      <c r="J2830" s="9">
        <f t="shared" si="622"/>
        <v>1467849170316.5908</v>
      </c>
      <c r="K2830" s="9">
        <f t="shared" si="623"/>
        <v>4435656466280.833</v>
      </c>
      <c r="M2830" s="9">
        <f t="shared" si="624"/>
        <v>1293358.1428572105</v>
      </c>
      <c r="N2830" s="9">
        <f t="shared" si="625"/>
        <v>995701421913.08704</v>
      </c>
      <c r="O2830" s="9">
        <f t="shared" si="626"/>
        <v>213699.85714278952</v>
      </c>
      <c r="P2830" s="9">
        <f t="shared" si="627"/>
        <v>45667628942.848648</v>
      </c>
      <c r="Q2830" s="9">
        <f t="shared" si="628"/>
        <v>2.5837632521204641E-4</v>
      </c>
      <c r="R2830" s="9">
        <f t="shared" si="629"/>
        <v>6.0481607574857328E-2</v>
      </c>
    </row>
    <row r="2831" spans="1:18" x14ac:dyDescent="0.25">
      <c r="A2831">
        <v>2820</v>
      </c>
      <c r="B2831" s="5">
        <v>3647062</v>
      </c>
      <c r="C2831" s="5">
        <v>120934</v>
      </c>
      <c r="D2831" s="5">
        <f t="shared" si="616"/>
        <v>441053795908</v>
      </c>
      <c r="E2831" s="5">
        <f t="shared" si="617"/>
        <v>13301061231844</v>
      </c>
      <c r="F2831" s="5">
        <f t="shared" si="618"/>
        <v>14625032356</v>
      </c>
      <c r="G2831" s="5">
        <f t="shared" si="619"/>
        <v>3017101.1757999999</v>
      </c>
      <c r="H2831" s="9">
        <f t="shared" si="620"/>
        <v>9102899505013.7422</v>
      </c>
      <c r="I2831" s="9">
        <f t="shared" si="621"/>
        <v>-174575.74660000001</v>
      </c>
      <c r="J2831" s="9">
        <f t="shared" si="622"/>
        <v>30476691300.947414</v>
      </c>
      <c r="K2831" s="9">
        <f t="shared" si="623"/>
        <v>-526712690333.02289</v>
      </c>
      <c r="M2831" s="9">
        <f t="shared" si="624"/>
        <v>1117822.9246983165</v>
      </c>
      <c r="N2831" s="9">
        <f t="shared" si="625"/>
        <v>676198962874.15369</v>
      </c>
      <c r="O2831" s="9">
        <f t="shared" si="626"/>
        <v>-996888.92469831649</v>
      </c>
      <c r="P2831" s="9">
        <f t="shared" si="627"/>
        <v>993787528186.16577</v>
      </c>
      <c r="Q2831" s="9">
        <f t="shared" si="628"/>
        <v>2.3964442522231901E-4</v>
      </c>
      <c r="R2831" s="9">
        <f t="shared" si="629"/>
        <v>-0.28213813851847136</v>
      </c>
    </row>
    <row r="2832" spans="1:18" x14ac:dyDescent="0.25">
      <c r="A2832">
        <v>2821</v>
      </c>
      <c r="B2832" s="5">
        <v>3355349</v>
      </c>
      <c r="C2832" s="5">
        <v>93021</v>
      </c>
      <c r="D2832" s="5">
        <f t="shared" si="616"/>
        <v>312117919329</v>
      </c>
      <c r="E2832" s="5">
        <f t="shared" si="617"/>
        <v>11258366911801</v>
      </c>
      <c r="F2832" s="5">
        <f t="shared" si="618"/>
        <v>8652906441</v>
      </c>
      <c r="G2832" s="5">
        <f t="shared" si="619"/>
        <v>2725388.1757999999</v>
      </c>
      <c r="H2832" s="9">
        <f t="shared" si="620"/>
        <v>7427740708790.4512</v>
      </c>
      <c r="I2832" s="9">
        <f t="shared" si="621"/>
        <v>-202488.74660000001</v>
      </c>
      <c r="J2832" s="9">
        <f t="shared" si="622"/>
        <v>41001692499.639015</v>
      </c>
      <c r="K2832" s="9">
        <f t="shared" si="623"/>
        <v>-551860435716.20251</v>
      </c>
      <c r="M2832" s="9">
        <f t="shared" si="624"/>
        <v>1038316.3287489815</v>
      </c>
      <c r="N2832" s="9">
        <f t="shared" si="625"/>
        <v>551761618483.85156</v>
      </c>
      <c r="O2832" s="9">
        <f t="shared" si="626"/>
        <v>-945295.32874898147</v>
      </c>
      <c r="P2832" s="9">
        <f t="shared" si="627"/>
        <v>893583258554.6449</v>
      </c>
      <c r="Q2832" s="9">
        <f t="shared" si="628"/>
        <v>2.3234886982309637E-4</v>
      </c>
      <c r="R2832" s="9">
        <f t="shared" si="629"/>
        <v>-0.26753521349419296</v>
      </c>
    </row>
    <row r="2833" spans="1:18" x14ac:dyDescent="0.25">
      <c r="A2833">
        <v>2822</v>
      </c>
      <c r="B2833" s="5">
        <v>2604591</v>
      </c>
      <c r="C2833" s="5">
        <v>41885</v>
      </c>
      <c r="D2833" s="5">
        <f t="shared" si="616"/>
        <v>109093294035</v>
      </c>
      <c r="E2833" s="5">
        <f t="shared" si="617"/>
        <v>6783894277281</v>
      </c>
      <c r="F2833" s="5">
        <f t="shared" si="618"/>
        <v>1754353225</v>
      </c>
      <c r="G2833" s="5">
        <f t="shared" si="619"/>
        <v>1974630.1757999999</v>
      </c>
      <c r="H2833" s="9">
        <f t="shared" si="620"/>
        <v>3899164331179.9385</v>
      </c>
      <c r="I2833" s="9">
        <f t="shared" si="621"/>
        <v>-253624.74660000001</v>
      </c>
      <c r="J2833" s="9">
        <f t="shared" si="622"/>
        <v>64325512087.914215</v>
      </c>
      <c r="K2833" s="9">
        <f t="shared" si="623"/>
        <v>-500815077965.98846</v>
      </c>
      <c r="M2833" s="9">
        <f t="shared" si="624"/>
        <v>833696.67531656381</v>
      </c>
      <c r="N2833" s="9">
        <f t="shared" si="625"/>
        <v>289645170241.3678</v>
      </c>
      <c r="O2833" s="9">
        <f t="shared" si="626"/>
        <v>-791811.67531656381</v>
      </c>
      <c r="P2833" s="9">
        <f t="shared" si="627"/>
        <v>626965729167.62341</v>
      </c>
      <c r="Q2833" s="9">
        <f t="shared" si="628"/>
        <v>2.1698141659938752E-4</v>
      </c>
      <c r="R2833" s="9">
        <f t="shared" si="629"/>
        <v>-0.2240949162653384</v>
      </c>
    </row>
    <row r="2834" spans="1:18" x14ac:dyDescent="0.25">
      <c r="A2834">
        <v>2823</v>
      </c>
      <c r="B2834" s="5">
        <v>2079373</v>
      </c>
      <c r="C2834" s="5">
        <v>28159</v>
      </c>
      <c r="D2834" s="5">
        <f t="shared" si="616"/>
        <v>58553064307</v>
      </c>
      <c r="E2834" s="5">
        <f t="shared" si="617"/>
        <v>4323792073129</v>
      </c>
      <c r="F2834" s="5">
        <f t="shared" si="618"/>
        <v>792929281</v>
      </c>
      <c r="G2834" s="5">
        <f t="shared" si="619"/>
        <v>1449412.1757999999</v>
      </c>
      <c r="H2834" s="9">
        <f t="shared" si="620"/>
        <v>2100795655357.2898</v>
      </c>
      <c r="I2834" s="9">
        <f t="shared" si="621"/>
        <v>-267350.74660000001</v>
      </c>
      <c r="J2834" s="9">
        <f t="shared" si="622"/>
        <v>71476421707.577423</v>
      </c>
      <c r="K2834" s="9">
        <f t="shared" si="623"/>
        <v>-387501427331.26044</v>
      </c>
      <c r="M2834" s="9">
        <f t="shared" si="624"/>
        <v>690548.11727726553</v>
      </c>
      <c r="N2834" s="9">
        <f t="shared" si="625"/>
        <v>156055314307.34863</v>
      </c>
      <c r="O2834" s="9">
        <f t="shared" si="626"/>
        <v>-662389.11727726553</v>
      </c>
      <c r="P2834" s="9">
        <f t="shared" si="627"/>
        <v>438759342687.35504</v>
      </c>
      <c r="Q2834" s="9">
        <f t="shared" si="628"/>
        <v>2.0914926460742676E-4</v>
      </c>
      <c r="R2834" s="9">
        <f t="shared" si="629"/>
        <v>-0.18746560196225071</v>
      </c>
    </row>
    <row r="2835" spans="1:18" x14ac:dyDescent="0.25">
      <c r="A2835">
        <v>2824</v>
      </c>
      <c r="B2835" s="5">
        <v>2042389</v>
      </c>
      <c r="C2835" s="5">
        <v>31701</v>
      </c>
      <c r="D2835" s="5">
        <f t="shared" si="616"/>
        <v>64745773689</v>
      </c>
      <c r="E2835" s="5">
        <f t="shared" si="617"/>
        <v>4171352827321</v>
      </c>
      <c r="F2835" s="5">
        <f t="shared" si="618"/>
        <v>1004953401</v>
      </c>
      <c r="G2835" s="5">
        <f t="shared" si="619"/>
        <v>1412428.1757999999</v>
      </c>
      <c r="H2835" s="9">
        <f t="shared" si="620"/>
        <v>1994953351793.7153</v>
      </c>
      <c r="I2835" s="9">
        <f t="shared" si="621"/>
        <v>-263808.74660000001</v>
      </c>
      <c r="J2835" s="9">
        <f t="shared" si="622"/>
        <v>69595054782.663025</v>
      </c>
      <c r="K2835" s="9">
        <f t="shared" si="623"/>
        <v>-372610906720.32245</v>
      </c>
      <c r="M2835" s="9">
        <f t="shared" si="624"/>
        <v>680468.10046419851</v>
      </c>
      <c r="N2835" s="9">
        <f t="shared" si="625"/>
        <v>148192934209.83347</v>
      </c>
      <c r="O2835" s="9">
        <f t="shared" si="626"/>
        <v>-648767.10046419851</v>
      </c>
      <c r="P2835" s="9">
        <f t="shared" si="627"/>
        <v>420898750644.72345</v>
      </c>
      <c r="Q2835" s="9">
        <f t="shared" si="628"/>
        <v>2.0868830628456786E-4</v>
      </c>
      <c r="R2835" s="9">
        <f t="shared" si="629"/>
        <v>-0.18361033388451203</v>
      </c>
    </row>
    <row r="2836" spans="1:18" x14ac:dyDescent="0.25">
      <c r="A2836">
        <v>2825</v>
      </c>
      <c r="B2836" s="5">
        <v>1781026</v>
      </c>
      <c r="C2836" s="5">
        <v>35356</v>
      </c>
      <c r="D2836" s="5">
        <f t="shared" si="616"/>
        <v>62969955256</v>
      </c>
      <c r="E2836" s="5">
        <f t="shared" si="617"/>
        <v>3172053612676</v>
      </c>
      <c r="F2836" s="5">
        <f t="shared" si="618"/>
        <v>1250046736</v>
      </c>
      <c r="G2836" s="5">
        <f t="shared" si="619"/>
        <v>1151065.1757999999</v>
      </c>
      <c r="H2836" s="9">
        <f t="shared" si="620"/>
        <v>1324951038939.4846</v>
      </c>
      <c r="I2836" s="9">
        <f t="shared" si="621"/>
        <v>-260153.74660000001</v>
      </c>
      <c r="J2836" s="9">
        <f t="shared" si="622"/>
        <v>67679971870.017021</v>
      </c>
      <c r="K2836" s="9">
        <f t="shared" si="623"/>
        <v>-299453918065.15765</v>
      </c>
      <c r="M2836" s="9">
        <f t="shared" si="624"/>
        <v>609233.41967484029</v>
      </c>
      <c r="N2836" s="9">
        <f t="shared" si="625"/>
        <v>98422543047.56926</v>
      </c>
      <c r="O2836" s="9">
        <f t="shared" si="626"/>
        <v>-573877.41967484029</v>
      </c>
      <c r="P2836" s="9">
        <f t="shared" si="627"/>
        <v>329335292812.65277</v>
      </c>
      <c r="Q2836" s="9">
        <f t="shared" si="628"/>
        <v>2.0577035068414622E-4</v>
      </c>
      <c r="R2836" s="9">
        <f t="shared" si="629"/>
        <v>-0.16241525008882163</v>
      </c>
    </row>
    <row r="2837" spans="1:18" x14ac:dyDescent="0.25">
      <c r="A2837">
        <v>2826</v>
      </c>
      <c r="B2837" s="5">
        <v>1316182</v>
      </c>
      <c r="C2837" s="5">
        <v>21076</v>
      </c>
      <c r="D2837" s="5">
        <f t="shared" si="616"/>
        <v>27739851832</v>
      </c>
      <c r="E2837" s="5">
        <f t="shared" si="617"/>
        <v>1732335057124</v>
      </c>
      <c r="F2837" s="5">
        <f t="shared" si="618"/>
        <v>444197776</v>
      </c>
      <c r="G2837" s="5">
        <f t="shared" si="619"/>
        <v>686221.17579999997</v>
      </c>
      <c r="H2837" s="9">
        <f t="shared" si="620"/>
        <v>470899502116.33447</v>
      </c>
      <c r="I2837" s="9">
        <f t="shared" si="621"/>
        <v>-274433.74660000001</v>
      </c>
      <c r="J2837" s="9">
        <f t="shared" si="622"/>
        <v>75313881272.913025</v>
      </c>
      <c r="K2837" s="9">
        <f t="shared" si="623"/>
        <v>-188322248271.05124</v>
      </c>
      <c r="M2837" s="9">
        <f t="shared" si="624"/>
        <v>482539.84041209682</v>
      </c>
      <c r="N2837" s="9">
        <f t="shared" si="625"/>
        <v>34980255991.361732</v>
      </c>
      <c r="O2837" s="9">
        <f t="shared" si="626"/>
        <v>-461463.84041209682</v>
      </c>
      <c r="P2837" s="9">
        <f t="shared" si="627"/>
        <v>212948876007.88116</v>
      </c>
      <c r="Q2837" s="9">
        <f t="shared" si="628"/>
        <v>2.0205083447187306E-4</v>
      </c>
      <c r="R2837" s="9">
        <f t="shared" si="629"/>
        <v>-0.13060040883830712</v>
      </c>
    </row>
    <row r="2838" spans="1:18" x14ac:dyDescent="0.25">
      <c r="A2838">
        <v>2827</v>
      </c>
      <c r="B2838" s="5">
        <v>1249903</v>
      </c>
      <c r="C2838" s="5">
        <v>19558</v>
      </c>
      <c r="D2838" s="5">
        <f t="shared" si="616"/>
        <v>24445602874</v>
      </c>
      <c r="E2838" s="5">
        <f t="shared" si="617"/>
        <v>1562257509409</v>
      </c>
      <c r="F2838" s="5">
        <f t="shared" si="618"/>
        <v>382515364</v>
      </c>
      <c r="G2838" s="5">
        <f t="shared" si="619"/>
        <v>619942.17579999997</v>
      </c>
      <c r="H2838" s="9">
        <f t="shared" si="620"/>
        <v>384328301335.63806</v>
      </c>
      <c r="I2838" s="9">
        <f t="shared" si="621"/>
        <v>-275951.74660000001</v>
      </c>
      <c r="J2838" s="9">
        <f t="shared" si="622"/>
        <v>76149366451.590622</v>
      </c>
      <c r="K2838" s="9">
        <f t="shared" si="623"/>
        <v>-171074126203.01425</v>
      </c>
      <c r="M2838" s="9">
        <f t="shared" si="624"/>
        <v>464475.44947673916</v>
      </c>
      <c r="N2838" s="9">
        <f t="shared" si="625"/>
        <v>28549408748.630497</v>
      </c>
      <c r="O2838" s="9">
        <f t="shared" si="626"/>
        <v>-444917.44947673916</v>
      </c>
      <c r="P2838" s="9">
        <f t="shared" si="627"/>
        <v>197951536848.88675</v>
      </c>
      <c r="Q2838" s="9">
        <f t="shared" si="628"/>
        <v>2.0167380454927901E-4</v>
      </c>
      <c r="R2838" s="9">
        <f t="shared" si="629"/>
        <v>-0.1259175362319446</v>
      </c>
    </row>
    <row r="2839" spans="1:18" x14ac:dyDescent="0.25">
      <c r="A2839">
        <v>2828</v>
      </c>
      <c r="B2839" s="5">
        <v>1183100</v>
      </c>
      <c r="C2839" s="5">
        <v>75990</v>
      </c>
      <c r="D2839" s="5">
        <f t="shared" si="616"/>
        <v>89903769000</v>
      </c>
      <c r="E2839" s="5">
        <f t="shared" si="617"/>
        <v>1399725610000</v>
      </c>
      <c r="F2839" s="5">
        <f t="shared" si="618"/>
        <v>5774480100</v>
      </c>
      <c r="G2839" s="5">
        <f t="shared" si="619"/>
        <v>553139.17579999997</v>
      </c>
      <c r="H2839" s="9">
        <f t="shared" si="620"/>
        <v>305962947804.70325</v>
      </c>
      <c r="I2839" s="9">
        <f t="shared" si="621"/>
        <v>-219519.74660000001</v>
      </c>
      <c r="J2839" s="9">
        <f t="shared" si="622"/>
        <v>48188919147.328217</v>
      </c>
      <c r="K2839" s="9">
        <f t="shared" si="623"/>
        <v>-121424971706.14885</v>
      </c>
      <c r="M2839" s="9">
        <f t="shared" si="624"/>
        <v>446268.24195015169</v>
      </c>
      <c r="N2839" s="9">
        <f t="shared" si="625"/>
        <v>22728123920.241703</v>
      </c>
      <c r="O2839" s="9">
        <f t="shared" si="626"/>
        <v>-370278.24195015169</v>
      </c>
      <c r="P2839" s="9">
        <f t="shared" si="627"/>
        <v>137105976461.69507</v>
      </c>
      <c r="Q2839" s="9">
        <f t="shared" si="628"/>
        <v>2.0133251226143529E-4</v>
      </c>
      <c r="R2839" s="9">
        <f t="shared" si="629"/>
        <v>-0.10479363316407411</v>
      </c>
    </row>
    <row r="2840" spans="1:18" x14ac:dyDescent="0.25">
      <c r="A2840">
        <v>2829</v>
      </c>
      <c r="B2840" s="5">
        <v>1180550</v>
      </c>
      <c r="C2840" s="5">
        <v>16384</v>
      </c>
      <c r="D2840" s="5">
        <f t="shared" si="616"/>
        <v>19342131200</v>
      </c>
      <c r="E2840" s="5">
        <f t="shared" si="617"/>
        <v>1393698302500</v>
      </c>
      <c r="F2840" s="5">
        <f t="shared" si="618"/>
        <v>268435456</v>
      </c>
      <c r="G2840" s="5">
        <f t="shared" si="619"/>
        <v>550589.17579999997</v>
      </c>
      <c r="H2840" s="9">
        <f t="shared" si="620"/>
        <v>303148440508.12329</v>
      </c>
      <c r="I2840" s="9">
        <f t="shared" si="621"/>
        <v>-279125.74660000001</v>
      </c>
      <c r="J2840" s="9">
        <f t="shared" si="622"/>
        <v>77911182415.007416</v>
      </c>
      <c r="K2840" s="9">
        <f t="shared" si="623"/>
        <v>-153683614765.05365</v>
      </c>
      <c r="M2840" s="9">
        <f t="shared" si="624"/>
        <v>445573.23754626565</v>
      </c>
      <c r="N2840" s="9">
        <f t="shared" si="625"/>
        <v>22519051314.97995</v>
      </c>
      <c r="O2840" s="9">
        <f t="shared" si="626"/>
        <v>-429189.23754626565</v>
      </c>
      <c r="P2840" s="9">
        <f t="shared" si="627"/>
        <v>184203401625.54483</v>
      </c>
      <c r="Q2840" s="9">
        <f t="shared" si="628"/>
        <v>2.0132025468087036E-4</v>
      </c>
      <c r="R2840" s="9">
        <f t="shared" si="629"/>
        <v>-0.12146622227870765</v>
      </c>
    </row>
    <row r="2841" spans="1:18" x14ac:dyDescent="0.25">
      <c r="A2841">
        <v>2830</v>
      </c>
      <c r="B2841" s="5">
        <v>814248</v>
      </c>
      <c r="C2841" s="5">
        <v>84713</v>
      </c>
      <c r="D2841" s="5">
        <f t="shared" si="616"/>
        <v>68977390824</v>
      </c>
      <c r="E2841" s="5">
        <f t="shared" si="617"/>
        <v>662999805504</v>
      </c>
      <c r="F2841" s="5">
        <f t="shared" si="618"/>
        <v>7176292369</v>
      </c>
      <c r="G2841" s="5">
        <f t="shared" si="619"/>
        <v>184287.17579999997</v>
      </c>
      <c r="H2841" s="9">
        <f t="shared" si="620"/>
        <v>33961763164.340096</v>
      </c>
      <c r="I2841" s="9">
        <f t="shared" si="621"/>
        <v>-210796.74660000001</v>
      </c>
      <c r="J2841" s="9">
        <f t="shared" si="622"/>
        <v>44435268377.144615</v>
      </c>
      <c r="K2841" s="9">
        <f t="shared" si="623"/>
        <v>-38847137098.742249</v>
      </c>
      <c r="M2841" s="9">
        <f t="shared" si="624"/>
        <v>345737.35395714443</v>
      </c>
      <c r="N2841" s="9">
        <f t="shared" si="625"/>
        <v>2522812540.8234677</v>
      </c>
      <c r="O2841" s="9">
        <f t="shared" si="626"/>
        <v>-261024.35395714443</v>
      </c>
      <c r="P2841" s="9">
        <f t="shared" si="627"/>
        <v>68133713358.744621</v>
      </c>
      <c r="Q2841" s="9">
        <f t="shared" si="628"/>
        <v>2.001479083207988E-4</v>
      </c>
      <c r="R2841" s="9">
        <f t="shared" si="629"/>
        <v>-7.3873296055737461E-2</v>
      </c>
    </row>
    <row r="2842" spans="1:18" x14ac:dyDescent="0.25">
      <c r="A2842">
        <v>2831</v>
      </c>
      <c r="B2842" s="5">
        <v>795488</v>
      </c>
      <c r="C2842" s="5">
        <v>12047</v>
      </c>
      <c r="D2842" s="5">
        <f t="shared" si="616"/>
        <v>9583243936</v>
      </c>
      <c r="E2842" s="5">
        <f t="shared" si="617"/>
        <v>632801158144</v>
      </c>
      <c r="F2842" s="5">
        <f t="shared" si="618"/>
        <v>145130209</v>
      </c>
      <c r="G2842" s="5">
        <f t="shared" si="619"/>
        <v>165527.17579999997</v>
      </c>
      <c r="H2842" s="9">
        <f t="shared" si="620"/>
        <v>27399245928.324097</v>
      </c>
      <c r="I2842" s="9">
        <f t="shared" si="621"/>
        <v>-283462.74660000001</v>
      </c>
      <c r="J2842" s="9">
        <f t="shared" si="622"/>
        <v>80351128710.015823</v>
      </c>
      <c r="K2842" s="9">
        <f t="shared" si="623"/>
        <v>-46920787889.209045</v>
      </c>
      <c r="M2842" s="9">
        <f t="shared" si="624"/>
        <v>340624.30195051624</v>
      </c>
      <c r="N2842" s="9">
        <f t="shared" si="625"/>
        <v>2035323104.474792</v>
      </c>
      <c r="O2842" s="9">
        <f t="shared" si="626"/>
        <v>-328577.30195051624</v>
      </c>
      <c r="P2842" s="9">
        <f t="shared" si="627"/>
        <v>107963043357.08072</v>
      </c>
      <c r="Q2842" s="9">
        <f t="shared" si="628"/>
        <v>2.0011932762256193E-4</v>
      </c>
      <c r="R2842" s="9">
        <f t="shared" si="629"/>
        <v>-9.2991659932355572E-2</v>
      </c>
    </row>
    <row r="2843" spans="1:18" x14ac:dyDescent="0.25">
      <c r="A2843">
        <v>2832</v>
      </c>
      <c r="B2843" s="5">
        <v>736349</v>
      </c>
      <c r="C2843" s="5">
        <v>4733</v>
      </c>
      <c r="D2843" s="5">
        <f t="shared" si="616"/>
        <v>3485139817</v>
      </c>
      <c r="E2843" s="5">
        <f t="shared" si="617"/>
        <v>542209849801</v>
      </c>
      <c r="F2843" s="5">
        <f t="shared" si="618"/>
        <v>22401289</v>
      </c>
      <c r="G2843" s="5">
        <f t="shared" si="619"/>
        <v>106388.17579999997</v>
      </c>
      <c r="H2843" s="9">
        <f t="shared" si="620"/>
        <v>11318443950.051699</v>
      </c>
      <c r="I2843" s="9">
        <f t="shared" si="621"/>
        <v>-290776.74660000001</v>
      </c>
      <c r="J2843" s="9">
        <f t="shared" si="622"/>
        <v>84551116363.280624</v>
      </c>
      <c r="K2843" s="9">
        <f t="shared" si="623"/>
        <v>-30935207635.832844</v>
      </c>
      <c r="M2843" s="9">
        <f t="shared" si="624"/>
        <v>324505.92334603949</v>
      </c>
      <c r="N2843" s="9">
        <f t="shared" si="625"/>
        <v>840778265.88756049</v>
      </c>
      <c r="O2843" s="9">
        <f t="shared" si="626"/>
        <v>-319772.92334603949</v>
      </c>
      <c r="P2843" s="9">
        <f t="shared" si="627"/>
        <v>102254722505.27205</v>
      </c>
      <c r="Q2843" s="9">
        <f t="shared" si="628"/>
        <v>2.0004929343716952E-4</v>
      </c>
      <c r="R2843" s="9">
        <f t="shared" si="629"/>
        <v>-9.0499902839801846E-2</v>
      </c>
    </row>
    <row r="2844" spans="1:18" x14ac:dyDescent="0.25">
      <c r="A2844">
        <v>2833</v>
      </c>
      <c r="B2844" s="5">
        <v>733368</v>
      </c>
      <c r="C2844" s="5">
        <v>3124</v>
      </c>
      <c r="D2844" s="5">
        <f t="shared" si="616"/>
        <v>2291041632</v>
      </c>
      <c r="E2844" s="5">
        <f t="shared" si="617"/>
        <v>537828623424</v>
      </c>
      <c r="F2844" s="5">
        <f t="shared" si="618"/>
        <v>9759376</v>
      </c>
      <c r="G2844" s="5">
        <f t="shared" si="619"/>
        <v>103407.17579999997</v>
      </c>
      <c r="H2844" s="9">
        <f t="shared" si="620"/>
        <v>10693044006.932098</v>
      </c>
      <c r="I2844" s="9">
        <f t="shared" si="621"/>
        <v>-292385.74660000001</v>
      </c>
      <c r="J2844" s="9">
        <f t="shared" si="622"/>
        <v>85489424814.839417</v>
      </c>
      <c r="K2844" s="9">
        <f t="shared" si="623"/>
        <v>-30234784300.080444</v>
      </c>
      <c r="M2844" s="9">
        <f t="shared" si="624"/>
        <v>323693.44957035943</v>
      </c>
      <c r="N2844" s="9">
        <f t="shared" si="625"/>
        <v>794321113.12144613</v>
      </c>
      <c r="O2844" s="9">
        <f t="shared" si="626"/>
        <v>-320569.44957035943</v>
      </c>
      <c r="P2844" s="9">
        <f t="shared" si="627"/>
        <v>102764771997.84322</v>
      </c>
      <c r="Q2844" s="9">
        <f t="shared" si="628"/>
        <v>2.0004656973124864E-4</v>
      </c>
      <c r="R2844" s="9">
        <f t="shared" si="629"/>
        <v>-9.0725330013681077E-2</v>
      </c>
    </row>
    <row r="2845" spans="1:18" x14ac:dyDescent="0.25">
      <c r="A2845">
        <v>2834</v>
      </c>
      <c r="B2845" s="5">
        <v>663731</v>
      </c>
      <c r="C2845" s="5">
        <v>10118</v>
      </c>
      <c r="D2845" s="5">
        <f t="shared" si="616"/>
        <v>6715630258</v>
      </c>
      <c r="E2845" s="5">
        <f t="shared" si="617"/>
        <v>440538840361</v>
      </c>
      <c r="F2845" s="5">
        <f t="shared" si="618"/>
        <v>102373924</v>
      </c>
      <c r="G2845" s="5">
        <f t="shared" si="619"/>
        <v>33770.175799999968</v>
      </c>
      <c r="H2845" s="9">
        <f t="shared" si="620"/>
        <v>1140424773.5629034</v>
      </c>
      <c r="I2845" s="9">
        <f t="shared" si="621"/>
        <v>-285391.74660000001</v>
      </c>
      <c r="J2845" s="9">
        <f t="shared" si="622"/>
        <v>81448449027.398621</v>
      </c>
      <c r="K2845" s="9">
        <f t="shared" si="623"/>
        <v>-9637729454.5510445</v>
      </c>
      <c r="M2845" s="9">
        <f t="shared" si="624"/>
        <v>304713.8332278452</v>
      </c>
      <c r="N2845" s="9">
        <f t="shared" si="625"/>
        <v>84715210.652878582</v>
      </c>
      <c r="O2845" s="9">
        <f t="shared" si="626"/>
        <v>-294595.8332278452</v>
      </c>
      <c r="P2845" s="9">
        <f t="shared" si="627"/>
        <v>86786704955.208389</v>
      </c>
      <c r="Q2845" s="9">
        <f t="shared" si="628"/>
        <v>2.0000496671248897E-4</v>
      </c>
      <c r="R2845" s="9">
        <f t="shared" si="629"/>
        <v>-8.3374456517903262E-2</v>
      </c>
    </row>
    <row r="2846" spans="1:18" x14ac:dyDescent="0.25">
      <c r="A2846">
        <v>2835</v>
      </c>
      <c r="B2846" s="5">
        <v>655126</v>
      </c>
      <c r="C2846" s="5">
        <v>3254</v>
      </c>
      <c r="D2846" s="5">
        <f t="shared" si="616"/>
        <v>2131780004</v>
      </c>
      <c r="E2846" s="5">
        <f t="shared" si="617"/>
        <v>429190075876</v>
      </c>
      <c r="F2846" s="5">
        <f t="shared" si="618"/>
        <v>10588516</v>
      </c>
      <c r="G2846" s="5">
        <f t="shared" si="619"/>
        <v>25165.175799999968</v>
      </c>
      <c r="H2846" s="9">
        <f t="shared" si="620"/>
        <v>633286073.04490399</v>
      </c>
      <c r="I2846" s="9">
        <f t="shared" si="621"/>
        <v>-292255.74660000001</v>
      </c>
      <c r="J2846" s="9">
        <f t="shared" si="622"/>
        <v>85413421420.723419</v>
      </c>
      <c r="K2846" s="9">
        <f t="shared" si="623"/>
        <v>-7354667241.7492437</v>
      </c>
      <c r="M2846" s="9">
        <f t="shared" si="624"/>
        <v>302368.53405316314</v>
      </c>
      <c r="N2846" s="9">
        <f t="shared" si="625"/>
        <v>47042965.327667892</v>
      </c>
      <c r="O2846" s="9">
        <f t="shared" si="626"/>
        <v>-299114.53405316314</v>
      </c>
      <c r="P2846" s="9">
        <f t="shared" si="627"/>
        <v>89469504481.840897</v>
      </c>
      <c r="Q2846" s="9">
        <f t="shared" si="628"/>
        <v>2.0000275805114111E-4</v>
      </c>
      <c r="R2846" s="9">
        <f t="shared" si="629"/>
        <v>-8.4653307592625127E-2</v>
      </c>
    </row>
    <row r="2847" spans="1:18" x14ac:dyDescent="0.25">
      <c r="A2847">
        <v>2836</v>
      </c>
      <c r="B2847" s="5">
        <v>628312</v>
      </c>
      <c r="C2847" s="5">
        <v>9622</v>
      </c>
      <c r="D2847" s="5">
        <f t="shared" si="616"/>
        <v>6045618064</v>
      </c>
      <c r="E2847" s="5">
        <f t="shared" si="617"/>
        <v>394775969344</v>
      </c>
      <c r="F2847" s="5">
        <f t="shared" si="618"/>
        <v>92582884</v>
      </c>
      <c r="G2847" s="5">
        <f t="shared" si="619"/>
        <v>-1648.8242000000319</v>
      </c>
      <c r="H2847" s="9">
        <f t="shared" si="620"/>
        <v>2718621.242505745</v>
      </c>
      <c r="I2847" s="9">
        <f t="shared" si="621"/>
        <v>-285887.74660000001</v>
      </c>
      <c r="J2847" s="9">
        <f t="shared" si="622"/>
        <v>81731803656.025818</v>
      </c>
      <c r="K2847" s="9">
        <f t="shared" si="623"/>
        <v>471378635.07755685</v>
      </c>
      <c r="M2847" s="9">
        <f t="shared" si="624"/>
        <v>295060.35833324166</v>
      </c>
      <c r="N2847" s="9">
        <f t="shared" si="625"/>
        <v>201949.81430007663</v>
      </c>
      <c r="O2847" s="9">
        <f t="shared" si="626"/>
        <v>-285438.35833324166</v>
      </c>
      <c r="P2847" s="9">
        <f t="shared" si="627"/>
        <v>81475056407.976074</v>
      </c>
      <c r="Q2847" s="9">
        <f t="shared" si="628"/>
        <v>2.0000001183998313E-4</v>
      </c>
      <c r="R2847" s="9">
        <f t="shared" si="629"/>
        <v>-8.0782771689849708E-2</v>
      </c>
    </row>
    <row r="2848" spans="1:18" x14ac:dyDescent="0.25">
      <c r="A2848">
        <v>2837</v>
      </c>
      <c r="B2848" s="5">
        <v>551851</v>
      </c>
      <c r="C2848" s="5">
        <v>9031</v>
      </c>
      <c r="D2848" s="5">
        <f t="shared" si="616"/>
        <v>4983766381</v>
      </c>
      <c r="E2848" s="5">
        <f t="shared" si="617"/>
        <v>304539526201</v>
      </c>
      <c r="F2848" s="5">
        <f t="shared" si="618"/>
        <v>81558961</v>
      </c>
      <c r="G2848" s="5">
        <f t="shared" si="619"/>
        <v>-78109.824200000032</v>
      </c>
      <c r="H2848" s="9">
        <f t="shared" si="620"/>
        <v>6101144636.5549107</v>
      </c>
      <c r="I2848" s="9">
        <f t="shared" si="621"/>
        <v>-286478.74660000001</v>
      </c>
      <c r="J2848" s="9">
        <f t="shared" si="622"/>
        <v>82070072253.507019</v>
      </c>
      <c r="K2848" s="9">
        <f t="shared" si="623"/>
        <v>22376804533.962357</v>
      </c>
      <c r="M2848" s="9">
        <f t="shared" si="624"/>
        <v>274220.85569577909</v>
      </c>
      <c r="N2848" s="9">
        <f t="shared" si="625"/>
        <v>453216875.93182051</v>
      </c>
      <c r="O2848" s="9">
        <f t="shared" si="626"/>
        <v>-265189.85569577909</v>
      </c>
      <c r="P2848" s="9">
        <f t="shared" si="627"/>
        <v>70325659563.948135</v>
      </c>
      <c r="Q2848" s="9">
        <f t="shared" si="628"/>
        <v>2.0002657135478441E-4</v>
      </c>
      <c r="R2848" s="9">
        <f t="shared" si="629"/>
        <v>-7.5052182813747564E-2</v>
      </c>
    </row>
    <row r="2849" spans="1:18" x14ac:dyDescent="0.25">
      <c r="A2849">
        <v>2838</v>
      </c>
      <c r="B2849" s="5">
        <v>491811</v>
      </c>
      <c r="C2849" s="5">
        <v>7526</v>
      </c>
      <c r="D2849" s="5">
        <f t="shared" si="616"/>
        <v>3701369586</v>
      </c>
      <c r="E2849" s="5">
        <f t="shared" si="617"/>
        <v>241878059721</v>
      </c>
      <c r="F2849" s="5">
        <f t="shared" si="618"/>
        <v>56640676</v>
      </c>
      <c r="G2849" s="5">
        <f t="shared" si="619"/>
        <v>-138149.82420000003</v>
      </c>
      <c r="H2849" s="9">
        <f t="shared" si="620"/>
        <v>19085373926.490913</v>
      </c>
      <c r="I2849" s="9">
        <f t="shared" si="621"/>
        <v>-287983.74660000001</v>
      </c>
      <c r="J2849" s="9">
        <f t="shared" si="622"/>
        <v>82934638305.773026</v>
      </c>
      <c r="K2849" s="9">
        <f t="shared" si="623"/>
        <v>39784903965.24736</v>
      </c>
      <c r="M2849" s="9">
        <f t="shared" si="624"/>
        <v>257856.90886859596</v>
      </c>
      <c r="N2849" s="9">
        <f t="shared" si="625"/>
        <v>1417736189.2274449</v>
      </c>
      <c r="O2849" s="9">
        <f t="shared" si="626"/>
        <v>-250330.90886859596</v>
      </c>
      <c r="P2849" s="9">
        <f t="shared" si="627"/>
        <v>62665563934.977295</v>
      </c>
      <c r="Q2849" s="9">
        <f t="shared" si="628"/>
        <v>2.0008311952461434E-4</v>
      </c>
      <c r="R2849" s="9">
        <f t="shared" si="629"/>
        <v>-7.0846909352396209E-2</v>
      </c>
    </row>
    <row r="2850" spans="1:18" x14ac:dyDescent="0.25">
      <c r="A2850">
        <v>2839</v>
      </c>
      <c r="B2850" s="5">
        <v>414479</v>
      </c>
      <c r="C2850" s="5">
        <v>81903</v>
      </c>
      <c r="D2850" s="5">
        <f t="shared" si="616"/>
        <v>33947073537</v>
      </c>
      <c r="E2850" s="5">
        <f t="shared" si="617"/>
        <v>171792841441</v>
      </c>
      <c r="F2850" s="5">
        <f t="shared" si="618"/>
        <v>6708101409</v>
      </c>
      <c r="G2850" s="5">
        <f t="shared" si="619"/>
        <v>-215481.82420000003</v>
      </c>
      <c r="H2850" s="9">
        <f t="shared" si="620"/>
        <v>46432416560.559723</v>
      </c>
      <c r="I2850" s="9">
        <f t="shared" si="621"/>
        <v>-213606.74660000001</v>
      </c>
      <c r="J2850" s="9">
        <f t="shared" si="622"/>
        <v>45627842193.036613</v>
      </c>
      <c r="K2850" s="9">
        <f t="shared" si="623"/>
        <v>46028371418.795158</v>
      </c>
      <c r="M2850" s="9">
        <f t="shared" si="624"/>
        <v>236780.01453082572</v>
      </c>
      <c r="N2850" s="9">
        <f t="shared" si="625"/>
        <v>3449181428.9169993</v>
      </c>
      <c r="O2850" s="9">
        <f t="shared" si="626"/>
        <v>-154877.01453082572</v>
      </c>
      <c r="P2850" s="9">
        <f t="shared" si="627"/>
        <v>23986889629.981602</v>
      </c>
      <c r="Q2850" s="9">
        <f t="shared" si="628"/>
        <v>2.002022197943867E-4</v>
      </c>
      <c r="R2850" s="9">
        <f t="shared" si="629"/>
        <v>-4.3832215975147554E-2</v>
      </c>
    </row>
    <row r="2851" spans="1:18" x14ac:dyDescent="0.25">
      <c r="A2851">
        <v>2840</v>
      </c>
      <c r="B2851" s="5">
        <v>411651</v>
      </c>
      <c r="C2851" s="5">
        <v>13476</v>
      </c>
      <c r="D2851" s="5">
        <f t="shared" si="616"/>
        <v>5547408876</v>
      </c>
      <c r="E2851" s="5">
        <f t="shared" si="617"/>
        <v>169456545801</v>
      </c>
      <c r="F2851" s="5">
        <f t="shared" si="618"/>
        <v>181602576</v>
      </c>
      <c r="G2851" s="5">
        <f t="shared" si="619"/>
        <v>-218309.82420000003</v>
      </c>
      <c r="H2851" s="9">
        <f t="shared" si="620"/>
        <v>47659179342.234917</v>
      </c>
      <c r="I2851" s="9">
        <f t="shared" si="621"/>
        <v>-282033.74660000001</v>
      </c>
      <c r="J2851" s="9">
        <f t="shared" si="622"/>
        <v>79543034221.233017</v>
      </c>
      <c r="K2851" s="9">
        <f t="shared" si="623"/>
        <v>61570737638.713356</v>
      </c>
      <c r="M2851" s="9">
        <f t="shared" si="624"/>
        <v>236009.24101937877</v>
      </c>
      <c r="N2851" s="9">
        <f t="shared" si="625"/>
        <v>3540310164.3495402</v>
      </c>
      <c r="O2851" s="9">
        <f t="shared" si="626"/>
        <v>-222533.24101937877</v>
      </c>
      <c r="P2851" s="9">
        <f t="shared" si="627"/>
        <v>49521043358.588921</v>
      </c>
      <c r="Q2851" s="9">
        <f t="shared" si="628"/>
        <v>2.0020756252121094E-4</v>
      </c>
      <c r="R2851" s="9">
        <f t="shared" si="629"/>
        <v>-6.2979811030200408E-2</v>
      </c>
    </row>
    <row r="2852" spans="1:18" x14ac:dyDescent="0.25">
      <c r="A2852">
        <v>2841</v>
      </c>
      <c r="B2852" s="5">
        <v>409221</v>
      </c>
      <c r="C2852" s="5">
        <v>10157</v>
      </c>
      <c r="D2852" s="5">
        <f t="shared" si="616"/>
        <v>4156457697</v>
      </c>
      <c r="E2852" s="5">
        <f t="shared" si="617"/>
        <v>167461826841</v>
      </c>
      <c r="F2852" s="5">
        <f t="shared" si="618"/>
        <v>103164649</v>
      </c>
      <c r="G2852" s="5">
        <f t="shared" si="619"/>
        <v>-220739.82420000003</v>
      </c>
      <c r="H2852" s="9">
        <f t="shared" si="620"/>
        <v>48726069987.846916</v>
      </c>
      <c r="I2852" s="9">
        <f t="shared" si="621"/>
        <v>-285352.74660000001</v>
      </c>
      <c r="J2852" s="9">
        <f t="shared" si="622"/>
        <v>81426189992.163818</v>
      </c>
      <c r="K2852" s="9">
        <f t="shared" si="623"/>
        <v>62988715119.471161</v>
      </c>
      <c r="M2852" s="9">
        <f t="shared" si="624"/>
        <v>235346.94270508736</v>
      </c>
      <c r="N2852" s="9">
        <f t="shared" si="625"/>
        <v>3619562972.4977164</v>
      </c>
      <c r="O2852" s="9">
        <f t="shared" si="626"/>
        <v>-225189.94270508736</v>
      </c>
      <c r="P2852" s="9">
        <f t="shared" si="627"/>
        <v>50710510295.520531</v>
      </c>
      <c r="Q2852" s="9">
        <f t="shared" si="628"/>
        <v>2.0021220898208827E-4</v>
      </c>
      <c r="R2852" s="9">
        <f t="shared" si="629"/>
        <v>-6.3731692422475644E-2</v>
      </c>
    </row>
    <row r="2853" spans="1:18" x14ac:dyDescent="0.25">
      <c r="A2853">
        <v>2842</v>
      </c>
      <c r="B2853" s="5">
        <v>345719</v>
      </c>
      <c r="C2853" s="5">
        <v>75772</v>
      </c>
      <c r="D2853" s="5">
        <f t="shared" si="616"/>
        <v>26195820068</v>
      </c>
      <c r="E2853" s="5">
        <f t="shared" si="617"/>
        <v>119521626961</v>
      </c>
      <c r="F2853" s="5">
        <f t="shared" si="618"/>
        <v>5741395984</v>
      </c>
      <c r="G2853" s="5">
        <f t="shared" si="619"/>
        <v>-284241.82420000003</v>
      </c>
      <c r="H2853" s="9">
        <f t="shared" si="620"/>
        <v>80793414624.543716</v>
      </c>
      <c r="I2853" s="9">
        <f t="shared" si="621"/>
        <v>-219737.74660000001</v>
      </c>
      <c r="J2853" s="9">
        <f t="shared" si="622"/>
        <v>48284677280.845818</v>
      </c>
      <c r="K2853" s="9">
        <f t="shared" si="623"/>
        <v>62458657939.181358</v>
      </c>
      <c r="M2853" s="9">
        <f t="shared" si="624"/>
        <v>218039.42519309896</v>
      </c>
      <c r="N2853" s="9">
        <f t="shared" si="625"/>
        <v>6001650698.8885527</v>
      </c>
      <c r="O2853" s="9">
        <f t="shared" si="626"/>
        <v>-142267.42519309896</v>
      </c>
      <c r="P2853" s="9">
        <f t="shared" si="627"/>
        <v>20240020271.074009</v>
      </c>
      <c r="Q2853" s="9">
        <f t="shared" si="628"/>
        <v>2.0035186684009578E-4</v>
      </c>
      <c r="R2853" s="9">
        <f t="shared" si="629"/>
        <v>-4.0263540673662314E-2</v>
      </c>
    </row>
    <row r="2854" spans="1:18" x14ac:dyDescent="0.25">
      <c r="A2854">
        <v>2843</v>
      </c>
      <c r="B2854" s="5">
        <v>334695</v>
      </c>
      <c r="C2854" s="5">
        <v>5236</v>
      </c>
      <c r="D2854" s="5">
        <f t="shared" si="616"/>
        <v>1752463020</v>
      </c>
      <c r="E2854" s="5">
        <f t="shared" si="617"/>
        <v>112020743025</v>
      </c>
      <c r="F2854" s="5">
        <f t="shared" si="618"/>
        <v>27415696</v>
      </c>
      <c r="G2854" s="5">
        <f t="shared" si="619"/>
        <v>-295265.82420000003</v>
      </c>
      <c r="H2854" s="9">
        <f t="shared" si="620"/>
        <v>87181906940.505325</v>
      </c>
      <c r="I2854" s="9">
        <f t="shared" si="621"/>
        <v>-290273.74660000001</v>
      </c>
      <c r="J2854" s="9">
        <f t="shared" si="622"/>
        <v>84258847965.201019</v>
      </c>
      <c r="K2854" s="9">
        <f t="shared" si="623"/>
        <v>85707917033.470963</v>
      </c>
      <c r="M2854" s="9">
        <f t="shared" si="624"/>
        <v>215034.82576233835</v>
      </c>
      <c r="N2854" s="9">
        <f t="shared" si="625"/>
        <v>6476212883.8279104</v>
      </c>
      <c r="O2854" s="9">
        <f t="shared" si="626"/>
        <v>-209798.82576233835</v>
      </c>
      <c r="P2854" s="9">
        <f t="shared" si="627"/>
        <v>44015547291.256004</v>
      </c>
      <c r="Q2854" s="9">
        <f t="shared" si="628"/>
        <v>2.003796896349936E-4</v>
      </c>
      <c r="R2854" s="9">
        <f t="shared" si="629"/>
        <v>-5.9375810453022614E-2</v>
      </c>
    </row>
    <row r="2855" spans="1:18" x14ac:dyDescent="0.25">
      <c r="A2855">
        <v>2844</v>
      </c>
      <c r="B2855" s="5">
        <v>302785</v>
      </c>
      <c r="C2855" s="5">
        <v>4194</v>
      </c>
      <c r="D2855" s="5">
        <f t="shared" si="616"/>
        <v>1269880290</v>
      </c>
      <c r="E2855" s="5">
        <f t="shared" si="617"/>
        <v>91678756225</v>
      </c>
      <c r="F2855" s="5">
        <f t="shared" si="618"/>
        <v>17589636</v>
      </c>
      <c r="G2855" s="5">
        <f t="shared" si="619"/>
        <v>-327175.82420000003</v>
      </c>
      <c r="H2855" s="9">
        <f t="shared" si="620"/>
        <v>107044019940.94933</v>
      </c>
      <c r="I2855" s="9">
        <f t="shared" si="621"/>
        <v>-291315.74660000001</v>
      </c>
      <c r="J2855" s="9">
        <f t="shared" si="622"/>
        <v>84864864217.115417</v>
      </c>
      <c r="K2855" s="9">
        <f t="shared" si="623"/>
        <v>95311469496.293365</v>
      </c>
      <c r="M2855" s="9">
        <f t="shared" si="624"/>
        <v>206337.73143763127</v>
      </c>
      <c r="N2855" s="9">
        <f t="shared" si="625"/>
        <v>7951648288.1177206</v>
      </c>
      <c r="O2855" s="9">
        <f t="shared" si="626"/>
        <v>-202143.73143763127</v>
      </c>
      <c r="P2855" s="9">
        <f t="shared" si="627"/>
        <v>40862088159.529198</v>
      </c>
      <c r="Q2855" s="9">
        <f t="shared" si="628"/>
        <v>2.004661919690213E-4</v>
      </c>
      <c r="R2855" s="9">
        <f t="shared" si="629"/>
        <v>-5.7209321156677574E-2</v>
      </c>
    </row>
    <row r="2856" spans="1:18" x14ac:dyDescent="0.25">
      <c r="A2856">
        <v>2845</v>
      </c>
      <c r="B2856" s="5">
        <v>297130</v>
      </c>
      <c r="C2856" s="5">
        <v>4560</v>
      </c>
      <c r="D2856" s="5">
        <f t="shared" si="616"/>
        <v>1354912800</v>
      </c>
      <c r="E2856" s="5">
        <f t="shared" si="617"/>
        <v>88286236900</v>
      </c>
      <c r="F2856" s="5">
        <f t="shared" si="618"/>
        <v>20793600</v>
      </c>
      <c r="G2856" s="5">
        <f t="shared" si="619"/>
        <v>-332830.82420000003</v>
      </c>
      <c r="H2856" s="9">
        <f t="shared" si="620"/>
        <v>110776357537.65132</v>
      </c>
      <c r="I2856" s="9">
        <f t="shared" si="621"/>
        <v>-290949.74660000001</v>
      </c>
      <c r="J2856" s="9">
        <f t="shared" si="622"/>
        <v>84651755046.604218</v>
      </c>
      <c r="K2856" s="9">
        <f t="shared" si="623"/>
        <v>96837043961.659164</v>
      </c>
      <c r="M2856" s="9">
        <f t="shared" si="624"/>
        <v>204796.45696548402</v>
      </c>
      <c r="N2856" s="9">
        <f t="shared" si="625"/>
        <v>8228900916.315587</v>
      </c>
      <c r="O2856" s="9">
        <f t="shared" si="626"/>
        <v>-200236.45696548402</v>
      </c>
      <c r="P2856" s="9">
        <f t="shared" si="627"/>
        <v>40094638698.090134</v>
      </c>
      <c r="Q2856" s="9">
        <f t="shared" si="628"/>
        <v>2.0048244683140614E-4</v>
      </c>
      <c r="R2856" s="9">
        <f t="shared" si="629"/>
        <v>-5.6669537984014154E-2</v>
      </c>
    </row>
    <row r="2857" spans="1:18" x14ac:dyDescent="0.25">
      <c r="A2857">
        <v>2846</v>
      </c>
      <c r="B2857" s="5">
        <v>261947</v>
      </c>
      <c r="C2857" s="5">
        <v>7045</v>
      </c>
      <c r="D2857" s="5">
        <f t="shared" si="616"/>
        <v>1845416615</v>
      </c>
      <c r="E2857" s="5">
        <f t="shared" si="617"/>
        <v>68616230809</v>
      </c>
      <c r="F2857" s="5">
        <f t="shared" si="618"/>
        <v>49632025</v>
      </c>
      <c r="G2857" s="5">
        <f t="shared" si="619"/>
        <v>-368013.82420000003</v>
      </c>
      <c r="H2857" s="9">
        <f t="shared" si="620"/>
        <v>135434174802.30853</v>
      </c>
      <c r="I2857" s="9">
        <f t="shared" si="621"/>
        <v>-288464.74660000001</v>
      </c>
      <c r="J2857" s="9">
        <f t="shared" si="622"/>
        <v>83211910031.002213</v>
      </c>
      <c r="K2857" s="9">
        <f t="shared" si="623"/>
        <v>106159014543.14996</v>
      </c>
      <c r="M2857" s="9">
        <f t="shared" si="624"/>
        <v>195207.30404708322</v>
      </c>
      <c r="N2857" s="9">
        <f t="shared" si="625"/>
        <v>10060579982.081173</v>
      </c>
      <c r="O2857" s="9">
        <f t="shared" si="626"/>
        <v>-188162.30404708322</v>
      </c>
      <c r="P2857" s="9">
        <f t="shared" si="627"/>
        <v>35405052664.306992</v>
      </c>
      <c r="Q2857" s="9">
        <f t="shared" si="628"/>
        <v>2.0058983514126892E-4</v>
      </c>
      <c r="R2857" s="9">
        <f t="shared" si="629"/>
        <v>-5.3252397543436823E-2</v>
      </c>
    </row>
    <row r="2858" spans="1:18" x14ac:dyDescent="0.25">
      <c r="A2858">
        <v>2847</v>
      </c>
      <c r="B2858" s="5">
        <v>241956</v>
      </c>
      <c r="C2858" s="5">
        <v>44299</v>
      </c>
      <c r="D2858" s="5">
        <f t="shared" si="616"/>
        <v>10718408844</v>
      </c>
      <c r="E2858" s="5">
        <f t="shared" si="617"/>
        <v>58542705936</v>
      </c>
      <c r="F2858" s="5">
        <f t="shared" si="618"/>
        <v>1962401401</v>
      </c>
      <c r="G2858" s="5">
        <f t="shared" si="619"/>
        <v>-388004.82420000003</v>
      </c>
      <c r="H2858" s="9">
        <f t="shared" si="620"/>
        <v>150547743602.47293</v>
      </c>
      <c r="I2858" s="9">
        <f t="shared" si="621"/>
        <v>-251210.74660000001</v>
      </c>
      <c r="J2858" s="9">
        <f t="shared" si="622"/>
        <v>63106839207.329414</v>
      </c>
      <c r="K2858" s="9">
        <f t="shared" si="623"/>
        <v>97470981571.683762</v>
      </c>
      <c r="M2858" s="9">
        <f t="shared" si="624"/>
        <v>189758.74207136341</v>
      </c>
      <c r="N2858" s="9">
        <f t="shared" si="625"/>
        <v>11183274958.81572</v>
      </c>
      <c r="O2858" s="9">
        <f t="shared" si="626"/>
        <v>-145459.74207136341</v>
      </c>
      <c r="P2858" s="9">
        <f t="shared" si="627"/>
        <v>21158536563.467567</v>
      </c>
      <c r="Q2858" s="9">
        <f t="shared" si="628"/>
        <v>2.0065565688826399E-4</v>
      </c>
      <c r="R2858" s="9">
        <f t="shared" si="629"/>
        <v>-4.1167014326063789E-2</v>
      </c>
    </row>
    <row r="2859" spans="1:18" x14ac:dyDescent="0.25">
      <c r="A2859">
        <v>2848</v>
      </c>
      <c r="B2859" s="5">
        <v>220411</v>
      </c>
      <c r="C2859" s="5">
        <v>865</v>
      </c>
      <c r="D2859" s="5">
        <f t="shared" si="616"/>
        <v>190655515</v>
      </c>
      <c r="E2859" s="5">
        <f t="shared" si="617"/>
        <v>48581008921</v>
      </c>
      <c r="F2859" s="5">
        <f t="shared" si="618"/>
        <v>748225</v>
      </c>
      <c r="G2859" s="5">
        <f t="shared" si="619"/>
        <v>-409549.82420000003</v>
      </c>
      <c r="H2859" s="9">
        <f t="shared" si="620"/>
        <v>167731058502.25095</v>
      </c>
      <c r="I2859" s="9">
        <f t="shared" si="621"/>
        <v>-294644.74660000001</v>
      </c>
      <c r="J2859" s="9">
        <f t="shared" si="622"/>
        <v>86815526698.978226</v>
      </c>
      <c r="K2859" s="9">
        <f t="shared" si="623"/>
        <v>120671704171.48357</v>
      </c>
      <c r="M2859" s="9">
        <f t="shared" si="624"/>
        <v>183886.63623539303</v>
      </c>
      <c r="N2859" s="9">
        <f t="shared" si="625"/>
        <v>12459718767.469231</v>
      </c>
      <c r="O2859" s="9">
        <f t="shared" si="626"/>
        <v>-183021.63623539303</v>
      </c>
      <c r="P2859" s="9">
        <f t="shared" si="627"/>
        <v>33496919330.280533</v>
      </c>
      <c r="Q2859" s="9">
        <f t="shared" si="628"/>
        <v>2.0073049267462423E-4</v>
      </c>
      <c r="R2859" s="9">
        <f t="shared" si="629"/>
        <v>-5.1797524837941873E-2</v>
      </c>
    </row>
    <row r="2860" spans="1:18" x14ac:dyDescent="0.25">
      <c r="A2860">
        <v>2849</v>
      </c>
      <c r="B2860" s="5">
        <v>219601</v>
      </c>
      <c r="C2860" s="5">
        <v>256</v>
      </c>
      <c r="D2860" s="5">
        <f t="shared" si="616"/>
        <v>56217856</v>
      </c>
      <c r="E2860" s="5">
        <f t="shared" si="617"/>
        <v>48224599201</v>
      </c>
      <c r="F2860" s="5">
        <f t="shared" si="618"/>
        <v>65536</v>
      </c>
      <c r="G2860" s="5">
        <f t="shared" si="619"/>
        <v>-410359.82420000003</v>
      </c>
      <c r="H2860" s="9">
        <f t="shared" si="620"/>
        <v>168395185317.45493</v>
      </c>
      <c r="I2860" s="9">
        <f t="shared" si="621"/>
        <v>-295253.74660000001</v>
      </c>
      <c r="J2860" s="9">
        <f t="shared" si="622"/>
        <v>87174774881.337021</v>
      </c>
      <c r="K2860" s="9">
        <f t="shared" si="623"/>
        <v>121160275549.16736</v>
      </c>
      <c r="M2860" s="9">
        <f t="shared" si="624"/>
        <v>183665.87013062922</v>
      </c>
      <c r="N2860" s="9">
        <f t="shared" si="625"/>
        <v>12509052703.695873</v>
      </c>
      <c r="O2860" s="9">
        <f t="shared" si="626"/>
        <v>-183409.87013062922</v>
      </c>
      <c r="P2860" s="9">
        <f t="shared" si="627"/>
        <v>33639180461.334278</v>
      </c>
      <c r="Q2860" s="9">
        <f t="shared" si="628"/>
        <v>2.0073338504159467E-4</v>
      </c>
      <c r="R2860" s="9">
        <f t="shared" si="629"/>
        <v>-5.1907400200149438E-2</v>
      </c>
    </row>
    <row r="2861" spans="1:18" x14ac:dyDescent="0.25">
      <c r="A2861">
        <v>2850</v>
      </c>
      <c r="B2861" s="5">
        <v>215772</v>
      </c>
      <c r="C2861" s="5">
        <v>3290</v>
      </c>
      <c r="D2861" s="5">
        <f t="shared" si="616"/>
        <v>709889880</v>
      </c>
      <c r="E2861" s="5">
        <f t="shared" si="617"/>
        <v>46557555984</v>
      </c>
      <c r="F2861" s="5">
        <f t="shared" si="618"/>
        <v>10824100</v>
      </c>
      <c r="G2861" s="5">
        <f t="shared" si="619"/>
        <v>-414188.82420000003</v>
      </c>
      <c r="H2861" s="9">
        <f t="shared" si="620"/>
        <v>171552382092.17853</v>
      </c>
      <c r="I2861" s="9">
        <f t="shared" si="621"/>
        <v>-292219.74660000001</v>
      </c>
      <c r="J2861" s="9">
        <f t="shared" si="622"/>
        <v>85392380302.968216</v>
      </c>
      <c r="K2861" s="9">
        <f t="shared" si="623"/>
        <v>121034153252.27596</v>
      </c>
      <c r="M2861" s="9">
        <f t="shared" si="624"/>
        <v>182622.2733218137</v>
      </c>
      <c r="N2861" s="9">
        <f t="shared" si="625"/>
        <v>12743581623.133228</v>
      </c>
      <c r="O2861" s="9">
        <f t="shared" si="626"/>
        <v>-179332.2733218137</v>
      </c>
      <c r="P2861" s="9">
        <f t="shared" si="627"/>
        <v>32160064254.769695</v>
      </c>
      <c r="Q2861" s="9">
        <f t="shared" si="628"/>
        <v>2.0074713508369703E-4</v>
      </c>
      <c r="R2861" s="9">
        <f t="shared" si="629"/>
        <v>-5.075338714049716E-2</v>
      </c>
    </row>
    <row r="2862" spans="1:18" x14ac:dyDescent="0.25">
      <c r="A2862">
        <v>2851</v>
      </c>
      <c r="B2862" s="5">
        <v>204793</v>
      </c>
      <c r="C2862" s="5">
        <v>1358</v>
      </c>
      <c r="D2862" s="5">
        <f t="shared" si="616"/>
        <v>278108894</v>
      </c>
      <c r="E2862" s="5">
        <f t="shared" si="617"/>
        <v>41940172849</v>
      </c>
      <c r="F2862" s="5">
        <f t="shared" si="618"/>
        <v>1844164</v>
      </c>
      <c r="G2862" s="5">
        <f t="shared" si="619"/>
        <v>-425167.82420000003</v>
      </c>
      <c r="H2862" s="9">
        <f t="shared" si="620"/>
        <v>180767678734.96213</v>
      </c>
      <c r="I2862" s="9">
        <f t="shared" si="621"/>
        <v>-294151.74660000001</v>
      </c>
      <c r="J2862" s="9">
        <f t="shared" si="622"/>
        <v>86525250027.830612</v>
      </c>
      <c r="K2862" s="9">
        <f t="shared" si="623"/>
        <v>125063858086.55176</v>
      </c>
      <c r="M2862" s="9">
        <f t="shared" si="624"/>
        <v>179629.93867465109</v>
      </c>
      <c r="N2862" s="9">
        <f t="shared" si="625"/>
        <v>13428129884.81576</v>
      </c>
      <c r="O2862" s="9">
        <f t="shared" si="626"/>
        <v>-178271.93867465109</v>
      </c>
      <c r="P2862" s="9">
        <f t="shared" si="627"/>
        <v>31780884118.818558</v>
      </c>
      <c r="Q2862" s="9">
        <f t="shared" si="628"/>
        <v>2.0078726901447976E-4</v>
      </c>
      <c r="R2862" s="9">
        <f t="shared" si="629"/>
        <v>-5.0453299530784541E-2</v>
      </c>
    </row>
    <row r="2863" spans="1:18" x14ac:dyDescent="0.25">
      <c r="A2863">
        <v>2852</v>
      </c>
      <c r="B2863" s="5">
        <v>187999</v>
      </c>
      <c r="C2863" s="5">
        <v>50000</v>
      </c>
      <c r="D2863" s="5">
        <f t="shared" si="616"/>
        <v>9399950000</v>
      </c>
      <c r="E2863" s="5">
        <f t="shared" si="617"/>
        <v>35343624001</v>
      </c>
      <c r="F2863" s="5">
        <f t="shared" si="618"/>
        <v>2500000000</v>
      </c>
      <c r="G2863" s="5">
        <f t="shared" si="619"/>
        <v>-441961.82420000003</v>
      </c>
      <c r="H2863" s="9">
        <f t="shared" si="620"/>
        <v>195330254050.19174</v>
      </c>
      <c r="I2863" s="9">
        <f t="shared" si="621"/>
        <v>-245509.74660000001</v>
      </c>
      <c r="J2863" s="9">
        <f t="shared" si="622"/>
        <v>60275035675.596214</v>
      </c>
      <c r="K2863" s="9">
        <f t="shared" si="623"/>
        <v>108505935466.21576</v>
      </c>
      <c r="M2863" s="9">
        <f t="shared" si="624"/>
        <v>175052.72143588171</v>
      </c>
      <c r="N2863" s="9">
        <f t="shared" si="625"/>
        <v>14509894911.389029</v>
      </c>
      <c r="O2863" s="9">
        <f t="shared" si="626"/>
        <v>-125052.72143588171</v>
      </c>
      <c r="P2863" s="9">
        <f t="shared" si="627"/>
        <v>15638183138.520229</v>
      </c>
      <c r="Q2863" s="9">
        <f t="shared" si="628"/>
        <v>2.0085069110628809E-4</v>
      </c>
      <c r="R2863" s="9">
        <f t="shared" si="629"/>
        <v>-3.539156335408631E-2</v>
      </c>
    </row>
    <row r="2864" spans="1:18" x14ac:dyDescent="0.25">
      <c r="A2864">
        <v>2853</v>
      </c>
      <c r="B2864" s="5">
        <v>184448</v>
      </c>
      <c r="C2864" s="5">
        <v>10718</v>
      </c>
      <c r="D2864" s="5">
        <f t="shared" si="616"/>
        <v>1976913664</v>
      </c>
      <c r="E2864" s="5">
        <f t="shared" si="617"/>
        <v>34021064704</v>
      </c>
      <c r="F2864" s="5">
        <f t="shared" si="618"/>
        <v>114875524</v>
      </c>
      <c r="G2864" s="5">
        <f t="shared" si="619"/>
        <v>-445512.82420000003</v>
      </c>
      <c r="H2864" s="9">
        <f t="shared" si="620"/>
        <v>198481676526.66013</v>
      </c>
      <c r="I2864" s="9">
        <f t="shared" si="621"/>
        <v>-284791.74660000001</v>
      </c>
      <c r="J2864" s="9">
        <f t="shared" si="622"/>
        <v>81106338931.478622</v>
      </c>
      <c r="K2864" s="9">
        <f t="shared" si="623"/>
        <v>126878375336.61676</v>
      </c>
      <c r="M2864" s="9">
        <f t="shared" si="624"/>
        <v>174084.89373462708</v>
      </c>
      <c r="N2864" s="9">
        <f t="shared" si="625"/>
        <v>14743994893.377464</v>
      </c>
      <c r="O2864" s="9">
        <f t="shared" si="626"/>
        <v>-163366.89373462708</v>
      </c>
      <c r="P2864" s="9">
        <f t="shared" si="627"/>
        <v>26688741968.500938</v>
      </c>
      <c r="Q2864" s="9">
        <f t="shared" si="628"/>
        <v>2.0086441600049827E-4</v>
      </c>
      <c r="R2864" s="9">
        <f t="shared" si="629"/>
        <v>-4.6234977878663625E-2</v>
      </c>
    </row>
    <row r="2865" spans="1:18" x14ac:dyDescent="0.25">
      <c r="A2865">
        <v>2854</v>
      </c>
      <c r="B2865" s="5">
        <v>177111</v>
      </c>
      <c r="C2865" s="5">
        <v>8840</v>
      </c>
      <c r="D2865" s="5">
        <f t="shared" si="616"/>
        <v>1565661240</v>
      </c>
      <c r="E2865" s="5">
        <f t="shared" si="617"/>
        <v>31368306321</v>
      </c>
      <c r="F2865" s="5">
        <f t="shared" si="618"/>
        <v>78145600</v>
      </c>
      <c r="G2865" s="5">
        <f t="shared" si="619"/>
        <v>-452849.82420000003</v>
      </c>
      <c r="H2865" s="9">
        <f t="shared" si="620"/>
        <v>205072963277.97095</v>
      </c>
      <c r="I2865" s="9">
        <f t="shared" si="621"/>
        <v>-286669.74660000001</v>
      </c>
      <c r="J2865" s="9">
        <f t="shared" si="622"/>
        <v>82179543615.708221</v>
      </c>
      <c r="K2865" s="9">
        <f t="shared" si="623"/>
        <v>129818344351.26857</v>
      </c>
      <c r="M2865" s="9">
        <f t="shared" si="624"/>
        <v>172085.1889066617</v>
      </c>
      <c r="N2865" s="9">
        <f t="shared" si="625"/>
        <v>15233621441.796198</v>
      </c>
      <c r="O2865" s="9">
        <f t="shared" si="626"/>
        <v>-163245.1889066617</v>
      </c>
      <c r="P2865" s="9">
        <f t="shared" si="627"/>
        <v>26648991701.171665</v>
      </c>
      <c r="Q2865" s="9">
        <f t="shared" si="628"/>
        <v>2.0089312199407619E-4</v>
      </c>
      <c r="R2865" s="9">
        <f t="shared" si="629"/>
        <v>-4.620053447616581E-2</v>
      </c>
    </row>
    <row r="2866" spans="1:18" x14ac:dyDescent="0.25">
      <c r="A2866">
        <v>2855</v>
      </c>
      <c r="B2866" s="5">
        <v>166968</v>
      </c>
      <c r="C2866" s="5">
        <v>5250</v>
      </c>
      <c r="D2866" s="5">
        <f t="shared" si="616"/>
        <v>876582000</v>
      </c>
      <c r="E2866" s="5">
        <f t="shared" si="617"/>
        <v>27878313024</v>
      </c>
      <c r="F2866" s="5">
        <f t="shared" si="618"/>
        <v>27562500</v>
      </c>
      <c r="G2866" s="5">
        <f t="shared" si="619"/>
        <v>-462992.82420000003</v>
      </c>
      <c r="H2866" s="9">
        <f t="shared" si="620"/>
        <v>214362355260.69214</v>
      </c>
      <c r="I2866" s="9">
        <f t="shared" si="621"/>
        <v>-290259.74660000001</v>
      </c>
      <c r="J2866" s="9">
        <f t="shared" si="622"/>
        <v>84250720496.296219</v>
      </c>
      <c r="K2866" s="9">
        <f t="shared" si="623"/>
        <v>134388179829.91037</v>
      </c>
      <c r="M2866" s="9">
        <f t="shared" si="624"/>
        <v>169320.70668367503</v>
      </c>
      <c r="N2866" s="9">
        <f t="shared" si="625"/>
        <v>15923673795.00386</v>
      </c>
      <c r="O2866" s="9">
        <f t="shared" si="626"/>
        <v>-164070.70668367503</v>
      </c>
      <c r="P2866" s="9">
        <f t="shared" si="627"/>
        <v>26919196791.680527</v>
      </c>
      <c r="Q2866" s="9">
        <f t="shared" si="628"/>
        <v>2.0093357862062874E-4</v>
      </c>
      <c r="R2866" s="9">
        <f t="shared" si="629"/>
        <v>-4.6434167798762228E-2</v>
      </c>
    </row>
    <row r="2867" spans="1:18" x14ac:dyDescent="0.25">
      <c r="A2867">
        <v>2856</v>
      </c>
      <c r="B2867" s="5">
        <v>155873</v>
      </c>
      <c r="C2867" s="5">
        <v>2595</v>
      </c>
      <c r="D2867" s="5">
        <f t="shared" si="616"/>
        <v>404490435</v>
      </c>
      <c r="E2867" s="5">
        <f t="shared" si="617"/>
        <v>24296392129</v>
      </c>
      <c r="F2867" s="5">
        <f t="shared" si="618"/>
        <v>6734025</v>
      </c>
      <c r="G2867" s="5">
        <f t="shared" si="619"/>
        <v>-474087.82420000003</v>
      </c>
      <c r="H2867" s="9">
        <f t="shared" si="620"/>
        <v>224759265054.69012</v>
      </c>
      <c r="I2867" s="9">
        <f t="shared" si="621"/>
        <v>-292914.74660000001</v>
      </c>
      <c r="J2867" s="9">
        <f t="shared" si="622"/>
        <v>85799048775.742218</v>
      </c>
      <c r="K2867" s="9">
        <f t="shared" si="623"/>
        <v>138867314891.68835</v>
      </c>
      <c r="M2867" s="9">
        <f t="shared" si="624"/>
        <v>166296.75614990428</v>
      </c>
      <c r="N2867" s="9">
        <f t="shared" si="625"/>
        <v>16695996901.056532</v>
      </c>
      <c r="O2867" s="9">
        <f t="shared" si="626"/>
        <v>-163701.75614990428</v>
      </c>
      <c r="P2867" s="9">
        <f t="shared" si="627"/>
        <v>26798264966.562725</v>
      </c>
      <c r="Q2867" s="9">
        <f t="shared" si="628"/>
        <v>2.0097885864515767E-4</v>
      </c>
      <c r="R2867" s="9">
        <f t="shared" si="629"/>
        <v>-4.6329750994498528E-2</v>
      </c>
    </row>
    <row r="2868" spans="1:18" x14ac:dyDescent="0.25">
      <c r="A2868">
        <v>2857</v>
      </c>
      <c r="B2868" s="5">
        <v>146375</v>
      </c>
      <c r="C2868" s="5">
        <v>3503</v>
      </c>
      <c r="D2868" s="5">
        <f t="shared" si="616"/>
        <v>512751625</v>
      </c>
      <c r="E2868" s="5">
        <f t="shared" si="617"/>
        <v>21425640625</v>
      </c>
      <c r="F2868" s="5">
        <f t="shared" si="618"/>
        <v>12271009</v>
      </c>
      <c r="G2868" s="5">
        <f t="shared" si="619"/>
        <v>-483585.82420000003</v>
      </c>
      <c r="H2868" s="9">
        <f t="shared" si="620"/>
        <v>233855249367.19333</v>
      </c>
      <c r="I2868" s="9">
        <f t="shared" si="621"/>
        <v>-292006.74660000001</v>
      </c>
      <c r="J2868" s="9">
        <f t="shared" si="622"/>
        <v>85267940059.916626</v>
      </c>
      <c r="K2868" s="9">
        <f t="shared" si="623"/>
        <v>141210323226.52158</v>
      </c>
      <c r="M2868" s="9">
        <f t="shared" si="624"/>
        <v>163708.0691584888</v>
      </c>
      <c r="N2868" s="9">
        <f t="shared" si="625"/>
        <v>17371682176.396168</v>
      </c>
      <c r="O2868" s="9">
        <f t="shared" si="626"/>
        <v>-160205.0691584888</v>
      </c>
      <c r="P2868" s="9">
        <f t="shared" si="627"/>
        <v>25665664184.07618</v>
      </c>
      <c r="Q2868" s="9">
        <f t="shared" si="628"/>
        <v>2.0101847295373064E-4</v>
      </c>
      <c r="R2868" s="9">
        <f t="shared" si="629"/>
        <v>-4.5340143464410641E-2</v>
      </c>
    </row>
    <row r="2869" spans="1:18" x14ac:dyDescent="0.25">
      <c r="A2869">
        <v>2858</v>
      </c>
      <c r="B2869" s="5">
        <v>145665</v>
      </c>
      <c r="C2869" s="5">
        <v>5657</v>
      </c>
      <c r="D2869" s="5">
        <f t="shared" si="616"/>
        <v>824026905</v>
      </c>
      <c r="E2869" s="5">
        <f t="shared" si="617"/>
        <v>21218292225</v>
      </c>
      <c r="F2869" s="5">
        <f t="shared" si="618"/>
        <v>32001649</v>
      </c>
      <c r="G2869" s="5">
        <f t="shared" si="619"/>
        <v>-484295.82420000003</v>
      </c>
      <c r="H2869" s="9">
        <f t="shared" si="620"/>
        <v>234542445337.55734</v>
      </c>
      <c r="I2869" s="9">
        <f t="shared" si="621"/>
        <v>-289852.74660000001</v>
      </c>
      <c r="J2869" s="9">
        <f t="shared" si="622"/>
        <v>84014614711.563812</v>
      </c>
      <c r="K2869" s="9">
        <f t="shared" si="623"/>
        <v>140374474811.28076</v>
      </c>
      <c r="M2869" s="9">
        <f t="shared" si="624"/>
        <v>163514.5581283872</v>
      </c>
      <c r="N2869" s="9">
        <f t="shared" si="625"/>
        <v>17422729779.65659</v>
      </c>
      <c r="O2869" s="9">
        <f t="shared" si="626"/>
        <v>-157857.5581283872</v>
      </c>
      <c r="P2869" s="9">
        <f t="shared" si="627"/>
        <v>24919008658.257145</v>
      </c>
      <c r="Q2869" s="9">
        <f t="shared" si="628"/>
        <v>2.0102146579016096E-4</v>
      </c>
      <c r="R2869" s="9">
        <f t="shared" si="629"/>
        <v>-4.4675767007812055E-2</v>
      </c>
    </row>
    <row r="2870" spans="1:18" x14ac:dyDescent="0.25">
      <c r="A2870">
        <v>2859</v>
      </c>
      <c r="B2870" s="5">
        <v>129165</v>
      </c>
      <c r="C2870" s="5">
        <v>1887</v>
      </c>
      <c r="D2870" s="5">
        <f t="shared" si="616"/>
        <v>243734355</v>
      </c>
      <c r="E2870" s="5">
        <f t="shared" si="617"/>
        <v>16683597225</v>
      </c>
      <c r="F2870" s="5">
        <f t="shared" si="618"/>
        <v>3560769</v>
      </c>
      <c r="G2870" s="5">
        <f t="shared" si="619"/>
        <v>-500795.82420000003</v>
      </c>
      <c r="H2870" s="9">
        <f t="shared" si="620"/>
        <v>250796457536.15735</v>
      </c>
      <c r="I2870" s="9">
        <f t="shared" si="621"/>
        <v>-293622.74660000001</v>
      </c>
      <c r="J2870" s="9">
        <f t="shared" si="622"/>
        <v>86214317320.927826</v>
      </c>
      <c r="K2870" s="9">
        <f t="shared" si="623"/>
        <v>147045045387.41476</v>
      </c>
      <c r="M2870" s="9">
        <f t="shared" si="624"/>
        <v>159017.47080912467</v>
      </c>
      <c r="N2870" s="9">
        <f t="shared" si="625"/>
        <v>18630141350.572376</v>
      </c>
      <c r="O2870" s="9">
        <f t="shared" si="626"/>
        <v>-157130.47080912467</v>
      </c>
      <c r="P2870" s="9">
        <f t="shared" si="627"/>
        <v>24689984856.697182</v>
      </c>
      <c r="Q2870" s="9">
        <f t="shared" si="628"/>
        <v>2.0109225433075895E-4</v>
      </c>
      <c r="R2870" s="9">
        <f t="shared" si="629"/>
        <v>-4.4469993299287934E-2</v>
      </c>
    </row>
    <row r="2871" spans="1:18" x14ac:dyDescent="0.25">
      <c r="A2871">
        <v>2860</v>
      </c>
      <c r="B2871" s="5">
        <v>112086</v>
      </c>
      <c r="C2871" s="5">
        <v>1818</v>
      </c>
      <c r="D2871" s="5">
        <f t="shared" si="616"/>
        <v>203772348</v>
      </c>
      <c r="E2871" s="5">
        <f t="shared" si="617"/>
        <v>12563271396</v>
      </c>
      <c r="F2871" s="5">
        <f t="shared" si="618"/>
        <v>3305124</v>
      </c>
      <c r="G2871" s="5">
        <f t="shared" si="619"/>
        <v>-517874.82420000003</v>
      </c>
      <c r="H2871" s="9">
        <f t="shared" si="620"/>
        <v>268194333540.18094</v>
      </c>
      <c r="I2871" s="9">
        <f t="shared" si="621"/>
        <v>-293691.74660000001</v>
      </c>
      <c r="J2871" s="9">
        <f t="shared" si="622"/>
        <v>86254842020.958618</v>
      </c>
      <c r="K2871" s="9">
        <f t="shared" si="623"/>
        <v>152095561639.46597</v>
      </c>
      <c r="M2871" s="9">
        <f t="shared" si="624"/>
        <v>154362.57660756801</v>
      </c>
      <c r="N2871" s="9">
        <f t="shared" si="625"/>
        <v>19922523596.872498</v>
      </c>
      <c r="O2871" s="9">
        <f t="shared" si="626"/>
        <v>-152544.57660756801</v>
      </c>
      <c r="P2871" s="9">
        <f t="shared" si="627"/>
        <v>23269847852.382187</v>
      </c>
      <c r="Q2871" s="9">
        <f t="shared" si="628"/>
        <v>2.0116802456131996E-4</v>
      </c>
      <c r="R2871" s="9">
        <f t="shared" si="629"/>
        <v>-4.3172126460901808E-2</v>
      </c>
    </row>
    <row r="2872" spans="1:18" x14ac:dyDescent="0.25">
      <c r="A2872">
        <v>2861</v>
      </c>
      <c r="B2872" s="5">
        <v>100479</v>
      </c>
      <c r="C2872" s="5">
        <v>37532</v>
      </c>
      <c r="D2872" s="5">
        <f t="shared" si="616"/>
        <v>3771177828</v>
      </c>
      <c r="E2872" s="5">
        <f t="shared" si="617"/>
        <v>10096029441</v>
      </c>
      <c r="F2872" s="5">
        <f t="shared" si="618"/>
        <v>1408651024</v>
      </c>
      <c r="G2872" s="5">
        <f t="shared" si="619"/>
        <v>-529481.82420000003</v>
      </c>
      <c r="H2872" s="9">
        <f t="shared" si="620"/>
        <v>280351002158.15973</v>
      </c>
      <c r="I2872" s="9">
        <f t="shared" si="621"/>
        <v>-257977.74660000001</v>
      </c>
      <c r="J2872" s="9">
        <f t="shared" si="622"/>
        <v>66552517740.81382</v>
      </c>
      <c r="K2872" s="9">
        <f t="shared" si="623"/>
        <v>136594527872.77336</v>
      </c>
      <c r="M2872" s="9">
        <f t="shared" si="624"/>
        <v>151199.08009152682</v>
      </c>
      <c r="N2872" s="9">
        <f t="shared" si="625"/>
        <v>20825568468.119766</v>
      </c>
      <c r="O2872" s="9">
        <f t="shared" si="626"/>
        <v>-113667.08009152682</v>
      </c>
      <c r="P2872" s="9">
        <f t="shared" si="627"/>
        <v>12920205096.533573</v>
      </c>
      <c r="Q2872" s="9">
        <f t="shared" si="628"/>
        <v>2.0122096858643114E-4</v>
      </c>
      <c r="R2872" s="9">
        <f t="shared" si="629"/>
        <v>-3.2169283203741954E-2</v>
      </c>
    </row>
    <row r="2873" spans="1:18" x14ac:dyDescent="0.25">
      <c r="A2873">
        <v>2862</v>
      </c>
      <c r="B2873" s="5">
        <v>87309</v>
      </c>
      <c r="C2873" s="5">
        <v>13927</v>
      </c>
      <c r="D2873" s="5">
        <f t="shared" si="616"/>
        <v>1215952443</v>
      </c>
      <c r="E2873" s="5">
        <f t="shared" si="617"/>
        <v>7622861481</v>
      </c>
      <c r="F2873" s="5">
        <f t="shared" si="618"/>
        <v>193961329</v>
      </c>
      <c r="G2873" s="5">
        <f t="shared" si="619"/>
        <v>-542651.82420000003</v>
      </c>
      <c r="H2873" s="9">
        <f t="shared" si="620"/>
        <v>294471002307.58777</v>
      </c>
      <c r="I2873" s="9">
        <f t="shared" si="621"/>
        <v>-281582.74660000001</v>
      </c>
      <c r="J2873" s="9">
        <f t="shared" si="622"/>
        <v>79288843182.79982</v>
      </c>
      <c r="K2873" s="9">
        <f t="shared" si="623"/>
        <v>152801391105.73636</v>
      </c>
      <c r="M2873" s="9">
        <f t="shared" si="624"/>
        <v>147609.58675851545</v>
      </c>
      <c r="N2873" s="9">
        <f t="shared" si="625"/>
        <v>21874457281.136684</v>
      </c>
      <c r="O2873" s="9">
        <f t="shared" si="626"/>
        <v>-133682.58675851545</v>
      </c>
      <c r="P2873" s="9">
        <f t="shared" si="627"/>
        <v>17871034002.448009</v>
      </c>
      <c r="Q2873" s="9">
        <f t="shared" si="628"/>
        <v>2.0128246320029071E-4</v>
      </c>
      <c r="R2873" s="9">
        <f t="shared" si="629"/>
        <v>-3.783393680593581E-2</v>
      </c>
    </row>
    <row r="2874" spans="1:18" x14ac:dyDescent="0.25">
      <c r="A2874">
        <v>2863</v>
      </c>
      <c r="B2874" s="5">
        <v>85616</v>
      </c>
      <c r="C2874" s="5">
        <v>711</v>
      </c>
      <c r="D2874" s="5">
        <f t="shared" si="616"/>
        <v>60872976</v>
      </c>
      <c r="E2874" s="5">
        <f t="shared" si="617"/>
        <v>7330099456</v>
      </c>
      <c r="F2874" s="5">
        <f t="shared" si="618"/>
        <v>505521</v>
      </c>
      <c r="G2874" s="5">
        <f t="shared" si="619"/>
        <v>-544344.82420000003</v>
      </c>
      <c r="H2874" s="9">
        <f t="shared" si="620"/>
        <v>296311287633.32892</v>
      </c>
      <c r="I2874" s="9">
        <f t="shared" si="621"/>
        <v>-294798.74660000001</v>
      </c>
      <c r="J2874" s="9">
        <f t="shared" si="622"/>
        <v>86906300996.931015</v>
      </c>
      <c r="K2874" s="9">
        <f t="shared" si="623"/>
        <v>160472171892.35736</v>
      </c>
      <c r="M2874" s="9">
        <f t="shared" si="624"/>
        <v>147148.15834448446</v>
      </c>
      <c r="N2874" s="9">
        <f t="shared" si="625"/>
        <v>22011160869.699131</v>
      </c>
      <c r="O2874" s="9">
        <f t="shared" si="626"/>
        <v>-146437.15834448446</v>
      </c>
      <c r="P2874" s="9">
        <f t="shared" si="627"/>
        <v>21443841344.007614</v>
      </c>
      <c r="Q2874" s="9">
        <f t="shared" si="628"/>
        <v>2.0129047790526947E-4</v>
      </c>
      <c r="R2874" s="9">
        <f t="shared" si="629"/>
        <v>-4.1443649104878723E-2</v>
      </c>
    </row>
    <row r="2875" spans="1:18" x14ac:dyDescent="0.25">
      <c r="A2875">
        <v>2864</v>
      </c>
      <c r="B2875" s="5">
        <v>67446</v>
      </c>
      <c r="C2875" s="5">
        <v>454</v>
      </c>
      <c r="D2875" s="5">
        <f t="shared" si="616"/>
        <v>30620484</v>
      </c>
      <c r="E2875" s="5">
        <f t="shared" si="617"/>
        <v>4548962916</v>
      </c>
      <c r="F2875" s="5">
        <f t="shared" si="618"/>
        <v>206116</v>
      </c>
      <c r="G2875" s="5">
        <f t="shared" si="619"/>
        <v>-562514.82420000003</v>
      </c>
      <c r="H2875" s="9">
        <f t="shared" si="620"/>
        <v>316422927444.75696</v>
      </c>
      <c r="I2875" s="9">
        <f t="shared" si="621"/>
        <v>-295055.74660000001</v>
      </c>
      <c r="J2875" s="9">
        <f t="shared" si="622"/>
        <v>87057893601.683426</v>
      </c>
      <c r="K2875" s="9">
        <f t="shared" si="623"/>
        <v>165973231427.89877</v>
      </c>
      <c r="M2875" s="9">
        <f t="shared" si="624"/>
        <v>142195.91127836323</v>
      </c>
      <c r="N2875" s="9">
        <f t="shared" si="625"/>
        <v>23505132101.029961</v>
      </c>
      <c r="O2875" s="9">
        <f t="shared" si="626"/>
        <v>-141741.91127836323</v>
      </c>
      <c r="P2875" s="9">
        <f t="shared" si="627"/>
        <v>20090769412.843395</v>
      </c>
      <c r="Q2875" s="9">
        <f t="shared" si="628"/>
        <v>2.0137806696413619E-4</v>
      </c>
      <c r="R2875" s="9">
        <f t="shared" si="629"/>
        <v>-4.0114833954715962E-2</v>
      </c>
    </row>
    <row r="2876" spans="1:18" x14ac:dyDescent="0.25">
      <c r="A2876">
        <v>2865</v>
      </c>
      <c r="B2876" s="5">
        <v>52004</v>
      </c>
      <c r="C2876" s="5">
        <v>122</v>
      </c>
      <c r="D2876" s="5">
        <f t="shared" si="616"/>
        <v>6344488</v>
      </c>
      <c r="E2876" s="5">
        <f t="shared" si="617"/>
        <v>2704416016</v>
      </c>
      <c r="F2876" s="5">
        <f t="shared" si="618"/>
        <v>14884</v>
      </c>
      <c r="G2876" s="5">
        <f t="shared" si="619"/>
        <v>-577956.82420000003</v>
      </c>
      <c r="H2876" s="9">
        <f t="shared" si="620"/>
        <v>334034090639.34973</v>
      </c>
      <c r="I2876" s="9">
        <f t="shared" si="621"/>
        <v>-295387.74660000001</v>
      </c>
      <c r="J2876" s="9">
        <f t="shared" si="622"/>
        <v>87253920841.425812</v>
      </c>
      <c r="K2876" s="9">
        <f t="shared" si="623"/>
        <v>170721363932.53036</v>
      </c>
      <c r="M2876" s="9">
        <f t="shared" si="624"/>
        <v>137987.18264902677</v>
      </c>
      <c r="N2876" s="9">
        <f t="shared" si="625"/>
        <v>24813358153.688454</v>
      </c>
      <c r="O2876" s="9">
        <f t="shared" si="626"/>
        <v>-137865.18264902677</v>
      </c>
      <c r="P2876" s="9">
        <f t="shared" si="627"/>
        <v>19006808586.84951</v>
      </c>
      <c r="Q2876" s="9">
        <f t="shared" si="628"/>
        <v>2.0145476609082232E-4</v>
      </c>
      <c r="R2876" s="9">
        <f t="shared" si="629"/>
        <v>-3.9017670019800006E-2</v>
      </c>
    </row>
    <row r="2877" spans="1:18" x14ac:dyDescent="0.25">
      <c r="A2877">
        <v>2866</v>
      </c>
      <c r="B2877" s="5">
        <v>48520</v>
      </c>
      <c r="C2877" s="5">
        <v>45</v>
      </c>
      <c r="D2877" s="5">
        <f t="shared" si="616"/>
        <v>2183400</v>
      </c>
      <c r="E2877" s="5">
        <f t="shared" si="617"/>
        <v>2354190400</v>
      </c>
      <c r="F2877" s="5">
        <f t="shared" si="618"/>
        <v>2025</v>
      </c>
      <c r="G2877" s="5">
        <f t="shared" si="619"/>
        <v>-581440.82420000003</v>
      </c>
      <c r="H2877" s="9">
        <f t="shared" si="620"/>
        <v>338073432046.37537</v>
      </c>
      <c r="I2877" s="9">
        <f t="shared" si="621"/>
        <v>-295464.74660000001</v>
      </c>
      <c r="J2877" s="9">
        <f t="shared" si="622"/>
        <v>87299416483.402222</v>
      </c>
      <c r="K2877" s="9">
        <f t="shared" si="623"/>
        <v>171795265785.14816</v>
      </c>
      <c r="M2877" s="9">
        <f t="shared" si="624"/>
        <v>137037.61584779582</v>
      </c>
      <c r="N2877" s="9">
        <f t="shared" si="625"/>
        <v>25113416225.1437</v>
      </c>
      <c r="O2877" s="9">
        <f t="shared" si="626"/>
        <v>-136992.61584779582</v>
      </c>
      <c r="P2877" s="9">
        <f t="shared" si="627"/>
        <v>18766976796.821758</v>
      </c>
      <c r="Q2877" s="9">
        <f t="shared" si="628"/>
        <v>2.0147235799857323E-4</v>
      </c>
      <c r="R2877" s="9">
        <f t="shared" si="629"/>
        <v>-3.8770722416050639E-2</v>
      </c>
    </row>
    <row r="2878" spans="1:18" x14ac:dyDescent="0.25">
      <c r="A2878">
        <v>2867</v>
      </c>
      <c r="B2878" s="5">
        <v>37927</v>
      </c>
      <c r="C2878" s="5">
        <v>520</v>
      </c>
      <c r="D2878" s="5">
        <f t="shared" si="616"/>
        <v>19722040</v>
      </c>
      <c r="E2878" s="5">
        <f t="shared" si="617"/>
        <v>1438457329</v>
      </c>
      <c r="F2878" s="5">
        <f t="shared" si="618"/>
        <v>270400</v>
      </c>
      <c r="G2878" s="5">
        <f t="shared" si="619"/>
        <v>-592033.82420000003</v>
      </c>
      <c r="H2878" s="9">
        <f t="shared" si="620"/>
        <v>350504048996.87653</v>
      </c>
      <c r="I2878" s="9">
        <f t="shared" si="621"/>
        <v>-294989.74660000001</v>
      </c>
      <c r="J2878" s="9">
        <f t="shared" si="622"/>
        <v>87018950599.132217</v>
      </c>
      <c r="K2878" s="9">
        <f t="shared" si="623"/>
        <v>174643907779.38696</v>
      </c>
      <c r="M2878" s="9">
        <f t="shared" si="624"/>
        <v>134150.48578882928</v>
      </c>
      <c r="N2878" s="9">
        <f t="shared" si="625"/>
        <v>26036811049.52742</v>
      </c>
      <c r="O2878" s="9">
        <f t="shared" si="626"/>
        <v>-133630.48578882928</v>
      </c>
      <c r="P2878" s="9">
        <f t="shared" si="627"/>
        <v>17857106732.158504</v>
      </c>
      <c r="Q2878" s="9">
        <f t="shared" si="628"/>
        <v>2.0152649510773169E-4</v>
      </c>
      <c r="R2878" s="9">
        <f t="shared" si="629"/>
        <v>-3.7819196159200617E-2</v>
      </c>
    </row>
    <row r="2879" spans="1:18" x14ac:dyDescent="0.25">
      <c r="A2879">
        <v>2868</v>
      </c>
      <c r="B2879" s="5">
        <v>35661</v>
      </c>
      <c r="C2879" s="5">
        <v>1356</v>
      </c>
      <c r="D2879" s="5">
        <f t="shared" si="616"/>
        <v>48356316</v>
      </c>
      <c r="E2879" s="5">
        <f t="shared" si="617"/>
        <v>1271706921</v>
      </c>
      <c r="F2879" s="5">
        <f t="shared" si="618"/>
        <v>1838736</v>
      </c>
      <c r="G2879" s="5">
        <f t="shared" si="619"/>
        <v>-594299.82420000003</v>
      </c>
      <c r="H2879" s="9">
        <f t="shared" si="620"/>
        <v>353192281044.15094</v>
      </c>
      <c r="I2879" s="9">
        <f t="shared" si="621"/>
        <v>-294153.74660000001</v>
      </c>
      <c r="J2879" s="9">
        <f t="shared" si="622"/>
        <v>86526426638.817017</v>
      </c>
      <c r="K2879" s="9">
        <f t="shared" si="623"/>
        <v>174815519892.15137</v>
      </c>
      <c r="M2879" s="9">
        <f t="shared" si="624"/>
        <v>133532.8857969839</v>
      </c>
      <c r="N2879" s="9">
        <f t="shared" si="625"/>
        <v>26236503435.599659</v>
      </c>
      <c r="O2879" s="9">
        <f t="shared" si="626"/>
        <v>-132176.8857969839</v>
      </c>
      <c r="P2879" s="9">
        <f t="shared" si="627"/>
        <v>17470729138.988926</v>
      </c>
      <c r="Q2879" s="9">
        <f t="shared" si="628"/>
        <v>2.0153820274158174E-4</v>
      </c>
      <c r="R2879" s="9">
        <f t="shared" si="629"/>
        <v>-3.7407808341248738E-2</v>
      </c>
    </row>
    <row r="2880" spans="1:18" x14ac:dyDescent="0.25">
      <c r="A2880">
        <v>2869</v>
      </c>
      <c r="B2880" s="5">
        <v>34919</v>
      </c>
      <c r="C2880" s="5">
        <v>2278</v>
      </c>
      <c r="D2880" s="5">
        <f t="shared" si="616"/>
        <v>79545482</v>
      </c>
      <c r="E2880" s="5">
        <f t="shared" si="617"/>
        <v>1219336561</v>
      </c>
      <c r="F2880" s="5">
        <f t="shared" si="618"/>
        <v>5189284</v>
      </c>
      <c r="G2880" s="5">
        <f t="shared" si="619"/>
        <v>-595041.82420000003</v>
      </c>
      <c r="H2880" s="9">
        <f t="shared" si="620"/>
        <v>354074772547.26373</v>
      </c>
      <c r="I2880" s="9">
        <f t="shared" si="621"/>
        <v>-293231.74660000001</v>
      </c>
      <c r="J2880" s="9">
        <f t="shared" si="622"/>
        <v>85984857214.086624</v>
      </c>
      <c r="K2880" s="9">
        <f t="shared" si="623"/>
        <v>174485153410.21616</v>
      </c>
      <c r="M2880" s="9">
        <f t="shared" si="624"/>
        <v>133330.6531429904</v>
      </c>
      <c r="N2880" s="9">
        <f t="shared" si="625"/>
        <v>26302058354.53746</v>
      </c>
      <c r="O2880" s="9">
        <f t="shared" si="626"/>
        <v>-131052.6531429904</v>
      </c>
      <c r="P2880" s="9">
        <f t="shared" si="627"/>
        <v>17174797895.816952</v>
      </c>
      <c r="Q2880" s="9">
        <f t="shared" si="628"/>
        <v>2.0154204611790214E-4</v>
      </c>
      <c r="R2880" s="9">
        <f t="shared" si="629"/>
        <v>-3.7089635689690072E-2</v>
      </c>
    </row>
    <row r="2881" spans="1:18" x14ac:dyDescent="0.25">
      <c r="A2881">
        <v>2870</v>
      </c>
      <c r="B2881" s="5">
        <v>32919</v>
      </c>
      <c r="C2881" s="5">
        <v>94</v>
      </c>
      <c r="D2881" s="5">
        <f t="shared" si="616"/>
        <v>3094386</v>
      </c>
      <c r="E2881" s="5">
        <f t="shared" si="617"/>
        <v>1083660561</v>
      </c>
      <c r="F2881" s="5">
        <f t="shared" si="618"/>
        <v>8836</v>
      </c>
      <c r="G2881" s="5">
        <f t="shared" si="619"/>
        <v>-597041.82420000003</v>
      </c>
      <c r="H2881" s="9">
        <f t="shared" si="620"/>
        <v>356458939844.06372</v>
      </c>
      <c r="I2881" s="9">
        <f t="shared" si="621"/>
        <v>-295415.74660000001</v>
      </c>
      <c r="J2881" s="9">
        <f t="shared" si="622"/>
        <v>87270463339.235413</v>
      </c>
      <c r="K2881" s="9">
        <f t="shared" si="623"/>
        <v>176375556247.46896</v>
      </c>
      <c r="M2881" s="9">
        <f t="shared" si="624"/>
        <v>132785.55164974646</v>
      </c>
      <c r="N2881" s="9">
        <f t="shared" si="625"/>
        <v>26479163622.208126</v>
      </c>
      <c r="O2881" s="9">
        <f t="shared" si="626"/>
        <v>-132691.55164974646</v>
      </c>
      <c r="P2881" s="9">
        <f t="shared" si="627"/>
        <v>17607047879.217331</v>
      </c>
      <c r="Q2881" s="9">
        <f t="shared" si="628"/>
        <v>2.0155242950641077E-4</v>
      </c>
      <c r="R2881" s="9">
        <f t="shared" si="629"/>
        <v>-3.7553465857535759E-2</v>
      </c>
    </row>
    <row r="2882" spans="1:18" x14ac:dyDescent="0.25">
      <c r="A2882">
        <v>2871</v>
      </c>
      <c r="B2882" s="5">
        <v>32721</v>
      </c>
      <c r="C2882" s="5">
        <v>125</v>
      </c>
      <c r="D2882" s="5">
        <f t="shared" si="616"/>
        <v>4090125</v>
      </c>
      <c r="E2882" s="5">
        <f t="shared" si="617"/>
        <v>1070663841</v>
      </c>
      <c r="F2882" s="5">
        <f t="shared" si="618"/>
        <v>15625</v>
      </c>
      <c r="G2882" s="5">
        <f t="shared" si="619"/>
        <v>-597239.82420000003</v>
      </c>
      <c r="H2882" s="9">
        <f t="shared" si="620"/>
        <v>356695407610.44696</v>
      </c>
      <c r="I2882" s="9">
        <f t="shared" si="621"/>
        <v>-295384.74660000001</v>
      </c>
      <c r="J2882" s="9">
        <f t="shared" si="622"/>
        <v>87252148523.946213</v>
      </c>
      <c r="K2882" s="9">
        <f t="shared" si="623"/>
        <v>176415534130.74557</v>
      </c>
      <c r="M2882" s="9">
        <f t="shared" si="624"/>
        <v>132731.5866019153</v>
      </c>
      <c r="N2882" s="9">
        <f t="shared" si="625"/>
        <v>26496729372.362064</v>
      </c>
      <c r="O2882" s="9">
        <f t="shared" si="626"/>
        <v>-132606.5866019153</v>
      </c>
      <c r="P2882" s="9">
        <f t="shared" si="627"/>
        <v>17584506810.211262</v>
      </c>
      <c r="Q2882" s="9">
        <f t="shared" si="628"/>
        <v>2.0155345935724857E-4</v>
      </c>
      <c r="R2882" s="9">
        <f t="shared" si="629"/>
        <v>-3.7529419643452203E-2</v>
      </c>
    </row>
    <row r="2883" spans="1:18" x14ac:dyDescent="0.25">
      <c r="A2883">
        <v>2872</v>
      </c>
      <c r="B2883" s="5">
        <v>31420</v>
      </c>
      <c r="C2883" s="5">
        <v>556</v>
      </c>
      <c r="D2883" s="5">
        <f t="shared" si="616"/>
        <v>17469520</v>
      </c>
      <c r="E2883" s="5">
        <f t="shared" si="617"/>
        <v>987216400</v>
      </c>
      <c r="F2883" s="5">
        <f t="shared" si="618"/>
        <v>309136</v>
      </c>
      <c r="G2883" s="5">
        <f t="shared" si="619"/>
        <v>-598540.82420000003</v>
      </c>
      <c r="H2883" s="9">
        <f t="shared" si="620"/>
        <v>358251118234.01532</v>
      </c>
      <c r="I2883" s="9">
        <f t="shared" si="621"/>
        <v>-294953.74660000001</v>
      </c>
      <c r="J2883" s="9">
        <f t="shared" si="622"/>
        <v>86997712633.377014</v>
      </c>
      <c r="K2883" s="9">
        <f t="shared" si="623"/>
        <v>176541858590.84198</v>
      </c>
      <c r="M2883" s="9">
        <f t="shared" si="624"/>
        <v>132376.99808056012</v>
      </c>
      <c r="N2883" s="9">
        <f t="shared" si="625"/>
        <v>26612293639.506817</v>
      </c>
      <c r="O2883" s="9">
        <f t="shared" si="626"/>
        <v>-131820.99808056012</v>
      </c>
      <c r="P2883" s="9">
        <f t="shared" si="627"/>
        <v>17376775534.955036</v>
      </c>
      <c r="Q2883" s="9">
        <f t="shared" si="628"/>
        <v>2.0156023469882514E-4</v>
      </c>
      <c r="R2883" s="9">
        <f t="shared" si="629"/>
        <v>-3.7307087817577085E-2</v>
      </c>
    </row>
    <row r="2884" spans="1:18" x14ac:dyDescent="0.25">
      <c r="A2884">
        <v>2873</v>
      </c>
      <c r="B2884" s="5">
        <v>29982</v>
      </c>
      <c r="C2884" s="5">
        <v>330</v>
      </c>
      <c r="D2884" s="5">
        <f t="shared" si="616"/>
        <v>9894060</v>
      </c>
      <c r="E2884" s="5">
        <f t="shared" si="617"/>
        <v>898920324</v>
      </c>
      <c r="F2884" s="5">
        <f t="shared" si="618"/>
        <v>108900</v>
      </c>
      <c r="G2884" s="5">
        <f t="shared" si="619"/>
        <v>-599978.82420000003</v>
      </c>
      <c r="H2884" s="9">
        <f t="shared" si="620"/>
        <v>359974589488.41455</v>
      </c>
      <c r="I2884" s="9">
        <f t="shared" si="621"/>
        <v>-295179.74660000001</v>
      </c>
      <c r="J2884" s="9">
        <f t="shared" si="622"/>
        <v>87131082802.840225</v>
      </c>
      <c r="K2884" s="9">
        <f t="shared" si="623"/>
        <v>177101597292.72195</v>
      </c>
      <c r="M2884" s="9">
        <f t="shared" si="624"/>
        <v>131985.07010691773</v>
      </c>
      <c r="N2884" s="9">
        <f t="shared" si="625"/>
        <v>26740319822.167217</v>
      </c>
      <c r="O2884" s="9">
        <f t="shared" si="626"/>
        <v>-131655.07010691773</v>
      </c>
      <c r="P2884" s="9">
        <f t="shared" si="627"/>
        <v>17333057484.857422</v>
      </c>
      <c r="Q2884" s="9">
        <f t="shared" si="628"/>
        <v>2.0156774066186804E-4</v>
      </c>
      <c r="R2884" s="9">
        <f t="shared" si="629"/>
        <v>-3.7260128143950778E-2</v>
      </c>
    </row>
    <row r="2885" spans="1:18" x14ac:dyDescent="0.25">
      <c r="A2885">
        <v>2874</v>
      </c>
      <c r="B2885" s="5">
        <v>27357</v>
      </c>
      <c r="C2885" s="5">
        <v>1193</v>
      </c>
      <c r="D2885" s="5">
        <f t="shared" si="616"/>
        <v>32636901</v>
      </c>
      <c r="E2885" s="5">
        <f t="shared" si="617"/>
        <v>748405449</v>
      </c>
      <c r="F2885" s="5">
        <f t="shared" si="618"/>
        <v>1423249</v>
      </c>
      <c r="G2885" s="5">
        <f t="shared" si="619"/>
        <v>-602603.82420000003</v>
      </c>
      <c r="H2885" s="9">
        <f t="shared" si="620"/>
        <v>363131368940.46454</v>
      </c>
      <c r="I2885" s="9">
        <f t="shared" si="621"/>
        <v>-294316.74660000001</v>
      </c>
      <c r="J2885" s="9">
        <f t="shared" si="622"/>
        <v>86622347329.208618</v>
      </c>
      <c r="K2885" s="9">
        <f t="shared" si="623"/>
        <v>177356397027.26236</v>
      </c>
      <c r="M2885" s="9">
        <f t="shared" si="624"/>
        <v>131269.62439703505</v>
      </c>
      <c r="N2885" s="9">
        <f t="shared" si="625"/>
        <v>26974817741.244865</v>
      </c>
      <c r="O2885" s="9">
        <f t="shared" si="626"/>
        <v>-130076.62439703505</v>
      </c>
      <c r="P2885" s="9">
        <f t="shared" si="627"/>
        <v>16919928214.527334</v>
      </c>
      <c r="Q2885" s="9">
        <f t="shared" si="628"/>
        <v>2.0158148888647069E-4</v>
      </c>
      <c r="R2885" s="9">
        <f t="shared" si="629"/>
        <v>-3.6813407360258565E-2</v>
      </c>
    </row>
    <row r="2886" spans="1:18" x14ac:dyDescent="0.25">
      <c r="A2886">
        <v>2875</v>
      </c>
      <c r="B2886" s="5">
        <v>24000</v>
      </c>
      <c r="C2886" s="5">
        <v>64</v>
      </c>
      <c r="D2886" s="5">
        <f t="shared" si="616"/>
        <v>1536000</v>
      </c>
      <c r="E2886" s="5">
        <f t="shared" si="617"/>
        <v>576000000</v>
      </c>
      <c r="F2886" s="5">
        <f t="shared" si="618"/>
        <v>4096</v>
      </c>
      <c r="G2886" s="5">
        <f t="shared" si="619"/>
        <v>-605960.82420000003</v>
      </c>
      <c r="H2886" s="9">
        <f t="shared" si="620"/>
        <v>367188520465.14337</v>
      </c>
      <c r="I2886" s="9">
        <f t="shared" si="621"/>
        <v>-295445.74660000001</v>
      </c>
      <c r="J2886" s="9">
        <f t="shared" si="622"/>
        <v>87288189184.031418</v>
      </c>
      <c r="K2886" s="9">
        <f t="shared" si="623"/>
        <v>179028548116.12036</v>
      </c>
      <c r="M2886" s="9">
        <f t="shared" si="624"/>
        <v>130354.67154062509</v>
      </c>
      <c r="N2886" s="9">
        <f t="shared" si="625"/>
        <v>27276198817.86776</v>
      </c>
      <c r="O2886" s="9">
        <f t="shared" si="626"/>
        <v>-130290.67154062509</v>
      </c>
      <c r="P2886" s="9">
        <f t="shared" si="627"/>
        <v>16975659090.507051</v>
      </c>
      <c r="Q2886" s="9">
        <f t="shared" si="628"/>
        <v>2.0159915835982333E-4</v>
      </c>
      <c r="R2886" s="9">
        <f t="shared" si="629"/>
        <v>-3.6873985862442699E-2</v>
      </c>
    </row>
    <row r="2887" spans="1:18" x14ac:dyDescent="0.25">
      <c r="A2887">
        <v>2876</v>
      </c>
      <c r="B2887" s="5">
        <v>21049</v>
      </c>
      <c r="C2887" s="5">
        <v>2320</v>
      </c>
      <c r="D2887" s="5">
        <f t="shared" si="616"/>
        <v>48833680</v>
      </c>
      <c r="E2887" s="5">
        <f t="shared" si="617"/>
        <v>443060401</v>
      </c>
      <c r="F2887" s="5">
        <f t="shared" si="618"/>
        <v>5382400</v>
      </c>
      <c r="G2887" s="5">
        <f t="shared" si="619"/>
        <v>-608911.82420000003</v>
      </c>
      <c r="H2887" s="9">
        <f t="shared" si="620"/>
        <v>370773609650.57172</v>
      </c>
      <c r="I2887" s="9">
        <f t="shared" si="621"/>
        <v>-293189.74660000001</v>
      </c>
      <c r="J2887" s="9">
        <f t="shared" si="622"/>
        <v>85960227511.372223</v>
      </c>
      <c r="K2887" s="9">
        <f t="shared" si="623"/>
        <v>178526703438.94177</v>
      </c>
      <c r="M2887" s="9">
        <f t="shared" si="624"/>
        <v>129550.37428734366</v>
      </c>
      <c r="N2887" s="9">
        <f t="shared" si="625"/>
        <v>27542513258.410892</v>
      </c>
      <c r="O2887" s="9">
        <f t="shared" si="626"/>
        <v>-127230.37428734366</v>
      </c>
      <c r="P2887" s="9">
        <f t="shared" si="627"/>
        <v>16187568141.297558</v>
      </c>
      <c r="Q2887" s="9">
        <f t="shared" si="628"/>
        <v>2.016147719343826E-4</v>
      </c>
      <c r="R2887" s="9">
        <f t="shared" si="629"/>
        <v>-3.6007881484553084E-2</v>
      </c>
    </row>
    <row r="2888" spans="1:18" x14ac:dyDescent="0.25">
      <c r="A2888">
        <v>2877</v>
      </c>
      <c r="B2888" s="5">
        <v>20815</v>
      </c>
      <c r="C2888" s="5">
        <v>1430</v>
      </c>
      <c r="D2888" s="5">
        <f t="shared" si="616"/>
        <v>29765450</v>
      </c>
      <c r="E2888" s="5">
        <f t="shared" si="617"/>
        <v>433264225</v>
      </c>
      <c r="F2888" s="5">
        <f t="shared" si="618"/>
        <v>2044900</v>
      </c>
      <c r="G2888" s="5">
        <f t="shared" si="619"/>
        <v>-609145.82420000003</v>
      </c>
      <c r="H2888" s="9">
        <f t="shared" si="620"/>
        <v>371058635140.29736</v>
      </c>
      <c r="I2888" s="9">
        <f t="shared" si="621"/>
        <v>-294079.74660000001</v>
      </c>
      <c r="J2888" s="9">
        <f t="shared" si="622"/>
        <v>86482897360.320221</v>
      </c>
      <c r="K2888" s="9">
        <f t="shared" si="623"/>
        <v>179137449623.18417</v>
      </c>
      <c r="M2888" s="9">
        <f t="shared" si="624"/>
        <v>129486.59741263412</v>
      </c>
      <c r="N2888" s="9">
        <f t="shared" si="625"/>
        <v>27563686066.090355</v>
      </c>
      <c r="O2888" s="9">
        <f t="shared" si="626"/>
        <v>-128056.59741263412</v>
      </c>
      <c r="P2888" s="9">
        <f t="shared" si="627"/>
        <v>16398492140.901451</v>
      </c>
      <c r="Q2888" s="9">
        <f t="shared" si="628"/>
        <v>2.0161601326102886E-4</v>
      </c>
      <c r="R2888" s="9">
        <f t="shared" si="629"/>
        <v>-3.6241713597398639E-2</v>
      </c>
    </row>
    <row r="2889" spans="1:18" x14ac:dyDescent="0.25">
      <c r="A2889">
        <v>2878</v>
      </c>
      <c r="B2889" s="5">
        <v>18624</v>
      </c>
      <c r="C2889" s="5">
        <v>83</v>
      </c>
      <c r="D2889" s="5">
        <f t="shared" si="616"/>
        <v>1545792</v>
      </c>
      <c r="E2889" s="5">
        <f t="shared" si="617"/>
        <v>346853376</v>
      </c>
      <c r="F2889" s="5">
        <f t="shared" si="618"/>
        <v>6889</v>
      </c>
      <c r="G2889" s="5">
        <f t="shared" si="619"/>
        <v>-611336.82420000003</v>
      </c>
      <c r="H2889" s="9">
        <f t="shared" si="620"/>
        <v>373732712622.94177</v>
      </c>
      <c r="I2889" s="9">
        <f t="shared" si="621"/>
        <v>-295426.74660000001</v>
      </c>
      <c r="J2889" s="9">
        <f t="shared" si="622"/>
        <v>87276962606.660614</v>
      </c>
      <c r="K2889" s="9">
        <f t="shared" si="623"/>
        <v>180605249050.18216</v>
      </c>
      <c r="M2889" s="9">
        <f t="shared" si="624"/>
        <v>128889.43872678537</v>
      </c>
      <c r="N2889" s="9">
        <f t="shared" si="625"/>
        <v>27762326995.764835</v>
      </c>
      <c r="O2889" s="9">
        <f t="shared" si="626"/>
        <v>-128806.43872678537</v>
      </c>
      <c r="P2889" s="9">
        <f t="shared" si="627"/>
        <v>16591098657.477116</v>
      </c>
      <c r="Q2889" s="9">
        <f t="shared" si="628"/>
        <v>2.016276592497318E-4</v>
      </c>
      <c r="R2889" s="9">
        <f t="shared" si="629"/>
        <v>-3.645392883572475E-2</v>
      </c>
    </row>
    <row r="2890" spans="1:18" x14ac:dyDescent="0.25">
      <c r="A2890">
        <v>2879</v>
      </c>
      <c r="B2890" s="5">
        <v>18373</v>
      </c>
      <c r="C2890" s="5">
        <v>765</v>
      </c>
      <c r="D2890" s="5">
        <f t="shared" si="616"/>
        <v>14055345</v>
      </c>
      <c r="E2890" s="5">
        <f t="shared" si="617"/>
        <v>337567129</v>
      </c>
      <c r="F2890" s="5">
        <f t="shared" si="618"/>
        <v>585225</v>
      </c>
      <c r="G2890" s="5">
        <f t="shared" si="619"/>
        <v>-611587.82420000003</v>
      </c>
      <c r="H2890" s="9">
        <f t="shared" si="620"/>
        <v>374039666709.69012</v>
      </c>
      <c r="I2890" s="9">
        <f t="shared" si="621"/>
        <v>-294744.74660000001</v>
      </c>
      <c r="J2890" s="9">
        <f t="shared" si="622"/>
        <v>86874465648.298218</v>
      </c>
      <c r="K2890" s="9">
        <f t="shared" si="623"/>
        <v>180262298267.47437</v>
      </c>
      <c r="M2890" s="9">
        <f t="shared" si="624"/>
        <v>128821.02848938326</v>
      </c>
      <c r="N2890" s="9">
        <f t="shared" si="625"/>
        <v>27785128745.360653</v>
      </c>
      <c r="O2890" s="9">
        <f t="shared" si="626"/>
        <v>-128056.02848938326</v>
      </c>
      <c r="P2890" s="9">
        <f t="shared" si="627"/>
        <v>16398346432.473736</v>
      </c>
      <c r="Q2890" s="9">
        <f t="shared" si="628"/>
        <v>2.0162899607854465E-4</v>
      </c>
      <c r="R2890" s="9">
        <f t="shared" si="629"/>
        <v>-3.6241552819887564E-2</v>
      </c>
    </row>
    <row r="2891" spans="1:18" x14ac:dyDescent="0.25">
      <c r="A2891">
        <v>2880</v>
      </c>
      <c r="B2891" s="5">
        <v>14155</v>
      </c>
      <c r="C2891" s="5">
        <v>2</v>
      </c>
      <c r="D2891" s="5">
        <f t="shared" si="616"/>
        <v>28310</v>
      </c>
      <c r="E2891" s="5">
        <f t="shared" si="617"/>
        <v>200364025</v>
      </c>
      <c r="F2891" s="5">
        <f t="shared" si="618"/>
        <v>4</v>
      </c>
      <c r="G2891" s="5">
        <f t="shared" si="619"/>
        <v>-615805.82420000003</v>
      </c>
      <c r="H2891" s="9">
        <f t="shared" si="620"/>
        <v>379216813118.64136</v>
      </c>
      <c r="I2891" s="9">
        <f t="shared" si="621"/>
        <v>-295507.74660000001</v>
      </c>
      <c r="J2891" s="9">
        <f t="shared" si="622"/>
        <v>87324828300.609818</v>
      </c>
      <c r="K2891" s="9">
        <f t="shared" si="623"/>
        <v>181975391452.49777</v>
      </c>
      <c r="M2891" s="9">
        <f t="shared" si="624"/>
        <v>127671.40944013179</v>
      </c>
      <c r="N2891" s="9">
        <f t="shared" si="625"/>
        <v>28169707420.5896</v>
      </c>
      <c r="O2891" s="9">
        <f t="shared" si="626"/>
        <v>-127669.40944013179</v>
      </c>
      <c r="P2891" s="9">
        <f t="shared" si="627"/>
        <v>16299478106.792011</v>
      </c>
      <c r="Q2891" s="9">
        <f t="shared" si="628"/>
        <v>2.0165154328930554E-4</v>
      </c>
      <c r="R2891" s="9">
        <f t="shared" si="629"/>
        <v>-3.613213491362325E-2</v>
      </c>
    </row>
    <row r="2892" spans="1:18" x14ac:dyDescent="0.25">
      <c r="A2892">
        <v>2881</v>
      </c>
      <c r="B2892" s="5">
        <v>12006</v>
      </c>
      <c r="C2892" s="5">
        <v>112</v>
      </c>
      <c r="D2892" s="5">
        <f t="shared" si="616"/>
        <v>1344672</v>
      </c>
      <c r="E2892" s="5">
        <f t="shared" si="617"/>
        <v>144144036</v>
      </c>
      <c r="F2892" s="5">
        <f t="shared" si="618"/>
        <v>12544</v>
      </c>
      <c r="G2892" s="5">
        <f t="shared" si="619"/>
        <v>-617954.82420000003</v>
      </c>
      <c r="H2892" s="9">
        <f t="shared" si="620"/>
        <v>381868164752.05292</v>
      </c>
      <c r="I2892" s="9">
        <f t="shared" si="621"/>
        <v>-295397.74660000001</v>
      </c>
      <c r="J2892" s="9">
        <f t="shared" si="622"/>
        <v>87259828696.357819</v>
      </c>
      <c r="K2892" s="9">
        <f t="shared" si="623"/>
        <v>182542462569.27917</v>
      </c>
      <c r="M2892" s="9">
        <f t="shared" si="624"/>
        <v>127085.69788564117</v>
      </c>
      <c r="N2892" s="9">
        <f t="shared" si="625"/>
        <v>28366660185.336716</v>
      </c>
      <c r="O2892" s="9">
        <f t="shared" si="626"/>
        <v>-126973.69788564117</v>
      </c>
      <c r="P2892" s="9">
        <f t="shared" si="627"/>
        <v>16122319954.754078</v>
      </c>
      <c r="Q2892" s="9">
        <f t="shared" si="628"/>
        <v>2.0166309030369484E-4</v>
      </c>
      <c r="R2892" s="9">
        <f t="shared" si="629"/>
        <v>-3.5935239530736775E-2</v>
      </c>
    </row>
    <row r="2893" spans="1:18" x14ac:dyDescent="0.25">
      <c r="A2893">
        <v>2882</v>
      </c>
      <c r="B2893" s="5">
        <v>8402</v>
      </c>
      <c r="C2893" s="5">
        <v>122</v>
      </c>
      <c r="D2893" s="5">
        <f t="shared" ref="D2893:D2956" si="630">B2893*C2893</f>
        <v>1025044</v>
      </c>
      <c r="E2893" s="5">
        <f t="shared" ref="E2893:E2956" si="631">POWER(B2893,2)</f>
        <v>70593604</v>
      </c>
      <c r="F2893" s="5">
        <f t="shared" ref="F2893:F2956" si="632">POWER(C2893,2)</f>
        <v>14884</v>
      </c>
      <c r="G2893" s="5">
        <f t="shared" ref="G2893:G2956" si="633">B2893-$J$5018</f>
        <v>-621558.82420000003</v>
      </c>
      <c r="H2893" s="9">
        <f t="shared" ref="H2893:H2956" si="634">POWER(G2893,2)</f>
        <v>386335371940.88654</v>
      </c>
      <c r="I2893" s="9">
        <f t="shared" ref="I2893:I2956" si="635">C2893-$J$5019</f>
        <v>-295387.74660000001</v>
      </c>
      <c r="J2893" s="9">
        <f t="shared" ref="J2893:J2956" si="636">POWER(I2893,2)</f>
        <v>87253920841.425812</v>
      </c>
      <c r="K2893" s="9">
        <f t="shared" ref="K2893:K2956" si="637">G2893*I2893</f>
        <v>183600860459.78357</v>
      </c>
      <c r="M2893" s="9">
        <f t="shared" ref="M2893:M2956" si="638">$J$5027+$J$5026*B2893</f>
        <v>126103.42499481559</v>
      </c>
      <c r="N2893" s="9">
        <f t="shared" ref="N2893:N2956" si="639">(M2893-$J$5019)^2</f>
        <v>28698501799.799168</v>
      </c>
      <c r="O2893" s="9">
        <f t="shared" ref="O2893:O2956" si="640">C2893-M2893</f>
        <v>-125981.42499481559</v>
      </c>
      <c r="P2893" s="9">
        <f t="shared" ref="P2893:P2956" si="641">POWER(O2893,2)</f>
        <v>15871319443.724346</v>
      </c>
      <c r="Q2893" s="9">
        <f t="shared" ref="Q2893:Q2956" si="642">(1/$J$5017)+((H2893)/$H$5012)</f>
        <v>2.0168254562793003E-4</v>
      </c>
      <c r="R2893" s="9">
        <f t="shared" ref="R2893:R2956" si="643">O2893/($J$5028*SQRT(1-Q2893))</f>
        <v>-3.5654413497016792E-2</v>
      </c>
    </row>
    <row r="2894" spans="1:18" x14ac:dyDescent="0.25">
      <c r="A2894">
        <v>2883</v>
      </c>
      <c r="B2894" s="5">
        <v>8357</v>
      </c>
      <c r="C2894" s="5">
        <v>92</v>
      </c>
      <c r="D2894" s="5">
        <f t="shared" si="630"/>
        <v>768844</v>
      </c>
      <c r="E2894" s="5">
        <f t="shared" si="631"/>
        <v>69839449</v>
      </c>
      <c r="F2894" s="5">
        <f t="shared" si="632"/>
        <v>8464</v>
      </c>
      <c r="G2894" s="5">
        <f t="shared" si="633"/>
        <v>-621603.82420000003</v>
      </c>
      <c r="H2894" s="9">
        <f t="shared" si="634"/>
        <v>386391314260.06458</v>
      </c>
      <c r="I2894" s="9">
        <f t="shared" si="635"/>
        <v>-295417.74660000001</v>
      </c>
      <c r="J2894" s="9">
        <f t="shared" si="636"/>
        <v>87271645006.221817</v>
      </c>
      <c r="K2894" s="9">
        <f t="shared" si="637"/>
        <v>183632801023.10657</v>
      </c>
      <c r="M2894" s="9">
        <f t="shared" si="638"/>
        <v>126091.1602112176</v>
      </c>
      <c r="N2894" s="9">
        <f t="shared" si="639"/>
        <v>28702657413.973331</v>
      </c>
      <c r="O2894" s="9">
        <f t="shared" si="640"/>
        <v>-125999.1602112176</v>
      </c>
      <c r="P2894" s="9">
        <f t="shared" si="641"/>
        <v>15875788373.932081</v>
      </c>
      <c r="Q2894" s="9">
        <f t="shared" si="642"/>
        <v>2.0168278926470623E-4</v>
      </c>
      <c r="R2894" s="9">
        <f t="shared" si="643"/>
        <v>-3.5659432802731525E-2</v>
      </c>
    </row>
    <row r="2895" spans="1:18" x14ac:dyDescent="0.25">
      <c r="A2895">
        <v>2884</v>
      </c>
      <c r="B2895" s="5">
        <v>8244</v>
      </c>
      <c r="C2895" s="5">
        <v>112</v>
      </c>
      <c r="D2895" s="5">
        <f t="shared" si="630"/>
        <v>923328</v>
      </c>
      <c r="E2895" s="5">
        <f t="shared" si="631"/>
        <v>67963536</v>
      </c>
      <c r="F2895" s="5">
        <f t="shared" si="632"/>
        <v>12544</v>
      </c>
      <c r="G2895" s="5">
        <f t="shared" si="633"/>
        <v>-621716.82420000003</v>
      </c>
      <c r="H2895" s="9">
        <f t="shared" si="634"/>
        <v>386531809493.33374</v>
      </c>
      <c r="I2895" s="9">
        <f t="shared" si="635"/>
        <v>-295397.74660000001</v>
      </c>
      <c r="J2895" s="9">
        <f t="shared" si="636"/>
        <v>87259828696.357819</v>
      </c>
      <c r="K2895" s="9">
        <f t="shared" si="637"/>
        <v>183653748891.98837</v>
      </c>
      <c r="M2895" s="9">
        <f t="shared" si="638"/>
        <v>126060.36197684932</v>
      </c>
      <c r="N2895" s="9">
        <f t="shared" si="639"/>
        <v>28713093949.164459</v>
      </c>
      <c r="O2895" s="9">
        <f t="shared" si="640"/>
        <v>-125948.36197684932</v>
      </c>
      <c r="P2895" s="9">
        <f t="shared" si="641"/>
        <v>15862989884.651464</v>
      </c>
      <c r="Q2895" s="9">
        <f t="shared" si="642"/>
        <v>2.0168340114147873E-4</v>
      </c>
      <c r="R2895" s="9">
        <f t="shared" si="643"/>
        <v>-3.5645056239843376E-2</v>
      </c>
    </row>
    <row r="2896" spans="1:18" x14ac:dyDescent="0.25">
      <c r="A2896">
        <v>2885</v>
      </c>
      <c r="B2896" s="5">
        <v>5100</v>
      </c>
      <c r="C2896" s="5">
        <v>1</v>
      </c>
      <c r="D2896" s="5">
        <f t="shared" si="630"/>
        <v>5100</v>
      </c>
      <c r="E2896" s="5">
        <f t="shared" si="631"/>
        <v>26010000</v>
      </c>
      <c r="F2896" s="5">
        <f t="shared" si="632"/>
        <v>1</v>
      </c>
      <c r="G2896" s="5">
        <f t="shared" si="633"/>
        <v>-624860.82420000003</v>
      </c>
      <c r="H2896" s="9">
        <f t="shared" si="634"/>
        <v>390451049619.90332</v>
      </c>
      <c r="I2896" s="9">
        <f t="shared" si="635"/>
        <v>-295508.74660000001</v>
      </c>
      <c r="J2896" s="9">
        <f t="shared" si="636"/>
        <v>87325419317.103012</v>
      </c>
      <c r="K2896" s="9">
        <f t="shared" si="637"/>
        <v>184651838958.78497</v>
      </c>
      <c r="M2896" s="9">
        <f t="shared" si="638"/>
        <v>125203.46242946984</v>
      </c>
      <c r="N2896" s="9">
        <f t="shared" si="639"/>
        <v>29004230427.97337</v>
      </c>
      <c r="O2896" s="9">
        <f t="shared" si="640"/>
        <v>-125202.46242946984</v>
      </c>
      <c r="P2896" s="9">
        <f t="shared" si="641"/>
        <v>15675656598.402807</v>
      </c>
      <c r="Q2896" s="9">
        <f t="shared" si="642"/>
        <v>2.0170046999102941E-4</v>
      </c>
      <c r="R2896" s="9">
        <f t="shared" si="643"/>
        <v>-3.5433957081404371E-2</v>
      </c>
    </row>
    <row r="2897" spans="1:18" x14ac:dyDescent="0.25">
      <c r="A2897">
        <v>2886</v>
      </c>
      <c r="B2897" s="5">
        <v>4658</v>
      </c>
      <c r="C2897" s="5">
        <v>24</v>
      </c>
      <c r="D2897" s="5">
        <f t="shared" si="630"/>
        <v>111792</v>
      </c>
      <c r="E2897" s="5">
        <f t="shared" si="631"/>
        <v>21696964</v>
      </c>
      <c r="F2897" s="5">
        <f t="shared" si="632"/>
        <v>576</v>
      </c>
      <c r="G2897" s="5">
        <f t="shared" si="633"/>
        <v>-625302.82420000003</v>
      </c>
      <c r="H2897" s="9">
        <f t="shared" si="634"/>
        <v>391003621952.49615</v>
      </c>
      <c r="I2897" s="9">
        <f t="shared" si="635"/>
        <v>-295485.74660000001</v>
      </c>
      <c r="J2897" s="9">
        <f t="shared" si="636"/>
        <v>87311826443.759415</v>
      </c>
      <c r="K2897" s="9">
        <f t="shared" si="637"/>
        <v>184768071859.82556</v>
      </c>
      <c r="M2897" s="9">
        <f t="shared" si="638"/>
        <v>125082.99499946293</v>
      </c>
      <c r="N2897" s="9">
        <f t="shared" si="639"/>
        <v>29045277661.111176</v>
      </c>
      <c r="O2897" s="9">
        <f t="shared" si="640"/>
        <v>-125058.99499946293</v>
      </c>
      <c r="P2897" s="9">
        <f t="shared" si="641"/>
        <v>15639752230.275694</v>
      </c>
      <c r="Q2897" s="9">
        <f t="shared" si="642"/>
        <v>2.017028765223228E-4</v>
      </c>
      <c r="R2897" s="9">
        <f t="shared" si="643"/>
        <v>-3.5393353938897011E-2</v>
      </c>
    </row>
    <row r="2898" spans="1:18" x14ac:dyDescent="0.25">
      <c r="A2898">
        <v>2887</v>
      </c>
      <c r="B2898" s="5">
        <v>3270</v>
      </c>
      <c r="C2898" s="5">
        <v>128</v>
      </c>
      <c r="D2898" s="5">
        <f t="shared" si="630"/>
        <v>418560</v>
      </c>
      <c r="E2898" s="5">
        <f t="shared" si="631"/>
        <v>10692900</v>
      </c>
      <c r="F2898" s="5">
        <f t="shared" si="632"/>
        <v>16384</v>
      </c>
      <c r="G2898" s="5">
        <f t="shared" si="633"/>
        <v>-626690.82420000003</v>
      </c>
      <c r="H2898" s="9">
        <f t="shared" si="634"/>
        <v>392741389136.47534</v>
      </c>
      <c r="I2898" s="9">
        <f t="shared" si="635"/>
        <v>-295381.74660000001</v>
      </c>
      <c r="J2898" s="9">
        <f t="shared" si="636"/>
        <v>87250376224.466614</v>
      </c>
      <c r="K2898" s="9">
        <f t="shared" si="637"/>
        <v>185113030230.38956</v>
      </c>
      <c r="M2898" s="9">
        <f t="shared" si="638"/>
        <v>124704.69456315163</v>
      </c>
      <c r="N2898" s="9">
        <f t="shared" si="639"/>
        <v>29174365801.310486</v>
      </c>
      <c r="O2898" s="9">
        <f t="shared" si="640"/>
        <v>-124576.69456315163</v>
      </c>
      <c r="P2898" s="9">
        <f t="shared" si="641"/>
        <v>15519352828.280773</v>
      </c>
      <c r="Q2898" s="9">
        <f t="shared" si="642"/>
        <v>2.017104447461773E-4</v>
      </c>
      <c r="R2898" s="9">
        <f t="shared" si="643"/>
        <v>-3.5256856653283125E-2</v>
      </c>
    </row>
    <row r="2899" spans="1:18" x14ac:dyDescent="0.25">
      <c r="A2899">
        <v>2888</v>
      </c>
      <c r="B2899" s="5">
        <v>2493</v>
      </c>
      <c r="C2899" s="5">
        <v>105</v>
      </c>
      <c r="D2899" s="5">
        <f t="shared" si="630"/>
        <v>261765</v>
      </c>
      <c r="E2899" s="5">
        <f t="shared" si="631"/>
        <v>6215049</v>
      </c>
      <c r="F2899" s="5">
        <f t="shared" si="632"/>
        <v>11025</v>
      </c>
      <c r="G2899" s="5">
        <f t="shared" si="633"/>
        <v>-627467.82420000003</v>
      </c>
      <c r="H2899" s="9">
        <f t="shared" si="634"/>
        <v>393715870406.28217</v>
      </c>
      <c r="I2899" s="9">
        <f t="shared" si="635"/>
        <v>-295404.74660000001</v>
      </c>
      <c r="J2899" s="9">
        <f t="shared" si="636"/>
        <v>87263964313.810226</v>
      </c>
      <c r="K2899" s="9">
        <f t="shared" si="637"/>
        <v>185356973607.45438</v>
      </c>
      <c r="M2899" s="9">
        <f t="shared" si="638"/>
        <v>124492.92263302636</v>
      </c>
      <c r="N2899" s="9">
        <f t="shared" si="639"/>
        <v>29246754079.750847</v>
      </c>
      <c r="O2899" s="9">
        <f t="shared" si="640"/>
        <v>-124387.92263302636</v>
      </c>
      <c r="P2899" s="9">
        <f t="shared" si="641"/>
        <v>15472355296.959751</v>
      </c>
      <c r="Q2899" s="9">
        <f t="shared" si="642"/>
        <v>2.0171468875104741E-4</v>
      </c>
      <c r="R2899" s="9">
        <f t="shared" si="643"/>
        <v>-3.520343176834817E-2</v>
      </c>
    </row>
    <row r="2900" spans="1:18" x14ac:dyDescent="0.25">
      <c r="A2900">
        <v>2889</v>
      </c>
      <c r="B2900" s="5">
        <v>2350</v>
      </c>
      <c r="C2900" s="5">
        <v>29</v>
      </c>
      <c r="D2900" s="5">
        <f t="shared" si="630"/>
        <v>68150</v>
      </c>
      <c r="E2900" s="5">
        <f t="shared" si="631"/>
        <v>5522500</v>
      </c>
      <c r="F2900" s="5">
        <f t="shared" si="632"/>
        <v>841</v>
      </c>
      <c r="G2900" s="5">
        <f t="shared" si="633"/>
        <v>-627610.82420000003</v>
      </c>
      <c r="H2900" s="9">
        <f t="shared" si="634"/>
        <v>393895346653.00336</v>
      </c>
      <c r="I2900" s="9">
        <f t="shared" si="635"/>
        <v>-295480.74660000001</v>
      </c>
      <c r="J2900" s="9">
        <f t="shared" si="636"/>
        <v>87308871611.293427</v>
      </c>
      <c r="K2900" s="9">
        <f t="shared" si="637"/>
        <v>185446914908.85736</v>
      </c>
      <c r="M2900" s="9">
        <f t="shared" si="638"/>
        <v>124453.94787625942</v>
      </c>
      <c r="N2900" s="9">
        <f t="shared" si="639"/>
        <v>29260086277.016853</v>
      </c>
      <c r="O2900" s="9">
        <f t="shared" si="640"/>
        <v>-124424.94787625942</v>
      </c>
      <c r="P2900" s="9">
        <f t="shared" si="641"/>
        <v>15481567654.009874</v>
      </c>
      <c r="Q2900" s="9">
        <f t="shared" si="642"/>
        <v>2.0171547039569135E-4</v>
      </c>
      <c r="R2900" s="9">
        <f t="shared" si="643"/>
        <v>-3.5213910416986169E-2</v>
      </c>
    </row>
    <row r="2901" spans="1:18" x14ac:dyDescent="0.25">
      <c r="A2901">
        <v>2890</v>
      </c>
      <c r="B2901" s="5">
        <v>1785</v>
      </c>
      <c r="C2901" s="5">
        <v>72</v>
      </c>
      <c r="D2901" s="5">
        <f t="shared" si="630"/>
        <v>128520</v>
      </c>
      <c r="E2901" s="5">
        <f t="shared" si="631"/>
        <v>3186225</v>
      </c>
      <c r="F2901" s="5">
        <f t="shared" si="632"/>
        <v>5184</v>
      </c>
      <c r="G2901" s="5">
        <f t="shared" si="633"/>
        <v>-628175.82420000003</v>
      </c>
      <c r="H2901" s="9">
        <f t="shared" si="634"/>
        <v>394604866109.34937</v>
      </c>
      <c r="I2901" s="9">
        <f t="shared" si="635"/>
        <v>-295437.74660000001</v>
      </c>
      <c r="J2901" s="9">
        <f t="shared" si="636"/>
        <v>87283462116.085815</v>
      </c>
      <c r="K2901" s="9">
        <f t="shared" si="637"/>
        <v>185586849970.24576</v>
      </c>
      <c r="M2901" s="9">
        <f t="shared" si="638"/>
        <v>124299.956704418</v>
      </c>
      <c r="N2901" s="9">
        <f t="shared" si="639"/>
        <v>29312792156.089336</v>
      </c>
      <c r="O2901" s="9">
        <f t="shared" si="640"/>
        <v>-124227.956704418</v>
      </c>
      <c r="P2901" s="9">
        <f t="shared" si="641"/>
        <v>15432585226.954754</v>
      </c>
      <c r="Q2901" s="9">
        <f t="shared" si="642"/>
        <v>2.0171856045408598E-4</v>
      </c>
      <c r="R2901" s="9">
        <f t="shared" si="643"/>
        <v>-3.5158159357119259E-2</v>
      </c>
    </row>
    <row r="2902" spans="1:18" x14ac:dyDescent="0.25">
      <c r="A2902">
        <v>2891</v>
      </c>
      <c r="B2902" s="5">
        <v>1223</v>
      </c>
      <c r="C2902" s="5">
        <v>36</v>
      </c>
      <c r="D2902" s="5">
        <f t="shared" si="630"/>
        <v>44028</v>
      </c>
      <c r="E2902" s="5">
        <f t="shared" si="631"/>
        <v>1495729</v>
      </c>
      <c r="F2902" s="5">
        <f t="shared" si="632"/>
        <v>1296</v>
      </c>
      <c r="G2902" s="5">
        <f t="shared" si="633"/>
        <v>-628737.82420000003</v>
      </c>
      <c r="H2902" s="9">
        <f t="shared" si="634"/>
        <v>395311251579.75012</v>
      </c>
      <c r="I2902" s="9">
        <f t="shared" si="635"/>
        <v>-295473.74660000001</v>
      </c>
      <c r="J2902" s="9">
        <f t="shared" si="636"/>
        <v>87304734929.841019</v>
      </c>
      <c r="K2902" s="9">
        <f t="shared" si="637"/>
        <v>185775520545.50616</v>
      </c>
      <c r="M2902" s="9">
        <f t="shared" si="638"/>
        <v>124146.78318481646</v>
      </c>
      <c r="N2902" s="9">
        <f t="shared" si="639"/>
        <v>29365265230.433529</v>
      </c>
      <c r="O2902" s="9">
        <f t="shared" si="640"/>
        <v>-124110.78318481646</v>
      </c>
      <c r="P2902" s="9">
        <f t="shared" si="641"/>
        <v>15403486502.748522</v>
      </c>
      <c r="Q2902" s="9">
        <f t="shared" si="642"/>
        <v>2.0172163686352497E-4</v>
      </c>
      <c r="R2902" s="9">
        <f t="shared" si="643"/>
        <v>-3.5124997751064133E-2</v>
      </c>
    </row>
    <row r="2903" spans="1:18" x14ac:dyDescent="0.25">
      <c r="A2903">
        <v>2892</v>
      </c>
      <c r="B2903" s="5">
        <v>888</v>
      </c>
      <c r="C2903" s="5">
        <v>25</v>
      </c>
      <c r="D2903" s="5">
        <f t="shared" si="630"/>
        <v>22200</v>
      </c>
      <c r="E2903" s="5">
        <f t="shared" si="631"/>
        <v>788544</v>
      </c>
      <c r="F2903" s="5">
        <f t="shared" si="632"/>
        <v>625</v>
      </c>
      <c r="G2903" s="5">
        <f t="shared" si="633"/>
        <v>-629072.82420000003</v>
      </c>
      <c r="H2903" s="9">
        <f t="shared" si="634"/>
        <v>395732618146.96417</v>
      </c>
      <c r="I2903" s="9">
        <f t="shared" si="635"/>
        <v>-295484.74660000001</v>
      </c>
      <c r="J2903" s="9">
        <f t="shared" si="636"/>
        <v>87311235473.26622</v>
      </c>
      <c r="K2903" s="9">
        <f t="shared" si="637"/>
        <v>185881424051.68338</v>
      </c>
      <c r="M2903" s="9">
        <f t="shared" si="638"/>
        <v>124055.4786846981</v>
      </c>
      <c r="N2903" s="9">
        <f t="shared" si="639"/>
        <v>29396565986.372124</v>
      </c>
      <c r="O2903" s="9">
        <f t="shared" si="640"/>
        <v>-124030.4786846981</v>
      </c>
      <c r="P2903" s="9">
        <f t="shared" si="641"/>
        <v>15383559642.75535</v>
      </c>
      <c r="Q2903" s="9">
        <f t="shared" si="642"/>
        <v>2.01723471975003E-4</v>
      </c>
      <c r="R2903" s="9">
        <f t="shared" si="643"/>
        <v>-3.5102270544648435E-2</v>
      </c>
    </row>
    <row r="2904" spans="1:18" x14ac:dyDescent="0.25">
      <c r="A2904">
        <v>2893</v>
      </c>
      <c r="B2904" s="5">
        <v>840</v>
      </c>
      <c r="C2904" s="5">
        <v>15</v>
      </c>
      <c r="D2904" s="5">
        <f t="shared" si="630"/>
        <v>12600</v>
      </c>
      <c r="E2904" s="5">
        <f t="shared" si="631"/>
        <v>705600</v>
      </c>
      <c r="F2904" s="5">
        <f t="shared" si="632"/>
        <v>225</v>
      </c>
      <c r="G2904" s="5">
        <f t="shared" si="633"/>
        <v>-629120.82420000003</v>
      </c>
      <c r="H2904" s="9">
        <f t="shared" si="634"/>
        <v>395793011442.08734</v>
      </c>
      <c r="I2904" s="9">
        <f t="shared" si="635"/>
        <v>-295494.74660000001</v>
      </c>
      <c r="J2904" s="9">
        <f t="shared" si="636"/>
        <v>87317145268.198227</v>
      </c>
      <c r="K2904" s="9">
        <f t="shared" si="637"/>
        <v>185901898527.76218</v>
      </c>
      <c r="M2904" s="9">
        <f t="shared" si="638"/>
        <v>124042.39624886024</v>
      </c>
      <c r="N2904" s="9">
        <f t="shared" si="639"/>
        <v>29401052236.440517</v>
      </c>
      <c r="O2904" s="9">
        <f t="shared" si="640"/>
        <v>-124027.39624886024</v>
      </c>
      <c r="P2904" s="9">
        <f t="shared" si="641"/>
        <v>15382795020.271791</v>
      </c>
      <c r="Q2904" s="9">
        <f t="shared" si="642"/>
        <v>2.0172373499641405E-4</v>
      </c>
      <c r="R2904" s="9">
        <f t="shared" si="643"/>
        <v>-3.5101398179039608E-2</v>
      </c>
    </row>
    <row r="2905" spans="1:18" x14ac:dyDescent="0.25">
      <c r="A2905">
        <v>2894</v>
      </c>
      <c r="B2905" s="5">
        <v>564</v>
      </c>
      <c r="C2905" s="5">
        <v>1</v>
      </c>
      <c r="D2905" s="5">
        <f t="shared" si="630"/>
        <v>564</v>
      </c>
      <c r="E2905" s="5">
        <f t="shared" si="631"/>
        <v>318096</v>
      </c>
      <c r="F2905" s="5">
        <f t="shared" si="632"/>
        <v>1</v>
      </c>
      <c r="G2905" s="5">
        <f t="shared" si="633"/>
        <v>-629396.82420000003</v>
      </c>
      <c r="H2905" s="9">
        <f t="shared" si="634"/>
        <v>396140362313.04572</v>
      </c>
      <c r="I2905" s="9">
        <f t="shared" si="635"/>
        <v>-295508.74660000001</v>
      </c>
      <c r="J2905" s="9">
        <f t="shared" si="636"/>
        <v>87325419317.103012</v>
      </c>
      <c r="K2905" s="9">
        <f t="shared" si="637"/>
        <v>185992266633.36258</v>
      </c>
      <c r="M2905" s="9">
        <f t="shared" si="638"/>
        <v>123967.17224279259</v>
      </c>
      <c r="N2905" s="9">
        <f t="shared" si="639"/>
        <v>29426854817.098038</v>
      </c>
      <c r="O2905" s="9">
        <f t="shared" si="640"/>
        <v>-123966.17224279259</v>
      </c>
      <c r="P2905" s="9">
        <f t="shared" si="641"/>
        <v>15367611860.529718</v>
      </c>
      <c r="Q2905" s="9">
        <f t="shared" si="642"/>
        <v>2.0172524775898185E-4</v>
      </c>
      <c r="R2905" s="9">
        <f t="shared" si="643"/>
        <v>-3.5084070999818542E-2</v>
      </c>
    </row>
    <row r="2906" spans="1:18" x14ac:dyDescent="0.25">
      <c r="A2906">
        <v>2895</v>
      </c>
      <c r="B2906" s="5">
        <v>540</v>
      </c>
      <c r="C2906" s="5">
        <v>0</v>
      </c>
      <c r="D2906" s="5">
        <f t="shared" si="630"/>
        <v>0</v>
      </c>
      <c r="E2906" s="5">
        <f t="shared" si="631"/>
        <v>291600</v>
      </c>
      <c r="F2906" s="5">
        <f t="shared" si="632"/>
        <v>0</v>
      </c>
      <c r="G2906" s="5">
        <f t="shared" si="633"/>
        <v>-629420.82420000003</v>
      </c>
      <c r="H2906" s="9">
        <f t="shared" si="634"/>
        <v>396170573936.60736</v>
      </c>
      <c r="I2906" s="9">
        <f t="shared" si="635"/>
        <v>-295509.74660000001</v>
      </c>
      <c r="J2906" s="9">
        <f t="shared" si="636"/>
        <v>87326010335.596222</v>
      </c>
      <c r="K2906" s="9">
        <f t="shared" si="637"/>
        <v>185999988264.10516</v>
      </c>
      <c r="M2906" s="9">
        <f t="shared" si="638"/>
        <v>123960.63102487366</v>
      </c>
      <c r="N2906" s="9">
        <f t="shared" si="639"/>
        <v>29429099054.608067</v>
      </c>
      <c r="O2906" s="9">
        <f t="shared" si="640"/>
        <v>-123960.63102487366</v>
      </c>
      <c r="P2906" s="9">
        <f t="shared" si="641"/>
        <v>15366238044.084869</v>
      </c>
      <c r="Q2906" s="9">
        <f t="shared" si="642"/>
        <v>2.0172537933490998E-4</v>
      </c>
      <c r="R2906" s="9">
        <f t="shared" si="643"/>
        <v>-3.5082502763958689E-2</v>
      </c>
    </row>
    <row r="2907" spans="1:18" x14ac:dyDescent="0.25">
      <c r="A2907">
        <v>2896</v>
      </c>
      <c r="B2907" s="5">
        <v>291</v>
      </c>
      <c r="C2907" s="5">
        <v>4</v>
      </c>
      <c r="D2907" s="5">
        <f t="shared" si="630"/>
        <v>1164</v>
      </c>
      <c r="E2907" s="5">
        <f t="shared" si="631"/>
        <v>84681</v>
      </c>
      <c r="F2907" s="5">
        <f t="shared" si="632"/>
        <v>16</v>
      </c>
      <c r="G2907" s="5">
        <f t="shared" si="633"/>
        <v>-629669.82420000003</v>
      </c>
      <c r="H2907" s="9">
        <f t="shared" si="634"/>
        <v>396484087508.05896</v>
      </c>
      <c r="I2907" s="9">
        <f t="shared" si="635"/>
        <v>-295505.74660000001</v>
      </c>
      <c r="J2907" s="9">
        <f t="shared" si="636"/>
        <v>87323646273.623413</v>
      </c>
      <c r="K2907" s="9">
        <f t="shared" si="637"/>
        <v>186071051511.71176</v>
      </c>
      <c r="M2907" s="9">
        <f t="shared" si="638"/>
        <v>123892.76588896479</v>
      </c>
      <c r="N2907" s="9">
        <f t="shared" si="639"/>
        <v>29452388068.371838</v>
      </c>
      <c r="O2907" s="9">
        <f t="shared" si="640"/>
        <v>-123888.76588896479</v>
      </c>
      <c r="P2907" s="9">
        <f t="shared" si="641"/>
        <v>15348426313.490725</v>
      </c>
      <c r="Q2907" s="9">
        <f t="shared" si="642"/>
        <v>2.0172674473121398E-4</v>
      </c>
      <c r="R2907" s="9">
        <f t="shared" si="643"/>
        <v>-3.5062164001236351E-2</v>
      </c>
    </row>
    <row r="2908" spans="1:18" x14ac:dyDescent="0.25">
      <c r="A2908">
        <v>2897</v>
      </c>
      <c r="B2908" s="5">
        <v>280</v>
      </c>
      <c r="C2908" s="5">
        <v>9</v>
      </c>
      <c r="D2908" s="5">
        <f t="shared" si="630"/>
        <v>2520</v>
      </c>
      <c r="E2908" s="5">
        <f t="shared" si="631"/>
        <v>78400</v>
      </c>
      <c r="F2908" s="5">
        <f t="shared" si="632"/>
        <v>81</v>
      </c>
      <c r="G2908" s="5">
        <f t="shared" si="633"/>
        <v>-629680.82420000003</v>
      </c>
      <c r="H2908" s="9">
        <f t="shared" si="634"/>
        <v>396497940365.19135</v>
      </c>
      <c r="I2908" s="9">
        <f t="shared" si="635"/>
        <v>-295500.74660000001</v>
      </c>
      <c r="J2908" s="9">
        <f t="shared" si="636"/>
        <v>87320691241.157425</v>
      </c>
      <c r="K2908" s="9">
        <f t="shared" si="637"/>
        <v>186071153670.80338</v>
      </c>
      <c r="M2908" s="9">
        <f t="shared" si="638"/>
        <v>123889.76783075194</v>
      </c>
      <c r="N2908" s="9">
        <f t="shared" si="639"/>
        <v>29453417112.757156</v>
      </c>
      <c r="O2908" s="9">
        <f t="shared" si="640"/>
        <v>-123880.76783075194</v>
      </c>
      <c r="P2908" s="9">
        <f t="shared" si="641"/>
        <v>15346444638.336664</v>
      </c>
      <c r="Q2908" s="9">
        <f t="shared" si="642"/>
        <v>2.0172680506238191E-4</v>
      </c>
      <c r="R2908" s="9">
        <f t="shared" si="643"/>
        <v>-3.5059900445734066E-2</v>
      </c>
    </row>
    <row r="2909" spans="1:18" x14ac:dyDescent="0.25">
      <c r="A2909">
        <v>2898</v>
      </c>
      <c r="B2909" s="5">
        <v>150</v>
      </c>
      <c r="C2909" s="5">
        <v>90</v>
      </c>
      <c r="D2909" s="5">
        <f t="shared" si="630"/>
        <v>13500</v>
      </c>
      <c r="E2909" s="5">
        <f t="shared" si="631"/>
        <v>22500</v>
      </c>
      <c r="F2909" s="5">
        <f t="shared" si="632"/>
        <v>8100</v>
      </c>
      <c r="G2909" s="5">
        <f t="shared" si="633"/>
        <v>-629810.82420000003</v>
      </c>
      <c r="H2909" s="9">
        <f t="shared" si="634"/>
        <v>396661674279.48334</v>
      </c>
      <c r="I2909" s="9">
        <f t="shared" si="635"/>
        <v>-295419.74660000001</v>
      </c>
      <c r="J2909" s="9">
        <f t="shared" si="636"/>
        <v>87272826681.208221</v>
      </c>
      <c r="K2909" s="9">
        <f t="shared" si="637"/>
        <v>186058554091.10117</v>
      </c>
      <c r="M2909" s="9">
        <f t="shared" si="638"/>
        <v>123854.33623369108</v>
      </c>
      <c r="N2909" s="9">
        <f t="shared" si="639"/>
        <v>29465579908.025921</v>
      </c>
      <c r="O2909" s="9">
        <f t="shared" si="640"/>
        <v>-123764.33623369108</v>
      </c>
      <c r="P2909" s="9">
        <f t="shared" si="641"/>
        <v>15317610923.366138</v>
      </c>
      <c r="Q2909" s="9">
        <f t="shared" si="642"/>
        <v>2.0172751814692358E-4</v>
      </c>
      <c r="R2909" s="9">
        <f t="shared" si="643"/>
        <v>-3.5026948771912828E-2</v>
      </c>
    </row>
    <row r="2910" spans="1:18" x14ac:dyDescent="0.25">
      <c r="A2910">
        <v>2899</v>
      </c>
      <c r="B2910" s="5">
        <v>131</v>
      </c>
      <c r="C2910" s="5">
        <v>0</v>
      </c>
      <c r="D2910" s="5">
        <f t="shared" si="630"/>
        <v>0</v>
      </c>
      <c r="E2910" s="5">
        <f t="shared" si="631"/>
        <v>17161</v>
      </c>
      <c r="F2910" s="5">
        <f t="shared" si="632"/>
        <v>0</v>
      </c>
      <c r="G2910" s="5">
        <f t="shared" si="633"/>
        <v>-629829.82420000003</v>
      </c>
      <c r="H2910" s="9">
        <f t="shared" si="634"/>
        <v>396685607451.80292</v>
      </c>
      <c r="I2910" s="9">
        <f t="shared" si="635"/>
        <v>-295509.74660000001</v>
      </c>
      <c r="J2910" s="9">
        <f t="shared" si="636"/>
        <v>87326010335.596222</v>
      </c>
      <c r="K2910" s="9">
        <f t="shared" si="637"/>
        <v>186120851750.46457</v>
      </c>
      <c r="M2910" s="9">
        <f t="shared" si="638"/>
        <v>123849.15776950527</v>
      </c>
      <c r="N2910" s="9">
        <f t="shared" si="639"/>
        <v>29467357757.632172</v>
      </c>
      <c r="O2910" s="9">
        <f t="shared" si="640"/>
        <v>-123849.15776950527</v>
      </c>
      <c r="P2910" s="9">
        <f t="shared" si="641"/>
        <v>15338613880.215807</v>
      </c>
      <c r="Q2910" s="9">
        <f t="shared" si="642"/>
        <v>2.0172762237930138E-4</v>
      </c>
      <c r="R2910" s="9">
        <f t="shared" si="643"/>
        <v>-3.5050954393453411E-2</v>
      </c>
    </row>
    <row r="2911" spans="1:18" x14ac:dyDescent="0.25">
      <c r="A2911">
        <v>2900</v>
      </c>
      <c r="B2911" s="5">
        <v>14399386</v>
      </c>
      <c r="C2911" s="5">
        <v>839173</v>
      </c>
      <c r="D2911" s="5">
        <f t="shared" si="630"/>
        <v>12083575947778</v>
      </c>
      <c r="E2911" s="5">
        <f t="shared" si="631"/>
        <v>207342317176996</v>
      </c>
      <c r="F2911" s="5">
        <f t="shared" si="632"/>
        <v>704211323929</v>
      </c>
      <c r="G2911" s="5">
        <f t="shared" si="633"/>
        <v>13769425.175799999</v>
      </c>
      <c r="H2911" s="9">
        <f t="shared" si="634"/>
        <v>189597069671954.84</v>
      </c>
      <c r="I2911" s="9">
        <f t="shared" si="635"/>
        <v>543663.25340000005</v>
      </c>
      <c r="J2911" s="9">
        <f t="shared" si="636"/>
        <v>295569733097.47266</v>
      </c>
      <c r="K2911" s="9">
        <f t="shared" si="637"/>
        <v>7485930488523.2949</v>
      </c>
      <c r="M2911" s="9">
        <f t="shared" si="638"/>
        <v>4048376.8588196537</v>
      </c>
      <c r="N2911" s="9">
        <f t="shared" si="639"/>
        <v>14084011561979.881</v>
      </c>
      <c r="O2911" s="9">
        <f t="shared" si="640"/>
        <v>-3209203.8588196537</v>
      </c>
      <c r="P2911" s="9">
        <f t="shared" si="641"/>
        <v>10298989407462.957</v>
      </c>
      <c r="Q2911" s="9">
        <f t="shared" si="642"/>
        <v>1.0257222708918916E-3</v>
      </c>
      <c r="R2911" s="9">
        <f t="shared" si="643"/>
        <v>-0.90862176161587827</v>
      </c>
    </row>
    <row r="2912" spans="1:18" x14ac:dyDescent="0.25">
      <c r="A2912">
        <v>2901</v>
      </c>
      <c r="B2912" s="5">
        <v>10171</v>
      </c>
      <c r="C2912" s="5">
        <v>208</v>
      </c>
      <c r="D2912" s="5">
        <f t="shared" si="630"/>
        <v>2115568</v>
      </c>
      <c r="E2912" s="5">
        <f t="shared" si="631"/>
        <v>103449241</v>
      </c>
      <c r="F2912" s="5">
        <f t="shared" si="632"/>
        <v>43264</v>
      </c>
      <c r="G2912" s="5">
        <f t="shared" si="633"/>
        <v>-619789.82420000003</v>
      </c>
      <c r="H2912" s="9">
        <f t="shared" si="634"/>
        <v>384139426181.86694</v>
      </c>
      <c r="I2912" s="9">
        <f t="shared" si="635"/>
        <v>-295301.74660000001</v>
      </c>
      <c r="J2912" s="9">
        <f t="shared" si="636"/>
        <v>87203121545.01062</v>
      </c>
      <c r="K2912" s="9">
        <f t="shared" si="637"/>
        <v>183025017611.16696</v>
      </c>
      <c r="M2912" s="9">
        <f t="shared" si="638"/>
        <v>126585.56726558985</v>
      </c>
      <c r="N2912" s="9">
        <f t="shared" si="639"/>
        <v>28535378363.80397</v>
      </c>
      <c r="O2912" s="9">
        <f t="shared" si="640"/>
        <v>-126377.56726558985</v>
      </c>
      <c r="P2912" s="9">
        <f t="shared" si="641"/>
        <v>15971289507.968687</v>
      </c>
      <c r="Q2912" s="9">
        <f t="shared" si="642"/>
        <v>2.0167298197105481E-4</v>
      </c>
      <c r="R2912" s="9">
        <f t="shared" si="643"/>
        <v>-3.5766526840515962E-2</v>
      </c>
    </row>
    <row r="2913" spans="1:18" x14ac:dyDescent="0.25">
      <c r="A2913">
        <v>2902</v>
      </c>
      <c r="B2913" s="5">
        <v>7551</v>
      </c>
      <c r="C2913" s="5">
        <v>1875</v>
      </c>
      <c r="D2913" s="5">
        <f t="shared" si="630"/>
        <v>14158125</v>
      </c>
      <c r="E2913" s="5">
        <f t="shared" si="631"/>
        <v>57017601</v>
      </c>
      <c r="F2913" s="5">
        <f t="shared" si="632"/>
        <v>3515625</v>
      </c>
      <c r="G2913" s="5">
        <f t="shared" si="633"/>
        <v>-622409.82420000003</v>
      </c>
      <c r="H2913" s="9">
        <f t="shared" si="634"/>
        <v>387393989260.67493</v>
      </c>
      <c r="I2913" s="9">
        <f t="shared" si="635"/>
        <v>-293634.74660000001</v>
      </c>
      <c r="J2913" s="9">
        <f t="shared" si="636"/>
        <v>86221364410.846222</v>
      </c>
      <c r="K2913" s="9">
        <f t="shared" si="637"/>
        <v>182761151010.31757</v>
      </c>
      <c r="M2913" s="9">
        <f t="shared" si="638"/>
        <v>125871.48430944029</v>
      </c>
      <c r="N2913" s="9">
        <f t="shared" si="639"/>
        <v>28777140032.960732</v>
      </c>
      <c r="O2913" s="9">
        <f t="shared" si="640"/>
        <v>-123996.48430944029</v>
      </c>
      <c r="P2913" s="9">
        <f t="shared" si="641"/>
        <v>15375128121.101273</v>
      </c>
      <c r="Q2913" s="9">
        <f t="shared" si="642"/>
        <v>2.0168715605729381E-4</v>
      </c>
      <c r="R2913" s="9">
        <f t="shared" si="643"/>
        <v>-3.5092649048227016E-2</v>
      </c>
    </row>
    <row r="2914" spans="1:18" x14ac:dyDescent="0.25">
      <c r="A2914">
        <v>2903</v>
      </c>
      <c r="B2914" s="5">
        <v>67</v>
      </c>
      <c r="C2914" s="5">
        <v>2</v>
      </c>
      <c r="D2914" s="5">
        <f t="shared" si="630"/>
        <v>134</v>
      </c>
      <c r="E2914" s="5">
        <f t="shared" si="631"/>
        <v>4489</v>
      </c>
      <c r="F2914" s="5">
        <f t="shared" si="632"/>
        <v>4</v>
      </c>
      <c r="G2914" s="5">
        <f t="shared" si="633"/>
        <v>-629893.82420000003</v>
      </c>
      <c r="H2914" s="9">
        <f t="shared" si="634"/>
        <v>396766229765.30054</v>
      </c>
      <c r="I2914" s="9">
        <f t="shared" si="635"/>
        <v>-295507.74660000001</v>
      </c>
      <c r="J2914" s="9">
        <f t="shared" si="636"/>
        <v>87324828300.609818</v>
      </c>
      <c r="K2914" s="9">
        <f t="shared" si="637"/>
        <v>186138504586.59857</v>
      </c>
      <c r="M2914" s="9">
        <f t="shared" si="638"/>
        <v>123831.71452172146</v>
      </c>
      <c r="N2914" s="9">
        <f t="shared" si="639"/>
        <v>29473346698.270435</v>
      </c>
      <c r="O2914" s="9">
        <f t="shared" si="640"/>
        <v>-123829.71452172146</v>
      </c>
      <c r="P2914" s="9">
        <f t="shared" si="641"/>
        <v>15333798198.531034</v>
      </c>
      <c r="Q2914" s="9">
        <f t="shared" si="642"/>
        <v>2.0172797350097169E-4</v>
      </c>
      <c r="R2914" s="9">
        <f t="shared" si="643"/>
        <v>-3.5045451702587715E-2</v>
      </c>
    </row>
    <row r="2915" spans="1:18" x14ac:dyDescent="0.25">
      <c r="A2915">
        <v>2904</v>
      </c>
      <c r="B2915" s="5">
        <v>18</v>
      </c>
      <c r="C2915" s="5">
        <v>1</v>
      </c>
      <c r="D2915" s="5">
        <f t="shared" si="630"/>
        <v>18</v>
      </c>
      <c r="E2915" s="5">
        <f t="shared" si="631"/>
        <v>324</v>
      </c>
      <c r="F2915" s="5">
        <f t="shared" si="632"/>
        <v>1</v>
      </c>
      <c r="G2915" s="5">
        <f t="shared" si="633"/>
        <v>-629942.82420000003</v>
      </c>
      <c r="H2915" s="9">
        <f t="shared" si="634"/>
        <v>396827961761.07214</v>
      </c>
      <c r="I2915" s="9">
        <f t="shared" si="635"/>
        <v>-295508.74660000001</v>
      </c>
      <c r="J2915" s="9">
        <f t="shared" si="636"/>
        <v>87325419317.103012</v>
      </c>
      <c r="K2915" s="9">
        <f t="shared" si="637"/>
        <v>186153614409.00616</v>
      </c>
      <c r="M2915" s="9">
        <f t="shared" si="638"/>
        <v>123818.35953513699</v>
      </c>
      <c r="N2915" s="9">
        <f t="shared" si="639"/>
        <v>29477932392.256615</v>
      </c>
      <c r="O2915" s="9">
        <f t="shared" si="640"/>
        <v>-123817.35953513699</v>
      </c>
      <c r="P2915" s="9">
        <f t="shared" si="641"/>
        <v>15330738522.253378</v>
      </c>
      <c r="Q2915" s="9">
        <f t="shared" si="642"/>
        <v>2.0172824235261492E-4</v>
      </c>
      <c r="R2915" s="9">
        <f t="shared" si="643"/>
        <v>-3.5041955082217711E-2</v>
      </c>
    </row>
    <row r="2916" spans="1:18" x14ac:dyDescent="0.25">
      <c r="A2916">
        <v>2905</v>
      </c>
      <c r="B2916" s="5">
        <v>8</v>
      </c>
      <c r="C2916" s="5">
        <v>0</v>
      </c>
      <c r="D2916" s="5">
        <f t="shared" si="630"/>
        <v>0</v>
      </c>
      <c r="E2916" s="5">
        <f t="shared" si="631"/>
        <v>64</v>
      </c>
      <c r="F2916" s="5">
        <f t="shared" si="632"/>
        <v>0</v>
      </c>
      <c r="G2916" s="5">
        <f t="shared" si="633"/>
        <v>-629952.82420000003</v>
      </c>
      <c r="H2916" s="9">
        <f t="shared" si="634"/>
        <v>396840560717.55615</v>
      </c>
      <c r="I2916" s="9">
        <f t="shared" si="635"/>
        <v>-295509.74660000001</v>
      </c>
      <c r="J2916" s="9">
        <f t="shared" si="636"/>
        <v>87326010335.596222</v>
      </c>
      <c r="K2916" s="9">
        <f t="shared" si="637"/>
        <v>186157199449.29636</v>
      </c>
      <c r="M2916" s="9">
        <f t="shared" si="638"/>
        <v>123815.63402767076</v>
      </c>
      <c r="N2916" s="9">
        <f t="shared" si="639"/>
        <v>29478868291.999664</v>
      </c>
      <c r="O2916" s="9">
        <f t="shared" si="640"/>
        <v>-123815.63402767076</v>
      </c>
      <c r="P2916" s="9">
        <f t="shared" si="641"/>
        <v>15330311229.674103</v>
      </c>
      <c r="Q2916" s="9">
        <f t="shared" si="642"/>
        <v>2.0172829722286677E-4</v>
      </c>
      <c r="R2916" s="9">
        <f t="shared" si="643"/>
        <v>-3.5041466741678913E-2</v>
      </c>
    </row>
    <row r="2917" spans="1:18" x14ac:dyDescent="0.25">
      <c r="A2917">
        <v>2906</v>
      </c>
      <c r="B2917" s="5">
        <v>0</v>
      </c>
      <c r="C2917" s="5">
        <v>0</v>
      </c>
      <c r="D2917" s="5">
        <f t="shared" si="630"/>
        <v>0</v>
      </c>
      <c r="E2917" s="5">
        <f t="shared" si="631"/>
        <v>0</v>
      </c>
      <c r="F2917" s="5">
        <f t="shared" si="632"/>
        <v>0</v>
      </c>
      <c r="G2917" s="5">
        <f t="shared" si="633"/>
        <v>-629960.82420000003</v>
      </c>
      <c r="H2917" s="9">
        <f t="shared" si="634"/>
        <v>396850640026.74335</v>
      </c>
      <c r="I2917" s="9">
        <f t="shared" si="635"/>
        <v>-295509.74660000001</v>
      </c>
      <c r="J2917" s="9">
        <f t="shared" si="636"/>
        <v>87326010335.596222</v>
      </c>
      <c r="K2917" s="9">
        <f t="shared" si="637"/>
        <v>186159563527.26917</v>
      </c>
      <c r="M2917" s="9">
        <f t="shared" si="638"/>
        <v>123813.45362169779</v>
      </c>
      <c r="N2917" s="9">
        <f t="shared" si="639"/>
        <v>29479617022.490993</v>
      </c>
      <c r="O2917" s="9">
        <f t="shared" si="640"/>
        <v>-123813.45362169779</v>
      </c>
      <c r="P2917" s="9">
        <f t="shared" si="641"/>
        <v>15329771297.732309</v>
      </c>
      <c r="Q2917" s="9">
        <f t="shared" si="642"/>
        <v>2.0172834111969535E-4</v>
      </c>
      <c r="R2917" s="9">
        <f t="shared" si="643"/>
        <v>-3.5040849658636533E-2</v>
      </c>
    </row>
    <row r="2918" spans="1:18" x14ac:dyDescent="0.25">
      <c r="A2918">
        <v>2907</v>
      </c>
      <c r="B2918" s="5">
        <v>0</v>
      </c>
      <c r="C2918" s="5">
        <v>1</v>
      </c>
      <c r="D2918" s="5">
        <f t="shared" si="630"/>
        <v>0</v>
      </c>
      <c r="E2918" s="5">
        <f t="shared" si="631"/>
        <v>0</v>
      </c>
      <c r="F2918" s="5">
        <f t="shared" si="632"/>
        <v>1</v>
      </c>
      <c r="G2918" s="5">
        <f t="shared" si="633"/>
        <v>-629960.82420000003</v>
      </c>
      <c r="H2918" s="9">
        <f t="shared" si="634"/>
        <v>396850640026.74335</v>
      </c>
      <c r="I2918" s="9">
        <f t="shared" si="635"/>
        <v>-295508.74660000001</v>
      </c>
      <c r="J2918" s="9">
        <f t="shared" si="636"/>
        <v>87325419317.103012</v>
      </c>
      <c r="K2918" s="9">
        <f t="shared" si="637"/>
        <v>186158933566.44498</v>
      </c>
      <c r="M2918" s="9">
        <f t="shared" si="638"/>
        <v>123813.45362169779</v>
      </c>
      <c r="N2918" s="9">
        <f t="shared" si="639"/>
        <v>29479617022.490993</v>
      </c>
      <c r="O2918" s="9">
        <f t="shared" si="640"/>
        <v>-123812.45362169779</v>
      </c>
      <c r="P2918" s="9">
        <f t="shared" si="641"/>
        <v>15329523671.825066</v>
      </c>
      <c r="Q2918" s="9">
        <f t="shared" si="642"/>
        <v>2.0172834111969535E-4</v>
      </c>
      <c r="R2918" s="9">
        <f t="shared" si="643"/>
        <v>-3.5040566645372355E-2</v>
      </c>
    </row>
    <row r="2919" spans="1:18" x14ac:dyDescent="0.25">
      <c r="A2919">
        <v>2908</v>
      </c>
      <c r="B2919" s="5">
        <v>10203151</v>
      </c>
      <c r="C2919" s="5">
        <v>613411</v>
      </c>
      <c r="D2919" s="5">
        <f t="shared" si="630"/>
        <v>6258725058061</v>
      </c>
      <c r="E2919" s="5">
        <f t="shared" si="631"/>
        <v>104104290328801</v>
      </c>
      <c r="F2919" s="5">
        <f t="shared" si="632"/>
        <v>376273054921</v>
      </c>
      <c r="G2919" s="5">
        <f t="shared" si="633"/>
        <v>9573190.1757999994</v>
      </c>
      <c r="H2919" s="9">
        <f t="shared" si="634"/>
        <v>91645970142033.625</v>
      </c>
      <c r="I2919" s="9">
        <f t="shared" si="635"/>
        <v>317901.25339999999</v>
      </c>
      <c r="J2919" s="9">
        <f t="shared" si="636"/>
        <v>101061206913.291</v>
      </c>
      <c r="K2919" s="9">
        <f t="shared" si="637"/>
        <v>3043329155923.3862</v>
      </c>
      <c r="M2919" s="9">
        <f t="shared" si="638"/>
        <v>2904689.8765684073</v>
      </c>
      <c r="N2919" s="9">
        <f t="shared" si="639"/>
        <v>6807820950621.9541</v>
      </c>
      <c r="O2919" s="9">
        <f t="shared" si="640"/>
        <v>-2291278.8765684073</v>
      </c>
      <c r="P2919" s="9">
        <f t="shared" si="641"/>
        <v>5249958890208.583</v>
      </c>
      <c r="Q2919" s="9">
        <f t="shared" si="642"/>
        <v>5.9913126671579662E-4</v>
      </c>
      <c r="R2919" s="9">
        <f t="shared" si="643"/>
        <v>-0.6485912288406438</v>
      </c>
    </row>
    <row r="2920" spans="1:18" x14ac:dyDescent="0.25">
      <c r="A2920">
        <v>2909</v>
      </c>
      <c r="B2920" s="5">
        <v>867374</v>
      </c>
      <c r="C2920" s="5">
        <v>57783</v>
      </c>
      <c r="D2920" s="5">
        <f t="shared" si="630"/>
        <v>50119471842</v>
      </c>
      <c r="E2920" s="5">
        <f t="shared" si="631"/>
        <v>752337655876</v>
      </c>
      <c r="F2920" s="5">
        <f t="shared" si="632"/>
        <v>3338875089</v>
      </c>
      <c r="G2920" s="5">
        <f t="shared" si="633"/>
        <v>237413.17579999997</v>
      </c>
      <c r="H2920" s="9">
        <f t="shared" si="634"/>
        <v>56365016043.441689</v>
      </c>
      <c r="I2920" s="9">
        <f t="shared" si="635"/>
        <v>-237726.74660000001</v>
      </c>
      <c r="J2920" s="9">
        <f t="shared" si="636"/>
        <v>56514006049.020615</v>
      </c>
      <c r="K2920" s="9">
        <f t="shared" si="637"/>
        <v>-56439461882.907845</v>
      </c>
      <c r="M2920" s="9">
        <f t="shared" si="638"/>
        <v>360216.88492218324</v>
      </c>
      <c r="N2920" s="9">
        <f t="shared" si="639"/>
        <v>4187013749.8461523</v>
      </c>
      <c r="O2920" s="9">
        <f t="shared" si="640"/>
        <v>-302433.88492218324</v>
      </c>
      <c r="P2920" s="9">
        <f t="shared" si="641"/>
        <v>91466254749.124374</v>
      </c>
      <c r="Q2920" s="9">
        <f t="shared" si="642"/>
        <v>2.0024547768131005E-4</v>
      </c>
      <c r="R2920" s="9">
        <f t="shared" si="643"/>
        <v>-8.5592737495929785E-2</v>
      </c>
    </row>
    <row r="2921" spans="1:18" x14ac:dyDescent="0.25">
      <c r="A2921">
        <v>2910</v>
      </c>
      <c r="B2921" s="5">
        <v>386510</v>
      </c>
      <c r="C2921" s="5">
        <v>17651</v>
      </c>
      <c r="D2921" s="5">
        <f t="shared" si="630"/>
        <v>6822288010</v>
      </c>
      <c r="E2921" s="5">
        <f t="shared" si="631"/>
        <v>149389980100</v>
      </c>
      <c r="F2921" s="5">
        <f t="shared" si="632"/>
        <v>311557801</v>
      </c>
      <c r="G2921" s="5">
        <f t="shared" si="633"/>
        <v>-243450.82420000003</v>
      </c>
      <c r="H2921" s="9">
        <f t="shared" si="634"/>
        <v>59268303803.659325</v>
      </c>
      <c r="I2921" s="9">
        <f t="shared" si="635"/>
        <v>-277858.74660000001</v>
      </c>
      <c r="J2921" s="9">
        <f t="shared" si="636"/>
        <v>77205483062.123016</v>
      </c>
      <c r="K2921" s="9">
        <f t="shared" si="637"/>
        <v>67644940870.948959</v>
      </c>
      <c r="M2921" s="9">
        <f t="shared" si="638"/>
        <v>229157.0426985558</v>
      </c>
      <c r="N2921" s="9">
        <f t="shared" si="639"/>
        <v>4402681315.0327301</v>
      </c>
      <c r="O2921" s="9">
        <f t="shared" si="640"/>
        <v>-211506.0426985558</v>
      </c>
      <c r="P2921" s="9">
        <f t="shared" si="641"/>
        <v>44734806098.003311</v>
      </c>
      <c r="Q2921" s="9">
        <f t="shared" si="642"/>
        <v>2.0025812191345227E-4</v>
      </c>
      <c r="R2921" s="9">
        <f t="shared" si="643"/>
        <v>-5.9858971525737062E-2</v>
      </c>
    </row>
    <row r="2922" spans="1:18" x14ac:dyDescent="0.25">
      <c r="A2922">
        <v>2911</v>
      </c>
      <c r="B2922" s="5">
        <v>24830</v>
      </c>
      <c r="C2922" s="5">
        <v>384</v>
      </c>
      <c r="D2922" s="5">
        <f t="shared" si="630"/>
        <v>9534720</v>
      </c>
      <c r="E2922" s="5">
        <f t="shared" si="631"/>
        <v>616528900</v>
      </c>
      <c r="F2922" s="5">
        <f t="shared" si="632"/>
        <v>147456</v>
      </c>
      <c r="G2922" s="5">
        <f t="shared" si="633"/>
        <v>-605130.82420000003</v>
      </c>
      <c r="H2922" s="9">
        <f t="shared" si="634"/>
        <v>366183314396.97137</v>
      </c>
      <c r="I2922" s="9">
        <f t="shared" si="635"/>
        <v>-295125.74660000001</v>
      </c>
      <c r="J2922" s="9">
        <f t="shared" si="636"/>
        <v>87099206306.207413</v>
      </c>
      <c r="K2922" s="9">
        <f t="shared" si="637"/>
        <v>178589686282.69836</v>
      </c>
      <c r="M2922" s="9">
        <f t="shared" si="638"/>
        <v>130580.88866032133</v>
      </c>
      <c r="N2922" s="9">
        <f t="shared" si="639"/>
        <v>27201528181.286713</v>
      </c>
      <c r="O2922" s="9">
        <f t="shared" si="640"/>
        <v>-130196.88866032133</v>
      </c>
      <c r="P2922" s="9">
        <f t="shared" si="641"/>
        <v>16951229816.82811</v>
      </c>
      <c r="Q2922" s="9">
        <f t="shared" si="642"/>
        <v>2.0159478054407564E-4</v>
      </c>
      <c r="R2922" s="9">
        <f t="shared" si="643"/>
        <v>-3.6847443984406709E-2</v>
      </c>
    </row>
    <row r="2923" spans="1:18" x14ac:dyDescent="0.25">
      <c r="A2923">
        <v>2912</v>
      </c>
      <c r="B2923" s="5">
        <v>428</v>
      </c>
      <c r="C2923" s="5">
        <v>10</v>
      </c>
      <c r="D2923" s="5">
        <f t="shared" si="630"/>
        <v>4280</v>
      </c>
      <c r="E2923" s="5">
        <f t="shared" si="631"/>
        <v>183184</v>
      </c>
      <c r="F2923" s="5">
        <f t="shared" si="632"/>
        <v>100</v>
      </c>
      <c r="G2923" s="5">
        <f t="shared" si="633"/>
        <v>-629532.82420000003</v>
      </c>
      <c r="H2923" s="9">
        <f t="shared" si="634"/>
        <v>396311576745.22815</v>
      </c>
      <c r="I2923" s="9">
        <f t="shared" si="635"/>
        <v>-295499.74660000001</v>
      </c>
      <c r="J2923" s="9">
        <f t="shared" si="636"/>
        <v>87320100240.664215</v>
      </c>
      <c r="K2923" s="9">
        <f t="shared" si="637"/>
        <v>186026790027.48236</v>
      </c>
      <c r="M2923" s="9">
        <f t="shared" si="638"/>
        <v>123930.10534125198</v>
      </c>
      <c r="N2923" s="9">
        <f t="shared" si="639"/>
        <v>29439573294.480663</v>
      </c>
      <c r="O2923" s="9">
        <f t="shared" si="640"/>
        <v>-123920.10534125198</v>
      </c>
      <c r="P2923" s="9">
        <f t="shared" si="641"/>
        <v>15356192507.786989</v>
      </c>
      <c r="Q2923" s="9">
        <f t="shared" si="642"/>
        <v>2.0172599342224552E-4</v>
      </c>
      <c r="R2923" s="9">
        <f t="shared" si="643"/>
        <v>-3.5071033468741367E-2</v>
      </c>
    </row>
    <row r="2924" spans="1:18" x14ac:dyDescent="0.25">
      <c r="A2924">
        <v>2913</v>
      </c>
      <c r="B2924" s="5">
        <v>226</v>
      </c>
      <c r="C2924" s="5">
        <v>4</v>
      </c>
      <c r="D2924" s="5">
        <f t="shared" si="630"/>
        <v>904</v>
      </c>
      <c r="E2924" s="5">
        <f t="shared" si="631"/>
        <v>51076</v>
      </c>
      <c r="F2924" s="5">
        <f t="shared" si="632"/>
        <v>16</v>
      </c>
      <c r="G2924" s="5">
        <f t="shared" si="633"/>
        <v>-629734.82420000003</v>
      </c>
      <c r="H2924" s="9">
        <f t="shared" si="634"/>
        <v>396565948810.20496</v>
      </c>
      <c r="I2924" s="9">
        <f t="shared" si="635"/>
        <v>-295505.74660000001</v>
      </c>
      <c r="J2924" s="9">
        <f t="shared" si="636"/>
        <v>87323646273.623413</v>
      </c>
      <c r="K2924" s="9">
        <f t="shared" si="637"/>
        <v>186090259385.24075</v>
      </c>
      <c r="M2924" s="9">
        <f t="shared" si="638"/>
        <v>123875.05009043435</v>
      </c>
      <c r="N2924" s="9">
        <f t="shared" si="639"/>
        <v>29458469045.93071</v>
      </c>
      <c r="O2924" s="9">
        <f t="shared" si="640"/>
        <v>-123871.05009043435</v>
      </c>
      <c r="P2924" s="9">
        <f t="shared" si="641"/>
        <v>15344037050.506895</v>
      </c>
      <c r="Q2924" s="9">
        <f t="shared" si="642"/>
        <v>2.0172710124885648E-4</v>
      </c>
      <c r="R2924" s="9">
        <f t="shared" si="643"/>
        <v>-3.5057150201521239E-2</v>
      </c>
    </row>
    <row r="2925" spans="1:18" x14ac:dyDescent="0.25">
      <c r="A2925">
        <v>2914</v>
      </c>
      <c r="B2925" s="5">
        <v>156</v>
      </c>
      <c r="C2925" s="5">
        <v>0</v>
      </c>
      <c r="D2925" s="5">
        <f t="shared" si="630"/>
        <v>0</v>
      </c>
      <c r="E2925" s="5">
        <f t="shared" si="631"/>
        <v>24336</v>
      </c>
      <c r="F2925" s="5">
        <f t="shared" si="632"/>
        <v>0</v>
      </c>
      <c r="G2925" s="5">
        <f t="shared" si="633"/>
        <v>-629804.82420000003</v>
      </c>
      <c r="H2925" s="9">
        <f t="shared" si="634"/>
        <v>396654116585.59296</v>
      </c>
      <c r="I2925" s="9">
        <f t="shared" si="635"/>
        <v>-295509.74660000001</v>
      </c>
      <c r="J2925" s="9">
        <f t="shared" si="636"/>
        <v>87326010335.596222</v>
      </c>
      <c r="K2925" s="9">
        <f t="shared" si="637"/>
        <v>186113464006.79956</v>
      </c>
      <c r="M2925" s="9">
        <f t="shared" si="638"/>
        <v>123855.97153817081</v>
      </c>
      <c r="N2925" s="9">
        <f t="shared" si="639"/>
        <v>29465018492.977055</v>
      </c>
      <c r="O2925" s="9">
        <f t="shared" si="640"/>
        <v>-123855.97153817081</v>
      </c>
      <c r="P2925" s="9">
        <f t="shared" si="641"/>
        <v>15340301685.664177</v>
      </c>
      <c r="Q2925" s="9">
        <f t="shared" si="642"/>
        <v>2.0172748523208912E-4</v>
      </c>
      <c r="R2925" s="9">
        <f t="shared" si="643"/>
        <v>-3.5052882777959912E-2</v>
      </c>
    </row>
    <row r="2926" spans="1:18" x14ac:dyDescent="0.25">
      <c r="A2926">
        <v>2915</v>
      </c>
      <c r="B2926" s="5">
        <v>47</v>
      </c>
      <c r="C2926" s="5">
        <v>0</v>
      </c>
      <c r="D2926" s="5">
        <f t="shared" si="630"/>
        <v>0</v>
      </c>
      <c r="E2926" s="5">
        <f t="shared" si="631"/>
        <v>2209</v>
      </c>
      <c r="F2926" s="5">
        <f t="shared" si="632"/>
        <v>0</v>
      </c>
      <c r="G2926" s="5">
        <f t="shared" si="633"/>
        <v>-629913.82420000003</v>
      </c>
      <c r="H2926" s="9">
        <f t="shared" si="634"/>
        <v>396791425918.26855</v>
      </c>
      <c r="I2926" s="9">
        <f t="shared" si="635"/>
        <v>-295509.74660000001</v>
      </c>
      <c r="J2926" s="9">
        <f t="shared" si="636"/>
        <v>87326010335.596222</v>
      </c>
      <c r="K2926" s="9">
        <f t="shared" si="637"/>
        <v>186145674569.17896</v>
      </c>
      <c r="M2926" s="9">
        <f t="shared" si="638"/>
        <v>123826.26350678902</v>
      </c>
      <c r="N2926" s="9">
        <f t="shared" si="639"/>
        <v>29475218367.016865</v>
      </c>
      <c r="O2926" s="9">
        <f t="shared" si="640"/>
        <v>-123826.26350678902</v>
      </c>
      <c r="P2926" s="9">
        <f t="shared" si="641"/>
        <v>15332943534.052752</v>
      </c>
      <c r="Q2926" s="9">
        <f t="shared" si="642"/>
        <v>2.0172808323381028E-4</v>
      </c>
      <c r="R2926" s="9">
        <f t="shared" si="643"/>
        <v>-3.5044475021510299E-2</v>
      </c>
    </row>
    <row r="2927" spans="1:18" x14ac:dyDescent="0.25">
      <c r="A2927">
        <v>2916</v>
      </c>
      <c r="B2927" s="5">
        <v>39</v>
      </c>
      <c r="C2927" s="5">
        <v>1</v>
      </c>
      <c r="D2927" s="5">
        <f t="shared" si="630"/>
        <v>39</v>
      </c>
      <c r="E2927" s="5">
        <f t="shared" si="631"/>
        <v>1521</v>
      </c>
      <c r="F2927" s="5">
        <f t="shared" si="632"/>
        <v>1</v>
      </c>
      <c r="G2927" s="5">
        <f t="shared" si="633"/>
        <v>-629921.82420000003</v>
      </c>
      <c r="H2927" s="9">
        <f t="shared" si="634"/>
        <v>396801504603.45575</v>
      </c>
      <c r="I2927" s="9">
        <f t="shared" si="635"/>
        <v>-295508.74660000001</v>
      </c>
      <c r="J2927" s="9">
        <f t="shared" si="636"/>
        <v>87325419317.103012</v>
      </c>
      <c r="K2927" s="9">
        <f t="shared" si="637"/>
        <v>186147408725.32758</v>
      </c>
      <c r="M2927" s="9">
        <f t="shared" si="638"/>
        <v>123824.08310081605</v>
      </c>
      <c r="N2927" s="9">
        <f t="shared" si="639"/>
        <v>29475967051.155025</v>
      </c>
      <c r="O2927" s="9">
        <f t="shared" si="640"/>
        <v>-123823.08310081605</v>
      </c>
      <c r="P2927" s="9">
        <f t="shared" si="641"/>
        <v>15332155908.591597</v>
      </c>
      <c r="Q2927" s="9">
        <f t="shared" si="642"/>
        <v>2.0172812712792129E-4</v>
      </c>
      <c r="R2927" s="9">
        <f t="shared" si="643"/>
        <v>-3.5043574925203845E-2</v>
      </c>
    </row>
    <row r="2928" spans="1:18" x14ac:dyDescent="0.25">
      <c r="A2928">
        <v>2917</v>
      </c>
      <c r="B2928" s="5">
        <v>137365</v>
      </c>
      <c r="C2928" s="5">
        <v>4353</v>
      </c>
      <c r="D2928" s="5">
        <f t="shared" si="630"/>
        <v>597949845</v>
      </c>
      <c r="E2928" s="5">
        <f t="shared" si="631"/>
        <v>18869143225</v>
      </c>
      <c r="F2928" s="5">
        <f t="shared" si="632"/>
        <v>18948609</v>
      </c>
      <c r="G2928" s="5">
        <f t="shared" si="633"/>
        <v>-492595.82420000003</v>
      </c>
      <c r="H2928" s="9">
        <f t="shared" si="634"/>
        <v>242650646019.27734</v>
      </c>
      <c r="I2928" s="9">
        <f t="shared" si="635"/>
        <v>-291156.74660000001</v>
      </c>
      <c r="J2928" s="9">
        <f t="shared" si="636"/>
        <v>84772251090.696625</v>
      </c>
      <c r="K2928" s="9">
        <f t="shared" si="637"/>
        <v>143422597562.81757</v>
      </c>
      <c r="M2928" s="9">
        <f t="shared" si="638"/>
        <v>161252.38693142484</v>
      </c>
      <c r="N2928" s="9">
        <f t="shared" si="639"/>
        <v>18025038625.177155</v>
      </c>
      <c r="O2928" s="9">
        <f t="shared" si="640"/>
        <v>-156899.38693142484</v>
      </c>
      <c r="P2928" s="9">
        <f t="shared" si="641"/>
        <v>24617417619.45697</v>
      </c>
      <c r="Q2928" s="9">
        <f t="shared" si="642"/>
        <v>2.0105677816018515E-4</v>
      </c>
      <c r="R2928" s="9">
        <f t="shared" si="643"/>
        <v>-4.4404592729754479E-2</v>
      </c>
    </row>
    <row r="2929" spans="1:18" x14ac:dyDescent="0.25">
      <c r="A2929">
        <v>2918</v>
      </c>
      <c r="B2929" s="5">
        <v>4638</v>
      </c>
      <c r="C2929" s="5">
        <v>416</v>
      </c>
      <c r="D2929" s="5">
        <f t="shared" si="630"/>
        <v>1929408</v>
      </c>
      <c r="E2929" s="5">
        <f t="shared" si="631"/>
        <v>21511044</v>
      </c>
      <c r="F2929" s="5">
        <f t="shared" si="632"/>
        <v>173056</v>
      </c>
      <c r="G2929" s="5">
        <f t="shared" si="633"/>
        <v>-625322.82420000003</v>
      </c>
      <c r="H2929" s="9">
        <f t="shared" si="634"/>
        <v>391028634465.46417</v>
      </c>
      <c r="I2929" s="9">
        <f t="shared" si="635"/>
        <v>-295093.74660000001</v>
      </c>
      <c r="J2929" s="9">
        <f t="shared" si="636"/>
        <v>87080319282.425018</v>
      </c>
      <c r="K2929" s="9">
        <f t="shared" si="637"/>
        <v>184528855027.67117</v>
      </c>
      <c r="M2929" s="9">
        <f t="shared" si="638"/>
        <v>125077.54398453049</v>
      </c>
      <c r="N2929" s="9">
        <f t="shared" si="639"/>
        <v>29047135688.360455</v>
      </c>
      <c r="O2929" s="9">
        <f t="shared" si="640"/>
        <v>-124661.54398453049</v>
      </c>
      <c r="P2929" s="9">
        <f t="shared" si="641"/>
        <v>15540500548.607031</v>
      </c>
      <c r="Q2929" s="9">
        <f t="shared" si="642"/>
        <v>2.0170298545538301E-4</v>
      </c>
      <c r="R2929" s="9">
        <f t="shared" si="643"/>
        <v>-3.5280870033164581E-2</v>
      </c>
    </row>
    <row r="2930" spans="1:18" x14ac:dyDescent="0.25">
      <c r="A2930">
        <v>2919</v>
      </c>
      <c r="B2930" s="5">
        <v>2866</v>
      </c>
      <c r="C2930" s="5">
        <v>413</v>
      </c>
      <c r="D2930" s="5">
        <f t="shared" si="630"/>
        <v>1183658</v>
      </c>
      <c r="E2930" s="5">
        <f t="shared" si="631"/>
        <v>8213956</v>
      </c>
      <c r="F2930" s="5">
        <f t="shared" si="632"/>
        <v>170569</v>
      </c>
      <c r="G2930" s="5">
        <f t="shared" si="633"/>
        <v>-627094.82420000003</v>
      </c>
      <c r="H2930" s="9">
        <f t="shared" si="634"/>
        <v>393247918538.42896</v>
      </c>
      <c r="I2930" s="9">
        <f t="shared" si="635"/>
        <v>-295096.74660000001</v>
      </c>
      <c r="J2930" s="9">
        <f t="shared" si="636"/>
        <v>87082089853.904617</v>
      </c>
      <c r="K2930" s="9">
        <f t="shared" si="637"/>
        <v>185053642431.11896</v>
      </c>
      <c r="M2930" s="9">
        <f t="shared" si="638"/>
        <v>124594.58406151636</v>
      </c>
      <c r="N2930" s="9">
        <f t="shared" si="639"/>
        <v>29211992785.556286</v>
      </c>
      <c r="O2930" s="9">
        <f t="shared" si="640"/>
        <v>-124181.58406151636</v>
      </c>
      <c r="P2930" s="9">
        <f t="shared" si="641"/>
        <v>15421065820.027454</v>
      </c>
      <c r="Q2930" s="9">
        <f t="shared" si="642"/>
        <v>2.0171265075394302E-4</v>
      </c>
      <c r="R2930" s="9">
        <f t="shared" si="643"/>
        <v>-3.5145035180278034E-2</v>
      </c>
    </row>
    <row r="2931" spans="1:18" x14ac:dyDescent="0.25">
      <c r="A2931">
        <v>2920</v>
      </c>
      <c r="B2931" s="5">
        <v>1808</v>
      </c>
      <c r="C2931" s="5">
        <v>211</v>
      </c>
      <c r="D2931" s="5">
        <f t="shared" si="630"/>
        <v>381488</v>
      </c>
      <c r="E2931" s="5">
        <f t="shared" si="631"/>
        <v>3268864</v>
      </c>
      <c r="F2931" s="5">
        <f t="shared" si="632"/>
        <v>44521</v>
      </c>
      <c r="G2931" s="5">
        <f t="shared" si="633"/>
        <v>-628152.82420000003</v>
      </c>
      <c r="H2931" s="9">
        <f t="shared" si="634"/>
        <v>394575970550.43616</v>
      </c>
      <c r="I2931" s="9">
        <f t="shared" si="635"/>
        <v>-295298.74660000001</v>
      </c>
      <c r="J2931" s="9">
        <f t="shared" si="636"/>
        <v>87201349743.531021</v>
      </c>
      <c r="K2931" s="9">
        <f t="shared" si="637"/>
        <v>185492741659.51016</v>
      </c>
      <c r="M2931" s="9">
        <f t="shared" si="638"/>
        <v>124306.22537159031</v>
      </c>
      <c r="N2931" s="9">
        <f t="shared" si="639"/>
        <v>29310645681.006538</v>
      </c>
      <c r="O2931" s="9">
        <f t="shared" si="640"/>
        <v>-124095.22537159031</v>
      </c>
      <c r="P2931" s="9">
        <f t="shared" si="641"/>
        <v>15399624960.025791</v>
      </c>
      <c r="Q2931" s="9">
        <f t="shared" si="642"/>
        <v>2.0171843460980703E-4</v>
      </c>
      <c r="R2931" s="9">
        <f t="shared" si="643"/>
        <v>-3.5120594627330415E-2</v>
      </c>
    </row>
    <row r="2932" spans="1:18" x14ac:dyDescent="0.25">
      <c r="A2932">
        <v>2921</v>
      </c>
      <c r="B2932" s="5">
        <v>27</v>
      </c>
      <c r="C2932" s="5">
        <v>3</v>
      </c>
      <c r="D2932" s="5">
        <f t="shared" si="630"/>
        <v>81</v>
      </c>
      <c r="E2932" s="5">
        <f t="shared" si="631"/>
        <v>729</v>
      </c>
      <c r="F2932" s="5">
        <f t="shared" si="632"/>
        <v>9</v>
      </c>
      <c r="G2932" s="5">
        <f t="shared" si="633"/>
        <v>-629933.82420000003</v>
      </c>
      <c r="H2932" s="9">
        <f t="shared" si="634"/>
        <v>396816622871.23657</v>
      </c>
      <c r="I2932" s="9">
        <f t="shared" si="635"/>
        <v>-295506.74660000001</v>
      </c>
      <c r="J2932" s="9">
        <f t="shared" si="636"/>
        <v>87324237286.116623</v>
      </c>
      <c r="K2932" s="9">
        <f t="shared" si="637"/>
        <v>186149694962.63837</v>
      </c>
      <c r="M2932" s="9">
        <f t="shared" si="638"/>
        <v>123820.81249185657</v>
      </c>
      <c r="N2932" s="9">
        <f t="shared" si="639"/>
        <v>29477090095.190418</v>
      </c>
      <c r="O2932" s="9">
        <f t="shared" si="640"/>
        <v>-123817.81249185657</v>
      </c>
      <c r="P2932" s="9">
        <f t="shared" si="641"/>
        <v>15330850690.268555</v>
      </c>
      <c r="Q2932" s="9">
        <f t="shared" si="642"/>
        <v>2.0172819297013301E-4</v>
      </c>
      <c r="R2932" s="9">
        <f t="shared" si="643"/>
        <v>-3.5042083274112033E-2</v>
      </c>
    </row>
    <row r="2933" spans="1:18" x14ac:dyDescent="0.25">
      <c r="A2933">
        <v>2922</v>
      </c>
      <c r="B2933" s="5">
        <v>2</v>
      </c>
      <c r="C2933" s="5">
        <v>2</v>
      </c>
      <c r="D2933" s="5">
        <f t="shared" si="630"/>
        <v>4</v>
      </c>
      <c r="E2933" s="5">
        <f t="shared" si="631"/>
        <v>4</v>
      </c>
      <c r="F2933" s="5">
        <f t="shared" si="632"/>
        <v>4</v>
      </c>
      <c r="G2933" s="5">
        <f t="shared" si="633"/>
        <v>-629958.82420000003</v>
      </c>
      <c r="H2933" s="9">
        <f t="shared" si="634"/>
        <v>396848120187.44653</v>
      </c>
      <c r="I2933" s="9">
        <f t="shared" si="635"/>
        <v>-295507.74660000001</v>
      </c>
      <c r="J2933" s="9">
        <f t="shared" si="636"/>
        <v>87324828300.609818</v>
      </c>
      <c r="K2933" s="9">
        <f t="shared" si="637"/>
        <v>186157712590.12756</v>
      </c>
      <c r="M2933" s="9">
        <f t="shared" si="638"/>
        <v>123813.99872319103</v>
      </c>
      <c r="N2933" s="9">
        <f t="shared" si="639"/>
        <v>29479429838.976753</v>
      </c>
      <c r="O2933" s="9">
        <f t="shared" si="640"/>
        <v>-123811.99872319103</v>
      </c>
      <c r="P2933" s="9">
        <f t="shared" si="641"/>
        <v>15329411027.831459</v>
      </c>
      <c r="Q2933" s="9">
        <f t="shared" si="642"/>
        <v>2.0172833014543595E-4</v>
      </c>
      <c r="R2933" s="9">
        <f t="shared" si="643"/>
        <v>-3.5040437902868773E-2</v>
      </c>
    </row>
    <row r="2934" spans="1:18" x14ac:dyDescent="0.25">
      <c r="A2934">
        <v>2923</v>
      </c>
      <c r="B2934" s="5">
        <v>0</v>
      </c>
      <c r="C2934" s="5">
        <v>1</v>
      </c>
      <c r="D2934" s="5">
        <f t="shared" si="630"/>
        <v>0</v>
      </c>
      <c r="E2934" s="5">
        <f t="shared" si="631"/>
        <v>0</v>
      </c>
      <c r="F2934" s="5">
        <f t="shared" si="632"/>
        <v>1</v>
      </c>
      <c r="G2934" s="5">
        <f t="shared" si="633"/>
        <v>-629960.82420000003</v>
      </c>
      <c r="H2934" s="9">
        <f t="shared" si="634"/>
        <v>396850640026.74335</v>
      </c>
      <c r="I2934" s="9">
        <f t="shared" si="635"/>
        <v>-295508.74660000001</v>
      </c>
      <c r="J2934" s="9">
        <f t="shared" si="636"/>
        <v>87325419317.103012</v>
      </c>
      <c r="K2934" s="9">
        <f t="shared" si="637"/>
        <v>186158933566.44498</v>
      </c>
      <c r="M2934" s="9">
        <f t="shared" si="638"/>
        <v>123813.45362169779</v>
      </c>
      <c r="N2934" s="9">
        <f t="shared" si="639"/>
        <v>29479617022.490993</v>
      </c>
      <c r="O2934" s="9">
        <f t="shared" si="640"/>
        <v>-123812.45362169779</v>
      </c>
      <c r="P2934" s="9">
        <f t="shared" si="641"/>
        <v>15329523671.825066</v>
      </c>
      <c r="Q2934" s="9">
        <f t="shared" si="642"/>
        <v>2.0172834111969535E-4</v>
      </c>
      <c r="R2934" s="9">
        <f t="shared" si="643"/>
        <v>-3.5040566645372355E-2</v>
      </c>
    </row>
    <row r="2935" spans="1:18" x14ac:dyDescent="0.25">
      <c r="A2935">
        <v>2924</v>
      </c>
      <c r="B2935" s="5">
        <v>4161271</v>
      </c>
      <c r="C2935" s="5">
        <v>390850</v>
      </c>
      <c r="D2935" s="5">
        <f t="shared" si="630"/>
        <v>1626432770350</v>
      </c>
      <c r="E2935" s="5">
        <f t="shared" si="631"/>
        <v>17316176335441</v>
      </c>
      <c r="F2935" s="5">
        <f t="shared" si="632"/>
        <v>152763722500</v>
      </c>
      <c r="G2935" s="5">
        <f t="shared" si="633"/>
        <v>3531310.1757999999</v>
      </c>
      <c r="H2935" s="9">
        <f t="shared" si="634"/>
        <v>12470151557708.625</v>
      </c>
      <c r="I2935" s="9">
        <f t="shared" si="635"/>
        <v>95340.253399999987</v>
      </c>
      <c r="J2935" s="9">
        <f t="shared" si="636"/>
        <v>9089763918.3762093</v>
      </c>
      <c r="K2935" s="9">
        <f t="shared" si="637"/>
        <v>336676006994.77051</v>
      </c>
      <c r="M2935" s="9">
        <f t="shared" si="638"/>
        <v>1257970.9715680536</v>
      </c>
      <c r="N2935" s="9">
        <f t="shared" si="639"/>
        <v>926331609567.00635</v>
      </c>
      <c r="O2935" s="9">
        <f t="shared" si="640"/>
        <v>-867120.97156805359</v>
      </c>
      <c r="P2935" s="9">
        <f t="shared" si="641"/>
        <v>751898779333.12524</v>
      </c>
      <c r="Q2935" s="9">
        <f t="shared" si="642"/>
        <v>2.5430928800963603E-4</v>
      </c>
      <c r="R2935" s="9">
        <f t="shared" si="643"/>
        <v>-0.24541319001635736</v>
      </c>
    </row>
    <row r="2936" spans="1:18" x14ac:dyDescent="0.25">
      <c r="A2936">
        <v>2925</v>
      </c>
      <c r="B2936" s="5">
        <v>140046</v>
      </c>
      <c r="C2936" s="5">
        <v>9823</v>
      </c>
      <c r="D2936" s="5">
        <f t="shared" si="630"/>
        <v>1375671858</v>
      </c>
      <c r="E2936" s="5">
        <f t="shared" si="631"/>
        <v>19612882116</v>
      </c>
      <c r="F2936" s="5">
        <f t="shared" si="632"/>
        <v>96491329</v>
      </c>
      <c r="G2936" s="5">
        <f t="shared" si="633"/>
        <v>-489914.82420000003</v>
      </c>
      <c r="H2936" s="9">
        <f t="shared" si="634"/>
        <v>240016534970.91693</v>
      </c>
      <c r="I2936" s="9">
        <f t="shared" si="635"/>
        <v>-285686.74660000001</v>
      </c>
      <c r="J2936" s="9">
        <f t="shared" si="636"/>
        <v>81616917182.892624</v>
      </c>
      <c r="K2936" s="9">
        <f t="shared" si="637"/>
        <v>139962172236.80896</v>
      </c>
      <c r="M2936" s="9">
        <f t="shared" si="638"/>
        <v>161983.09548311832</v>
      </c>
      <c r="N2936" s="9">
        <f t="shared" si="639"/>
        <v>17829366558.489445</v>
      </c>
      <c r="O2936" s="9">
        <f t="shared" si="640"/>
        <v>-152160.09548311832</v>
      </c>
      <c r="P2936" s="9">
        <f t="shared" si="641"/>
        <v>23152694657.431683</v>
      </c>
      <c r="Q2936" s="9">
        <f t="shared" si="642"/>
        <v>2.0104530623100188E-4</v>
      </c>
      <c r="R2936" s="9">
        <f t="shared" si="643"/>
        <v>-4.306331059048716E-2</v>
      </c>
    </row>
    <row r="2937" spans="1:18" x14ac:dyDescent="0.25">
      <c r="A2937">
        <v>2926</v>
      </c>
      <c r="B2937" s="5">
        <v>69420</v>
      </c>
      <c r="C2937" s="5">
        <v>5205</v>
      </c>
      <c r="D2937" s="5">
        <f t="shared" si="630"/>
        <v>361331100</v>
      </c>
      <c r="E2937" s="5">
        <f t="shared" si="631"/>
        <v>4819136400</v>
      </c>
      <c r="F2937" s="5">
        <f t="shared" si="632"/>
        <v>27092025</v>
      </c>
      <c r="G2937" s="5">
        <f t="shared" si="633"/>
        <v>-560540.82420000003</v>
      </c>
      <c r="H2937" s="9">
        <f t="shared" si="634"/>
        <v>314206015594.81537</v>
      </c>
      <c r="I2937" s="9">
        <f t="shared" si="635"/>
        <v>-290304.74660000001</v>
      </c>
      <c r="J2937" s="9">
        <f t="shared" si="636"/>
        <v>84276845898.490219</v>
      </c>
      <c r="K2937" s="9">
        <f t="shared" si="637"/>
        <v>162727661928.33615</v>
      </c>
      <c r="M2937" s="9">
        <f t="shared" si="638"/>
        <v>142733.92645219501</v>
      </c>
      <c r="N2937" s="9">
        <f t="shared" si="639"/>
        <v>23340451221.834461</v>
      </c>
      <c r="O2937" s="9">
        <f t="shared" si="640"/>
        <v>-137528.92645219501</v>
      </c>
      <c r="P2937" s="9">
        <f t="shared" si="641"/>
        <v>18914205611.093266</v>
      </c>
      <c r="Q2937" s="9">
        <f t="shared" si="642"/>
        <v>2.0136841199694567E-4</v>
      </c>
      <c r="R2937" s="9">
        <f t="shared" si="643"/>
        <v>-3.8922503388057209E-2</v>
      </c>
    </row>
    <row r="2938" spans="1:18" x14ac:dyDescent="0.25">
      <c r="A2938">
        <v>2927</v>
      </c>
      <c r="B2938" s="5">
        <v>66506</v>
      </c>
      <c r="C2938" s="5">
        <v>5920</v>
      </c>
      <c r="D2938" s="5">
        <f t="shared" si="630"/>
        <v>393715520</v>
      </c>
      <c r="E2938" s="5">
        <f t="shared" si="631"/>
        <v>4423048036</v>
      </c>
      <c r="F2938" s="5">
        <f t="shared" si="632"/>
        <v>35046400</v>
      </c>
      <c r="G2938" s="5">
        <f t="shared" si="633"/>
        <v>-563454.82420000003</v>
      </c>
      <c r="H2938" s="9">
        <f t="shared" si="634"/>
        <v>317481338914.25293</v>
      </c>
      <c r="I2938" s="9">
        <f t="shared" si="635"/>
        <v>-289589.74660000001</v>
      </c>
      <c r="J2938" s="9">
        <f t="shared" si="636"/>
        <v>83862221335.852219</v>
      </c>
      <c r="K2938" s="9">
        <f t="shared" si="637"/>
        <v>163170739760.62555</v>
      </c>
      <c r="M2938" s="9">
        <f t="shared" si="638"/>
        <v>141939.7135765386</v>
      </c>
      <c r="N2938" s="9">
        <f t="shared" si="639"/>
        <v>23583755042.827026</v>
      </c>
      <c r="O2938" s="9">
        <f t="shared" si="640"/>
        <v>-136019.7135765386</v>
      </c>
      <c r="P2938" s="9">
        <f t="shared" si="641"/>
        <v>18501362481.4436</v>
      </c>
      <c r="Q2938" s="9">
        <f t="shared" si="642"/>
        <v>2.0138267649699257E-4</v>
      </c>
      <c r="R2938" s="9">
        <f t="shared" si="643"/>
        <v>-3.8495376477275328E-2</v>
      </c>
    </row>
    <row r="2939" spans="1:18" x14ac:dyDescent="0.25">
      <c r="A2939">
        <v>2928</v>
      </c>
      <c r="B2939" s="5">
        <v>23615</v>
      </c>
      <c r="C2939" s="5">
        <v>1462</v>
      </c>
      <c r="D2939" s="5">
        <f t="shared" si="630"/>
        <v>34525130</v>
      </c>
      <c r="E2939" s="5">
        <f t="shared" si="631"/>
        <v>557668225</v>
      </c>
      <c r="F2939" s="5">
        <f t="shared" si="632"/>
        <v>2137444</v>
      </c>
      <c r="G2939" s="5">
        <f t="shared" si="633"/>
        <v>-606345.82420000003</v>
      </c>
      <c r="H2939" s="9">
        <f t="shared" si="634"/>
        <v>367655258524.77734</v>
      </c>
      <c r="I2939" s="9">
        <f t="shared" si="635"/>
        <v>-294047.74660000001</v>
      </c>
      <c r="J2939" s="9">
        <f t="shared" si="636"/>
        <v>86464077280.537827</v>
      </c>
      <c r="K2939" s="9">
        <f t="shared" si="637"/>
        <v>178294623266.32977</v>
      </c>
      <c r="M2939" s="9">
        <f t="shared" si="638"/>
        <v>130249.73950317563</v>
      </c>
      <c r="N2939" s="9">
        <f t="shared" si="639"/>
        <v>27310869945.642445</v>
      </c>
      <c r="O2939" s="9">
        <f t="shared" si="640"/>
        <v>-128787.73950317563</v>
      </c>
      <c r="P2939" s="9">
        <f t="shared" si="641"/>
        <v>16586281846.337826</v>
      </c>
      <c r="Q2939" s="9">
        <f t="shared" si="642"/>
        <v>2.0160119107061987E-4</v>
      </c>
      <c r="R2939" s="9">
        <f t="shared" si="643"/>
        <v>-3.6448636225218038E-2</v>
      </c>
    </row>
    <row r="2940" spans="1:18" x14ac:dyDescent="0.25">
      <c r="A2940">
        <v>2929</v>
      </c>
      <c r="B2940" s="5">
        <v>16442</v>
      </c>
      <c r="C2940" s="5">
        <v>1766</v>
      </c>
      <c r="D2940" s="5">
        <f t="shared" si="630"/>
        <v>29036572</v>
      </c>
      <c r="E2940" s="5">
        <f t="shared" si="631"/>
        <v>270339364</v>
      </c>
      <c r="F2940" s="5">
        <f t="shared" si="632"/>
        <v>3118756</v>
      </c>
      <c r="G2940" s="5">
        <f t="shared" si="633"/>
        <v>-613518.82420000003</v>
      </c>
      <c r="H2940" s="9">
        <f t="shared" si="634"/>
        <v>376405347647.75055</v>
      </c>
      <c r="I2940" s="9">
        <f t="shared" si="635"/>
        <v>-293743.74660000001</v>
      </c>
      <c r="J2940" s="9">
        <f t="shared" si="636"/>
        <v>86285388666.605026</v>
      </c>
      <c r="K2940" s="9">
        <f t="shared" si="637"/>
        <v>180217318030.13477</v>
      </c>
      <c r="M2940" s="9">
        <f t="shared" si="638"/>
        <v>128294.73299765623</v>
      </c>
      <c r="N2940" s="9">
        <f t="shared" si="639"/>
        <v>27960860774.032021</v>
      </c>
      <c r="O2940" s="9">
        <f t="shared" si="640"/>
        <v>-126528.73299765623</v>
      </c>
      <c r="P2940" s="9">
        <f t="shared" si="641"/>
        <v>16009520273.992182</v>
      </c>
      <c r="Q2940" s="9">
        <f t="shared" si="642"/>
        <v>2.016392989563252E-4</v>
      </c>
      <c r="R2940" s="9">
        <f t="shared" si="643"/>
        <v>-3.5809308143391137E-2</v>
      </c>
    </row>
    <row r="2941" spans="1:18" x14ac:dyDescent="0.25">
      <c r="A2941">
        <v>2930</v>
      </c>
      <c r="B2941" s="5">
        <v>15331</v>
      </c>
      <c r="C2941" s="5">
        <v>1548</v>
      </c>
      <c r="D2941" s="5">
        <f t="shared" si="630"/>
        <v>23732388</v>
      </c>
      <c r="E2941" s="5">
        <f t="shared" si="631"/>
        <v>235039561</v>
      </c>
      <c r="F2941" s="5">
        <f t="shared" si="632"/>
        <v>2396304</v>
      </c>
      <c r="G2941" s="5">
        <f t="shared" si="633"/>
        <v>-614629.82420000003</v>
      </c>
      <c r="H2941" s="9">
        <f t="shared" si="634"/>
        <v>377769820796.12292</v>
      </c>
      <c r="I2941" s="9">
        <f t="shared" si="635"/>
        <v>-293961.74660000001</v>
      </c>
      <c r="J2941" s="9">
        <f t="shared" si="636"/>
        <v>86413508464.12262</v>
      </c>
      <c r="K2941" s="9">
        <f t="shared" si="637"/>
        <v>180677656634.28296</v>
      </c>
      <c r="M2941" s="9">
        <f t="shared" si="638"/>
        <v>127991.92911815923</v>
      </c>
      <c r="N2941" s="9">
        <f t="shared" si="639"/>
        <v>28062219173.879322</v>
      </c>
      <c r="O2941" s="9">
        <f t="shared" si="640"/>
        <v>-126443.92911815923</v>
      </c>
      <c r="P2941" s="9">
        <f t="shared" si="641"/>
        <v>15988067210.838076</v>
      </c>
      <c r="Q2941" s="9">
        <f t="shared" si="642"/>
        <v>2.0164524143143094E-4</v>
      </c>
      <c r="R2941" s="9">
        <f t="shared" si="643"/>
        <v>-3.5785307628056574E-2</v>
      </c>
    </row>
    <row r="2942" spans="1:18" x14ac:dyDescent="0.25">
      <c r="A2942">
        <v>2931</v>
      </c>
      <c r="B2942" s="5">
        <v>11814</v>
      </c>
      <c r="C2942" s="5">
        <v>667</v>
      </c>
      <c r="D2942" s="5">
        <f t="shared" si="630"/>
        <v>7879938</v>
      </c>
      <c r="E2942" s="5">
        <f t="shared" si="631"/>
        <v>139570596</v>
      </c>
      <c r="F2942" s="5">
        <f t="shared" si="632"/>
        <v>444889</v>
      </c>
      <c r="G2942" s="5">
        <f t="shared" si="633"/>
        <v>-618146.82420000003</v>
      </c>
      <c r="H2942" s="9">
        <f t="shared" si="634"/>
        <v>382105496268.54572</v>
      </c>
      <c r="I2942" s="9">
        <f t="shared" si="635"/>
        <v>-294842.74660000001</v>
      </c>
      <c r="J2942" s="9">
        <f t="shared" si="636"/>
        <v>86932245222.631821</v>
      </c>
      <c r="K2942" s="9">
        <f t="shared" si="637"/>
        <v>182256107449.19537</v>
      </c>
      <c r="M2942" s="9">
        <f t="shared" si="638"/>
        <v>127033.36814228975</v>
      </c>
      <c r="N2942" s="9">
        <f t="shared" si="639"/>
        <v>28384290098.22562</v>
      </c>
      <c r="O2942" s="9">
        <f t="shared" si="640"/>
        <v>-126366.36814228975</v>
      </c>
      <c r="P2942" s="9">
        <f t="shared" si="641"/>
        <v>15968458997.472702</v>
      </c>
      <c r="Q2942" s="9">
        <f t="shared" si="642"/>
        <v>2.0166412391628755E-4</v>
      </c>
      <c r="R2942" s="9">
        <f t="shared" si="643"/>
        <v>-3.5763357181733783E-2</v>
      </c>
    </row>
    <row r="2943" spans="1:18" x14ac:dyDescent="0.25">
      <c r="A2943">
        <v>2932</v>
      </c>
      <c r="B2943" s="5">
        <v>11188</v>
      </c>
      <c r="C2943" s="5">
        <v>918</v>
      </c>
      <c r="D2943" s="5">
        <f t="shared" si="630"/>
        <v>10270584</v>
      </c>
      <c r="E2943" s="5">
        <f t="shared" si="631"/>
        <v>125171344</v>
      </c>
      <c r="F2943" s="5">
        <f t="shared" si="632"/>
        <v>842724</v>
      </c>
      <c r="G2943" s="5">
        <f t="shared" si="633"/>
        <v>-618772.82420000003</v>
      </c>
      <c r="H2943" s="9">
        <f t="shared" si="634"/>
        <v>382879807968.44415</v>
      </c>
      <c r="I2943" s="9">
        <f t="shared" si="635"/>
        <v>-294591.74660000001</v>
      </c>
      <c r="J2943" s="9">
        <f t="shared" si="636"/>
        <v>86784297164.838623</v>
      </c>
      <c r="K2943" s="9">
        <f t="shared" si="637"/>
        <v>182285367029.69278</v>
      </c>
      <c r="M2943" s="9">
        <f t="shared" si="638"/>
        <v>126862.7513749044</v>
      </c>
      <c r="N2943" s="9">
        <f t="shared" si="639"/>
        <v>28441808998.453419</v>
      </c>
      <c r="O2943" s="9">
        <f t="shared" si="640"/>
        <v>-125944.7513749044</v>
      </c>
      <c r="P2943" s="9">
        <f t="shared" si="641"/>
        <v>15862080398.886484</v>
      </c>
      <c r="Q2943" s="9">
        <f t="shared" si="642"/>
        <v>2.0166749615414085E-4</v>
      </c>
      <c r="R2943" s="9">
        <f t="shared" si="643"/>
        <v>-3.5644034108108125E-2</v>
      </c>
    </row>
    <row r="2944" spans="1:18" x14ac:dyDescent="0.25">
      <c r="A2944">
        <v>2933</v>
      </c>
      <c r="B2944" s="5">
        <v>7286</v>
      </c>
      <c r="C2944" s="5">
        <v>722</v>
      </c>
      <c r="D2944" s="5">
        <f t="shared" si="630"/>
        <v>5260492</v>
      </c>
      <c r="E2944" s="5">
        <f t="shared" si="631"/>
        <v>53085796</v>
      </c>
      <c r="F2944" s="5">
        <f t="shared" si="632"/>
        <v>521284</v>
      </c>
      <c r="G2944" s="5">
        <f t="shared" si="633"/>
        <v>-622674.82420000003</v>
      </c>
      <c r="H2944" s="9">
        <f t="shared" si="634"/>
        <v>387723936692.50092</v>
      </c>
      <c r="I2944" s="9">
        <f t="shared" si="635"/>
        <v>-294787.74660000001</v>
      </c>
      <c r="J2944" s="9">
        <f t="shared" si="636"/>
        <v>86899815545.505814</v>
      </c>
      <c r="K2944" s="9">
        <f t="shared" si="637"/>
        <v>183556908290.46918</v>
      </c>
      <c r="M2944" s="9">
        <f t="shared" si="638"/>
        <v>125799.25836158547</v>
      </c>
      <c r="N2944" s="9">
        <f t="shared" si="639"/>
        <v>28801649818.12104</v>
      </c>
      <c r="O2944" s="9">
        <f t="shared" si="640"/>
        <v>-125077.25836158547</v>
      </c>
      <c r="P2944" s="9">
        <f t="shared" si="641"/>
        <v>15644320559.250801</v>
      </c>
      <c r="Q2944" s="9">
        <f t="shared" si="642"/>
        <v>2.0168859302540284E-4</v>
      </c>
      <c r="R2944" s="9">
        <f t="shared" si="643"/>
        <v>-3.5398522459702014E-2</v>
      </c>
    </row>
    <row r="2945" spans="1:18" x14ac:dyDescent="0.25">
      <c r="A2945">
        <v>2934</v>
      </c>
      <c r="B2945" s="5">
        <v>2533</v>
      </c>
      <c r="C2945" s="5">
        <v>165</v>
      </c>
      <c r="D2945" s="5">
        <f t="shared" si="630"/>
        <v>417945</v>
      </c>
      <c r="E2945" s="5">
        <f t="shared" si="631"/>
        <v>6416089</v>
      </c>
      <c r="F2945" s="5">
        <f t="shared" si="632"/>
        <v>27225</v>
      </c>
      <c r="G2945" s="5">
        <f t="shared" si="633"/>
        <v>-627427.82420000003</v>
      </c>
      <c r="H2945" s="9">
        <f t="shared" si="634"/>
        <v>393665674580.34613</v>
      </c>
      <c r="I2945" s="9">
        <f t="shared" si="635"/>
        <v>-295344.74660000001</v>
      </c>
      <c r="J2945" s="9">
        <f t="shared" si="636"/>
        <v>87228519344.218216</v>
      </c>
      <c r="K2945" s="9">
        <f t="shared" si="637"/>
        <v>185307511748.13837</v>
      </c>
      <c r="M2945" s="9">
        <f t="shared" si="638"/>
        <v>124503.82466289125</v>
      </c>
      <c r="N2945" s="9">
        <f t="shared" si="639"/>
        <v>29243025337.560539</v>
      </c>
      <c r="O2945" s="9">
        <f t="shared" si="640"/>
        <v>-124338.82466289125</v>
      </c>
      <c r="P2945" s="9">
        <f t="shared" si="641"/>
        <v>15460143318.549212</v>
      </c>
      <c r="Q2945" s="9">
        <f t="shared" si="642"/>
        <v>2.0171447014106863E-4</v>
      </c>
      <c r="R2945" s="9">
        <f t="shared" si="643"/>
        <v>-3.5189536387803422E-2</v>
      </c>
    </row>
    <row r="2946" spans="1:18" x14ac:dyDescent="0.25">
      <c r="A2946">
        <v>2935</v>
      </c>
      <c r="B2946" s="5">
        <v>1247</v>
      </c>
      <c r="C2946" s="5">
        <v>34</v>
      </c>
      <c r="D2946" s="5">
        <f t="shared" si="630"/>
        <v>42398</v>
      </c>
      <c r="E2946" s="5">
        <f t="shared" si="631"/>
        <v>1555009</v>
      </c>
      <c r="F2946" s="5">
        <f t="shared" si="632"/>
        <v>1156</v>
      </c>
      <c r="G2946" s="5">
        <f t="shared" si="633"/>
        <v>-628713.82420000003</v>
      </c>
      <c r="H2946" s="9">
        <f t="shared" si="634"/>
        <v>395281072740.18854</v>
      </c>
      <c r="I2946" s="9">
        <f t="shared" si="635"/>
        <v>-295475.74660000001</v>
      </c>
      <c r="J2946" s="9">
        <f t="shared" si="636"/>
        <v>87305916828.827423</v>
      </c>
      <c r="K2946" s="9">
        <f t="shared" si="637"/>
        <v>185769686603.23618</v>
      </c>
      <c r="M2946" s="9">
        <f t="shared" si="638"/>
        <v>124153.32440273538</v>
      </c>
      <c r="N2946" s="9">
        <f t="shared" si="639"/>
        <v>29363023428.247204</v>
      </c>
      <c r="O2946" s="9">
        <f t="shared" si="640"/>
        <v>-124119.32440273538</v>
      </c>
      <c r="P2946" s="9">
        <f t="shared" si="641"/>
        <v>15405606690.191462</v>
      </c>
      <c r="Q2946" s="9">
        <f t="shared" si="642"/>
        <v>2.0172150543037583E-4</v>
      </c>
      <c r="R2946" s="9">
        <f t="shared" si="643"/>
        <v>-3.5127415026710407E-2</v>
      </c>
    </row>
    <row r="2947" spans="1:18" x14ac:dyDescent="0.25">
      <c r="A2947">
        <v>2936</v>
      </c>
      <c r="B2947" s="5">
        <v>480</v>
      </c>
      <c r="C2947" s="5">
        <v>3</v>
      </c>
      <c r="D2947" s="5">
        <f t="shared" si="630"/>
        <v>1440</v>
      </c>
      <c r="E2947" s="5">
        <f t="shared" si="631"/>
        <v>230400</v>
      </c>
      <c r="F2947" s="5">
        <f t="shared" si="632"/>
        <v>9</v>
      </c>
      <c r="G2947" s="5">
        <f t="shared" si="633"/>
        <v>-629480.82420000003</v>
      </c>
      <c r="H2947" s="9">
        <f t="shared" si="634"/>
        <v>396246108035.51135</v>
      </c>
      <c r="I2947" s="9">
        <f t="shared" si="635"/>
        <v>-295506.74660000001</v>
      </c>
      <c r="J2947" s="9">
        <f t="shared" si="636"/>
        <v>87324237286.116623</v>
      </c>
      <c r="K2947" s="9">
        <f t="shared" si="637"/>
        <v>186015830406.42856</v>
      </c>
      <c r="M2947" s="9">
        <f t="shared" si="638"/>
        <v>123944.27798007634</v>
      </c>
      <c r="N2947" s="9">
        <f t="shared" si="639"/>
        <v>29434710022.774021</v>
      </c>
      <c r="O2947" s="9">
        <f t="shared" si="640"/>
        <v>-123941.27798007634</v>
      </c>
      <c r="P2947" s="9">
        <f t="shared" si="641"/>
        <v>15361440387.334557</v>
      </c>
      <c r="Q2947" s="9">
        <f t="shared" si="642"/>
        <v>2.0172570829668027E-4</v>
      </c>
      <c r="R2947" s="9">
        <f t="shared" si="643"/>
        <v>-3.5077025601357593E-2</v>
      </c>
    </row>
    <row r="2948" spans="1:18" x14ac:dyDescent="0.25">
      <c r="A2948">
        <v>2937</v>
      </c>
      <c r="B2948" s="5">
        <v>435</v>
      </c>
      <c r="C2948" s="5">
        <v>47</v>
      </c>
      <c r="D2948" s="5">
        <f t="shared" si="630"/>
        <v>20445</v>
      </c>
      <c r="E2948" s="5">
        <f t="shared" si="631"/>
        <v>189225</v>
      </c>
      <c r="F2948" s="5">
        <f t="shared" si="632"/>
        <v>2209</v>
      </c>
      <c r="G2948" s="5">
        <f t="shared" si="633"/>
        <v>-629525.82420000003</v>
      </c>
      <c r="H2948" s="9">
        <f t="shared" si="634"/>
        <v>396302763334.68933</v>
      </c>
      <c r="I2948" s="9">
        <f t="shared" si="635"/>
        <v>-295462.74660000001</v>
      </c>
      <c r="J2948" s="9">
        <f t="shared" si="636"/>
        <v>87298234628.415817</v>
      </c>
      <c r="K2948" s="9">
        <f t="shared" si="637"/>
        <v>186001429073.76077</v>
      </c>
      <c r="M2948" s="9">
        <f t="shared" si="638"/>
        <v>123932.01319647835</v>
      </c>
      <c r="N2948" s="9">
        <f t="shared" si="639"/>
        <v>29438918599.88995</v>
      </c>
      <c r="O2948" s="9">
        <f t="shared" si="640"/>
        <v>-123885.01319647835</v>
      </c>
      <c r="P2948" s="9">
        <f t="shared" si="641"/>
        <v>15347496494.691614</v>
      </c>
      <c r="Q2948" s="9">
        <f t="shared" si="642"/>
        <v>2.0172595503858601E-4</v>
      </c>
      <c r="R2948" s="9">
        <f t="shared" si="643"/>
        <v>-3.5061101925640617E-2</v>
      </c>
    </row>
    <row r="2949" spans="1:18" x14ac:dyDescent="0.25">
      <c r="A2949">
        <v>2938</v>
      </c>
      <c r="B2949" s="5">
        <v>385</v>
      </c>
      <c r="C2949" s="5">
        <v>54</v>
      </c>
      <c r="D2949" s="5">
        <f t="shared" si="630"/>
        <v>20790</v>
      </c>
      <c r="E2949" s="5">
        <f t="shared" si="631"/>
        <v>148225</v>
      </c>
      <c r="F2949" s="5">
        <f t="shared" si="632"/>
        <v>2916</v>
      </c>
      <c r="G2949" s="5">
        <f t="shared" si="633"/>
        <v>-629575.82420000003</v>
      </c>
      <c r="H2949" s="9">
        <f t="shared" si="634"/>
        <v>396365718417.10938</v>
      </c>
      <c r="I2949" s="9">
        <f t="shared" si="635"/>
        <v>-295455.74660000001</v>
      </c>
      <c r="J2949" s="9">
        <f t="shared" si="636"/>
        <v>87294098198.963425</v>
      </c>
      <c r="K2949" s="9">
        <f t="shared" si="637"/>
        <v>186011795180.32138</v>
      </c>
      <c r="M2949" s="9">
        <f t="shared" si="638"/>
        <v>123918.38565914724</v>
      </c>
      <c r="N2949" s="9">
        <f t="shared" si="639"/>
        <v>29443595149.534019</v>
      </c>
      <c r="O2949" s="9">
        <f t="shared" si="640"/>
        <v>-123864.38565914724</v>
      </c>
      <c r="P2949" s="9">
        <f t="shared" si="641"/>
        <v>15342386034.71796</v>
      </c>
      <c r="Q2949" s="9">
        <f t="shared" si="642"/>
        <v>2.0172622921694599E-4</v>
      </c>
      <c r="R2949" s="9">
        <f t="shared" si="643"/>
        <v>-3.5055264063782211E-2</v>
      </c>
    </row>
    <row r="2950" spans="1:18" x14ac:dyDescent="0.25">
      <c r="A2950">
        <v>2939</v>
      </c>
      <c r="B2950" s="5">
        <v>238</v>
      </c>
      <c r="C2950" s="5">
        <v>23</v>
      </c>
      <c r="D2950" s="5">
        <f t="shared" si="630"/>
        <v>5474</v>
      </c>
      <c r="E2950" s="5">
        <f t="shared" si="631"/>
        <v>56644</v>
      </c>
      <c r="F2950" s="5">
        <f t="shared" si="632"/>
        <v>529</v>
      </c>
      <c r="G2950" s="5">
        <f t="shared" si="633"/>
        <v>-629722.82420000003</v>
      </c>
      <c r="H2950" s="9">
        <f t="shared" si="634"/>
        <v>396550835318.42413</v>
      </c>
      <c r="I2950" s="9">
        <f t="shared" si="635"/>
        <v>-295486.74660000001</v>
      </c>
      <c r="J2950" s="9">
        <f t="shared" si="636"/>
        <v>87312417416.252625</v>
      </c>
      <c r="K2950" s="9">
        <f t="shared" si="637"/>
        <v>186074748582.62177</v>
      </c>
      <c r="M2950" s="9">
        <f t="shared" si="638"/>
        <v>123878.32069939382</v>
      </c>
      <c r="N2950" s="9">
        <f t="shared" si="639"/>
        <v>29457346356.675278</v>
      </c>
      <c r="O2950" s="9">
        <f t="shared" si="640"/>
        <v>-123855.32069939382</v>
      </c>
      <c r="P2950" s="9">
        <f t="shared" si="641"/>
        <v>15340140465.549692</v>
      </c>
      <c r="Q2950" s="9">
        <f t="shared" si="642"/>
        <v>2.017270354274449E-4</v>
      </c>
      <c r="R2950" s="9">
        <f t="shared" si="643"/>
        <v>-3.5052698574068245E-2</v>
      </c>
    </row>
    <row r="2951" spans="1:18" x14ac:dyDescent="0.25">
      <c r="A2951">
        <v>2940</v>
      </c>
      <c r="B2951" s="5">
        <v>145</v>
      </c>
      <c r="C2951" s="5">
        <v>81</v>
      </c>
      <c r="D2951" s="5">
        <f t="shared" si="630"/>
        <v>11745</v>
      </c>
      <c r="E2951" s="5">
        <f t="shared" si="631"/>
        <v>21025</v>
      </c>
      <c r="F2951" s="5">
        <f t="shared" si="632"/>
        <v>6561</v>
      </c>
      <c r="G2951" s="5">
        <f t="shared" si="633"/>
        <v>-629815.82420000003</v>
      </c>
      <c r="H2951" s="9">
        <f t="shared" si="634"/>
        <v>396667972412.72534</v>
      </c>
      <c r="I2951" s="9">
        <f t="shared" si="635"/>
        <v>-295428.74660000001</v>
      </c>
      <c r="J2951" s="9">
        <f t="shared" si="636"/>
        <v>87278144317.647018</v>
      </c>
      <c r="K2951" s="9">
        <f t="shared" si="637"/>
        <v>186065699532.25195</v>
      </c>
      <c r="M2951" s="9">
        <f t="shared" si="638"/>
        <v>123852.97347995797</v>
      </c>
      <c r="N2951" s="9">
        <f t="shared" si="639"/>
        <v>29466047757.985592</v>
      </c>
      <c r="O2951" s="9">
        <f t="shared" si="640"/>
        <v>-123771.97347995797</v>
      </c>
      <c r="P2951" s="9">
        <f t="shared" si="641"/>
        <v>15319501419.123421</v>
      </c>
      <c r="Q2951" s="9">
        <f t="shared" si="642"/>
        <v>2.0172754557619182E-4</v>
      </c>
      <c r="R2951" s="9">
        <f t="shared" si="643"/>
        <v>-3.5029110214387774E-2</v>
      </c>
    </row>
    <row r="2952" spans="1:18" x14ac:dyDescent="0.25">
      <c r="A2952">
        <v>2941</v>
      </c>
      <c r="B2952" s="5">
        <v>49</v>
      </c>
      <c r="C2952" s="5">
        <v>3</v>
      </c>
      <c r="D2952" s="5">
        <f t="shared" si="630"/>
        <v>147</v>
      </c>
      <c r="E2952" s="5">
        <f t="shared" si="631"/>
        <v>2401</v>
      </c>
      <c r="F2952" s="5">
        <f t="shared" si="632"/>
        <v>9</v>
      </c>
      <c r="G2952" s="5">
        <f t="shared" si="633"/>
        <v>-629911.82420000003</v>
      </c>
      <c r="H2952" s="9">
        <f t="shared" si="634"/>
        <v>396788906266.97174</v>
      </c>
      <c r="I2952" s="9">
        <f t="shared" si="635"/>
        <v>-295506.74660000001</v>
      </c>
      <c r="J2952" s="9">
        <f t="shared" si="636"/>
        <v>87324237286.116623</v>
      </c>
      <c r="K2952" s="9">
        <f t="shared" si="637"/>
        <v>186143193814.21317</v>
      </c>
      <c r="M2952" s="9">
        <f t="shared" si="638"/>
        <v>123826.80860828227</v>
      </c>
      <c r="N2952" s="9">
        <f t="shared" si="639"/>
        <v>29475031197.467999</v>
      </c>
      <c r="O2952" s="9">
        <f t="shared" si="640"/>
        <v>-123823.80860828227</v>
      </c>
      <c r="P2952" s="9">
        <f t="shared" si="641"/>
        <v>15332335578.260519</v>
      </c>
      <c r="Q2952" s="9">
        <f t="shared" si="642"/>
        <v>2.0172807226036965E-4</v>
      </c>
      <c r="R2952" s="9">
        <f t="shared" si="643"/>
        <v>-3.5043780252478444E-2</v>
      </c>
    </row>
    <row r="2953" spans="1:18" x14ac:dyDescent="0.25">
      <c r="A2953">
        <v>2942</v>
      </c>
      <c r="B2953" s="5">
        <v>20</v>
      </c>
      <c r="C2953" s="5">
        <v>2</v>
      </c>
      <c r="D2953" s="5">
        <f t="shared" si="630"/>
        <v>40</v>
      </c>
      <c r="E2953" s="5">
        <f t="shared" si="631"/>
        <v>400</v>
      </c>
      <c r="F2953" s="5">
        <f t="shared" si="632"/>
        <v>4</v>
      </c>
      <c r="G2953" s="5">
        <f t="shared" si="633"/>
        <v>-629940.82420000003</v>
      </c>
      <c r="H2953" s="9">
        <f t="shared" si="634"/>
        <v>396825441993.77533</v>
      </c>
      <c r="I2953" s="9">
        <f t="shared" si="635"/>
        <v>-295507.74660000001</v>
      </c>
      <c r="J2953" s="9">
        <f t="shared" si="636"/>
        <v>87324828300.609818</v>
      </c>
      <c r="K2953" s="9">
        <f t="shared" si="637"/>
        <v>186152393450.68875</v>
      </c>
      <c r="M2953" s="9">
        <f t="shared" si="638"/>
        <v>123818.90463663022</v>
      </c>
      <c r="N2953" s="9">
        <f t="shared" si="639"/>
        <v>29477745214.090828</v>
      </c>
      <c r="O2953" s="9">
        <f t="shared" si="640"/>
        <v>-123816.90463663022</v>
      </c>
      <c r="P2953" s="9">
        <f t="shared" si="641"/>
        <v>15330625873.796383</v>
      </c>
      <c r="Q2953" s="9">
        <f t="shared" si="642"/>
        <v>2.0172823137866908E-4</v>
      </c>
      <c r="R2953" s="9">
        <f t="shared" si="643"/>
        <v>-3.504182633971413E-2</v>
      </c>
    </row>
    <row r="2954" spans="1:18" x14ac:dyDescent="0.25">
      <c r="A2954">
        <v>2943</v>
      </c>
      <c r="B2954" s="5">
        <v>9</v>
      </c>
      <c r="C2954" s="5">
        <v>0</v>
      </c>
      <c r="D2954" s="5">
        <f t="shared" si="630"/>
        <v>0</v>
      </c>
      <c r="E2954" s="5">
        <f t="shared" si="631"/>
        <v>81</v>
      </c>
      <c r="F2954" s="5">
        <f t="shared" si="632"/>
        <v>0</v>
      </c>
      <c r="G2954" s="5">
        <f t="shared" si="633"/>
        <v>-629951.82420000003</v>
      </c>
      <c r="H2954" s="9">
        <f t="shared" si="634"/>
        <v>396839300812.90778</v>
      </c>
      <c r="I2954" s="9">
        <f t="shared" si="635"/>
        <v>-295509.74660000001</v>
      </c>
      <c r="J2954" s="9">
        <f t="shared" si="636"/>
        <v>87326010335.596222</v>
      </c>
      <c r="K2954" s="9">
        <f t="shared" si="637"/>
        <v>186156903939.54977</v>
      </c>
      <c r="M2954" s="9">
        <f t="shared" si="638"/>
        <v>123815.90657841739</v>
      </c>
      <c r="N2954" s="9">
        <f t="shared" si="639"/>
        <v>29478774701.356804</v>
      </c>
      <c r="O2954" s="9">
        <f t="shared" si="640"/>
        <v>-123815.90657841739</v>
      </c>
      <c r="P2954" s="9">
        <f t="shared" si="641"/>
        <v>15330378721.835382</v>
      </c>
      <c r="Q2954" s="9">
        <f t="shared" si="642"/>
        <v>2.0172829173580238E-4</v>
      </c>
      <c r="R2954" s="9">
        <f t="shared" si="643"/>
        <v>-3.5041543877059211E-2</v>
      </c>
    </row>
    <row r="2955" spans="1:18" x14ac:dyDescent="0.25">
      <c r="A2955">
        <v>2944</v>
      </c>
      <c r="B2955" s="5">
        <v>0</v>
      </c>
      <c r="C2955" s="5">
        <v>0</v>
      </c>
      <c r="D2955" s="5">
        <f t="shared" si="630"/>
        <v>0</v>
      </c>
      <c r="E2955" s="5">
        <f t="shared" si="631"/>
        <v>0</v>
      </c>
      <c r="F2955" s="5">
        <f t="shared" si="632"/>
        <v>0</v>
      </c>
      <c r="G2955" s="5">
        <f t="shared" si="633"/>
        <v>-629960.82420000003</v>
      </c>
      <c r="H2955" s="9">
        <f t="shared" si="634"/>
        <v>396850640026.74335</v>
      </c>
      <c r="I2955" s="9">
        <f t="shared" si="635"/>
        <v>-295509.74660000001</v>
      </c>
      <c r="J2955" s="9">
        <f t="shared" si="636"/>
        <v>87326010335.596222</v>
      </c>
      <c r="K2955" s="9">
        <f t="shared" si="637"/>
        <v>186159563527.26917</v>
      </c>
      <c r="M2955" s="9">
        <f t="shared" si="638"/>
        <v>123813.45362169779</v>
      </c>
      <c r="N2955" s="9">
        <f t="shared" si="639"/>
        <v>29479617022.490993</v>
      </c>
      <c r="O2955" s="9">
        <f t="shared" si="640"/>
        <v>-123813.45362169779</v>
      </c>
      <c r="P2955" s="9">
        <f t="shared" si="641"/>
        <v>15329771297.732309</v>
      </c>
      <c r="Q2955" s="9">
        <f t="shared" si="642"/>
        <v>2.0172834111969535E-4</v>
      </c>
      <c r="R2955" s="9">
        <f t="shared" si="643"/>
        <v>-3.5040849658636533E-2</v>
      </c>
    </row>
    <row r="2956" spans="1:18" x14ac:dyDescent="0.25">
      <c r="A2956">
        <v>2945</v>
      </c>
      <c r="B2956" s="5">
        <v>108943</v>
      </c>
      <c r="C2956" s="5">
        <v>1755</v>
      </c>
      <c r="D2956" s="5">
        <f t="shared" si="630"/>
        <v>191194965</v>
      </c>
      <c r="E2956" s="5">
        <f t="shared" si="631"/>
        <v>11868577249</v>
      </c>
      <c r="F2956" s="5">
        <f t="shared" si="632"/>
        <v>3080025</v>
      </c>
      <c r="G2956" s="5">
        <f t="shared" si="633"/>
        <v>-521017.82420000003</v>
      </c>
      <c r="H2956" s="9">
        <f t="shared" si="634"/>
        <v>271459573134.10214</v>
      </c>
      <c r="I2956" s="9">
        <f t="shared" si="635"/>
        <v>-293754.74660000001</v>
      </c>
      <c r="J2956" s="9">
        <f t="shared" si="636"/>
        <v>86291851150.030212</v>
      </c>
      <c r="K2956" s="9">
        <f t="shared" si="637"/>
        <v>153051458921.95438</v>
      </c>
      <c r="M2956" s="9">
        <f t="shared" si="638"/>
        <v>153505.94961093517</v>
      </c>
      <c r="N2956" s="9">
        <f t="shared" si="639"/>
        <v>20165078359.311539</v>
      </c>
      <c r="O2956" s="9">
        <f t="shared" si="640"/>
        <v>-151750.94961093517</v>
      </c>
      <c r="P2956" s="9">
        <f t="shared" si="641"/>
        <v>23028350707.820587</v>
      </c>
      <c r="Q2956" s="9">
        <f t="shared" si="642"/>
        <v>2.0118224514530455E-4</v>
      </c>
      <c r="R2956" s="9">
        <f t="shared" si="643"/>
        <v>-4.2947519862413942E-2</v>
      </c>
    </row>
    <row r="2957" spans="1:18" x14ac:dyDescent="0.25">
      <c r="A2957">
        <v>2946</v>
      </c>
      <c r="B2957" s="5">
        <v>49838409</v>
      </c>
      <c r="C2957" s="5">
        <v>5106490</v>
      </c>
      <c r="D2957" s="5">
        <f t="shared" ref="D2957:D3020" si="644">B2957*C2957</f>
        <v>254499337174410</v>
      </c>
      <c r="E2957" s="5">
        <f t="shared" ref="E2957:E3020" si="645">POWER(B2957,2)</f>
        <v>2483867011651281</v>
      </c>
      <c r="F2957" s="5">
        <f t="shared" ref="F2957:F3020" si="646">POWER(C2957,2)</f>
        <v>26076240120100</v>
      </c>
      <c r="G2957" s="5">
        <f t="shared" ref="G2957:G3020" si="647">B2957-$J$5018</f>
        <v>49208448.175800003</v>
      </c>
      <c r="H2957" s="9">
        <f t="shared" ref="H2957:H3020" si="648">POWER(G2957,2)</f>
        <v>2421471371870394.5</v>
      </c>
      <c r="I2957" s="9">
        <f t="shared" ref="I2957:I3020" si="649">C2957-$J$5019</f>
        <v>4810980.2533999998</v>
      </c>
      <c r="J2957" s="9">
        <f t="shared" ref="J2957:J3020" si="650">POWER(I2957,2)</f>
        <v>23145530998604.727</v>
      </c>
      <c r="K2957" s="9">
        <f t="shared" ref="K2957:K3020" si="651">G2957*I2957</f>
        <v>236740872474231.06</v>
      </c>
      <c r="M2957" s="9">
        <f t="shared" ref="M2957:M3020" si="652">$J$5027+$J$5026*B2957</f>
        <v>13707309.037022857</v>
      </c>
      <c r="N2957" s="9">
        <f t="shared" ref="N2957:N3020" si="653">(M2957-$J$5019)^2</f>
        <v>179876360206587.03</v>
      </c>
      <c r="O2957" s="9">
        <f t="shared" ref="O2957:O3020" si="654">C2957-M2957</f>
        <v>-8600819.037022857</v>
      </c>
      <c r="P2957" s="9">
        <f t="shared" ref="P2957:P3020" si="655">POWER(O2957,2)</f>
        <v>73974088107614.781</v>
      </c>
      <c r="Q2957" s="9">
        <f t="shared" ref="Q2957:Q3020" si="656">(1/$J$5017)+((H2957)/$H$5012)</f>
        <v>1.0745853074311971E-2</v>
      </c>
      <c r="R2957" s="9">
        <f t="shared" ref="R2957:R3020" si="657">O2957/($J$5028*SQRT(1-Q2957))</f>
        <v>-2.4470838542529889</v>
      </c>
    </row>
    <row r="2958" spans="1:18" x14ac:dyDescent="0.25">
      <c r="A2958">
        <v>2947</v>
      </c>
      <c r="B2958" s="5">
        <v>331253</v>
      </c>
      <c r="C2958" s="5">
        <v>174288</v>
      </c>
      <c r="D2958" s="5">
        <f t="shared" si="644"/>
        <v>57733422864</v>
      </c>
      <c r="E2958" s="5">
        <f t="shared" si="645"/>
        <v>109728550009</v>
      </c>
      <c r="F2958" s="5">
        <f t="shared" si="646"/>
        <v>30376306944</v>
      </c>
      <c r="G2958" s="5">
        <f t="shared" si="647"/>
        <v>-298707.82420000003</v>
      </c>
      <c r="H2958" s="9">
        <f t="shared" si="648"/>
        <v>89226364238.298126</v>
      </c>
      <c r="I2958" s="9">
        <f t="shared" si="649"/>
        <v>-121221.74660000001</v>
      </c>
      <c r="J2958" s="9">
        <f t="shared" si="650"/>
        <v>14694711848.754614</v>
      </c>
      <c r="K2958" s="9">
        <f t="shared" si="651"/>
        <v>36209884172.609756</v>
      </c>
      <c r="M2958" s="9">
        <f t="shared" si="652"/>
        <v>214096.70609246555</v>
      </c>
      <c r="N2958" s="9">
        <f t="shared" si="653"/>
        <v>6628083164.681447</v>
      </c>
      <c r="O2958" s="9">
        <f t="shared" si="654"/>
        <v>-39808.706092465553</v>
      </c>
      <c r="P2958" s="9">
        <f t="shared" si="655"/>
        <v>1584733080.756304</v>
      </c>
      <c r="Q2958" s="9">
        <f t="shared" si="656"/>
        <v>2.0038859353802119E-4</v>
      </c>
      <c r="R2958" s="9">
        <f t="shared" si="657"/>
        <v>-1.1266384305358222E-2</v>
      </c>
    </row>
    <row r="2959" spans="1:18" x14ac:dyDescent="0.25">
      <c r="A2959">
        <v>2948</v>
      </c>
      <c r="B2959" s="5">
        <v>244021</v>
      </c>
      <c r="C2959" s="5">
        <v>80889</v>
      </c>
      <c r="D2959" s="5">
        <f t="shared" si="644"/>
        <v>19738614669</v>
      </c>
      <c r="E2959" s="5">
        <f t="shared" si="645"/>
        <v>59546248441</v>
      </c>
      <c r="F2959" s="5">
        <f t="shared" si="646"/>
        <v>6543030321</v>
      </c>
      <c r="G2959" s="5">
        <f t="shared" si="647"/>
        <v>-385939.82420000003</v>
      </c>
      <c r="H2959" s="9">
        <f t="shared" si="648"/>
        <v>148949547903.52692</v>
      </c>
      <c r="I2959" s="9">
        <f t="shared" si="649"/>
        <v>-214620.74660000001</v>
      </c>
      <c r="J2959" s="9">
        <f t="shared" si="650"/>
        <v>46062064871.141418</v>
      </c>
      <c r="K2959" s="9">
        <f t="shared" si="651"/>
        <v>82830693212.476761</v>
      </c>
      <c r="M2959" s="9">
        <f t="shared" si="652"/>
        <v>190321.55936313776</v>
      </c>
      <c r="N2959" s="9">
        <f t="shared" si="653"/>
        <v>11064554734.177193</v>
      </c>
      <c r="O2959" s="9">
        <f t="shared" si="654"/>
        <v>-109432.55936313776</v>
      </c>
      <c r="P2959" s="9">
        <f t="shared" si="655"/>
        <v>11975485048.766668</v>
      </c>
      <c r="Q2959" s="9">
        <f t="shared" si="656"/>
        <v>2.006486965181267E-4</v>
      </c>
      <c r="R2959" s="9">
        <f t="shared" si="657"/>
        <v>-3.097084911059798E-2</v>
      </c>
    </row>
    <row r="2960" spans="1:18" x14ac:dyDescent="0.25">
      <c r="A2960">
        <v>2949</v>
      </c>
      <c r="B2960" s="5">
        <v>241962</v>
      </c>
      <c r="C2960" s="5">
        <v>50277</v>
      </c>
      <c r="D2960" s="5">
        <f t="shared" si="644"/>
        <v>12165123474</v>
      </c>
      <c r="E2960" s="5">
        <f t="shared" si="645"/>
        <v>58545609444</v>
      </c>
      <c r="F2960" s="5">
        <f t="shared" si="646"/>
        <v>2527776729</v>
      </c>
      <c r="G2960" s="5">
        <f t="shared" si="647"/>
        <v>-387998.82420000003</v>
      </c>
      <c r="H2960" s="9">
        <f t="shared" si="648"/>
        <v>150543087580.58252</v>
      </c>
      <c r="I2960" s="9">
        <f t="shared" si="649"/>
        <v>-245232.74660000001</v>
      </c>
      <c r="J2960" s="9">
        <f t="shared" si="650"/>
        <v>60139100004.97982</v>
      </c>
      <c r="K2960" s="9">
        <f t="shared" si="651"/>
        <v>95150017336.136566</v>
      </c>
      <c r="M2960" s="9">
        <f t="shared" si="652"/>
        <v>189760.37737584312</v>
      </c>
      <c r="N2960" s="9">
        <f t="shared" si="653"/>
        <v>11182929091.30706</v>
      </c>
      <c r="O2960" s="9">
        <f t="shared" si="654"/>
        <v>-139483.37737584312</v>
      </c>
      <c r="P2960" s="9">
        <f t="shared" si="655"/>
        <v>19455612564.171864</v>
      </c>
      <c r="Q2960" s="9">
        <f t="shared" si="656"/>
        <v>2.0065563661062481E-4</v>
      </c>
      <c r="R2960" s="9">
        <f t="shared" si="657"/>
        <v>-3.9475624752611967E-2</v>
      </c>
    </row>
    <row r="2961" spans="1:18" x14ac:dyDescent="0.25">
      <c r="A2961">
        <v>2950</v>
      </c>
      <c r="B2961" s="5">
        <v>209709</v>
      </c>
      <c r="C2961" s="5">
        <v>90856</v>
      </c>
      <c r="D2961" s="5">
        <f t="shared" si="644"/>
        <v>19053320904</v>
      </c>
      <c r="E2961" s="5">
        <f t="shared" si="645"/>
        <v>43977864681</v>
      </c>
      <c r="F2961" s="5">
        <f t="shared" si="646"/>
        <v>8254812736</v>
      </c>
      <c r="G2961" s="5">
        <f t="shared" si="647"/>
        <v>-420251.82420000003</v>
      </c>
      <c r="H2961" s="9">
        <f t="shared" si="648"/>
        <v>176611595743.42773</v>
      </c>
      <c r="I2961" s="9">
        <f t="shared" si="649"/>
        <v>-204653.74660000001</v>
      </c>
      <c r="J2961" s="9">
        <f t="shared" si="650"/>
        <v>41883155997.417015</v>
      </c>
      <c r="K2961" s="9">
        <f t="shared" si="651"/>
        <v>86006110338.014557</v>
      </c>
      <c r="M2961" s="9">
        <f t="shared" si="652"/>
        <v>180969.79814504471</v>
      </c>
      <c r="N2961" s="9">
        <f t="shared" si="653"/>
        <v>13119399792.063818</v>
      </c>
      <c r="O2961" s="9">
        <f t="shared" si="654"/>
        <v>-90113.798145044711</v>
      </c>
      <c r="P2961" s="9">
        <f t="shared" si="655"/>
        <v>8120496616.125864</v>
      </c>
      <c r="Q2961" s="9">
        <f t="shared" si="656"/>
        <v>2.0076916868048346E-4</v>
      </c>
      <c r="R2961" s="9">
        <f t="shared" si="657"/>
        <v>-2.5503387926974312E-2</v>
      </c>
    </row>
    <row r="2962" spans="1:18" x14ac:dyDescent="0.25">
      <c r="A2962">
        <v>2951</v>
      </c>
      <c r="B2962" s="5">
        <v>189100</v>
      </c>
      <c r="C2962" s="5">
        <v>46824</v>
      </c>
      <c r="D2962" s="5">
        <f t="shared" si="644"/>
        <v>8854418400</v>
      </c>
      <c r="E2962" s="5">
        <f t="shared" si="645"/>
        <v>35758810000</v>
      </c>
      <c r="F2962" s="5">
        <f t="shared" si="646"/>
        <v>2192486976</v>
      </c>
      <c r="G2962" s="5">
        <f t="shared" si="647"/>
        <v>-440860.82420000003</v>
      </c>
      <c r="H2962" s="9">
        <f t="shared" si="648"/>
        <v>194358266314.30334</v>
      </c>
      <c r="I2962" s="9">
        <f t="shared" si="649"/>
        <v>-248685.74660000001</v>
      </c>
      <c r="J2962" s="9">
        <f t="shared" si="650"/>
        <v>61844600561.99942</v>
      </c>
      <c r="K2962" s="9">
        <f t="shared" si="651"/>
        <v>109635803212.86836</v>
      </c>
      <c r="M2962" s="9">
        <f t="shared" si="652"/>
        <v>175352.7998079125</v>
      </c>
      <c r="N2962" s="9">
        <f t="shared" si="653"/>
        <v>14437691862.396551</v>
      </c>
      <c r="O2962" s="9">
        <f t="shared" si="654"/>
        <v>-128528.7998079125</v>
      </c>
      <c r="P2962" s="9">
        <f t="shared" si="655"/>
        <v>16519652380.062447</v>
      </c>
      <c r="Q2962" s="9">
        <f t="shared" si="656"/>
        <v>2.0084645796111371E-4</v>
      </c>
      <c r="R2962" s="9">
        <f t="shared" si="657"/>
        <v>-3.6375339131894557E-2</v>
      </c>
    </row>
    <row r="2963" spans="1:18" x14ac:dyDescent="0.25">
      <c r="A2963">
        <v>2952</v>
      </c>
      <c r="B2963" s="5">
        <v>177811</v>
      </c>
      <c r="C2963" s="5">
        <v>74053</v>
      </c>
      <c r="D2963" s="5">
        <f t="shared" si="644"/>
        <v>13167437983</v>
      </c>
      <c r="E2963" s="5">
        <f t="shared" si="645"/>
        <v>31616751721</v>
      </c>
      <c r="F2963" s="5">
        <f t="shared" si="646"/>
        <v>5483846809</v>
      </c>
      <c r="G2963" s="5">
        <f t="shared" si="647"/>
        <v>-452149.82420000003</v>
      </c>
      <c r="H2963" s="9">
        <f t="shared" si="648"/>
        <v>204439463524.09094</v>
      </c>
      <c r="I2963" s="9">
        <f t="shared" si="649"/>
        <v>-221456.74660000001</v>
      </c>
      <c r="J2963" s="9">
        <f t="shared" si="650"/>
        <v>49043090614.656616</v>
      </c>
      <c r="K2963" s="9">
        <f t="shared" si="651"/>
        <v>100131629043.09396</v>
      </c>
      <c r="M2963" s="9">
        <f t="shared" si="652"/>
        <v>172275.97442929709</v>
      </c>
      <c r="N2963" s="9">
        <f t="shared" si="653"/>
        <v>15186562603.420715</v>
      </c>
      <c r="O2963" s="9">
        <f t="shared" si="654"/>
        <v>-98222.974429297086</v>
      </c>
      <c r="P2963" s="9">
        <f t="shared" si="655"/>
        <v>9647752705.7383499</v>
      </c>
      <c r="Q2963" s="9">
        <f t="shared" si="656"/>
        <v>2.0089036301232458E-4</v>
      </c>
      <c r="R2963" s="9">
        <f t="shared" si="657"/>
        <v>-2.7798392960944308E-2</v>
      </c>
    </row>
    <row r="2964" spans="1:18" x14ac:dyDescent="0.25">
      <c r="A2964">
        <v>2953</v>
      </c>
      <c r="B2964" s="5">
        <v>123231</v>
      </c>
      <c r="C2964" s="5">
        <v>56934</v>
      </c>
      <c r="D2964" s="5">
        <f t="shared" si="644"/>
        <v>7016033754</v>
      </c>
      <c r="E2964" s="5">
        <f t="shared" si="645"/>
        <v>15185879361</v>
      </c>
      <c r="F2964" s="5">
        <f t="shared" si="646"/>
        <v>3241480356</v>
      </c>
      <c r="G2964" s="5">
        <f t="shared" si="647"/>
        <v>-506729.82420000003</v>
      </c>
      <c r="H2964" s="9">
        <f t="shared" si="648"/>
        <v>256775114733.76294</v>
      </c>
      <c r="I2964" s="9">
        <f t="shared" si="649"/>
        <v>-238575.74660000001</v>
      </c>
      <c r="J2964" s="9">
        <f t="shared" si="650"/>
        <v>56918386865.747421</v>
      </c>
      <c r="K2964" s="9">
        <f t="shared" si="651"/>
        <v>120893446133.00175</v>
      </c>
      <c r="M2964" s="9">
        <f t="shared" si="652"/>
        <v>157400.1546786699</v>
      </c>
      <c r="N2964" s="9">
        <f t="shared" si="653"/>
        <v>19074259380.676331</v>
      </c>
      <c r="O2964" s="9">
        <f t="shared" si="654"/>
        <v>-100466.1546786699</v>
      </c>
      <c r="P2964" s="9">
        <f t="shared" si="655"/>
        <v>10093448235.918427</v>
      </c>
      <c r="Q2964" s="9">
        <f t="shared" si="656"/>
        <v>2.0111829223528265E-4</v>
      </c>
      <c r="R2964" s="9">
        <f t="shared" si="657"/>
        <v>-2.8433245700445548E-2</v>
      </c>
    </row>
    <row r="2965" spans="1:18" x14ac:dyDescent="0.25">
      <c r="A2965">
        <v>2954</v>
      </c>
      <c r="B2965" s="5">
        <v>103305</v>
      </c>
      <c r="C2965" s="5">
        <v>10719</v>
      </c>
      <c r="D2965" s="5">
        <f t="shared" si="644"/>
        <v>1107326295</v>
      </c>
      <c r="E2965" s="5">
        <f t="shared" si="645"/>
        <v>10671923025</v>
      </c>
      <c r="F2965" s="5">
        <f t="shared" si="646"/>
        <v>114896961</v>
      </c>
      <c r="G2965" s="5">
        <f t="shared" si="647"/>
        <v>-526655.82420000003</v>
      </c>
      <c r="H2965" s="9">
        <f t="shared" si="648"/>
        <v>277366357163.78131</v>
      </c>
      <c r="I2965" s="9">
        <f t="shared" si="649"/>
        <v>-284790.74660000001</v>
      </c>
      <c r="J2965" s="9">
        <f t="shared" si="650"/>
        <v>81105769348.985413</v>
      </c>
      <c r="K2965" s="9">
        <f t="shared" si="651"/>
        <v>149986705375.15637</v>
      </c>
      <c r="M2965" s="9">
        <f t="shared" si="652"/>
        <v>151969.3085014805</v>
      </c>
      <c r="N2965" s="9">
        <f t="shared" si="653"/>
        <v>20603857369.514912</v>
      </c>
      <c r="O2965" s="9">
        <f t="shared" si="654"/>
        <v>-141250.3085014805</v>
      </c>
      <c r="P2965" s="9">
        <f t="shared" si="655"/>
        <v>19951649651.763412</v>
      </c>
      <c r="Q2965" s="9">
        <f t="shared" si="656"/>
        <v>2.0120797003193435E-4</v>
      </c>
      <c r="R2965" s="9">
        <f t="shared" si="657"/>
        <v>-3.9975700471966469E-2</v>
      </c>
    </row>
    <row r="2966" spans="1:18" x14ac:dyDescent="0.25">
      <c r="A2966">
        <v>2955</v>
      </c>
      <c r="B2966" s="5">
        <v>103100</v>
      </c>
      <c r="C2966" s="5">
        <v>30713</v>
      </c>
      <c r="D2966" s="5">
        <f t="shared" si="644"/>
        <v>3166510300</v>
      </c>
      <c r="E2966" s="5">
        <f t="shared" si="645"/>
        <v>10629610000</v>
      </c>
      <c r="F2966" s="5">
        <f t="shared" si="646"/>
        <v>943288369</v>
      </c>
      <c r="G2966" s="5">
        <f t="shared" si="647"/>
        <v>-526860.82420000003</v>
      </c>
      <c r="H2966" s="9">
        <f t="shared" si="648"/>
        <v>277582328076.70337</v>
      </c>
      <c r="I2966" s="9">
        <f t="shared" si="649"/>
        <v>-264796.74660000001</v>
      </c>
      <c r="J2966" s="9">
        <f t="shared" si="650"/>
        <v>70117317009.944626</v>
      </c>
      <c r="K2966" s="9">
        <f t="shared" si="651"/>
        <v>139511032159.15457</v>
      </c>
      <c r="M2966" s="9">
        <f t="shared" si="652"/>
        <v>151913.43559842301</v>
      </c>
      <c r="N2966" s="9">
        <f t="shared" si="653"/>
        <v>20619900533.261627</v>
      </c>
      <c r="O2966" s="9">
        <f t="shared" si="654"/>
        <v>-121200.43559842301</v>
      </c>
      <c r="P2966" s="9">
        <f t="shared" si="655"/>
        <v>14689545589.247482</v>
      </c>
      <c r="Q2966" s="9">
        <f t="shared" si="656"/>
        <v>2.0120891061605294E-4</v>
      </c>
      <c r="R2966" s="9">
        <f t="shared" si="657"/>
        <v>-3.4301321988140614E-2</v>
      </c>
    </row>
    <row r="2967" spans="1:18" x14ac:dyDescent="0.25">
      <c r="A2967">
        <v>2956</v>
      </c>
      <c r="B2967" s="5">
        <v>98397</v>
      </c>
      <c r="C2967" s="5">
        <v>38421</v>
      </c>
      <c r="D2967" s="5">
        <f t="shared" si="644"/>
        <v>3780511137</v>
      </c>
      <c r="E2967" s="5">
        <f t="shared" si="645"/>
        <v>9681969609</v>
      </c>
      <c r="F2967" s="5">
        <f t="shared" si="646"/>
        <v>1476173241</v>
      </c>
      <c r="G2967" s="5">
        <f t="shared" si="647"/>
        <v>-531563.82420000003</v>
      </c>
      <c r="H2967" s="9">
        <f t="shared" si="648"/>
        <v>282560099198.12854</v>
      </c>
      <c r="I2967" s="9">
        <f t="shared" si="649"/>
        <v>-257088.74660000001</v>
      </c>
      <c r="J2967" s="9">
        <f t="shared" si="650"/>
        <v>66094623628.359016</v>
      </c>
      <c r="K2967" s="9">
        <f t="shared" si="651"/>
        <v>136659077301.48076</v>
      </c>
      <c r="M2967" s="9">
        <f t="shared" si="652"/>
        <v>150631.62943705986</v>
      </c>
      <c r="N2967" s="9">
        <f t="shared" si="653"/>
        <v>20989668832.678612</v>
      </c>
      <c r="O2967" s="9">
        <f t="shared" si="654"/>
        <v>-112210.62943705986</v>
      </c>
      <c r="P2967" s="9">
        <f t="shared" si="655"/>
        <v>12591225358.661165</v>
      </c>
      <c r="Q2967" s="9">
        <f t="shared" si="656"/>
        <v>2.0123058951901002E-4</v>
      </c>
      <c r="R2967" s="9">
        <f t="shared" si="657"/>
        <v>-3.1757088607293364E-2</v>
      </c>
    </row>
    <row r="2968" spans="1:18" x14ac:dyDescent="0.25">
      <c r="A2968">
        <v>2957</v>
      </c>
      <c r="B2968" s="5">
        <v>72637</v>
      </c>
      <c r="C2968" s="5">
        <v>10026</v>
      </c>
      <c r="D2968" s="5">
        <f t="shared" si="644"/>
        <v>728258562</v>
      </c>
      <c r="E2968" s="5">
        <f t="shared" si="645"/>
        <v>5276133769</v>
      </c>
      <c r="F2968" s="5">
        <f t="shared" si="646"/>
        <v>100520676</v>
      </c>
      <c r="G2968" s="5">
        <f t="shared" si="647"/>
        <v>-557323.82420000003</v>
      </c>
      <c r="H2968" s="9">
        <f t="shared" si="648"/>
        <v>310609845020.91254</v>
      </c>
      <c r="I2968" s="9">
        <f t="shared" si="649"/>
        <v>-285483.74660000001</v>
      </c>
      <c r="J2968" s="9">
        <f t="shared" si="650"/>
        <v>81500969572.773026</v>
      </c>
      <c r="K2968" s="9">
        <f t="shared" si="651"/>
        <v>159106893402.05576</v>
      </c>
      <c r="M2968" s="9">
        <f t="shared" si="652"/>
        <v>143610.7222040779</v>
      </c>
      <c r="N2968" s="9">
        <f t="shared" si="653"/>
        <v>23073313612.432941</v>
      </c>
      <c r="O2968" s="9">
        <f t="shared" si="654"/>
        <v>-133584.7222040779</v>
      </c>
      <c r="P2968" s="9">
        <f t="shared" si="655"/>
        <v>17844878006.340664</v>
      </c>
      <c r="Q2968" s="9">
        <f t="shared" si="656"/>
        <v>2.0135275016135962E-4</v>
      </c>
      <c r="R2968" s="9">
        <f t="shared" si="657"/>
        <v>-3.7806241174023487E-2</v>
      </c>
    </row>
    <row r="2969" spans="1:18" x14ac:dyDescent="0.25">
      <c r="A2969">
        <v>2958</v>
      </c>
      <c r="B2969" s="5">
        <v>47391</v>
      </c>
      <c r="C2969" s="5">
        <v>5742</v>
      </c>
      <c r="D2969" s="5">
        <f t="shared" si="644"/>
        <v>272119122</v>
      </c>
      <c r="E2969" s="5">
        <f t="shared" si="645"/>
        <v>2245906881</v>
      </c>
      <c r="F2969" s="5">
        <f t="shared" si="646"/>
        <v>32970564</v>
      </c>
      <c r="G2969" s="5">
        <f t="shared" si="647"/>
        <v>-582569.82420000003</v>
      </c>
      <c r="H2969" s="9">
        <f t="shared" si="648"/>
        <v>339387600068.41895</v>
      </c>
      <c r="I2969" s="9">
        <f t="shared" si="649"/>
        <v>-289767.74660000001</v>
      </c>
      <c r="J2969" s="9">
        <f t="shared" si="650"/>
        <v>83965346969.641815</v>
      </c>
      <c r="K2969" s="9">
        <f t="shared" si="651"/>
        <v>168809945195.59216</v>
      </c>
      <c r="M2969" s="9">
        <f t="shared" si="652"/>
        <v>136729.9060548596</v>
      </c>
      <c r="N2969" s="9">
        <f t="shared" si="653"/>
        <v>25211037763.540215</v>
      </c>
      <c r="O2969" s="9">
        <f t="shared" si="654"/>
        <v>-130987.9060548596</v>
      </c>
      <c r="P2969" s="9">
        <f t="shared" si="655"/>
        <v>17157831532.636724</v>
      </c>
      <c r="Q2969" s="9">
        <f t="shared" si="656"/>
        <v>2.0147808138768137E-4</v>
      </c>
      <c r="R2969" s="9">
        <f t="shared" si="657"/>
        <v>-3.7071310220772195E-2</v>
      </c>
    </row>
    <row r="2970" spans="1:18" x14ac:dyDescent="0.25">
      <c r="A2970">
        <v>2959</v>
      </c>
      <c r="B2970" s="5">
        <v>40218</v>
      </c>
      <c r="C2970" s="5">
        <v>296</v>
      </c>
      <c r="D2970" s="5">
        <f t="shared" si="644"/>
        <v>11904528</v>
      </c>
      <c r="E2970" s="5">
        <f t="shared" si="645"/>
        <v>1617487524</v>
      </c>
      <c r="F2970" s="5">
        <f t="shared" si="646"/>
        <v>87616</v>
      </c>
      <c r="G2970" s="5">
        <f t="shared" si="647"/>
        <v>-589742.82420000003</v>
      </c>
      <c r="H2970" s="9">
        <f t="shared" si="648"/>
        <v>347796598695.39215</v>
      </c>
      <c r="I2970" s="9">
        <f t="shared" si="649"/>
        <v>-295213.74660000001</v>
      </c>
      <c r="J2970" s="9">
        <f t="shared" si="650"/>
        <v>87151156181.609024</v>
      </c>
      <c r="K2970" s="9">
        <f t="shared" si="651"/>
        <v>174100188662.54715</v>
      </c>
      <c r="M2970" s="9">
        <f t="shared" si="652"/>
        <v>134774.89954934022</v>
      </c>
      <c r="N2970" s="9">
        <f t="shared" si="653"/>
        <v>25835691056.398998</v>
      </c>
      <c r="O2970" s="9">
        <f t="shared" si="654"/>
        <v>-134478.89954934022</v>
      </c>
      <c r="P2970" s="9">
        <f t="shared" si="655"/>
        <v>18084574424.001537</v>
      </c>
      <c r="Q2970" s="9">
        <f t="shared" si="656"/>
        <v>2.0151470377564447E-4</v>
      </c>
      <c r="R2970" s="9">
        <f t="shared" si="657"/>
        <v>-3.8059308258268462E-2</v>
      </c>
    </row>
    <row r="2971" spans="1:18" x14ac:dyDescent="0.25">
      <c r="A2971">
        <v>2960</v>
      </c>
      <c r="B2971" s="5">
        <v>18122</v>
      </c>
      <c r="C2971" s="5">
        <v>8823</v>
      </c>
      <c r="D2971" s="5">
        <f t="shared" si="644"/>
        <v>159890406</v>
      </c>
      <c r="E2971" s="5">
        <f t="shared" si="645"/>
        <v>328406884</v>
      </c>
      <c r="F2971" s="5">
        <f t="shared" si="646"/>
        <v>77845329</v>
      </c>
      <c r="G2971" s="5">
        <f t="shared" si="647"/>
        <v>-611838.82420000003</v>
      </c>
      <c r="H2971" s="9">
        <f t="shared" si="648"/>
        <v>374346746798.43854</v>
      </c>
      <c r="I2971" s="9">
        <f t="shared" si="649"/>
        <v>-286686.74660000001</v>
      </c>
      <c r="J2971" s="9">
        <f t="shared" si="650"/>
        <v>82189290676.092621</v>
      </c>
      <c r="K2971" s="9">
        <f t="shared" si="651"/>
        <v>175406081953.46738</v>
      </c>
      <c r="M2971" s="9">
        <f t="shared" si="652"/>
        <v>128752.61825198114</v>
      </c>
      <c r="N2971" s="9">
        <f t="shared" si="653"/>
        <v>27807939854.877636</v>
      </c>
      <c r="O2971" s="9">
        <f t="shared" si="654"/>
        <v>-119929.61825198114</v>
      </c>
      <c r="P2971" s="9">
        <f t="shared" si="655"/>
        <v>14383113334.065928</v>
      </c>
      <c r="Q2971" s="9">
        <f t="shared" si="656"/>
        <v>2.0163033345611418E-4</v>
      </c>
      <c r="R2971" s="9">
        <f t="shared" si="657"/>
        <v>-3.3941671069515289E-2</v>
      </c>
    </row>
    <row r="2972" spans="1:18" x14ac:dyDescent="0.25">
      <c r="A2972">
        <v>2961</v>
      </c>
      <c r="B2972" s="5">
        <v>17974</v>
      </c>
      <c r="C2972" s="5">
        <v>8654</v>
      </c>
      <c r="D2972" s="5">
        <f t="shared" si="644"/>
        <v>155546996</v>
      </c>
      <c r="E2972" s="5">
        <f t="shared" si="645"/>
        <v>323064676</v>
      </c>
      <c r="F2972" s="5">
        <f t="shared" si="646"/>
        <v>74891716</v>
      </c>
      <c r="G2972" s="5">
        <f t="shared" si="647"/>
        <v>-611986.82420000003</v>
      </c>
      <c r="H2972" s="9">
        <f t="shared" si="648"/>
        <v>374527872994.40173</v>
      </c>
      <c r="I2972" s="9">
        <f t="shared" si="649"/>
        <v>-286855.74660000001</v>
      </c>
      <c r="J2972" s="9">
        <f t="shared" si="650"/>
        <v>82286219357.44342</v>
      </c>
      <c r="K2972" s="9">
        <f t="shared" si="651"/>
        <v>175551937365.25397</v>
      </c>
      <c r="M2972" s="9">
        <f t="shared" si="652"/>
        <v>128712.2807414811</v>
      </c>
      <c r="N2972" s="9">
        <f t="shared" si="653"/>
        <v>27821394616.82378</v>
      </c>
      <c r="O2972" s="9">
        <f t="shared" si="654"/>
        <v>-120058.2807414811</v>
      </c>
      <c r="P2972" s="9">
        <f t="shared" si="655"/>
        <v>14413990774.60029</v>
      </c>
      <c r="Q2972" s="9">
        <f t="shared" si="656"/>
        <v>2.0163112228652232E-4</v>
      </c>
      <c r="R2972" s="9">
        <f t="shared" si="657"/>
        <v>-3.3978084272265383E-2</v>
      </c>
    </row>
    <row r="2973" spans="1:18" x14ac:dyDescent="0.25">
      <c r="A2973">
        <v>2962</v>
      </c>
      <c r="B2973" s="5">
        <v>15769</v>
      </c>
      <c r="C2973" s="5">
        <v>8379</v>
      </c>
      <c r="D2973" s="5">
        <f t="shared" si="644"/>
        <v>132128451</v>
      </c>
      <c r="E2973" s="5">
        <f t="shared" si="645"/>
        <v>248661361</v>
      </c>
      <c r="F2973" s="5">
        <f t="shared" si="646"/>
        <v>70207641</v>
      </c>
      <c r="G2973" s="5">
        <f t="shared" si="647"/>
        <v>-614191.82420000003</v>
      </c>
      <c r="H2973" s="9">
        <f t="shared" si="648"/>
        <v>377231596914.12372</v>
      </c>
      <c r="I2973" s="9">
        <f t="shared" si="649"/>
        <v>-287130.74660000001</v>
      </c>
      <c r="J2973" s="9">
        <f t="shared" si="650"/>
        <v>82444065643.073425</v>
      </c>
      <c r="K2973" s="9">
        <f t="shared" si="651"/>
        <v>176353357038.16196</v>
      </c>
      <c r="M2973" s="9">
        <f t="shared" si="652"/>
        <v>128111.30634517965</v>
      </c>
      <c r="N2973" s="9">
        <f t="shared" si="653"/>
        <v>28022237799.746662</v>
      </c>
      <c r="O2973" s="9">
        <f t="shared" si="654"/>
        <v>-119732.30634517965</v>
      </c>
      <c r="P2973" s="9">
        <f t="shared" si="655"/>
        <v>14335825182.735947</v>
      </c>
      <c r="Q2973" s="9">
        <f t="shared" si="656"/>
        <v>2.0164289738968568E-4</v>
      </c>
      <c r="R2973" s="9">
        <f t="shared" si="657"/>
        <v>-3.3885829398359803E-2</v>
      </c>
    </row>
    <row r="2974" spans="1:18" x14ac:dyDescent="0.25">
      <c r="A2974">
        <v>2963</v>
      </c>
      <c r="B2974" s="5">
        <v>12028</v>
      </c>
      <c r="C2974" s="5">
        <v>1402</v>
      </c>
      <c r="D2974" s="5">
        <f t="shared" si="644"/>
        <v>16863256</v>
      </c>
      <c r="E2974" s="5">
        <f t="shared" si="645"/>
        <v>144672784</v>
      </c>
      <c r="F2974" s="5">
        <f t="shared" si="646"/>
        <v>1965604</v>
      </c>
      <c r="G2974" s="5">
        <f t="shared" si="647"/>
        <v>-617932.82420000003</v>
      </c>
      <c r="H2974" s="9">
        <f t="shared" si="648"/>
        <v>381840975223.78815</v>
      </c>
      <c r="I2974" s="9">
        <f t="shared" si="649"/>
        <v>-294107.74660000001</v>
      </c>
      <c r="J2974" s="9">
        <f t="shared" si="650"/>
        <v>86499366610.129822</v>
      </c>
      <c r="K2974" s="9">
        <f t="shared" si="651"/>
        <v>181738830475.63596</v>
      </c>
      <c r="M2974" s="9">
        <f t="shared" si="652"/>
        <v>127091.69400206686</v>
      </c>
      <c r="N2974" s="9">
        <f t="shared" si="653"/>
        <v>28364640440.88018</v>
      </c>
      <c r="O2974" s="9">
        <f t="shared" si="654"/>
        <v>-125689.69400206686</v>
      </c>
      <c r="P2974" s="9">
        <f t="shared" si="655"/>
        <v>15797899178.3332</v>
      </c>
      <c r="Q2974" s="9">
        <f t="shared" si="656"/>
        <v>2.0166297188942261E-4</v>
      </c>
      <c r="R2974" s="9">
        <f t="shared" si="657"/>
        <v>-3.5571849410180705E-2</v>
      </c>
    </row>
    <row r="2975" spans="1:18" x14ac:dyDescent="0.25">
      <c r="A2975">
        <v>2964</v>
      </c>
      <c r="B2975" s="5">
        <v>11132</v>
      </c>
      <c r="C2975" s="5">
        <v>3</v>
      </c>
      <c r="D2975" s="5">
        <f t="shared" si="644"/>
        <v>33396</v>
      </c>
      <c r="E2975" s="5">
        <f t="shared" si="645"/>
        <v>123921424</v>
      </c>
      <c r="F2975" s="5">
        <f t="shared" si="646"/>
        <v>9</v>
      </c>
      <c r="G2975" s="5">
        <f t="shared" si="647"/>
        <v>-618828.82420000003</v>
      </c>
      <c r="H2975" s="9">
        <f t="shared" si="648"/>
        <v>382949113660.75452</v>
      </c>
      <c r="I2975" s="9">
        <f t="shared" si="649"/>
        <v>-295506.74660000001</v>
      </c>
      <c r="J2975" s="9">
        <f t="shared" si="650"/>
        <v>87324237286.116623</v>
      </c>
      <c r="K2975" s="9">
        <f t="shared" si="651"/>
        <v>182868092541.64536</v>
      </c>
      <c r="M2975" s="9">
        <f t="shared" si="652"/>
        <v>126847.48853309356</v>
      </c>
      <c r="N2975" s="9">
        <f t="shared" si="653"/>
        <v>28446957296.227749</v>
      </c>
      <c r="O2975" s="9">
        <f t="shared" si="654"/>
        <v>-126844.48853309356</v>
      </c>
      <c r="P2975" s="9">
        <f t="shared" si="655"/>
        <v>16089524271.222105</v>
      </c>
      <c r="Q2975" s="9">
        <f t="shared" si="656"/>
        <v>2.0166779799031236E-4</v>
      </c>
      <c r="R2975" s="9">
        <f t="shared" si="657"/>
        <v>-3.589867165582012E-2</v>
      </c>
    </row>
    <row r="2976" spans="1:18" x14ac:dyDescent="0.25">
      <c r="A2976">
        <v>2965</v>
      </c>
      <c r="B2976" s="5">
        <v>8770</v>
      </c>
      <c r="C2976" s="5">
        <v>52</v>
      </c>
      <c r="D2976" s="5">
        <f t="shared" si="644"/>
        <v>456040</v>
      </c>
      <c r="E2976" s="5">
        <f t="shared" si="645"/>
        <v>76912900</v>
      </c>
      <c r="F2976" s="5">
        <f t="shared" si="646"/>
        <v>2704</v>
      </c>
      <c r="G2976" s="5">
        <f t="shared" si="647"/>
        <v>-621190.82420000003</v>
      </c>
      <c r="H2976" s="9">
        <f t="shared" si="648"/>
        <v>385878040070.27533</v>
      </c>
      <c r="I2976" s="9">
        <f t="shared" si="649"/>
        <v>-295457.74660000001</v>
      </c>
      <c r="J2976" s="9">
        <f t="shared" si="650"/>
        <v>87295280025.949814</v>
      </c>
      <c r="K2976" s="9">
        <f t="shared" si="651"/>
        <v>183535641126.72876</v>
      </c>
      <c r="M2976" s="9">
        <f t="shared" si="652"/>
        <v>126203.72366957247</v>
      </c>
      <c r="N2976" s="9">
        <f t="shared" si="653"/>
        <v>28664529400.518456</v>
      </c>
      <c r="O2976" s="9">
        <f t="shared" si="654"/>
        <v>-126151.72366957247</v>
      </c>
      <c r="P2976" s="9">
        <f t="shared" si="655"/>
        <v>15914257384.804171</v>
      </c>
      <c r="Q2976" s="9">
        <f t="shared" si="656"/>
        <v>2.0168055388242783E-4</v>
      </c>
      <c r="R2976" s="9">
        <f t="shared" si="657"/>
        <v>-3.5702610244178687E-2</v>
      </c>
    </row>
    <row r="2977" spans="1:18" x14ac:dyDescent="0.25">
      <c r="A2977">
        <v>2966</v>
      </c>
      <c r="B2977" s="5">
        <v>7695</v>
      </c>
      <c r="C2977" s="5">
        <v>1278</v>
      </c>
      <c r="D2977" s="5">
        <f t="shared" si="644"/>
        <v>9834210</v>
      </c>
      <c r="E2977" s="5">
        <f t="shared" si="645"/>
        <v>59213025</v>
      </c>
      <c r="F2977" s="5">
        <f t="shared" si="646"/>
        <v>1633284</v>
      </c>
      <c r="G2977" s="5">
        <f t="shared" si="647"/>
        <v>-622265.82420000003</v>
      </c>
      <c r="H2977" s="9">
        <f t="shared" si="648"/>
        <v>387214755967.30536</v>
      </c>
      <c r="I2977" s="9">
        <f t="shared" si="649"/>
        <v>-294231.74660000001</v>
      </c>
      <c r="J2977" s="9">
        <f t="shared" si="650"/>
        <v>86572320707.286621</v>
      </c>
      <c r="K2977" s="9">
        <f t="shared" si="651"/>
        <v>183090360303.85455</v>
      </c>
      <c r="M2977" s="9">
        <f t="shared" si="652"/>
        <v>125910.73161695385</v>
      </c>
      <c r="N2977" s="9">
        <f t="shared" si="653"/>
        <v>28763825883.219517</v>
      </c>
      <c r="O2977" s="9">
        <f t="shared" si="654"/>
        <v>-124632.73161695385</v>
      </c>
      <c r="P2977" s="9">
        <f t="shared" si="655"/>
        <v>15533317790.303648</v>
      </c>
      <c r="Q2977" s="9">
        <f t="shared" si="656"/>
        <v>2.0168637547074637E-4</v>
      </c>
      <c r="R2977" s="9">
        <f t="shared" si="657"/>
        <v>-3.5272715458072687E-2</v>
      </c>
    </row>
    <row r="2978" spans="1:18" x14ac:dyDescent="0.25">
      <c r="A2978">
        <v>2967</v>
      </c>
      <c r="B2978" s="5">
        <v>2042</v>
      </c>
      <c r="C2978" s="5">
        <v>169</v>
      </c>
      <c r="D2978" s="5">
        <f t="shared" si="644"/>
        <v>345098</v>
      </c>
      <c r="E2978" s="5">
        <f t="shared" si="645"/>
        <v>4169764</v>
      </c>
      <c r="F2978" s="5">
        <f t="shared" si="646"/>
        <v>28561</v>
      </c>
      <c r="G2978" s="5">
        <f t="shared" si="647"/>
        <v>-627918.82420000003</v>
      </c>
      <c r="H2978" s="9">
        <f t="shared" si="648"/>
        <v>394282049784.71057</v>
      </c>
      <c r="I2978" s="9">
        <f t="shared" si="649"/>
        <v>-295340.74660000001</v>
      </c>
      <c r="J2978" s="9">
        <f t="shared" si="650"/>
        <v>87226156602.245422</v>
      </c>
      <c r="K2978" s="9">
        <f t="shared" si="651"/>
        <v>185450014343.42218</v>
      </c>
      <c r="M2978" s="9">
        <f t="shared" si="652"/>
        <v>124370.00224629985</v>
      </c>
      <c r="N2978" s="9">
        <f t="shared" si="653"/>
        <v>29288812097.449848</v>
      </c>
      <c r="O2978" s="9">
        <f t="shared" si="654"/>
        <v>-124201.00224629985</v>
      </c>
      <c r="P2978" s="9">
        <f t="shared" si="655"/>
        <v>15425888958.98538</v>
      </c>
      <c r="Q2978" s="9">
        <f t="shared" si="656"/>
        <v>2.0171715454296549E-4</v>
      </c>
      <c r="R2978" s="9">
        <f t="shared" si="657"/>
        <v>-3.5150530863266152E-2</v>
      </c>
    </row>
    <row r="2979" spans="1:18" x14ac:dyDescent="0.25">
      <c r="A2979">
        <v>2968</v>
      </c>
      <c r="B2979" s="5">
        <v>1570</v>
      </c>
      <c r="C2979" s="5">
        <v>14</v>
      </c>
      <c r="D2979" s="5">
        <f t="shared" si="644"/>
        <v>21980</v>
      </c>
      <c r="E2979" s="5">
        <f t="shared" si="645"/>
        <v>2464900</v>
      </c>
      <c r="F2979" s="5">
        <f t="shared" si="646"/>
        <v>196</v>
      </c>
      <c r="G2979" s="5">
        <f t="shared" si="647"/>
        <v>-628390.82420000003</v>
      </c>
      <c r="H2979" s="9">
        <f t="shared" si="648"/>
        <v>394875027938.75537</v>
      </c>
      <c r="I2979" s="9">
        <f t="shared" si="649"/>
        <v>-295495.74660000001</v>
      </c>
      <c r="J2979" s="9">
        <f t="shared" si="650"/>
        <v>87317736258.691422</v>
      </c>
      <c r="K2979" s="9">
        <f t="shared" si="651"/>
        <v>185686815753.56836</v>
      </c>
      <c r="M2979" s="9">
        <f t="shared" si="652"/>
        <v>124241.35829389429</v>
      </c>
      <c r="N2979" s="9">
        <f t="shared" si="653"/>
        <v>29332860832.97102</v>
      </c>
      <c r="O2979" s="9">
        <f t="shared" si="654"/>
        <v>-124227.35829389429</v>
      </c>
      <c r="P2979" s="9">
        <f t="shared" si="655"/>
        <v>15432436548.679585</v>
      </c>
      <c r="Q2979" s="9">
        <f t="shared" si="656"/>
        <v>2.0171973704737232E-4</v>
      </c>
      <c r="R2979" s="9">
        <f t="shared" si="657"/>
        <v>-3.515799001969195E-2</v>
      </c>
    </row>
    <row r="2980" spans="1:18" x14ac:dyDescent="0.25">
      <c r="A2980">
        <v>2969</v>
      </c>
      <c r="B2980" s="5">
        <v>1434</v>
      </c>
      <c r="C2980" s="5">
        <v>38</v>
      </c>
      <c r="D2980" s="5">
        <f t="shared" si="644"/>
        <v>54492</v>
      </c>
      <c r="E2980" s="5">
        <f t="shared" si="645"/>
        <v>2056356</v>
      </c>
      <c r="F2980" s="5">
        <f t="shared" si="646"/>
        <v>1444</v>
      </c>
      <c r="G2980" s="5">
        <f t="shared" si="647"/>
        <v>-628526.82420000003</v>
      </c>
      <c r="H2980" s="9">
        <f t="shared" si="648"/>
        <v>395045968738.93774</v>
      </c>
      <c r="I2980" s="9">
        <f t="shared" si="649"/>
        <v>-295471.74660000001</v>
      </c>
      <c r="J2980" s="9">
        <f t="shared" si="650"/>
        <v>87303553038.854614</v>
      </c>
      <c r="K2980" s="9">
        <f t="shared" si="651"/>
        <v>185711918531.32516</v>
      </c>
      <c r="M2980" s="9">
        <f t="shared" si="652"/>
        <v>124204.2913923537</v>
      </c>
      <c r="N2980" s="9">
        <f t="shared" si="653"/>
        <v>29345558983.898914</v>
      </c>
      <c r="O2980" s="9">
        <f t="shared" si="654"/>
        <v>-124166.2913923537</v>
      </c>
      <c r="P2980" s="9">
        <f t="shared" si="655"/>
        <v>15417267918.130888</v>
      </c>
      <c r="Q2980" s="9">
        <f t="shared" si="656"/>
        <v>2.0172048151892959E-4</v>
      </c>
      <c r="R2980" s="9">
        <f t="shared" si="657"/>
        <v>-3.5140707289711338E-2</v>
      </c>
    </row>
    <row r="2981" spans="1:18" x14ac:dyDescent="0.25">
      <c r="A2981">
        <v>2970</v>
      </c>
      <c r="B2981" s="5">
        <v>1098</v>
      </c>
      <c r="C2981" s="5">
        <v>38</v>
      </c>
      <c r="D2981" s="5">
        <f t="shared" si="644"/>
        <v>41724</v>
      </c>
      <c r="E2981" s="5">
        <f t="shared" si="645"/>
        <v>1205604</v>
      </c>
      <c r="F2981" s="5">
        <f t="shared" si="646"/>
        <v>1444</v>
      </c>
      <c r="G2981" s="5">
        <f t="shared" si="647"/>
        <v>-628862.82420000003</v>
      </c>
      <c r="H2981" s="9">
        <f t="shared" si="648"/>
        <v>395468451660.80017</v>
      </c>
      <c r="I2981" s="9">
        <f t="shared" si="649"/>
        <v>-295471.74660000001</v>
      </c>
      <c r="J2981" s="9">
        <f t="shared" si="650"/>
        <v>87303553038.854614</v>
      </c>
      <c r="K2981" s="9">
        <f t="shared" si="651"/>
        <v>185811197038.18277</v>
      </c>
      <c r="M2981" s="9">
        <f t="shared" si="652"/>
        <v>124112.71434148871</v>
      </c>
      <c r="N2981" s="9">
        <f t="shared" si="653"/>
        <v>29376942667.025158</v>
      </c>
      <c r="O2981" s="9">
        <f t="shared" si="654"/>
        <v>-124074.71434148871</v>
      </c>
      <c r="P2981" s="9">
        <f t="shared" si="655"/>
        <v>15394534738.922024</v>
      </c>
      <c r="Q2981" s="9">
        <f t="shared" si="656"/>
        <v>2.017223214922913E-4</v>
      </c>
      <c r="R2981" s="9">
        <f t="shared" si="657"/>
        <v>-3.5114789802035765E-2</v>
      </c>
    </row>
    <row r="2982" spans="1:18" x14ac:dyDescent="0.25">
      <c r="A2982">
        <v>2971</v>
      </c>
      <c r="B2982" s="5">
        <v>1035</v>
      </c>
      <c r="C2982" s="5">
        <v>0</v>
      </c>
      <c r="D2982" s="5">
        <f t="shared" si="644"/>
        <v>0</v>
      </c>
      <c r="E2982" s="5">
        <f t="shared" si="645"/>
        <v>1071225</v>
      </c>
      <c r="F2982" s="5">
        <f t="shared" si="646"/>
        <v>0</v>
      </c>
      <c r="G2982" s="5">
        <f t="shared" si="647"/>
        <v>-628925.82420000003</v>
      </c>
      <c r="H2982" s="9">
        <f t="shared" si="648"/>
        <v>395547692345.64935</v>
      </c>
      <c r="I2982" s="9">
        <f t="shared" si="649"/>
        <v>-295509.74660000001</v>
      </c>
      <c r="J2982" s="9">
        <f t="shared" si="650"/>
        <v>87326010335.596222</v>
      </c>
      <c r="K2982" s="9">
        <f t="shared" si="651"/>
        <v>185853710939.53818</v>
      </c>
      <c r="M2982" s="9">
        <f t="shared" si="652"/>
        <v>124095.54364445152</v>
      </c>
      <c r="N2982" s="9">
        <f t="shared" si="653"/>
        <v>29382828974.885963</v>
      </c>
      <c r="O2982" s="9">
        <f t="shared" si="654"/>
        <v>-124095.54364445152</v>
      </c>
      <c r="P2982" s="9">
        <f t="shared" si="655"/>
        <v>15399703952.411972</v>
      </c>
      <c r="Q2982" s="9">
        <f t="shared" si="656"/>
        <v>2.0172266659677183E-4</v>
      </c>
      <c r="R2982" s="9">
        <f t="shared" si="657"/>
        <v>-3.5120684777101459E-2</v>
      </c>
    </row>
    <row r="2983" spans="1:18" x14ac:dyDescent="0.25">
      <c r="A2983">
        <v>2972</v>
      </c>
      <c r="B2983" s="5">
        <v>526</v>
      </c>
      <c r="C2983" s="5">
        <v>14</v>
      </c>
      <c r="D2983" s="5">
        <f t="shared" si="644"/>
        <v>7364</v>
      </c>
      <c r="E2983" s="5">
        <f t="shared" si="645"/>
        <v>276676</v>
      </c>
      <c r="F2983" s="5">
        <f t="shared" si="646"/>
        <v>196</v>
      </c>
      <c r="G2983" s="5">
        <f t="shared" si="647"/>
        <v>-629434.82420000003</v>
      </c>
      <c r="H2983" s="9">
        <f t="shared" si="648"/>
        <v>396188197915.68494</v>
      </c>
      <c r="I2983" s="9">
        <f t="shared" si="649"/>
        <v>-295495.74660000001</v>
      </c>
      <c r="J2983" s="9">
        <f t="shared" si="650"/>
        <v>87317736258.691422</v>
      </c>
      <c r="K2983" s="9">
        <f t="shared" si="651"/>
        <v>185995313313.01877</v>
      </c>
      <c r="M2983" s="9">
        <f t="shared" si="652"/>
        <v>123956.81531442095</v>
      </c>
      <c r="N2983" s="9">
        <f t="shared" si="653"/>
        <v>29430408232.674606</v>
      </c>
      <c r="O2983" s="9">
        <f t="shared" si="654"/>
        <v>-123942.81531442095</v>
      </c>
      <c r="P2983" s="9">
        <f t="shared" si="655"/>
        <v>15361821468.064661</v>
      </c>
      <c r="Q2983" s="9">
        <f t="shared" si="656"/>
        <v>2.0172545608985169E-4</v>
      </c>
      <c r="R2983" s="9">
        <f t="shared" si="657"/>
        <v>-3.5077460682943741E-2</v>
      </c>
    </row>
    <row r="2984" spans="1:18" x14ac:dyDescent="0.25">
      <c r="A2984">
        <v>2973</v>
      </c>
      <c r="B2984" s="5">
        <v>478</v>
      </c>
      <c r="C2984" s="5">
        <v>0</v>
      </c>
      <c r="D2984" s="5">
        <f t="shared" si="644"/>
        <v>0</v>
      </c>
      <c r="E2984" s="5">
        <f t="shared" si="645"/>
        <v>228484</v>
      </c>
      <c r="F2984" s="5">
        <f t="shared" si="646"/>
        <v>0</v>
      </c>
      <c r="G2984" s="5">
        <f t="shared" si="647"/>
        <v>-629482.82420000003</v>
      </c>
      <c r="H2984" s="9">
        <f t="shared" si="648"/>
        <v>396248625962.80817</v>
      </c>
      <c r="I2984" s="9">
        <f t="shared" si="649"/>
        <v>-295509.74660000001</v>
      </c>
      <c r="J2984" s="9">
        <f t="shared" si="650"/>
        <v>87326010335.596222</v>
      </c>
      <c r="K2984" s="9">
        <f t="shared" si="651"/>
        <v>186018309868.39438</v>
      </c>
      <c r="M2984" s="9">
        <f t="shared" si="652"/>
        <v>123943.73287858309</v>
      </c>
      <c r="N2984" s="9">
        <f t="shared" si="653"/>
        <v>29434897064.257423</v>
      </c>
      <c r="O2984" s="9">
        <f t="shared" si="654"/>
        <v>-123943.73287858309</v>
      </c>
      <c r="P2984" s="9">
        <f t="shared" si="655"/>
        <v>15362048919.87756</v>
      </c>
      <c r="Q2984" s="9">
        <f t="shared" si="656"/>
        <v>2.0172571926261264E-4</v>
      </c>
      <c r="R2984" s="9">
        <f t="shared" si="657"/>
        <v>-3.5077720370388671E-2</v>
      </c>
    </row>
    <row r="2985" spans="1:18" x14ac:dyDescent="0.25">
      <c r="A2985">
        <v>2974</v>
      </c>
      <c r="B2985" s="5">
        <v>225</v>
      </c>
      <c r="C2985" s="5">
        <v>68</v>
      </c>
      <c r="D2985" s="5">
        <f t="shared" si="644"/>
        <v>15300</v>
      </c>
      <c r="E2985" s="5">
        <f t="shared" si="645"/>
        <v>50625</v>
      </c>
      <c r="F2985" s="5">
        <f t="shared" si="646"/>
        <v>4624</v>
      </c>
      <c r="G2985" s="5">
        <f t="shared" si="647"/>
        <v>-629735.82420000003</v>
      </c>
      <c r="H2985" s="9">
        <f t="shared" si="648"/>
        <v>396567208280.85333</v>
      </c>
      <c r="I2985" s="9">
        <f t="shared" si="649"/>
        <v>-295441.74660000001</v>
      </c>
      <c r="J2985" s="9">
        <f t="shared" si="650"/>
        <v>87285825634.058624</v>
      </c>
      <c r="K2985" s="9">
        <f t="shared" si="651"/>
        <v>186050251798.23856</v>
      </c>
      <c r="M2985" s="9">
        <f t="shared" si="652"/>
        <v>123874.77753968773</v>
      </c>
      <c r="N2985" s="9">
        <f t="shared" si="653"/>
        <v>29458562604.334354</v>
      </c>
      <c r="O2985" s="9">
        <f t="shared" si="654"/>
        <v>-123806.77753968773</v>
      </c>
      <c r="P2985" s="9">
        <f t="shared" si="655"/>
        <v>15328118164.761724</v>
      </c>
      <c r="Q2985" s="9">
        <f t="shared" si="656"/>
        <v>2.0172710673403073E-4</v>
      </c>
      <c r="R2985" s="9">
        <f t="shared" si="657"/>
        <v>-3.5038960217244779E-2</v>
      </c>
    </row>
    <row r="2986" spans="1:18" x14ac:dyDescent="0.25">
      <c r="A2986">
        <v>2975</v>
      </c>
      <c r="B2986" s="5">
        <v>80</v>
      </c>
      <c r="C2986" s="5">
        <v>10</v>
      </c>
      <c r="D2986" s="5">
        <f t="shared" si="644"/>
        <v>800</v>
      </c>
      <c r="E2986" s="5">
        <f t="shared" si="645"/>
        <v>6400</v>
      </c>
      <c r="F2986" s="5">
        <f t="shared" si="646"/>
        <v>100</v>
      </c>
      <c r="G2986" s="5">
        <f t="shared" si="647"/>
        <v>-629880.82420000003</v>
      </c>
      <c r="H2986" s="9">
        <f t="shared" si="648"/>
        <v>396749852694.87134</v>
      </c>
      <c r="I2986" s="9">
        <f t="shared" si="649"/>
        <v>-295499.74660000001</v>
      </c>
      <c r="J2986" s="9">
        <f t="shared" si="650"/>
        <v>87320100240.664215</v>
      </c>
      <c r="K2986" s="9">
        <f t="shared" si="651"/>
        <v>186129623939.29916</v>
      </c>
      <c r="M2986" s="9">
        <f t="shared" si="652"/>
        <v>123835.25768142754</v>
      </c>
      <c r="N2986" s="9">
        <f t="shared" si="653"/>
        <v>29472130145.453068</v>
      </c>
      <c r="O2986" s="9">
        <f t="shared" si="654"/>
        <v>-123825.25768142754</v>
      </c>
      <c r="P2986" s="9">
        <f t="shared" si="655"/>
        <v>15332694439.871929</v>
      </c>
      <c r="Q2986" s="9">
        <f t="shared" si="656"/>
        <v>2.0172790217649496E-4</v>
      </c>
      <c r="R2986" s="9">
        <f t="shared" si="657"/>
        <v>-3.5044190356418439E-2</v>
      </c>
    </row>
    <row r="2987" spans="1:18" x14ac:dyDescent="0.25">
      <c r="A2987">
        <v>2976</v>
      </c>
      <c r="B2987" s="5">
        <v>5</v>
      </c>
      <c r="C2987" s="5">
        <v>0</v>
      </c>
      <c r="D2987" s="5">
        <f t="shared" si="644"/>
        <v>0</v>
      </c>
      <c r="E2987" s="5">
        <f t="shared" si="645"/>
        <v>25</v>
      </c>
      <c r="F2987" s="5">
        <f t="shared" si="646"/>
        <v>0</v>
      </c>
      <c r="G2987" s="5">
        <f t="shared" si="647"/>
        <v>-629955.82420000003</v>
      </c>
      <c r="H2987" s="9">
        <f t="shared" si="648"/>
        <v>396844340443.50134</v>
      </c>
      <c r="I2987" s="9">
        <f t="shared" si="649"/>
        <v>-295509.74660000001</v>
      </c>
      <c r="J2987" s="9">
        <f t="shared" si="650"/>
        <v>87326010335.596222</v>
      </c>
      <c r="K2987" s="9">
        <f t="shared" si="651"/>
        <v>186158085978.53616</v>
      </c>
      <c r="M2987" s="9">
        <f t="shared" si="652"/>
        <v>123814.81637543089</v>
      </c>
      <c r="N2987" s="9">
        <f t="shared" si="653"/>
        <v>29479149064.819653</v>
      </c>
      <c r="O2987" s="9">
        <f t="shared" si="654"/>
        <v>-123814.81637543089</v>
      </c>
      <c r="P2987" s="9">
        <f t="shared" si="655"/>
        <v>15330108754.081669</v>
      </c>
      <c r="Q2987" s="9">
        <f t="shared" si="656"/>
        <v>2.0172831368411216E-4</v>
      </c>
      <c r="R2987" s="9">
        <f t="shared" si="657"/>
        <v>-3.5041235335538018E-2</v>
      </c>
    </row>
    <row r="2988" spans="1:18" x14ac:dyDescent="0.25">
      <c r="A2988">
        <v>2977</v>
      </c>
      <c r="B2988" s="5">
        <v>3</v>
      </c>
      <c r="C2988" s="5">
        <v>0</v>
      </c>
      <c r="D2988" s="5">
        <f t="shared" si="644"/>
        <v>0</v>
      </c>
      <c r="E2988" s="5">
        <f t="shared" si="645"/>
        <v>9</v>
      </c>
      <c r="F2988" s="5">
        <f t="shared" si="646"/>
        <v>0</v>
      </c>
      <c r="G2988" s="5">
        <f t="shared" si="647"/>
        <v>-629957.82420000003</v>
      </c>
      <c r="H2988" s="9">
        <f t="shared" si="648"/>
        <v>396846860270.79816</v>
      </c>
      <c r="I2988" s="9">
        <f t="shared" si="649"/>
        <v>-295509.74660000001</v>
      </c>
      <c r="J2988" s="9">
        <f t="shared" si="650"/>
        <v>87326010335.596222</v>
      </c>
      <c r="K2988" s="9">
        <f t="shared" si="651"/>
        <v>186158676998.02936</v>
      </c>
      <c r="M2988" s="9">
        <f t="shared" si="652"/>
        <v>123814.27127393766</v>
      </c>
      <c r="N2988" s="9">
        <f t="shared" si="653"/>
        <v>29479336247.442486</v>
      </c>
      <c r="O2988" s="9">
        <f t="shared" si="654"/>
        <v>-123814.27127393766</v>
      </c>
      <c r="P2988" s="9">
        <f t="shared" si="655"/>
        <v>15329973771.096224</v>
      </c>
      <c r="Q2988" s="9">
        <f t="shared" si="656"/>
        <v>2.017283246583193E-4</v>
      </c>
      <c r="R2988" s="9">
        <f t="shared" si="657"/>
        <v>-3.5041081064777428E-2</v>
      </c>
    </row>
    <row r="2989" spans="1:18" x14ac:dyDescent="0.25">
      <c r="A2989">
        <v>2978</v>
      </c>
      <c r="B2989" s="5">
        <v>2</v>
      </c>
      <c r="C2989" s="5">
        <v>0</v>
      </c>
      <c r="D2989" s="5">
        <f t="shared" si="644"/>
        <v>0</v>
      </c>
      <c r="E2989" s="5">
        <f t="shared" si="645"/>
        <v>4</v>
      </c>
      <c r="F2989" s="5">
        <f t="shared" si="646"/>
        <v>0</v>
      </c>
      <c r="G2989" s="5">
        <f t="shared" si="647"/>
        <v>-629958.82420000003</v>
      </c>
      <c r="H2989" s="9">
        <f t="shared" si="648"/>
        <v>396848120187.44653</v>
      </c>
      <c r="I2989" s="9">
        <f t="shared" si="649"/>
        <v>-295509.74660000001</v>
      </c>
      <c r="J2989" s="9">
        <f t="shared" si="650"/>
        <v>87326010335.596222</v>
      </c>
      <c r="K2989" s="9">
        <f t="shared" si="651"/>
        <v>186158972507.77597</v>
      </c>
      <c r="M2989" s="9">
        <f t="shared" si="652"/>
        <v>123813.99872319103</v>
      </c>
      <c r="N2989" s="9">
        <f t="shared" si="653"/>
        <v>29479429838.976753</v>
      </c>
      <c r="O2989" s="9">
        <f t="shared" si="654"/>
        <v>-123813.99872319103</v>
      </c>
      <c r="P2989" s="9">
        <f t="shared" si="655"/>
        <v>15329906279.826351</v>
      </c>
      <c r="Q2989" s="9">
        <f t="shared" si="656"/>
        <v>2.0172833014543595E-4</v>
      </c>
      <c r="R2989" s="9">
        <f t="shared" si="657"/>
        <v>-3.5041003929397123E-2</v>
      </c>
    </row>
    <row r="2990" spans="1:18" x14ac:dyDescent="0.25">
      <c r="A2990">
        <v>2979</v>
      </c>
      <c r="B2990" s="5">
        <v>2</v>
      </c>
      <c r="C2990" s="5">
        <v>0</v>
      </c>
      <c r="D2990" s="5">
        <f t="shared" si="644"/>
        <v>0</v>
      </c>
      <c r="E2990" s="5">
        <f t="shared" si="645"/>
        <v>4</v>
      </c>
      <c r="F2990" s="5">
        <f t="shared" si="646"/>
        <v>0</v>
      </c>
      <c r="G2990" s="5">
        <f t="shared" si="647"/>
        <v>-629958.82420000003</v>
      </c>
      <c r="H2990" s="9">
        <f t="shared" si="648"/>
        <v>396848120187.44653</v>
      </c>
      <c r="I2990" s="9">
        <f t="shared" si="649"/>
        <v>-295509.74660000001</v>
      </c>
      <c r="J2990" s="9">
        <f t="shared" si="650"/>
        <v>87326010335.596222</v>
      </c>
      <c r="K2990" s="9">
        <f t="shared" si="651"/>
        <v>186158972507.77597</v>
      </c>
      <c r="M2990" s="9">
        <f t="shared" si="652"/>
        <v>123813.99872319103</v>
      </c>
      <c r="N2990" s="9">
        <f t="shared" si="653"/>
        <v>29479429838.976753</v>
      </c>
      <c r="O2990" s="9">
        <f t="shared" si="654"/>
        <v>-123813.99872319103</v>
      </c>
      <c r="P2990" s="9">
        <f t="shared" si="655"/>
        <v>15329906279.826351</v>
      </c>
      <c r="Q2990" s="9">
        <f t="shared" si="656"/>
        <v>2.0172833014543595E-4</v>
      </c>
      <c r="R2990" s="9">
        <f t="shared" si="657"/>
        <v>-3.5041003929397123E-2</v>
      </c>
    </row>
    <row r="2991" spans="1:18" x14ac:dyDescent="0.25">
      <c r="A2991">
        <v>2980</v>
      </c>
      <c r="B2991" s="5">
        <v>2</v>
      </c>
      <c r="C2991" s="5">
        <v>1</v>
      </c>
      <c r="D2991" s="5">
        <f t="shared" si="644"/>
        <v>2</v>
      </c>
      <c r="E2991" s="5">
        <f t="shared" si="645"/>
        <v>4</v>
      </c>
      <c r="F2991" s="5">
        <f t="shared" si="646"/>
        <v>1</v>
      </c>
      <c r="G2991" s="5">
        <f t="shared" si="647"/>
        <v>-629958.82420000003</v>
      </c>
      <c r="H2991" s="9">
        <f t="shared" si="648"/>
        <v>396848120187.44653</v>
      </c>
      <c r="I2991" s="9">
        <f t="shared" si="649"/>
        <v>-295508.74660000001</v>
      </c>
      <c r="J2991" s="9">
        <f t="shared" si="650"/>
        <v>87325419317.103012</v>
      </c>
      <c r="K2991" s="9">
        <f t="shared" si="651"/>
        <v>186158342548.95175</v>
      </c>
      <c r="M2991" s="9">
        <f t="shared" si="652"/>
        <v>123813.99872319103</v>
      </c>
      <c r="N2991" s="9">
        <f t="shared" si="653"/>
        <v>29479429838.976753</v>
      </c>
      <c r="O2991" s="9">
        <f t="shared" si="654"/>
        <v>-123812.99872319103</v>
      </c>
      <c r="P2991" s="9">
        <f t="shared" si="655"/>
        <v>15329658652.828905</v>
      </c>
      <c r="Q2991" s="9">
        <f t="shared" si="656"/>
        <v>2.0172833014543595E-4</v>
      </c>
      <c r="R2991" s="9">
        <f t="shared" si="657"/>
        <v>-3.5040720916132952E-2</v>
      </c>
    </row>
    <row r="2992" spans="1:18" x14ac:dyDescent="0.25">
      <c r="A2992">
        <v>2981</v>
      </c>
      <c r="B2992" s="5">
        <v>1</v>
      </c>
      <c r="C2992" s="5">
        <v>0</v>
      </c>
      <c r="D2992" s="5">
        <f t="shared" si="644"/>
        <v>0</v>
      </c>
      <c r="E2992" s="5">
        <f t="shared" si="645"/>
        <v>1</v>
      </c>
      <c r="F2992" s="5">
        <f t="shared" si="646"/>
        <v>0</v>
      </c>
      <c r="G2992" s="5">
        <f t="shared" si="647"/>
        <v>-629959.82420000003</v>
      </c>
      <c r="H2992" s="9">
        <f t="shared" si="648"/>
        <v>396849380106.09497</v>
      </c>
      <c r="I2992" s="9">
        <f t="shared" si="649"/>
        <v>-295509.74660000001</v>
      </c>
      <c r="J2992" s="9">
        <f t="shared" si="650"/>
        <v>87326010335.596222</v>
      </c>
      <c r="K2992" s="9">
        <f t="shared" si="651"/>
        <v>186159268017.52255</v>
      </c>
      <c r="M2992" s="9">
        <f t="shared" si="652"/>
        <v>123813.72617244441</v>
      </c>
      <c r="N2992" s="9">
        <f t="shared" si="653"/>
        <v>29479523430.659592</v>
      </c>
      <c r="O2992" s="9">
        <f t="shared" si="654"/>
        <v>-123813.72617244441</v>
      </c>
      <c r="P2992" s="9">
        <f t="shared" si="655"/>
        <v>15329838788.705046</v>
      </c>
      <c r="Q2992" s="9">
        <f t="shared" si="656"/>
        <v>2.017283356325613E-4</v>
      </c>
      <c r="R2992" s="9">
        <f t="shared" si="657"/>
        <v>-3.5040926794016831E-2</v>
      </c>
    </row>
    <row r="2993" spans="1:18" x14ac:dyDescent="0.25">
      <c r="A2993">
        <v>2982</v>
      </c>
      <c r="B2993" s="5">
        <v>16821</v>
      </c>
      <c r="C2993" s="5">
        <v>171</v>
      </c>
      <c r="D2993" s="5">
        <f t="shared" si="644"/>
        <v>2876391</v>
      </c>
      <c r="E2993" s="5">
        <f t="shared" si="645"/>
        <v>282946041</v>
      </c>
      <c r="F2993" s="5">
        <f t="shared" si="646"/>
        <v>29241</v>
      </c>
      <c r="G2993" s="5">
        <f t="shared" si="647"/>
        <v>-613139.82420000003</v>
      </c>
      <c r="H2993" s="9">
        <f t="shared" si="648"/>
        <v>375940444020.00696</v>
      </c>
      <c r="I2993" s="9">
        <f t="shared" si="649"/>
        <v>-295338.74660000001</v>
      </c>
      <c r="J2993" s="9">
        <f t="shared" si="650"/>
        <v>87224975243.259018</v>
      </c>
      <c r="K2993" s="9">
        <f t="shared" si="651"/>
        <v>181083947169.77237</v>
      </c>
      <c r="M2993" s="9">
        <f t="shared" si="652"/>
        <v>128398.02973062596</v>
      </c>
      <c r="N2993" s="9">
        <f t="shared" si="653"/>
        <v>27926325915.029831</v>
      </c>
      <c r="O2993" s="9">
        <f t="shared" si="654"/>
        <v>-128227.02973062596</v>
      </c>
      <c r="P2993" s="9">
        <f t="shared" si="655"/>
        <v>16442171153.538834</v>
      </c>
      <c r="Q2993" s="9">
        <f t="shared" si="656"/>
        <v>2.0163727423474112E-4</v>
      </c>
      <c r="R2993" s="9">
        <f t="shared" si="657"/>
        <v>-3.6289948587182971E-2</v>
      </c>
    </row>
    <row r="2994" spans="1:18" x14ac:dyDescent="0.25">
      <c r="A2994">
        <v>2983</v>
      </c>
      <c r="B2994" s="5">
        <v>16255</v>
      </c>
      <c r="C2994" s="5">
        <v>127</v>
      </c>
      <c r="D2994" s="5">
        <f t="shared" si="644"/>
        <v>2064385</v>
      </c>
      <c r="E2994" s="5">
        <f t="shared" si="645"/>
        <v>264225025</v>
      </c>
      <c r="F2994" s="5">
        <f t="shared" si="646"/>
        <v>16129</v>
      </c>
      <c r="G2994" s="5">
        <f t="shared" si="647"/>
        <v>-613705.82420000003</v>
      </c>
      <c r="H2994" s="9">
        <f t="shared" si="648"/>
        <v>376634838657.00134</v>
      </c>
      <c r="I2994" s="9">
        <f t="shared" si="649"/>
        <v>-295382.74660000001</v>
      </c>
      <c r="J2994" s="9">
        <f t="shared" si="650"/>
        <v>87250966988.959824</v>
      </c>
      <c r="K2994" s="9">
        <f t="shared" si="651"/>
        <v>181278111956.61276</v>
      </c>
      <c r="M2994" s="9">
        <f t="shared" si="652"/>
        <v>128243.76600803793</v>
      </c>
      <c r="N2994" s="9">
        <f t="shared" si="653"/>
        <v>27977908263.390636</v>
      </c>
      <c r="O2994" s="9">
        <f t="shared" si="654"/>
        <v>-128116.76600803793</v>
      </c>
      <c r="P2994" s="9">
        <f t="shared" si="655"/>
        <v>16413905732.358343</v>
      </c>
      <c r="Q2994" s="9">
        <f t="shared" si="656"/>
        <v>2.0164029842239099E-4</v>
      </c>
      <c r="R2994" s="9">
        <f t="shared" si="657"/>
        <v>-3.6258742547391795E-2</v>
      </c>
    </row>
    <row r="2995" spans="1:18" x14ac:dyDescent="0.25">
      <c r="A2995">
        <v>2984</v>
      </c>
      <c r="B2995" s="5">
        <v>15470</v>
      </c>
      <c r="C2995" s="5">
        <v>160</v>
      </c>
      <c r="D2995" s="5">
        <f t="shared" si="644"/>
        <v>2475200</v>
      </c>
      <c r="E2995" s="5">
        <f t="shared" si="645"/>
        <v>239320900</v>
      </c>
      <c r="F2995" s="5">
        <f t="shared" si="646"/>
        <v>25600</v>
      </c>
      <c r="G2995" s="5">
        <f t="shared" si="647"/>
        <v>-614490.82420000003</v>
      </c>
      <c r="H2995" s="9">
        <f t="shared" si="648"/>
        <v>377598973025.99536</v>
      </c>
      <c r="I2995" s="9">
        <f t="shared" si="649"/>
        <v>-295349.74660000001</v>
      </c>
      <c r="J2995" s="9">
        <f t="shared" si="650"/>
        <v>87231472816.684219</v>
      </c>
      <c r="K2995" s="9">
        <f t="shared" si="651"/>
        <v>181489709215.49518</v>
      </c>
      <c r="M2995" s="9">
        <f t="shared" si="652"/>
        <v>128029.81367193967</v>
      </c>
      <c r="N2995" s="9">
        <f t="shared" si="653"/>
        <v>28049527933.587597</v>
      </c>
      <c r="O2995" s="9">
        <f t="shared" si="654"/>
        <v>-127869.81367193967</v>
      </c>
      <c r="P2995" s="9">
        <f t="shared" si="655"/>
        <v>16350689248.496571</v>
      </c>
      <c r="Q2995" s="9">
        <f t="shared" si="656"/>
        <v>2.0164449736503282E-4</v>
      </c>
      <c r="R2995" s="9">
        <f t="shared" si="657"/>
        <v>-3.6188851839726317E-2</v>
      </c>
    </row>
    <row r="2996" spans="1:18" x14ac:dyDescent="0.25">
      <c r="A2996">
        <v>2985</v>
      </c>
      <c r="B2996" s="5">
        <v>10514</v>
      </c>
      <c r="C2996" s="5">
        <v>120</v>
      </c>
      <c r="D2996" s="5">
        <f t="shared" si="644"/>
        <v>1261680</v>
      </c>
      <c r="E2996" s="5">
        <f t="shared" si="645"/>
        <v>110544196</v>
      </c>
      <c r="F2996" s="5">
        <f t="shared" si="646"/>
        <v>14400</v>
      </c>
      <c r="G2996" s="5">
        <f t="shared" si="647"/>
        <v>-619446.82420000003</v>
      </c>
      <c r="H2996" s="9">
        <f t="shared" si="648"/>
        <v>383714368011.46576</v>
      </c>
      <c r="I2996" s="9">
        <f t="shared" si="649"/>
        <v>-295389.74660000001</v>
      </c>
      <c r="J2996" s="9">
        <f t="shared" si="650"/>
        <v>87255102396.412216</v>
      </c>
      <c r="K2996" s="9">
        <f t="shared" si="651"/>
        <v>182978240432.61276</v>
      </c>
      <c r="M2996" s="9">
        <f t="shared" si="652"/>
        <v>126679.05217168119</v>
      </c>
      <c r="N2996" s="9">
        <f t="shared" si="653"/>
        <v>28503803381.148365</v>
      </c>
      <c r="O2996" s="9">
        <f t="shared" si="654"/>
        <v>-126559.05217168119</v>
      </c>
      <c r="P2996" s="9">
        <f t="shared" si="655"/>
        <v>16017193686.594322</v>
      </c>
      <c r="Q2996" s="9">
        <f t="shared" si="656"/>
        <v>2.0167113078211853E-4</v>
      </c>
      <c r="R2996" s="9">
        <f t="shared" si="657"/>
        <v>-3.581788944160641E-2</v>
      </c>
    </row>
    <row r="2997" spans="1:18" x14ac:dyDescent="0.25">
      <c r="A2997">
        <v>2986</v>
      </c>
      <c r="B2997" s="5">
        <v>7899</v>
      </c>
      <c r="C2997" s="5">
        <v>151</v>
      </c>
      <c r="D2997" s="5">
        <f t="shared" si="644"/>
        <v>1192749</v>
      </c>
      <c r="E2997" s="5">
        <f t="shared" si="645"/>
        <v>62394201</v>
      </c>
      <c r="F2997" s="5">
        <f t="shared" si="646"/>
        <v>22801</v>
      </c>
      <c r="G2997" s="5">
        <f t="shared" si="647"/>
        <v>-622061.82420000003</v>
      </c>
      <c r="H2997" s="9">
        <f t="shared" si="648"/>
        <v>386960913127.03174</v>
      </c>
      <c r="I2997" s="9">
        <f t="shared" si="649"/>
        <v>-295358.74660000001</v>
      </c>
      <c r="J2997" s="9">
        <f t="shared" si="650"/>
        <v>87236789193.123016</v>
      </c>
      <c r="K2997" s="9">
        <f t="shared" si="651"/>
        <v>183731400703.42157</v>
      </c>
      <c r="M2997" s="9">
        <f t="shared" si="652"/>
        <v>125966.33196926473</v>
      </c>
      <c r="N2997" s="9">
        <f t="shared" si="653"/>
        <v>28744969444.649426</v>
      </c>
      <c r="O2997" s="9">
        <f t="shared" si="654"/>
        <v>-125815.33196926473</v>
      </c>
      <c r="P2997" s="9">
        <f t="shared" si="655"/>
        <v>15829497758.536289</v>
      </c>
      <c r="Q2997" s="9">
        <f t="shared" si="656"/>
        <v>2.0168526994898445E-4</v>
      </c>
      <c r="R2997" s="9">
        <f t="shared" si="657"/>
        <v>-3.5607407017287783E-2</v>
      </c>
    </row>
    <row r="2998" spans="1:18" x14ac:dyDescent="0.25">
      <c r="A2998">
        <v>2987</v>
      </c>
      <c r="B2998" s="5">
        <v>6839</v>
      </c>
      <c r="C2998" s="5">
        <v>73</v>
      </c>
      <c r="D2998" s="5">
        <f t="shared" si="644"/>
        <v>499247</v>
      </c>
      <c r="E2998" s="5">
        <f t="shared" si="645"/>
        <v>46771921</v>
      </c>
      <c r="F2998" s="5">
        <f t="shared" si="646"/>
        <v>5329</v>
      </c>
      <c r="G2998" s="5">
        <f t="shared" si="647"/>
        <v>-623121.82420000003</v>
      </c>
      <c r="H2998" s="9">
        <f t="shared" si="648"/>
        <v>388280807794.33575</v>
      </c>
      <c r="I2998" s="9">
        <f t="shared" si="649"/>
        <v>-295436.74660000001</v>
      </c>
      <c r="J2998" s="9">
        <f t="shared" si="650"/>
        <v>87282871241.592621</v>
      </c>
      <c r="K2998" s="9">
        <f t="shared" si="651"/>
        <v>184093084477.10516</v>
      </c>
      <c r="M2998" s="9">
        <f t="shared" si="652"/>
        <v>125677.42817784545</v>
      </c>
      <c r="N2998" s="9">
        <f t="shared" si="653"/>
        <v>28843016380.644108</v>
      </c>
      <c r="O2998" s="9">
        <f t="shared" si="654"/>
        <v>-125604.42817784545</v>
      </c>
      <c r="P2998" s="9">
        <f t="shared" si="655"/>
        <v>15776472377.883535</v>
      </c>
      <c r="Q2998" s="9">
        <f t="shared" si="656"/>
        <v>2.0169101827844919E-4</v>
      </c>
      <c r="R2998" s="9">
        <f t="shared" si="657"/>
        <v>-3.554771855032697E-2</v>
      </c>
    </row>
    <row r="2999" spans="1:18" x14ac:dyDescent="0.25">
      <c r="A2999">
        <v>2988</v>
      </c>
      <c r="B2999" s="5">
        <v>5913</v>
      </c>
      <c r="C2999" s="5">
        <v>1094</v>
      </c>
      <c r="D2999" s="5">
        <f t="shared" si="644"/>
        <v>6468822</v>
      </c>
      <c r="E2999" s="5">
        <f t="shared" si="645"/>
        <v>34963569</v>
      </c>
      <c r="F2999" s="5">
        <f t="shared" si="646"/>
        <v>1196836</v>
      </c>
      <c r="G2999" s="5">
        <f t="shared" si="647"/>
        <v>-624047.82420000003</v>
      </c>
      <c r="H2999" s="9">
        <f t="shared" si="648"/>
        <v>389435686888.75415</v>
      </c>
      <c r="I2999" s="9">
        <f t="shared" si="649"/>
        <v>-294415.74660000001</v>
      </c>
      <c r="J2999" s="9">
        <f t="shared" si="650"/>
        <v>86680631846.035416</v>
      </c>
      <c r="K2999" s="9">
        <f t="shared" si="651"/>
        <v>183729506075.94858</v>
      </c>
      <c r="M2999" s="9">
        <f t="shared" si="652"/>
        <v>125425.0461864735</v>
      </c>
      <c r="N2999" s="9">
        <f t="shared" si="653"/>
        <v>28928805314.759064</v>
      </c>
      <c r="O2999" s="9">
        <f t="shared" si="654"/>
        <v>-124331.0461864735</v>
      </c>
      <c r="P2999" s="9">
        <f t="shared" si="655"/>
        <v>15458209045.823006</v>
      </c>
      <c r="Q2999" s="9">
        <f t="shared" si="656"/>
        <v>2.0169604794156634E-4</v>
      </c>
      <c r="R2999" s="9">
        <f t="shared" si="657"/>
        <v>-3.5187334651637932E-2</v>
      </c>
    </row>
    <row r="3000" spans="1:18" x14ac:dyDescent="0.25">
      <c r="A3000">
        <v>2989</v>
      </c>
      <c r="B3000" s="5">
        <v>4712</v>
      </c>
      <c r="C3000" s="5">
        <v>43</v>
      </c>
      <c r="D3000" s="5">
        <f t="shared" si="644"/>
        <v>202616</v>
      </c>
      <c r="E3000" s="5">
        <f t="shared" si="645"/>
        <v>22202944</v>
      </c>
      <c r="F3000" s="5">
        <f t="shared" si="646"/>
        <v>1849</v>
      </c>
      <c r="G3000" s="5">
        <f t="shared" si="647"/>
        <v>-625248.82420000003</v>
      </c>
      <c r="H3000" s="9">
        <f t="shared" si="648"/>
        <v>390936092163.48254</v>
      </c>
      <c r="I3000" s="9">
        <f t="shared" si="649"/>
        <v>-295466.74660000001</v>
      </c>
      <c r="J3000" s="9">
        <f t="shared" si="650"/>
        <v>87300598346.388626</v>
      </c>
      <c r="K3000" s="9">
        <f t="shared" si="651"/>
        <v>184740235901.84937</v>
      </c>
      <c r="M3000" s="9">
        <f t="shared" si="652"/>
        <v>125097.71273978052</v>
      </c>
      <c r="N3000" s="9">
        <f t="shared" si="653"/>
        <v>29040261284.376595</v>
      </c>
      <c r="O3000" s="9">
        <f t="shared" si="654"/>
        <v>-125054.71273978052</v>
      </c>
      <c r="P3000" s="9">
        <f t="shared" si="655"/>
        <v>15638681178.429024</v>
      </c>
      <c r="Q3000" s="9">
        <f t="shared" si="656"/>
        <v>2.0170258242046334E-4</v>
      </c>
      <c r="R3000" s="9">
        <f t="shared" si="657"/>
        <v>-3.5392141997416172E-2</v>
      </c>
    </row>
    <row r="3001" spans="1:18" x14ac:dyDescent="0.25">
      <c r="A3001">
        <v>2990</v>
      </c>
      <c r="B3001" s="5">
        <v>4647</v>
      </c>
      <c r="C3001" s="5">
        <v>37</v>
      </c>
      <c r="D3001" s="5">
        <f t="shared" si="644"/>
        <v>171939</v>
      </c>
      <c r="E3001" s="5">
        <f t="shared" si="645"/>
        <v>21594609</v>
      </c>
      <c r="F3001" s="5">
        <f t="shared" si="646"/>
        <v>1369</v>
      </c>
      <c r="G3001" s="5">
        <f t="shared" si="647"/>
        <v>-625313.82420000003</v>
      </c>
      <c r="H3001" s="9">
        <f t="shared" si="648"/>
        <v>391017378735.62854</v>
      </c>
      <c r="I3001" s="9">
        <f t="shared" si="649"/>
        <v>-295472.74660000001</v>
      </c>
      <c r="J3001" s="9">
        <f t="shared" si="650"/>
        <v>87304143983.347824</v>
      </c>
      <c r="K3001" s="9">
        <f t="shared" si="651"/>
        <v>184763193123.32358</v>
      </c>
      <c r="M3001" s="9">
        <f t="shared" si="652"/>
        <v>125079.99694125008</v>
      </c>
      <c r="N3001" s="9">
        <f t="shared" si="653"/>
        <v>29046299568.744175</v>
      </c>
      <c r="O3001" s="9">
        <f t="shared" si="654"/>
        <v>-125042.99694125008</v>
      </c>
      <c r="P3001" s="9">
        <f t="shared" si="655"/>
        <v>15635751084.049477</v>
      </c>
      <c r="Q3001" s="9">
        <f t="shared" si="656"/>
        <v>2.0170293643507475E-4</v>
      </c>
      <c r="R3001" s="9">
        <f t="shared" si="657"/>
        <v>-3.5388826277339677E-2</v>
      </c>
    </row>
    <row r="3002" spans="1:18" x14ac:dyDescent="0.25">
      <c r="A3002">
        <v>2991</v>
      </c>
      <c r="B3002" s="5">
        <v>2817</v>
      </c>
      <c r="C3002" s="5">
        <v>21</v>
      </c>
      <c r="D3002" s="5">
        <f t="shared" si="644"/>
        <v>59157</v>
      </c>
      <c r="E3002" s="5">
        <f t="shared" si="645"/>
        <v>7935489</v>
      </c>
      <c r="F3002" s="5">
        <f t="shared" si="646"/>
        <v>441</v>
      </c>
      <c r="G3002" s="5">
        <f t="shared" si="647"/>
        <v>-627143.82420000003</v>
      </c>
      <c r="H3002" s="9">
        <f t="shared" si="648"/>
        <v>393309376232.20056</v>
      </c>
      <c r="I3002" s="9">
        <f t="shared" si="649"/>
        <v>-295488.74660000001</v>
      </c>
      <c r="J3002" s="9">
        <f t="shared" si="650"/>
        <v>87313599367.239014</v>
      </c>
      <c r="K3002" s="9">
        <f t="shared" si="651"/>
        <v>185313942550.78876</v>
      </c>
      <c r="M3002" s="9">
        <f t="shared" si="652"/>
        <v>124581.22907493188</v>
      </c>
      <c r="N3002" s="9">
        <f t="shared" si="653"/>
        <v>29216558103.317524</v>
      </c>
      <c r="O3002" s="9">
        <f t="shared" si="654"/>
        <v>-124560.22907493188</v>
      </c>
      <c r="P3002" s="9">
        <f t="shared" si="655"/>
        <v>15515250667.199505</v>
      </c>
      <c r="Q3002" s="9">
        <f t="shared" si="656"/>
        <v>2.0171291841096194E-4</v>
      </c>
      <c r="R3002" s="9">
        <f t="shared" si="657"/>
        <v>-3.5252196745367337E-2</v>
      </c>
    </row>
    <row r="3003" spans="1:18" x14ac:dyDescent="0.25">
      <c r="A3003">
        <v>2992</v>
      </c>
      <c r="B3003" s="5">
        <v>2493</v>
      </c>
      <c r="C3003" s="5">
        <v>33</v>
      </c>
      <c r="D3003" s="5">
        <f t="shared" si="644"/>
        <v>82269</v>
      </c>
      <c r="E3003" s="5">
        <f t="shared" si="645"/>
        <v>6215049</v>
      </c>
      <c r="F3003" s="5">
        <f t="shared" si="646"/>
        <v>1089</v>
      </c>
      <c r="G3003" s="5">
        <f t="shared" si="647"/>
        <v>-627467.82420000003</v>
      </c>
      <c r="H3003" s="9">
        <f t="shared" si="648"/>
        <v>393715870406.28217</v>
      </c>
      <c r="I3003" s="9">
        <f t="shared" si="649"/>
        <v>-295476.74660000001</v>
      </c>
      <c r="J3003" s="9">
        <f t="shared" si="650"/>
        <v>87306507781.320618</v>
      </c>
      <c r="K3003" s="9">
        <f t="shared" si="651"/>
        <v>185402151290.79675</v>
      </c>
      <c r="M3003" s="9">
        <f t="shared" si="652"/>
        <v>124492.92263302636</v>
      </c>
      <c r="N3003" s="9">
        <f t="shared" si="653"/>
        <v>29246754079.750847</v>
      </c>
      <c r="O3003" s="9">
        <f t="shared" si="654"/>
        <v>-124459.92263302636</v>
      </c>
      <c r="P3003" s="9">
        <f t="shared" si="655"/>
        <v>15490272341.818909</v>
      </c>
      <c r="Q3003" s="9">
        <f t="shared" si="656"/>
        <v>2.0171468875104741E-4</v>
      </c>
      <c r="R3003" s="9">
        <f t="shared" si="657"/>
        <v>-3.5223808723229867E-2</v>
      </c>
    </row>
    <row r="3004" spans="1:18" x14ac:dyDescent="0.25">
      <c r="A3004">
        <v>2993</v>
      </c>
      <c r="B3004" s="5">
        <v>2250</v>
      </c>
      <c r="C3004" s="5">
        <v>65</v>
      </c>
      <c r="D3004" s="5">
        <f t="shared" si="644"/>
        <v>146250</v>
      </c>
      <c r="E3004" s="5">
        <f t="shared" si="645"/>
        <v>5062500</v>
      </c>
      <c r="F3004" s="5">
        <f t="shared" si="646"/>
        <v>4225</v>
      </c>
      <c r="G3004" s="5">
        <f t="shared" si="647"/>
        <v>-627710.82420000003</v>
      </c>
      <c r="H3004" s="9">
        <f t="shared" si="648"/>
        <v>394020878817.84332</v>
      </c>
      <c r="I3004" s="9">
        <f t="shared" si="649"/>
        <v>-295444.74660000001</v>
      </c>
      <c r="J3004" s="9">
        <f t="shared" si="650"/>
        <v>87287598293.538223</v>
      </c>
      <c r="K3004" s="9">
        <f t="shared" si="651"/>
        <v>185453865393.84616</v>
      </c>
      <c r="M3004" s="9">
        <f t="shared" si="652"/>
        <v>124426.69280159722</v>
      </c>
      <c r="N3004" s="9">
        <f t="shared" si="653"/>
        <v>29269411296.987179</v>
      </c>
      <c r="O3004" s="9">
        <f t="shared" si="654"/>
        <v>-124361.69280159722</v>
      </c>
      <c r="P3004" s="9">
        <f t="shared" si="655"/>
        <v>15465830636.478838</v>
      </c>
      <c r="Q3004" s="9">
        <f t="shared" si="656"/>
        <v>2.0171601710616743E-4</v>
      </c>
      <c r="R3004" s="9">
        <f t="shared" si="657"/>
        <v>-3.519600840156837E-2</v>
      </c>
    </row>
    <row r="3005" spans="1:18" x14ac:dyDescent="0.25">
      <c r="A3005">
        <v>2994</v>
      </c>
      <c r="B3005" s="5">
        <v>2220</v>
      </c>
      <c r="C3005" s="5">
        <v>60</v>
      </c>
      <c r="D3005" s="5">
        <f t="shared" si="644"/>
        <v>133200</v>
      </c>
      <c r="E3005" s="5">
        <f t="shared" si="645"/>
        <v>4928400</v>
      </c>
      <c r="F3005" s="5">
        <f t="shared" si="646"/>
        <v>3600</v>
      </c>
      <c r="G3005" s="5">
        <f t="shared" si="647"/>
        <v>-627740.82420000003</v>
      </c>
      <c r="H3005" s="9">
        <f t="shared" si="648"/>
        <v>394058542367.29535</v>
      </c>
      <c r="I3005" s="9">
        <f t="shared" si="649"/>
        <v>-295449.74660000001</v>
      </c>
      <c r="J3005" s="9">
        <f t="shared" si="650"/>
        <v>87290552766.004227</v>
      </c>
      <c r="K3005" s="9">
        <f t="shared" si="651"/>
        <v>185465867440.36517</v>
      </c>
      <c r="M3005" s="9">
        <f t="shared" si="652"/>
        <v>124418.51627919856</v>
      </c>
      <c r="N3005" s="9">
        <f t="shared" si="653"/>
        <v>29272209092.685524</v>
      </c>
      <c r="O3005" s="9">
        <f t="shared" si="654"/>
        <v>-124358.51627919856</v>
      </c>
      <c r="P3005" s="9">
        <f t="shared" si="655"/>
        <v>15465040571.163694</v>
      </c>
      <c r="Q3005" s="9">
        <f t="shared" si="656"/>
        <v>2.0171618113629529E-4</v>
      </c>
      <c r="R3005" s="9">
        <f t="shared" si="657"/>
        <v>-3.5195109406488248E-2</v>
      </c>
    </row>
    <row r="3006" spans="1:18" x14ac:dyDescent="0.25">
      <c r="A3006">
        <v>2995</v>
      </c>
      <c r="B3006" s="5">
        <v>1463</v>
      </c>
      <c r="C3006" s="5">
        <v>21</v>
      </c>
      <c r="D3006" s="5">
        <f t="shared" si="644"/>
        <v>30723</v>
      </c>
      <c r="E3006" s="5">
        <f t="shared" si="645"/>
        <v>2140369</v>
      </c>
      <c r="F3006" s="5">
        <f t="shared" si="646"/>
        <v>441</v>
      </c>
      <c r="G3006" s="5">
        <f t="shared" si="647"/>
        <v>-628497.82420000003</v>
      </c>
      <c r="H3006" s="9">
        <f t="shared" si="648"/>
        <v>395009515024.13416</v>
      </c>
      <c r="I3006" s="9">
        <f t="shared" si="649"/>
        <v>-295488.74660000001</v>
      </c>
      <c r="J3006" s="9">
        <f t="shared" si="650"/>
        <v>87313599367.239014</v>
      </c>
      <c r="K3006" s="9">
        <f t="shared" si="651"/>
        <v>185714034313.68515</v>
      </c>
      <c r="M3006" s="9">
        <f t="shared" si="652"/>
        <v>124212.19536400573</v>
      </c>
      <c r="N3006" s="9">
        <f t="shared" si="653"/>
        <v>29342851059.448082</v>
      </c>
      <c r="O3006" s="9">
        <f t="shared" si="654"/>
        <v>-124191.19536400573</v>
      </c>
      <c r="P3006" s="9">
        <f t="shared" si="655"/>
        <v>15423453005.940639</v>
      </c>
      <c r="Q3006" s="9">
        <f t="shared" si="656"/>
        <v>2.0172032275780411E-4</v>
      </c>
      <c r="R3006" s="9">
        <f t="shared" si="657"/>
        <v>-3.5147755441201266E-2</v>
      </c>
    </row>
    <row r="3007" spans="1:18" x14ac:dyDescent="0.25">
      <c r="A3007">
        <v>2996</v>
      </c>
      <c r="B3007" s="5">
        <v>894</v>
      </c>
      <c r="C3007" s="5">
        <v>6</v>
      </c>
      <c r="D3007" s="5">
        <f t="shared" si="644"/>
        <v>5364</v>
      </c>
      <c r="E3007" s="5">
        <f t="shared" si="645"/>
        <v>799236</v>
      </c>
      <c r="F3007" s="5">
        <f t="shared" si="646"/>
        <v>36</v>
      </c>
      <c r="G3007" s="5">
        <f t="shared" si="647"/>
        <v>-629066.82420000003</v>
      </c>
      <c r="H3007" s="9">
        <f t="shared" si="648"/>
        <v>395725069309.07373</v>
      </c>
      <c r="I3007" s="9">
        <f t="shared" si="649"/>
        <v>-295503.74660000001</v>
      </c>
      <c r="J3007" s="9">
        <f t="shared" si="650"/>
        <v>87322464254.637024</v>
      </c>
      <c r="K3007" s="9">
        <f t="shared" si="651"/>
        <v>185891603412.86356</v>
      </c>
      <c r="M3007" s="9">
        <f t="shared" si="652"/>
        <v>124057.11398917783</v>
      </c>
      <c r="N3007" s="9">
        <f t="shared" si="653"/>
        <v>29396005229.181568</v>
      </c>
      <c r="O3007" s="9">
        <f t="shared" si="654"/>
        <v>-124051.11398917783</v>
      </c>
      <c r="P3007" s="9">
        <f t="shared" si="655"/>
        <v>15388678881.955992</v>
      </c>
      <c r="Q3007" s="9">
        <f t="shared" si="656"/>
        <v>2.0172343909873768E-4</v>
      </c>
      <c r="R3007" s="9">
        <f t="shared" si="657"/>
        <v>-3.5108110608935102E-2</v>
      </c>
    </row>
    <row r="3008" spans="1:18" x14ac:dyDescent="0.25">
      <c r="A3008">
        <v>2997</v>
      </c>
      <c r="B3008" s="5">
        <v>725</v>
      </c>
      <c r="C3008" s="5">
        <v>50</v>
      </c>
      <c r="D3008" s="5">
        <f t="shared" si="644"/>
        <v>36250</v>
      </c>
      <c r="E3008" s="5">
        <f t="shared" si="645"/>
        <v>525625</v>
      </c>
      <c r="F3008" s="5">
        <f t="shared" si="646"/>
        <v>2500</v>
      </c>
      <c r="G3008" s="5">
        <f t="shared" si="647"/>
        <v>-629235.82420000003</v>
      </c>
      <c r="H3008" s="9">
        <f t="shared" si="648"/>
        <v>395937722456.65332</v>
      </c>
      <c r="I3008" s="9">
        <f t="shared" si="649"/>
        <v>-295459.74660000001</v>
      </c>
      <c r="J3008" s="9">
        <f t="shared" si="650"/>
        <v>87296461860.936218</v>
      </c>
      <c r="K3008" s="9">
        <f t="shared" si="651"/>
        <v>185913857169.77417</v>
      </c>
      <c r="M3008" s="9">
        <f t="shared" si="652"/>
        <v>124011.05291299871</v>
      </c>
      <c r="N3008" s="9">
        <f t="shared" si="653"/>
        <v>29411801936.3479</v>
      </c>
      <c r="O3008" s="9">
        <f t="shared" si="654"/>
        <v>-123961.05291299871</v>
      </c>
      <c r="P3008" s="9">
        <f t="shared" si="655"/>
        <v>15366342639.299267</v>
      </c>
      <c r="Q3008" s="9">
        <f t="shared" si="656"/>
        <v>2.0172436523351517E-4</v>
      </c>
      <c r="R3008" s="9">
        <f t="shared" si="657"/>
        <v>-3.5082622146101645E-2</v>
      </c>
    </row>
    <row r="3009" spans="1:18" x14ac:dyDescent="0.25">
      <c r="A3009">
        <v>2998</v>
      </c>
      <c r="B3009" s="5">
        <v>475</v>
      </c>
      <c r="C3009" s="5">
        <v>3</v>
      </c>
      <c r="D3009" s="5">
        <f t="shared" si="644"/>
        <v>1425</v>
      </c>
      <c r="E3009" s="5">
        <f t="shared" si="645"/>
        <v>225625</v>
      </c>
      <c r="F3009" s="5">
        <f t="shared" si="646"/>
        <v>9</v>
      </c>
      <c r="G3009" s="5">
        <f t="shared" si="647"/>
        <v>-629485.82420000003</v>
      </c>
      <c r="H3009" s="9">
        <f t="shared" si="648"/>
        <v>396252402868.75336</v>
      </c>
      <c r="I3009" s="9">
        <f t="shared" si="649"/>
        <v>-295506.74660000001</v>
      </c>
      <c r="J3009" s="9">
        <f t="shared" si="650"/>
        <v>87324237286.116623</v>
      </c>
      <c r="K3009" s="9">
        <f t="shared" si="651"/>
        <v>186017307940.16156</v>
      </c>
      <c r="M3009" s="9">
        <f t="shared" si="652"/>
        <v>123942.91522634322</v>
      </c>
      <c r="N3009" s="9">
        <f t="shared" si="653"/>
        <v>29435177627.59679</v>
      </c>
      <c r="O3009" s="9">
        <f t="shared" si="654"/>
        <v>-123939.91522634322</v>
      </c>
      <c r="P3009" s="9">
        <f t="shared" si="655"/>
        <v>15361102586.313143</v>
      </c>
      <c r="Q3009" s="9">
        <f t="shared" si="656"/>
        <v>2.0172573571157655E-4</v>
      </c>
      <c r="R3009" s="9">
        <f t="shared" si="657"/>
        <v>-3.5076639924456726E-2</v>
      </c>
    </row>
    <row r="3010" spans="1:18" x14ac:dyDescent="0.25">
      <c r="A3010">
        <v>2999</v>
      </c>
      <c r="B3010" s="5">
        <v>333</v>
      </c>
      <c r="C3010" s="5">
        <v>3</v>
      </c>
      <c r="D3010" s="5">
        <f t="shared" si="644"/>
        <v>999</v>
      </c>
      <c r="E3010" s="5">
        <f t="shared" si="645"/>
        <v>110889</v>
      </c>
      <c r="F3010" s="5">
        <f t="shared" si="646"/>
        <v>9</v>
      </c>
      <c r="G3010" s="5">
        <f t="shared" si="647"/>
        <v>-629627.82420000003</v>
      </c>
      <c r="H3010" s="9">
        <f t="shared" si="648"/>
        <v>396431197006.82617</v>
      </c>
      <c r="I3010" s="9">
        <f t="shared" si="649"/>
        <v>-295506.74660000001</v>
      </c>
      <c r="J3010" s="9">
        <f t="shared" si="650"/>
        <v>87324237286.116623</v>
      </c>
      <c r="K3010" s="9">
        <f t="shared" si="651"/>
        <v>186059269898.17877</v>
      </c>
      <c r="M3010" s="9">
        <f t="shared" si="652"/>
        <v>123904.2130203229</v>
      </c>
      <c r="N3010" s="9">
        <f t="shared" si="653"/>
        <v>29448459155.165688</v>
      </c>
      <c r="O3010" s="9">
        <f t="shared" si="654"/>
        <v>-123901.2130203229</v>
      </c>
      <c r="P3010" s="9">
        <f t="shared" si="655"/>
        <v>15351510587.907434</v>
      </c>
      <c r="Q3010" s="9">
        <f t="shared" si="656"/>
        <v>2.0172651438554005E-4</v>
      </c>
      <c r="R3010" s="9">
        <f t="shared" si="657"/>
        <v>-3.5065686700469424E-2</v>
      </c>
    </row>
    <row r="3011" spans="1:18" x14ac:dyDescent="0.25">
      <c r="A3011">
        <v>3000</v>
      </c>
      <c r="B3011" s="5">
        <v>221</v>
      </c>
      <c r="C3011" s="5">
        <v>3</v>
      </c>
      <c r="D3011" s="5">
        <f t="shared" si="644"/>
        <v>663</v>
      </c>
      <c r="E3011" s="5">
        <f t="shared" si="645"/>
        <v>48841</v>
      </c>
      <c r="F3011" s="5">
        <f t="shared" si="646"/>
        <v>9</v>
      </c>
      <c r="G3011" s="5">
        <f t="shared" si="647"/>
        <v>-629739.82420000003</v>
      </c>
      <c r="H3011" s="9">
        <f t="shared" si="648"/>
        <v>396572246183.44696</v>
      </c>
      <c r="I3011" s="9">
        <f t="shared" si="649"/>
        <v>-295506.74660000001</v>
      </c>
      <c r="J3011" s="9">
        <f t="shared" si="650"/>
        <v>87324237286.116623</v>
      </c>
      <c r="K3011" s="9">
        <f t="shared" si="651"/>
        <v>186092366653.79797</v>
      </c>
      <c r="M3011" s="9">
        <f t="shared" si="652"/>
        <v>123873.68733670124</v>
      </c>
      <c r="N3011" s="9">
        <f t="shared" si="653"/>
        <v>29458936839.434601</v>
      </c>
      <c r="O3011" s="9">
        <f t="shared" si="654"/>
        <v>-123870.68733670124</v>
      </c>
      <c r="P3011" s="9">
        <f t="shared" si="655"/>
        <v>15343947181.266798</v>
      </c>
      <c r="Q3011" s="9">
        <f t="shared" si="656"/>
        <v>2.0172712867481482E-4</v>
      </c>
      <c r="R3011" s="9">
        <f t="shared" si="657"/>
        <v>-3.5057047537884037E-2</v>
      </c>
    </row>
    <row r="3012" spans="1:18" x14ac:dyDescent="0.25">
      <c r="A3012">
        <v>3001</v>
      </c>
      <c r="B3012" s="5">
        <v>176</v>
      </c>
      <c r="C3012" s="5">
        <v>2</v>
      </c>
      <c r="D3012" s="5">
        <f t="shared" si="644"/>
        <v>352</v>
      </c>
      <c r="E3012" s="5">
        <f t="shared" si="645"/>
        <v>30976</v>
      </c>
      <c r="F3012" s="5">
        <f t="shared" si="646"/>
        <v>4</v>
      </c>
      <c r="G3012" s="5">
        <f t="shared" si="647"/>
        <v>-629784.82420000003</v>
      </c>
      <c r="H3012" s="9">
        <f t="shared" si="648"/>
        <v>396628924792.62494</v>
      </c>
      <c r="I3012" s="9">
        <f t="shared" si="649"/>
        <v>-295507.74660000001</v>
      </c>
      <c r="J3012" s="9">
        <f t="shared" si="650"/>
        <v>87324828300.609818</v>
      </c>
      <c r="K3012" s="9">
        <f t="shared" si="651"/>
        <v>186106294242.21918</v>
      </c>
      <c r="M3012" s="9">
        <f t="shared" si="652"/>
        <v>123861.42255310326</v>
      </c>
      <c r="N3012" s="9">
        <f t="shared" si="653"/>
        <v>29463147148.108479</v>
      </c>
      <c r="O3012" s="9">
        <f t="shared" si="654"/>
        <v>-123859.42255310326</v>
      </c>
      <c r="P3012" s="9">
        <f t="shared" si="655"/>
        <v>15341156555.188183</v>
      </c>
      <c r="Q3012" s="9">
        <f t="shared" si="656"/>
        <v>2.0172737551823894E-4</v>
      </c>
      <c r="R3012" s="9">
        <f t="shared" si="657"/>
        <v>-3.5053859459036926E-2</v>
      </c>
    </row>
    <row r="3013" spans="1:18" x14ac:dyDescent="0.25">
      <c r="A3013">
        <v>3002</v>
      </c>
      <c r="B3013" s="5">
        <v>162</v>
      </c>
      <c r="C3013" s="5">
        <v>2</v>
      </c>
      <c r="D3013" s="5">
        <f t="shared" si="644"/>
        <v>324</v>
      </c>
      <c r="E3013" s="5">
        <f t="shared" si="645"/>
        <v>26244</v>
      </c>
      <c r="F3013" s="5">
        <f t="shared" si="646"/>
        <v>4</v>
      </c>
      <c r="G3013" s="5">
        <f t="shared" si="647"/>
        <v>-629798.82420000003</v>
      </c>
      <c r="H3013" s="9">
        <f t="shared" si="648"/>
        <v>396646558963.70258</v>
      </c>
      <c r="I3013" s="9">
        <f t="shared" si="649"/>
        <v>-295507.74660000001</v>
      </c>
      <c r="J3013" s="9">
        <f t="shared" si="650"/>
        <v>87324828300.609818</v>
      </c>
      <c r="K3013" s="9">
        <f t="shared" si="651"/>
        <v>186110431350.67157</v>
      </c>
      <c r="M3013" s="9">
        <f t="shared" si="652"/>
        <v>123857.60684265055</v>
      </c>
      <c r="N3013" s="9">
        <f t="shared" si="653"/>
        <v>29464457083.276627</v>
      </c>
      <c r="O3013" s="9">
        <f t="shared" si="654"/>
        <v>-123855.60684265055</v>
      </c>
      <c r="P3013" s="9">
        <f t="shared" si="655"/>
        <v>15340211346.361227</v>
      </c>
      <c r="Q3013" s="9">
        <f t="shared" si="656"/>
        <v>2.0172745231756824E-4</v>
      </c>
      <c r="R3013" s="9">
        <f t="shared" si="657"/>
        <v>-3.5052779563713353E-2</v>
      </c>
    </row>
    <row r="3014" spans="1:18" x14ac:dyDescent="0.25">
      <c r="A3014">
        <v>3003</v>
      </c>
      <c r="B3014" s="5">
        <v>135</v>
      </c>
      <c r="C3014" s="5">
        <v>2</v>
      </c>
      <c r="D3014" s="5">
        <f t="shared" si="644"/>
        <v>270</v>
      </c>
      <c r="E3014" s="5">
        <f t="shared" si="645"/>
        <v>18225</v>
      </c>
      <c r="F3014" s="5">
        <f t="shared" si="646"/>
        <v>4</v>
      </c>
      <c r="G3014" s="5">
        <f t="shared" si="647"/>
        <v>-629825.82420000003</v>
      </c>
      <c r="H3014" s="9">
        <f t="shared" si="648"/>
        <v>396680568829.20935</v>
      </c>
      <c r="I3014" s="9">
        <f t="shared" si="649"/>
        <v>-295507.74660000001</v>
      </c>
      <c r="J3014" s="9">
        <f t="shared" si="650"/>
        <v>87324828300.609818</v>
      </c>
      <c r="K3014" s="9">
        <f t="shared" si="651"/>
        <v>186118410059.82977</v>
      </c>
      <c r="M3014" s="9">
        <f t="shared" si="652"/>
        <v>123850.24797249175</v>
      </c>
      <c r="N3014" s="9">
        <f t="shared" si="653"/>
        <v>29466983469.047512</v>
      </c>
      <c r="O3014" s="9">
        <f t="shared" si="654"/>
        <v>-123848.24797249175</v>
      </c>
      <c r="P3014" s="9">
        <f t="shared" si="655"/>
        <v>15338388525.855806</v>
      </c>
      <c r="Q3014" s="9">
        <f t="shared" si="656"/>
        <v>2.0172760043538161E-4</v>
      </c>
      <c r="R3014" s="9">
        <f t="shared" si="657"/>
        <v>-3.5050696908446317E-2</v>
      </c>
    </row>
    <row r="3015" spans="1:18" x14ac:dyDescent="0.25">
      <c r="A3015">
        <v>3004</v>
      </c>
      <c r="B3015" s="5">
        <v>50</v>
      </c>
      <c r="C3015" s="5">
        <v>0</v>
      </c>
      <c r="D3015" s="5">
        <f t="shared" si="644"/>
        <v>0</v>
      </c>
      <c r="E3015" s="5">
        <f t="shared" si="645"/>
        <v>2500</v>
      </c>
      <c r="F3015" s="5">
        <f t="shared" si="646"/>
        <v>0</v>
      </c>
      <c r="G3015" s="5">
        <f t="shared" si="647"/>
        <v>-629910.82420000003</v>
      </c>
      <c r="H3015" s="9">
        <f t="shared" si="648"/>
        <v>396787646444.32336</v>
      </c>
      <c r="I3015" s="9">
        <f t="shared" si="649"/>
        <v>-295509.74660000001</v>
      </c>
      <c r="J3015" s="9">
        <f t="shared" si="650"/>
        <v>87326010335.596222</v>
      </c>
      <c r="K3015" s="9">
        <f t="shared" si="651"/>
        <v>186144788039.93918</v>
      </c>
      <c r="M3015" s="9">
        <f t="shared" si="652"/>
        <v>123827.08115902888</v>
      </c>
      <c r="N3015" s="9">
        <f t="shared" si="653"/>
        <v>29474937612.916428</v>
      </c>
      <c r="O3015" s="9">
        <f t="shared" si="654"/>
        <v>-123827.08115902888</v>
      </c>
      <c r="P3015" s="9">
        <f t="shared" si="655"/>
        <v>15333146028.364725</v>
      </c>
      <c r="Q3015" s="9">
        <f t="shared" si="656"/>
        <v>2.017280667736624E-4</v>
      </c>
      <c r="R3015" s="9">
        <f t="shared" si="657"/>
        <v>-3.5044706427651146E-2</v>
      </c>
    </row>
    <row r="3016" spans="1:18" x14ac:dyDescent="0.25">
      <c r="A3016">
        <v>3005</v>
      </c>
      <c r="B3016" s="5">
        <v>42945</v>
      </c>
      <c r="C3016" s="5">
        <v>401</v>
      </c>
      <c r="D3016" s="5">
        <f t="shared" si="644"/>
        <v>17220945</v>
      </c>
      <c r="E3016" s="5">
        <f t="shared" si="645"/>
        <v>1844273025</v>
      </c>
      <c r="F3016" s="5">
        <f t="shared" si="646"/>
        <v>160801</v>
      </c>
      <c r="G3016" s="5">
        <f t="shared" si="647"/>
        <v>-587015.82420000003</v>
      </c>
      <c r="H3016" s="9">
        <f t="shared" si="648"/>
        <v>344587577861.20532</v>
      </c>
      <c r="I3016" s="9">
        <f t="shared" si="649"/>
        <v>-295108.74660000001</v>
      </c>
      <c r="J3016" s="9">
        <f t="shared" si="650"/>
        <v>87089172319.823013</v>
      </c>
      <c r="K3016" s="9">
        <f t="shared" si="651"/>
        <v>173233504114.02795</v>
      </c>
      <c r="M3016" s="9">
        <f t="shared" si="652"/>
        <v>135518.14543537833</v>
      </c>
      <c r="N3016" s="9">
        <f t="shared" si="653"/>
        <v>25597312443.219372</v>
      </c>
      <c r="O3016" s="9">
        <f t="shared" si="654"/>
        <v>-135117.14543537833</v>
      </c>
      <c r="P3016" s="9">
        <f t="shared" si="655"/>
        <v>18256642990.605179</v>
      </c>
      <c r="Q3016" s="9">
        <f t="shared" si="656"/>
        <v>2.0150072803237412E-4</v>
      </c>
      <c r="R3016" s="9">
        <f t="shared" si="657"/>
        <v>-3.8239940023255925E-2</v>
      </c>
    </row>
    <row r="3017" spans="1:18" x14ac:dyDescent="0.25">
      <c r="A3017">
        <v>3006</v>
      </c>
      <c r="B3017" s="5">
        <v>24763</v>
      </c>
      <c r="C3017" s="5">
        <v>202</v>
      </c>
      <c r="D3017" s="5">
        <f t="shared" si="644"/>
        <v>5002126</v>
      </c>
      <c r="E3017" s="5">
        <f t="shared" si="645"/>
        <v>613206169</v>
      </c>
      <c r="F3017" s="5">
        <f t="shared" si="646"/>
        <v>40804</v>
      </c>
      <c r="G3017" s="5">
        <f t="shared" si="647"/>
        <v>-605197.82420000003</v>
      </c>
      <c r="H3017" s="9">
        <f t="shared" si="648"/>
        <v>366264406416.41412</v>
      </c>
      <c r="I3017" s="9">
        <f t="shared" si="649"/>
        <v>-295307.74660000001</v>
      </c>
      <c r="J3017" s="9">
        <f t="shared" si="650"/>
        <v>87206665201.969818</v>
      </c>
      <c r="K3017" s="9">
        <f t="shared" si="651"/>
        <v>178719605711.72498</v>
      </c>
      <c r="M3017" s="9">
        <f t="shared" si="652"/>
        <v>130562.62776029765</v>
      </c>
      <c r="N3017" s="9">
        <f t="shared" si="653"/>
        <v>27207552013.518894</v>
      </c>
      <c r="O3017" s="9">
        <f t="shared" si="654"/>
        <v>-130360.62776029765</v>
      </c>
      <c r="P3017" s="9">
        <f t="shared" si="655"/>
        <v>16993893270.058886</v>
      </c>
      <c r="Q3017" s="9">
        <f t="shared" si="656"/>
        <v>2.015951337113823E-4</v>
      </c>
      <c r="R3017" s="9">
        <f t="shared" si="657"/>
        <v>-3.6893784324985496E-2</v>
      </c>
    </row>
    <row r="3018" spans="1:18" x14ac:dyDescent="0.25">
      <c r="A3018">
        <v>3007</v>
      </c>
      <c r="B3018" s="5">
        <v>20784</v>
      </c>
      <c r="C3018" s="5">
        <v>106</v>
      </c>
      <c r="D3018" s="5">
        <f t="shared" si="644"/>
        <v>2203104</v>
      </c>
      <c r="E3018" s="5">
        <f t="shared" si="645"/>
        <v>431974656</v>
      </c>
      <c r="F3018" s="5">
        <f t="shared" si="646"/>
        <v>11236</v>
      </c>
      <c r="G3018" s="5">
        <f t="shared" si="647"/>
        <v>-609176.82420000003</v>
      </c>
      <c r="H3018" s="9">
        <f t="shared" si="648"/>
        <v>371096403142.39777</v>
      </c>
      <c r="I3018" s="9">
        <f t="shared" si="649"/>
        <v>-295403.74660000001</v>
      </c>
      <c r="J3018" s="9">
        <f t="shared" si="650"/>
        <v>87263373505.317017</v>
      </c>
      <c r="K3018" s="9">
        <f t="shared" si="651"/>
        <v>179953116210.56958</v>
      </c>
      <c r="M3018" s="9">
        <f t="shared" si="652"/>
        <v>129478.14833948883</v>
      </c>
      <c r="N3018" s="9">
        <f t="shared" si="653"/>
        <v>27566491620.939777</v>
      </c>
      <c r="O3018" s="9">
        <f t="shared" si="654"/>
        <v>-129372.14833948883</v>
      </c>
      <c r="P3018" s="9">
        <f t="shared" si="655"/>
        <v>16737152765.974703</v>
      </c>
      <c r="Q3018" s="9">
        <f t="shared" si="656"/>
        <v>2.0161617774606293E-4</v>
      </c>
      <c r="R3018" s="9">
        <f t="shared" si="657"/>
        <v>-3.6614031941497038E-2</v>
      </c>
    </row>
    <row r="3019" spans="1:18" x14ac:dyDescent="0.25">
      <c r="A3019">
        <v>3008</v>
      </c>
      <c r="B3019" s="5">
        <v>13276</v>
      </c>
      <c r="C3019" s="5">
        <v>81</v>
      </c>
      <c r="D3019" s="5">
        <f t="shared" si="644"/>
        <v>1075356</v>
      </c>
      <c r="E3019" s="5">
        <f t="shared" si="645"/>
        <v>176252176</v>
      </c>
      <c r="F3019" s="5">
        <f t="shared" si="646"/>
        <v>6561</v>
      </c>
      <c r="G3019" s="5">
        <f t="shared" si="647"/>
        <v>-616684.82420000003</v>
      </c>
      <c r="H3019" s="9">
        <f t="shared" si="648"/>
        <v>380300172398.58496</v>
      </c>
      <c r="I3019" s="9">
        <f t="shared" si="649"/>
        <v>-295428.74660000001</v>
      </c>
      <c r="J3019" s="9">
        <f t="shared" si="650"/>
        <v>87278144317.647018</v>
      </c>
      <c r="K3019" s="9">
        <f t="shared" si="651"/>
        <v>182186424660.64737</v>
      </c>
      <c r="M3019" s="9">
        <f t="shared" si="652"/>
        <v>127431.83733385107</v>
      </c>
      <c r="N3019" s="9">
        <f t="shared" si="653"/>
        <v>28250183583.279793</v>
      </c>
      <c r="O3019" s="9">
        <f t="shared" si="654"/>
        <v>-127350.83733385107</v>
      </c>
      <c r="P3019" s="9">
        <f t="shared" si="655"/>
        <v>16218235769.632996</v>
      </c>
      <c r="Q3019" s="9">
        <f t="shared" si="656"/>
        <v>2.0165626147343346E-4</v>
      </c>
      <c r="R3019" s="9">
        <f t="shared" si="657"/>
        <v>-3.6041974870454893E-2</v>
      </c>
    </row>
    <row r="3020" spans="1:18" x14ac:dyDescent="0.25">
      <c r="A3020">
        <v>3009</v>
      </c>
      <c r="B3020" s="5">
        <v>6671</v>
      </c>
      <c r="C3020" s="5">
        <v>54</v>
      </c>
      <c r="D3020" s="5">
        <f t="shared" si="644"/>
        <v>360234</v>
      </c>
      <c r="E3020" s="5">
        <f t="shared" si="645"/>
        <v>44502241</v>
      </c>
      <c r="F3020" s="5">
        <f t="shared" si="646"/>
        <v>2916</v>
      </c>
      <c r="G3020" s="5">
        <f t="shared" si="647"/>
        <v>-623289.82420000003</v>
      </c>
      <c r="H3020" s="9">
        <f t="shared" si="648"/>
        <v>388490204951.26697</v>
      </c>
      <c r="I3020" s="9">
        <f t="shared" si="649"/>
        <v>-295455.74660000001</v>
      </c>
      <c r="J3020" s="9">
        <f t="shared" si="650"/>
        <v>87294098198.963425</v>
      </c>
      <c r="K3020" s="9">
        <f t="shared" si="651"/>
        <v>184154560357.19376</v>
      </c>
      <c r="M3020" s="9">
        <f t="shared" si="652"/>
        <v>125631.63965241295</v>
      </c>
      <c r="N3020" s="9">
        <f t="shared" si="653"/>
        <v>28858571220.095821</v>
      </c>
      <c r="O3020" s="9">
        <f t="shared" si="654"/>
        <v>-125577.63965241295</v>
      </c>
      <c r="P3020" s="9">
        <f t="shared" si="655"/>
        <v>15769743580.671278</v>
      </c>
      <c r="Q3020" s="9">
        <f t="shared" si="656"/>
        <v>2.0169193023292315E-4</v>
      </c>
      <c r="R3020" s="9">
        <f t="shared" si="657"/>
        <v>-3.5540137058652076E-2</v>
      </c>
    </row>
    <row r="3021" spans="1:18" x14ac:dyDescent="0.25">
      <c r="A3021">
        <v>3010</v>
      </c>
      <c r="B3021" s="5">
        <v>6538</v>
      </c>
      <c r="C3021" s="5">
        <v>38</v>
      </c>
      <c r="D3021" s="5">
        <f t="shared" ref="D3021:D3084" si="658">B3021*C3021</f>
        <v>248444</v>
      </c>
      <c r="E3021" s="5">
        <f t="shared" ref="E3021:E3084" si="659">POWER(B3021,2)</f>
        <v>42745444</v>
      </c>
      <c r="F3021" s="5">
        <f t="shared" ref="F3021:F3084" si="660">POWER(C3021,2)</f>
        <v>1444</v>
      </c>
      <c r="G3021" s="5">
        <f t="shared" ref="G3021:G3084" si="661">B3021-$J$5018</f>
        <v>-623422.82420000003</v>
      </c>
      <c r="H3021" s="9">
        <f t="shared" ref="H3021:H3084" si="662">POWER(G3021,2)</f>
        <v>388656017733.50415</v>
      </c>
      <c r="I3021" s="9">
        <f t="shared" ref="I3021:I3084" si="663">C3021-$J$5019</f>
        <v>-295471.74660000001</v>
      </c>
      <c r="J3021" s="9">
        <f t="shared" ref="J3021:J3084" si="664">POWER(I3021,2)</f>
        <v>87303553038.854614</v>
      </c>
      <c r="K3021" s="9">
        <f t="shared" ref="K3021:K3084" si="665">G3021*I3021</f>
        <v>184203830736.67877</v>
      </c>
      <c r="M3021" s="9">
        <f t="shared" ref="M3021:M3084" si="666">$J$5027+$J$5026*B3021</f>
        <v>125595.39040311224</v>
      </c>
      <c r="N3021" s="9">
        <f t="shared" ref="N3021:N3084" si="667">(M3021-$J$5019)^2</f>
        <v>28870888441.80286</v>
      </c>
      <c r="O3021" s="9">
        <f t="shared" ref="O3021:O3084" si="668">C3021-M3021</f>
        <v>-125557.39040311224</v>
      </c>
      <c r="P3021" s="9">
        <f t="shared" ref="P3021:P3084" si="669">POWER(O3021,2)</f>
        <v>15764658284.83954</v>
      </c>
      <c r="Q3021" s="9">
        <f t="shared" ref="Q3021:Q3084" si="670">(1/$J$5017)+((H3021)/$H$5012)</f>
        <v>2.0169265237123115E-4</v>
      </c>
      <c r="R3021" s="9">
        <f t="shared" ref="R3021:R3084" si="671">O3021/($J$5028*SQRT(1-Q3021))</f>
        <v>-3.5534406265447648E-2</v>
      </c>
    </row>
    <row r="3022" spans="1:18" x14ac:dyDescent="0.25">
      <c r="A3022">
        <v>3011</v>
      </c>
      <c r="B3022" s="5">
        <v>5482</v>
      </c>
      <c r="C3022" s="5">
        <v>20</v>
      </c>
      <c r="D3022" s="5">
        <f t="shared" si="658"/>
        <v>109640</v>
      </c>
      <c r="E3022" s="5">
        <f t="shared" si="659"/>
        <v>30052324</v>
      </c>
      <c r="F3022" s="5">
        <f t="shared" si="660"/>
        <v>400</v>
      </c>
      <c r="G3022" s="5">
        <f t="shared" si="661"/>
        <v>-624478.82420000003</v>
      </c>
      <c r="H3022" s="9">
        <f t="shared" si="662"/>
        <v>389973801874.21454</v>
      </c>
      <c r="I3022" s="9">
        <f t="shared" si="663"/>
        <v>-295489.74660000001</v>
      </c>
      <c r="J3022" s="9">
        <f t="shared" si="664"/>
        <v>87314190345.732224</v>
      </c>
      <c r="K3022" s="9">
        <f t="shared" si="665"/>
        <v>184527089519.92395</v>
      </c>
      <c r="M3022" s="9">
        <f t="shared" si="666"/>
        <v>125307.57681467943</v>
      </c>
      <c r="N3022" s="9">
        <f t="shared" si="667"/>
        <v>28968778599.631096</v>
      </c>
      <c r="O3022" s="9">
        <f t="shared" si="668"/>
        <v>-125287.57681467943</v>
      </c>
      <c r="P3022" s="9">
        <f t="shared" si="669"/>
        <v>15696976904.094198</v>
      </c>
      <c r="Q3022" s="9">
        <f t="shared" si="670"/>
        <v>2.0169839150905165E-4</v>
      </c>
      <c r="R3022" s="9">
        <f t="shared" si="671"/>
        <v>-3.5458045544198395E-2</v>
      </c>
    </row>
    <row r="3023" spans="1:18" x14ac:dyDescent="0.25">
      <c r="A3023">
        <v>3012</v>
      </c>
      <c r="B3023" s="5">
        <v>5163</v>
      </c>
      <c r="C3023" s="5">
        <v>16</v>
      </c>
      <c r="D3023" s="5">
        <f t="shared" si="658"/>
        <v>82608</v>
      </c>
      <c r="E3023" s="5">
        <f t="shared" si="659"/>
        <v>26656569</v>
      </c>
      <c r="F3023" s="5">
        <f t="shared" si="660"/>
        <v>256</v>
      </c>
      <c r="G3023" s="5">
        <f t="shared" si="661"/>
        <v>-624797.82420000003</v>
      </c>
      <c r="H3023" s="9">
        <f t="shared" si="662"/>
        <v>390372321125.05414</v>
      </c>
      <c r="I3023" s="9">
        <f t="shared" si="663"/>
        <v>-295493.74660000001</v>
      </c>
      <c r="J3023" s="9">
        <f t="shared" si="664"/>
        <v>87316554279.705017</v>
      </c>
      <c r="K3023" s="9">
        <f t="shared" si="665"/>
        <v>184623849940.38617</v>
      </c>
      <c r="M3023" s="9">
        <f t="shared" si="666"/>
        <v>125220.63312650702</v>
      </c>
      <c r="N3023" s="9">
        <f t="shared" si="667"/>
        <v>28998382167.588173</v>
      </c>
      <c r="O3023" s="9">
        <f t="shared" si="668"/>
        <v>-125204.63312650702</v>
      </c>
      <c r="P3023" s="9">
        <f t="shared" si="669"/>
        <v>15676200156.343218</v>
      </c>
      <c r="Q3023" s="9">
        <f t="shared" si="670"/>
        <v>2.0170012711720933E-4</v>
      </c>
      <c r="R3023" s="9">
        <f t="shared" si="671"/>
        <v>-3.5434571411373815E-2</v>
      </c>
    </row>
    <row r="3024" spans="1:18" x14ac:dyDescent="0.25">
      <c r="A3024">
        <v>3013</v>
      </c>
      <c r="B3024" s="5">
        <v>4516</v>
      </c>
      <c r="C3024" s="5">
        <v>34</v>
      </c>
      <c r="D3024" s="5">
        <f t="shared" si="658"/>
        <v>153544</v>
      </c>
      <c r="E3024" s="5">
        <f t="shared" si="659"/>
        <v>20394256</v>
      </c>
      <c r="F3024" s="5">
        <f t="shared" si="660"/>
        <v>1156</v>
      </c>
      <c r="G3024" s="5">
        <f t="shared" si="661"/>
        <v>-625444.82420000003</v>
      </c>
      <c r="H3024" s="9">
        <f t="shared" si="662"/>
        <v>391181228118.56897</v>
      </c>
      <c r="I3024" s="9">
        <f t="shared" si="663"/>
        <v>-295475.74660000001</v>
      </c>
      <c r="J3024" s="9">
        <f t="shared" si="664"/>
        <v>87305916828.827423</v>
      </c>
      <c r="K3024" s="9">
        <f t="shared" si="665"/>
        <v>184803776387.60077</v>
      </c>
      <c r="M3024" s="9">
        <f t="shared" si="666"/>
        <v>125044.29279344261</v>
      </c>
      <c r="N3024" s="9">
        <f t="shared" si="667"/>
        <v>29058470941.475555</v>
      </c>
      <c r="O3024" s="9">
        <f t="shared" si="668"/>
        <v>-125010.29279344261</v>
      </c>
      <c r="P3024" s="9">
        <f t="shared" si="669"/>
        <v>15627573304.30225</v>
      </c>
      <c r="Q3024" s="9">
        <f t="shared" si="670"/>
        <v>2.0170365002249887E-4</v>
      </c>
      <c r="R3024" s="9">
        <f t="shared" si="671"/>
        <v>-3.5379570582459871E-2</v>
      </c>
    </row>
    <row r="3025" spans="1:18" x14ac:dyDescent="0.25">
      <c r="A3025">
        <v>3014</v>
      </c>
      <c r="B3025" s="5">
        <v>3829</v>
      </c>
      <c r="C3025" s="5">
        <v>65</v>
      </c>
      <c r="D3025" s="5">
        <f t="shared" si="658"/>
        <v>248885</v>
      </c>
      <c r="E3025" s="5">
        <f t="shared" si="659"/>
        <v>14661241</v>
      </c>
      <c r="F3025" s="5">
        <f t="shared" si="660"/>
        <v>4225</v>
      </c>
      <c r="G3025" s="5">
        <f t="shared" si="661"/>
        <v>-626131.82420000003</v>
      </c>
      <c r="H3025" s="9">
        <f t="shared" si="662"/>
        <v>392041061276.01978</v>
      </c>
      <c r="I3025" s="9">
        <f t="shared" si="663"/>
        <v>-295444.74660000001</v>
      </c>
      <c r="J3025" s="9">
        <f t="shared" si="664"/>
        <v>87287598293.538223</v>
      </c>
      <c r="K3025" s="9">
        <f t="shared" si="665"/>
        <v>184987358138.96475</v>
      </c>
      <c r="M3025" s="9">
        <f t="shared" si="666"/>
        <v>124857.05043051331</v>
      </c>
      <c r="N3025" s="9">
        <f t="shared" si="667"/>
        <v>29122342709.915142</v>
      </c>
      <c r="O3025" s="9">
        <f t="shared" si="668"/>
        <v>-124792.05043051331</v>
      </c>
      <c r="P3025" s="9">
        <f t="shared" si="669"/>
        <v>15573055850.651777</v>
      </c>
      <c r="Q3025" s="9">
        <f t="shared" si="670"/>
        <v>2.0170739471849332E-4</v>
      </c>
      <c r="R3025" s="9">
        <f t="shared" si="671"/>
        <v>-3.5317805165848558E-2</v>
      </c>
    </row>
    <row r="3026" spans="1:18" x14ac:dyDescent="0.25">
      <c r="A3026">
        <v>3015</v>
      </c>
      <c r="B3026" s="5">
        <v>2968</v>
      </c>
      <c r="C3026" s="5">
        <v>25</v>
      </c>
      <c r="D3026" s="5">
        <f t="shared" si="658"/>
        <v>74200</v>
      </c>
      <c r="E3026" s="5">
        <f t="shared" si="659"/>
        <v>8809024</v>
      </c>
      <c r="F3026" s="5">
        <f t="shared" si="660"/>
        <v>625</v>
      </c>
      <c r="G3026" s="5">
        <f t="shared" si="661"/>
        <v>-626992.82420000003</v>
      </c>
      <c r="H3026" s="9">
        <f t="shared" si="662"/>
        <v>393120001598.29218</v>
      </c>
      <c r="I3026" s="9">
        <f t="shared" si="663"/>
        <v>-295484.74660000001</v>
      </c>
      <c r="J3026" s="9">
        <f t="shared" si="664"/>
        <v>87311235473.26622</v>
      </c>
      <c r="K3026" s="9">
        <f t="shared" si="665"/>
        <v>185266815778.75537</v>
      </c>
      <c r="M3026" s="9">
        <f t="shared" si="666"/>
        <v>124622.38423767179</v>
      </c>
      <c r="N3026" s="9">
        <f t="shared" si="667"/>
        <v>29202490615.153671</v>
      </c>
      <c r="O3026" s="9">
        <f t="shared" si="668"/>
        <v>-124597.38423767179</v>
      </c>
      <c r="P3026" s="9">
        <f t="shared" si="669"/>
        <v>15524508158.870024</v>
      </c>
      <c r="Q3026" s="9">
        <f t="shared" si="670"/>
        <v>2.0171209365743052E-4</v>
      </c>
      <c r="R3026" s="9">
        <f t="shared" si="671"/>
        <v>-3.5262712134629864E-2</v>
      </c>
    </row>
    <row r="3027" spans="1:18" x14ac:dyDescent="0.25">
      <c r="A3027">
        <v>3016</v>
      </c>
      <c r="B3027" s="5">
        <v>1782</v>
      </c>
      <c r="C3027" s="5">
        <v>42</v>
      </c>
      <c r="D3027" s="5">
        <f t="shared" si="658"/>
        <v>74844</v>
      </c>
      <c r="E3027" s="5">
        <f t="shared" si="659"/>
        <v>3175524</v>
      </c>
      <c r="F3027" s="5">
        <f t="shared" si="660"/>
        <v>1764</v>
      </c>
      <c r="G3027" s="5">
        <f t="shared" si="661"/>
        <v>-628178.82420000003</v>
      </c>
      <c r="H3027" s="9">
        <f t="shared" si="662"/>
        <v>394608635173.29456</v>
      </c>
      <c r="I3027" s="9">
        <f t="shared" si="663"/>
        <v>-295467.74660000001</v>
      </c>
      <c r="J3027" s="9">
        <f t="shared" si="664"/>
        <v>87301189280.881821</v>
      </c>
      <c r="K3027" s="9">
        <f t="shared" si="665"/>
        <v>185606581648.21158</v>
      </c>
      <c r="M3027" s="9">
        <f t="shared" si="666"/>
        <v>124299.13905217814</v>
      </c>
      <c r="N3027" s="9">
        <f t="shared" si="667"/>
        <v>29313072136.894283</v>
      </c>
      <c r="O3027" s="9">
        <f t="shared" si="668"/>
        <v>-124257.13905217814</v>
      </c>
      <c r="P3027" s="9">
        <f t="shared" si="669"/>
        <v>15439836605.432335</v>
      </c>
      <c r="Q3027" s="9">
        <f t="shared" si="670"/>
        <v>2.0171857686889684E-4</v>
      </c>
      <c r="R3027" s="9">
        <f t="shared" si="671"/>
        <v>-3.5166418348863519E-2</v>
      </c>
    </row>
    <row r="3028" spans="1:18" x14ac:dyDescent="0.25">
      <c r="A3028">
        <v>3017</v>
      </c>
      <c r="B3028" s="5">
        <v>1507</v>
      </c>
      <c r="C3028" s="5">
        <v>8</v>
      </c>
      <c r="D3028" s="5">
        <f t="shared" si="658"/>
        <v>12056</v>
      </c>
      <c r="E3028" s="5">
        <f t="shared" si="659"/>
        <v>2271049</v>
      </c>
      <c r="F3028" s="5">
        <f t="shared" si="660"/>
        <v>64</v>
      </c>
      <c r="G3028" s="5">
        <f t="shared" si="661"/>
        <v>-628453.82420000003</v>
      </c>
      <c r="H3028" s="9">
        <f t="shared" si="662"/>
        <v>394954209151.60455</v>
      </c>
      <c r="I3028" s="9">
        <f t="shared" si="663"/>
        <v>-295501.74660000001</v>
      </c>
      <c r="J3028" s="9">
        <f t="shared" si="664"/>
        <v>87321282243.65062</v>
      </c>
      <c r="K3028" s="9">
        <f t="shared" si="665"/>
        <v>185709202708.54938</v>
      </c>
      <c r="M3028" s="9">
        <f t="shared" si="666"/>
        <v>124224.1875968571</v>
      </c>
      <c r="N3028" s="9">
        <f t="shared" si="667"/>
        <v>29338742723.019157</v>
      </c>
      <c r="O3028" s="9">
        <f t="shared" si="668"/>
        <v>-124216.1875968571</v>
      </c>
      <c r="P3028" s="9">
        <f t="shared" si="669"/>
        <v>15429661261.097595</v>
      </c>
      <c r="Q3028" s="9">
        <f t="shared" si="670"/>
        <v>2.0172008189284381E-4</v>
      </c>
      <c r="R3028" s="9">
        <f t="shared" si="671"/>
        <v>-3.5154828570336631E-2</v>
      </c>
    </row>
    <row r="3029" spans="1:18" x14ac:dyDescent="0.25">
      <c r="A3029">
        <v>3018</v>
      </c>
      <c r="B3029" s="5">
        <v>1133</v>
      </c>
      <c r="C3029" s="5">
        <v>6</v>
      </c>
      <c r="D3029" s="5">
        <f t="shared" si="658"/>
        <v>6798</v>
      </c>
      <c r="E3029" s="5">
        <f t="shared" si="659"/>
        <v>1283689</v>
      </c>
      <c r="F3029" s="5">
        <f t="shared" si="660"/>
        <v>36</v>
      </c>
      <c r="G3029" s="5">
        <f t="shared" si="661"/>
        <v>-628827.82420000003</v>
      </c>
      <c r="H3029" s="9">
        <f t="shared" si="662"/>
        <v>395424432488.10614</v>
      </c>
      <c r="I3029" s="9">
        <f t="shared" si="663"/>
        <v>-295503.74660000001</v>
      </c>
      <c r="J3029" s="9">
        <f t="shared" si="664"/>
        <v>87322464254.637024</v>
      </c>
      <c r="K3029" s="9">
        <f t="shared" si="665"/>
        <v>185820978017.42618</v>
      </c>
      <c r="M3029" s="9">
        <f t="shared" si="666"/>
        <v>124122.25361762047</v>
      </c>
      <c r="N3029" s="9">
        <f t="shared" si="667"/>
        <v>29373672750.785194</v>
      </c>
      <c r="O3029" s="9">
        <f t="shared" si="668"/>
        <v>-124116.25361762047</v>
      </c>
      <c r="P3029" s="9">
        <f t="shared" si="669"/>
        <v>15404844412.073488</v>
      </c>
      <c r="Q3029" s="9">
        <f t="shared" si="670"/>
        <v>2.0172212978251803E-4</v>
      </c>
      <c r="R3029" s="9">
        <f t="shared" si="671"/>
        <v>-3.5126545964762293E-2</v>
      </c>
    </row>
    <row r="3030" spans="1:18" x14ac:dyDescent="0.25">
      <c r="A3030">
        <v>3019</v>
      </c>
      <c r="B3030" s="5">
        <v>770</v>
      </c>
      <c r="C3030" s="5">
        <v>1</v>
      </c>
      <c r="D3030" s="5">
        <f t="shared" si="658"/>
        <v>770</v>
      </c>
      <c r="E3030" s="5">
        <f t="shared" si="659"/>
        <v>592900</v>
      </c>
      <c r="F3030" s="5">
        <f t="shared" si="660"/>
        <v>1</v>
      </c>
      <c r="G3030" s="5">
        <f t="shared" si="661"/>
        <v>-629190.82420000003</v>
      </c>
      <c r="H3030" s="9">
        <f t="shared" si="662"/>
        <v>395881093257.47534</v>
      </c>
      <c r="I3030" s="9">
        <f t="shared" si="663"/>
        <v>-295508.74660000001</v>
      </c>
      <c r="J3030" s="9">
        <f t="shared" si="664"/>
        <v>87325419317.103012</v>
      </c>
      <c r="K3030" s="9">
        <f t="shared" si="665"/>
        <v>185931391831.56296</v>
      </c>
      <c r="M3030" s="9">
        <f t="shared" si="666"/>
        <v>124023.3176965967</v>
      </c>
      <c r="N3030" s="9">
        <f t="shared" si="667"/>
        <v>29407595298.042</v>
      </c>
      <c r="O3030" s="9">
        <f t="shared" si="668"/>
        <v>-124022.3176965967</v>
      </c>
      <c r="P3030" s="9">
        <f t="shared" si="669"/>
        <v>15381535286.835564</v>
      </c>
      <c r="Q3030" s="9">
        <f t="shared" si="670"/>
        <v>2.0172411860527864E-4</v>
      </c>
      <c r="R3030" s="9">
        <f t="shared" si="671"/>
        <v>-3.5099960888123206E-2</v>
      </c>
    </row>
    <row r="3031" spans="1:18" x14ac:dyDescent="0.25">
      <c r="A3031">
        <v>3020</v>
      </c>
      <c r="B3031" s="5">
        <v>629</v>
      </c>
      <c r="C3031" s="5">
        <v>13</v>
      </c>
      <c r="D3031" s="5">
        <f t="shared" si="658"/>
        <v>8177</v>
      </c>
      <c r="E3031" s="5">
        <f t="shared" si="659"/>
        <v>395641</v>
      </c>
      <c r="F3031" s="5">
        <f t="shared" si="660"/>
        <v>169</v>
      </c>
      <c r="G3031" s="5">
        <f t="shared" si="661"/>
        <v>-629331.82420000003</v>
      </c>
      <c r="H3031" s="9">
        <f t="shared" si="662"/>
        <v>396058544950.89972</v>
      </c>
      <c r="I3031" s="9">
        <f t="shared" si="663"/>
        <v>-295496.74660000001</v>
      </c>
      <c r="J3031" s="9">
        <f t="shared" si="664"/>
        <v>87318327251.184616</v>
      </c>
      <c r="K3031" s="9">
        <f t="shared" si="665"/>
        <v>185965506582.94318</v>
      </c>
      <c r="M3031" s="9">
        <f t="shared" si="666"/>
        <v>123984.88804132301</v>
      </c>
      <c r="N3031" s="9">
        <f t="shared" si="667"/>
        <v>29420777103.574158</v>
      </c>
      <c r="O3031" s="9">
        <f t="shared" si="668"/>
        <v>-123971.88804132301</v>
      </c>
      <c r="P3031" s="9">
        <f t="shared" si="669"/>
        <v>15369029024.530327</v>
      </c>
      <c r="Q3031" s="9">
        <f t="shared" si="670"/>
        <v>2.0172489143270431E-4</v>
      </c>
      <c r="R3031" s="9">
        <f t="shared" si="671"/>
        <v>-3.5085688640363287E-2</v>
      </c>
    </row>
    <row r="3032" spans="1:18" x14ac:dyDescent="0.25">
      <c r="A3032">
        <v>3021</v>
      </c>
      <c r="B3032" s="5">
        <v>428</v>
      </c>
      <c r="C3032" s="5">
        <v>3</v>
      </c>
      <c r="D3032" s="5">
        <f t="shared" si="658"/>
        <v>1284</v>
      </c>
      <c r="E3032" s="5">
        <f t="shared" si="659"/>
        <v>183184</v>
      </c>
      <c r="F3032" s="5">
        <f t="shared" si="660"/>
        <v>9</v>
      </c>
      <c r="G3032" s="5">
        <f t="shared" si="661"/>
        <v>-629532.82420000003</v>
      </c>
      <c r="H3032" s="9">
        <f t="shared" si="662"/>
        <v>396311576745.22815</v>
      </c>
      <c r="I3032" s="9">
        <f t="shared" si="663"/>
        <v>-295506.74660000001</v>
      </c>
      <c r="J3032" s="9">
        <f t="shared" si="664"/>
        <v>87324237286.116623</v>
      </c>
      <c r="K3032" s="9">
        <f t="shared" si="665"/>
        <v>186031196757.25177</v>
      </c>
      <c r="M3032" s="9">
        <f t="shared" si="666"/>
        <v>123930.10534125198</v>
      </c>
      <c r="N3032" s="9">
        <f t="shared" si="667"/>
        <v>29439573294.480663</v>
      </c>
      <c r="O3032" s="9">
        <f t="shared" si="668"/>
        <v>-123927.10534125198</v>
      </c>
      <c r="P3032" s="9">
        <f t="shared" si="669"/>
        <v>15357927438.261766</v>
      </c>
      <c r="Q3032" s="9">
        <f t="shared" si="670"/>
        <v>2.0172599342224552E-4</v>
      </c>
      <c r="R3032" s="9">
        <f t="shared" si="671"/>
        <v>-3.5073014561588289E-2</v>
      </c>
    </row>
    <row r="3033" spans="1:18" x14ac:dyDescent="0.25">
      <c r="A3033">
        <v>3022</v>
      </c>
      <c r="B3033" s="5">
        <v>347</v>
      </c>
      <c r="C3033" s="5">
        <v>3</v>
      </c>
      <c r="D3033" s="5">
        <f t="shared" si="658"/>
        <v>1041</v>
      </c>
      <c r="E3033" s="5">
        <f t="shared" si="659"/>
        <v>120409</v>
      </c>
      <c r="F3033" s="5">
        <f t="shared" si="660"/>
        <v>9</v>
      </c>
      <c r="G3033" s="5">
        <f t="shared" si="661"/>
        <v>-629613.82420000003</v>
      </c>
      <c r="H3033" s="9">
        <f t="shared" si="662"/>
        <v>396413567623.74854</v>
      </c>
      <c r="I3033" s="9">
        <f t="shared" si="663"/>
        <v>-295506.74660000001</v>
      </c>
      <c r="J3033" s="9">
        <f t="shared" si="664"/>
        <v>87324237286.116623</v>
      </c>
      <c r="K3033" s="9">
        <f t="shared" si="665"/>
        <v>186055132803.72638</v>
      </c>
      <c r="M3033" s="9">
        <f t="shared" si="666"/>
        <v>123908.02873077561</v>
      </c>
      <c r="N3033" s="9">
        <f t="shared" si="667"/>
        <v>29447149575.668892</v>
      </c>
      <c r="O3033" s="9">
        <f t="shared" si="668"/>
        <v>-123905.02873077561</v>
      </c>
      <c r="P3033" s="9">
        <f t="shared" si="669"/>
        <v>15352456144.774328</v>
      </c>
      <c r="Q3033" s="9">
        <f t="shared" si="670"/>
        <v>2.0172643760706316E-4</v>
      </c>
      <c r="R3033" s="9">
        <f t="shared" si="671"/>
        <v>-3.5066766595792352E-2</v>
      </c>
    </row>
    <row r="3034" spans="1:18" x14ac:dyDescent="0.25">
      <c r="A3034">
        <v>3023</v>
      </c>
      <c r="B3034" s="5">
        <v>271</v>
      </c>
      <c r="C3034" s="5">
        <v>2</v>
      </c>
      <c r="D3034" s="5">
        <f t="shared" si="658"/>
        <v>542</v>
      </c>
      <c r="E3034" s="5">
        <f t="shared" si="659"/>
        <v>73441</v>
      </c>
      <c r="F3034" s="5">
        <f t="shared" si="660"/>
        <v>4</v>
      </c>
      <c r="G3034" s="5">
        <f t="shared" si="661"/>
        <v>-629689.82420000003</v>
      </c>
      <c r="H3034" s="9">
        <f t="shared" si="662"/>
        <v>396509274701.02692</v>
      </c>
      <c r="I3034" s="9">
        <f t="shared" si="663"/>
        <v>-295507.74660000001</v>
      </c>
      <c r="J3034" s="9">
        <f t="shared" si="664"/>
        <v>87324828300.609818</v>
      </c>
      <c r="K3034" s="9">
        <f t="shared" si="665"/>
        <v>186078221006.29218</v>
      </c>
      <c r="M3034" s="9">
        <f t="shared" si="666"/>
        <v>123887.31487403234</v>
      </c>
      <c r="N3034" s="9">
        <f t="shared" si="667"/>
        <v>29454259071.534435</v>
      </c>
      <c r="O3034" s="9">
        <f t="shared" si="668"/>
        <v>-123885.31487403234</v>
      </c>
      <c r="P3034" s="9">
        <f t="shared" si="669"/>
        <v>15347571241.438137</v>
      </c>
      <c r="Q3034" s="9">
        <f t="shared" si="670"/>
        <v>2.0172685442503051E-4</v>
      </c>
      <c r="R3034" s="9">
        <f t="shared" si="671"/>
        <v>-3.5061187320159753E-2</v>
      </c>
    </row>
    <row r="3035" spans="1:18" x14ac:dyDescent="0.25">
      <c r="A3035">
        <v>3024</v>
      </c>
      <c r="B3035" s="5">
        <v>207</v>
      </c>
      <c r="C3035" s="5">
        <v>1</v>
      </c>
      <c r="D3035" s="5">
        <f t="shared" si="658"/>
        <v>207</v>
      </c>
      <c r="E3035" s="5">
        <f t="shared" si="659"/>
        <v>42849</v>
      </c>
      <c r="F3035" s="5">
        <f t="shared" si="660"/>
        <v>1</v>
      </c>
      <c r="G3035" s="5">
        <f t="shared" si="661"/>
        <v>-629753.82420000003</v>
      </c>
      <c r="H3035" s="9">
        <f t="shared" si="662"/>
        <v>396589879094.52454</v>
      </c>
      <c r="I3035" s="9">
        <f t="shared" si="663"/>
        <v>-295508.74660000001</v>
      </c>
      <c r="J3035" s="9">
        <f t="shared" si="664"/>
        <v>87325419317.103012</v>
      </c>
      <c r="K3035" s="9">
        <f t="shared" si="665"/>
        <v>186097763255.89877</v>
      </c>
      <c r="M3035" s="9">
        <f t="shared" si="666"/>
        <v>123869.87162624854</v>
      </c>
      <c r="N3035" s="9">
        <f t="shared" si="667"/>
        <v>29460246681.005043</v>
      </c>
      <c r="O3035" s="9">
        <f t="shared" si="668"/>
        <v>-123868.87162624854</v>
      </c>
      <c r="P3035" s="9">
        <f t="shared" si="669"/>
        <v>15343497357.960041</v>
      </c>
      <c r="Q3035" s="9">
        <f t="shared" si="670"/>
        <v>2.0172720546865664E-4</v>
      </c>
      <c r="R3035" s="9">
        <f t="shared" si="671"/>
        <v>-3.505653366908866E-2</v>
      </c>
    </row>
    <row r="3036" spans="1:18" x14ac:dyDescent="0.25">
      <c r="A3036">
        <v>3025</v>
      </c>
      <c r="B3036" s="5">
        <v>427584</v>
      </c>
      <c r="C3036" s="5">
        <v>909</v>
      </c>
      <c r="D3036" s="5">
        <f t="shared" si="658"/>
        <v>388673856</v>
      </c>
      <c r="E3036" s="5">
        <f t="shared" si="659"/>
        <v>182828077056</v>
      </c>
      <c r="F3036" s="5">
        <f t="shared" si="660"/>
        <v>826281</v>
      </c>
      <c r="G3036" s="5">
        <f t="shared" si="661"/>
        <v>-202376.82420000003</v>
      </c>
      <c r="H3036" s="9">
        <f t="shared" si="662"/>
        <v>40956378973.277718</v>
      </c>
      <c r="I3036" s="9">
        <f t="shared" si="663"/>
        <v>-294600.74660000001</v>
      </c>
      <c r="J3036" s="9">
        <f t="shared" si="664"/>
        <v>86789599897.27742</v>
      </c>
      <c r="K3036" s="9">
        <f t="shared" si="665"/>
        <v>59620363503.856956</v>
      </c>
      <c r="M3036" s="9">
        <f t="shared" si="666"/>
        <v>240351.79206530662</v>
      </c>
      <c r="N3036" s="9">
        <f t="shared" si="667"/>
        <v>3042399948.451303</v>
      </c>
      <c r="O3036" s="9">
        <f t="shared" si="668"/>
        <v>-239442.79206530662</v>
      </c>
      <c r="P3036" s="9">
        <f t="shared" si="669"/>
        <v>57332850672.029663</v>
      </c>
      <c r="Q3036" s="9">
        <f t="shared" si="670"/>
        <v>2.0017837086992873E-4</v>
      </c>
      <c r="R3036" s="9">
        <f t="shared" si="671"/>
        <v>-6.7765433638533795E-2</v>
      </c>
    </row>
    <row r="3037" spans="1:18" x14ac:dyDescent="0.25">
      <c r="A3037">
        <v>3026</v>
      </c>
      <c r="B3037" s="5">
        <v>174</v>
      </c>
      <c r="C3037" s="5">
        <v>0</v>
      </c>
      <c r="D3037" s="5">
        <f t="shared" si="658"/>
        <v>0</v>
      </c>
      <c r="E3037" s="5">
        <f t="shared" si="659"/>
        <v>30276</v>
      </c>
      <c r="F3037" s="5">
        <f t="shared" si="660"/>
        <v>0</v>
      </c>
      <c r="G3037" s="5">
        <f t="shared" si="661"/>
        <v>-629786.82420000003</v>
      </c>
      <c r="H3037" s="9">
        <f t="shared" si="662"/>
        <v>396631443935.92175</v>
      </c>
      <c r="I3037" s="9">
        <f t="shared" si="663"/>
        <v>-295509.74660000001</v>
      </c>
      <c r="J3037" s="9">
        <f t="shared" si="664"/>
        <v>87326010335.596222</v>
      </c>
      <c r="K3037" s="9">
        <f t="shared" si="665"/>
        <v>186108144831.36078</v>
      </c>
      <c r="M3037" s="9">
        <f t="shared" si="666"/>
        <v>123860.87745161001</v>
      </c>
      <c r="N3037" s="9">
        <f t="shared" si="667"/>
        <v>29463334279.92112</v>
      </c>
      <c r="O3037" s="9">
        <f t="shared" si="668"/>
        <v>-123860.87745161001</v>
      </c>
      <c r="P3037" s="9">
        <f t="shared" si="669"/>
        <v>15341516963.082752</v>
      </c>
      <c r="Q3037" s="9">
        <f t="shared" si="670"/>
        <v>2.0172738648946718E-4</v>
      </c>
      <c r="R3037" s="9">
        <f t="shared" si="671"/>
        <v>-3.5054271214804499E-2</v>
      </c>
    </row>
    <row r="3038" spans="1:18" x14ac:dyDescent="0.25">
      <c r="A3038">
        <v>3027</v>
      </c>
      <c r="B3038" s="5">
        <v>20</v>
      </c>
      <c r="C3038" s="5">
        <v>0</v>
      </c>
      <c r="D3038" s="5">
        <f t="shared" si="658"/>
        <v>0</v>
      </c>
      <c r="E3038" s="5">
        <f t="shared" si="659"/>
        <v>400</v>
      </c>
      <c r="F3038" s="5">
        <f t="shared" si="660"/>
        <v>0</v>
      </c>
      <c r="G3038" s="5">
        <f t="shared" si="661"/>
        <v>-629940.82420000003</v>
      </c>
      <c r="H3038" s="9">
        <f t="shared" si="662"/>
        <v>396825441993.77533</v>
      </c>
      <c r="I3038" s="9">
        <f t="shared" si="663"/>
        <v>-295509.74660000001</v>
      </c>
      <c r="J3038" s="9">
        <f t="shared" si="664"/>
        <v>87326010335.596222</v>
      </c>
      <c r="K3038" s="9">
        <f t="shared" si="665"/>
        <v>186153653332.33716</v>
      </c>
      <c r="M3038" s="9">
        <f t="shared" si="666"/>
        <v>123818.90463663022</v>
      </c>
      <c r="N3038" s="9">
        <f t="shared" si="667"/>
        <v>29477745214.090828</v>
      </c>
      <c r="O3038" s="9">
        <f t="shared" si="668"/>
        <v>-123818.90463663022</v>
      </c>
      <c r="P3038" s="9">
        <f t="shared" si="669"/>
        <v>15331121145.414928</v>
      </c>
      <c r="Q3038" s="9">
        <f t="shared" si="670"/>
        <v>2.0172823137866908E-4</v>
      </c>
      <c r="R3038" s="9">
        <f t="shared" si="671"/>
        <v>-3.5042392366242459E-2</v>
      </c>
    </row>
    <row r="3039" spans="1:18" x14ac:dyDescent="0.25">
      <c r="A3039">
        <v>3028</v>
      </c>
      <c r="B3039" s="5">
        <v>20</v>
      </c>
      <c r="C3039" s="5">
        <v>0</v>
      </c>
      <c r="D3039" s="5">
        <f t="shared" si="658"/>
        <v>0</v>
      </c>
      <c r="E3039" s="5">
        <f t="shared" si="659"/>
        <v>400</v>
      </c>
      <c r="F3039" s="5">
        <f t="shared" si="660"/>
        <v>0</v>
      </c>
      <c r="G3039" s="5">
        <f t="shared" si="661"/>
        <v>-629940.82420000003</v>
      </c>
      <c r="H3039" s="9">
        <f t="shared" si="662"/>
        <v>396825441993.77533</v>
      </c>
      <c r="I3039" s="9">
        <f t="shared" si="663"/>
        <v>-295509.74660000001</v>
      </c>
      <c r="J3039" s="9">
        <f t="shared" si="664"/>
        <v>87326010335.596222</v>
      </c>
      <c r="K3039" s="9">
        <f t="shared" si="665"/>
        <v>186153653332.33716</v>
      </c>
      <c r="M3039" s="9">
        <f t="shared" si="666"/>
        <v>123818.90463663022</v>
      </c>
      <c r="N3039" s="9">
        <f t="shared" si="667"/>
        <v>29477745214.090828</v>
      </c>
      <c r="O3039" s="9">
        <f t="shared" si="668"/>
        <v>-123818.90463663022</v>
      </c>
      <c r="P3039" s="9">
        <f t="shared" si="669"/>
        <v>15331121145.414928</v>
      </c>
      <c r="Q3039" s="9">
        <f t="shared" si="670"/>
        <v>2.0172823137866908E-4</v>
      </c>
      <c r="R3039" s="9">
        <f t="shared" si="671"/>
        <v>-3.5042392366242459E-2</v>
      </c>
    </row>
    <row r="3040" spans="1:18" x14ac:dyDescent="0.25">
      <c r="A3040">
        <v>3029</v>
      </c>
      <c r="B3040" s="5">
        <v>5643</v>
      </c>
      <c r="C3040" s="5">
        <v>46</v>
      </c>
      <c r="D3040" s="5">
        <f t="shared" si="658"/>
        <v>259578</v>
      </c>
      <c r="E3040" s="5">
        <f t="shared" si="659"/>
        <v>31843449</v>
      </c>
      <c r="F3040" s="5">
        <f t="shared" si="660"/>
        <v>2116</v>
      </c>
      <c r="G3040" s="5">
        <f t="shared" si="661"/>
        <v>-624317.82420000003</v>
      </c>
      <c r="H3040" s="9">
        <f t="shared" si="662"/>
        <v>389772745613.82214</v>
      </c>
      <c r="I3040" s="9">
        <f t="shared" si="663"/>
        <v>-295463.74660000001</v>
      </c>
      <c r="J3040" s="9">
        <f t="shared" si="664"/>
        <v>87298825554.909012</v>
      </c>
      <c r="K3040" s="9">
        <f t="shared" si="665"/>
        <v>184463283407.29218</v>
      </c>
      <c r="M3040" s="9">
        <f t="shared" si="666"/>
        <v>125351.45748488557</v>
      </c>
      <c r="N3040" s="9">
        <f t="shared" si="667"/>
        <v>28953843354.58287</v>
      </c>
      <c r="O3040" s="9">
        <f t="shared" si="668"/>
        <v>-125305.45748488557</v>
      </c>
      <c r="P3040" s="9">
        <f t="shared" si="669"/>
        <v>15701457675.496466</v>
      </c>
      <c r="Q3040" s="9">
        <f t="shared" si="670"/>
        <v>2.0169751588037133E-4</v>
      </c>
      <c r="R3040" s="9">
        <f t="shared" si="671"/>
        <v>-3.5463105995433945E-2</v>
      </c>
    </row>
    <row r="3041" spans="1:18" x14ac:dyDescent="0.25">
      <c r="A3041">
        <v>3030</v>
      </c>
      <c r="B3041" s="5">
        <v>1055</v>
      </c>
      <c r="C3041" s="5">
        <v>3</v>
      </c>
      <c r="D3041" s="5">
        <f t="shared" si="658"/>
        <v>3165</v>
      </c>
      <c r="E3041" s="5">
        <f t="shared" si="659"/>
        <v>1113025</v>
      </c>
      <c r="F3041" s="5">
        <f t="shared" si="660"/>
        <v>9</v>
      </c>
      <c r="G3041" s="5">
        <f t="shared" si="661"/>
        <v>-628905.82420000003</v>
      </c>
      <c r="H3041" s="9">
        <f t="shared" si="662"/>
        <v>395522535712.68134</v>
      </c>
      <c r="I3041" s="9">
        <f t="shared" si="663"/>
        <v>-295506.74660000001</v>
      </c>
      <c r="J3041" s="9">
        <f t="shared" si="664"/>
        <v>87324237286.116623</v>
      </c>
      <c r="K3041" s="9">
        <f t="shared" si="665"/>
        <v>185845914027.13358</v>
      </c>
      <c r="M3041" s="9">
        <f t="shared" si="666"/>
        <v>124100.99465938397</v>
      </c>
      <c r="N3041" s="9">
        <f t="shared" si="667"/>
        <v>29380960241.839649</v>
      </c>
      <c r="O3041" s="9">
        <f t="shared" si="668"/>
        <v>-124097.99465938397</v>
      </c>
      <c r="P3041" s="9">
        <f t="shared" si="669"/>
        <v>15400312278.480492</v>
      </c>
      <c r="Q3041" s="9">
        <f t="shared" si="670"/>
        <v>2.0172255703604846E-4</v>
      </c>
      <c r="R3041" s="9">
        <f t="shared" si="671"/>
        <v>-3.512137844491172E-2</v>
      </c>
    </row>
    <row r="3042" spans="1:18" x14ac:dyDescent="0.25">
      <c r="A3042">
        <v>3031</v>
      </c>
      <c r="B3042" s="5">
        <v>1045</v>
      </c>
      <c r="C3042" s="5">
        <v>1</v>
      </c>
      <c r="D3042" s="5">
        <f t="shared" si="658"/>
        <v>1045</v>
      </c>
      <c r="E3042" s="5">
        <f t="shared" si="659"/>
        <v>1092025</v>
      </c>
      <c r="F3042" s="5">
        <f t="shared" si="660"/>
        <v>1</v>
      </c>
      <c r="G3042" s="5">
        <f t="shared" si="661"/>
        <v>-628915.82420000003</v>
      </c>
      <c r="H3042" s="9">
        <f t="shared" si="662"/>
        <v>395535113929.16534</v>
      </c>
      <c r="I3042" s="9">
        <f t="shared" si="663"/>
        <v>-295508.74660000001</v>
      </c>
      <c r="J3042" s="9">
        <f t="shared" si="664"/>
        <v>87325419317.103012</v>
      </c>
      <c r="K3042" s="9">
        <f t="shared" si="665"/>
        <v>185850126926.24796</v>
      </c>
      <c r="M3042" s="9">
        <f t="shared" si="666"/>
        <v>124098.26915191775</v>
      </c>
      <c r="N3042" s="9">
        <f t="shared" si="667"/>
        <v>29381894600.934414</v>
      </c>
      <c r="O3042" s="9">
        <f t="shared" si="668"/>
        <v>-124097.26915191775</v>
      </c>
      <c r="P3042" s="9">
        <f t="shared" si="669"/>
        <v>15400132210.963516</v>
      </c>
      <c r="Q3042" s="9">
        <f t="shared" si="670"/>
        <v>2.0172261181597464E-4</v>
      </c>
      <c r="R3042" s="9">
        <f t="shared" si="671"/>
        <v>-3.5121173117638273E-2</v>
      </c>
    </row>
    <row r="3043" spans="1:18" x14ac:dyDescent="0.25">
      <c r="A3043">
        <v>3032</v>
      </c>
      <c r="B3043" s="5">
        <v>870</v>
      </c>
      <c r="C3043" s="5">
        <v>0</v>
      </c>
      <c r="D3043" s="5">
        <f t="shared" si="658"/>
        <v>0</v>
      </c>
      <c r="E3043" s="5">
        <f t="shared" si="659"/>
        <v>756900</v>
      </c>
      <c r="F3043" s="5">
        <f t="shared" si="660"/>
        <v>0</v>
      </c>
      <c r="G3043" s="5">
        <f t="shared" si="661"/>
        <v>-629090.82420000003</v>
      </c>
      <c r="H3043" s="9">
        <f t="shared" si="662"/>
        <v>395755265092.63538</v>
      </c>
      <c r="I3043" s="9">
        <f t="shared" si="663"/>
        <v>-295509.74660000001</v>
      </c>
      <c r="J3043" s="9">
        <f t="shared" si="664"/>
        <v>87326010335.596222</v>
      </c>
      <c r="K3043" s="9">
        <f t="shared" si="665"/>
        <v>185902470047.72717</v>
      </c>
      <c r="M3043" s="9">
        <f t="shared" si="666"/>
        <v>124050.5727712589</v>
      </c>
      <c r="N3043" s="9">
        <f t="shared" si="667"/>
        <v>29398248290.034466</v>
      </c>
      <c r="O3043" s="9">
        <f t="shared" si="668"/>
        <v>-124050.5727712589</v>
      </c>
      <c r="P3043" s="9">
        <f t="shared" si="669"/>
        <v>15388544604.877399</v>
      </c>
      <c r="Q3043" s="9">
        <f t="shared" si="670"/>
        <v>2.0172357060568036E-4</v>
      </c>
      <c r="R3043" s="9">
        <f t="shared" si="671"/>
        <v>-3.5107957439394544E-2</v>
      </c>
    </row>
    <row r="3044" spans="1:18" x14ac:dyDescent="0.25">
      <c r="A3044">
        <v>3033</v>
      </c>
      <c r="B3044" s="5">
        <v>329</v>
      </c>
      <c r="C3044" s="5">
        <v>6</v>
      </c>
      <c r="D3044" s="5">
        <f t="shared" si="658"/>
        <v>1974</v>
      </c>
      <c r="E3044" s="5">
        <f t="shared" si="659"/>
        <v>108241</v>
      </c>
      <c r="F3044" s="5">
        <f t="shared" si="660"/>
        <v>36</v>
      </c>
      <c r="G3044" s="5">
        <f t="shared" si="661"/>
        <v>-629631.82420000003</v>
      </c>
      <c r="H3044" s="9">
        <f t="shared" si="662"/>
        <v>396436234045.41974</v>
      </c>
      <c r="I3044" s="9">
        <f t="shared" si="663"/>
        <v>-295503.74660000001</v>
      </c>
      <c r="J3044" s="9">
        <f t="shared" si="664"/>
        <v>87322464254.637024</v>
      </c>
      <c r="K3044" s="9">
        <f t="shared" si="665"/>
        <v>186058563029.69257</v>
      </c>
      <c r="M3044" s="9">
        <f t="shared" si="666"/>
        <v>123903.12281733642</v>
      </c>
      <c r="N3044" s="9">
        <f t="shared" si="667"/>
        <v>29448833326.084648</v>
      </c>
      <c r="O3044" s="9">
        <f t="shared" si="668"/>
        <v>-123897.12281733642</v>
      </c>
      <c r="P3044" s="9">
        <f t="shared" si="669"/>
        <v>15350497042.414145</v>
      </c>
      <c r="Q3044" s="9">
        <f t="shared" si="670"/>
        <v>2.0172653632256129E-4</v>
      </c>
      <c r="R3044" s="9">
        <f t="shared" si="671"/>
        <v>-3.5064529119156806E-2</v>
      </c>
    </row>
    <row r="3045" spans="1:18" x14ac:dyDescent="0.25">
      <c r="A3045">
        <v>3034</v>
      </c>
      <c r="B3045" s="5">
        <v>17416</v>
      </c>
      <c r="C3045" s="5">
        <v>113</v>
      </c>
      <c r="D3045" s="5">
        <f t="shared" si="658"/>
        <v>1968008</v>
      </c>
      <c r="E3045" s="5">
        <f t="shared" si="659"/>
        <v>303317056</v>
      </c>
      <c r="F3045" s="5">
        <f t="shared" si="660"/>
        <v>12769</v>
      </c>
      <c r="G3045" s="5">
        <f t="shared" si="661"/>
        <v>-612544.82420000003</v>
      </c>
      <c r="H3045" s="9">
        <f t="shared" si="662"/>
        <v>375211161654.20892</v>
      </c>
      <c r="I3045" s="9">
        <f t="shared" si="663"/>
        <v>-295396.74660000001</v>
      </c>
      <c r="J3045" s="9">
        <f t="shared" si="664"/>
        <v>87259237901.864624</v>
      </c>
      <c r="K3045" s="9">
        <f t="shared" si="665"/>
        <v>180943748215.34897</v>
      </c>
      <c r="M3045" s="9">
        <f t="shared" si="666"/>
        <v>128560.19742486603</v>
      </c>
      <c r="N3045" s="9">
        <f t="shared" si="667"/>
        <v>27872151969.780479</v>
      </c>
      <c r="O3045" s="9">
        <f t="shared" si="668"/>
        <v>-128447.19742486603</v>
      </c>
      <c r="P3045" s="9">
        <f t="shared" si="669"/>
        <v>16498682526.302509</v>
      </c>
      <c r="Q3045" s="9">
        <f t="shared" si="670"/>
        <v>2.0163409810605807E-4</v>
      </c>
      <c r="R3045" s="9">
        <f t="shared" si="671"/>
        <v>-3.6352258904417262E-2</v>
      </c>
    </row>
    <row r="3046" spans="1:18" x14ac:dyDescent="0.25">
      <c r="A3046">
        <v>3035</v>
      </c>
      <c r="B3046" s="5">
        <v>12678</v>
      </c>
      <c r="C3046" s="5">
        <v>9</v>
      </c>
      <c r="D3046" s="5">
        <f t="shared" si="658"/>
        <v>114102</v>
      </c>
      <c r="E3046" s="5">
        <f t="shared" si="659"/>
        <v>160731684</v>
      </c>
      <c r="F3046" s="5">
        <f t="shared" si="660"/>
        <v>81</v>
      </c>
      <c r="G3046" s="5">
        <f t="shared" si="661"/>
        <v>-617282.82420000003</v>
      </c>
      <c r="H3046" s="9">
        <f t="shared" si="662"/>
        <v>381038085052.32813</v>
      </c>
      <c r="I3046" s="9">
        <f t="shared" si="663"/>
        <v>-295500.74660000001</v>
      </c>
      <c r="J3046" s="9">
        <f t="shared" si="664"/>
        <v>87320691241.157425</v>
      </c>
      <c r="K3046" s="9">
        <f t="shared" si="665"/>
        <v>182407535414.45657</v>
      </c>
      <c r="M3046" s="9">
        <f t="shared" si="666"/>
        <v>127268.85198737113</v>
      </c>
      <c r="N3046" s="9">
        <f t="shared" si="667"/>
        <v>28304998620.057697</v>
      </c>
      <c r="O3046" s="9">
        <f t="shared" si="668"/>
        <v>-127259.85198737113</v>
      </c>
      <c r="P3046" s="9">
        <f t="shared" si="669"/>
        <v>16195069927.847609</v>
      </c>
      <c r="Q3046" s="9">
        <f t="shared" si="670"/>
        <v>2.0165947518825103E-4</v>
      </c>
      <c r="R3046" s="9">
        <f t="shared" si="671"/>
        <v>-3.6016224869368063E-2</v>
      </c>
    </row>
    <row r="3047" spans="1:18" x14ac:dyDescent="0.25">
      <c r="A3047">
        <v>3036</v>
      </c>
      <c r="B3047" s="5">
        <v>8242</v>
      </c>
      <c r="C3047" s="5">
        <v>36</v>
      </c>
      <c r="D3047" s="5">
        <f t="shared" si="658"/>
        <v>296712</v>
      </c>
      <c r="E3047" s="5">
        <f t="shared" si="659"/>
        <v>67930564</v>
      </c>
      <c r="F3047" s="5">
        <f t="shared" si="660"/>
        <v>1296</v>
      </c>
      <c r="G3047" s="5">
        <f t="shared" si="661"/>
        <v>-621718.82420000003</v>
      </c>
      <c r="H3047" s="9">
        <f t="shared" si="662"/>
        <v>386534296364.63055</v>
      </c>
      <c r="I3047" s="9">
        <f t="shared" si="663"/>
        <v>-295473.74660000001</v>
      </c>
      <c r="J3047" s="9">
        <f t="shared" si="664"/>
        <v>87304734929.841019</v>
      </c>
      <c r="K3047" s="9">
        <f t="shared" si="665"/>
        <v>183701590318.12076</v>
      </c>
      <c r="M3047" s="9">
        <f t="shared" si="666"/>
        <v>126059.81687535607</v>
      </c>
      <c r="N3047" s="9">
        <f t="shared" si="667"/>
        <v>28713278683.686768</v>
      </c>
      <c r="O3047" s="9">
        <f t="shared" si="668"/>
        <v>-126023.81687535607</v>
      </c>
      <c r="P3047" s="9">
        <f t="shared" si="669"/>
        <v>15882002419.833282</v>
      </c>
      <c r="Q3047" s="9">
        <f t="shared" si="670"/>
        <v>2.016834119721578E-4</v>
      </c>
      <c r="R3047" s="9">
        <f t="shared" si="671"/>
        <v>-3.5666410976681238E-2</v>
      </c>
    </row>
    <row r="3048" spans="1:18" x14ac:dyDescent="0.25">
      <c r="A3048">
        <v>3037</v>
      </c>
      <c r="B3048" s="5">
        <v>100886</v>
      </c>
      <c r="C3048" s="5">
        <v>156625</v>
      </c>
      <c r="D3048" s="5">
        <f t="shared" si="658"/>
        <v>15801269750</v>
      </c>
      <c r="E3048" s="5">
        <f t="shared" si="659"/>
        <v>10177984996</v>
      </c>
      <c r="F3048" s="5">
        <f t="shared" si="660"/>
        <v>24531390625</v>
      </c>
      <c r="G3048" s="5">
        <f t="shared" si="661"/>
        <v>-529074.82420000003</v>
      </c>
      <c r="H3048" s="9">
        <f t="shared" si="662"/>
        <v>279920169602.26093</v>
      </c>
      <c r="I3048" s="9">
        <f t="shared" si="663"/>
        <v>-138884.74660000001</v>
      </c>
      <c r="J3048" s="9">
        <f t="shared" si="664"/>
        <v>19288972838.146214</v>
      </c>
      <c r="K3048" s="9">
        <f t="shared" si="665"/>
        <v>73480422891.456558</v>
      </c>
      <c r="M3048" s="9">
        <f t="shared" si="666"/>
        <v>151310.00824540196</v>
      </c>
      <c r="N3048" s="9">
        <f t="shared" si="667"/>
        <v>20793564541.534538</v>
      </c>
      <c r="O3048" s="9">
        <f t="shared" si="668"/>
        <v>5314.9917545980425</v>
      </c>
      <c r="P3048" s="9">
        <f t="shared" si="669"/>
        <v>28249137.351445179</v>
      </c>
      <c r="Q3048" s="9">
        <f t="shared" si="670"/>
        <v>2.0121909224922273E-4</v>
      </c>
      <c r="R3048" s="9">
        <f t="shared" si="671"/>
        <v>1.504212782461748E-3</v>
      </c>
    </row>
    <row r="3049" spans="1:18" x14ac:dyDescent="0.25">
      <c r="A3049">
        <v>3038</v>
      </c>
      <c r="B3049" s="5">
        <v>97285</v>
      </c>
      <c r="C3049" s="5">
        <v>2032</v>
      </c>
      <c r="D3049" s="5">
        <f t="shared" si="658"/>
        <v>197683120</v>
      </c>
      <c r="E3049" s="5">
        <f t="shared" si="659"/>
        <v>9464371225</v>
      </c>
      <c r="F3049" s="5">
        <f t="shared" si="660"/>
        <v>4129024</v>
      </c>
      <c r="G3049" s="5">
        <f t="shared" si="661"/>
        <v>-532675.82420000003</v>
      </c>
      <c r="H3049" s="9">
        <f t="shared" si="662"/>
        <v>283743533687.14935</v>
      </c>
      <c r="I3049" s="9">
        <f t="shared" si="663"/>
        <v>-293477.74660000001</v>
      </c>
      <c r="J3049" s="9">
        <f t="shared" si="664"/>
        <v>86129187749.413818</v>
      </c>
      <c r="K3049" s="9">
        <f t="shared" si="665"/>
        <v>156328500554.51376</v>
      </c>
      <c r="M3049" s="9">
        <f t="shared" si="666"/>
        <v>150328.55300681625</v>
      </c>
      <c r="N3049" s="9">
        <f t="shared" si="667"/>
        <v>21077578973.141502</v>
      </c>
      <c r="O3049" s="9">
        <f t="shared" si="668"/>
        <v>-148296.55300681625</v>
      </c>
      <c r="P3049" s="9">
        <f t="shared" si="669"/>
        <v>21991867633.703461</v>
      </c>
      <c r="Q3049" s="9">
        <f t="shared" si="670"/>
        <v>2.0123574354494205E-4</v>
      </c>
      <c r="R3049" s="9">
        <f t="shared" si="671"/>
        <v>-4.1969881193599672E-2</v>
      </c>
    </row>
    <row r="3050" spans="1:18" x14ac:dyDescent="0.25">
      <c r="A3050">
        <v>3039</v>
      </c>
      <c r="B3050" s="5">
        <v>76308</v>
      </c>
      <c r="C3050" s="5">
        <v>50074</v>
      </c>
      <c r="D3050" s="5">
        <f t="shared" si="658"/>
        <v>3821046792</v>
      </c>
      <c r="E3050" s="5">
        <f t="shared" si="659"/>
        <v>5822910864</v>
      </c>
      <c r="F3050" s="5">
        <f t="shared" si="660"/>
        <v>2507405476</v>
      </c>
      <c r="G3050" s="5">
        <f t="shared" si="661"/>
        <v>-553652.82420000003</v>
      </c>
      <c r="H3050" s="9">
        <f t="shared" si="662"/>
        <v>306531449744.63617</v>
      </c>
      <c r="I3050" s="9">
        <f t="shared" si="663"/>
        <v>-245435.74660000001</v>
      </c>
      <c r="J3050" s="9">
        <f t="shared" si="664"/>
        <v>60238705709.099419</v>
      </c>
      <c r="K3050" s="9">
        <f t="shared" si="665"/>
        <v>135886194264.72556</v>
      </c>
      <c r="M3050" s="9">
        <f t="shared" si="666"/>
        <v>144611.25599492714</v>
      </c>
      <c r="N3050" s="9">
        <f t="shared" si="667"/>
        <v>22770354466.889267</v>
      </c>
      <c r="O3050" s="9">
        <f t="shared" si="668"/>
        <v>-94537.255994927138</v>
      </c>
      <c r="P3050" s="9">
        <f t="shared" si="669"/>
        <v>8937292771.0503864</v>
      </c>
      <c r="Q3050" s="9">
        <f t="shared" si="670"/>
        <v>2.0133498816843985E-4</v>
      </c>
      <c r="R3050" s="9">
        <f t="shared" si="671"/>
        <v>-2.6755292142364176E-2</v>
      </c>
    </row>
    <row r="3051" spans="1:18" x14ac:dyDescent="0.25">
      <c r="A3051">
        <v>3040</v>
      </c>
      <c r="B3051" s="5">
        <v>46685</v>
      </c>
      <c r="C3051" s="5">
        <v>89518</v>
      </c>
      <c r="D3051" s="5">
        <f t="shared" si="658"/>
        <v>4179147830</v>
      </c>
      <c r="E3051" s="5">
        <f t="shared" si="659"/>
        <v>2179489225</v>
      </c>
      <c r="F3051" s="5">
        <f t="shared" si="660"/>
        <v>8013472324</v>
      </c>
      <c r="G3051" s="5">
        <f t="shared" si="661"/>
        <v>-583275.82420000003</v>
      </c>
      <c r="H3051" s="9">
        <f t="shared" si="662"/>
        <v>340210687096.18933</v>
      </c>
      <c r="I3051" s="9">
        <f t="shared" si="663"/>
        <v>-205991.74660000001</v>
      </c>
      <c r="J3051" s="9">
        <f t="shared" si="664"/>
        <v>42432599667.318619</v>
      </c>
      <c r="K3051" s="9">
        <f t="shared" si="665"/>
        <v>120150005776.51256</v>
      </c>
      <c r="M3051" s="9">
        <f t="shared" si="666"/>
        <v>136537.4852277445</v>
      </c>
      <c r="N3051" s="9">
        <f t="shared" si="667"/>
        <v>25272179885.80872</v>
      </c>
      <c r="O3051" s="9">
        <f t="shared" si="668"/>
        <v>-47019.485227744502</v>
      </c>
      <c r="P3051" s="9">
        <f t="shared" si="669"/>
        <v>2210831991.0820837</v>
      </c>
      <c r="Q3051" s="9">
        <f t="shared" si="670"/>
        <v>2.0148166604904184E-4</v>
      </c>
      <c r="R3051" s="9">
        <f t="shared" si="671"/>
        <v>-1.3307136352675967E-2</v>
      </c>
    </row>
    <row r="3052" spans="1:18" x14ac:dyDescent="0.25">
      <c r="A3052">
        <v>3041</v>
      </c>
      <c r="B3052" s="5">
        <v>32396</v>
      </c>
      <c r="C3052" s="5">
        <v>2701</v>
      </c>
      <c r="D3052" s="5">
        <f t="shared" si="658"/>
        <v>87501596</v>
      </c>
      <c r="E3052" s="5">
        <f t="shared" si="659"/>
        <v>1049500816</v>
      </c>
      <c r="F3052" s="5">
        <f t="shared" si="660"/>
        <v>7295401</v>
      </c>
      <c r="G3052" s="5">
        <f t="shared" si="661"/>
        <v>-597564.82420000003</v>
      </c>
      <c r="H3052" s="9">
        <f t="shared" si="662"/>
        <v>357083719121.17694</v>
      </c>
      <c r="I3052" s="9">
        <f t="shared" si="663"/>
        <v>-292808.74660000001</v>
      </c>
      <c r="J3052" s="9">
        <f t="shared" si="664"/>
        <v>85736962085.463013</v>
      </c>
      <c r="K3052" s="9">
        <f t="shared" si="665"/>
        <v>174972207186.25137</v>
      </c>
      <c r="M3052" s="9">
        <f t="shared" si="666"/>
        <v>132643.00760926315</v>
      </c>
      <c r="N3052" s="9">
        <f t="shared" si="667"/>
        <v>26525574669.476807</v>
      </c>
      <c r="O3052" s="9">
        <f t="shared" si="668"/>
        <v>-129942.00760926315</v>
      </c>
      <c r="P3052" s="9">
        <f t="shared" si="669"/>
        <v>16884925341.525803</v>
      </c>
      <c r="Q3052" s="9">
        <f t="shared" si="670"/>
        <v>2.015551505092427E-4</v>
      </c>
      <c r="R3052" s="9">
        <f t="shared" si="671"/>
        <v>-3.6775308542137439E-2</v>
      </c>
    </row>
    <row r="3053" spans="1:18" x14ac:dyDescent="0.25">
      <c r="A3053">
        <v>3042</v>
      </c>
      <c r="B3053" s="5">
        <v>25470</v>
      </c>
      <c r="C3053" s="5">
        <v>26177</v>
      </c>
      <c r="D3053" s="5">
        <f t="shared" si="658"/>
        <v>666728190</v>
      </c>
      <c r="E3053" s="5">
        <f t="shared" si="659"/>
        <v>648720900</v>
      </c>
      <c r="F3053" s="5">
        <f t="shared" si="660"/>
        <v>685235329</v>
      </c>
      <c r="G3053" s="5">
        <f t="shared" si="661"/>
        <v>-604490.82420000003</v>
      </c>
      <c r="H3053" s="9">
        <f t="shared" si="662"/>
        <v>365409156541.99536</v>
      </c>
      <c r="I3053" s="9">
        <f t="shared" si="663"/>
        <v>-269332.74660000001</v>
      </c>
      <c r="J3053" s="9">
        <f t="shared" si="664"/>
        <v>72540128391.099823</v>
      </c>
      <c r="K3053" s="9">
        <f t="shared" si="665"/>
        <v>162809173976.28375</v>
      </c>
      <c r="M3053" s="9">
        <f t="shared" si="666"/>
        <v>130755.32113815939</v>
      </c>
      <c r="N3053" s="9">
        <f t="shared" si="667"/>
        <v>27144020709.261204</v>
      </c>
      <c r="O3053" s="9">
        <f t="shared" si="668"/>
        <v>-104578.32113815939</v>
      </c>
      <c r="P3053" s="9">
        <f t="shared" si="669"/>
        <v>10936625252.075994</v>
      </c>
      <c r="Q3053" s="9">
        <f t="shared" si="670"/>
        <v>2.0159140897623893E-4</v>
      </c>
      <c r="R3053" s="9">
        <f t="shared" si="671"/>
        <v>-2.9597050000770196E-2</v>
      </c>
    </row>
    <row r="3054" spans="1:18" x14ac:dyDescent="0.25">
      <c r="A3054">
        <v>3043</v>
      </c>
      <c r="B3054" s="5">
        <v>13138</v>
      </c>
      <c r="C3054" s="5">
        <v>386</v>
      </c>
      <c r="D3054" s="5">
        <f t="shared" si="658"/>
        <v>5071268</v>
      </c>
      <c r="E3054" s="5">
        <f t="shared" si="659"/>
        <v>172607044</v>
      </c>
      <c r="F3054" s="5">
        <f t="shared" si="660"/>
        <v>148996</v>
      </c>
      <c r="G3054" s="5">
        <f t="shared" si="661"/>
        <v>-616822.82420000003</v>
      </c>
      <c r="H3054" s="9">
        <f t="shared" si="662"/>
        <v>380470396454.06415</v>
      </c>
      <c r="I3054" s="9">
        <f t="shared" si="663"/>
        <v>-295123.74660000001</v>
      </c>
      <c r="J3054" s="9">
        <f t="shared" si="664"/>
        <v>87098025807.221024</v>
      </c>
      <c r="K3054" s="9">
        <f t="shared" si="665"/>
        <v>182039062866.29718</v>
      </c>
      <c r="M3054" s="9">
        <f t="shared" si="666"/>
        <v>127394.22533081724</v>
      </c>
      <c r="N3054" s="9">
        <f t="shared" si="667"/>
        <v>28262828491.609051</v>
      </c>
      <c r="O3054" s="9">
        <f t="shared" si="668"/>
        <v>-127008.22533081724</v>
      </c>
      <c r="P3054" s="9">
        <f t="shared" si="669"/>
        <v>16131089301.683645</v>
      </c>
      <c r="Q3054" s="9">
        <f t="shared" si="670"/>
        <v>2.0165700282346536E-4</v>
      </c>
      <c r="R3054" s="9">
        <f t="shared" si="671"/>
        <v>-3.5945011145951576E-2</v>
      </c>
    </row>
    <row r="3055" spans="1:18" x14ac:dyDescent="0.25">
      <c r="A3055">
        <v>3044</v>
      </c>
      <c r="B3055" s="5">
        <v>11136</v>
      </c>
      <c r="C3055" s="5">
        <v>231</v>
      </c>
      <c r="D3055" s="5">
        <f t="shared" si="658"/>
        <v>2572416</v>
      </c>
      <c r="E3055" s="5">
        <f t="shared" si="659"/>
        <v>124010496</v>
      </c>
      <c r="F3055" s="5">
        <f t="shared" si="660"/>
        <v>53361</v>
      </c>
      <c r="G3055" s="5">
        <f t="shared" si="661"/>
        <v>-618824.82420000003</v>
      </c>
      <c r="H3055" s="9">
        <f t="shared" si="662"/>
        <v>382944163046.16095</v>
      </c>
      <c r="I3055" s="9">
        <f t="shared" si="663"/>
        <v>-295278.74660000001</v>
      </c>
      <c r="J3055" s="9">
        <f t="shared" si="664"/>
        <v>87189538193.667023</v>
      </c>
      <c r="K3055" s="9">
        <f t="shared" si="665"/>
        <v>182725818454.74136</v>
      </c>
      <c r="M3055" s="9">
        <f t="shared" si="666"/>
        <v>126848.57873608006</v>
      </c>
      <c r="N3055" s="9">
        <f t="shared" si="667"/>
        <v>28446589545.221386</v>
      </c>
      <c r="O3055" s="9">
        <f t="shared" si="668"/>
        <v>-126617.57873608006</v>
      </c>
      <c r="P3055" s="9">
        <f t="shared" si="669"/>
        <v>16032011244.987434</v>
      </c>
      <c r="Q3055" s="9">
        <f t="shared" si="670"/>
        <v>2.0166777642967995E-4</v>
      </c>
      <c r="R3055" s="9">
        <f t="shared" si="671"/>
        <v>-3.5834453175051351E-2</v>
      </c>
    </row>
    <row r="3056" spans="1:18" x14ac:dyDescent="0.25">
      <c r="A3056">
        <v>3045</v>
      </c>
      <c r="B3056" s="5">
        <v>480</v>
      </c>
      <c r="C3056" s="5">
        <v>20</v>
      </c>
      <c r="D3056" s="5">
        <f t="shared" si="658"/>
        <v>9600</v>
      </c>
      <c r="E3056" s="5">
        <f t="shared" si="659"/>
        <v>230400</v>
      </c>
      <c r="F3056" s="5">
        <f t="shared" si="660"/>
        <v>400</v>
      </c>
      <c r="G3056" s="5">
        <f t="shared" si="661"/>
        <v>-629480.82420000003</v>
      </c>
      <c r="H3056" s="9">
        <f t="shared" si="662"/>
        <v>396246108035.51135</v>
      </c>
      <c r="I3056" s="9">
        <f t="shared" si="663"/>
        <v>-295489.74660000001</v>
      </c>
      <c r="J3056" s="9">
        <f t="shared" si="664"/>
        <v>87314190345.732224</v>
      </c>
      <c r="K3056" s="9">
        <f t="shared" si="665"/>
        <v>186005129232.41718</v>
      </c>
      <c r="M3056" s="9">
        <f t="shared" si="666"/>
        <v>123944.27798007634</v>
      </c>
      <c r="N3056" s="9">
        <f t="shared" si="667"/>
        <v>29434710022.774021</v>
      </c>
      <c r="O3056" s="9">
        <f t="shared" si="668"/>
        <v>-123924.27798007634</v>
      </c>
      <c r="P3056" s="9">
        <f t="shared" si="669"/>
        <v>15357226672.883234</v>
      </c>
      <c r="Q3056" s="9">
        <f t="shared" si="670"/>
        <v>2.0172570829668027E-4</v>
      </c>
      <c r="R3056" s="9">
        <f t="shared" si="671"/>
        <v>-3.50722143758729E-2</v>
      </c>
    </row>
    <row r="3057" spans="1:18" x14ac:dyDescent="0.25">
      <c r="A3057">
        <v>3046</v>
      </c>
      <c r="B3057" s="5">
        <v>855788</v>
      </c>
      <c r="C3057" s="5">
        <v>6552</v>
      </c>
      <c r="D3057" s="5">
        <f t="shared" si="658"/>
        <v>5607122976</v>
      </c>
      <c r="E3057" s="5">
        <f t="shared" si="659"/>
        <v>732373100944</v>
      </c>
      <c r="F3057" s="5">
        <f t="shared" si="660"/>
        <v>42928704</v>
      </c>
      <c r="G3057" s="5">
        <f t="shared" si="661"/>
        <v>225827.17579999997</v>
      </c>
      <c r="H3057" s="9">
        <f t="shared" si="662"/>
        <v>50997913329.804092</v>
      </c>
      <c r="I3057" s="9">
        <f t="shared" si="663"/>
        <v>-288957.74660000001</v>
      </c>
      <c r="J3057" s="9">
        <f t="shared" si="664"/>
        <v>83496579320.149826</v>
      </c>
      <c r="K3057" s="9">
        <f t="shared" si="665"/>
        <v>-65254511840.210045</v>
      </c>
      <c r="M3057" s="9">
        <f t="shared" si="666"/>
        <v>357059.11197182105</v>
      </c>
      <c r="N3057" s="9">
        <f t="shared" si="667"/>
        <v>3788324377.673923</v>
      </c>
      <c r="O3057" s="9">
        <f t="shared" si="668"/>
        <v>-350507.11197182105</v>
      </c>
      <c r="P3057" s="9">
        <f t="shared" si="669"/>
        <v>122855235542.82671</v>
      </c>
      <c r="Q3057" s="9">
        <f t="shared" si="670"/>
        <v>2.0022210318375856E-4</v>
      </c>
      <c r="R3057" s="9">
        <f t="shared" si="671"/>
        <v>-9.9198087153766032E-2</v>
      </c>
    </row>
    <row r="3058" spans="1:18" x14ac:dyDescent="0.25">
      <c r="A3058">
        <v>3047</v>
      </c>
      <c r="B3058" s="5">
        <v>68889</v>
      </c>
      <c r="C3058" s="5">
        <v>373</v>
      </c>
      <c r="D3058" s="5">
        <f t="shared" si="658"/>
        <v>25695597</v>
      </c>
      <c r="E3058" s="5">
        <f t="shared" si="659"/>
        <v>4745694321</v>
      </c>
      <c r="F3058" s="5">
        <f t="shared" si="660"/>
        <v>139129</v>
      </c>
      <c r="G3058" s="5">
        <f t="shared" si="661"/>
        <v>-561071.82420000003</v>
      </c>
      <c r="H3058" s="9">
        <f t="shared" si="662"/>
        <v>314801591911.11572</v>
      </c>
      <c r="I3058" s="9">
        <f t="shared" si="663"/>
        <v>-295136.74660000001</v>
      </c>
      <c r="J3058" s="9">
        <f t="shared" si="664"/>
        <v>87105699193.632614</v>
      </c>
      <c r="K3058" s="9">
        <f t="shared" si="665"/>
        <v>165592912803.31516</v>
      </c>
      <c r="M3058" s="9">
        <f t="shared" si="666"/>
        <v>142589.20200573874</v>
      </c>
      <c r="N3058" s="9">
        <f t="shared" si="667"/>
        <v>23384692959.005451</v>
      </c>
      <c r="O3058" s="9">
        <f t="shared" si="668"/>
        <v>-142216.20200573874</v>
      </c>
      <c r="P3058" s="9">
        <f t="shared" si="669"/>
        <v>20225448112.937088</v>
      </c>
      <c r="Q3058" s="9">
        <f t="shared" si="670"/>
        <v>2.0137100581671955E-4</v>
      </c>
      <c r="R3058" s="9">
        <f t="shared" si="671"/>
        <v>-4.0249064355995505E-2</v>
      </c>
    </row>
    <row r="3059" spans="1:18" x14ac:dyDescent="0.25">
      <c r="A3059">
        <v>3048</v>
      </c>
      <c r="B3059" s="5">
        <v>26320</v>
      </c>
      <c r="C3059" s="5">
        <v>111</v>
      </c>
      <c r="D3059" s="5">
        <f t="shared" si="658"/>
        <v>2921520</v>
      </c>
      <c r="E3059" s="5">
        <f t="shared" si="659"/>
        <v>692742400</v>
      </c>
      <c r="F3059" s="5">
        <f t="shared" si="660"/>
        <v>12321</v>
      </c>
      <c r="G3059" s="5">
        <f t="shared" si="661"/>
        <v>-603640.82420000003</v>
      </c>
      <c r="H3059" s="9">
        <f t="shared" si="662"/>
        <v>364382244640.85535</v>
      </c>
      <c r="I3059" s="9">
        <f t="shared" si="663"/>
        <v>-295398.74660000001</v>
      </c>
      <c r="J3059" s="9">
        <f t="shared" si="664"/>
        <v>87260419492.851013</v>
      </c>
      <c r="K3059" s="9">
        <f t="shared" si="665"/>
        <v>178314742865.27097</v>
      </c>
      <c r="M3059" s="9">
        <f t="shared" si="666"/>
        <v>130986.98927278807</v>
      </c>
      <c r="N3059" s="9">
        <f t="shared" si="667"/>
        <v>27067737678.548679</v>
      </c>
      <c r="O3059" s="9">
        <f t="shared" si="668"/>
        <v>-130875.98927278807</v>
      </c>
      <c r="P3059" s="9">
        <f t="shared" si="669"/>
        <v>17128524568.130938</v>
      </c>
      <c r="Q3059" s="9">
        <f t="shared" si="670"/>
        <v>2.0158693662849388E-4</v>
      </c>
      <c r="R3059" s="9">
        <f t="shared" si="671"/>
        <v>-3.7039638307311662E-2</v>
      </c>
    </row>
    <row r="3060" spans="1:18" x14ac:dyDescent="0.25">
      <c r="A3060">
        <v>3049</v>
      </c>
      <c r="B3060" s="5">
        <v>21298</v>
      </c>
      <c r="C3060" s="5">
        <v>7184</v>
      </c>
      <c r="D3060" s="5">
        <f t="shared" si="658"/>
        <v>153004832</v>
      </c>
      <c r="E3060" s="5">
        <f t="shared" si="659"/>
        <v>453604804</v>
      </c>
      <c r="F3060" s="5">
        <f t="shared" si="660"/>
        <v>51609856</v>
      </c>
      <c r="G3060" s="5">
        <f t="shared" si="661"/>
        <v>-608662.82420000003</v>
      </c>
      <c r="H3060" s="9">
        <f t="shared" si="662"/>
        <v>370470433563.12012</v>
      </c>
      <c r="I3060" s="9">
        <f t="shared" si="663"/>
        <v>-288325.74660000001</v>
      </c>
      <c r="J3060" s="9">
        <f t="shared" si="664"/>
        <v>83131736152.447418</v>
      </c>
      <c r="K3060" s="9">
        <f t="shared" si="665"/>
        <v>175493163215.12958</v>
      </c>
      <c r="M3060" s="9">
        <f t="shared" si="666"/>
        <v>129618.23942325253</v>
      </c>
      <c r="N3060" s="9">
        <f t="shared" si="667"/>
        <v>27519992153.372864</v>
      </c>
      <c r="O3060" s="9">
        <f t="shared" si="668"/>
        <v>-122434.23942325253</v>
      </c>
      <c r="P3060" s="9">
        <f t="shared" si="669"/>
        <v>14990142983.150324</v>
      </c>
      <c r="Q3060" s="9">
        <f t="shared" si="670"/>
        <v>2.0161345155929536E-4</v>
      </c>
      <c r="R3060" s="9">
        <f t="shared" si="671"/>
        <v>-3.4650511755441205E-2</v>
      </c>
    </row>
    <row r="3061" spans="1:18" x14ac:dyDescent="0.25">
      <c r="A3061">
        <v>3050</v>
      </c>
      <c r="B3061" s="5">
        <v>16433</v>
      </c>
      <c r="C3061" s="5">
        <v>821</v>
      </c>
      <c r="D3061" s="5">
        <f t="shared" si="658"/>
        <v>13491493</v>
      </c>
      <c r="E3061" s="5">
        <f t="shared" si="659"/>
        <v>270043489</v>
      </c>
      <c r="F3061" s="5">
        <f t="shared" si="660"/>
        <v>674041</v>
      </c>
      <c r="G3061" s="5">
        <f t="shared" si="661"/>
        <v>-613527.82420000003</v>
      </c>
      <c r="H3061" s="9">
        <f t="shared" si="662"/>
        <v>376416391067.58612</v>
      </c>
      <c r="I3061" s="9">
        <f t="shared" si="663"/>
        <v>-294688.74660000001</v>
      </c>
      <c r="J3061" s="9">
        <f t="shared" si="664"/>
        <v>86841457372.679016</v>
      </c>
      <c r="K3061" s="9">
        <f t="shared" si="665"/>
        <v>180799745517.72318</v>
      </c>
      <c r="M3061" s="9">
        <f t="shared" si="666"/>
        <v>128292.28004093663</v>
      </c>
      <c r="N3061" s="9">
        <f t="shared" si="667"/>
        <v>27961681122.43148</v>
      </c>
      <c r="O3061" s="9">
        <f t="shared" si="668"/>
        <v>-127471.28004093663</v>
      </c>
      <c r="P3061" s="9">
        <f t="shared" si="669"/>
        <v>16248927235.274889</v>
      </c>
      <c r="Q3061" s="9">
        <f t="shared" si="670"/>
        <v>2.0163934705199314E-4</v>
      </c>
      <c r="R3061" s="9">
        <f t="shared" si="671"/>
        <v>-3.6076061447740504E-2</v>
      </c>
    </row>
    <row r="3062" spans="1:18" x14ac:dyDescent="0.25">
      <c r="A3062">
        <v>3051</v>
      </c>
      <c r="B3062" s="5">
        <v>15050</v>
      </c>
      <c r="C3062" s="5">
        <v>180</v>
      </c>
      <c r="D3062" s="5">
        <f t="shared" si="658"/>
        <v>2709000</v>
      </c>
      <c r="E3062" s="5">
        <f t="shared" si="659"/>
        <v>226502500</v>
      </c>
      <c r="F3062" s="5">
        <f t="shared" si="660"/>
        <v>32400</v>
      </c>
      <c r="G3062" s="5">
        <f t="shared" si="661"/>
        <v>-614910.82420000003</v>
      </c>
      <c r="H3062" s="9">
        <f t="shared" si="662"/>
        <v>378115321718.32336</v>
      </c>
      <c r="I3062" s="9">
        <f t="shared" si="663"/>
        <v>-295329.74660000001</v>
      </c>
      <c r="J3062" s="9">
        <f t="shared" si="664"/>
        <v>87219659226.820221</v>
      </c>
      <c r="K3062" s="9">
        <f t="shared" si="665"/>
        <v>181601457892.58316</v>
      </c>
      <c r="M3062" s="9">
        <f t="shared" si="666"/>
        <v>127915.34235835845</v>
      </c>
      <c r="N3062" s="9">
        <f t="shared" si="667"/>
        <v>28087884333.110767</v>
      </c>
      <c r="O3062" s="9">
        <f t="shared" si="668"/>
        <v>-127735.34235835845</v>
      </c>
      <c r="P3062" s="9">
        <f t="shared" si="669"/>
        <v>16316317687.407043</v>
      </c>
      <c r="Q3062" s="9">
        <f t="shared" si="670"/>
        <v>2.0164674613720813E-4</v>
      </c>
      <c r="R3062" s="9">
        <f t="shared" si="671"/>
        <v>-3.6150794716582779E-2</v>
      </c>
    </row>
    <row r="3063" spans="1:18" x14ac:dyDescent="0.25">
      <c r="A3063">
        <v>3052</v>
      </c>
      <c r="B3063" s="5">
        <v>13099</v>
      </c>
      <c r="C3063" s="5">
        <v>187</v>
      </c>
      <c r="D3063" s="5">
        <f t="shared" si="658"/>
        <v>2449513</v>
      </c>
      <c r="E3063" s="5">
        <f t="shared" si="659"/>
        <v>171583801</v>
      </c>
      <c r="F3063" s="5">
        <f t="shared" si="660"/>
        <v>34969</v>
      </c>
      <c r="G3063" s="5">
        <f t="shared" si="661"/>
        <v>-616861.82420000003</v>
      </c>
      <c r="H3063" s="9">
        <f t="shared" si="662"/>
        <v>380518510155.35175</v>
      </c>
      <c r="I3063" s="9">
        <f t="shared" si="663"/>
        <v>-295322.74660000001</v>
      </c>
      <c r="J3063" s="9">
        <f t="shared" si="664"/>
        <v>87215524659.367813</v>
      </c>
      <c r="K3063" s="9">
        <f t="shared" si="665"/>
        <v>182173328195.43036</v>
      </c>
      <c r="M3063" s="9">
        <f t="shared" si="666"/>
        <v>127383.59585169898</v>
      </c>
      <c r="N3063" s="9">
        <f t="shared" si="667"/>
        <v>28266402565.440445</v>
      </c>
      <c r="O3063" s="9">
        <f t="shared" si="668"/>
        <v>-127196.59585169898</v>
      </c>
      <c r="P3063" s="9">
        <f t="shared" si="669"/>
        <v>16178973996.260445</v>
      </c>
      <c r="Q3063" s="9">
        <f t="shared" si="670"/>
        <v>2.0165721236549446E-4</v>
      </c>
      <c r="R3063" s="9">
        <f t="shared" si="671"/>
        <v>-3.5998322503811624E-2</v>
      </c>
    </row>
    <row r="3064" spans="1:18" x14ac:dyDescent="0.25">
      <c r="A3064">
        <v>3053</v>
      </c>
      <c r="B3064" s="5">
        <v>10528</v>
      </c>
      <c r="C3064" s="5">
        <v>98</v>
      </c>
      <c r="D3064" s="5">
        <f t="shared" si="658"/>
        <v>1031744</v>
      </c>
      <c r="E3064" s="5">
        <f t="shared" si="659"/>
        <v>110838784</v>
      </c>
      <c r="F3064" s="5">
        <f t="shared" si="660"/>
        <v>9604</v>
      </c>
      <c r="G3064" s="5">
        <f t="shared" si="661"/>
        <v>-619432.82420000003</v>
      </c>
      <c r="H3064" s="9">
        <f t="shared" si="662"/>
        <v>383697023696.38812</v>
      </c>
      <c r="I3064" s="9">
        <f t="shared" si="663"/>
        <v>-295411.74660000001</v>
      </c>
      <c r="J3064" s="9">
        <f t="shared" si="664"/>
        <v>87268100029.262619</v>
      </c>
      <c r="K3064" s="9">
        <f t="shared" si="665"/>
        <v>182987732498.29276</v>
      </c>
      <c r="M3064" s="9">
        <f t="shared" si="666"/>
        <v>126682.8678821339</v>
      </c>
      <c r="N3064" s="9">
        <f t="shared" si="667"/>
        <v>28502514977.617073</v>
      </c>
      <c r="O3064" s="9">
        <f t="shared" si="668"/>
        <v>-126584.8678821339</v>
      </c>
      <c r="P3064" s="9">
        <f t="shared" si="669"/>
        <v>16023728776.737293</v>
      </c>
      <c r="Q3064" s="9">
        <f t="shared" si="670"/>
        <v>2.0167105524515345E-4</v>
      </c>
      <c r="R3064" s="9">
        <f t="shared" si="671"/>
        <v>-3.5825195628526339E-2</v>
      </c>
    </row>
    <row r="3065" spans="1:18" x14ac:dyDescent="0.25">
      <c r="A3065">
        <v>3054</v>
      </c>
      <c r="B3065" s="5">
        <v>9989</v>
      </c>
      <c r="C3065" s="5">
        <v>13</v>
      </c>
      <c r="D3065" s="5">
        <f t="shared" si="658"/>
        <v>129857</v>
      </c>
      <c r="E3065" s="5">
        <f t="shared" si="659"/>
        <v>99780121</v>
      </c>
      <c r="F3065" s="5">
        <f t="shared" si="660"/>
        <v>169</v>
      </c>
      <c r="G3065" s="5">
        <f t="shared" si="661"/>
        <v>-619971.82420000003</v>
      </c>
      <c r="H3065" s="9">
        <f t="shared" si="662"/>
        <v>384365062801.87573</v>
      </c>
      <c r="I3065" s="9">
        <f t="shared" si="663"/>
        <v>-295496.74660000001</v>
      </c>
      <c r="J3065" s="9">
        <f t="shared" si="664"/>
        <v>87318327251.184616</v>
      </c>
      <c r="K3065" s="9">
        <f t="shared" si="665"/>
        <v>183199657034.76715</v>
      </c>
      <c r="M3065" s="9">
        <f t="shared" si="666"/>
        <v>126535.96302970465</v>
      </c>
      <c r="N3065" s="9">
        <f t="shared" si="667"/>
        <v>28552139534.061024</v>
      </c>
      <c r="O3065" s="9">
        <f t="shared" si="668"/>
        <v>-126522.96302970465</v>
      </c>
      <c r="P3065" s="9">
        <f t="shared" si="669"/>
        <v>16008060173.816011</v>
      </c>
      <c r="Q3065" s="9">
        <f t="shared" si="670"/>
        <v>2.0167396465070586E-4</v>
      </c>
      <c r="R3065" s="9">
        <f t="shared" si="671"/>
        <v>-3.5807675786773831E-2</v>
      </c>
    </row>
    <row r="3066" spans="1:18" x14ac:dyDescent="0.25">
      <c r="A3066">
        <v>3055</v>
      </c>
      <c r="B3066" s="5">
        <v>9432</v>
      </c>
      <c r="C3066" s="5">
        <v>90</v>
      </c>
      <c r="D3066" s="5">
        <f t="shared" si="658"/>
        <v>848880</v>
      </c>
      <c r="E3066" s="5">
        <f t="shared" si="659"/>
        <v>88962624</v>
      </c>
      <c r="F3066" s="5">
        <f t="shared" si="660"/>
        <v>8100</v>
      </c>
      <c r="G3066" s="5">
        <f t="shared" si="661"/>
        <v>-620528.82420000003</v>
      </c>
      <c r="H3066" s="9">
        <f t="shared" si="662"/>
        <v>385056021663.03455</v>
      </c>
      <c r="I3066" s="9">
        <f t="shared" si="663"/>
        <v>-295419.74660000001</v>
      </c>
      <c r="J3066" s="9">
        <f t="shared" si="664"/>
        <v>87272826681.208221</v>
      </c>
      <c r="K3066" s="9">
        <f t="shared" si="665"/>
        <v>183316468003.15997</v>
      </c>
      <c r="M3066" s="9">
        <f t="shared" si="666"/>
        <v>126384.15226383622</v>
      </c>
      <c r="N3066" s="9">
        <f t="shared" si="667"/>
        <v>28603466659.560635</v>
      </c>
      <c r="O3066" s="9">
        <f t="shared" si="668"/>
        <v>-126294.15226383622</v>
      </c>
      <c r="P3066" s="9">
        <f t="shared" si="669"/>
        <v>15950212896.041048</v>
      </c>
      <c r="Q3066" s="9">
        <f t="shared" si="670"/>
        <v>2.0167697387506211E-4</v>
      </c>
      <c r="R3066" s="9">
        <f t="shared" si="671"/>
        <v>-3.5742919360597376E-2</v>
      </c>
    </row>
    <row r="3067" spans="1:18" x14ac:dyDescent="0.25">
      <c r="A3067">
        <v>3056</v>
      </c>
      <c r="B3067" s="5">
        <v>8639</v>
      </c>
      <c r="C3067" s="5">
        <v>520</v>
      </c>
      <c r="D3067" s="5">
        <f t="shared" si="658"/>
        <v>4492280</v>
      </c>
      <c r="E3067" s="5">
        <f t="shared" si="659"/>
        <v>74632321</v>
      </c>
      <c r="F3067" s="5">
        <f t="shared" si="660"/>
        <v>270400</v>
      </c>
      <c r="G3067" s="5">
        <f t="shared" si="661"/>
        <v>-621321.82420000003</v>
      </c>
      <c r="H3067" s="9">
        <f t="shared" si="662"/>
        <v>386040809227.21576</v>
      </c>
      <c r="I3067" s="9">
        <f t="shared" si="663"/>
        <v>-294989.74660000001</v>
      </c>
      <c r="J3067" s="9">
        <f t="shared" si="664"/>
        <v>87018950599.132217</v>
      </c>
      <c r="K3067" s="9">
        <f t="shared" si="665"/>
        <v>183283567477.80777</v>
      </c>
      <c r="M3067" s="9">
        <f t="shared" si="666"/>
        <v>126168.01952176499</v>
      </c>
      <c r="N3067" s="9">
        <f t="shared" si="667"/>
        <v>28676620529.839432</v>
      </c>
      <c r="O3067" s="9">
        <f t="shared" si="668"/>
        <v>-125648.01952176499</v>
      </c>
      <c r="P3067" s="9">
        <f t="shared" si="669"/>
        <v>15787424809.741837</v>
      </c>
      <c r="Q3067" s="9">
        <f t="shared" si="670"/>
        <v>2.0168126276531368E-4</v>
      </c>
      <c r="R3067" s="9">
        <f t="shared" si="671"/>
        <v>-3.5560055305140996E-2</v>
      </c>
    </row>
    <row r="3068" spans="1:18" x14ac:dyDescent="0.25">
      <c r="A3068">
        <v>3057</v>
      </c>
      <c r="B3068" s="5">
        <v>7177</v>
      </c>
      <c r="C3068" s="5">
        <v>60</v>
      </c>
      <c r="D3068" s="5">
        <f t="shared" si="658"/>
        <v>430620</v>
      </c>
      <c r="E3068" s="5">
        <f t="shared" si="659"/>
        <v>51509329</v>
      </c>
      <c r="F3068" s="5">
        <f t="shared" si="660"/>
        <v>3600</v>
      </c>
      <c r="G3068" s="5">
        <f t="shared" si="661"/>
        <v>-622783.82420000003</v>
      </c>
      <c r="H3068" s="9">
        <f t="shared" si="662"/>
        <v>387859691685.17657</v>
      </c>
      <c r="I3068" s="9">
        <f t="shared" si="663"/>
        <v>-295449.74660000001</v>
      </c>
      <c r="J3068" s="9">
        <f t="shared" si="664"/>
        <v>87290552766.004227</v>
      </c>
      <c r="K3068" s="9">
        <f t="shared" si="665"/>
        <v>184001323046.46896</v>
      </c>
      <c r="M3068" s="9">
        <f t="shared" si="666"/>
        <v>125769.55033020367</v>
      </c>
      <c r="N3068" s="9">
        <f t="shared" si="667"/>
        <v>28811734229.708984</v>
      </c>
      <c r="O3068" s="9">
        <f t="shared" si="668"/>
        <v>-125709.55033020367</v>
      </c>
      <c r="P3068" s="9">
        <f t="shared" si="669"/>
        <v>15802891044.22201</v>
      </c>
      <c r="Q3068" s="9">
        <f t="shared" si="670"/>
        <v>2.0168918425775167E-4</v>
      </c>
      <c r="R3068" s="9">
        <f t="shared" si="671"/>
        <v>-3.5577469480616505E-2</v>
      </c>
    </row>
    <row r="3069" spans="1:18" x14ac:dyDescent="0.25">
      <c r="A3069">
        <v>3058</v>
      </c>
      <c r="B3069" s="5">
        <v>6371</v>
      </c>
      <c r="C3069" s="5">
        <v>185</v>
      </c>
      <c r="D3069" s="5">
        <f t="shared" si="658"/>
        <v>1178635</v>
      </c>
      <c r="E3069" s="5">
        <f t="shared" si="659"/>
        <v>40589641</v>
      </c>
      <c r="F3069" s="5">
        <f t="shared" si="660"/>
        <v>34225</v>
      </c>
      <c r="G3069" s="5">
        <f t="shared" si="661"/>
        <v>-623589.82420000003</v>
      </c>
      <c r="H3069" s="9">
        <f t="shared" si="662"/>
        <v>388864268845.78693</v>
      </c>
      <c r="I3069" s="9">
        <f t="shared" si="663"/>
        <v>-295324.74660000001</v>
      </c>
      <c r="J3069" s="9">
        <f t="shared" si="664"/>
        <v>87216705954.354218</v>
      </c>
      <c r="K3069" s="9">
        <f t="shared" si="665"/>
        <v>184161506814.20355</v>
      </c>
      <c r="M3069" s="9">
        <f t="shared" si="666"/>
        <v>125549.87442842637</v>
      </c>
      <c r="N3069" s="9">
        <f t="shared" si="667"/>
        <v>28886358148.577648</v>
      </c>
      <c r="O3069" s="9">
        <f t="shared" si="668"/>
        <v>-125364.87442842637</v>
      </c>
      <c r="P3069" s="9">
        <f t="shared" si="669"/>
        <v>15716351740.455111</v>
      </c>
      <c r="Q3069" s="9">
        <f t="shared" si="670"/>
        <v>2.0169355933451726E-4</v>
      </c>
      <c r="R3069" s="9">
        <f t="shared" si="671"/>
        <v>-3.5479921708110554E-2</v>
      </c>
    </row>
    <row r="3070" spans="1:18" x14ac:dyDescent="0.25">
      <c r="A3070">
        <v>3059</v>
      </c>
      <c r="B3070" s="5">
        <v>6034</v>
      </c>
      <c r="C3070" s="5">
        <v>94</v>
      </c>
      <c r="D3070" s="5">
        <f t="shared" si="658"/>
        <v>567196</v>
      </c>
      <c r="E3070" s="5">
        <f t="shared" si="659"/>
        <v>36409156</v>
      </c>
      <c r="F3070" s="5">
        <f t="shared" si="660"/>
        <v>8836</v>
      </c>
      <c r="G3070" s="5">
        <f t="shared" si="661"/>
        <v>-623926.82420000003</v>
      </c>
      <c r="H3070" s="9">
        <f t="shared" si="662"/>
        <v>389284681956.29773</v>
      </c>
      <c r="I3070" s="9">
        <f t="shared" si="663"/>
        <v>-295415.74660000001</v>
      </c>
      <c r="J3070" s="9">
        <f t="shared" si="664"/>
        <v>87270463339.235413</v>
      </c>
      <c r="K3070" s="9">
        <f t="shared" si="665"/>
        <v>184317808594.80997</v>
      </c>
      <c r="M3070" s="9">
        <f t="shared" si="666"/>
        <v>125458.02482681476</v>
      </c>
      <c r="N3070" s="9">
        <f t="shared" si="667"/>
        <v>28917588078.024803</v>
      </c>
      <c r="O3070" s="9">
        <f t="shared" si="668"/>
        <v>-125364.02482681476</v>
      </c>
      <c r="P3070" s="9">
        <f t="shared" si="669"/>
        <v>15716138720.778227</v>
      </c>
      <c r="Q3070" s="9">
        <f t="shared" si="670"/>
        <v>2.0169539029355542E-4</v>
      </c>
      <c r="R3070" s="9">
        <f t="shared" si="671"/>
        <v>-3.5479681292076862E-2</v>
      </c>
    </row>
    <row r="3071" spans="1:18" x14ac:dyDescent="0.25">
      <c r="A3071">
        <v>3060</v>
      </c>
      <c r="B3071" s="5">
        <v>4590</v>
      </c>
      <c r="C3071" s="5">
        <v>45</v>
      </c>
      <c r="D3071" s="5">
        <f t="shared" si="658"/>
        <v>206550</v>
      </c>
      <c r="E3071" s="5">
        <f t="shared" si="659"/>
        <v>21068100</v>
      </c>
      <c r="F3071" s="5">
        <f t="shared" si="660"/>
        <v>2025</v>
      </c>
      <c r="G3071" s="5">
        <f t="shared" si="661"/>
        <v>-625370.82420000003</v>
      </c>
      <c r="H3071" s="9">
        <f t="shared" si="662"/>
        <v>391088667760.58734</v>
      </c>
      <c r="I3071" s="9">
        <f t="shared" si="663"/>
        <v>-295464.74660000001</v>
      </c>
      <c r="J3071" s="9">
        <f t="shared" si="664"/>
        <v>87299416483.402222</v>
      </c>
      <c r="K3071" s="9">
        <f t="shared" si="665"/>
        <v>184775032103.28616</v>
      </c>
      <c r="M3071" s="9">
        <f t="shared" si="666"/>
        <v>125064.46154869263</v>
      </c>
      <c r="N3071" s="9">
        <f t="shared" si="667"/>
        <v>29051595196.221428</v>
      </c>
      <c r="O3071" s="9">
        <f t="shared" si="668"/>
        <v>-125019.46154869263</v>
      </c>
      <c r="P3071" s="9">
        <f t="shared" si="669"/>
        <v>15629865765.925035</v>
      </c>
      <c r="Q3071" s="9">
        <f t="shared" si="670"/>
        <v>2.0170324690894274E-4</v>
      </c>
      <c r="R3071" s="9">
        <f t="shared" si="671"/>
        <v>-3.5382165454646633E-2</v>
      </c>
    </row>
    <row r="3072" spans="1:18" x14ac:dyDescent="0.25">
      <c r="A3072">
        <v>3061</v>
      </c>
      <c r="B3072" s="5">
        <v>4093</v>
      </c>
      <c r="C3072" s="5">
        <v>86</v>
      </c>
      <c r="D3072" s="5">
        <f t="shared" si="658"/>
        <v>351998</v>
      </c>
      <c r="E3072" s="5">
        <f t="shared" si="659"/>
        <v>16752649</v>
      </c>
      <c r="F3072" s="5">
        <f t="shared" si="660"/>
        <v>7396</v>
      </c>
      <c r="G3072" s="5">
        <f t="shared" si="661"/>
        <v>-625867.82420000003</v>
      </c>
      <c r="H3072" s="9">
        <f t="shared" si="662"/>
        <v>391710533368.84216</v>
      </c>
      <c r="I3072" s="9">
        <f t="shared" si="663"/>
        <v>-295423.74660000001</v>
      </c>
      <c r="J3072" s="9">
        <f t="shared" si="664"/>
        <v>87275190055.181015</v>
      </c>
      <c r="K3072" s="9">
        <f t="shared" si="665"/>
        <v>184896217501.55417</v>
      </c>
      <c r="M3072" s="9">
        <f t="shared" si="666"/>
        <v>124929.00382762152</v>
      </c>
      <c r="N3072" s="9">
        <f t="shared" si="667"/>
        <v>29097789804.776356</v>
      </c>
      <c r="O3072" s="9">
        <f t="shared" si="668"/>
        <v>-124843.00382762152</v>
      </c>
      <c r="P3072" s="9">
        <f t="shared" si="669"/>
        <v>15585775604.703522</v>
      </c>
      <c r="Q3072" s="9">
        <f t="shared" si="670"/>
        <v>2.0170595522233138E-4</v>
      </c>
      <c r="R3072" s="9">
        <f t="shared" si="671"/>
        <v>-3.5332225627498624E-2</v>
      </c>
    </row>
    <row r="3073" spans="1:18" x14ac:dyDescent="0.25">
      <c r="A3073">
        <v>3062</v>
      </c>
      <c r="B3073" s="5">
        <v>3354</v>
      </c>
      <c r="C3073" s="5">
        <v>68</v>
      </c>
      <c r="D3073" s="5">
        <f t="shared" si="658"/>
        <v>228072</v>
      </c>
      <c r="E3073" s="5">
        <f t="shared" si="659"/>
        <v>11249316</v>
      </c>
      <c r="F3073" s="5">
        <f t="shared" si="660"/>
        <v>4624</v>
      </c>
      <c r="G3073" s="5">
        <f t="shared" si="661"/>
        <v>-626606.82420000003</v>
      </c>
      <c r="H3073" s="9">
        <f t="shared" si="662"/>
        <v>392636112134.00977</v>
      </c>
      <c r="I3073" s="9">
        <f t="shared" si="663"/>
        <v>-295441.74660000001</v>
      </c>
      <c r="J3073" s="9">
        <f t="shared" si="664"/>
        <v>87285825634.058624</v>
      </c>
      <c r="K3073" s="9">
        <f t="shared" si="665"/>
        <v>185125814573.12717</v>
      </c>
      <c r="M3073" s="9">
        <f t="shared" si="666"/>
        <v>124727.58882586788</v>
      </c>
      <c r="N3073" s="9">
        <f t="shared" si="667"/>
        <v>29166545413.988567</v>
      </c>
      <c r="O3073" s="9">
        <f t="shared" si="668"/>
        <v>-124659.58882586788</v>
      </c>
      <c r="P3073" s="9">
        <f t="shared" si="669"/>
        <v>15540013086.234444</v>
      </c>
      <c r="Q3073" s="9">
        <f t="shared" si="670"/>
        <v>2.0170998624982134E-4</v>
      </c>
      <c r="R3073" s="9">
        <f t="shared" si="671"/>
        <v>-3.5280316820856542E-2</v>
      </c>
    </row>
    <row r="3074" spans="1:18" x14ac:dyDescent="0.25">
      <c r="A3074">
        <v>3063</v>
      </c>
      <c r="B3074" s="5">
        <v>2266</v>
      </c>
      <c r="C3074" s="5">
        <v>1</v>
      </c>
      <c r="D3074" s="5">
        <f t="shared" si="658"/>
        <v>2266</v>
      </c>
      <c r="E3074" s="5">
        <f t="shared" si="659"/>
        <v>5134756</v>
      </c>
      <c r="F3074" s="5">
        <f t="shared" si="660"/>
        <v>1</v>
      </c>
      <c r="G3074" s="5">
        <f t="shared" si="661"/>
        <v>-627694.82420000003</v>
      </c>
      <c r="H3074" s="9">
        <f t="shared" si="662"/>
        <v>394000792327.46893</v>
      </c>
      <c r="I3074" s="9">
        <f t="shared" si="663"/>
        <v>-295508.74660000001</v>
      </c>
      <c r="J3074" s="9">
        <f t="shared" si="664"/>
        <v>87325419317.103012</v>
      </c>
      <c r="K3074" s="9">
        <f t="shared" si="665"/>
        <v>185489310746.64935</v>
      </c>
      <c r="M3074" s="9">
        <f t="shared" si="666"/>
        <v>124431.05361354318</v>
      </c>
      <c r="N3074" s="9">
        <f t="shared" si="667"/>
        <v>29267919193.954361</v>
      </c>
      <c r="O3074" s="9">
        <f t="shared" si="668"/>
        <v>-124430.05361354318</v>
      </c>
      <c r="P3074" s="9">
        <f t="shared" si="669"/>
        <v>15482838242.26923</v>
      </c>
      <c r="Q3074" s="9">
        <f t="shared" si="670"/>
        <v>2.0171592962663795E-4</v>
      </c>
      <c r="R3074" s="9">
        <f t="shared" si="671"/>
        <v>-3.5215355416439199E-2</v>
      </c>
    </row>
    <row r="3075" spans="1:18" x14ac:dyDescent="0.25">
      <c r="A3075">
        <v>3064</v>
      </c>
      <c r="B3075" s="5">
        <v>2199</v>
      </c>
      <c r="C3075" s="5">
        <v>30</v>
      </c>
      <c r="D3075" s="5">
        <f t="shared" si="658"/>
        <v>65970</v>
      </c>
      <c r="E3075" s="5">
        <f t="shared" si="659"/>
        <v>4835601</v>
      </c>
      <c r="F3075" s="5">
        <f t="shared" si="660"/>
        <v>900</v>
      </c>
      <c r="G3075" s="5">
        <f t="shared" si="661"/>
        <v>-627761.82420000003</v>
      </c>
      <c r="H3075" s="9">
        <f t="shared" si="662"/>
        <v>394084907922.91174</v>
      </c>
      <c r="I3075" s="9">
        <f t="shared" si="663"/>
        <v>-295479.74660000001</v>
      </c>
      <c r="J3075" s="9">
        <f t="shared" si="664"/>
        <v>87308280650.800217</v>
      </c>
      <c r="K3075" s="9">
        <f t="shared" si="665"/>
        <v>185490904739.76978</v>
      </c>
      <c r="M3075" s="9">
        <f t="shared" si="666"/>
        <v>124412.79271351951</v>
      </c>
      <c r="N3075" s="9">
        <f t="shared" si="667"/>
        <v>29274167629.232437</v>
      </c>
      <c r="O3075" s="9">
        <f t="shared" si="668"/>
        <v>-124382.79271351951</v>
      </c>
      <c r="P3075" s="9">
        <f t="shared" si="669"/>
        <v>15471079123.214361</v>
      </c>
      <c r="Q3075" s="9">
        <f t="shared" si="670"/>
        <v>2.0171629596204917E-4</v>
      </c>
      <c r="R3075" s="9">
        <f t="shared" si="671"/>
        <v>-3.5201979961387693E-2</v>
      </c>
    </row>
    <row r="3076" spans="1:18" x14ac:dyDescent="0.25">
      <c r="A3076">
        <v>3065</v>
      </c>
      <c r="B3076" s="5">
        <v>2077</v>
      </c>
      <c r="C3076" s="5">
        <v>63</v>
      </c>
      <c r="D3076" s="5">
        <f t="shared" si="658"/>
        <v>130851</v>
      </c>
      <c r="E3076" s="5">
        <f t="shared" si="659"/>
        <v>4313929</v>
      </c>
      <c r="F3076" s="5">
        <f t="shared" si="660"/>
        <v>3969</v>
      </c>
      <c r="G3076" s="5">
        <f t="shared" si="661"/>
        <v>-627883.82420000003</v>
      </c>
      <c r="H3076" s="9">
        <f t="shared" si="662"/>
        <v>394238096692.01654</v>
      </c>
      <c r="I3076" s="9">
        <f t="shared" si="663"/>
        <v>-295446.74660000001</v>
      </c>
      <c r="J3076" s="9">
        <f t="shared" si="664"/>
        <v>87288780076.524612</v>
      </c>
      <c r="K3076" s="9">
        <f t="shared" si="665"/>
        <v>185506233102.65637</v>
      </c>
      <c r="M3076" s="9">
        <f t="shared" si="666"/>
        <v>124379.54152243162</v>
      </c>
      <c r="N3076" s="9">
        <f t="shared" si="667"/>
        <v>29285547089.890614</v>
      </c>
      <c r="O3076" s="9">
        <f t="shared" si="668"/>
        <v>-124316.54152243162</v>
      </c>
      <c r="P3076" s="9">
        <f t="shared" si="669"/>
        <v>15454602496.098467</v>
      </c>
      <c r="Q3076" s="9">
        <f t="shared" si="670"/>
        <v>2.0171696312098005E-4</v>
      </c>
      <c r="R3076" s="9">
        <f t="shared" si="671"/>
        <v>-3.5183230007393949E-2</v>
      </c>
    </row>
    <row r="3077" spans="1:18" x14ac:dyDescent="0.25">
      <c r="A3077">
        <v>3066</v>
      </c>
      <c r="B3077" s="5">
        <v>1417</v>
      </c>
      <c r="C3077" s="5">
        <v>14</v>
      </c>
      <c r="D3077" s="5">
        <f t="shared" si="658"/>
        <v>19838</v>
      </c>
      <c r="E3077" s="5">
        <f t="shared" si="659"/>
        <v>2007889</v>
      </c>
      <c r="F3077" s="5">
        <f t="shared" si="660"/>
        <v>196</v>
      </c>
      <c r="G3077" s="5">
        <f t="shared" si="661"/>
        <v>-628543.82420000003</v>
      </c>
      <c r="H3077" s="9">
        <f t="shared" si="662"/>
        <v>395067338939.96057</v>
      </c>
      <c r="I3077" s="9">
        <f t="shared" si="663"/>
        <v>-295495.74660000001</v>
      </c>
      <c r="J3077" s="9">
        <f t="shared" si="664"/>
        <v>87317736258.691422</v>
      </c>
      <c r="K3077" s="9">
        <f t="shared" si="665"/>
        <v>185732026602.79816</v>
      </c>
      <c r="M3077" s="9">
        <f t="shared" si="666"/>
        <v>124199.65802966112</v>
      </c>
      <c r="N3077" s="9">
        <f t="shared" si="667"/>
        <v>29347146445.97736</v>
      </c>
      <c r="O3077" s="9">
        <f t="shared" si="668"/>
        <v>-124185.65802966112</v>
      </c>
      <c r="P3077" s="9">
        <f t="shared" si="669"/>
        <v>15422077660.259935</v>
      </c>
      <c r="Q3077" s="9">
        <f t="shared" si="670"/>
        <v>2.0172057458920197E-4</v>
      </c>
      <c r="R3077" s="9">
        <f t="shared" si="671"/>
        <v>-3.5146188306566191E-2</v>
      </c>
    </row>
    <row r="3078" spans="1:18" x14ac:dyDescent="0.25">
      <c r="A3078">
        <v>3067</v>
      </c>
      <c r="B3078" s="5">
        <v>1200</v>
      </c>
      <c r="C3078" s="5">
        <v>15</v>
      </c>
      <c r="D3078" s="5">
        <f t="shared" si="658"/>
        <v>18000</v>
      </c>
      <c r="E3078" s="5">
        <f t="shared" si="659"/>
        <v>1440000</v>
      </c>
      <c r="F3078" s="5">
        <f t="shared" si="660"/>
        <v>225</v>
      </c>
      <c r="G3078" s="5">
        <f t="shared" si="661"/>
        <v>-628760.82420000003</v>
      </c>
      <c r="H3078" s="9">
        <f t="shared" si="662"/>
        <v>395340174048.66333</v>
      </c>
      <c r="I3078" s="9">
        <f t="shared" si="663"/>
        <v>-295494.74660000001</v>
      </c>
      <c r="J3078" s="9">
        <f t="shared" si="664"/>
        <v>87317145268.198227</v>
      </c>
      <c r="K3078" s="9">
        <f t="shared" si="665"/>
        <v>185795520418.98618</v>
      </c>
      <c r="M3078" s="9">
        <f t="shared" si="666"/>
        <v>124140.51451764416</v>
      </c>
      <c r="N3078" s="9">
        <f t="shared" si="667"/>
        <v>29367413704.496342</v>
      </c>
      <c r="O3078" s="9">
        <f t="shared" si="668"/>
        <v>-124125.51451764416</v>
      </c>
      <c r="P3078" s="9">
        <f t="shared" si="669"/>
        <v>15407143354.26989</v>
      </c>
      <c r="Q3078" s="9">
        <f t="shared" si="670"/>
        <v>2.0172176282500081E-4</v>
      </c>
      <c r="R3078" s="9">
        <f t="shared" si="671"/>
        <v>-3.5129166915852328E-2</v>
      </c>
    </row>
    <row r="3079" spans="1:18" x14ac:dyDescent="0.25">
      <c r="A3079">
        <v>3068</v>
      </c>
      <c r="B3079" s="5">
        <v>845</v>
      </c>
      <c r="C3079" s="5">
        <v>6</v>
      </c>
      <c r="D3079" s="5">
        <f t="shared" si="658"/>
        <v>5070</v>
      </c>
      <c r="E3079" s="5">
        <f t="shared" si="659"/>
        <v>714025</v>
      </c>
      <c r="F3079" s="5">
        <f t="shared" si="660"/>
        <v>36</v>
      </c>
      <c r="G3079" s="5">
        <f t="shared" si="661"/>
        <v>-629115.82420000003</v>
      </c>
      <c r="H3079" s="9">
        <f t="shared" si="662"/>
        <v>395786720258.84534</v>
      </c>
      <c r="I3079" s="9">
        <f t="shared" si="663"/>
        <v>-295503.74660000001</v>
      </c>
      <c r="J3079" s="9">
        <f t="shared" si="664"/>
        <v>87322464254.637024</v>
      </c>
      <c r="K3079" s="9">
        <f t="shared" si="665"/>
        <v>185906083096.44696</v>
      </c>
      <c r="M3079" s="9">
        <f t="shared" si="666"/>
        <v>124043.75900259335</v>
      </c>
      <c r="N3079" s="9">
        <f t="shared" si="667"/>
        <v>29400584902.754017</v>
      </c>
      <c r="O3079" s="9">
        <f t="shared" si="668"/>
        <v>-124037.75900259335</v>
      </c>
      <c r="P3079" s="9">
        <f t="shared" si="669"/>
        <v>15385365658.385427</v>
      </c>
      <c r="Q3079" s="9">
        <f t="shared" si="670"/>
        <v>2.0172370759741405E-4</v>
      </c>
      <c r="R3079" s="9">
        <f t="shared" si="671"/>
        <v>-3.5104330975311723E-2</v>
      </c>
    </row>
    <row r="3080" spans="1:18" x14ac:dyDescent="0.25">
      <c r="A3080">
        <v>3069</v>
      </c>
      <c r="B3080" s="5">
        <v>605</v>
      </c>
      <c r="C3080" s="5">
        <v>14</v>
      </c>
      <c r="D3080" s="5">
        <f t="shared" si="658"/>
        <v>8470</v>
      </c>
      <c r="E3080" s="5">
        <f t="shared" si="659"/>
        <v>366025</v>
      </c>
      <c r="F3080" s="5">
        <f t="shared" si="660"/>
        <v>196</v>
      </c>
      <c r="G3080" s="5">
        <f t="shared" si="661"/>
        <v>-629355.82420000003</v>
      </c>
      <c r="H3080" s="9">
        <f t="shared" si="662"/>
        <v>396088753454.46136</v>
      </c>
      <c r="I3080" s="9">
        <f t="shared" si="663"/>
        <v>-295495.74660000001</v>
      </c>
      <c r="J3080" s="9">
        <f t="shared" si="664"/>
        <v>87317736258.691422</v>
      </c>
      <c r="K3080" s="9">
        <f t="shared" si="665"/>
        <v>185971969149.03735</v>
      </c>
      <c r="M3080" s="9">
        <f t="shared" si="666"/>
        <v>123978.34682340408</v>
      </c>
      <c r="N3080" s="9">
        <f t="shared" si="667"/>
        <v>29423021109.318375</v>
      </c>
      <c r="O3080" s="9">
        <f t="shared" si="668"/>
        <v>-123964.34682340408</v>
      </c>
      <c r="P3080" s="9">
        <f t="shared" si="669"/>
        <v>15367159283.353212</v>
      </c>
      <c r="Q3080" s="9">
        <f t="shared" si="670"/>
        <v>2.0172502299504441E-4</v>
      </c>
      <c r="R3080" s="9">
        <f t="shared" si="671"/>
        <v>-3.508355437797616E-2</v>
      </c>
    </row>
    <row r="3081" spans="1:18" x14ac:dyDescent="0.25">
      <c r="A3081">
        <v>3070</v>
      </c>
      <c r="B3081" s="5">
        <v>405</v>
      </c>
      <c r="C3081" s="5">
        <v>3</v>
      </c>
      <c r="D3081" s="5">
        <f t="shared" si="658"/>
        <v>1215</v>
      </c>
      <c r="E3081" s="5">
        <f t="shared" si="659"/>
        <v>164025</v>
      </c>
      <c r="F3081" s="5">
        <f t="shared" si="660"/>
        <v>9</v>
      </c>
      <c r="G3081" s="5">
        <f t="shared" si="661"/>
        <v>-629555.82420000003</v>
      </c>
      <c r="H3081" s="9">
        <f t="shared" si="662"/>
        <v>396340535784.14136</v>
      </c>
      <c r="I3081" s="9">
        <f t="shared" si="663"/>
        <v>-295506.74660000001</v>
      </c>
      <c r="J3081" s="9">
        <f t="shared" si="664"/>
        <v>87324237286.116623</v>
      </c>
      <c r="K3081" s="9">
        <f t="shared" si="665"/>
        <v>186037993412.42355</v>
      </c>
      <c r="M3081" s="9">
        <f t="shared" si="666"/>
        <v>123923.83667407969</v>
      </c>
      <c r="N3081" s="9">
        <f t="shared" si="667"/>
        <v>29441724485.106037</v>
      </c>
      <c r="O3081" s="9">
        <f t="shared" si="668"/>
        <v>-123920.83667407969</v>
      </c>
      <c r="P3081" s="9">
        <f t="shared" si="669"/>
        <v>15356373762.003935</v>
      </c>
      <c r="Q3081" s="9">
        <f t="shared" si="670"/>
        <v>2.0172611954298892E-4</v>
      </c>
      <c r="R3081" s="9">
        <f t="shared" si="671"/>
        <v>-3.5071240447843946E-2</v>
      </c>
    </row>
    <row r="3082" spans="1:18" x14ac:dyDescent="0.25">
      <c r="A3082">
        <v>3071</v>
      </c>
      <c r="B3082" s="5">
        <v>4919</v>
      </c>
      <c r="C3082" s="5">
        <v>7</v>
      </c>
      <c r="D3082" s="5">
        <f t="shared" si="658"/>
        <v>34433</v>
      </c>
      <c r="E3082" s="5">
        <f t="shared" si="659"/>
        <v>24196561</v>
      </c>
      <c r="F3082" s="5">
        <f t="shared" si="660"/>
        <v>49</v>
      </c>
      <c r="G3082" s="5">
        <f t="shared" si="661"/>
        <v>-625041.82420000003</v>
      </c>
      <c r="H3082" s="9">
        <f t="shared" si="662"/>
        <v>390677281999.26373</v>
      </c>
      <c r="I3082" s="9">
        <f t="shared" si="663"/>
        <v>-295502.74660000001</v>
      </c>
      <c r="J3082" s="9">
        <f t="shared" si="664"/>
        <v>87321873248.143814</v>
      </c>
      <c r="K3082" s="9">
        <f t="shared" si="665"/>
        <v>184701575790.97437</v>
      </c>
      <c r="M3082" s="9">
        <f t="shared" si="666"/>
        <v>125154.13074433127</v>
      </c>
      <c r="N3082" s="9">
        <f t="shared" si="667"/>
        <v>29021035853.564171</v>
      </c>
      <c r="O3082" s="9">
        <f t="shared" si="668"/>
        <v>-125147.13074433127</v>
      </c>
      <c r="P3082" s="9">
        <f t="shared" si="669"/>
        <v>15661804333.538744</v>
      </c>
      <c r="Q3082" s="9">
        <f t="shared" si="670"/>
        <v>2.017014552652974E-4</v>
      </c>
      <c r="R3082" s="9">
        <f t="shared" si="671"/>
        <v>-3.5418297498250984E-2</v>
      </c>
    </row>
    <row r="3083" spans="1:18" x14ac:dyDescent="0.25">
      <c r="A3083">
        <v>3072</v>
      </c>
      <c r="B3083" s="5">
        <v>4</v>
      </c>
      <c r="C3083" s="5">
        <v>2</v>
      </c>
      <c r="D3083" s="5">
        <f t="shared" si="658"/>
        <v>8</v>
      </c>
      <c r="E3083" s="5">
        <f t="shared" si="659"/>
        <v>16</v>
      </c>
      <c r="F3083" s="5">
        <f t="shared" si="660"/>
        <v>4</v>
      </c>
      <c r="G3083" s="5">
        <f t="shared" si="661"/>
        <v>-629956.82420000003</v>
      </c>
      <c r="H3083" s="9">
        <f t="shared" si="662"/>
        <v>396845600356.14972</v>
      </c>
      <c r="I3083" s="9">
        <f t="shared" si="663"/>
        <v>-295507.74660000001</v>
      </c>
      <c r="J3083" s="9">
        <f t="shared" si="664"/>
        <v>87324828300.609818</v>
      </c>
      <c r="K3083" s="9">
        <f t="shared" si="665"/>
        <v>186157121574.63437</v>
      </c>
      <c r="M3083" s="9">
        <f t="shared" si="666"/>
        <v>123814.54382468427</v>
      </c>
      <c r="N3083" s="9">
        <f t="shared" si="667"/>
        <v>29479242656.056786</v>
      </c>
      <c r="O3083" s="9">
        <f t="shared" si="668"/>
        <v>-123812.54382468427</v>
      </c>
      <c r="P3083" s="9">
        <f t="shared" si="669"/>
        <v>15329546008.339363</v>
      </c>
      <c r="Q3083" s="9">
        <f t="shared" si="670"/>
        <v>2.0172831917121138E-4</v>
      </c>
      <c r="R3083" s="9">
        <f t="shared" si="671"/>
        <v>-3.504059217362937E-2</v>
      </c>
    </row>
    <row r="3084" spans="1:18" x14ac:dyDescent="0.25">
      <c r="A3084">
        <v>3073</v>
      </c>
      <c r="B3084" s="5">
        <v>3</v>
      </c>
      <c r="C3084" s="5">
        <v>0</v>
      </c>
      <c r="D3084" s="5">
        <f t="shared" si="658"/>
        <v>0</v>
      </c>
      <c r="E3084" s="5">
        <f t="shared" si="659"/>
        <v>9</v>
      </c>
      <c r="F3084" s="5">
        <f t="shared" si="660"/>
        <v>0</v>
      </c>
      <c r="G3084" s="5">
        <f t="shared" si="661"/>
        <v>-629957.82420000003</v>
      </c>
      <c r="H3084" s="9">
        <f t="shared" si="662"/>
        <v>396846860270.79816</v>
      </c>
      <c r="I3084" s="9">
        <f t="shared" si="663"/>
        <v>-295509.74660000001</v>
      </c>
      <c r="J3084" s="9">
        <f t="shared" si="664"/>
        <v>87326010335.596222</v>
      </c>
      <c r="K3084" s="9">
        <f t="shared" si="665"/>
        <v>186158676998.02936</v>
      </c>
      <c r="M3084" s="9">
        <f t="shared" si="666"/>
        <v>123814.27127393766</v>
      </c>
      <c r="N3084" s="9">
        <f t="shared" si="667"/>
        <v>29479336247.442486</v>
      </c>
      <c r="O3084" s="9">
        <f t="shared" si="668"/>
        <v>-123814.27127393766</v>
      </c>
      <c r="P3084" s="9">
        <f t="shared" si="669"/>
        <v>15329973771.096224</v>
      </c>
      <c r="Q3084" s="9">
        <f t="shared" si="670"/>
        <v>2.017283246583193E-4</v>
      </c>
      <c r="R3084" s="9">
        <f t="shared" si="671"/>
        <v>-3.5041081064777428E-2</v>
      </c>
    </row>
    <row r="3085" spans="1:18" x14ac:dyDescent="0.25">
      <c r="A3085">
        <v>3074</v>
      </c>
      <c r="B3085" s="5">
        <v>1</v>
      </c>
      <c r="C3085" s="5">
        <v>0</v>
      </c>
      <c r="D3085" s="5">
        <f t="shared" ref="D3085:D3148" si="672">B3085*C3085</f>
        <v>0</v>
      </c>
      <c r="E3085" s="5">
        <f t="shared" ref="E3085:E3148" si="673">POWER(B3085,2)</f>
        <v>1</v>
      </c>
      <c r="F3085" s="5">
        <f t="shared" ref="F3085:F3148" si="674">POWER(C3085,2)</f>
        <v>0</v>
      </c>
      <c r="G3085" s="5">
        <f t="shared" ref="G3085:G3148" si="675">B3085-$J$5018</f>
        <v>-629959.82420000003</v>
      </c>
      <c r="H3085" s="9">
        <f t="shared" ref="H3085:H3148" si="676">POWER(G3085,2)</f>
        <v>396849380106.09497</v>
      </c>
      <c r="I3085" s="9">
        <f t="shared" ref="I3085:I3148" si="677">C3085-$J$5019</f>
        <v>-295509.74660000001</v>
      </c>
      <c r="J3085" s="9">
        <f t="shared" ref="J3085:J3148" si="678">POWER(I3085,2)</f>
        <v>87326010335.596222</v>
      </c>
      <c r="K3085" s="9">
        <f t="shared" ref="K3085:K3148" si="679">G3085*I3085</f>
        <v>186159268017.52255</v>
      </c>
      <c r="M3085" s="9">
        <f t="shared" ref="M3085:M3148" si="680">$J$5027+$J$5026*B3085</f>
        <v>123813.72617244441</v>
      </c>
      <c r="N3085" s="9">
        <f t="shared" ref="N3085:N3148" si="681">(M3085-$J$5019)^2</f>
        <v>29479523430.659592</v>
      </c>
      <c r="O3085" s="9">
        <f t="shared" ref="O3085:O3148" si="682">C3085-M3085</f>
        <v>-123813.72617244441</v>
      </c>
      <c r="P3085" s="9">
        <f t="shared" ref="P3085:P3148" si="683">POWER(O3085,2)</f>
        <v>15329838788.705046</v>
      </c>
      <c r="Q3085" s="9">
        <f t="shared" ref="Q3085:Q3148" si="684">(1/$J$5017)+((H3085)/$H$5012)</f>
        <v>2.017283356325613E-4</v>
      </c>
      <c r="R3085" s="9">
        <f t="shared" ref="R3085:R3148" si="685">O3085/($J$5028*SQRT(1-Q3085))</f>
        <v>-3.5040926794016831E-2</v>
      </c>
    </row>
    <row r="3086" spans="1:18" x14ac:dyDescent="0.25">
      <c r="A3086">
        <v>3075</v>
      </c>
      <c r="B3086" s="5">
        <v>28771</v>
      </c>
      <c r="C3086" s="5">
        <v>8</v>
      </c>
      <c r="D3086" s="5">
        <f t="shared" si="672"/>
        <v>230168</v>
      </c>
      <c r="E3086" s="5">
        <f t="shared" si="673"/>
        <v>827770441</v>
      </c>
      <c r="F3086" s="5">
        <f t="shared" si="674"/>
        <v>64</v>
      </c>
      <c r="G3086" s="5">
        <f t="shared" si="675"/>
        <v>-601189.82420000003</v>
      </c>
      <c r="H3086" s="9">
        <f t="shared" si="676"/>
        <v>361429204721.62695</v>
      </c>
      <c r="I3086" s="9">
        <f t="shared" si="677"/>
        <v>-295501.74660000001</v>
      </c>
      <c r="J3086" s="9">
        <f t="shared" si="678"/>
        <v>87321282243.65062</v>
      </c>
      <c r="K3086" s="9">
        <f t="shared" si="679"/>
        <v>177652643089.24698</v>
      </c>
      <c r="M3086" s="9">
        <f t="shared" si="680"/>
        <v>131655.01115275852</v>
      </c>
      <c r="N3086" s="9">
        <f t="shared" si="681"/>
        <v>26848374328.485497</v>
      </c>
      <c r="O3086" s="9">
        <f t="shared" si="682"/>
        <v>-131647.01115275852</v>
      </c>
      <c r="P3086" s="9">
        <f t="shared" si="683"/>
        <v>17330935545.454529</v>
      </c>
      <c r="Q3086" s="9">
        <f t="shared" si="684"/>
        <v>2.0157407571860558E-4</v>
      </c>
      <c r="R3086" s="9">
        <f t="shared" si="685"/>
        <v>-3.7257847471250591E-2</v>
      </c>
    </row>
    <row r="3087" spans="1:18" x14ac:dyDescent="0.25">
      <c r="A3087">
        <v>3076</v>
      </c>
      <c r="B3087" s="5">
        <v>4557</v>
      </c>
      <c r="C3087" s="5">
        <v>47</v>
      </c>
      <c r="D3087" s="5">
        <f t="shared" si="672"/>
        <v>214179</v>
      </c>
      <c r="E3087" s="5">
        <f t="shared" si="673"/>
        <v>20766249</v>
      </c>
      <c r="F3087" s="5">
        <f t="shared" si="674"/>
        <v>2209</v>
      </c>
      <c r="G3087" s="5">
        <f t="shared" si="675"/>
        <v>-625403.82420000003</v>
      </c>
      <c r="H3087" s="9">
        <f t="shared" si="676"/>
        <v>391129943323.98456</v>
      </c>
      <c r="I3087" s="9">
        <f t="shared" si="677"/>
        <v>-295462.74660000001</v>
      </c>
      <c r="J3087" s="9">
        <f t="shared" si="678"/>
        <v>87298234628.415817</v>
      </c>
      <c r="K3087" s="9">
        <f t="shared" si="679"/>
        <v>184783531632.27557</v>
      </c>
      <c r="M3087" s="9">
        <f t="shared" si="680"/>
        <v>125055.4673740541</v>
      </c>
      <c r="N3087" s="9">
        <f t="shared" si="681"/>
        <v>29054661306.436737</v>
      </c>
      <c r="O3087" s="9">
        <f t="shared" si="682"/>
        <v>-125008.4673740541</v>
      </c>
      <c r="P3087" s="9">
        <f t="shared" si="683"/>
        <v>15627116915.209949</v>
      </c>
      <c r="Q3087" s="9">
        <f t="shared" si="684"/>
        <v>2.0170342666990635E-4</v>
      </c>
      <c r="R3087" s="9">
        <f t="shared" si="685"/>
        <v>-3.5379053960614817E-2</v>
      </c>
    </row>
    <row r="3088" spans="1:18" x14ac:dyDescent="0.25">
      <c r="A3088">
        <v>3077</v>
      </c>
      <c r="B3088" s="5">
        <v>3642</v>
      </c>
      <c r="C3088" s="5">
        <v>41</v>
      </c>
      <c r="D3088" s="5">
        <f t="shared" si="672"/>
        <v>149322</v>
      </c>
      <c r="E3088" s="5">
        <f t="shared" si="673"/>
        <v>13264164</v>
      </c>
      <c r="F3088" s="5">
        <f t="shared" si="674"/>
        <v>1681</v>
      </c>
      <c r="G3088" s="5">
        <f t="shared" si="675"/>
        <v>-626318.82420000003</v>
      </c>
      <c r="H3088" s="9">
        <f t="shared" si="676"/>
        <v>392275269547.27057</v>
      </c>
      <c r="I3088" s="9">
        <f t="shared" si="677"/>
        <v>-295468.74660000001</v>
      </c>
      <c r="J3088" s="9">
        <f t="shared" si="678"/>
        <v>87301780217.375015</v>
      </c>
      <c r="K3088" s="9">
        <f t="shared" si="679"/>
        <v>185057637958.35977</v>
      </c>
      <c r="M3088" s="9">
        <f t="shared" si="680"/>
        <v>124806.083440895</v>
      </c>
      <c r="N3088" s="9">
        <f t="shared" si="681"/>
        <v>29139740615.93718</v>
      </c>
      <c r="O3088" s="9">
        <f t="shared" si="682"/>
        <v>-124765.083440895</v>
      </c>
      <c r="P3088" s="9">
        <f t="shared" si="683"/>
        <v>15566326046.013493</v>
      </c>
      <c r="Q3088" s="9">
        <f t="shared" si="684"/>
        <v>2.0170841472890767E-4</v>
      </c>
      <c r="R3088" s="9">
        <f t="shared" si="685"/>
        <v>-3.5310173168183585E-2</v>
      </c>
    </row>
    <row r="3089" spans="1:18" x14ac:dyDescent="0.25">
      <c r="A3089">
        <v>3078</v>
      </c>
      <c r="B3089" s="5">
        <v>2902</v>
      </c>
      <c r="C3089" s="5">
        <v>32</v>
      </c>
      <c r="D3089" s="5">
        <f t="shared" si="672"/>
        <v>92864</v>
      </c>
      <c r="E3089" s="5">
        <f t="shared" si="673"/>
        <v>8421604</v>
      </c>
      <c r="F3089" s="5">
        <f t="shared" si="674"/>
        <v>1024</v>
      </c>
      <c r="G3089" s="5">
        <f t="shared" si="675"/>
        <v>-627058.82420000003</v>
      </c>
      <c r="H3089" s="9">
        <f t="shared" si="676"/>
        <v>393202769007.08655</v>
      </c>
      <c r="I3089" s="9">
        <f t="shared" si="677"/>
        <v>-295477.74660000001</v>
      </c>
      <c r="J3089" s="9">
        <f t="shared" si="678"/>
        <v>87307098735.813812</v>
      </c>
      <c r="K3089" s="9">
        <f t="shared" si="679"/>
        <v>185281928360.26157</v>
      </c>
      <c r="M3089" s="9">
        <f t="shared" si="680"/>
        <v>124604.39588839475</v>
      </c>
      <c r="N3089" s="9">
        <f t="shared" si="681"/>
        <v>29208638901.8568</v>
      </c>
      <c r="O3089" s="9">
        <f t="shared" si="682"/>
        <v>-124572.39588839475</v>
      </c>
      <c r="P3089" s="9">
        <f t="shared" si="683"/>
        <v>15518281817.374949</v>
      </c>
      <c r="Q3089" s="9">
        <f t="shared" si="684"/>
        <v>2.0171245412129669E-4</v>
      </c>
      <c r="R3089" s="9">
        <f t="shared" si="685"/>
        <v>-3.5255640106747477E-2</v>
      </c>
    </row>
    <row r="3090" spans="1:18" x14ac:dyDescent="0.25">
      <c r="A3090">
        <v>3079</v>
      </c>
      <c r="B3090" s="5">
        <v>2368</v>
      </c>
      <c r="C3090" s="5">
        <v>17</v>
      </c>
      <c r="D3090" s="5">
        <f t="shared" si="672"/>
        <v>40256</v>
      </c>
      <c r="E3090" s="5">
        <f t="shared" si="673"/>
        <v>5607424</v>
      </c>
      <c r="F3090" s="5">
        <f t="shared" si="674"/>
        <v>289</v>
      </c>
      <c r="G3090" s="5">
        <f t="shared" si="675"/>
        <v>-627592.82420000003</v>
      </c>
      <c r="H3090" s="9">
        <f t="shared" si="676"/>
        <v>393872752987.33215</v>
      </c>
      <c r="I3090" s="9">
        <f t="shared" si="677"/>
        <v>-295492.74660000001</v>
      </c>
      <c r="J3090" s="9">
        <f t="shared" si="678"/>
        <v>87315963293.211823</v>
      </c>
      <c r="K3090" s="9">
        <f t="shared" si="679"/>
        <v>185449127369.30896</v>
      </c>
      <c r="M3090" s="9">
        <f t="shared" si="680"/>
        <v>124458.85378969861</v>
      </c>
      <c r="N3090" s="9">
        <f t="shared" si="681"/>
        <v>29258407931.201214</v>
      </c>
      <c r="O3090" s="9">
        <f t="shared" si="682"/>
        <v>-124441.85378969861</v>
      </c>
      <c r="P3090" s="9">
        <f t="shared" si="683"/>
        <v>15485774974.616726</v>
      </c>
      <c r="Q3090" s="9">
        <f t="shared" si="684"/>
        <v>2.0171537199705598E-4</v>
      </c>
      <c r="R3090" s="9">
        <f t="shared" si="685"/>
        <v>-3.521869501296862E-2</v>
      </c>
    </row>
    <row r="3091" spans="1:18" x14ac:dyDescent="0.25">
      <c r="A3091">
        <v>3080</v>
      </c>
      <c r="B3091" s="5">
        <v>2088</v>
      </c>
      <c r="C3091" s="5">
        <v>23</v>
      </c>
      <c r="D3091" s="5">
        <f t="shared" si="672"/>
        <v>48024</v>
      </c>
      <c r="E3091" s="5">
        <f t="shared" si="673"/>
        <v>4359744</v>
      </c>
      <c r="F3091" s="5">
        <f t="shared" si="674"/>
        <v>529</v>
      </c>
      <c r="G3091" s="5">
        <f t="shared" si="675"/>
        <v>-627872.82420000003</v>
      </c>
      <c r="H3091" s="9">
        <f t="shared" si="676"/>
        <v>394224283368.88416</v>
      </c>
      <c r="I3091" s="9">
        <f t="shared" si="677"/>
        <v>-295486.74660000001</v>
      </c>
      <c r="J3091" s="9">
        <f t="shared" si="678"/>
        <v>87312417416.252625</v>
      </c>
      <c r="K3091" s="9">
        <f t="shared" si="679"/>
        <v>185528098101.41177</v>
      </c>
      <c r="M3091" s="9">
        <f t="shared" si="680"/>
        <v>124382.53958064446</v>
      </c>
      <c r="N3091" s="9">
        <f t="shared" si="681"/>
        <v>29284520982.245373</v>
      </c>
      <c r="O3091" s="9">
        <f t="shared" si="682"/>
        <v>-124359.53958064446</v>
      </c>
      <c r="P3091" s="9">
        <f t="shared" si="683"/>
        <v>15465295084.709875</v>
      </c>
      <c r="Q3091" s="9">
        <f t="shared" si="684"/>
        <v>2.0171690296198833E-4</v>
      </c>
      <c r="R3091" s="9">
        <f t="shared" si="685"/>
        <v>-3.5195399027073963E-2</v>
      </c>
    </row>
    <row r="3092" spans="1:18" x14ac:dyDescent="0.25">
      <c r="A3092">
        <v>3081</v>
      </c>
      <c r="B3092" s="5">
        <v>2068</v>
      </c>
      <c r="C3092" s="5">
        <v>24</v>
      </c>
      <c r="D3092" s="5">
        <f t="shared" si="672"/>
        <v>49632</v>
      </c>
      <c r="E3092" s="5">
        <f t="shared" si="673"/>
        <v>4276624</v>
      </c>
      <c r="F3092" s="5">
        <f t="shared" si="674"/>
        <v>576</v>
      </c>
      <c r="G3092" s="5">
        <f t="shared" si="675"/>
        <v>-627892.82420000003</v>
      </c>
      <c r="H3092" s="9">
        <f t="shared" si="676"/>
        <v>394249398681.85217</v>
      </c>
      <c r="I3092" s="9">
        <f t="shared" si="677"/>
        <v>-295485.74660000001</v>
      </c>
      <c r="J3092" s="9">
        <f t="shared" si="678"/>
        <v>87311826443.759415</v>
      </c>
      <c r="K3092" s="9">
        <f t="shared" si="679"/>
        <v>185533379943.51956</v>
      </c>
      <c r="M3092" s="9">
        <f t="shared" si="680"/>
        <v>124377.08856571202</v>
      </c>
      <c r="N3092" s="9">
        <f t="shared" si="681"/>
        <v>29286386645.88055</v>
      </c>
      <c r="O3092" s="9">
        <f t="shared" si="682"/>
        <v>-124353.08856571202</v>
      </c>
      <c r="P3092" s="9">
        <f t="shared" si="683"/>
        <v>15463690635.831818</v>
      </c>
      <c r="Q3092" s="9">
        <f t="shared" si="684"/>
        <v>2.0171701234275721E-4</v>
      </c>
      <c r="R3092" s="9">
        <f t="shared" si="685"/>
        <v>-3.5193573306216253E-2</v>
      </c>
    </row>
    <row r="3093" spans="1:18" x14ac:dyDescent="0.25">
      <c r="A3093">
        <v>3082</v>
      </c>
      <c r="B3093" s="5">
        <v>1921</v>
      </c>
      <c r="C3093" s="5">
        <v>15</v>
      </c>
      <c r="D3093" s="5">
        <f t="shared" si="672"/>
        <v>28815</v>
      </c>
      <c r="E3093" s="5">
        <f t="shared" si="673"/>
        <v>3690241</v>
      </c>
      <c r="F3093" s="5">
        <f t="shared" si="674"/>
        <v>225</v>
      </c>
      <c r="G3093" s="5">
        <f t="shared" si="675"/>
        <v>-628039.82420000003</v>
      </c>
      <c r="H3093" s="9">
        <f t="shared" si="676"/>
        <v>394434020781.16693</v>
      </c>
      <c r="I3093" s="9">
        <f t="shared" si="677"/>
        <v>-295494.74660000001</v>
      </c>
      <c r="J3093" s="9">
        <f t="shared" si="678"/>
        <v>87317145268.198227</v>
      </c>
      <c r="K3093" s="9">
        <f t="shared" si="679"/>
        <v>185582468706.68756</v>
      </c>
      <c r="M3093" s="9">
        <f t="shared" si="680"/>
        <v>124337.02360595859</v>
      </c>
      <c r="N3093" s="9">
        <f t="shared" si="681"/>
        <v>29300101097.194839</v>
      </c>
      <c r="O3093" s="9">
        <f t="shared" si="682"/>
        <v>-124322.02360595859</v>
      </c>
      <c r="P3093" s="9">
        <f t="shared" si="683"/>
        <v>15455965553.480524</v>
      </c>
      <c r="Q3093" s="9">
        <f t="shared" si="684"/>
        <v>2.0171781639832285E-4</v>
      </c>
      <c r="R3093" s="9">
        <f t="shared" si="685"/>
        <v>-3.5184781524752795E-2</v>
      </c>
    </row>
    <row r="3094" spans="1:18" x14ac:dyDescent="0.25">
      <c r="A3094">
        <v>3083</v>
      </c>
      <c r="B3094" s="5">
        <v>1719</v>
      </c>
      <c r="C3094" s="5">
        <v>13</v>
      </c>
      <c r="D3094" s="5">
        <f t="shared" si="672"/>
        <v>22347</v>
      </c>
      <c r="E3094" s="5">
        <f t="shared" si="673"/>
        <v>2954961</v>
      </c>
      <c r="F3094" s="5">
        <f t="shared" si="674"/>
        <v>169</v>
      </c>
      <c r="G3094" s="5">
        <f t="shared" si="675"/>
        <v>-628241.82420000003</v>
      </c>
      <c r="H3094" s="9">
        <f t="shared" si="676"/>
        <v>394687789674.14374</v>
      </c>
      <c r="I3094" s="9">
        <f t="shared" si="677"/>
        <v>-295496.74660000001</v>
      </c>
      <c r="J3094" s="9">
        <f t="shared" si="678"/>
        <v>87318327251.184616</v>
      </c>
      <c r="K3094" s="9">
        <f t="shared" si="679"/>
        <v>185643415129.14917</v>
      </c>
      <c r="M3094" s="9">
        <f t="shared" si="680"/>
        <v>124281.96835514095</v>
      </c>
      <c r="N3094" s="9">
        <f t="shared" si="681"/>
        <v>29318952042.670635</v>
      </c>
      <c r="O3094" s="9">
        <f t="shared" si="682"/>
        <v>-124268.96835514095</v>
      </c>
      <c r="P3094" s="9">
        <f t="shared" si="683"/>
        <v>15442776496.051023</v>
      </c>
      <c r="Q3094" s="9">
        <f t="shared" si="684"/>
        <v>2.0171892159803376E-4</v>
      </c>
      <c r="R3094" s="9">
        <f t="shared" si="685"/>
        <v>-3.5169766204554871E-2</v>
      </c>
    </row>
    <row r="3095" spans="1:18" x14ac:dyDescent="0.25">
      <c r="A3095">
        <v>3084</v>
      </c>
      <c r="B3095" s="5">
        <v>1510</v>
      </c>
      <c r="C3095" s="5">
        <v>14</v>
      </c>
      <c r="D3095" s="5">
        <f t="shared" si="672"/>
        <v>21140</v>
      </c>
      <c r="E3095" s="5">
        <f t="shared" si="673"/>
        <v>2280100</v>
      </c>
      <c r="F3095" s="5">
        <f t="shared" si="674"/>
        <v>196</v>
      </c>
      <c r="G3095" s="5">
        <f t="shared" si="675"/>
        <v>-628450.82420000003</v>
      </c>
      <c r="H3095" s="9">
        <f t="shared" si="676"/>
        <v>394950438437.65936</v>
      </c>
      <c r="I3095" s="9">
        <f t="shared" si="677"/>
        <v>-295495.74660000001</v>
      </c>
      <c r="J3095" s="9">
        <f t="shared" si="678"/>
        <v>87317736258.691422</v>
      </c>
      <c r="K3095" s="9">
        <f t="shared" si="679"/>
        <v>185704545498.36438</v>
      </c>
      <c r="M3095" s="9">
        <f t="shared" si="680"/>
        <v>124225.00524909697</v>
      </c>
      <c r="N3095" s="9">
        <f t="shared" si="681"/>
        <v>29338462619.64576</v>
      </c>
      <c r="O3095" s="9">
        <f t="shared" si="682"/>
        <v>-124211.00524909697</v>
      </c>
      <c r="P3095" s="9">
        <f t="shared" si="683"/>
        <v>15428373824.991194</v>
      </c>
      <c r="Q3095" s="9">
        <f t="shared" si="684"/>
        <v>2.0172006547084696E-4</v>
      </c>
      <c r="R3095" s="9">
        <f t="shared" si="685"/>
        <v>-3.5153361896898286E-2</v>
      </c>
    </row>
    <row r="3096" spans="1:18" x14ac:dyDescent="0.25">
      <c r="A3096">
        <v>3085</v>
      </c>
      <c r="B3096" s="5">
        <v>315</v>
      </c>
      <c r="C3096" s="5">
        <v>2</v>
      </c>
      <c r="D3096" s="5">
        <f t="shared" si="672"/>
        <v>630</v>
      </c>
      <c r="E3096" s="5">
        <f t="shared" si="673"/>
        <v>99225</v>
      </c>
      <c r="F3096" s="5">
        <f t="shared" si="674"/>
        <v>4</v>
      </c>
      <c r="G3096" s="5">
        <f t="shared" si="675"/>
        <v>-629645.82420000003</v>
      </c>
      <c r="H3096" s="9">
        <f t="shared" si="676"/>
        <v>396453863932.49738</v>
      </c>
      <c r="I3096" s="9">
        <f t="shared" si="677"/>
        <v>-295507.74660000001</v>
      </c>
      <c r="J3096" s="9">
        <f t="shared" si="678"/>
        <v>87324828300.609818</v>
      </c>
      <c r="K3096" s="9">
        <f t="shared" si="679"/>
        <v>186065218665.44177</v>
      </c>
      <c r="M3096" s="9">
        <f t="shared" si="680"/>
        <v>123899.3071068837</v>
      </c>
      <c r="N3096" s="9">
        <f t="shared" si="681"/>
        <v>29450142943.020535</v>
      </c>
      <c r="O3096" s="9">
        <f t="shared" si="682"/>
        <v>-123897.3071068837</v>
      </c>
      <c r="P3096" s="9">
        <f t="shared" si="683"/>
        <v>15350542708.337454</v>
      </c>
      <c r="Q3096" s="9">
        <f t="shared" si="684"/>
        <v>2.0172661310323317E-4</v>
      </c>
      <c r="R3096" s="9">
        <f t="shared" si="685"/>
        <v>-3.5064581276889502E-2</v>
      </c>
    </row>
    <row r="3097" spans="1:18" x14ac:dyDescent="0.25">
      <c r="A3097">
        <v>3086</v>
      </c>
      <c r="B3097" s="5">
        <v>307</v>
      </c>
      <c r="C3097" s="5">
        <v>2</v>
      </c>
      <c r="D3097" s="5">
        <f t="shared" si="672"/>
        <v>614</v>
      </c>
      <c r="E3097" s="5">
        <f t="shared" si="673"/>
        <v>94249</v>
      </c>
      <c r="F3097" s="5">
        <f t="shared" si="674"/>
        <v>4</v>
      </c>
      <c r="G3097" s="5">
        <f t="shared" si="675"/>
        <v>-629653.82420000003</v>
      </c>
      <c r="H3097" s="9">
        <f t="shared" si="676"/>
        <v>396463938329.68457</v>
      </c>
      <c r="I3097" s="9">
        <f t="shared" si="677"/>
        <v>-295507.74660000001</v>
      </c>
      <c r="J3097" s="9">
        <f t="shared" si="678"/>
        <v>87324828300.609818</v>
      </c>
      <c r="K3097" s="9">
        <f t="shared" si="679"/>
        <v>186067582727.41455</v>
      </c>
      <c r="M3097" s="9">
        <f t="shared" si="680"/>
        <v>123897.12670091073</v>
      </c>
      <c r="N3097" s="9">
        <f t="shared" si="681"/>
        <v>29450891308.629292</v>
      </c>
      <c r="O3097" s="9">
        <f t="shared" si="682"/>
        <v>-123895.12670091073</v>
      </c>
      <c r="P3097" s="9">
        <f t="shared" si="683"/>
        <v>15350002420.234722</v>
      </c>
      <c r="Q3097" s="9">
        <f t="shared" si="684"/>
        <v>2.017266569786693E-4</v>
      </c>
      <c r="R3097" s="9">
        <f t="shared" si="685"/>
        <v>-3.5063964193847767E-2</v>
      </c>
    </row>
    <row r="3098" spans="1:18" x14ac:dyDescent="0.25">
      <c r="A3098">
        <v>3087</v>
      </c>
      <c r="B3098" s="5">
        <v>220</v>
      </c>
      <c r="C3098" s="5">
        <v>2</v>
      </c>
      <c r="D3098" s="5">
        <f t="shared" si="672"/>
        <v>440</v>
      </c>
      <c r="E3098" s="5">
        <f t="shared" si="673"/>
        <v>48400</v>
      </c>
      <c r="F3098" s="5">
        <f t="shared" si="674"/>
        <v>4</v>
      </c>
      <c r="G3098" s="5">
        <f t="shared" si="675"/>
        <v>-629740.82420000003</v>
      </c>
      <c r="H3098" s="9">
        <f t="shared" si="676"/>
        <v>396573505664.09534</v>
      </c>
      <c r="I3098" s="9">
        <f t="shared" si="677"/>
        <v>-295507.74660000001</v>
      </c>
      <c r="J3098" s="9">
        <f t="shared" si="678"/>
        <v>87324828300.609818</v>
      </c>
      <c r="K3098" s="9">
        <f t="shared" si="679"/>
        <v>186093291901.36877</v>
      </c>
      <c r="M3098" s="9">
        <f t="shared" si="680"/>
        <v>123873.41478595462</v>
      </c>
      <c r="N3098" s="9">
        <f t="shared" si="681"/>
        <v>29459030398.581085</v>
      </c>
      <c r="O3098" s="9">
        <f t="shared" si="682"/>
        <v>-123871.41478595462</v>
      </c>
      <c r="P3098" s="9">
        <f t="shared" si="683"/>
        <v>15344127401.074017</v>
      </c>
      <c r="Q3098" s="9">
        <f t="shared" si="684"/>
        <v>2.0172713416003263E-4</v>
      </c>
      <c r="R3098" s="9">
        <f t="shared" si="685"/>
        <v>-3.5057253415767799E-2</v>
      </c>
    </row>
    <row r="3099" spans="1:18" x14ac:dyDescent="0.25">
      <c r="A3099">
        <v>3088</v>
      </c>
      <c r="B3099" s="5">
        <v>188</v>
      </c>
      <c r="C3099" s="5">
        <v>1</v>
      </c>
      <c r="D3099" s="5">
        <f t="shared" si="672"/>
        <v>188</v>
      </c>
      <c r="E3099" s="5">
        <f t="shared" si="673"/>
        <v>35344</v>
      </c>
      <c r="F3099" s="5">
        <f t="shared" si="674"/>
        <v>1</v>
      </c>
      <c r="G3099" s="5">
        <f t="shared" si="675"/>
        <v>-629772.82420000003</v>
      </c>
      <c r="H3099" s="9">
        <f t="shared" si="676"/>
        <v>396613810100.84412</v>
      </c>
      <c r="I3099" s="9">
        <f t="shared" si="677"/>
        <v>-295508.74660000001</v>
      </c>
      <c r="J3099" s="9">
        <f t="shared" si="678"/>
        <v>87325419317.103012</v>
      </c>
      <c r="K3099" s="9">
        <f t="shared" si="679"/>
        <v>186103377922.08417</v>
      </c>
      <c r="M3099" s="9">
        <f t="shared" si="680"/>
        <v>123864.69316206271</v>
      </c>
      <c r="N3099" s="9">
        <f t="shared" si="681"/>
        <v>29462024369.712345</v>
      </c>
      <c r="O3099" s="9">
        <f t="shared" si="682"/>
        <v>-123863.69316206271</v>
      </c>
      <c r="P3099" s="9">
        <f t="shared" si="683"/>
        <v>15342214483.745623</v>
      </c>
      <c r="Q3099" s="9">
        <f t="shared" si="684"/>
        <v>2.0172730969160121E-4</v>
      </c>
      <c r="R3099" s="9">
        <f t="shared" si="685"/>
        <v>-3.505506809686397E-2</v>
      </c>
    </row>
    <row r="3100" spans="1:18" x14ac:dyDescent="0.25">
      <c r="A3100">
        <v>3089</v>
      </c>
      <c r="B3100" s="5">
        <v>153</v>
      </c>
      <c r="C3100" s="5">
        <v>1</v>
      </c>
      <c r="D3100" s="5">
        <f t="shared" si="672"/>
        <v>153</v>
      </c>
      <c r="E3100" s="5">
        <f t="shared" si="673"/>
        <v>23409</v>
      </c>
      <c r="F3100" s="5">
        <f t="shared" si="674"/>
        <v>1</v>
      </c>
      <c r="G3100" s="5">
        <f t="shared" si="675"/>
        <v>-629807.82420000003</v>
      </c>
      <c r="H3100" s="9">
        <f t="shared" si="676"/>
        <v>396657895423.53815</v>
      </c>
      <c r="I3100" s="9">
        <f t="shared" si="677"/>
        <v>-295508.74660000001</v>
      </c>
      <c r="J3100" s="9">
        <f t="shared" si="678"/>
        <v>87325419317.103012</v>
      </c>
      <c r="K3100" s="9">
        <f t="shared" si="679"/>
        <v>186113720728.21518</v>
      </c>
      <c r="M3100" s="9">
        <f t="shared" si="680"/>
        <v>123855.15388593095</v>
      </c>
      <c r="N3100" s="9">
        <f t="shared" si="681"/>
        <v>29465299199.832932</v>
      </c>
      <c r="O3100" s="9">
        <f t="shared" si="682"/>
        <v>-123854.15388593095</v>
      </c>
      <c r="P3100" s="9">
        <f t="shared" si="683"/>
        <v>15339851434.799866</v>
      </c>
      <c r="Q3100" s="9">
        <f t="shared" si="684"/>
        <v>2.0172750168946717E-4</v>
      </c>
      <c r="R3100" s="9">
        <f t="shared" si="685"/>
        <v>-3.5052368358555089E-2</v>
      </c>
    </row>
    <row r="3101" spans="1:18" x14ac:dyDescent="0.25">
      <c r="A3101">
        <v>3090</v>
      </c>
      <c r="B3101" s="5">
        <v>118</v>
      </c>
      <c r="C3101" s="5">
        <v>1</v>
      </c>
      <c r="D3101" s="5">
        <f t="shared" si="672"/>
        <v>118</v>
      </c>
      <c r="E3101" s="5">
        <f t="shared" si="673"/>
        <v>13924</v>
      </c>
      <c r="F3101" s="5">
        <f t="shared" si="674"/>
        <v>1</v>
      </c>
      <c r="G3101" s="5">
        <f t="shared" si="675"/>
        <v>-629842.82420000003</v>
      </c>
      <c r="H3101" s="9">
        <f t="shared" si="676"/>
        <v>396701983196.23212</v>
      </c>
      <c r="I3101" s="9">
        <f t="shared" si="677"/>
        <v>-295508.74660000001</v>
      </c>
      <c r="J3101" s="9">
        <f t="shared" si="678"/>
        <v>87325419317.103012</v>
      </c>
      <c r="K3101" s="9">
        <f t="shared" si="679"/>
        <v>186124063534.34616</v>
      </c>
      <c r="M3101" s="9">
        <f t="shared" si="680"/>
        <v>123845.61460979917</v>
      </c>
      <c r="N3101" s="9">
        <f t="shared" si="681"/>
        <v>29468574211.949097</v>
      </c>
      <c r="O3101" s="9">
        <f t="shared" si="682"/>
        <v>-123844.61460979917</v>
      </c>
      <c r="P3101" s="9">
        <f t="shared" si="683"/>
        <v>15337488567.849684</v>
      </c>
      <c r="Q3101" s="9">
        <f t="shared" si="684"/>
        <v>2.0172769369800322E-4</v>
      </c>
      <c r="R3101" s="9">
        <f t="shared" si="685"/>
        <v>-3.5049668620245861E-2</v>
      </c>
    </row>
    <row r="3102" spans="1:18" x14ac:dyDescent="0.25">
      <c r="A3102">
        <v>3091</v>
      </c>
      <c r="B3102" s="5">
        <v>97</v>
      </c>
      <c r="C3102" s="5">
        <v>1</v>
      </c>
      <c r="D3102" s="5">
        <f t="shared" si="672"/>
        <v>97</v>
      </c>
      <c r="E3102" s="5">
        <f t="shared" si="673"/>
        <v>9409</v>
      </c>
      <c r="F3102" s="5">
        <f t="shared" si="674"/>
        <v>1</v>
      </c>
      <c r="G3102" s="5">
        <f t="shared" si="675"/>
        <v>-629863.82420000003</v>
      </c>
      <c r="H3102" s="9">
        <f t="shared" si="676"/>
        <v>396728437035.84857</v>
      </c>
      <c r="I3102" s="9">
        <f t="shared" si="677"/>
        <v>-295508.74660000001</v>
      </c>
      <c r="J3102" s="9">
        <f t="shared" si="678"/>
        <v>87325419317.103012</v>
      </c>
      <c r="K3102" s="9">
        <f t="shared" si="679"/>
        <v>186130269218.02478</v>
      </c>
      <c r="M3102" s="9">
        <f t="shared" si="680"/>
        <v>123839.89104412012</v>
      </c>
      <c r="N3102" s="9">
        <f t="shared" si="681"/>
        <v>29470539306.576664</v>
      </c>
      <c r="O3102" s="9">
        <f t="shared" si="682"/>
        <v>-123838.89104412012</v>
      </c>
      <c r="P3102" s="9">
        <f t="shared" si="683"/>
        <v>15336070935.037453</v>
      </c>
      <c r="Q3102" s="9">
        <f t="shared" si="684"/>
        <v>2.017278089082465E-4</v>
      </c>
      <c r="R3102" s="9">
        <f t="shared" si="685"/>
        <v>-3.5048048777260178E-2</v>
      </c>
    </row>
    <row r="3103" spans="1:18" x14ac:dyDescent="0.25">
      <c r="A3103">
        <v>3092</v>
      </c>
      <c r="B3103" s="5">
        <v>20</v>
      </c>
      <c r="C3103" s="5">
        <v>2</v>
      </c>
      <c r="D3103" s="5">
        <f t="shared" si="672"/>
        <v>40</v>
      </c>
      <c r="E3103" s="5">
        <f t="shared" si="673"/>
        <v>400</v>
      </c>
      <c r="F3103" s="5">
        <f t="shared" si="674"/>
        <v>4</v>
      </c>
      <c r="G3103" s="5">
        <f t="shared" si="675"/>
        <v>-629940.82420000003</v>
      </c>
      <c r="H3103" s="9">
        <f t="shared" si="676"/>
        <v>396825441993.77533</v>
      </c>
      <c r="I3103" s="9">
        <f t="shared" si="677"/>
        <v>-295507.74660000001</v>
      </c>
      <c r="J3103" s="9">
        <f t="shared" si="678"/>
        <v>87324828300.609818</v>
      </c>
      <c r="K3103" s="9">
        <f t="shared" si="679"/>
        <v>186152393450.68875</v>
      </c>
      <c r="M3103" s="9">
        <f t="shared" si="680"/>
        <v>123818.90463663022</v>
      </c>
      <c r="N3103" s="9">
        <f t="shared" si="681"/>
        <v>29477745214.090828</v>
      </c>
      <c r="O3103" s="9">
        <f t="shared" si="682"/>
        <v>-123816.90463663022</v>
      </c>
      <c r="P3103" s="9">
        <f t="shared" si="683"/>
        <v>15330625873.796383</v>
      </c>
      <c r="Q3103" s="9">
        <f t="shared" si="684"/>
        <v>2.0172823137866908E-4</v>
      </c>
      <c r="R3103" s="9">
        <f t="shared" si="685"/>
        <v>-3.504182633971413E-2</v>
      </c>
    </row>
    <row r="3104" spans="1:18" x14ac:dyDescent="0.25">
      <c r="A3104">
        <v>3093</v>
      </c>
      <c r="B3104" s="5">
        <v>2</v>
      </c>
      <c r="C3104" s="5">
        <v>2</v>
      </c>
      <c r="D3104" s="5">
        <f t="shared" si="672"/>
        <v>4</v>
      </c>
      <c r="E3104" s="5">
        <f t="shared" si="673"/>
        <v>4</v>
      </c>
      <c r="F3104" s="5">
        <f t="shared" si="674"/>
        <v>4</v>
      </c>
      <c r="G3104" s="5">
        <f t="shared" si="675"/>
        <v>-629958.82420000003</v>
      </c>
      <c r="H3104" s="9">
        <f t="shared" si="676"/>
        <v>396848120187.44653</v>
      </c>
      <c r="I3104" s="9">
        <f t="shared" si="677"/>
        <v>-295507.74660000001</v>
      </c>
      <c r="J3104" s="9">
        <f t="shared" si="678"/>
        <v>87324828300.609818</v>
      </c>
      <c r="K3104" s="9">
        <f t="shared" si="679"/>
        <v>186157712590.12756</v>
      </c>
      <c r="M3104" s="9">
        <f t="shared" si="680"/>
        <v>123813.99872319103</v>
      </c>
      <c r="N3104" s="9">
        <f t="shared" si="681"/>
        <v>29479429838.976753</v>
      </c>
      <c r="O3104" s="9">
        <f t="shared" si="682"/>
        <v>-123811.99872319103</v>
      </c>
      <c r="P3104" s="9">
        <f t="shared" si="683"/>
        <v>15329411027.831459</v>
      </c>
      <c r="Q3104" s="9">
        <f t="shared" si="684"/>
        <v>2.0172833014543595E-4</v>
      </c>
      <c r="R3104" s="9">
        <f t="shared" si="685"/>
        <v>-3.5040437902868773E-2</v>
      </c>
    </row>
    <row r="3105" spans="1:18" x14ac:dyDescent="0.25">
      <c r="A3105">
        <v>3094</v>
      </c>
      <c r="B3105" s="5">
        <v>1</v>
      </c>
      <c r="C3105" s="5">
        <v>0</v>
      </c>
      <c r="D3105" s="5">
        <f t="shared" si="672"/>
        <v>0</v>
      </c>
      <c r="E3105" s="5">
        <f t="shared" si="673"/>
        <v>1</v>
      </c>
      <c r="F3105" s="5">
        <f t="shared" si="674"/>
        <v>0</v>
      </c>
      <c r="G3105" s="5">
        <f t="shared" si="675"/>
        <v>-629959.82420000003</v>
      </c>
      <c r="H3105" s="9">
        <f t="shared" si="676"/>
        <v>396849380106.09497</v>
      </c>
      <c r="I3105" s="9">
        <f t="shared" si="677"/>
        <v>-295509.74660000001</v>
      </c>
      <c r="J3105" s="9">
        <f t="shared" si="678"/>
        <v>87326010335.596222</v>
      </c>
      <c r="K3105" s="9">
        <f t="shared" si="679"/>
        <v>186159268017.52255</v>
      </c>
      <c r="M3105" s="9">
        <f t="shared" si="680"/>
        <v>123813.72617244441</v>
      </c>
      <c r="N3105" s="9">
        <f t="shared" si="681"/>
        <v>29479523430.659592</v>
      </c>
      <c r="O3105" s="9">
        <f t="shared" si="682"/>
        <v>-123813.72617244441</v>
      </c>
      <c r="P3105" s="9">
        <f t="shared" si="683"/>
        <v>15329838788.705046</v>
      </c>
      <c r="Q3105" s="9">
        <f t="shared" si="684"/>
        <v>2.017283356325613E-4</v>
      </c>
      <c r="R3105" s="9">
        <f t="shared" si="685"/>
        <v>-3.5040926794016831E-2</v>
      </c>
    </row>
    <row r="3106" spans="1:18" x14ac:dyDescent="0.25">
      <c r="A3106">
        <v>3095</v>
      </c>
      <c r="B3106" s="5">
        <v>0</v>
      </c>
      <c r="C3106" s="5">
        <v>0</v>
      </c>
      <c r="D3106" s="5">
        <f t="shared" si="672"/>
        <v>0</v>
      </c>
      <c r="E3106" s="5">
        <f t="shared" si="673"/>
        <v>0</v>
      </c>
      <c r="F3106" s="5">
        <f t="shared" si="674"/>
        <v>0</v>
      </c>
      <c r="G3106" s="5">
        <f t="shared" si="675"/>
        <v>-629960.82420000003</v>
      </c>
      <c r="H3106" s="9">
        <f t="shared" si="676"/>
        <v>396850640026.74335</v>
      </c>
      <c r="I3106" s="9">
        <f t="shared" si="677"/>
        <v>-295509.74660000001</v>
      </c>
      <c r="J3106" s="9">
        <f t="shared" si="678"/>
        <v>87326010335.596222</v>
      </c>
      <c r="K3106" s="9">
        <f t="shared" si="679"/>
        <v>186159563527.26917</v>
      </c>
      <c r="M3106" s="9">
        <f t="shared" si="680"/>
        <v>123813.45362169779</v>
      </c>
      <c r="N3106" s="9">
        <f t="shared" si="681"/>
        <v>29479617022.490993</v>
      </c>
      <c r="O3106" s="9">
        <f t="shared" si="682"/>
        <v>-123813.45362169779</v>
      </c>
      <c r="P3106" s="9">
        <f t="shared" si="683"/>
        <v>15329771297.732309</v>
      </c>
      <c r="Q3106" s="9">
        <f t="shared" si="684"/>
        <v>2.0172834111969535E-4</v>
      </c>
      <c r="R3106" s="9">
        <f t="shared" si="685"/>
        <v>-3.5040849658636533E-2</v>
      </c>
    </row>
    <row r="3107" spans="1:18" x14ac:dyDescent="0.25">
      <c r="A3107">
        <v>3096</v>
      </c>
      <c r="B3107" s="5">
        <v>0</v>
      </c>
      <c r="C3107" s="5">
        <v>1</v>
      </c>
      <c r="D3107" s="5">
        <f t="shared" si="672"/>
        <v>0</v>
      </c>
      <c r="E3107" s="5">
        <f t="shared" si="673"/>
        <v>0</v>
      </c>
      <c r="F3107" s="5">
        <f t="shared" si="674"/>
        <v>1</v>
      </c>
      <c r="G3107" s="5">
        <f t="shared" si="675"/>
        <v>-629960.82420000003</v>
      </c>
      <c r="H3107" s="9">
        <f t="shared" si="676"/>
        <v>396850640026.74335</v>
      </c>
      <c r="I3107" s="9">
        <f t="shared" si="677"/>
        <v>-295508.74660000001</v>
      </c>
      <c r="J3107" s="9">
        <f t="shared" si="678"/>
        <v>87325419317.103012</v>
      </c>
      <c r="K3107" s="9">
        <f t="shared" si="679"/>
        <v>186158933566.44498</v>
      </c>
      <c r="M3107" s="9">
        <f t="shared" si="680"/>
        <v>123813.45362169779</v>
      </c>
      <c r="N3107" s="9">
        <f t="shared" si="681"/>
        <v>29479617022.490993</v>
      </c>
      <c r="O3107" s="9">
        <f t="shared" si="682"/>
        <v>-123812.45362169779</v>
      </c>
      <c r="P3107" s="9">
        <f t="shared" si="683"/>
        <v>15329523671.825066</v>
      </c>
      <c r="Q3107" s="9">
        <f t="shared" si="684"/>
        <v>2.0172834111969535E-4</v>
      </c>
      <c r="R3107" s="9">
        <f t="shared" si="685"/>
        <v>-3.5040566645372355E-2</v>
      </c>
    </row>
    <row r="3108" spans="1:18" x14ac:dyDescent="0.25">
      <c r="A3108">
        <v>3097</v>
      </c>
      <c r="B3108" s="5">
        <v>12570074</v>
      </c>
      <c r="C3108" s="5">
        <v>55932</v>
      </c>
      <c r="D3108" s="5">
        <f t="shared" si="672"/>
        <v>703069378968</v>
      </c>
      <c r="E3108" s="5">
        <f t="shared" si="673"/>
        <v>158006760365476</v>
      </c>
      <c r="F3108" s="5">
        <f t="shared" si="674"/>
        <v>3128388624</v>
      </c>
      <c r="G3108" s="5">
        <f t="shared" si="675"/>
        <v>11940113.175799999</v>
      </c>
      <c r="H3108" s="9">
        <f t="shared" si="676"/>
        <v>142566302650912.75</v>
      </c>
      <c r="I3108" s="9">
        <f t="shared" si="677"/>
        <v>-239577.74660000001</v>
      </c>
      <c r="J3108" s="9">
        <f t="shared" si="678"/>
        <v>57397496665.933815</v>
      </c>
      <c r="K3108" s="9">
        <f t="shared" si="679"/>
        <v>-2860585408807.1338</v>
      </c>
      <c r="M3108" s="9">
        <f t="shared" si="680"/>
        <v>3549796.5074151228</v>
      </c>
      <c r="N3108" s="9">
        <f t="shared" si="681"/>
        <v>10590382321616.584</v>
      </c>
      <c r="O3108" s="9">
        <f t="shared" si="682"/>
        <v>-3493864.5074151228</v>
      </c>
      <c r="P3108" s="9">
        <f t="shared" si="683"/>
        <v>12207089196175.119</v>
      </c>
      <c r="Q3108" s="9">
        <f t="shared" si="684"/>
        <v>8.2089657493786413E-4</v>
      </c>
      <c r="R3108" s="9">
        <f t="shared" si="685"/>
        <v>-0.98911632276082417</v>
      </c>
    </row>
    <row r="3109" spans="1:18" x14ac:dyDescent="0.25">
      <c r="A3109">
        <v>3098</v>
      </c>
      <c r="B3109" s="5">
        <v>51458</v>
      </c>
      <c r="C3109" s="5">
        <v>552</v>
      </c>
      <c r="D3109" s="5">
        <f t="shared" si="672"/>
        <v>28404816</v>
      </c>
      <c r="E3109" s="5">
        <f t="shared" si="673"/>
        <v>2647925764</v>
      </c>
      <c r="F3109" s="5">
        <f t="shared" si="674"/>
        <v>304704</v>
      </c>
      <c r="G3109" s="5">
        <f t="shared" si="675"/>
        <v>-578502.82420000003</v>
      </c>
      <c r="H3109" s="9">
        <f t="shared" si="676"/>
        <v>334665517607.37616</v>
      </c>
      <c r="I3109" s="9">
        <f t="shared" si="677"/>
        <v>-294957.74660000001</v>
      </c>
      <c r="J3109" s="9">
        <f t="shared" si="678"/>
        <v>87000072279.349823</v>
      </c>
      <c r="K3109" s="9">
        <f t="shared" si="679"/>
        <v>170633889427.76797</v>
      </c>
      <c r="M3109" s="9">
        <f t="shared" si="680"/>
        <v>137838.36994137117</v>
      </c>
      <c r="N3109" s="9">
        <f t="shared" si="681"/>
        <v>24860263017.427208</v>
      </c>
      <c r="O3109" s="9">
        <f t="shared" si="682"/>
        <v>-137286.36994137117</v>
      </c>
      <c r="P3109" s="9">
        <f t="shared" si="683"/>
        <v>18847547371.679024</v>
      </c>
      <c r="Q3109" s="9">
        <f t="shared" si="684"/>
        <v>2.0145751604529598E-4</v>
      </c>
      <c r="R3109" s="9">
        <f t="shared" si="685"/>
        <v>-3.8853858421904496E-2</v>
      </c>
    </row>
    <row r="3110" spans="1:18" x14ac:dyDescent="0.25">
      <c r="A3110">
        <v>3099</v>
      </c>
      <c r="B3110" s="5">
        <v>37198</v>
      </c>
      <c r="C3110" s="5">
        <v>754</v>
      </c>
      <c r="D3110" s="5">
        <f t="shared" si="672"/>
        <v>28047292</v>
      </c>
      <c r="E3110" s="5">
        <f t="shared" si="673"/>
        <v>1383691204</v>
      </c>
      <c r="F3110" s="5">
        <f t="shared" si="674"/>
        <v>568516</v>
      </c>
      <c r="G3110" s="5">
        <f t="shared" si="675"/>
        <v>-592762.82420000003</v>
      </c>
      <c r="H3110" s="9">
        <f t="shared" si="676"/>
        <v>351367765753.56012</v>
      </c>
      <c r="I3110" s="9">
        <f t="shared" si="677"/>
        <v>-294755.74660000001</v>
      </c>
      <c r="J3110" s="9">
        <f t="shared" si="678"/>
        <v>86880950153.723419</v>
      </c>
      <c r="K3110" s="9">
        <f t="shared" si="679"/>
        <v>174720248803.79556</v>
      </c>
      <c r="M3110" s="9">
        <f t="shared" si="680"/>
        <v>133951.79629454185</v>
      </c>
      <c r="N3110" s="9">
        <f t="shared" si="681"/>
        <v>26100971306.900887</v>
      </c>
      <c r="O3110" s="9">
        <f t="shared" si="682"/>
        <v>-133197.79629454185</v>
      </c>
      <c r="P3110" s="9">
        <f t="shared" si="683"/>
        <v>17741652937.722267</v>
      </c>
      <c r="Q3110" s="9">
        <f t="shared" si="684"/>
        <v>2.0153025671735452E-4</v>
      </c>
      <c r="R3110" s="9">
        <f t="shared" si="685"/>
        <v>-3.769673937632248E-2</v>
      </c>
    </row>
    <row r="3111" spans="1:18" x14ac:dyDescent="0.25">
      <c r="A3111">
        <v>3100</v>
      </c>
      <c r="B3111" s="5">
        <v>34309</v>
      </c>
      <c r="C3111" s="5">
        <v>3224</v>
      </c>
      <c r="D3111" s="5">
        <f t="shared" si="672"/>
        <v>110612216</v>
      </c>
      <c r="E3111" s="5">
        <f t="shared" si="673"/>
        <v>1177107481</v>
      </c>
      <c r="F3111" s="5">
        <f t="shared" si="674"/>
        <v>10394176</v>
      </c>
      <c r="G3111" s="5">
        <f t="shared" si="675"/>
        <v>-595651.82420000003</v>
      </c>
      <c r="H3111" s="9">
        <f t="shared" si="676"/>
        <v>354801095672.78772</v>
      </c>
      <c r="I3111" s="9">
        <f t="shared" si="677"/>
        <v>-292285.74660000001</v>
      </c>
      <c r="J3111" s="9">
        <f t="shared" si="678"/>
        <v>85430957665.519424</v>
      </c>
      <c r="K3111" s="9">
        <f t="shared" si="679"/>
        <v>174100538149.94897</v>
      </c>
      <c r="M3111" s="9">
        <f t="shared" si="680"/>
        <v>133164.39718755099</v>
      </c>
      <c r="N3111" s="9">
        <f t="shared" si="681"/>
        <v>26356012475.850163</v>
      </c>
      <c r="O3111" s="9">
        <f t="shared" si="682"/>
        <v>-129940.39718755099</v>
      </c>
      <c r="P3111" s="9">
        <f t="shared" si="683"/>
        <v>16884506821.258509</v>
      </c>
      <c r="Q3111" s="9">
        <f t="shared" si="684"/>
        <v>2.0154520935867186E-4</v>
      </c>
      <c r="R3111" s="9">
        <f t="shared" si="685"/>
        <v>-3.677485258864243E-2</v>
      </c>
    </row>
    <row r="3112" spans="1:18" x14ac:dyDescent="0.25">
      <c r="A3112">
        <v>3101</v>
      </c>
      <c r="B3112" s="5">
        <v>33181</v>
      </c>
      <c r="C3112" s="5">
        <v>623</v>
      </c>
      <c r="D3112" s="5">
        <f t="shared" si="672"/>
        <v>20671763</v>
      </c>
      <c r="E3112" s="5">
        <f t="shared" si="673"/>
        <v>1100978761</v>
      </c>
      <c r="F3112" s="5">
        <f t="shared" si="674"/>
        <v>388129</v>
      </c>
      <c r="G3112" s="5">
        <f t="shared" si="675"/>
        <v>-596779.82420000003</v>
      </c>
      <c r="H3112" s="9">
        <f t="shared" si="676"/>
        <v>356146158572.18292</v>
      </c>
      <c r="I3112" s="9">
        <f t="shared" si="677"/>
        <v>-294886.74660000001</v>
      </c>
      <c r="J3112" s="9">
        <f t="shared" si="678"/>
        <v>86958193320.332626</v>
      </c>
      <c r="K3112" s="9">
        <f t="shared" si="679"/>
        <v>175982460794.85797</v>
      </c>
      <c r="M3112" s="9">
        <f t="shared" si="680"/>
        <v>132856.95994536142</v>
      </c>
      <c r="N3112" s="9">
        <f t="shared" si="681"/>
        <v>26455929006.519379</v>
      </c>
      <c r="O3112" s="9">
        <f t="shared" si="682"/>
        <v>-132233.95994536142</v>
      </c>
      <c r="P3112" s="9">
        <f t="shared" si="683"/>
        <v>17485820162.831448</v>
      </c>
      <c r="Q3112" s="9">
        <f t="shared" si="684"/>
        <v>2.0155106729937582E-4</v>
      </c>
      <c r="R3112" s="9">
        <f t="shared" si="685"/>
        <v>-3.7423961321515188E-2</v>
      </c>
    </row>
    <row r="3113" spans="1:18" x14ac:dyDescent="0.25">
      <c r="A3113">
        <v>3102</v>
      </c>
      <c r="B3113" s="5">
        <v>19297</v>
      </c>
      <c r="C3113" s="5">
        <v>206</v>
      </c>
      <c r="D3113" s="5">
        <f t="shared" si="672"/>
        <v>3975182</v>
      </c>
      <c r="E3113" s="5">
        <f t="shared" si="673"/>
        <v>372374209</v>
      </c>
      <c r="F3113" s="5">
        <f t="shared" si="674"/>
        <v>42436</v>
      </c>
      <c r="G3113" s="5">
        <f t="shared" si="675"/>
        <v>-610663.82420000003</v>
      </c>
      <c r="H3113" s="9">
        <f t="shared" si="676"/>
        <v>372910306186.56854</v>
      </c>
      <c r="I3113" s="9">
        <f t="shared" si="677"/>
        <v>-295303.74660000001</v>
      </c>
      <c r="J3113" s="9">
        <f t="shared" si="678"/>
        <v>87204302755.997025</v>
      </c>
      <c r="K3113" s="9">
        <f t="shared" si="679"/>
        <v>180331315199.34375</v>
      </c>
      <c r="M3113" s="9">
        <f t="shared" si="680"/>
        <v>129072.86537926196</v>
      </c>
      <c r="N3113" s="9">
        <f t="shared" si="681"/>
        <v>27701235430.486069</v>
      </c>
      <c r="O3113" s="9">
        <f t="shared" si="682"/>
        <v>-128866.86537926196</v>
      </c>
      <c r="P3113" s="9">
        <f t="shared" si="683"/>
        <v>16606668992.676825</v>
      </c>
      <c r="Q3113" s="9">
        <f t="shared" si="684"/>
        <v>2.016240775524439E-4</v>
      </c>
      <c r="R3113" s="9">
        <f t="shared" si="685"/>
        <v>-3.6471030313697153E-2</v>
      </c>
    </row>
    <row r="3114" spans="1:18" x14ac:dyDescent="0.25">
      <c r="A3114">
        <v>3103</v>
      </c>
      <c r="B3114" s="5">
        <v>12737</v>
      </c>
      <c r="C3114" s="5">
        <v>119</v>
      </c>
      <c r="D3114" s="5">
        <f t="shared" si="672"/>
        <v>1515703</v>
      </c>
      <c r="E3114" s="5">
        <f t="shared" si="673"/>
        <v>162231169</v>
      </c>
      <c r="F3114" s="5">
        <f t="shared" si="674"/>
        <v>14161</v>
      </c>
      <c r="G3114" s="5">
        <f t="shared" si="675"/>
        <v>-617223.82420000003</v>
      </c>
      <c r="H3114" s="9">
        <f t="shared" si="676"/>
        <v>380965249160.07257</v>
      </c>
      <c r="I3114" s="9">
        <f t="shared" si="677"/>
        <v>-295390.74660000001</v>
      </c>
      <c r="J3114" s="9">
        <f t="shared" si="678"/>
        <v>87255693176.905426</v>
      </c>
      <c r="K3114" s="9">
        <f t="shared" si="679"/>
        <v>182322206249.74518</v>
      </c>
      <c r="M3114" s="9">
        <f t="shared" si="680"/>
        <v>127284.93248142183</v>
      </c>
      <c r="N3114" s="9">
        <f t="shared" si="681"/>
        <v>28299588085.230183</v>
      </c>
      <c r="O3114" s="9">
        <f t="shared" si="682"/>
        <v>-127165.93248142183</v>
      </c>
      <c r="P3114" s="9">
        <f t="shared" si="683"/>
        <v>16171174383.869535</v>
      </c>
      <c r="Q3114" s="9">
        <f t="shared" si="684"/>
        <v>2.0165915797755541E-4</v>
      </c>
      <c r="R3114" s="9">
        <f t="shared" si="685"/>
        <v>-3.5989644398625488E-2</v>
      </c>
    </row>
    <row r="3115" spans="1:18" x14ac:dyDescent="0.25">
      <c r="A3115">
        <v>3104</v>
      </c>
      <c r="B3115" s="5">
        <v>9874</v>
      </c>
      <c r="C3115" s="5">
        <v>1029</v>
      </c>
      <c r="D3115" s="5">
        <f t="shared" si="672"/>
        <v>10160346</v>
      </c>
      <c r="E3115" s="5">
        <f t="shared" si="673"/>
        <v>97495876</v>
      </c>
      <c r="F3115" s="5">
        <f t="shared" si="674"/>
        <v>1058841</v>
      </c>
      <c r="G3115" s="5">
        <f t="shared" si="675"/>
        <v>-620086.82420000003</v>
      </c>
      <c r="H3115" s="9">
        <f t="shared" si="676"/>
        <v>384507669546.44177</v>
      </c>
      <c r="I3115" s="9">
        <f t="shared" si="677"/>
        <v>-294480.74660000001</v>
      </c>
      <c r="J3115" s="9">
        <f t="shared" si="678"/>
        <v>86718910118.093414</v>
      </c>
      <c r="K3115" s="9">
        <f t="shared" si="679"/>
        <v>182603630947.23895</v>
      </c>
      <c r="M3115" s="9">
        <f t="shared" si="680"/>
        <v>126504.61969384312</v>
      </c>
      <c r="N3115" s="9">
        <f t="shared" si="681"/>
        <v>28562732920.566196</v>
      </c>
      <c r="O3115" s="9">
        <f t="shared" si="682"/>
        <v>-125475.61969384312</v>
      </c>
      <c r="P3115" s="9">
        <f t="shared" si="683"/>
        <v>15744131137.553953</v>
      </c>
      <c r="Q3115" s="9">
        <f t="shared" si="684"/>
        <v>2.0167458572341112E-4</v>
      </c>
      <c r="R3115" s="9">
        <f t="shared" si="685"/>
        <v>-3.5511263749666823E-2</v>
      </c>
    </row>
    <row r="3116" spans="1:18" x14ac:dyDescent="0.25">
      <c r="A3116">
        <v>3105</v>
      </c>
      <c r="B3116" s="5">
        <v>9128</v>
      </c>
      <c r="C3116" s="5">
        <v>180</v>
      </c>
      <c r="D3116" s="5">
        <f t="shared" si="672"/>
        <v>1643040</v>
      </c>
      <c r="E3116" s="5">
        <f t="shared" si="673"/>
        <v>83320384</v>
      </c>
      <c r="F3116" s="5">
        <f t="shared" si="674"/>
        <v>32400</v>
      </c>
      <c r="G3116" s="5">
        <f t="shared" si="675"/>
        <v>-620832.82420000003</v>
      </c>
      <c r="H3116" s="9">
        <f t="shared" si="676"/>
        <v>385433395604.14813</v>
      </c>
      <c r="I3116" s="9">
        <f t="shared" si="677"/>
        <v>-295329.74660000001</v>
      </c>
      <c r="J3116" s="9">
        <f t="shared" si="678"/>
        <v>87219659226.820221</v>
      </c>
      <c r="K3116" s="9">
        <f t="shared" si="679"/>
        <v>183350400651.94836</v>
      </c>
      <c r="M3116" s="9">
        <f t="shared" si="680"/>
        <v>126301.29683686314</v>
      </c>
      <c r="N3116" s="9">
        <f t="shared" si="681"/>
        <v>28631499471.244011</v>
      </c>
      <c r="O3116" s="9">
        <f t="shared" si="682"/>
        <v>-126121.29683686314</v>
      </c>
      <c r="P3116" s="9">
        <f t="shared" si="683"/>
        <v>15906581515.812145</v>
      </c>
      <c r="Q3116" s="9">
        <f t="shared" si="684"/>
        <v>2.0167861739238109E-4</v>
      </c>
      <c r="R3116" s="9">
        <f t="shared" si="685"/>
        <v>-3.5693999012573301E-2</v>
      </c>
    </row>
    <row r="3117" spans="1:18" x14ac:dyDescent="0.25">
      <c r="A3117">
        <v>3106</v>
      </c>
      <c r="B3117" s="5">
        <v>8450</v>
      </c>
      <c r="C3117" s="5">
        <v>975</v>
      </c>
      <c r="D3117" s="5">
        <f t="shared" si="672"/>
        <v>8238750</v>
      </c>
      <c r="E3117" s="5">
        <f t="shared" si="673"/>
        <v>71402500</v>
      </c>
      <c r="F3117" s="5">
        <f t="shared" si="674"/>
        <v>950625</v>
      </c>
      <c r="G3117" s="5">
        <f t="shared" si="675"/>
        <v>-621510.82420000003</v>
      </c>
      <c r="H3117" s="9">
        <f t="shared" si="676"/>
        <v>386275704597.76337</v>
      </c>
      <c r="I3117" s="9">
        <f t="shared" si="677"/>
        <v>-294534.74660000001</v>
      </c>
      <c r="J3117" s="9">
        <f t="shared" si="678"/>
        <v>86750716954.726227</v>
      </c>
      <c r="K3117" s="9">
        <f t="shared" si="679"/>
        <v>183056533114.90417</v>
      </c>
      <c r="M3117" s="9">
        <f t="shared" si="680"/>
        <v>126116.50743065344</v>
      </c>
      <c r="N3117" s="9">
        <f t="shared" si="681"/>
        <v>28694069476.283451</v>
      </c>
      <c r="O3117" s="9">
        <f t="shared" si="682"/>
        <v>-125141.50743065344</v>
      </c>
      <c r="P3117" s="9">
        <f t="shared" si="683"/>
        <v>15660396882.016289</v>
      </c>
      <c r="Q3117" s="9">
        <f t="shared" si="684"/>
        <v>2.0168228576814345E-4</v>
      </c>
      <c r="R3117" s="9">
        <f t="shared" si="685"/>
        <v>-3.541670568638422E-2</v>
      </c>
    </row>
    <row r="3118" spans="1:18" x14ac:dyDescent="0.25">
      <c r="A3118">
        <v>3107</v>
      </c>
      <c r="B3118" s="5">
        <v>8322</v>
      </c>
      <c r="C3118" s="5">
        <v>118</v>
      </c>
      <c r="D3118" s="5">
        <f t="shared" si="672"/>
        <v>981996</v>
      </c>
      <c r="E3118" s="5">
        <f t="shared" si="673"/>
        <v>69255684</v>
      </c>
      <c r="F3118" s="5">
        <f t="shared" si="674"/>
        <v>13924</v>
      </c>
      <c r="G3118" s="5">
        <f t="shared" si="675"/>
        <v>-621638.82420000003</v>
      </c>
      <c r="H3118" s="9">
        <f t="shared" si="676"/>
        <v>386434827752.75854</v>
      </c>
      <c r="I3118" s="9">
        <f t="shared" si="677"/>
        <v>-295391.74660000001</v>
      </c>
      <c r="J3118" s="9">
        <f t="shared" si="678"/>
        <v>87256283959.398621</v>
      </c>
      <c r="K3118" s="9">
        <f t="shared" si="679"/>
        <v>183626978034.80838</v>
      </c>
      <c r="M3118" s="9">
        <f t="shared" si="680"/>
        <v>126081.62093508583</v>
      </c>
      <c r="N3118" s="9">
        <f t="shared" si="681"/>
        <v>28705889766.325958</v>
      </c>
      <c r="O3118" s="9">
        <f t="shared" si="682"/>
        <v>-125963.62093508583</v>
      </c>
      <c r="P3118" s="9">
        <f t="shared" si="683"/>
        <v>15866833799.077991</v>
      </c>
      <c r="Q3118" s="9">
        <f t="shared" si="684"/>
        <v>2.0168297877217099E-4</v>
      </c>
      <c r="R3118" s="9">
        <f t="shared" si="685"/>
        <v>-3.5649374719794666E-2</v>
      </c>
    </row>
    <row r="3119" spans="1:18" x14ac:dyDescent="0.25">
      <c r="A3119">
        <v>3108</v>
      </c>
      <c r="B3119" s="5">
        <v>7590</v>
      </c>
      <c r="C3119" s="5">
        <v>12</v>
      </c>
      <c r="D3119" s="5">
        <f t="shared" si="672"/>
        <v>91080</v>
      </c>
      <c r="E3119" s="5">
        <f t="shared" si="673"/>
        <v>57608100</v>
      </c>
      <c r="F3119" s="5">
        <f t="shared" si="674"/>
        <v>144</v>
      </c>
      <c r="G3119" s="5">
        <f t="shared" si="675"/>
        <v>-622370.82420000003</v>
      </c>
      <c r="H3119" s="9">
        <f t="shared" si="676"/>
        <v>387345442815.38733</v>
      </c>
      <c r="I3119" s="9">
        <f t="shared" si="677"/>
        <v>-295497.74660000001</v>
      </c>
      <c r="J3119" s="9">
        <f t="shared" si="678"/>
        <v>87318918245.677826</v>
      </c>
      <c r="K3119" s="9">
        <f t="shared" si="679"/>
        <v>183909176100.68475</v>
      </c>
      <c r="M3119" s="9">
        <f t="shared" si="680"/>
        <v>125882.11378855855</v>
      </c>
      <c r="N3119" s="9">
        <f t="shared" si="681"/>
        <v>28773533813.213211</v>
      </c>
      <c r="O3119" s="9">
        <f t="shared" si="682"/>
        <v>-125870.11378855855</v>
      </c>
      <c r="P3119" s="9">
        <f t="shared" si="683"/>
        <v>15843285545.144676</v>
      </c>
      <c r="Q3119" s="9">
        <f t="shared" si="684"/>
        <v>2.016869446306029E-4</v>
      </c>
      <c r="R3119" s="9">
        <f t="shared" si="685"/>
        <v>-3.5622911028284313E-2</v>
      </c>
    </row>
    <row r="3120" spans="1:18" x14ac:dyDescent="0.25">
      <c r="A3120">
        <v>3109</v>
      </c>
      <c r="B3120" s="5">
        <v>6619</v>
      </c>
      <c r="C3120" s="5">
        <v>164</v>
      </c>
      <c r="D3120" s="5">
        <f t="shared" si="672"/>
        <v>1085516</v>
      </c>
      <c r="E3120" s="5">
        <f t="shared" si="673"/>
        <v>43811161</v>
      </c>
      <c r="F3120" s="5">
        <f t="shared" si="674"/>
        <v>26896</v>
      </c>
      <c r="G3120" s="5">
        <f t="shared" si="675"/>
        <v>-623341.82420000003</v>
      </c>
      <c r="H3120" s="9">
        <f t="shared" si="676"/>
        <v>388555029796.98376</v>
      </c>
      <c r="I3120" s="9">
        <f t="shared" si="677"/>
        <v>-295345.74660000001</v>
      </c>
      <c r="J3120" s="9">
        <f t="shared" si="678"/>
        <v>87229110034.711426</v>
      </c>
      <c r="K3120" s="9">
        <f t="shared" si="679"/>
        <v>184101356455.35498</v>
      </c>
      <c r="M3120" s="9">
        <f t="shared" si="680"/>
        <v>125617.46701358861</v>
      </c>
      <c r="N3120" s="9">
        <f t="shared" si="681"/>
        <v>28863386663.067379</v>
      </c>
      <c r="O3120" s="9">
        <f t="shared" si="682"/>
        <v>-125453.46701358861</v>
      </c>
      <c r="P3120" s="9">
        <f t="shared" si="683"/>
        <v>15738572385.729567</v>
      </c>
      <c r="Q3120" s="9">
        <f t="shared" si="684"/>
        <v>2.0169221255436889E-4</v>
      </c>
      <c r="R3120" s="9">
        <f t="shared" si="685"/>
        <v>-3.5504994560469634E-2</v>
      </c>
    </row>
    <row r="3121" spans="1:18" x14ac:dyDescent="0.25">
      <c r="A3121">
        <v>3110</v>
      </c>
      <c r="B3121" s="5">
        <v>4574</v>
      </c>
      <c r="C3121" s="5">
        <v>89</v>
      </c>
      <c r="D3121" s="5">
        <f t="shared" si="672"/>
        <v>407086</v>
      </c>
      <c r="E3121" s="5">
        <f t="shared" si="673"/>
        <v>20921476</v>
      </c>
      <c r="F3121" s="5">
        <f t="shared" si="674"/>
        <v>7921</v>
      </c>
      <c r="G3121" s="5">
        <f t="shared" si="675"/>
        <v>-625386.82420000003</v>
      </c>
      <c r="H3121" s="9">
        <f t="shared" si="676"/>
        <v>391108679882.96173</v>
      </c>
      <c r="I3121" s="9">
        <f t="shared" si="677"/>
        <v>-295420.74660000001</v>
      </c>
      <c r="J3121" s="9">
        <f t="shared" si="678"/>
        <v>87273417521.701416</v>
      </c>
      <c r="K3121" s="9">
        <f t="shared" si="679"/>
        <v>184752242518.96698</v>
      </c>
      <c r="M3121" s="9">
        <f t="shared" si="680"/>
        <v>125060.10073674668</v>
      </c>
      <c r="N3121" s="9">
        <f t="shared" si="681"/>
        <v>29053081774.908474</v>
      </c>
      <c r="O3121" s="9">
        <f t="shared" si="682"/>
        <v>-124971.10073674668</v>
      </c>
      <c r="P3121" s="9">
        <f t="shared" si="683"/>
        <v>15617776019.354086</v>
      </c>
      <c r="Q3121" s="9">
        <f t="shared" si="684"/>
        <v>2.0170333406458897E-4</v>
      </c>
      <c r="R3121" s="9">
        <f t="shared" si="685"/>
        <v>-3.5368478705112866E-2</v>
      </c>
    </row>
    <row r="3122" spans="1:18" x14ac:dyDescent="0.25">
      <c r="A3122">
        <v>3111</v>
      </c>
      <c r="B3122" s="5">
        <v>4436</v>
      </c>
      <c r="C3122" s="5">
        <v>28</v>
      </c>
      <c r="D3122" s="5">
        <f t="shared" si="672"/>
        <v>124208</v>
      </c>
      <c r="E3122" s="5">
        <f t="shared" si="673"/>
        <v>19678096</v>
      </c>
      <c r="F3122" s="5">
        <f t="shared" si="674"/>
        <v>784</v>
      </c>
      <c r="G3122" s="5">
        <f t="shared" si="675"/>
        <v>-625524.82420000003</v>
      </c>
      <c r="H3122" s="9">
        <f t="shared" si="676"/>
        <v>391281305690.44092</v>
      </c>
      <c r="I3122" s="9">
        <f t="shared" si="677"/>
        <v>-295481.74660000001</v>
      </c>
      <c r="J3122" s="9">
        <f t="shared" si="678"/>
        <v>87309462573.786621</v>
      </c>
      <c r="K3122" s="9">
        <f t="shared" si="679"/>
        <v>184831167596.27396</v>
      </c>
      <c r="M3122" s="9">
        <f t="shared" si="680"/>
        <v>125022.48873371285</v>
      </c>
      <c r="N3122" s="9">
        <f t="shared" si="681"/>
        <v>29065905094.765896</v>
      </c>
      <c r="O3122" s="9">
        <f t="shared" si="682"/>
        <v>-124994.48873371285</v>
      </c>
      <c r="P3122" s="9">
        <f t="shared" si="683"/>
        <v>15623622213.802267</v>
      </c>
      <c r="Q3122" s="9">
        <f t="shared" si="684"/>
        <v>2.0170408587459328E-4</v>
      </c>
      <c r="R3122" s="9">
        <f t="shared" si="685"/>
        <v>-3.5375097831694423E-2</v>
      </c>
    </row>
    <row r="3123" spans="1:18" x14ac:dyDescent="0.25">
      <c r="A3123">
        <v>3112</v>
      </c>
      <c r="B3123" s="5">
        <v>4213</v>
      </c>
      <c r="C3123" s="5">
        <v>12</v>
      </c>
      <c r="D3123" s="5">
        <f t="shared" si="672"/>
        <v>50556</v>
      </c>
      <c r="E3123" s="5">
        <f t="shared" si="673"/>
        <v>17749369</v>
      </c>
      <c r="F3123" s="5">
        <f t="shared" si="674"/>
        <v>144</v>
      </c>
      <c r="G3123" s="5">
        <f t="shared" si="675"/>
        <v>-625747.82420000003</v>
      </c>
      <c r="H3123" s="9">
        <f t="shared" si="676"/>
        <v>391560339491.03412</v>
      </c>
      <c r="I3123" s="9">
        <f t="shared" si="677"/>
        <v>-295497.74660000001</v>
      </c>
      <c r="J3123" s="9">
        <f t="shared" si="678"/>
        <v>87318918245.677826</v>
      </c>
      <c r="K3123" s="9">
        <f t="shared" si="679"/>
        <v>184907071990.95297</v>
      </c>
      <c r="M3123" s="9">
        <f t="shared" si="680"/>
        <v>124961.70991721615</v>
      </c>
      <c r="N3123" s="9">
        <f t="shared" si="681"/>
        <v>29086632816.352188</v>
      </c>
      <c r="O3123" s="9">
        <f t="shared" si="682"/>
        <v>-124949.70991721615</v>
      </c>
      <c r="P3123" s="9">
        <f t="shared" si="683"/>
        <v>15612430008.396465</v>
      </c>
      <c r="Q3123" s="9">
        <f t="shared" si="684"/>
        <v>2.0170530110657909E-4</v>
      </c>
      <c r="R3123" s="9">
        <f t="shared" si="685"/>
        <v>-3.5362424854316496E-2</v>
      </c>
    </row>
    <row r="3124" spans="1:18" x14ac:dyDescent="0.25">
      <c r="A3124">
        <v>3113</v>
      </c>
      <c r="B3124" s="5">
        <v>2710</v>
      </c>
      <c r="C3124" s="5">
        <v>55</v>
      </c>
      <c r="D3124" s="5">
        <f t="shared" si="672"/>
        <v>149050</v>
      </c>
      <c r="E3124" s="5">
        <f t="shared" si="673"/>
        <v>7344100</v>
      </c>
      <c r="F3124" s="5">
        <f t="shared" si="674"/>
        <v>3025</v>
      </c>
      <c r="G3124" s="5">
        <f t="shared" si="675"/>
        <v>-627250.82420000003</v>
      </c>
      <c r="H3124" s="9">
        <f t="shared" si="676"/>
        <v>393443596459.57935</v>
      </c>
      <c r="I3124" s="9">
        <f t="shared" si="677"/>
        <v>-295454.74660000001</v>
      </c>
      <c r="J3124" s="9">
        <f t="shared" si="678"/>
        <v>87293507288.470215</v>
      </c>
      <c r="K3124" s="9">
        <f t="shared" si="679"/>
        <v>185324233318.65216</v>
      </c>
      <c r="M3124" s="9">
        <f t="shared" si="680"/>
        <v>124552.06614504333</v>
      </c>
      <c r="N3124" s="9">
        <f t="shared" si="681"/>
        <v>29226528506.539082</v>
      </c>
      <c r="O3124" s="9">
        <f t="shared" si="682"/>
        <v>-124497.06614504333</v>
      </c>
      <c r="P3124" s="9">
        <f t="shared" si="683"/>
        <v>15499519478.723293</v>
      </c>
      <c r="Q3124" s="9">
        <f t="shared" si="684"/>
        <v>2.0171350295918912E-4</v>
      </c>
      <c r="R3124" s="9">
        <f t="shared" si="685"/>
        <v>-3.5234320808842562E-2</v>
      </c>
    </row>
    <row r="3125" spans="1:18" x14ac:dyDescent="0.25">
      <c r="A3125">
        <v>3114</v>
      </c>
      <c r="B3125" s="5">
        <v>1800</v>
      </c>
      <c r="C3125" s="5">
        <v>30</v>
      </c>
      <c r="D3125" s="5">
        <f t="shared" si="672"/>
        <v>54000</v>
      </c>
      <c r="E3125" s="5">
        <f t="shared" si="673"/>
        <v>3240000</v>
      </c>
      <c r="F3125" s="5">
        <f t="shared" si="674"/>
        <v>900</v>
      </c>
      <c r="G3125" s="5">
        <f t="shared" si="675"/>
        <v>-628160.82420000003</v>
      </c>
      <c r="H3125" s="9">
        <f t="shared" si="676"/>
        <v>394586021059.62335</v>
      </c>
      <c r="I3125" s="9">
        <f t="shared" si="677"/>
        <v>-295479.74660000001</v>
      </c>
      <c r="J3125" s="9">
        <f t="shared" si="678"/>
        <v>87308280650.800217</v>
      </c>
      <c r="K3125" s="9">
        <f t="shared" si="679"/>
        <v>185608801158.66318</v>
      </c>
      <c r="M3125" s="9">
        <f t="shared" si="680"/>
        <v>124304.04496561733</v>
      </c>
      <c r="N3125" s="9">
        <f t="shared" si="681"/>
        <v>29311392272.121265</v>
      </c>
      <c r="O3125" s="9">
        <f t="shared" si="682"/>
        <v>-124274.04496561733</v>
      </c>
      <c r="P3125" s="9">
        <f t="shared" si="683"/>
        <v>15444038252.116278</v>
      </c>
      <c r="Q3125" s="9">
        <f t="shared" si="684"/>
        <v>2.0171847838120751E-4</v>
      </c>
      <c r="R3125" s="9">
        <f t="shared" si="685"/>
        <v>-3.517120294485418E-2</v>
      </c>
    </row>
    <row r="3126" spans="1:18" x14ac:dyDescent="0.25">
      <c r="A3126">
        <v>3115</v>
      </c>
      <c r="B3126" s="5">
        <v>1438</v>
      </c>
      <c r="C3126" s="5">
        <v>58</v>
      </c>
      <c r="D3126" s="5">
        <f t="shared" si="672"/>
        <v>83404</v>
      </c>
      <c r="E3126" s="5">
        <f t="shared" si="673"/>
        <v>2067844</v>
      </c>
      <c r="F3126" s="5">
        <f t="shared" si="674"/>
        <v>3364</v>
      </c>
      <c r="G3126" s="5">
        <f t="shared" si="675"/>
        <v>-628522.82420000003</v>
      </c>
      <c r="H3126" s="9">
        <f t="shared" si="676"/>
        <v>395040940540.34412</v>
      </c>
      <c r="I3126" s="9">
        <f t="shared" si="677"/>
        <v>-295451.74660000001</v>
      </c>
      <c r="J3126" s="9">
        <f t="shared" si="678"/>
        <v>87291734568.990616</v>
      </c>
      <c r="K3126" s="9">
        <f t="shared" si="679"/>
        <v>185698166187.85477</v>
      </c>
      <c r="M3126" s="9">
        <f t="shared" si="680"/>
        <v>124205.38159534018</v>
      </c>
      <c r="N3126" s="9">
        <f t="shared" si="681"/>
        <v>29345185469.649723</v>
      </c>
      <c r="O3126" s="9">
        <f t="shared" si="682"/>
        <v>-124147.38159534018</v>
      </c>
      <c r="P3126" s="9">
        <f t="shared" si="683"/>
        <v>15412572356.97901</v>
      </c>
      <c r="Q3126" s="9">
        <f t="shared" si="684"/>
        <v>2.017204596204078E-4</v>
      </c>
      <c r="R3126" s="9">
        <f t="shared" si="685"/>
        <v>-3.5135355565969854E-2</v>
      </c>
    </row>
    <row r="3127" spans="1:18" x14ac:dyDescent="0.25">
      <c r="A3127">
        <v>3116</v>
      </c>
      <c r="B3127" s="5">
        <v>1322</v>
      </c>
      <c r="C3127" s="5">
        <v>9</v>
      </c>
      <c r="D3127" s="5">
        <f t="shared" si="672"/>
        <v>11898</v>
      </c>
      <c r="E3127" s="5">
        <f t="shared" si="673"/>
        <v>1747684</v>
      </c>
      <c r="F3127" s="5">
        <f t="shared" si="674"/>
        <v>81</v>
      </c>
      <c r="G3127" s="5">
        <f t="shared" si="675"/>
        <v>-628638.82420000003</v>
      </c>
      <c r="H3127" s="9">
        <f t="shared" si="676"/>
        <v>395186771291.55853</v>
      </c>
      <c r="I3127" s="9">
        <f t="shared" si="677"/>
        <v>-295500.74660000001</v>
      </c>
      <c r="J3127" s="9">
        <f t="shared" si="678"/>
        <v>87320691241.157425</v>
      </c>
      <c r="K3127" s="9">
        <f t="shared" si="679"/>
        <v>185763241892.84616</v>
      </c>
      <c r="M3127" s="9">
        <f t="shared" si="680"/>
        <v>124173.76570873203</v>
      </c>
      <c r="N3127" s="9">
        <f t="shared" si="681"/>
        <v>29356018347.972954</v>
      </c>
      <c r="O3127" s="9">
        <f t="shared" si="682"/>
        <v>-124164.76570873203</v>
      </c>
      <c r="P3127" s="9">
        <f t="shared" si="683"/>
        <v>15416889043.504316</v>
      </c>
      <c r="Q3127" s="9">
        <f t="shared" si="684"/>
        <v>2.0172109473412167E-4</v>
      </c>
      <c r="R3127" s="9">
        <f t="shared" si="685"/>
        <v>-3.5140275511787611E-2</v>
      </c>
    </row>
    <row r="3128" spans="1:18" x14ac:dyDescent="0.25">
      <c r="A3128">
        <v>3117</v>
      </c>
      <c r="B3128" s="5">
        <v>1218</v>
      </c>
      <c r="C3128" s="5">
        <v>28</v>
      </c>
      <c r="D3128" s="5">
        <f t="shared" si="672"/>
        <v>34104</v>
      </c>
      <c r="E3128" s="5">
        <f t="shared" si="673"/>
        <v>1483524</v>
      </c>
      <c r="F3128" s="5">
        <f t="shared" si="674"/>
        <v>784</v>
      </c>
      <c r="G3128" s="5">
        <f t="shared" si="675"/>
        <v>-628742.82420000003</v>
      </c>
      <c r="H3128" s="9">
        <f t="shared" si="676"/>
        <v>395317538982.99213</v>
      </c>
      <c r="I3128" s="9">
        <f t="shared" si="677"/>
        <v>-295481.74660000001</v>
      </c>
      <c r="J3128" s="9">
        <f t="shared" si="678"/>
        <v>87309462573.786621</v>
      </c>
      <c r="K3128" s="9">
        <f t="shared" si="679"/>
        <v>185782027856.83276</v>
      </c>
      <c r="M3128" s="9">
        <f t="shared" si="680"/>
        <v>124145.42043108334</v>
      </c>
      <c r="N3128" s="9">
        <f t="shared" si="681"/>
        <v>29365732283.326855</v>
      </c>
      <c r="O3128" s="9">
        <f t="shared" si="682"/>
        <v>-124117.42043108334</v>
      </c>
      <c r="P3128" s="9">
        <f t="shared" si="683"/>
        <v>15405134054.466305</v>
      </c>
      <c r="Q3128" s="9">
        <f t="shared" si="684"/>
        <v>2.0172166424606253E-4</v>
      </c>
      <c r="R3128" s="9">
        <f t="shared" si="685"/>
        <v>-3.5126876180270009E-2</v>
      </c>
    </row>
    <row r="3129" spans="1:18" x14ac:dyDescent="0.25">
      <c r="A3129">
        <v>3118</v>
      </c>
      <c r="B3129" s="5">
        <v>741</v>
      </c>
      <c r="C3129" s="5">
        <v>156</v>
      </c>
      <c r="D3129" s="5">
        <f t="shared" si="672"/>
        <v>115596</v>
      </c>
      <c r="E3129" s="5">
        <f t="shared" si="673"/>
        <v>549081</v>
      </c>
      <c r="F3129" s="5">
        <f t="shared" si="674"/>
        <v>24336</v>
      </c>
      <c r="G3129" s="5">
        <f t="shared" si="675"/>
        <v>-629219.82420000003</v>
      </c>
      <c r="H3129" s="9">
        <f t="shared" si="676"/>
        <v>395917587166.27893</v>
      </c>
      <c r="I3129" s="9">
        <f t="shared" si="677"/>
        <v>-295353.74660000001</v>
      </c>
      <c r="J3129" s="9">
        <f t="shared" si="678"/>
        <v>87233835630.657013</v>
      </c>
      <c r="K3129" s="9">
        <f t="shared" si="679"/>
        <v>185842432512.46338</v>
      </c>
      <c r="M3129" s="9">
        <f t="shared" si="680"/>
        <v>124015.41372494466</v>
      </c>
      <c r="N3129" s="9">
        <f t="shared" si="681"/>
        <v>29410306208.260288</v>
      </c>
      <c r="O3129" s="9">
        <f t="shared" si="682"/>
        <v>-123859.41372494466</v>
      </c>
      <c r="P3129" s="9">
        <f t="shared" si="683"/>
        <v>15341154368.28701</v>
      </c>
      <c r="Q3129" s="9">
        <f t="shared" si="684"/>
        <v>2.0172427754145474E-4</v>
      </c>
      <c r="R3129" s="9">
        <f t="shared" si="685"/>
        <v>-3.5053856906241972E-2</v>
      </c>
    </row>
    <row r="3130" spans="1:18" x14ac:dyDescent="0.25">
      <c r="A3130">
        <v>3119</v>
      </c>
      <c r="B3130" s="5">
        <v>233</v>
      </c>
      <c r="C3130" s="5">
        <v>9</v>
      </c>
      <c r="D3130" s="5">
        <f t="shared" si="672"/>
        <v>2097</v>
      </c>
      <c r="E3130" s="5">
        <f t="shared" si="673"/>
        <v>54289</v>
      </c>
      <c r="F3130" s="5">
        <f t="shared" si="674"/>
        <v>81</v>
      </c>
      <c r="G3130" s="5">
        <f t="shared" si="675"/>
        <v>-629727.82420000003</v>
      </c>
      <c r="H3130" s="9">
        <f t="shared" si="676"/>
        <v>396557132571.66614</v>
      </c>
      <c r="I3130" s="9">
        <f t="shared" si="677"/>
        <v>-295500.74660000001</v>
      </c>
      <c r="J3130" s="9">
        <f t="shared" si="678"/>
        <v>87320691241.157425</v>
      </c>
      <c r="K3130" s="9">
        <f t="shared" si="679"/>
        <v>186085042205.89355</v>
      </c>
      <c r="M3130" s="9">
        <f t="shared" si="680"/>
        <v>123876.9579456607</v>
      </c>
      <c r="N3130" s="9">
        <f t="shared" si="681"/>
        <v>29457814141.26511</v>
      </c>
      <c r="O3130" s="9">
        <f t="shared" si="682"/>
        <v>-123867.9579456607</v>
      </c>
      <c r="P3130" s="9">
        <f t="shared" si="683"/>
        <v>15343271005.627968</v>
      </c>
      <c r="Q3130" s="9">
        <f t="shared" si="684"/>
        <v>2.0172706285288063E-4</v>
      </c>
      <c r="R3130" s="9">
        <f t="shared" si="685"/>
        <v>-3.5056275082862937E-2</v>
      </c>
    </row>
    <row r="3131" spans="1:18" x14ac:dyDescent="0.25">
      <c r="A3131">
        <v>3120</v>
      </c>
      <c r="B3131" s="5">
        <v>209</v>
      </c>
      <c r="C3131" s="5">
        <v>15</v>
      </c>
      <c r="D3131" s="5">
        <f t="shared" si="672"/>
        <v>3135</v>
      </c>
      <c r="E3131" s="5">
        <f t="shared" si="673"/>
        <v>43681</v>
      </c>
      <c r="F3131" s="5">
        <f t="shared" si="674"/>
        <v>225</v>
      </c>
      <c r="G3131" s="5">
        <f t="shared" si="675"/>
        <v>-629751.82420000003</v>
      </c>
      <c r="H3131" s="9">
        <f t="shared" si="676"/>
        <v>396587360083.22772</v>
      </c>
      <c r="I3131" s="9">
        <f t="shared" si="677"/>
        <v>-295494.74660000001</v>
      </c>
      <c r="J3131" s="9">
        <f t="shared" si="678"/>
        <v>87317145268.198227</v>
      </c>
      <c r="K3131" s="9">
        <f t="shared" si="679"/>
        <v>186088355712.86676</v>
      </c>
      <c r="M3131" s="9">
        <f t="shared" si="680"/>
        <v>123870.41672774177</v>
      </c>
      <c r="N3131" s="9">
        <f t="shared" si="681"/>
        <v>29460059558.997879</v>
      </c>
      <c r="O3131" s="9">
        <f t="shared" si="682"/>
        <v>-123855.41672774177</v>
      </c>
      <c r="P3131" s="9">
        <f t="shared" si="683"/>
        <v>15340164252.802576</v>
      </c>
      <c r="Q3131" s="9">
        <f t="shared" si="684"/>
        <v>2.0172719449800328E-4</v>
      </c>
      <c r="R3131" s="9">
        <f t="shared" si="685"/>
        <v>-3.5052725754152927E-2</v>
      </c>
    </row>
    <row r="3132" spans="1:18" x14ac:dyDescent="0.25">
      <c r="A3132">
        <v>3121</v>
      </c>
      <c r="B3132" s="5">
        <v>6608813</v>
      </c>
      <c r="C3132" s="5">
        <v>904733</v>
      </c>
      <c r="D3132" s="5">
        <f t="shared" si="672"/>
        <v>5979211211929</v>
      </c>
      <c r="E3132" s="5">
        <f t="shared" si="673"/>
        <v>43676409268969</v>
      </c>
      <c r="F3132" s="5">
        <f t="shared" si="674"/>
        <v>818541801289</v>
      </c>
      <c r="G3132" s="5">
        <f t="shared" si="675"/>
        <v>5978852.1758000003</v>
      </c>
      <c r="H3132" s="9">
        <f t="shared" si="676"/>
        <v>35746673340068.398</v>
      </c>
      <c r="I3132" s="9">
        <f t="shared" si="677"/>
        <v>609223.25340000005</v>
      </c>
      <c r="J3132" s="9">
        <f t="shared" si="678"/>
        <v>371152972483.28064</v>
      </c>
      <c r="K3132" s="9">
        <f t="shared" si="679"/>
        <v>3642455774138.5454</v>
      </c>
      <c r="M3132" s="9">
        <f t="shared" si="680"/>
        <v>1925050.3710566857</v>
      </c>
      <c r="N3132" s="9">
        <f t="shared" si="681"/>
        <v>2655402646754.6851</v>
      </c>
      <c r="O3132" s="9">
        <f t="shared" si="682"/>
        <v>-1020317.3710566857</v>
      </c>
      <c r="P3132" s="9">
        <f t="shared" si="683"/>
        <v>1041047537680.0265</v>
      </c>
      <c r="Q3132" s="9">
        <f t="shared" si="684"/>
        <v>3.5568185910395448E-4</v>
      </c>
      <c r="R3132" s="9">
        <f t="shared" si="685"/>
        <v>-0.28878558479997968</v>
      </c>
    </row>
    <row r="3133" spans="1:18" x14ac:dyDescent="0.25">
      <c r="A3133">
        <v>3122</v>
      </c>
      <c r="B3133" s="5">
        <v>4259</v>
      </c>
      <c r="C3133" s="5">
        <v>42</v>
      </c>
      <c r="D3133" s="5">
        <f t="shared" si="672"/>
        <v>178878</v>
      </c>
      <c r="E3133" s="5">
        <f t="shared" si="673"/>
        <v>18139081</v>
      </c>
      <c r="F3133" s="5">
        <f t="shared" si="674"/>
        <v>1764</v>
      </c>
      <c r="G3133" s="5">
        <f t="shared" si="675"/>
        <v>-625701.82420000003</v>
      </c>
      <c r="H3133" s="9">
        <f t="shared" si="676"/>
        <v>391502772807.20776</v>
      </c>
      <c r="I3133" s="9">
        <f t="shared" si="677"/>
        <v>-295467.74660000001</v>
      </c>
      <c r="J3133" s="9">
        <f t="shared" si="678"/>
        <v>87301189280.881821</v>
      </c>
      <c r="K3133" s="9">
        <f t="shared" si="679"/>
        <v>184874708039.88336</v>
      </c>
      <c r="M3133" s="9">
        <f t="shared" si="680"/>
        <v>124974.24725156077</v>
      </c>
      <c r="N3133" s="9">
        <f t="shared" si="681"/>
        <v>29082356538.021523</v>
      </c>
      <c r="O3133" s="9">
        <f t="shared" si="682"/>
        <v>-124932.24725156077</v>
      </c>
      <c r="P3133" s="9">
        <f t="shared" si="683"/>
        <v>15608066403.325113</v>
      </c>
      <c r="Q3133" s="9">
        <f t="shared" si="684"/>
        <v>2.0170505039546327E-4</v>
      </c>
      <c r="R3133" s="9">
        <f t="shared" si="685"/>
        <v>-3.5357482683931914E-2</v>
      </c>
    </row>
    <row r="3134" spans="1:18" x14ac:dyDescent="0.25">
      <c r="A3134">
        <v>3123</v>
      </c>
      <c r="B3134" s="5">
        <v>253</v>
      </c>
      <c r="C3134" s="5">
        <v>8</v>
      </c>
      <c r="D3134" s="5">
        <f t="shared" si="672"/>
        <v>2024</v>
      </c>
      <c r="E3134" s="5">
        <f t="shared" si="673"/>
        <v>64009</v>
      </c>
      <c r="F3134" s="5">
        <f t="shared" si="674"/>
        <v>64</v>
      </c>
      <c r="G3134" s="5">
        <f t="shared" si="675"/>
        <v>-629707.82420000003</v>
      </c>
      <c r="H3134" s="9">
        <f t="shared" si="676"/>
        <v>396531943858.69812</v>
      </c>
      <c r="I3134" s="9">
        <f t="shared" si="677"/>
        <v>-295501.74660000001</v>
      </c>
      <c r="J3134" s="9">
        <f t="shared" si="678"/>
        <v>87321282243.65062</v>
      </c>
      <c r="K3134" s="9">
        <f t="shared" si="679"/>
        <v>186079761898.78577</v>
      </c>
      <c r="M3134" s="9">
        <f t="shared" si="680"/>
        <v>123882.40896059315</v>
      </c>
      <c r="N3134" s="9">
        <f t="shared" si="681"/>
        <v>29455943025.19096</v>
      </c>
      <c r="O3134" s="9">
        <f t="shared" si="682"/>
        <v>-123874.40896059315</v>
      </c>
      <c r="P3134" s="9">
        <f t="shared" si="683"/>
        <v>15344869195.336281</v>
      </c>
      <c r="Q3134" s="9">
        <f t="shared" si="684"/>
        <v>2.0172695315244429E-4</v>
      </c>
      <c r="R3134" s="9">
        <f t="shared" si="685"/>
        <v>-3.5058100803731729E-2</v>
      </c>
    </row>
    <row r="3135" spans="1:18" x14ac:dyDescent="0.25">
      <c r="A3135">
        <v>3124</v>
      </c>
      <c r="B3135" s="5">
        <v>222</v>
      </c>
      <c r="C3135" s="5">
        <v>2</v>
      </c>
      <c r="D3135" s="5">
        <f t="shared" si="672"/>
        <v>444</v>
      </c>
      <c r="E3135" s="5">
        <f t="shared" si="673"/>
        <v>49284</v>
      </c>
      <c r="F3135" s="5">
        <f t="shared" si="674"/>
        <v>4</v>
      </c>
      <c r="G3135" s="5">
        <f t="shared" si="675"/>
        <v>-629738.82420000003</v>
      </c>
      <c r="H3135" s="9">
        <f t="shared" si="676"/>
        <v>396570986704.79852</v>
      </c>
      <c r="I3135" s="9">
        <f t="shared" si="677"/>
        <v>-295507.74660000001</v>
      </c>
      <c r="J3135" s="9">
        <f t="shared" si="678"/>
        <v>87324828300.609818</v>
      </c>
      <c r="K3135" s="9">
        <f t="shared" si="679"/>
        <v>186092700885.87558</v>
      </c>
      <c r="M3135" s="9">
        <f t="shared" si="680"/>
        <v>123873.95988744787</v>
      </c>
      <c r="N3135" s="9">
        <f t="shared" si="681"/>
        <v>29458843280.436687</v>
      </c>
      <c r="O3135" s="9">
        <f t="shared" si="682"/>
        <v>-123871.95988744787</v>
      </c>
      <c r="P3135" s="9">
        <f t="shared" si="683"/>
        <v>15344262446.357494</v>
      </c>
      <c r="Q3135" s="9">
        <f t="shared" si="684"/>
        <v>2.0172712318960572E-4</v>
      </c>
      <c r="R3135" s="9">
        <f t="shared" si="685"/>
        <v>-3.5057407686528284E-2</v>
      </c>
    </row>
    <row r="3136" spans="1:18" x14ac:dyDescent="0.25">
      <c r="A3136">
        <v>3125</v>
      </c>
      <c r="B3136" s="5">
        <v>95</v>
      </c>
      <c r="C3136" s="5">
        <v>2</v>
      </c>
      <c r="D3136" s="5">
        <f t="shared" si="672"/>
        <v>190</v>
      </c>
      <c r="E3136" s="5">
        <f t="shared" si="673"/>
        <v>9025</v>
      </c>
      <c r="F3136" s="5">
        <f t="shared" si="674"/>
        <v>4</v>
      </c>
      <c r="G3136" s="5">
        <f t="shared" si="675"/>
        <v>-629865.82420000003</v>
      </c>
      <c r="H3136" s="9">
        <f t="shared" si="676"/>
        <v>396730956495.14532</v>
      </c>
      <c r="I3136" s="9">
        <f t="shared" si="677"/>
        <v>-295507.74660000001</v>
      </c>
      <c r="J3136" s="9">
        <f t="shared" si="678"/>
        <v>87324828300.609818</v>
      </c>
      <c r="K3136" s="9">
        <f t="shared" si="679"/>
        <v>186130230369.69376</v>
      </c>
      <c r="M3136" s="9">
        <f t="shared" si="680"/>
        <v>123839.34594262687</v>
      </c>
      <c r="N3136" s="9">
        <f t="shared" si="681"/>
        <v>29470726461.863018</v>
      </c>
      <c r="O3136" s="9">
        <f t="shared" si="682"/>
        <v>-123837.34594262687</v>
      </c>
      <c r="P3136" s="9">
        <f t="shared" si="683"/>
        <v>15335688250.113844</v>
      </c>
      <c r="Q3136" s="9">
        <f t="shared" si="684"/>
        <v>2.0172781988085094E-4</v>
      </c>
      <c r="R3136" s="9">
        <f t="shared" si="685"/>
        <v>-3.5047611493235528E-2</v>
      </c>
    </row>
    <row r="3137" spans="1:18" x14ac:dyDescent="0.25">
      <c r="A3137">
        <v>3126</v>
      </c>
      <c r="B3137" s="5">
        <v>60</v>
      </c>
      <c r="C3137" s="5">
        <v>3</v>
      </c>
      <c r="D3137" s="5">
        <f t="shared" si="672"/>
        <v>180</v>
      </c>
      <c r="E3137" s="5">
        <f t="shared" si="673"/>
        <v>3600</v>
      </c>
      <c r="F3137" s="5">
        <f t="shared" si="674"/>
        <v>9</v>
      </c>
      <c r="G3137" s="5">
        <f t="shared" si="675"/>
        <v>-629900.82420000003</v>
      </c>
      <c r="H3137" s="9">
        <f t="shared" si="676"/>
        <v>396775048327.83936</v>
      </c>
      <c r="I3137" s="9">
        <f t="shared" si="677"/>
        <v>-295506.74660000001</v>
      </c>
      <c r="J3137" s="9">
        <f t="shared" si="678"/>
        <v>87324237286.116623</v>
      </c>
      <c r="K3137" s="9">
        <f t="shared" si="679"/>
        <v>186139943240.00058</v>
      </c>
      <c r="M3137" s="9">
        <f t="shared" si="680"/>
        <v>123829.8066664951</v>
      </c>
      <c r="N3137" s="9">
        <f t="shared" si="681"/>
        <v>29474001775.571854</v>
      </c>
      <c r="O3137" s="9">
        <f t="shared" si="682"/>
        <v>-123826.8066664951</v>
      </c>
      <c r="P3137" s="9">
        <f t="shared" si="683"/>
        <v>15333078049.221556</v>
      </c>
      <c r="Q3137" s="9">
        <f t="shared" si="684"/>
        <v>2.0172801190706887E-4</v>
      </c>
      <c r="R3137" s="9">
        <f t="shared" si="685"/>
        <v>-3.5044628741661601E-2</v>
      </c>
    </row>
    <row r="3138" spans="1:18" x14ac:dyDescent="0.25">
      <c r="A3138">
        <v>3127</v>
      </c>
      <c r="B3138" s="5">
        <v>39</v>
      </c>
      <c r="C3138" s="5">
        <v>0</v>
      </c>
      <c r="D3138" s="5">
        <f t="shared" si="672"/>
        <v>0</v>
      </c>
      <c r="E3138" s="5">
        <f t="shared" si="673"/>
        <v>1521</v>
      </c>
      <c r="F3138" s="5">
        <f t="shared" si="674"/>
        <v>0</v>
      </c>
      <c r="G3138" s="5">
        <f t="shared" si="675"/>
        <v>-629921.82420000003</v>
      </c>
      <c r="H3138" s="9">
        <f t="shared" si="676"/>
        <v>396801504603.45575</v>
      </c>
      <c r="I3138" s="9">
        <f t="shared" si="677"/>
        <v>-295509.74660000001</v>
      </c>
      <c r="J3138" s="9">
        <f t="shared" si="678"/>
        <v>87326010335.596222</v>
      </c>
      <c r="K3138" s="9">
        <f t="shared" si="679"/>
        <v>186148038647.15176</v>
      </c>
      <c r="M3138" s="9">
        <f t="shared" si="680"/>
        <v>123824.08310081605</v>
      </c>
      <c r="N3138" s="9">
        <f t="shared" si="681"/>
        <v>29475967051.155025</v>
      </c>
      <c r="O3138" s="9">
        <f t="shared" si="682"/>
        <v>-123824.08310081605</v>
      </c>
      <c r="P3138" s="9">
        <f t="shared" si="683"/>
        <v>15332403555.757797</v>
      </c>
      <c r="Q3138" s="9">
        <f t="shared" si="684"/>
        <v>2.0172812712792129E-4</v>
      </c>
      <c r="R3138" s="9">
        <f t="shared" si="685"/>
        <v>-3.5043857938467989E-2</v>
      </c>
    </row>
    <row r="3139" spans="1:18" x14ac:dyDescent="0.25">
      <c r="A3139">
        <v>3128</v>
      </c>
      <c r="B3139" s="5">
        <v>36</v>
      </c>
      <c r="C3139" s="5">
        <v>6</v>
      </c>
      <c r="D3139" s="5">
        <f t="shared" si="672"/>
        <v>216</v>
      </c>
      <c r="E3139" s="5">
        <f t="shared" si="673"/>
        <v>1296</v>
      </c>
      <c r="F3139" s="5">
        <f t="shared" si="674"/>
        <v>36</v>
      </c>
      <c r="G3139" s="5">
        <f t="shared" si="675"/>
        <v>-629924.82420000003</v>
      </c>
      <c r="H3139" s="9">
        <f t="shared" si="676"/>
        <v>396805284143.40094</v>
      </c>
      <c r="I3139" s="9">
        <f t="shared" si="677"/>
        <v>-295503.74660000001</v>
      </c>
      <c r="J3139" s="9">
        <f t="shared" si="678"/>
        <v>87322464254.637024</v>
      </c>
      <c r="K3139" s="9">
        <f t="shared" si="679"/>
        <v>186145145627.44638</v>
      </c>
      <c r="M3139" s="9">
        <f t="shared" si="680"/>
        <v>123823.26544857617</v>
      </c>
      <c r="N3139" s="9">
        <f t="shared" si="681"/>
        <v>29476247810.158207</v>
      </c>
      <c r="O3139" s="9">
        <f t="shared" si="682"/>
        <v>-123817.26544857617</v>
      </c>
      <c r="P3139" s="9">
        <f t="shared" si="683"/>
        <v>15330715223.163176</v>
      </c>
      <c r="Q3139" s="9">
        <f t="shared" si="684"/>
        <v>2.0172814358835662E-4</v>
      </c>
      <c r="R3139" s="9">
        <f t="shared" si="685"/>
        <v>-3.5041928452742226E-2</v>
      </c>
    </row>
    <row r="3140" spans="1:18" x14ac:dyDescent="0.25">
      <c r="A3140">
        <v>3129</v>
      </c>
      <c r="B3140" s="5">
        <v>7471327</v>
      </c>
      <c r="C3140" s="5">
        <v>50083</v>
      </c>
      <c r="D3140" s="5">
        <f t="shared" si="672"/>
        <v>374186470141</v>
      </c>
      <c r="E3140" s="5">
        <f t="shared" si="673"/>
        <v>55820727140929</v>
      </c>
      <c r="F3140" s="5">
        <f t="shared" si="674"/>
        <v>2508306889</v>
      </c>
      <c r="G3140" s="5">
        <f t="shared" si="675"/>
        <v>6841366.1758000003</v>
      </c>
      <c r="H3140" s="9">
        <f t="shared" si="676"/>
        <v>46804291151380.32</v>
      </c>
      <c r="I3140" s="9">
        <f t="shared" si="677"/>
        <v>-245426.74660000001</v>
      </c>
      <c r="J3140" s="9">
        <f t="shared" si="678"/>
        <v>60234287946.660622</v>
      </c>
      <c r="K3140" s="9">
        <f t="shared" si="679"/>
        <v>-1679054242825.8779</v>
      </c>
      <c r="M3140" s="9">
        <f t="shared" si="680"/>
        <v>2160129.2057285882</v>
      </c>
      <c r="N3140" s="9">
        <f t="shared" si="681"/>
        <v>3476805727360.9888</v>
      </c>
      <c r="O3140" s="9">
        <f t="shared" si="682"/>
        <v>-2110046.2057285882</v>
      </c>
      <c r="P3140" s="9">
        <f t="shared" si="683"/>
        <v>4452294990309.6113</v>
      </c>
      <c r="Q3140" s="9">
        <f t="shared" si="684"/>
        <v>4.0383936125105486E-4</v>
      </c>
      <c r="R3140" s="9">
        <f t="shared" si="685"/>
        <v>-0.59723143300542536</v>
      </c>
    </row>
    <row r="3141" spans="1:18" x14ac:dyDescent="0.25">
      <c r="A3141">
        <v>3130</v>
      </c>
      <c r="B3141" s="5">
        <v>3376595</v>
      </c>
      <c r="C3141" s="5">
        <v>32466</v>
      </c>
      <c r="D3141" s="5">
        <f t="shared" si="672"/>
        <v>109624533270</v>
      </c>
      <c r="E3141" s="5">
        <f t="shared" si="673"/>
        <v>11401393794025</v>
      </c>
      <c r="F3141" s="5">
        <f t="shared" si="674"/>
        <v>1054041156</v>
      </c>
      <c r="G3141" s="5">
        <f t="shared" si="675"/>
        <v>2746634.1757999999</v>
      </c>
      <c r="H3141" s="9">
        <f t="shared" si="676"/>
        <v>7543999295672.5449</v>
      </c>
      <c r="I3141" s="9">
        <f t="shared" si="677"/>
        <v>-263043.74660000001</v>
      </c>
      <c r="J3141" s="9">
        <f t="shared" si="678"/>
        <v>69192012625.365021</v>
      </c>
      <c r="K3141" s="9">
        <f t="shared" si="679"/>
        <v>-722484944142.03503</v>
      </c>
      <c r="M3141" s="9">
        <f t="shared" si="680"/>
        <v>1044106.9419117118</v>
      </c>
      <c r="N3141" s="9">
        <f t="shared" si="681"/>
        <v>560397760828.56128</v>
      </c>
      <c r="O3141" s="9">
        <f t="shared" si="682"/>
        <v>-1011640.9419117118</v>
      </c>
      <c r="P3141" s="9">
        <f t="shared" si="683"/>
        <v>1023417395352.0155</v>
      </c>
      <c r="Q3141" s="9">
        <f t="shared" si="684"/>
        <v>2.3285519254494572E-4</v>
      </c>
      <c r="R3141" s="9">
        <f t="shared" si="685"/>
        <v>-0.28631226208000299</v>
      </c>
    </row>
    <row r="3142" spans="1:18" x14ac:dyDescent="0.25">
      <c r="A3142">
        <v>3131</v>
      </c>
      <c r="B3142" s="5">
        <v>2791831</v>
      </c>
      <c r="C3142" s="5">
        <v>8320</v>
      </c>
      <c r="D3142" s="5">
        <f t="shared" si="672"/>
        <v>23228033920</v>
      </c>
      <c r="E3142" s="5">
        <f t="shared" si="673"/>
        <v>7794320332561</v>
      </c>
      <c r="F3142" s="5">
        <f t="shared" si="674"/>
        <v>69222400</v>
      </c>
      <c r="G3142" s="5">
        <f t="shared" si="675"/>
        <v>2161870.1757999999</v>
      </c>
      <c r="H3142" s="9">
        <f t="shared" si="676"/>
        <v>4673682657013.5225</v>
      </c>
      <c r="I3142" s="9">
        <f t="shared" si="677"/>
        <v>-287189.74660000001</v>
      </c>
      <c r="J3142" s="9">
        <f t="shared" si="678"/>
        <v>82477950552.172226</v>
      </c>
      <c r="K3142" s="9">
        <f t="shared" si="679"/>
        <v>-620866947970.09949</v>
      </c>
      <c r="M3142" s="9">
        <f t="shared" si="680"/>
        <v>884729.07711406169</v>
      </c>
      <c r="N3142" s="9">
        <f t="shared" si="681"/>
        <v>347179419451.43909</v>
      </c>
      <c r="O3142" s="9">
        <f t="shared" si="682"/>
        <v>-876409.07711406169</v>
      </c>
      <c r="P3142" s="9">
        <f t="shared" si="683"/>
        <v>768092870447.92126</v>
      </c>
      <c r="Q3142" s="9">
        <f t="shared" si="684"/>
        <v>2.2035455433807322E-4</v>
      </c>
      <c r="R3142" s="9">
        <f t="shared" si="685"/>
        <v>-0.24803770414776843</v>
      </c>
    </row>
    <row r="3143" spans="1:18" x14ac:dyDescent="0.25">
      <c r="A3143">
        <v>3132</v>
      </c>
      <c r="B3143" s="5">
        <v>2712044</v>
      </c>
      <c r="C3143" s="5">
        <v>41853</v>
      </c>
      <c r="D3143" s="5">
        <f t="shared" si="672"/>
        <v>113507177532</v>
      </c>
      <c r="E3143" s="5">
        <f t="shared" si="673"/>
        <v>7355182657936</v>
      </c>
      <c r="F3143" s="5">
        <f t="shared" si="674"/>
        <v>1751673609</v>
      </c>
      <c r="G3143" s="5">
        <f t="shared" si="675"/>
        <v>2082083.1757999999</v>
      </c>
      <c r="H3143" s="9">
        <f t="shared" si="676"/>
        <v>4335070350949.4131</v>
      </c>
      <c r="I3143" s="9">
        <f t="shared" si="677"/>
        <v>-253656.74660000001</v>
      </c>
      <c r="J3143" s="9">
        <f t="shared" si="678"/>
        <v>64341745095.696617</v>
      </c>
      <c r="K3143" s="9">
        <f t="shared" si="679"/>
        <v>-528134444524.02386</v>
      </c>
      <c r="M3143" s="9">
        <f t="shared" si="680"/>
        <v>862983.07069333456</v>
      </c>
      <c r="N3143" s="9">
        <f t="shared" si="681"/>
        <v>322025973557.53876</v>
      </c>
      <c r="O3143" s="9">
        <f t="shared" si="682"/>
        <v>-821130.07069333456</v>
      </c>
      <c r="P3143" s="9">
        <f t="shared" si="683"/>
        <v>674254592996.84058</v>
      </c>
      <c r="Q3143" s="9">
        <f t="shared" si="684"/>
        <v>2.1887984946632088E-4</v>
      </c>
      <c r="R3143" s="9">
        <f t="shared" si="685"/>
        <v>-0.23239269497497528</v>
      </c>
    </row>
    <row r="3144" spans="1:18" x14ac:dyDescent="0.25">
      <c r="A3144">
        <v>3133</v>
      </c>
      <c r="B3144" s="5">
        <v>1568808</v>
      </c>
      <c r="C3144" s="5">
        <v>19307</v>
      </c>
      <c r="D3144" s="5">
        <f t="shared" si="672"/>
        <v>30288976056</v>
      </c>
      <c r="E3144" s="5">
        <f t="shared" si="673"/>
        <v>2461158540864</v>
      </c>
      <c r="F3144" s="5">
        <f t="shared" si="674"/>
        <v>372760249</v>
      </c>
      <c r="G3144" s="5">
        <f t="shared" si="675"/>
        <v>938847.17579999997</v>
      </c>
      <c r="H3144" s="9">
        <f t="shared" si="676"/>
        <v>881434019507.63599</v>
      </c>
      <c r="I3144" s="9">
        <f t="shared" si="677"/>
        <v>-276202.74660000001</v>
      </c>
      <c r="J3144" s="9">
        <f t="shared" si="678"/>
        <v>76287957229.38382</v>
      </c>
      <c r="K3144" s="9">
        <f t="shared" si="679"/>
        <v>-259312168593.61307</v>
      </c>
      <c r="M3144" s="9">
        <f t="shared" si="680"/>
        <v>551393.24532821891</v>
      </c>
      <c r="N3144" s="9">
        <f t="shared" si="681"/>
        <v>65476364921.394402</v>
      </c>
      <c r="O3144" s="9">
        <f t="shared" si="682"/>
        <v>-532086.24532821891</v>
      </c>
      <c r="P3144" s="9">
        <f t="shared" si="683"/>
        <v>283115772467.48157</v>
      </c>
      <c r="Q3144" s="9">
        <f t="shared" si="684"/>
        <v>2.0383877082851812E-4</v>
      </c>
      <c r="R3144" s="9">
        <f t="shared" si="685"/>
        <v>-0.15058762404903475</v>
      </c>
    </row>
    <row r="3145" spans="1:18" x14ac:dyDescent="0.25">
      <c r="A3145">
        <v>3134</v>
      </c>
      <c r="B3145" s="5">
        <v>1203115</v>
      </c>
      <c r="C3145" s="5">
        <v>13696</v>
      </c>
      <c r="D3145" s="5">
        <f t="shared" si="672"/>
        <v>16477863040</v>
      </c>
      <c r="E3145" s="5">
        <f t="shared" si="673"/>
        <v>1447485703225</v>
      </c>
      <c r="F3145" s="5">
        <f t="shared" si="674"/>
        <v>187580416</v>
      </c>
      <c r="G3145" s="5">
        <f t="shared" si="675"/>
        <v>573154.17579999997</v>
      </c>
      <c r="H3145" s="9">
        <f t="shared" si="676"/>
        <v>328505709236.97729</v>
      </c>
      <c r="I3145" s="9">
        <f t="shared" si="677"/>
        <v>-281813.74660000001</v>
      </c>
      <c r="J3145" s="9">
        <f t="shared" si="678"/>
        <v>79418987772.729019</v>
      </c>
      <c r="K3145" s="9">
        <f t="shared" si="679"/>
        <v>-161522725661.63306</v>
      </c>
      <c r="M3145" s="9">
        <f t="shared" si="680"/>
        <v>451723.34514379042</v>
      </c>
      <c r="N3145" s="9">
        <f t="shared" si="681"/>
        <v>24402688370.000515</v>
      </c>
      <c r="O3145" s="9">
        <f t="shared" si="682"/>
        <v>-438027.34514379042</v>
      </c>
      <c r="P3145" s="9">
        <f t="shared" si="683"/>
        <v>191867955093.71729</v>
      </c>
      <c r="Q3145" s="9">
        <f t="shared" si="684"/>
        <v>2.0143068920158651E-4</v>
      </c>
      <c r="R3145" s="9">
        <f t="shared" si="685"/>
        <v>-0.12396753029508957</v>
      </c>
    </row>
    <row r="3146" spans="1:18" x14ac:dyDescent="0.25">
      <c r="A3146">
        <v>3135</v>
      </c>
      <c r="B3146" s="5">
        <v>224327</v>
      </c>
      <c r="C3146" s="5">
        <v>410</v>
      </c>
      <c r="D3146" s="5">
        <f t="shared" si="672"/>
        <v>91974070</v>
      </c>
      <c r="E3146" s="5">
        <f t="shared" si="673"/>
        <v>50322602929</v>
      </c>
      <c r="F3146" s="5">
        <f t="shared" si="674"/>
        <v>168100</v>
      </c>
      <c r="G3146" s="5">
        <f t="shared" si="675"/>
        <v>-405633.82420000003</v>
      </c>
      <c r="H3146" s="9">
        <f t="shared" si="676"/>
        <v>164538799335.11655</v>
      </c>
      <c r="I3146" s="9">
        <f t="shared" si="677"/>
        <v>-295099.74660000001</v>
      </c>
      <c r="J3146" s="9">
        <f t="shared" si="678"/>
        <v>87083860443.384216</v>
      </c>
      <c r="K3146" s="9">
        <f t="shared" si="679"/>
        <v>119702438733.80896</v>
      </c>
      <c r="M3146" s="9">
        <f t="shared" si="680"/>
        <v>184953.94495916466</v>
      </c>
      <c r="N3146" s="9">
        <f t="shared" si="681"/>
        <v>12222585276.447735</v>
      </c>
      <c r="O3146" s="9">
        <f t="shared" si="682"/>
        <v>-184543.94495916466</v>
      </c>
      <c r="P3146" s="9">
        <f t="shared" si="683"/>
        <v>34056467621.091194</v>
      </c>
      <c r="Q3146" s="9">
        <f t="shared" si="684"/>
        <v>2.0071658993080376E-4</v>
      </c>
      <c r="R3146" s="9">
        <f t="shared" si="685"/>
        <v>-5.2228357820815086E-2</v>
      </c>
    </row>
    <row r="3147" spans="1:18" x14ac:dyDescent="0.25">
      <c r="A3147">
        <v>3136</v>
      </c>
      <c r="B3147" s="5">
        <v>222250</v>
      </c>
      <c r="C3147" s="5">
        <v>436</v>
      </c>
      <c r="D3147" s="5">
        <f t="shared" si="672"/>
        <v>96901000</v>
      </c>
      <c r="E3147" s="5">
        <f t="shared" si="673"/>
        <v>49395062500</v>
      </c>
      <c r="F3147" s="5">
        <f t="shared" si="674"/>
        <v>190096</v>
      </c>
      <c r="G3147" s="5">
        <f t="shared" si="675"/>
        <v>-407710.82420000003</v>
      </c>
      <c r="H3147" s="9">
        <f t="shared" si="676"/>
        <v>166228116169.84332</v>
      </c>
      <c r="I3147" s="9">
        <f t="shared" si="677"/>
        <v>-295073.74660000001</v>
      </c>
      <c r="J3147" s="9">
        <f t="shared" si="678"/>
        <v>87068515932.56102</v>
      </c>
      <c r="K3147" s="9">
        <f t="shared" si="679"/>
        <v>120304760426.06796</v>
      </c>
      <c r="M3147" s="9">
        <f t="shared" si="680"/>
        <v>184387.85705843085</v>
      </c>
      <c r="N3147" s="9">
        <f t="shared" si="681"/>
        <v>12348074335.288698</v>
      </c>
      <c r="O3147" s="9">
        <f t="shared" si="682"/>
        <v>-183951.85705843085</v>
      </c>
      <c r="P3147" s="9">
        <f t="shared" si="683"/>
        <v>33838285715.245377</v>
      </c>
      <c r="Q3147" s="9">
        <f t="shared" si="684"/>
        <v>2.0072394714647928E-4</v>
      </c>
      <c r="R3147" s="9">
        <f t="shared" si="685"/>
        <v>-5.2060789367683713E-2</v>
      </c>
    </row>
    <row r="3148" spans="1:18" x14ac:dyDescent="0.25">
      <c r="A3148">
        <v>3137</v>
      </c>
      <c r="B3148" s="5">
        <v>192921</v>
      </c>
      <c r="C3148" s="5">
        <v>3100</v>
      </c>
      <c r="D3148" s="5">
        <f t="shared" si="672"/>
        <v>598055100</v>
      </c>
      <c r="E3148" s="5">
        <f t="shared" si="673"/>
        <v>37218512241</v>
      </c>
      <c r="F3148" s="5">
        <f t="shared" si="674"/>
        <v>9610000</v>
      </c>
      <c r="G3148" s="5">
        <f t="shared" si="675"/>
        <v>-437039.82420000003</v>
      </c>
      <c r="H3148" s="9">
        <f t="shared" si="676"/>
        <v>191003807936.76694</v>
      </c>
      <c r="I3148" s="9">
        <f t="shared" si="677"/>
        <v>-292409.74660000001</v>
      </c>
      <c r="J3148" s="9">
        <f t="shared" si="678"/>
        <v>85503459906.676224</v>
      </c>
      <c r="K3148" s="9">
        <f t="shared" si="679"/>
        <v>127794704248.43056</v>
      </c>
      <c r="M3148" s="9">
        <f t="shared" si="680"/>
        <v>176394.21621075505</v>
      </c>
      <c r="N3148" s="9">
        <f t="shared" si="681"/>
        <v>14188509579.911139</v>
      </c>
      <c r="O3148" s="9">
        <f t="shared" si="682"/>
        <v>-173294.21621075505</v>
      </c>
      <c r="P3148" s="9">
        <f t="shared" si="683"/>
        <v>30030885372.099918</v>
      </c>
      <c r="Q3148" s="9">
        <f t="shared" si="684"/>
        <v>2.0083184881660582E-4</v>
      </c>
      <c r="R3148" s="9">
        <f t="shared" si="685"/>
        <v>-4.9044539804528671E-2</v>
      </c>
    </row>
    <row r="3149" spans="1:18" x14ac:dyDescent="0.25">
      <c r="A3149">
        <v>3138</v>
      </c>
      <c r="B3149" s="5">
        <v>180862</v>
      </c>
      <c r="C3149" s="5">
        <v>548</v>
      </c>
      <c r="D3149" s="5">
        <f t="shared" ref="D3149:D3212" si="686">B3149*C3149</f>
        <v>99112376</v>
      </c>
      <c r="E3149" s="5">
        <f t="shared" ref="E3149:E3212" si="687">POWER(B3149,2)</f>
        <v>32711063044</v>
      </c>
      <c r="F3149" s="5">
        <f t="shared" ref="F3149:F3212" si="688">POWER(C3149,2)</f>
        <v>300304</v>
      </c>
      <c r="G3149" s="5">
        <f t="shared" ref="G3149:G3212" si="689">B3149-$J$5018</f>
        <v>-449098.82420000003</v>
      </c>
      <c r="H3149" s="9">
        <f t="shared" ref="H3149:H3212" si="690">POWER(G3149,2)</f>
        <v>201689753897.82254</v>
      </c>
      <c r="I3149" s="9">
        <f t="shared" ref="I3149:I3212" si="691">C3149-$J$5019</f>
        <v>-294961.74660000001</v>
      </c>
      <c r="J3149" s="9">
        <f t="shared" ref="J3149:J3212" si="692">POWER(I3149,2)</f>
        <v>87002431957.322617</v>
      </c>
      <c r="K3149" s="9">
        <f t="shared" ref="K3149:K3212" si="693">G3149*I3149</f>
        <v>132466973582.03836</v>
      </c>
      <c r="M3149" s="9">
        <f t="shared" ref="M3149:M3212" si="694">$J$5027+$J$5026*B3149</f>
        <v>173107.5267572407</v>
      </c>
      <c r="N3149" s="9">
        <f t="shared" ref="N3149:N3212" si="695">(M3149-$J$5019)^2</f>
        <v>14982303422.435181</v>
      </c>
      <c r="O3149" s="9">
        <f t="shared" ref="O3149:O3212" si="696">C3149-M3149</f>
        <v>-172559.5267572407</v>
      </c>
      <c r="P3149" s="9">
        <f t="shared" ref="P3149:P3212" si="697">POWER(O3149,2)</f>
        <v>29776790274.682869</v>
      </c>
      <c r="Q3149" s="9">
        <f t="shared" ref="Q3149:Q3212" si="698">(1/$J$5017)+((H3149)/$H$5012)</f>
        <v>2.0087838763485264E-4</v>
      </c>
      <c r="R3149" s="9">
        <f t="shared" ref="R3149:R3212" si="699">O3149/($J$5028*SQRT(1-Q3149))</f>
        <v>-4.8836614173980969E-2</v>
      </c>
    </row>
    <row r="3150" spans="1:18" x14ac:dyDescent="0.25">
      <c r="A3150">
        <v>3139</v>
      </c>
      <c r="B3150" s="5">
        <v>156399</v>
      </c>
      <c r="C3150" s="5">
        <v>449</v>
      </c>
      <c r="D3150" s="5">
        <f t="shared" si="686"/>
        <v>70223151</v>
      </c>
      <c r="E3150" s="5">
        <f t="shared" si="687"/>
        <v>24460647201</v>
      </c>
      <c r="F3150" s="5">
        <f t="shared" si="688"/>
        <v>201601</v>
      </c>
      <c r="G3150" s="5">
        <f t="shared" si="689"/>
        <v>-473561.82420000003</v>
      </c>
      <c r="H3150" s="9">
        <f t="shared" si="690"/>
        <v>224260801339.63174</v>
      </c>
      <c r="I3150" s="9">
        <f t="shared" si="691"/>
        <v>-295060.74660000001</v>
      </c>
      <c r="J3150" s="9">
        <f t="shared" si="692"/>
        <v>87060844184.149414</v>
      </c>
      <c r="K3150" s="9">
        <f t="shared" si="693"/>
        <v>139729505409.70996</v>
      </c>
      <c r="M3150" s="9">
        <f t="shared" si="694"/>
        <v>166440.11784262743</v>
      </c>
      <c r="N3150" s="9">
        <f t="shared" si="695"/>
        <v>16658969067.565981</v>
      </c>
      <c r="O3150" s="9">
        <f t="shared" si="696"/>
        <v>-165991.11784262743</v>
      </c>
      <c r="P3150" s="9">
        <f t="shared" si="697"/>
        <v>27553051202.645027</v>
      </c>
      <c r="Q3150" s="9">
        <f t="shared" si="698"/>
        <v>2.0097668776460838E-4</v>
      </c>
      <c r="R3150" s="9">
        <f t="shared" si="699"/>
        <v>-4.6977670426187536E-2</v>
      </c>
    </row>
    <row r="3151" spans="1:18" x14ac:dyDescent="0.25">
      <c r="A3151">
        <v>3140</v>
      </c>
      <c r="B3151" s="5">
        <v>70946</v>
      </c>
      <c r="C3151" s="5">
        <v>454</v>
      </c>
      <c r="D3151" s="5">
        <f t="shared" si="686"/>
        <v>32209484</v>
      </c>
      <c r="E3151" s="5">
        <f t="shared" si="687"/>
        <v>5033334916</v>
      </c>
      <c r="F3151" s="5">
        <f t="shared" si="688"/>
        <v>206116</v>
      </c>
      <c r="G3151" s="5">
        <f t="shared" si="689"/>
        <v>-559014.82420000003</v>
      </c>
      <c r="H3151" s="9">
        <f t="shared" si="690"/>
        <v>312497573675.35693</v>
      </c>
      <c r="I3151" s="9">
        <f t="shared" si="691"/>
        <v>-295055.74660000001</v>
      </c>
      <c r="J3151" s="9">
        <f t="shared" si="692"/>
        <v>87057893601.683426</v>
      </c>
      <c r="K3151" s="9">
        <f t="shared" si="693"/>
        <v>164940536314.79877</v>
      </c>
      <c r="M3151" s="9">
        <f t="shared" si="694"/>
        <v>143149.83889154013</v>
      </c>
      <c r="N3151" s="9">
        <f t="shared" si="695"/>
        <v>23213541476.930412</v>
      </c>
      <c r="O3151" s="9">
        <f t="shared" si="696"/>
        <v>-142695.83889154013</v>
      </c>
      <c r="P3151" s="9">
        <f t="shared" si="697"/>
        <v>20362102436.960377</v>
      </c>
      <c r="Q3151" s="9">
        <f t="shared" si="698"/>
        <v>2.013609714887993E-4</v>
      </c>
      <c r="R3151" s="9">
        <f t="shared" si="699"/>
        <v>-4.038480772975047E-2</v>
      </c>
    </row>
    <row r="3152" spans="1:18" x14ac:dyDescent="0.25">
      <c r="A3152">
        <v>3141</v>
      </c>
      <c r="B3152" s="5">
        <v>64939</v>
      </c>
      <c r="C3152" s="5">
        <v>363</v>
      </c>
      <c r="D3152" s="5">
        <f t="shared" si="686"/>
        <v>23572857</v>
      </c>
      <c r="E3152" s="5">
        <f t="shared" si="687"/>
        <v>4217073721</v>
      </c>
      <c r="F3152" s="5">
        <f t="shared" si="688"/>
        <v>131769</v>
      </c>
      <c r="G3152" s="5">
        <f t="shared" si="689"/>
        <v>-565021.82420000003</v>
      </c>
      <c r="H3152" s="9">
        <f t="shared" si="690"/>
        <v>319249661822.29572</v>
      </c>
      <c r="I3152" s="9">
        <f t="shared" si="691"/>
        <v>-295146.74660000001</v>
      </c>
      <c r="J3152" s="9">
        <f t="shared" si="692"/>
        <v>87111602028.564621</v>
      </c>
      <c r="K3152" s="9">
        <f t="shared" si="693"/>
        <v>166764353170.62717</v>
      </c>
      <c r="M3152" s="9">
        <f t="shared" si="694"/>
        <v>141512.62655658196</v>
      </c>
      <c r="N3152" s="9">
        <f t="shared" si="695"/>
        <v>23715112981.666908</v>
      </c>
      <c r="O3152" s="9">
        <f t="shared" si="696"/>
        <v>-141149.62655658196</v>
      </c>
      <c r="P3152" s="9">
        <f t="shared" si="697"/>
        <v>19923217077.06255</v>
      </c>
      <c r="Q3152" s="9">
        <f t="shared" si="698"/>
        <v>2.0139037779538197E-4</v>
      </c>
      <c r="R3152" s="9">
        <f t="shared" si="699"/>
        <v>-3.9947209797586231E-2</v>
      </c>
    </row>
    <row r="3153" spans="1:18" x14ac:dyDescent="0.25">
      <c r="A3153">
        <v>3142</v>
      </c>
      <c r="B3153" s="5">
        <v>33998</v>
      </c>
      <c r="C3153" s="5">
        <v>203</v>
      </c>
      <c r="D3153" s="5">
        <f t="shared" si="686"/>
        <v>6901594</v>
      </c>
      <c r="E3153" s="5">
        <f t="shared" si="687"/>
        <v>1155864004</v>
      </c>
      <c r="F3153" s="5">
        <f t="shared" si="688"/>
        <v>41209</v>
      </c>
      <c r="G3153" s="5">
        <f t="shared" si="689"/>
        <v>-595962.82420000003</v>
      </c>
      <c r="H3153" s="9">
        <f t="shared" si="690"/>
        <v>355171687828.44012</v>
      </c>
      <c r="I3153" s="9">
        <f t="shared" si="691"/>
        <v>-295306.74660000001</v>
      </c>
      <c r="J3153" s="9">
        <f t="shared" si="692"/>
        <v>87206074587.476624</v>
      </c>
      <c r="K3153" s="9">
        <f t="shared" si="693"/>
        <v>175991842709.04977</v>
      </c>
      <c r="M3153" s="9">
        <f t="shared" si="694"/>
        <v>133079.63390535157</v>
      </c>
      <c r="N3153" s="9">
        <f t="shared" si="695"/>
        <v>26383541509.996193</v>
      </c>
      <c r="O3153" s="9">
        <f t="shared" si="696"/>
        <v>-132876.63390535157</v>
      </c>
      <c r="P3153" s="9">
        <f t="shared" si="697"/>
        <v>17656199838.016827</v>
      </c>
      <c r="Q3153" s="9">
        <f t="shared" si="698"/>
        <v>2.0154682334034822E-4</v>
      </c>
      <c r="R3153" s="9">
        <f t="shared" si="699"/>
        <v>-3.7605846480794326E-2</v>
      </c>
    </row>
    <row r="3154" spans="1:18" x14ac:dyDescent="0.25">
      <c r="A3154">
        <v>3143</v>
      </c>
      <c r="B3154" s="5">
        <v>32908</v>
      </c>
      <c r="C3154" s="5">
        <v>98</v>
      </c>
      <c r="D3154" s="5">
        <f t="shared" si="686"/>
        <v>3224984</v>
      </c>
      <c r="E3154" s="5">
        <f t="shared" si="687"/>
        <v>1082936464</v>
      </c>
      <c r="F3154" s="5">
        <f t="shared" si="688"/>
        <v>9604</v>
      </c>
      <c r="G3154" s="5">
        <f t="shared" si="689"/>
        <v>-597052.82420000003</v>
      </c>
      <c r="H3154" s="9">
        <f t="shared" si="690"/>
        <v>356472074885.19617</v>
      </c>
      <c r="I3154" s="9">
        <f t="shared" si="691"/>
        <v>-295411.74660000001</v>
      </c>
      <c r="J3154" s="9">
        <f t="shared" si="692"/>
        <v>87268100029.262619</v>
      </c>
      <c r="K3154" s="9">
        <f t="shared" si="693"/>
        <v>176376417609.38477</v>
      </c>
      <c r="M3154" s="9">
        <f t="shared" si="694"/>
        <v>132782.55359153362</v>
      </c>
      <c r="N3154" s="9">
        <f t="shared" si="695"/>
        <v>26480139344.414673</v>
      </c>
      <c r="O3154" s="9">
        <f t="shared" si="696"/>
        <v>-132684.55359153362</v>
      </c>
      <c r="P3154" s="9">
        <f t="shared" si="697"/>
        <v>17605190761.784557</v>
      </c>
      <c r="Q3154" s="9">
        <f t="shared" si="698"/>
        <v>2.0155248671138766E-4</v>
      </c>
      <c r="R3154" s="9">
        <f t="shared" si="699"/>
        <v>-3.7551485315486556E-2</v>
      </c>
    </row>
    <row r="3155" spans="1:18" x14ac:dyDescent="0.25">
      <c r="A3155">
        <v>3144</v>
      </c>
      <c r="B3155" s="5">
        <v>8985</v>
      </c>
      <c r="C3155" s="5">
        <v>54</v>
      </c>
      <c r="D3155" s="5">
        <f t="shared" si="686"/>
        <v>485190</v>
      </c>
      <c r="E3155" s="5">
        <f t="shared" si="687"/>
        <v>80730225</v>
      </c>
      <c r="F3155" s="5">
        <f t="shared" si="688"/>
        <v>2916</v>
      </c>
      <c r="G3155" s="5">
        <f t="shared" si="689"/>
        <v>-620975.82420000003</v>
      </c>
      <c r="H3155" s="9">
        <f t="shared" si="690"/>
        <v>385610974240.86932</v>
      </c>
      <c r="I3155" s="9">
        <f t="shared" si="691"/>
        <v>-295455.74660000001</v>
      </c>
      <c r="J3155" s="9">
        <f t="shared" si="692"/>
        <v>87294098198.963425</v>
      </c>
      <c r="K3155" s="9">
        <f t="shared" si="693"/>
        <v>183470875759.56137</v>
      </c>
      <c r="M3155" s="9">
        <f t="shared" si="694"/>
        <v>126262.3220800962</v>
      </c>
      <c r="N3155" s="9">
        <f t="shared" si="695"/>
        <v>28644690706.620537</v>
      </c>
      <c r="O3155" s="9">
        <f t="shared" si="696"/>
        <v>-126208.3220800962</v>
      </c>
      <c r="P3155" s="9">
        <f t="shared" si="697"/>
        <v>15928540562.273298</v>
      </c>
      <c r="Q3155" s="9">
        <f t="shared" si="698"/>
        <v>2.0167939077266292E-4</v>
      </c>
      <c r="R3155" s="9">
        <f t="shared" si="699"/>
        <v>-3.5718628323928955E-2</v>
      </c>
    </row>
    <row r="3156" spans="1:18" x14ac:dyDescent="0.25">
      <c r="A3156">
        <v>3145</v>
      </c>
      <c r="B3156" s="5">
        <v>5499</v>
      </c>
      <c r="C3156" s="5">
        <v>16</v>
      </c>
      <c r="D3156" s="5">
        <f t="shared" si="686"/>
        <v>87984</v>
      </c>
      <c r="E3156" s="5">
        <f t="shared" si="687"/>
        <v>30239001</v>
      </c>
      <c r="F3156" s="5">
        <f t="shared" si="688"/>
        <v>256</v>
      </c>
      <c r="G3156" s="5">
        <f t="shared" si="689"/>
        <v>-624461.82420000003</v>
      </c>
      <c r="H3156" s="9">
        <f t="shared" si="690"/>
        <v>389952569883.19177</v>
      </c>
      <c r="I3156" s="9">
        <f t="shared" si="691"/>
        <v>-295493.74660000001</v>
      </c>
      <c r="J3156" s="9">
        <f t="shared" si="692"/>
        <v>87316554279.705017</v>
      </c>
      <c r="K3156" s="9">
        <f t="shared" si="693"/>
        <v>184524564041.52856</v>
      </c>
      <c r="M3156" s="9">
        <f t="shared" si="694"/>
        <v>125312.21017737201</v>
      </c>
      <c r="N3156" s="9">
        <f t="shared" si="695"/>
        <v>28967201404.331787</v>
      </c>
      <c r="O3156" s="9">
        <f t="shared" si="696"/>
        <v>-125296.21017737201</v>
      </c>
      <c r="P3156" s="9">
        <f t="shared" si="697"/>
        <v>15699140284.81218</v>
      </c>
      <c r="Q3156" s="9">
        <f t="shared" si="698"/>
        <v>2.0169829904070351E-4</v>
      </c>
      <c r="R3156" s="9">
        <f t="shared" si="699"/>
        <v>-3.5460488898678443E-2</v>
      </c>
    </row>
    <row r="3157" spans="1:18" x14ac:dyDescent="0.25">
      <c r="A3157">
        <v>3146</v>
      </c>
      <c r="B3157" s="5">
        <v>3554</v>
      </c>
      <c r="C3157" s="5">
        <v>37</v>
      </c>
      <c r="D3157" s="5">
        <f t="shared" si="686"/>
        <v>131498</v>
      </c>
      <c r="E3157" s="5">
        <f t="shared" si="687"/>
        <v>12630916</v>
      </c>
      <c r="F3157" s="5">
        <f t="shared" si="688"/>
        <v>1369</v>
      </c>
      <c r="G3157" s="5">
        <f t="shared" si="689"/>
        <v>-626406.82420000003</v>
      </c>
      <c r="H3157" s="9">
        <f t="shared" si="690"/>
        <v>392385509404.32977</v>
      </c>
      <c r="I3157" s="9">
        <f t="shared" si="691"/>
        <v>-295472.74660000001</v>
      </c>
      <c r="J3157" s="9">
        <f t="shared" si="692"/>
        <v>87304143983.347824</v>
      </c>
      <c r="K3157" s="9">
        <f t="shared" si="693"/>
        <v>185086144835.35736</v>
      </c>
      <c r="M3157" s="9">
        <f t="shared" si="694"/>
        <v>124782.09897519228</v>
      </c>
      <c r="N3157" s="9">
        <f t="shared" si="695"/>
        <v>29147929663.500515</v>
      </c>
      <c r="O3157" s="9">
        <f t="shared" si="696"/>
        <v>-124745.09897519228</v>
      </c>
      <c r="P3157" s="9">
        <f t="shared" si="697"/>
        <v>15561339718.330517</v>
      </c>
      <c r="Q3157" s="9">
        <f t="shared" si="698"/>
        <v>2.0170889483920299E-4</v>
      </c>
      <c r="R3157" s="9">
        <f t="shared" si="699"/>
        <v>-3.5304517307845298E-2</v>
      </c>
    </row>
    <row r="3158" spans="1:18" x14ac:dyDescent="0.25">
      <c r="A3158">
        <v>3147</v>
      </c>
      <c r="B3158" s="5">
        <v>1912</v>
      </c>
      <c r="C3158" s="5">
        <v>15</v>
      </c>
      <c r="D3158" s="5">
        <f t="shared" si="686"/>
        <v>28680</v>
      </c>
      <c r="E3158" s="5">
        <f t="shared" si="687"/>
        <v>3655744</v>
      </c>
      <c r="F3158" s="5">
        <f t="shared" si="688"/>
        <v>225</v>
      </c>
      <c r="G3158" s="5">
        <f t="shared" si="689"/>
        <v>-628048.82420000003</v>
      </c>
      <c r="H3158" s="9">
        <f t="shared" si="690"/>
        <v>394445325579.00256</v>
      </c>
      <c r="I3158" s="9">
        <f t="shared" si="691"/>
        <v>-295494.74660000001</v>
      </c>
      <c r="J3158" s="9">
        <f t="shared" si="692"/>
        <v>87317145268.198227</v>
      </c>
      <c r="K3158" s="9">
        <f t="shared" si="693"/>
        <v>185585128159.40695</v>
      </c>
      <c r="M3158" s="9">
        <f t="shared" si="694"/>
        <v>124334.570649239</v>
      </c>
      <c r="N3158" s="9">
        <f t="shared" si="695"/>
        <v>29300940861.773991</v>
      </c>
      <c r="O3158" s="9">
        <f t="shared" si="696"/>
        <v>-124319.570649239</v>
      </c>
      <c r="P3158" s="9">
        <f t="shared" si="697"/>
        <v>15455355646.411127</v>
      </c>
      <c r="Q3158" s="9">
        <f t="shared" si="698"/>
        <v>2.0171786563232926E-4</v>
      </c>
      <c r="R3158" s="9">
        <f t="shared" si="699"/>
        <v>-3.5184087306334655E-2</v>
      </c>
    </row>
    <row r="3159" spans="1:18" x14ac:dyDescent="0.25">
      <c r="A3159">
        <v>3148</v>
      </c>
      <c r="B3159" s="5">
        <v>1909</v>
      </c>
      <c r="C3159" s="5">
        <v>23</v>
      </c>
      <c r="D3159" s="5">
        <f t="shared" si="686"/>
        <v>43907</v>
      </c>
      <c r="E3159" s="5">
        <f t="shared" si="687"/>
        <v>3644281</v>
      </c>
      <c r="F3159" s="5">
        <f t="shared" si="688"/>
        <v>529</v>
      </c>
      <c r="G3159" s="5">
        <f t="shared" si="689"/>
        <v>-628051.82420000003</v>
      </c>
      <c r="H3159" s="9">
        <f t="shared" si="690"/>
        <v>394449093880.94775</v>
      </c>
      <c r="I3159" s="9">
        <f t="shared" si="691"/>
        <v>-295486.74660000001</v>
      </c>
      <c r="J3159" s="9">
        <f t="shared" si="692"/>
        <v>87312417416.252625</v>
      </c>
      <c r="K3159" s="9">
        <f t="shared" si="693"/>
        <v>185580990229.05316</v>
      </c>
      <c r="M3159" s="9">
        <f t="shared" si="694"/>
        <v>124333.75299699913</v>
      </c>
      <c r="N3159" s="9">
        <f t="shared" si="695"/>
        <v>29301220785.974598</v>
      </c>
      <c r="O3159" s="9">
        <f t="shared" si="696"/>
        <v>-124310.75299699913</v>
      </c>
      <c r="P3159" s="9">
        <f t="shared" si="697"/>
        <v>15453163310.680927</v>
      </c>
      <c r="Q3159" s="9">
        <f t="shared" si="698"/>
        <v>2.0171788204382152E-4</v>
      </c>
      <c r="R3159" s="9">
        <f t="shared" si="699"/>
        <v>-3.5181591794093685E-2</v>
      </c>
    </row>
    <row r="3160" spans="1:18" x14ac:dyDescent="0.25">
      <c r="A3160">
        <v>3149</v>
      </c>
      <c r="B3160" s="5">
        <v>1871</v>
      </c>
      <c r="C3160" s="5">
        <v>22</v>
      </c>
      <c r="D3160" s="5">
        <f t="shared" si="686"/>
        <v>41162</v>
      </c>
      <c r="E3160" s="5">
        <f t="shared" si="687"/>
        <v>3500641</v>
      </c>
      <c r="F3160" s="5">
        <f t="shared" si="688"/>
        <v>484</v>
      </c>
      <c r="G3160" s="5">
        <f t="shared" si="689"/>
        <v>-628089.82420000003</v>
      </c>
      <c r="H3160" s="9">
        <f t="shared" si="690"/>
        <v>394496827263.58698</v>
      </c>
      <c r="I3160" s="9">
        <f t="shared" si="691"/>
        <v>-295487.74660000001</v>
      </c>
      <c r="J3160" s="9">
        <f t="shared" si="692"/>
        <v>87313008390.745819</v>
      </c>
      <c r="K3160" s="9">
        <f t="shared" si="693"/>
        <v>185592846815.24817</v>
      </c>
      <c r="M3160" s="9">
        <f t="shared" si="694"/>
        <v>124323.39606862749</v>
      </c>
      <c r="N3160" s="9">
        <f t="shared" si="695"/>
        <v>29304766608.24995</v>
      </c>
      <c r="O3160" s="9">
        <f t="shared" si="696"/>
        <v>-124301.39606862749</v>
      </c>
      <c r="P3160" s="9">
        <f t="shared" si="697"/>
        <v>15450837064.609802</v>
      </c>
      <c r="Q3160" s="9">
        <f t="shared" si="698"/>
        <v>2.0171808992950865E-4</v>
      </c>
      <c r="R3160" s="9">
        <f t="shared" si="699"/>
        <v>-3.5178943662923734E-2</v>
      </c>
    </row>
    <row r="3161" spans="1:18" x14ac:dyDescent="0.25">
      <c r="A3161">
        <v>3150</v>
      </c>
      <c r="B3161" s="5">
        <v>1836</v>
      </c>
      <c r="C3161" s="5">
        <v>8</v>
      </c>
      <c r="D3161" s="5">
        <f t="shared" si="686"/>
        <v>14688</v>
      </c>
      <c r="E3161" s="5">
        <f t="shared" si="687"/>
        <v>3370896</v>
      </c>
      <c r="F3161" s="5">
        <f t="shared" si="688"/>
        <v>64</v>
      </c>
      <c r="G3161" s="5">
        <f t="shared" si="689"/>
        <v>-628124.82420000003</v>
      </c>
      <c r="H3161" s="9">
        <f t="shared" si="690"/>
        <v>394540794776.28094</v>
      </c>
      <c r="I3161" s="9">
        <f t="shared" si="691"/>
        <v>-295501.74660000001</v>
      </c>
      <c r="J3161" s="9">
        <f t="shared" si="692"/>
        <v>87321282243.65062</v>
      </c>
      <c r="K3161" s="9">
        <f t="shared" si="693"/>
        <v>185611982633.91797</v>
      </c>
      <c r="M3161" s="9">
        <f t="shared" si="694"/>
        <v>124313.85679249573</v>
      </c>
      <c r="N3161" s="9">
        <f t="shared" si="695"/>
        <v>29308032686.983147</v>
      </c>
      <c r="O3161" s="9">
        <f t="shared" si="696"/>
        <v>-124305.85679249573</v>
      </c>
      <c r="P3161" s="9">
        <f t="shared" si="697"/>
        <v>15451946032.916458</v>
      </c>
      <c r="Q3161" s="9">
        <f t="shared" si="698"/>
        <v>2.0171828141429525E-4</v>
      </c>
      <c r="R3161" s="9">
        <f t="shared" si="699"/>
        <v>-3.5180206110308726E-2</v>
      </c>
    </row>
    <row r="3162" spans="1:18" x14ac:dyDescent="0.25">
      <c r="A3162">
        <v>3151</v>
      </c>
      <c r="B3162" s="5">
        <v>1786</v>
      </c>
      <c r="C3162" s="5">
        <v>8</v>
      </c>
      <c r="D3162" s="5">
        <f t="shared" si="686"/>
        <v>14288</v>
      </c>
      <c r="E3162" s="5">
        <f t="shared" si="687"/>
        <v>3189796</v>
      </c>
      <c r="F3162" s="5">
        <f t="shared" si="688"/>
        <v>64</v>
      </c>
      <c r="G3162" s="5">
        <f t="shared" si="689"/>
        <v>-628174.82420000003</v>
      </c>
      <c r="H3162" s="9">
        <f t="shared" si="690"/>
        <v>394603609758.70093</v>
      </c>
      <c r="I3162" s="9">
        <f t="shared" si="691"/>
        <v>-295501.74660000001</v>
      </c>
      <c r="J3162" s="9">
        <f t="shared" si="692"/>
        <v>87321282243.65062</v>
      </c>
      <c r="K3162" s="9">
        <f t="shared" si="693"/>
        <v>185626757721.24796</v>
      </c>
      <c r="M3162" s="9">
        <f t="shared" si="694"/>
        <v>124300.22925516462</v>
      </c>
      <c r="N3162" s="9">
        <f t="shared" si="695"/>
        <v>29312698829.451488</v>
      </c>
      <c r="O3162" s="9">
        <f t="shared" si="696"/>
        <v>-124292.22925516462</v>
      </c>
      <c r="P3162" s="9">
        <f t="shared" si="697"/>
        <v>15448558253.218401</v>
      </c>
      <c r="Q3162" s="9">
        <f t="shared" si="698"/>
        <v>2.0171855498249977E-4</v>
      </c>
      <c r="R3162" s="9">
        <f t="shared" si="699"/>
        <v>-3.5176349341317879E-2</v>
      </c>
    </row>
    <row r="3163" spans="1:18" x14ac:dyDescent="0.25">
      <c r="A3163">
        <v>3152</v>
      </c>
      <c r="B3163" s="5">
        <v>1428</v>
      </c>
      <c r="C3163" s="5">
        <v>11</v>
      </c>
      <c r="D3163" s="5">
        <f t="shared" si="686"/>
        <v>15708</v>
      </c>
      <c r="E3163" s="5">
        <f t="shared" si="687"/>
        <v>2039184</v>
      </c>
      <c r="F3163" s="5">
        <f t="shared" si="688"/>
        <v>121</v>
      </c>
      <c r="G3163" s="5">
        <f t="shared" si="689"/>
        <v>-628532.82420000003</v>
      </c>
      <c r="H3163" s="9">
        <f t="shared" si="690"/>
        <v>395053511096.82813</v>
      </c>
      <c r="I3163" s="9">
        <f t="shared" si="691"/>
        <v>-295498.74660000001</v>
      </c>
      <c r="J3163" s="9">
        <f t="shared" si="692"/>
        <v>87319509242.171021</v>
      </c>
      <c r="K3163" s="9">
        <f t="shared" si="693"/>
        <v>185730661748.05817</v>
      </c>
      <c r="M3163" s="9">
        <f t="shared" si="694"/>
        <v>124202.65608787395</v>
      </c>
      <c r="N3163" s="9">
        <f t="shared" si="695"/>
        <v>29346119259.729744</v>
      </c>
      <c r="O3163" s="9">
        <f t="shared" si="696"/>
        <v>-124191.65608787395</v>
      </c>
      <c r="P3163" s="9">
        <f t="shared" si="697"/>
        <v>15423567441.848761</v>
      </c>
      <c r="Q3163" s="9">
        <f t="shared" si="698"/>
        <v>2.0172051436697359E-4</v>
      </c>
      <c r="R3163" s="9">
        <f t="shared" si="699"/>
        <v>-3.5147885835534583E-2</v>
      </c>
    </row>
    <row r="3164" spans="1:18" x14ac:dyDescent="0.25">
      <c r="A3164">
        <v>3153</v>
      </c>
      <c r="B3164" s="5">
        <v>746</v>
      </c>
      <c r="C3164" s="5">
        <v>3</v>
      </c>
      <c r="D3164" s="5">
        <f t="shared" si="686"/>
        <v>2238</v>
      </c>
      <c r="E3164" s="5">
        <f t="shared" si="687"/>
        <v>556516</v>
      </c>
      <c r="F3164" s="5">
        <f t="shared" si="688"/>
        <v>9</v>
      </c>
      <c r="G3164" s="5">
        <f t="shared" si="689"/>
        <v>-629214.82420000003</v>
      </c>
      <c r="H3164" s="9">
        <f t="shared" si="690"/>
        <v>395911294993.03693</v>
      </c>
      <c r="I3164" s="9">
        <f t="shared" si="691"/>
        <v>-295506.74660000001</v>
      </c>
      <c r="J3164" s="9">
        <f t="shared" si="692"/>
        <v>87324237286.116623</v>
      </c>
      <c r="K3164" s="9">
        <f t="shared" si="693"/>
        <v>185937225611.83298</v>
      </c>
      <c r="M3164" s="9">
        <f t="shared" si="694"/>
        <v>124016.77647867778</v>
      </c>
      <c r="N3164" s="9">
        <f t="shared" si="695"/>
        <v>29409838801.032719</v>
      </c>
      <c r="O3164" s="9">
        <f t="shared" si="696"/>
        <v>-124013.77647867778</v>
      </c>
      <c r="P3164" s="9">
        <f t="shared" si="697"/>
        <v>15379416756.503456</v>
      </c>
      <c r="Q3164" s="9">
        <f t="shared" si="698"/>
        <v>2.0172425013814313E-4</v>
      </c>
      <c r="R3164" s="9">
        <f t="shared" si="699"/>
        <v>-3.5097543612473726E-2</v>
      </c>
    </row>
    <row r="3165" spans="1:18" x14ac:dyDescent="0.25">
      <c r="A3165">
        <v>3154</v>
      </c>
      <c r="B3165" s="5">
        <v>9</v>
      </c>
      <c r="C3165" s="5">
        <v>0</v>
      </c>
      <c r="D3165" s="5">
        <f t="shared" si="686"/>
        <v>0</v>
      </c>
      <c r="E3165" s="5">
        <f t="shared" si="687"/>
        <v>81</v>
      </c>
      <c r="F3165" s="5">
        <f t="shared" si="688"/>
        <v>0</v>
      </c>
      <c r="G3165" s="5">
        <f t="shared" si="689"/>
        <v>-629951.82420000003</v>
      </c>
      <c r="H3165" s="9">
        <f t="shared" si="690"/>
        <v>396839300812.90778</v>
      </c>
      <c r="I3165" s="9">
        <f t="shared" si="691"/>
        <v>-295509.74660000001</v>
      </c>
      <c r="J3165" s="9">
        <f t="shared" si="692"/>
        <v>87326010335.596222</v>
      </c>
      <c r="K3165" s="9">
        <f t="shared" si="693"/>
        <v>186156903939.54977</v>
      </c>
      <c r="M3165" s="9">
        <f t="shared" si="694"/>
        <v>123815.90657841739</v>
      </c>
      <c r="N3165" s="9">
        <f t="shared" si="695"/>
        <v>29478774701.356804</v>
      </c>
      <c r="O3165" s="9">
        <f t="shared" si="696"/>
        <v>-123815.90657841739</v>
      </c>
      <c r="P3165" s="9">
        <f t="shared" si="697"/>
        <v>15330378721.835382</v>
      </c>
      <c r="Q3165" s="9">
        <f t="shared" si="698"/>
        <v>2.0172829173580238E-4</v>
      </c>
      <c r="R3165" s="9">
        <f t="shared" si="699"/>
        <v>-3.5041543877059211E-2</v>
      </c>
    </row>
    <row r="3166" spans="1:18" x14ac:dyDescent="0.25">
      <c r="A3166">
        <v>3155</v>
      </c>
      <c r="B3166" s="5">
        <v>3</v>
      </c>
      <c r="C3166" s="5">
        <v>1</v>
      </c>
      <c r="D3166" s="5">
        <f t="shared" si="686"/>
        <v>3</v>
      </c>
      <c r="E3166" s="5">
        <f t="shared" si="687"/>
        <v>9</v>
      </c>
      <c r="F3166" s="5">
        <f t="shared" si="688"/>
        <v>1</v>
      </c>
      <c r="G3166" s="5">
        <f t="shared" si="689"/>
        <v>-629957.82420000003</v>
      </c>
      <c r="H3166" s="9">
        <f t="shared" si="690"/>
        <v>396846860270.79816</v>
      </c>
      <c r="I3166" s="9">
        <f t="shared" si="691"/>
        <v>-295508.74660000001</v>
      </c>
      <c r="J3166" s="9">
        <f t="shared" si="692"/>
        <v>87325419317.103012</v>
      </c>
      <c r="K3166" s="9">
        <f t="shared" si="693"/>
        <v>186158047040.20517</v>
      </c>
      <c r="M3166" s="9">
        <f t="shared" si="694"/>
        <v>123814.27127393766</v>
      </c>
      <c r="N3166" s="9">
        <f t="shared" si="695"/>
        <v>29479336247.442486</v>
      </c>
      <c r="O3166" s="9">
        <f t="shared" si="696"/>
        <v>-123813.27127393766</v>
      </c>
      <c r="P3166" s="9">
        <f t="shared" si="697"/>
        <v>15329726143.553677</v>
      </c>
      <c r="Q3166" s="9">
        <f t="shared" si="698"/>
        <v>2.017283246583193E-4</v>
      </c>
      <c r="R3166" s="9">
        <f t="shared" si="699"/>
        <v>-3.504079805151325E-2</v>
      </c>
    </row>
    <row r="3167" spans="1:18" x14ac:dyDescent="0.25">
      <c r="A3167">
        <v>3156</v>
      </c>
      <c r="B3167" s="5">
        <v>8327297</v>
      </c>
      <c r="C3167" s="5">
        <v>553320</v>
      </c>
      <c r="D3167" s="5">
        <f t="shared" si="686"/>
        <v>4607659976040</v>
      </c>
      <c r="E3167" s="5">
        <f t="shared" si="687"/>
        <v>69343875326209</v>
      </c>
      <c r="F3167" s="5">
        <f t="shared" si="688"/>
        <v>306163022400</v>
      </c>
      <c r="G3167" s="5">
        <f t="shared" si="689"/>
        <v>7697336.1758000003</v>
      </c>
      <c r="H3167" s="9">
        <f t="shared" si="690"/>
        <v>59248984203279.375</v>
      </c>
      <c r="I3167" s="9">
        <f t="shared" si="691"/>
        <v>257810.25339999999</v>
      </c>
      <c r="J3167" s="9">
        <f t="shared" si="692"/>
        <v>66466126758.172203</v>
      </c>
      <c r="K3167" s="9">
        <f t="shared" si="693"/>
        <v>1984452189987.9849</v>
      </c>
      <c r="M3167" s="9">
        <f t="shared" si="694"/>
        <v>2393424.4683145969</v>
      </c>
      <c r="N3167" s="9">
        <f t="shared" si="695"/>
        <v>4401246179586.834</v>
      </c>
      <c r="O3167" s="9">
        <f t="shared" si="696"/>
        <v>-1840104.4683145969</v>
      </c>
      <c r="P3167" s="9">
        <f t="shared" si="697"/>
        <v>3385984454311.3452</v>
      </c>
      <c r="Q3167" s="9">
        <f t="shared" si="698"/>
        <v>4.5803777383805397E-4</v>
      </c>
      <c r="R3167" s="9">
        <f t="shared" si="699"/>
        <v>-0.52084073795044539</v>
      </c>
    </row>
    <row r="3168" spans="1:18" x14ac:dyDescent="0.25">
      <c r="A3168">
        <v>3157</v>
      </c>
      <c r="B3168" s="5">
        <v>10174</v>
      </c>
      <c r="C3168" s="5">
        <v>666</v>
      </c>
      <c r="D3168" s="5">
        <f t="shared" si="686"/>
        <v>6775884</v>
      </c>
      <c r="E3168" s="5">
        <f t="shared" si="687"/>
        <v>103510276</v>
      </c>
      <c r="F3168" s="5">
        <f t="shared" si="688"/>
        <v>443556</v>
      </c>
      <c r="G3168" s="5">
        <f t="shared" si="689"/>
        <v>-619786.82420000003</v>
      </c>
      <c r="H3168" s="9">
        <f t="shared" si="690"/>
        <v>384135707451.92175</v>
      </c>
      <c r="I3168" s="9">
        <f t="shared" si="691"/>
        <v>-294843.74660000001</v>
      </c>
      <c r="J3168" s="9">
        <f t="shared" si="692"/>
        <v>86932834909.125015</v>
      </c>
      <c r="K3168" s="9">
        <f t="shared" si="693"/>
        <v>182740269340.44357</v>
      </c>
      <c r="M3168" s="9">
        <f t="shared" si="694"/>
        <v>126586.38491782972</v>
      </c>
      <c r="N3168" s="9">
        <f t="shared" si="695"/>
        <v>28535102122.005322</v>
      </c>
      <c r="O3168" s="9">
        <f t="shared" si="696"/>
        <v>-125920.38491782972</v>
      </c>
      <c r="P3168" s="9">
        <f t="shared" si="697"/>
        <v>15855943337.854399</v>
      </c>
      <c r="Q3168" s="9">
        <f t="shared" si="698"/>
        <v>2.0167296577545566E-4</v>
      </c>
      <c r="R3168" s="9">
        <f t="shared" si="699"/>
        <v>-3.5637138175245282E-2</v>
      </c>
    </row>
    <row r="3169" spans="1:18" x14ac:dyDescent="0.25">
      <c r="A3169">
        <v>3158</v>
      </c>
      <c r="B3169" s="5">
        <v>7996</v>
      </c>
      <c r="C3169" s="5">
        <v>7977</v>
      </c>
      <c r="D3169" s="5">
        <f t="shared" si="686"/>
        <v>63784092</v>
      </c>
      <c r="E3169" s="5">
        <f t="shared" si="687"/>
        <v>63936016</v>
      </c>
      <c r="F3169" s="5">
        <f t="shared" si="688"/>
        <v>63632529</v>
      </c>
      <c r="G3169" s="5">
        <f t="shared" si="689"/>
        <v>-621964.82420000003</v>
      </c>
      <c r="H3169" s="9">
        <f t="shared" si="690"/>
        <v>386840242542.13696</v>
      </c>
      <c r="I3169" s="9">
        <f t="shared" si="691"/>
        <v>-287532.74660000001</v>
      </c>
      <c r="J3169" s="9">
        <f t="shared" si="692"/>
        <v>82675080367.339813</v>
      </c>
      <c r="K3169" s="9">
        <f t="shared" si="693"/>
        <v>178835254190.81216</v>
      </c>
      <c r="M3169" s="9">
        <f t="shared" si="694"/>
        <v>125992.76939168706</v>
      </c>
      <c r="N3169" s="9">
        <f t="shared" si="695"/>
        <v>28736005561.843693</v>
      </c>
      <c r="O3169" s="9">
        <f t="shared" si="696"/>
        <v>-118015.76939168706</v>
      </c>
      <c r="P3169" s="9">
        <f t="shared" si="697"/>
        <v>13927721825.11186</v>
      </c>
      <c r="Q3169" s="9">
        <f t="shared" si="698"/>
        <v>2.0168474441138219E-4</v>
      </c>
      <c r="R3169" s="9">
        <f t="shared" si="699"/>
        <v>-3.3400027391814968E-2</v>
      </c>
    </row>
    <row r="3170" spans="1:18" x14ac:dyDescent="0.25">
      <c r="A3170">
        <v>3159</v>
      </c>
      <c r="B3170" s="5">
        <v>1298</v>
      </c>
      <c r="C3170" s="5">
        <v>1036</v>
      </c>
      <c r="D3170" s="5">
        <f t="shared" si="686"/>
        <v>1344728</v>
      </c>
      <c r="E3170" s="5">
        <f t="shared" si="687"/>
        <v>1684804</v>
      </c>
      <c r="F3170" s="5">
        <f t="shared" si="688"/>
        <v>1073296</v>
      </c>
      <c r="G3170" s="5">
        <f t="shared" si="689"/>
        <v>-628662.82420000003</v>
      </c>
      <c r="H3170" s="9">
        <f t="shared" si="690"/>
        <v>395216946531.12012</v>
      </c>
      <c r="I3170" s="9">
        <f t="shared" si="691"/>
        <v>-294473.74660000001</v>
      </c>
      <c r="J3170" s="9">
        <f t="shared" si="692"/>
        <v>86714787436.641022</v>
      </c>
      <c r="K3170" s="9">
        <f t="shared" si="693"/>
        <v>185124697190.31116</v>
      </c>
      <c r="M3170" s="9">
        <f t="shared" si="694"/>
        <v>124167.22449081311</v>
      </c>
      <c r="N3170" s="9">
        <f t="shared" si="695"/>
        <v>29358259882.737209</v>
      </c>
      <c r="O3170" s="9">
        <f t="shared" si="696"/>
        <v>-123131.22449081311</v>
      </c>
      <c r="P3170" s="9">
        <f t="shared" si="697"/>
        <v>15161298444.607014</v>
      </c>
      <c r="Q3170" s="9">
        <f t="shared" si="698"/>
        <v>2.017212261515923E-4</v>
      </c>
      <c r="R3170" s="9">
        <f t="shared" si="699"/>
        <v>-3.4847769641392093E-2</v>
      </c>
    </row>
    <row r="3171" spans="1:18" x14ac:dyDescent="0.25">
      <c r="A3171">
        <v>3160</v>
      </c>
      <c r="B3171" s="5">
        <v>807</v>
      </c>
      <c r="C3171" s="5">
        <v>710</v>
      </c>
      <c r="D3171" s="5">
        <f t="shared" si="686"/>
        <v>572970</v>
      </c>
      <c r="E3171" s="5">
        <f t="shared" si="687"/>
        <v>651249</v>
      </c>
      <c r="F3171" s="5">
        <f t="shared" si="688"/>
        <v>504100</v>
      </c>
      <c r="G3171" s="5">
        <f t="shared" si="689"/>
        <v>-629153.82420000003</v>
      </c>
      <c r="H3171" s="9">
        <f t="shared" si="690"/>
        <v>395834534505.48456</v>
      </c>
      <c r="I3171" s="9">
        <f t="shared" si="691"/>
        <v>-294799.74660000001</v>
      </c>
      <c r="J3171" s="9">
        <f t="shared" si="692"/>
        <v>86906890595.424225</v>
      </c>
      <c r="K3171" s="9">
        <f t="shared" si="693"/>
        <v>185474387946.58096</v>
      </c>
      <c r="M3171" s="9">
        <f t="shared" si="694"/>
        <v>124033.40207422171</v>
      </c>
      <c r="N3171" s="9">
        <f t="shared" si="695"/>
        <v>29404136731.923424</v>
      </c>
      <c r="O3171" s="9">
        <f t="shared" si="696"/>
        <v>-123323.40207422171</v>
      </c>
      <c r="P3171" s="9">
        <f t="shared" si="697"/>
        <v>15208661499.160152</v>
      </c>
      <c r="Q3171" s="9">
        <f t="shared" si="698"/>
        <v>2.0172391583527543E-4</v>
      </c>
      <c r="R3171" s="9">
        <f t="shared" si="699"/>
        <v>-3.4902158493328242E-2</v>
      </c>
    </row>
    <row r="3172" spans="1:18" x14ac:dyDescent="0.25">
      <c r="A3172">
        <v>3161</v>
      </c>
      <c r="B3172" s="5">
        <v>471</v>
      </c>
      <c r="C3172" s="5">
        <v>22</v>
      </c>
      <c r="D3172" s="5">
        <f t="shared" si="686"/>
        <v>10362</v>
      </c>
      <c r="E3172" s="5">
        <f t="shared" si="687"/>
        <v>221841</v>
      </c>
      <c r="F3172" s="5">
        <f t="shared" si="688"/>
        <v>484</v>
      </c>
      <c r="G3172" s="5">
        <f t="shared" si="689"/>
        <v>-629489.82420000003</v>
      </c>
      <c r="H3172" s="9">
        <f t="shared" si="690"/>
        <v>396257438771.34692</v>
      </c>
      <c r="I3172" s="9">
        <f t="shared" si="691"/>
        <v>-295487.74660000001</v>
      </c>
      <c r="J3172" s="9">
        <f t="shared" si="692"/>
        <v>87313008390.745819</v>
      </c>
      <c r="K3172" s="9">
        <f t="shared" si="693"/>
        <v>186006529660.48816</v>
      </c>
      <c r="M3172" s="9">
        <f t="shared" si="694"/>
        <v>123941.82502335674</v>
      </c>
      <c r="N3172" s="9">
        <f t="shared" si="695"/>
        <v>29435551714.129215</v>
      </c>
      <c r="O3172" s="9">
        <f t="shared" si="696"/>
        <v>-123919.82502335674</v>
      </c>
      <c r="P3172" s="9">
        <f t="shared" si="697"/>
        <v>15356123033.819351</v>
      </c>
      <c r="Q3172" s="9">
        <f t="shared" si="698"/>
        <v>2.0172575764365036E-4</v>
      </c>
      <c r="R3172" s="9">
        <f t="shared" si="699"/>
        <v>-3.5070954130923593E-2</v>
      </c>
    </row>
    <row r="3173" spans="1:18" x14ac:dyDescent="0.25">
      <c r="A3173">
        <v>3162</v>
      </c>
      <c r="B3173" s="5">
        <v>164</v>
      </c>
      <c r="C3173" s="5">
        <v>112</v>
      </c>
      <c r="D3173" s="5">
        <f t="shared" si="686"/>
        <v>18368</v>
      </c>
      <c r="E3173" s="5">
        <f t="shared" si="687"/>
        <v>26896</v>
      </c>
      <c r="F3173" s="5">
        <f t="shared" si="688"/>
        <v>12544</v>
      </c>
      <c r="G3173" s="5">
        <f t="shared" si="689"/>
        <v>-629796.82420000003</v>
      </c>
      <c r="H3173" s="9">
        <f t="shared" si="690"/>
        <v>396644039772.40576</v>
      </c>
      <c r="I3173" s="9">
        <f t="shared" si="691"/>
        <v>-295397.74660000001</v>
      </c>
      <c r="J3173" s="9">
        <f t="shared" si="692"/>
        <v>87259828696.357819</v>
      </c>
      <c r="K3173" s="9">
        <f t="shared" si="693"/>
        <v>186040562684.51636</v>
      </c>
      <c r="M3173" s="9">
        <f t="shared" si="694"/>
        <v>123858.15194414378</v>
      </c>
      <c r="N3173" s="9">
        <f t="shared" si="695"/>
        <v>29464269947.898369</v>
      </c>
      <c r="O3173" s="9">
        <f t="shared" si="696"/>
        <v>-123746.15194414378</v>
      </c>
      <c r="P3173" s="9">
        <f t="shared" si="697"/>
        <v>15313110120.98312</v>
      </c>
      <c r="Q3173" s="9">
        <f t="shared" si="698"/>
        <v>2.0172744134613096E-4</v>
      </c>
      <c r="R3173" s="9">
        <f t="shared" si="699"/>
        <v>-3.5021802375428283E-2</v>
      </c>
    </row>
    <row r="3174" spans="1:18" x14ac:dyDescent="0.25">
      <c r="A3174">
        <v>3163</v>
      </c>
      <c r="B3174" s="5">
        <v>641</v>
      </c>
      <c r="C3174" s="5">
        <v>8531</v>
      </c>
      <c r="D3174" s="5">
        <f t="shared" si="686"/>
        <v>5468371</v>
      </c>
      <c r="E3174" s="5">
        <f t="shared" si="687"/>
        <v>410881</v>
      </c>
      <c r="F3174" s="5">
        <f t="shared" si="688"/>
        <v>72777961</v>
      </c>
      <c r="G3174" s="5">
        <f t="shared" si="689"/>
        <v>-629319.82420000003</v>
      </c>
      <c r="H3174" s="9">
        <f t="shared" si="690"/>
        <v>396043441131.11896</v>
      </c>
      <c r="I3174" s="9">
        <f t="shared" si="691"/>
        <v>-286978.74660000001</v>
      </c>
      <c r="J3174" s="9">
        <f t="shared" si="692"/>
        <v>82356801000.107025</v>
      </c>
      <c r="K3174" s="9">
        <f t="shared" si="693"/>
        <v>180601414359.44836</v>
      </c>
      <c r="M3174" s="9">
        <f t="shared" si="694"/>
        <v>123988.15865028246</v>
      </c>
      <c r="N3174" s="9">
        <f t="shared" si="695"/>
        <v>29419655132.792686</v>
      </c>
      <c r="O3174" s="9">
        <f t="shared" si="696"/>
        <v>-115457.15865028246</v>
      </c>
      <c r="P3174" s="9">
        <f t="shared" si="697"/>
        <v>13330355483.596495</v>
      </c>
      <c r="Q3174" s="9">
        <f t="shared" si="698"/>
        <v>2.017248256534157E-4</v>
      </c>
      <c r="R3174" s="9">
        <f t="shared" si="699"/>
        <v>-3.267590728489439E-2</v>
      </c>
    </row>
    <row r="3175" spans="1:18" x14ac:dyDescent="0.25">
      <c r="A3175">
        <v>3164</v>
      </c>
      <c r="B3175" s="5">
        <v>3807578</v>
      </c>
      <c r="C3175" s="5">
        <v>4353389</v>
      </c>
      <c r="D3175" s="5">
        <f t="shared" si="686"/>
        <v>16575868181842</v>
      </c>
      <c r="E3175" s="5">
        <f t="shared" si="687"/>
        <v>14497650226084</v>
      </c>
      <c r="F3175" s="5">
        <f t="shared" si="688"/>
        <v>18951995785321</v>
      </c>
      <c r="G3175" s="5">
        <f t="shared" si="689"/>
        <v>3177617.1757999999</v>
      </c>
      <c r="H3175" s="9">
        <f t="shared" si="690"/>
        <v>10097250915939.168</v>
      </c>
      <c r="I3175" s="9">
        <f t="shared" si="691"/>
        <v>4057879.2533999998</v>
      </c>
      <c r="J3175" s="9">
        <f t="shared" si="692"/>
        <v>16466384035174.141</v>
      </c>
      <c r="K3175" s="9">
        <f t="shared" si="693"/>
        <v>12894386812926.32</v>
      </c>
      <c r="M3175" s="9">
        <f t="shared" si="694"/>
        <v>1161571.6803430889</v>
      </c>
      <c r="N3175" s="9">
        <f t="shared" si="695"/>
        <v>750063273078.8186</v>
      </c>
      <c r="O3175" s="9">
        <f t="shared" si="696"/>
        <v>3191817.3196569113</v>
      </c>
      <c r="P3175" s="9">
        <f t="shared" si="697"/>
        <v>10187697802061.83</v>
      </c>
      <c r="Q3175" s="9">
        <f t="shared" si="698"/>
        <v>2.439749673900567E-4</v>
      </c>
      <c r="R3175" s="9">
        <f t="shared" si="699"/>
        <v>0.90334572400249846</v>
      </c>
    </row>
    <row r="3176" spans="1:18" x14ac:dyDescent="0.25">
      <c r="A3176">
        <v>3165</v>
      </c>
      <c r="B3176" s="5">
        <v>334825</v>
      </c>
      <c r="C3176" s="5">
        <v>32572</v>
      </c>
      <c r="D3176" s="5">
        <f t="shared" si="686"/>
        <v>10905919900</v>
      </c>
      <c r="E3176" s="5">
        <f t="shared" si="687"/>
        <v>112107780625</v>
      </c>
      <c r="F3176" s="5">
        <f t="shared" si="688"/>
        <v>1060935184</v>
      </c>
      <c r="G3176" s="5">
        <f t="shared" si="689"/>
        <v>-295135.82420000003</v>
      </c>
      <c r="H3176" s="9">
        <f t="shared" si="690"/>
        <v>87105154726.213318</v>
      </c>
      <c r="I3176" s="9">
        <f t="shared" si="691"/>
        <v>-262937.74660000001</v>
      </c>
      <c r="J3176" s="9">
        <f t="shared" si="692"/>
        <v>69136258587.085815</v>
      </c>
      <c r="K3176" s="9">
        <f t="shared" si="693"/>
        <v>77602348556.081757</v>
      </c>
      <c r="M3176" s="9">
        <f t="shared" si="694"/>
        <v>215070.25735939923</v>
      </c>
      <c r="N3176" s="9">
        <f t="shared" si="695"/>
        <v>6470511429.2887297</v>
      </c>
      <c r="O3176" s="9">
        <f t="shared" si="696"/>
        <v>-182498.25735939923</v>
      </c>
      <c r="P3176" s="9">
        <f t="shared" si="697"/>
        <v>33305613939.217514</v>
      </c>
      <c r="Q3176" s="9">
        <f t="shared" si="698"/>
        <v>2.0037935536815714E-4</v>
      </c>
      <c r="R3176" s="9">
        <f t="shared" si="699"/>
        <v>-5.1649392677928001E-2</v>
      </c>
    </row>
    <row r="3177" spans="1:18" x14ac:dyDescent="0.25">
      <c r="A3177">
        <v>3166</v>
      </c>
      <c r="B3177" s="5">
        <v>263940</v>
      </c>
      <c r="C3177" s="5">
        <v>155152</v>
      </c>
      <c r="D3177" s="5">
        <f t="shared" si="686"/>
        <v>40950818880</v>
      </c>
      <c r="E3177" s="5">
        <f t="shared" si="687"/>
        <v>69664323600</v>
      </c>
      <c r="F3177" s="5">
        <f t="shared" si="688"/>
        <v>24072143104</v>
      </c>
      <c r="G3177" s="5">
        <f t="shared" si="689"/>
        <v>-366020.82420000003</v>
      </c>
      <c r="H3177" s="9">
        <f t="shared" si="690"/>
        <v>133971243748.04733</v>
      </c>
      <c r="I3177" s="9">
        <f t="shared" si="691"/>
        <v>-140357.74660000001</v>
      </c>
      <c r="J3177" s="9">
        <f t="shared" si="692"/>
        <v>19700297030.629814</v>
      </c>
      <c r="K3177" s="9">
        <f t="shared" si="693"/>
        <v>51373858093.386757</v>
      </c>
      <c r="M3177" s="9">
        <f t="shared" si="694"/>
        <v>195750.49768510083</v>
      </c>
      <c r="N3177" s="9">
        <f t="shared" si="695"/>
        <v>9951907744.0648155</v>
      </c>
      <c r="O3177" s="9">
        <f t="shared" si="696"/>
        <v>-40598.497685100825</v>
      </c>
      <c r="P3177" s="9">
        <f t="shared" si="697"/>
        <v>1648238014.287137</v>
      </c>
      <c r="Q3177" s="9">
        <f t="shared" si="698"/>
        <v>2.0058346386794509E-4</v>
      </c>
      <c r="R3177" s="9">
        <f t="shared" si="699"/>
        <v>-1.1489906771994473E-2</v>
      </c>
    </row>
    <row r="3178" spans="1:18" x14ac:dyDescent="0.25">
      <c r="A3178">
        <v>3167</v>
      </c>
      <c r="B3178" s="5">
        <v>215998</v>
      </c>
      <c r="C3178" s="5">
        <v>108000</v>
      </c>
      <c r="D3178" s="5">
        <f t="shared" si="686"/>
        <v>23327784000</v>
      </c>
      <c r="E3178" s="5">
        <f t="shared" si="687"/>
        <v>46655136004</v>
      </c>
      <c r="F3178" s="5">
        <f t="shared" si="688"/>
        <v>11664000000</v>
      </c>
      <c r="G3178" s="5">
        <f t="shared" si="689"/>
        <v>-413962.82420000003</v>
      </c>
      <c r="H3178" s="9">
        <f t="shared" si="690"/>
        <v>171365219819.64014</v>
      </c>
      <c r="I3178" s="9">
        <f t="shared" si="691"/>
        <v>-187509.74660000001</v>
      </c>
      <c r="J3178" s="9">
        <f t="shared" si="692"/>
        <v>35159905069.996216</v>
      </c>
      <c r="K3178" s="9">
        <f t="shared" si="693"/>
        <v>77622064267.562363</v>
      </c>
      <c r="M3178" s="9">
        <f t="shared" si="694"/>
        <v>182683.86979055026</v>
      </c>
      <c r="N3178" s="9">
        <f t="shared" si="695"/>
        <v>12729678477.821131</v>
      </c>
      <c r="O3178" s="9">
        <f t="shared" si="696"/>
        <v>-74683.869790550263</v>
      </c>
      <c r="P3178" s="9">
        <f t="shared" si="697"/>
        <v>5577680406.8918657</v>
      </c>
      <c r="Q3178" s="9">
        <f t="shared" si="698"/>
        <v>2.0074631996531481E-4</v>
      </c>
      <c r="R3178" s="9">
        <f t="shared" si="699"/>
        <v>-2.113651539052935E-2</v>
      </c>
    </row>
    <row r="3179" spans="1:18" x14ac:dyDescent="0.25">
      <c r="A3179">
        <v>3168</v>
      </c>
      <c r="B3179" s="5">
        <v>196496</v>
      </c>
      <c r="C3179" s="5">
        <v>18401</v>
      </c>
      <c r="D3179" s="5">
        <f t="shared" si="686"/>
        <v>3615722896</v>
      </c>
      <c r="E3179" s="5">
        <f t="shared" si="687"/>
        <v>38610678016</v>
      </c>
      <c r="F3179" s="5">
        <f t="shared" si="688"/>
        <v>338596801</v>
      </c>
      <c r="G3179" s="5">
        <f t="shared" si="689"/>
        <v>-433464.82420000003</v>
      </c>
      <c r="H3179" s="9">
        <f t="shared" si="690"/>
        <v>187891753818.73694</v>
      </c>
      <c r="I3179" s="9">
        <f t="shared" si="691"/>
        <v>-277108.74660000001</v>
      </c>
      <c r="J3179" s="9">
        <f t="shared" si="692"/>
        <v>76789257442.223022</v>
      </c>
      <c r="K3179" s="9">
        <f t="shared" si="693"/>
        <v>120116894129.25136</v>
      </c>
      <c r="M3179" s="9">
        <f t="shared" si="694"/>
        <v>177368.5851299286</v>
      </c>
      <c r="N3179" s="9">
        <f t="shared" si="695"/>
        <v>13957334033.497486</v>
      </c>
      <c r="O3179" s="9">
        <f t="shared" si="696"/>
        <v>-158967.5851299286</v>
      </c>
      <c r="P3179" s="9">
        <f t="shared" si="697"/>
        <v>25270693122.041096</v>
      </c>
      <c r="Q3179" s="9">
        <f t="shared" si="698"/>
        <v>2.0081829537720971E-4</v>
      </c>
      <c r="R3179" s="9">
        <f t="shared" si="699"/>
        <v>-4.498991469055999E-2</v>
      </c>
    </row>
    <row r="3180" spans="1:18" x14ac:dyDescent="0.25">
      <c r="A3180">
        <v>3169</v>
      </c>
      <c r="B3180" s="5">
        <v>132726</v>
      </c>
      <c r="C3180" s="5">
        <v>33728</v>
      </c>
      <c r="D3180" s="5">
        <f t="shared" si="686"/>
        <v>4476582528</v>
      </c>
      <c r="E3180" s="5">
        <f t="shared" si="687"/>
        <v>17616191076</v>
      </c>
      <c r="F3180" s="5">
        <f t="shared" si="688"/>
        <v>1137577984</v>
      </c>
      <c r="G3180" s="5">
        <f t="shared" si="689"/>
        <v>-497234.82420000003</v>
      </c>
      <c r="H3180" s="9">
        <f t="shared" si="690"/>
        <v>247242470397.20493</v>
      </c>
      <c r="I3180" s="9">
        <f t="shared" si="691"/>
        <v>-261781.74660000001</v>
      </c>
      <c r="J3180" s="9">
        <f t="shared" si="692"/>
        <v>68529682852.946617</v>
      </c>
      <c r="K3180" s="9">
        <f t="shared" si="693"/>
        <v>130167000749.41997</v>
      </c>
      <c r="M3180" s="9">
        <f t="shared" si="694"/>
        <v>159988.02401784551</v>
      </c>
      <c r="N3180" s="9">
        <f t="shared" si="695"/>
        <v>18366137291.634445</v>
      </c>
      <c r="O3180" s="9">
        <f t="shared" si="696"/>
        <v>-126260.02401784551</v>
      </c>
      <c r="P3180" s="9">
        <f t="shared" si="697"/>
        <v>15941593664.986925</v>
      </c>
      <c r="Q3180" s="9">
        <f t="shared" si="698"/>
        <v>2.0107677621004658E-4</v>
      </c>
      <c r="R3180" s="9">
        <f t="shared" si="699"/>
        <v>-3.5733249888878903E-2</v>
      </c>
    </row>
    <row r="3181" spans="1:18" x14ac:dyDescent="0.25">
      <c r="A3181">
        <v>3170</v>
      </c>
      <c r="B3181" s="5">
        <v>85665</v>
      </c>
      <c r="C3181" s="5">
        <v>45</v>
      </c>
      <c r="D3181" s="5">
        <f t="shared" si="686"/>
        <v>3854925</v>
      </c>
      <c r="E3181" s="5">
        <f t="shared" si="687"/>
        <v>7338492225</v>
      </c>
      <c r="F3181" s="5">
        <f t="shared" si="688"/>
        <v>2025</v>
      </c>
      <c r="G3181" s="5">
        <f t="shared" si="689"/>
        <v>-544295.82420000003</v>
      </c>
      <c r="H3181" s="9">
        <f t="shared" si="690"/>
        <v>296257944241.55731</v>
      </c>
      <c r="I3181" s="9">
        <f t="shared" si="691"/>
        <v>-295464.74660000001</v>
      </c>
      <c r="J3181" s="9">
        <f t="shared" si="692"/>
        <v>87299416483.402222</v>
      </c>
      <c r="K3181" s="9">
        <f t="shared" si="693"/>
        <v>160820227772.69116</v>
      </c>
      <c r="M3181" s="9">
        <f t="shared" si="694"/>
        <v>147161.51333106894</v>
      </c>
      <c r="N3181" s="9">
        <f t="shared" si="695"/>
        <v>22007198314.013187</v>
      </c>
      <c r="O3181" s="9">
        <f t="shared" si="696"/>
        <v>-147116.51333106894</v>
      </c>
      <c r="P3181" s="9">
        <f t="shared" si="697"/>
        <v>21643268494.690586</v>
      </c>
      <c r="Q3181" s="9">
        <f t="shared" si="698"/>
        <v>2.0129024558719269E-4</v>
      </c>
      <c r="R3181" s="9">
        <f t="shared" si="699"/>
        <v>-4.16359155302286E-2</v>
      </c>
    </row>
    <row r="3182" spans="1:18" x14ac:dyDescent="0.25">
      <c r="A3182">
        <v>3171</v>
      </c>
      <c r="B3182" s="5">
        <v>78328</v>
      </c>
      <c r="C3182" s="5">
        <v>20616</v>
      </c>
      <c r="D3182" s="5">
        <f t="shared" si="686"/>
        <v>1614810048</v>
      </c>
      <c r="E3182" s="5">
        <f t="shared" si="687"/>
        <v>6135275584</v>
      </c>
      <c r="F3182" s="5">
        <f t="shared" si="688"/>
        <v>425019456</v>
      </c>
      <c r="G3182" s="5">
        <f t="shared" si="689"/>
        <v>-551632.82420000003</v>
      </c>
      <c r="H3182" s="9">
        <f t="shared" si="690"/>
        <v>304298772734.86816</v>
      </c>
      <c r="I3182" s="9">
        <f t="shared" si="691"/>
        <v>-274893.74660000001</v>
      </c>
      <c r="J3182" s="9">
        <f t="shared" si="692"/>
        <v>75566571919.785019</v>
      </c>
      <c r="K3182" s="9">
        <f t="shared" si="693"/>
        <v>151640413791.87717</v>
      </c>
      <c r="M3182" s="9">
        <f t="shared" si="694"/>
        <v>145161.80850310353</v>
      </c>
      <c r="N3182" s="9">
        <f t="shared" si="695"/>
        <v>22604502489.988216</v>
      </c>
      <c r="O3182" s="9">
        <f t="shared" si="696"/>
        <v>-124545.80850310353</v>
      </c>
      <c r="P3182" s="9">
        <f t="shared" si="697"/>
        <v>15511658415.691736</v>
      </c>
      <c r="Q3182" s="9">
        <f t="shared" si="698"/>
        <v>2.0132526454173051E-4</v>
      </c>
      <c r="R3182" s="9">
        <f t="shared" si="699"/>
        <v>-3.5248108698883771E-2</v>
      </c>
    </row>
    <row r="3183" spans="1:18" x14ac:dyDescent="0.25">
      <c r="A3183">
        <v>3172</v>
      </c>
      <c r="B3183" s="5">
        <v>70915</v>
      </c>
      <c r="C3183" s="5">
        <v>30185</v>
      </c>
      <c r="D3183" s="5">
        <f t="shared" si="686"/>
        <v>2140569275</v>
      </c>
      <c r="E3183" s="5">
        <f t="shared" si="687"/>
        <v>5028937225</v>
      </c>
      <c r="F3183" s="5">
        <f t="shared" si="688"/>
        <v>911134225</v>
      </c>
      <c r="G3183" s="5">
        <f t="shared" si="689"/>
        <v>-559045.82420000003</v>
      </c>
      <c r="H3183" s="9">
        <f t="shared" si="690"/>
        <v>312532233555.45734</v>
      </c>
      <c r="I3183" s="9">
        <f t="shared" si="691"/>
        <v>-265324.74660000001</v>
      </c>
      <c r="J3183" s="9">
        <f t="shared" si="692"/>
        <v>70397221158.354218</v>
      </c>
      <c r="K3183" s="9">
        <f t="shared" si="693"/>
        <v>148328691643.65317</v>
      </c>
      <c r="M3183" s="9">
        <f t="shared" si="694"/>
        <v>143141.38981839485</v>
      </c>
      <c r="N3183" s="9">
        <f t="shared" si="695"/>
        <v>23216116148.326527</v>
      </c>
      <c r="O3183" s="9">
        <f t="shared" si="696"/>
        <v>-112956.38981839485</v>
      </c>
      <c r="P3183" s="9">
        <f t="shared" si="697"/>
        <v>12759146000.805176</v>
      </c>
      <c r="Q3183" s="9">
        <f t="shared" si="698"/>
        <v>2.0136112243751889E-4</v>
      </c>
      <c r="R3183" s="9">
        <f t="shared" si="699"/>
        <v>-3.1968150721439346E-2</v>
      </c>
    </row>
    <row r="3184" spans="1:18" x14ac:dyDescent="0.25">
      <c r="A3184">
        <v>3173</v>
      </c>
      <c r="B3184" s="5">
        <v>67566</v>
      </c>
      <c r="C3184" s="5">
        <v>9017</v>
      </c>
      <c r="D3184" s="5">
        <f t="shared" si="686"/>
        <v>609242622</v>
      </c>
      <c r="E3184" s="5">
        <f t="shared" si="687"/>
        <v>4565164356</v>
      </c>
      <c r="F3184" s="5">
        <f t="shared" si="688"/>
        <v>81306289</v>
      </c>
      <c r="G3184" s="5">
        <f t="shared" si="689"/>
        <v>-562394.82420000003</v>
      </c>
      <c r="H3184" s="9">
        <f t="shared" si="690"/>
        <v>316287938286.94891</v>
      </c>
      <c r="I3184" s="9">
        <f t="shared" si="691"/>
        <v>-286492.74660000001</v>
      </c>
      <c r="J3184" s="9">
        <f t="shared" si="692"/>
        <v>82078093854.411819</v>
      </c>
      <c r="K3184" s="9">
        <f t="shared" si="693"/>
        <v>161122037858.68216</v>
      </c>
      <c r="M3184" s="9">
        <f t="shared" si="694"/>
        <v>142228.61736795789</v>
      </c>
      <c r="N3184" s="9">
        <f t="shared" si="695"/>
        <v>23495104578.649998</v>
      </c>
      <c r="O3184" s="9">
        <f t="shared" si="696"/>
        <v>-133211.61736795789</v>
      </c>
      <c r="P3184" s="9">
        <f t="shared" si="697"/>
        <v>17745335001.78722</v>
      </c>
      <c r="Q3184" s="9">
        <f t="shared" si="698"/>
        <v>2.0137747906710736E-4</v>
      </c>
      <c r="R3184" s="9">
        <f t="shared" si="699"/>
        <v>-3.7700648042548308E-2</v>
      </c>
    </row>
    <row r="3185" spans="1:18" x14ac:dyDescent="0.25">
      <c r="A3185">
        <v>3174</v>
      </c>
      <c r="B3185" s="5">
        <v>58220</v>
      </c>
      <c r="C3185" s="5">
        <v>9000</v>
      </c>
      <c r="D3185" s="5">
        <f t="shared" si="686"/>
        <v>523980000</v>
      </c>
      <c r="E3185" s="5">
        <f t="shared" si="687"/>
        <v>3389568400</v>
      </c>
      <c r="F3185" s="5">
        <f t="shared" si="688"/>
        <v>81000000</v>
      </c>
      <c r="G3185" s="5">
        <f t="shared" si="689"/>
        <v>-571740.82420000003</v>
      </c>
      <c r="H3185" s="9">
        <f t="shared" si="690"/>
        <v>326887570056.89532</v>
      </c>
      <c r="I3185" s="9">
        <f t="shared" si="691"/>
        <v>-286509.74660000001</v>
      </c>
      <c r="J3185" s="9">
        <f t="shared" si="692"/>
        <v>82087834896.796219</v>
      </c>
      <c r="K3185" s="9">
        <f t="shared" si="693"/>
        <v>163809318662.41718</v>
      </c>
      <c r="M3185" s="9">
        <f t="shared" si="694"/>
        <v>139681.35809002892</v>
      </c>
      <c r="N3185" s="9">
        <f t="shared" si="695"/>
        <v>24282486665.614491</v>
      </c>
      <c r="O3185" s="9">
        <f t="shared" si="696"/>
        <v>-130681.35809002892</v>
      </c>
      <c r="P3185" s="9">
        <f t="shared" si="697"/>
        <v>17077617352.254368</v>
      </c>
      <c r="Q3185" s="9">
        <f t="shared" si="698"/>
        <v>2.0142364197474536E-4</v>
      </c>
      <c r="R3185" s="9">
        <f t="shared" si="699"/>
        <v>-3.6984552084564908E-2</v>
      </c>
    </row>
    <row r="3186" spans="1:18" x14ac:dyDescent="0.25">
      <c r="A3186">
        <v>3175</v>
      </c>
      <c r="B3186" s="5">
        <v>55000</v>
      </c>
      <c r="C3186" s="5">
        <v>15000</v>
      </c>
      <c r="D3186" s="5">
        <f t="shared" si="686"/>
        <v>825000000</v>
      </c>
      <c r="E3186" s="5">
        <f t="shared" si="687"/>
        <v>3025000000</v>
      </c>
      <c r="F3186" s="5">
        <f t="shared" si="688"/>
        <v>225000000</v>
      </c>
      <c r="G3186" s="5">
        <f t="shared" si="689"/>
        <v>-574960.82420000003</v>
      </c>
      <c r="H3186" s="9">
        <f t="shared" si="690"/>
        <v>330579949364.74335</v>
      </c>
      <c r="I3186" s="9">
        <f t="shared" si="691"/>
        <v>-280509.74660000001</v>
      </c>
      <c r="J3186" s="9">
        <f t="shared" si="692"/>
        <v>78685717937.596222</v>
      </c>
      <c r="K3186" s="9">
        <f t="shared" si="693"/>
        <v>161282115101.26917</v>
      </c>
      <c r="M3186" s="9">
        <f t="shared" si="694"/>
        <v>138803.74468590619</v>
      </c>
      <c r="N3186" s="9">
        <f t="shared" si="695"/>
        <v>24556771035.899979</v>
      </c>
      <c r="O3186" s="9">
        <f t="shared" si="696"/>
        <v>-123803.74468590619</v>
      </c>
      <c r="P3186" s="9">
        <f t="shared" si="697"/>
        <v>15327367198.253044</v>
      </c>
      <c r="Q3186" s="9">
        <f t="shared" si="698"/>
        <v>2.0143972281308503E-4</v>
      </c>
      <c r="R3186" s="9">
        <f t="shared" si="699"/>
        <v>-3.503809684368852E-2</v>
      </c>
    </row>
    <row r="3187" spans="1:18" x14ac:dyDescent="0.25">
      <c r="A3187">
        <v>3176</v>
      </c>
      <c r="B3187" s="5">
        <v>50908</v>
      </c>
      <c r="C3187" s="5">
        <v>39045</v>
      </c>
      <c r="D3187" s="5">
        <f t="shared" si="686"/>
        <v>1987702860</v>
      </c>
      <c r="E3187" s="5">
        <f t="shared" si="687"/>
        <v>2591624464</v>
      </c>
      <c r="F3187" s="5">
        <f t="shared" si="688"/>
        <v>1524512025</v>
      </c>
      <c r="G3187" s="5">
        <f t="shared" si="689"/>
        <v>-579052.82420000003</v>
      </c>
      <c r="H3187" s="9">
        <f t="shared" si="690"/>
        <v>335302173213.99615</v>
      </c>
      <c r="I3187" s="9">
        <f t="shared" si="691"/>
        <v>-256464.74660000001</v>
      </c>
      <c r="J3187" s="9">
        <f t="shared" si="692"/>
        <v>65774166248.602219</v>
      </c>
      <c r="K3187" s="9">
        <f t="shared" si="693"/>
        <v>148506635826.46738</v>
      </c>
      <c r="M3187" s="9">
        <f t="shared" si="694"/>
        <v>137688.46703072908</v>
      </c>
      <c r="N3187" s="9">
        <f t="shared" si="695"/>
        <v>24907556284.881973</v>
      </c>
      <c r="O3187" s="9">
        <f t="shared" si="696"/>
        <v>-98643.46703072908</v>
      </c>
      <c r="P3187" s="9">
        <f t="shared" si="697"/>
        <v>9730533587.842535</v>
      </c>
      <c r="Q3187" s="9">
        <f t="shared" si="698"/>
        <v>2.0146028877123624E-4</v>
      </c>
      <c r="R3187" s="9">
        <f t="shared" si="699"/>
        <v>-2.7917405851790467E-2</v>
      </c>
    </row>
    <row r="3188" spans="1:18" x14ac:dyDescent="0.25">
      <c r="A3188">
        <v>3177</v>
      </c>
      <c r="B3188" s="5">
        <v>49752</v>
      </c>
      <c r="C3188" s="5">
        <v>26892</v>
      </c>
      <c r="D3188" s="5">
        <f t="shared" si="686"/>
        <v>1337930784</v>
      </c>
      <c r="E3188" s="5">
        <f t="shared" si="687"/>
        <v>2475261504</v>
      </c>
      <c r="F3188" s="5">
        <f t="shared" si="688"/>
        <v>723179664</v>
      </c>
      <c r="G3188" s="5">
        <f t="shared" si="689"/>
        <v>-580208.82420000003</v>
      </c>
      <c r="H3188" s="9">
        <f t="shared" si="690"/>
        <v>336642279679.54657</v>
      </c>
      <c r="I3188" s="9">
        <f t="shared" si="691"/>
        <v>-268617.74660000001</v>
      </c>
      <c r="J3188" s="9">
        <f t="shared" si="692"/>
        <v>72155493788.461823</v>
      </c>
      <c r="K3188" s="9">
        <f t="shared" si="693"/>
        <v>155854386914.03955</v>
      </c>
      <c r="M3188" s="9">
        <f t="shared" si="694"/>
        <v>137373.3983676341</v>
      </c>
      <c r="N3188" s="9">
        <f t="shared" si="695"/>
        <v>25007104632.268097</v>
      </c>
      <c r="O3188" s="9">
        <f t="shared" si="696"/>
        <v>-110481.3983676341</v>
      </c>
      <c r="P3188" s="9">
        <f t="shared" si="697"/>
        <v>12206139385.267862</v>
      </c>
      <c r="Q3188" s="9">
        <f t="shared" si="698"/>
        <v>2.0146612512596411E-4</v>
      </c>
      <c r="R3188" s="9">
        <f t="shared" si="699"/>
        <v>-3.1267697082709593E-2</v>
      </c>
    </row>
    <row r="3189" spans="1:18" x14ac:dyDescent="0.25">
      <c r="A3189">
        <v>3178</v>
      </c>
      <c r="B3189" s="5">
        <v>35473</v>
      </c>
      <c r="C3189" s="5">
        <v>20623</v>
      </c>
      <c r="D3189" s="5">
        <f t="shared" si="686"/>
        <v>731559679</v>
      </c>
      <c r="E3189" s="5">
        <f t="shared" si="687"/>
        <v>1258333729</v>
      </c>
      <c r="F3189" s="5">
        <f t="shared" si="688"/>
        <v>425308129</v>
      </c>
      <c r="G3189" s="5">
        <f t="shared" si="689"/>
        <v>-594487.82420000003</v>
      </c>
      <c r="H3189" s="9">
        <f t="shared" si="690"/>
        <v>353415773122.05017</v>
      </c>
      <c r="I3189" s="9">
        <f t="shared" si="691"/>
        <v>-274886.74660000001</v>
      </c>
      <c r="J3189" s="9">
        <f t="shared" si="692"/>
        <v>75562723456.332626</v>
      </c>
      <c r="K3189" s="9">
        <f t="shared" si="693"/>
        <v>163416823887.65076</v>
      </c>
      <c r="M3189" s="9">
        <f t="shared" si="694"/>
        <v>133481.64625661896</v>
      </c>
      <c r="N3189" s="9">
        <f t="shared" si="695"/>
        <v>26253105300.884758</v>
      </c>
      <c r="O3189" s="9">
        <f t="shared" si="696"/>
        <v>-112858.64625661896</v>
      </c>
      <c r="P3189" s="9">
        <f t="shared" si="697"/>
        <v>12737074034.876652</v>
      </c>
      <c r="Q3189" s="9">
        <f t="shared" si="698"/>
        <v>2.0153917608144617E-4</v>
      </c>
      <c r="R3189" s="9">
        <f t="shared" si="699"/>
        <v>-3.194049084618214E-2</v>
      </c>
    </row>
    <row r="3190" spans="1:18" x14ac:dyDescent="0.25">
      <c r="A3190">
        <v>3179</v>
      </c>
      <c r="B3190" s="5">
        <v>34506</v>
      </c>
      <c r="C3190" s="5">
        <v>23996</v>
      </c>
      <c r="D3190" s="5">
        <f t="shared" si="686"/>
        <v>828005976</v>
      </c>
      <c r="E3190" s="5">
        <f t="shared" si="687"/>
        <v>1190664036</v>
      </c>
      <c r="F3190" s="5">
        <f t="shared" si="688"/>
        <v>575808016</v>
      </c>
      <c r="G3190" s="5">
        <f t="shared" si="689"/>
        <v>-595454.82420000003</v>
      </c>
      <c r="H3190" s="9">
        <f t="shared" si="690"/>
        <v>354566447663.05292</v>
      </c>
      <c r="I3190" s="9">
        <f t="shared" si="691"/>
        <v>-271513.74660000001</v>
      </c>
      <c r="J3190" s="9">
        <f t="shared" si="692"/>
        <v>73719714592.769012</v>
      </c>
      <c r="K3190" s="9">
        <f t="shared" si="693"/>
        <v>161674170249.58636</v>
      </c>
      <c r="M3190" s="9">
        <f t="shared" si="694"/>
        <v>133218.08968463552</v>
      </c>
      <c r="N3190" s="9">
        <f t="shared" si="695"/>
        <v>26338581904.334377</v>
      </c>
      <c r="O3190" s="9">
        <f t="shared" si="696"/>
        <v>-109222.08968463552</v>
      </c>
      <c r="P3190" s="9">
        <f t="shared" si="697"/>
        <v>11929464875.078564</v>
      </c>
      <c r="Q3190" s="9">
        <f t="shared" si="698"/>
        <v>2.0154418743313372E-4</v>
      </c>
      <c r="R3190" s="9">
        <f t="shared" si="699"/>
        <v>-3.0911297275209568E-2</v>
      </c>
    </row>
    <row r="3191" spans="1:18" x14ac:dyDescent="0.25">
      <c r="A3191">
        <v>3180</v>
      </c>
      <c r="B3191" s="5">
        <v>23315</v>
      </c>
      <c r="C3191" s="5">
        <v>23</v>
      </c>
      <c r="D3191" s="5">
        <f t="shared" si="686"/>
        <v>536245</v>
      </c>
      <c r="E3191" s="5">
        <f t="shared" si="687"/>
        <v>543589225</v>
      </c>
      <c r="F3191" s="5">
        <f t="shared" si="688"/>
        <v>529</v>
      </c>
      <c r="G3191" s="5">
        <f t="shared" si="689"/>
        <v>-606645.82420000003</v>
      </c>
      <c r="H3191" s="9">
        <f t="shared" si="690"/>
        <v>368019156019.29736</v>
      </c>
      <c r="I3191" s="9">
        <f t="shared" si="691"/>
        <v>-295486.74660000001</v>
      </c>
      <c r="J3191" s="9">
        <f t="shared" si="692"/>
        <v>87312417416.252625</v>
      </c>
      <c r="K3191" s="9">
        <f t="shared" si="693"/>
        <v>179255800931.33356</v>
      </c>
      <c r="M3191" s="9">
        <f t="shared" si="694"/>
        <v>130167.97427918905</v>
      </c>
      <c r="N3191" s="9">
        <f t="shared" si="695"/>
        <v>27337901674.186893</v>
      </c>
      <c r="O3191" s="9">
        <f t="shared" si="696"/>
        <v>-130144.97427918905</v>
      </c>
      <c r="P3191" s="9">
        <f t="shared" si="697"/>
        <v>16937714330.130777</v>
      </c>
      <c r="Q3191" s="9">
        <f t="shared" si="698"/>
        <v>2.0160277589609246E-4</v>
      </c>
      <c r="R3191" s="9">
        <f t="shared" si="699"/>
        <v>-3.6832751674201136E-2</v>
      </c>
    </row>
    <row r="3192" spans="1:18" x14ac:dyDescent="0.25">
      <c r="A3192">
        <v>3181</v>
      </c>
      <c r="B3192" s="5">
        <v>22636</v>
      </c>
      <c r="C3192" s="5">
        <v>954</v>
      </c>
      <c r="D3192" s="5">
        <f t="shared" si="686"/>
        <v>21594744</v>
      </c>
      <c r="E3192" s="5">
        <f t="shared" si="687"/>
        <v>512388496</v>
      </c>
      <c r="F3192" s="5">
        <f t="shared" si="688"/>
        <v>910116</v>
      </c>
      <c r="G3192" s="5">
        <f t="shared" si="689"/>
        <v>-607324.82420000003</v>
      </c>
      <c r="H3192" s="9">
        <f t="shared" si="690"/>
        <v>368843442089.56097</v>
      </c>
      <c r="I3192" s="9">
        <f t="shared" si="691"/>
        <v>-294555.74660000001</v>
      </c>
      <c r="J3192" s="9">
        <f t="shared" si="692"/>
        <v>86763087855.08342</v>
      </c>
      <c r="K3192" s="9">
        <f t="shared" si="693"/>
        <v>178891017020.94476</v>
      </c>
      <c r="M3192" s="9">
        <f t="shared" si="694"/>
        <v>129982.91232223272</v>
      </c>
      <c r="N3192" s="9">
        <f t="shared" si="695"/>
        <v>27399132866.019432</v>
      </c>
      <c r="O3192" s="9">
        <f t="shared" si="696"/>
        <v>-129028.91232223272</v>
      </c>
      <c r="P3192" s="9">
        <f t="shared" si="697"/>
        <v>16648460215.058418</v>
      </c>
      <c r="Q3192" s="9">
        <f t="shared" si="698"/>
        <v>2.0160636577945396E-4</v>
      </c>
      <c r="R3192" s="9">
        <f t="shared" si="699"/>
        <v>-3.6516891422131409E-2</v>
      </c>
    </row>
    <row r="3193" spans="1:18" x14ac:dyDescent="0.25">
      <c r="A3193">
        <v>3182</v>
      </c>
      <c r="B3193" s="5">
        <v>19478</v>
      </c>
      <c r="C3193" s="5">
        <v>4592</v>
      </c>
      <c r="D3193" s="5">
        <f t="shared" si="686"/>
        <v>89442976</v>
      </c>
      <c r="E3193" s="5">
        <f t="shared" si="687"/>
        <v>379392484</v>
      </c>
      <c r="F3193" s="5">
        <f t="shared" si="688"/>
        <v>21086464</v>
      </c>
      <c r="G3193" s="5">
        <f t="shared" si="689"/>
        <v>-610482.82420000003</v>
      </c>
      <c r="H3193" s="9">
        <f t="shared" si="690"/>
        <v>372689278643.20813</v>
      </c>
      <c r="I3193" s="9">
        <f t="shared" si="691"/>
        <v>-290917.74660000001</v>
      </c>
      <c r="J3193" s="9">
        <f t="shared" si="692"/>
        <v>84633135286.821823</v>
      </c>
      <c r="K3193" s="9">
        <f t="shared" si="693"/>
        <v>177600287554.26797</v>
      </c>
      <c r="M3193" s="9">
        <f t="shared" si="694"/>
        <v>129122.19706440053</v>
      </c>
      <c r="N3193" s="9">
        <f t="shared" si="695"/>
        <v>27684816640.461571</v>
      </c>
      <c r="O3193" s="9">
        <f t="shared" si="696"/>
        <v>-124530.19706440053</v>
      </c>
      <c r="P3193" s="9">
        <f t="shared" si="697"/>
        <v>15507769980.898432</v>
      </c>
      <c r="Q3193" s="9">
        <f t="shared" si="698"/>
        <v>2.0162311494597879E-4</v>
      </c>
      <c r="R3193" s="9">
        <f t="shared" si="699"/>
        <v>-3.5243695705280347E-2</v>
      </c>
    </row>
    <row r="3194" spans="1:18" x14ac:dyDescent="0.25">
      <c r="A3194">
        <v>3183</v>
      </c>
      <c r="B3194" s="5">
        <v>17907</v>
      </c>
      <c r="C3194" s="5">
        <v>18850</v>
      </c>
      <c r="D3194" s="5">
        <f t="shared" si="686"/>
        <v>337546950</v>
      </c>
      <c r="E3194" s="5">
        <f t="shared" si="687"/>
        <v>320660649</v>
      </c>
      <c r="F3194" s="5">
        <f t="shared" si="688"/>
        <v>355322500</v>
      </c>
      <c r="G3194" s="5">
        <f t="shared" si="689"/>
        <v>-612053.82420000003</v>
      </c>
      <c r="H3194" s="9">
        <f t="shared" si="690"/>
        <v>374609883717.84454</v>
      </c>
      <c r="I3194" s="9">
        <f t="shared" si="691"/>
        <v>-276659.74660000001</v>
      </c>
      <c r="J3194" s="9">
        <f t="shared" si="692"/>
        <v>76540615388.776215</v>
      </c>
      <c r="K3194" s="9">
        <f t="shared" si="693"/>
        <v>169330655908.73297</v>
      </c>
      <c r="M3194" s="9">
        <f t="shared" si="694"/>
        <v>128694.01984145743</v>
      </c>
      <c r="N3194" s="9">
        <f t="shared" si="695"/>
        <v>27827486693.98074</v>
      </c>
      <c r="O3194" s="9">
        <f t="shared" si="696"/>
        <v>-109844.01984145743</v>
      </c>
      <c r="P3194" s="9">
        <f t="shared" si="697"/>
        <v>12065708694.930492</v>
      </c>
      <c r="Q3194" s="9">
        <f t="shared" si="698"/>
        <v>2.0163147945491587E-4</v>
      </c>
      <c r="R3194" s="9">
        <f t="shared" si="699"/>
        <v>-3.1087313099883142E-2</v>
      </c>
    </row>
    <row r="3195" spans="1:18" x14ac:dyDescent="0.25">
      <c r="A3195">
        <v>3184</v>
      </c>
      <c r="B3195" s="5">
        <v>16756</v>
      </c>
      <c r="C3195" s="5">
        <v>14323</v>
      </c>
      <c r="D3195" s="5">
        <f t="shared" si="686"/>
        <v>239996188</v>
      </c>
      <c r="E3195" s="5">
        <f t="shared" si="687"/>
        <v>280763536</v>
      </c>
      <c r="F3195" s="5">
        <f t="shared" si="688"/>
        <v>205148329</v>
      </c>
      <c r="G3195" s="5">
        <f t="shared" si="689"/>
        <v>-613204.82420000003</v>
      </c>
      <c r="H3195" s="9">
        <f t="shared" si="690"/>
        <v>376020156422.15295</v>
      </c>
      <c r="I3195" s="9">
        <f t="shared" si="691"/>
        <v>-281186.74660000001</v>
      </c>
      <c r="J3195" s="9">
        <f t="shared" si="692"/>
        <v>79065986463.492615</v>
      </c>
      <c r="K3195" s="9">
        <f t="shared" si="693"/>
        <v>172425069516.22296</v>
      </c>
      <c r="M3195" s="9">
        <f t="shared" si="694"/>
        <v>128380.31393209554</v>
      </c>
      <c r="N3195" s="9">
        <f t="shared" si="695"/>
        <v>27932247263.895615</v>
      </c>
      <c r="O3195" s="9">
        <f t="shared" si="696"/>
        <v>-114057.31393209554</v>
      </c>
      <c r="P3195" s="9">
        <f t="shared" si="697"/>
        <v>13009070861.404594</v>
      </c>
      <c r="Q3195" s="9">
        <f t="shared" si="698"/>
        <v>2.0163762139361775E-4</v>
      </c>
      <c r="R3195" s="9">
        <f t="shared" si="699"/>
        <v>-3.2279731254805405E-2</v>
      </c>
    </row>
    <row r="3196" spans="1:18" x14ac:dyDescent="0.25">
      <c r="A3196">
        <v>3185</v>
      </c>
      <c r="B3196" s="5">
        <v>9129</v>
      </c>
      <c r="C3196" s="5">
        <v>564</v>
      </c>
      <c r="D3196" s="5">
        <f t="shared" si="686"/>
        <v>5148756</v>
      </c>
      <c r="E3196" s="5">
        <f t="shared" si="687"/>
        <v>83338641</v>
      </c>
      <c r="F3196" s="5">
        <f t="shared" si="688"/>
        <v>318096</v>
      </c>
      <c r="G3196" s="5">
        <f t="shared" si="689"/>
        <v>-620831.82420000003</v>
      </c>
      <c r="H3196" s="9">
        <f t="shared" si="690"/>
        <v>385432153939.49976</v>
      </c>
      <c r="I3196" s="9">
        <f t="shared" si="691"/>
        <v>-294945.74660000001</v>
      </c>
      <c r="J3196" s="9">
        <f t="shared" si="692"/>
        <v>86992993437.431412</v>
      </c>
      <c r="K3196" s="9">
        <f t="shared" si="693"/>
        <v>183111705901.70895</v>
      </c>
      <c r="M3196" s="9">
        <f t="shared" si="694"/>
        <v>126301.56938760976</v>
      </c>
      <c r="N3196" s="9">
        <f t="shared" si="695"/>
        <v>28631407235.539658</v>
      </c>
      <c r="O3196" s="9">
        <f t="shared" si="696"/>
        <v>-125737.56938760976</v>
      </c>
      <c r="P3196" s="9">
        <f t="shared" si="697"/>
        <v>15809936355.503981</v>
      </c>
      <c r="Q3196" s="9">
        <f t="shared" si="698"/>
        <v>2.0167861198475451E-4</v>
      </c>
      <c r="R3196" s="9">
        <f t="shared" si="699"/>
        <v>-3.5585399057209685E-2</v>
      </c>
    </row>
    <row r="3197" spans="1:18" x14ac:dyDescent="0.25">
      <c r="A3197">
        <v>3186</v>
      </c>
      <c r="B3197" s="5">
        <v>8759</v>
      </c>
      <c r="C3197" s="5">
        <v>1500</v>
      </c>
      <c r="D3197" s="5">
        <f t="shared" si="686"/>
        <v>13138500</v>
      </c>
      <c r="E3197" s="5">
        <f t="shared" si="687"/>
        <v>76720081</v>
      </c>
      <c r="F3197" s="5">
        <f t="shared" si="688"/>
        <v>2250000</v>
      </c>
      <c r="G3197" s="5">
        <f t="shared" si="689"/>
        <v>-621201.82420000003</v>
      </c>
      <c r="H3197" s="9">
        <f t="shared" si="690"/>
        <v>385891706389.40771</v>
      </c>
      <c r="I3197" s="9">
        <f t="shared" si="691"/>
        <v>-294009.74660000001</v>
      </c>
      <c r="J3197" s="9">
        <f t="shared" si="692"/>
        <v>86441731095.796219</v>
      </c>
      <c r="K3197" s="9">
        <f t="shared" si="693"/>
        <v>182639390920.49976</v>
      </c>
      <c r="M3197" s="9">
        <f t="shared" si="694"/>
        <v>126200.72561135964</v>
      </c>
      <c r="N3197" s="9">
        <f t="shared" si="695"/>
        <v>28665544588.131866</v>
      </c>
      <c r="O3197" s="9">
        <f t="shared" si="696"/>
        <v>-124700.72561135964</v>
      </c>
      <c r="P3197" s="9">
        <f t="shared" si="697"/>
        <v>15550270967.999605</v>
      </c>
      <c r="Q3197" s="9">
        <f t="shared" si="698"/>
        <v>2.0168061340119616E-4</v>
      </c>
      <c r="R3197" s="9">
        <f t="shared" si="699"/>
        <v>-3.5291958558272239E-2</v>
      </c>
    </row>
    <row r="3198" spans="1:18" x14ac:dyDescent="0.25">
      <c r="A3198">
        <v>3187</v>
      </c>
      <c r="B3198" s="5">
        <v>5417</v>
      </c>
      <c r="C3198" s="5">
        <v>5020</v>
      </c>
      <c r="D3198" s="5">
        <f t="shared" si="686"/>
        <v>27193340</v>
      </c>
      <c r="E3198" s="5">
        <f t="shared" si="687"/>
        <v>29343889</v>
      </c>
      <c r="F3198" s="5">
        <f t="shared" si="688"/>
        <v>25200400</v>
      </c>
      <c r="G3198" s="5">
        <f t="shared" si="689"/>
        <v>-624543.82420000003</v>
      </c>
      <c r="H3198" s="9">
        <f t="shared" si="690"/>
        <v>390054988346.36053</v>
      </c>
      <c r="I3198" s="9">
        <f t="shared" si="691"/>
        <v>-290489.74660000001</v>
      </c>
      <c r="J3198" s="9">
        <f t="shared" si="692"/>
        <v>84384292879.732224</v>
      </c>
      <c r="K3198" s="9">
        <f t="shared" si="693"/>
        <v>181423577232.45297</v>
      </c>
      <c r="M3198" s="9">
        <f t="shared" si="694"/>
        <v>125289.86101614901</v>
      </c>
      <c r="N3198" s="9">
        <f t="shared" si="695"/>
        <v>28974809448.179333</v>
      </c>
      <c r="O3198" s="9">
        <f t="shared" si="696"/>
        <v>-120269.86101614901</v>
      </c>
      <c r="P3198" s="9">
        <f t="shared" si="697"/>
        <v>14464839468.843798</v>
      </c>
      <c r="Q3198" s="9">
        <f t="shared" si="698"/>
        <v>2.0169874508771331E-4</v>
      </c>
      <c r="R3198" s="9">
        <f t="shared" si="699"/>
        <v>-3.4037965444626922E-2</v>
      </c>
    </row>
    <row r="3199" spans="1:18" x14ac:dyDescent="0.25">
      <c r="A3199">
        <v>3188</v>
      </c>
      <c r="B3199" s="5">
        <v>4784</v>
      </c>
      <c r="C3199" s="5">
        <v>14</v>
      </c>
      <c r="D3199" s="5">
        <f t="shared" si="686"/>
        <v>66976</v>
      </c>
      <c r="E3199" s="5">
        <f t="shared" si="687"/>
        <v>22886656</v>
      </c>
      <c r="F3199" s="5">
        <f t="shared" si="688"/>
        <v>196</v>
      </c>
      <c r="G3199" s="5">
        <f t="shared" si="689"/>
        <v>-625176.82420000003</v>
      </c>
      <c r="H3199" s="9">
        <f t="shared" si="690"/>
        <v>390846061516.79773</v>
      </c>
      <c r="I3199" s="9">
        <f t="shared" si="691"/>
        <v>-295495.74660000001</v>
      </c>
      <c r="J3199" s="9">
        <f t="shared" si="692"/>
        <v>87317736258.691422</v>
      </c>
      <c r="K3199" s="9">
        <f t="shared" si="693"/>
        <v>184737092423.99597</v>
      </c>
      <c r="M3199" s="9">
        <f t="shared" si="694"/>
        <v>125117.33639353729</v>
      </c>
      <c r="N3199" s="9">
        <f t="shared" si="695"/>
        <v>29033573455.967461</v>
      </c>
      <c r="O3199" s="9">
        <f t="shared" si="696"/>
        <v>-125103.33639353729</v>
      </c>
      <c r="P3199" s="9">
        <f t="shared" si="697"/>
        <v>15650844776.794552</v>
      </c>
      <c r="Q3199" s="9">
        <f t="shared" si="698"/>
        <v>2.0170219032416059E-4</v>
      </c>
      <c r="R3199" s="9">
        <f t="shared" si="699"/>
        <v>-3.5405903129262208E-2</v>
      </c>
    </row>
    <row r="3200" spans="1:18" x14ac:dyDescent="0.25">
      <c r="A3200">
        <v>3189</v>
      </c>
      <c r="B3200" s="5">
        <v>109</v>
      </c>
      <c r="C3200" s="5">
        <v>103</v>
      </c>
      <c r="D3200" s="5">
        <f t="shared" si="686"/>
        <v>11227</v>
      </c>
      <c r="E3200" s="5">
        <f t="shared" si="687"/>
        <v>11881</v>
      </c>
      <c r="F3200" s="5">
        <f t="shared" si="688"/>
        <v>10609</v>
      </c>
      <c r="G3200" s="5">
        <f t="shared" si="689"/>
        <v>-629851.82420000003</v>
      </c>
      <c r="H3200" s="9">
        <f t="shared" si="690"/>
        <v>396713320448.06775</v>
      </c>
      <c r="I3200" s="9">
        <f t="shared" si="691"/>
        <v>-295406.74660000001</v>
      </c>
      <c r="J3200" s="9">
        <f t="shared" si="692"/>
        <v>87265145936.796616</v>
      </c>
      <c r="K3200" s="9">
        <f t="shared" si="693"/>
        <v>186062478226.99716</v>
      </c>
      <c r="M3200" s="9">
        <f t="shared" si="694"/>
        <v>123843.16165307959</v>
      </c>
      <c r="N3200" s="9">
        <f t="shared" si="695"/>
        <v>29469416387.338245</v>
      </c>
      <c r="O3200" s="9">
        <f t="shared" si="696"/>
        <v>-123740.16165307959</v>
      </c>
      <c r="P3200" s="9">
        <f t="shared" si="697"/>
        <v>15311627605.930267</v>
      </c>
      <c r="Q3200" s="9">
        <f t="shared" si="698"/>
        <v>2.017277430733514E-4</v>
      </c>
      <c r="R3200" s="9">
        <f t="shared" si="699"/>
        <v>-3.5020107048885918E-2</v>
      </c>
    </row>
    <row r="3201" spans="1:18" x14ac:dyDescent="0.25">
      <c r="A3201">
        <v>3190</v>
      </c>
      <c r="B3201" s="5">
        <v>50</v>
      </c>
      <c r="C3201" s="5">
        <v>40</v>
      </c>
      <c r="D3201" s="5">
        <f t="shared" si="686"/>
        <v>2000</v>
      </c>
      <c r="E3201" s="5">
        <f t="shared" si="687"/>
        <v>2500</v>
      </c>
      <c r="F3201" s="5">
        <f t="shared" si="688"/>
        <v>1600</v>
      </c>
      <c r="G3201" s="5">
        <f t="shared" si="689"/>
        <v>-629910.82420000003</v>
      </c>
      <c r="H3201" s="9">
        <f t="shared" si="690"/>
        <v>396787646444.32336</v>
      </c>
      <c r="I3201" s="9">
        <f t="shared" si="691"/>
        <v>-295469.74660000001</v>
      </c>
      <c r="J3201" s="9">
        <f t="shared" si="692"/>
        <v>87302371155.868225</v>
      </c>
      <c r="K3201" s="9">
        <f t="shared" si="693"/>
        <v>186119591606.97116</v>
      </c>
      <c r="M3201" s="9">
        <f t="shared" si="694"/>
        <v>123827.08115902888</v>
      </c>
      <c r="N3201" s="9">
        <f t="shared" si="695"/>
        <v>29474937612.916428</v>
      </c>
      <c r="O3201" s="9">
        <f t="shared" si="696"/>
        <v>-123787.08115902888</v>
      </c>
      <c r="P3201" s="9">
        <f t="shared" si="697"/>
        <v>15323241461.872002</v>
      </c>
      <c r="Q3201" s="9">
        <f t="shared" si="698"/>
        <v>2.017280667736624E-4</v>
      </c>
      <c r="R3201" s="9">
        <f t="shared" si="699"/>
        <v>-3.503338589708558E-2</v>
      </c>
    </row>
    <row r="3202" spans="1:18" x14ac:dyDescent="0.25">
      <c r="A3202">
        <v>3191</v>
      </c>
      <c r="B3202" s="5">
        <v>2133873</v>
      </c>
      <c r="C3202" s="5">
        <v>5054617</v>
      </c>
      <c r="D3202" s="5">
        <f t="shared" si="686"/>
        <v>10785910741641</v>
      </c>
      <c r="E3202" s="5">
        <f t="shared" si="687"/>
        <v>4553413980129</v>
      </c>
      <c r="F3202" s="5">
        <f t="shared" si="688"/>
        <v>25549153016689</v>
      </c>
      <c r="G3202" s="5">
        <f t="shared" si="689"/>
        <v>1503912.1757999999</v>
      </c>
      <c r="H3202" s="9">
        <f t="shared" si="690"/>
        <v>2261751832519.4897</v>
      </c>
      <c r="I3202" s="9">
        <f t="shared" si="691"/>
        <v>4759107.2533999998</v>
      </c>
      <c r="J3202" s="9">
        <f t="shared" si="692"/>
        <v>22649101849364.488</v>
      </c>
      <c r="K3202" s="9">
        <f t="shared" si="693"/>
        <v>7157279344326.3545</v>
      </c>
      <c r="M3202" s="9">
        <f t="shared" si="694"/>
        <v>705402.13296816288</v>
      </c>
      <c r="N3202" s="9">
        <f t="shared" si="695"/>
        <v>168011768402.58731</v>
      </c>
      <c r="O3202" s="9">
        <f t="shared" si="696"/>
        <v>4349214.8670318369</v>
      </c>
      <c r="P3202" s="9">
        <f t="shared" si="697"/>
        <v>18915669959610.758</v>
      </c>
      <c r="Q3202" s="9">
        <f t="shared" si="698"/>
        <v>2.0985025170786246E-4</v>
      </c>
      <c r="R3202" s="9">
        <f t="shared" si="699"/>
        <v>1.2308904957404518</v>
      </c>
    </row>
    <row r="3203" spans="1:18" x14ac:dyDescent="0.25">
      <c r="A3203">
        <v>3192</v>
      </c>
      <c r="B3203" s="5">
        <v>721576</v>
      </c>
      <c r="C3203" s="5">
        <v>841000</v>
      </c>
      <c r="D3203" s="5">
        <f t="shared" si="686"/>
        <v>606845416000</v>
      </c>
      <c r="E3203" s="5">
        <f t="shared" si="687"/>
        <v>520671923776</v>
      </c>
      <c r="F3203" s="5">
        <f t="shared" si="688"/>
        <v>707281000000</v>
      </c>
      <c r="G3203" s="5">
        <f t="shared" si="689"/>
        <v>91615.175799999968</v>
      </c>
      <c r="H3203" s="9">
        <f t="shared" si="690"/>
        <v>8393340436.8648996</v>
      </c>
      <c r="I3203" s="9">
        <f t="shared" si="691"/>
        <v>545490.25340000005</v>
      </c>
      <c r="J3203" s="9">
        <f t="shared" si="692"/>
        <v>297559616554.39624</v>
      </c>
      <c r="K3203" s="9">
        <f t="shared" si="693"/>
        <v>49975185462.427536</v>
      </c>
      <c r="M3203" s="9">
        <f t="shared" si="694"/>
        <v>320479.53116619313</v>
      </c>
      <c r="N3203" s="9">
        <f t="shared" si="695"/>
        <v>623490141.28209615</v>
      </c>
      <c r="O3203" s="9">
        <f t="shared" si="696"/>
        <v>520520.46883380687</v>
      </c>
      <c r="P3203" s="9">
        <f t="shared" si="697"/>
        <v>270941558474.96609</v>
      </c>
      <c r="Q3203" s="9">
        <f t="shared" si="698"/>
        <v>2.0003655419431265E-4</v>
      </c>
      <c r="R3203" s="9">
        <f t="shared" si="699"/>
        <v>0.14731407231905316</v>
      </c>
    </row>
    <row r="3204" spans="1:18" x14ac:dyDescent="0.25">
      <c r="A3204">
        <v>3193</v>
      </c>
      <c r="B3204" s="5">
        <v>197149</v>
      </c>
      <c r="C3204" s="5">
        <v>300025</v>
      </c>
      <c r="D3204" s="5">
        <f t="shared" si="686"/>
        <v>59149628725</v>
      </c>
      <c r="E3204" s="5">
        <f t="shared" si="687"/>
        <v>38867728201</v>
      </c>
      <c r="F3204" s="5">
        <f t="shared" si="688"/>
        <v>90015000625</v>
      </c>
      <c r="G3204" s="5">
        <f t="shared" si="689"/>
        <v>-432811.82420000003</v>
      </c>
      <c r="H3204" s="9">
        <f t="shared" si="690"/>
        <v>187326075167.33173</v>
      </c>
      <c r="I3204" s="9">
        <f t="shared" si="691"/>
        <v>4515.2533999999869</v>
      </c>
      <c r="J3204" s="9">
        <f t="shared" si="692"/>
        <v>20387513.266211443</v>
      </c>
      <c r="K3204" s="9">
        <f t="shared" si="693"/>
        <v>-1954255060.7792468</v>
      </c>
      <c r="M3204" s="9">
        <f t="shared" si="694"/>
        <v>177546.56076747275</v>
      </c>
      <c r="N3204" s="9">
        <f t="shared" si="695"/>
        <v>13915313211.759361</v>
      </c>
      <c r="O3204" s="9">
        <f t="shared" si="696"/>
        <v>122478.43923252725</v>
      </c>
      <c r="P3204" s="9">
        <f t="shared" si="697"/>
        <v>15000968076.835871</v>
      </c>
      <c r="Q3204" s="9">
        <f t="shared" si="698"/>
        <v>2.0081583176602923E-4</v>
      </c>
      <c r="R3204" s="9">
        <f t="shared" si="699"/>
        <v>3.4663007060286202E-2</v>
      </c>
    </row>
    <row r="3205" spans="1:18" x14ac:dyDescent="0.25">
      <c r="A3205">
        <v>3194</v>
      </c>
      <c r="B3205" s="5">
        <v>108369</v>
      </c>
      <c r="C3205" s="5">
        <v>7008</v>
      </c>
      <c r="D3205" s="5">
        <f t="shared" si="686"/>
        <v>759449952</v>
      </c>
      <c r="E3205" s="5">
        <f t="shared" si="687"/>
        <v>11743840161</v>
      </c>
      <c r="F3205" s="5">
        <f t="shared" si="688"/>
        <v>49112064</v>
      </c>
      <c r="G3205" s="5">
        <f t="shared" si="689"/>
        <v>-521591.82420000003</v>
      </c>
      <c r="H3205" s="9">
        <f t="shared" si="690"/>
        <v>272058031072.28375</v>
      </c>
      <c r="I3205" s="9">
        <f t="shared" si="691"/>
        <v>-288501.74660000001</v>
      </c>
      <c r="J3205" s="9">
        <f t="shared" si="692"/>
        <v>83233257791.250626</v>
      </c>
      <c r="K3205" s="9">
        <f t="shared" si="693"/>
        <v>150480152293.98016</v>
      </c>
      <c r="M3205" s="9">
        <f t="shared" si="694"/>
        <v>153349.50548237417</v>
      </c>
      <c r="N3205" s="9">
        <f t="shared" si="695"/>
        <v>20209534154.621517</v>
      </c>
      <c r="O3205" s="9">
        <f t="shared" si="696"/>
        <v>-146341.50548237417</v>
      </c>
      <c r="P3205" s="9">
        <f t="shared" si="697"/>
        <v>21415836226.847748</v>
      </c>
      <c r="Q3205" s="9">
        <f t="shared" si="698"/>
        <v>2.0118485151495257E-4</v>
      </c>
      <c r="R3205" s="9">
        <f t="shared" si="699"/>
        <v>-4.1416575894290791E-2</v>
      </c>
    </row>
    <row r="3206" spans="1:18" x14ac:dyDescent="0.25">
      <c r="A3206">
        <v>3195</v>
      </c>
      <c r="B3206" s="5">
        <v>18325</v>
      </c>
      <c r="C3206" s="5">
        <v>21006</v>
      </c>
      <c r="D3206" s="5">
        <f t="shared" si="686"/>
        <v>384934950</v>
      </c>
      <c r="E3206" s="5">
        <f t="shared" si="687"/>
        <v>335805625</v>
      </c>
      <c r="F3206" s="5">
        <f t="shared" si="688"/>
        <v>441252036</v>
      </c>
      <c r="G3206" s="5">
        <f t="shared" si="689"/>
        <v>-611635.82420000003</v>
      </c>
      <c r="H3206" s="9">
        <f t="shared" si="690"/>
        <v>374098381444.81335</v>
      </c>
      <c r="I3206" s="9">
        <f t="shared" si="691"/>
        <v>-274503.74660000001</v>
      </c>
      <c r="J3206" s="9">
        <f t="shared" si="692"/>
        <v>75352306897.437012</v>
      </c>
      <c r="K3206" s="9">
        <f t="shared" si="693"/>
        <v>167896325297.67896</v>
      </c>
      <c r="M3206" s="9">
        <f t="shared" si="694"/>
        <v>128807.9460535454</v>
      </c>
      <c r="N3206" s="9">
        <f t="shared" si="695"/>
        <v>27789490305.429935</v>
      </c>
      <c r="O3206" s="9">
        <f t="shared" si="696"/>
        <v>-107801.9460535454</v>
      </c>
      <c r="P3206" s="9">
        <f t="shared" si="697"/>
        <v>11621259572.931513</v>
      </c>
      <c r="Q3206" s="9">
        <f t="shared" si="698"/>
        <v>2.016292517895876E-4</v>
      </c>
      <c r="R3206" s="9">
        <f t="shared" si="699"/>
        <v>-3.0509379125479956E-2</v>
      </c>
    </row>
    <row r="3207" spans="1:18" x14ac:dyDescent="0.25">
      <c r="A3207">
        <v>3196</v>
      </c>
      <c r="B3207" s="5">
        <v>7940</v>
      </c>
      <c r="C3207" s="5">
        <v>20000</v>
      </c>
      <c r="D3207" s="5">
        <f t="shared" si="686"/>
        <v>158800000</v>
      </c>
      <c r="E3207" s="5">
        <f t="shared" si="687"/>
        <v>63043600</v>
      </c>
      <c r="F3207" s="5">
        <f t="shared" si="688"/>
        <v>400000000</v>
      </c>
      <c r="G3207" s="5">
        <f t="shared" si="689"/>
        <v>-622020.82420000003</v>
      </c>
      <c r="H3207" s="9">
        <f t="shared" si="690"/>
        <v>386909905738.44733</v>
      </c>
      <c r="I3207" s="9">
        <f t="shared" si="691"/>
        <v>-275509.74660000001</v>
      </c>
      <c r="J3207" s="9">
        <f t="shared" si="692"/>
        <v>75905620471.596222</v>
      </c>
      <c r="K3207" s="9">
        <f t="shared" si="693"/>
        <v>171372799655.26517</v>
      </c>
      <c r="M3207" s="9">
        <f t="shared" si="694"/>
        <v>125977.50654987624</v>
      </c>
      <c r="N3207" s="9">
        <f t="shared" si="695"/>
        <v>28741180416.412792</v>
      </c>
      <c r="O3207" s="9">
        <f t="shared" si="696"/>
        <v>-105977.50654987624</v>
      </c>
      <c r="P3207" s="9">
        <f t="shared" si="697"/>
        <v>11231231894.529062</v>
      </c>
      <c r="Q3207" s="9">
        <f t="shared" si="698"/>
        <v>2.0168504780453459E-4</v>
      </c>
      <c r="R3207" s="9">
        <f t="shared" si="699"/>
        <v>-2.9993039408753013E-2</v>
      </c>
    </row>
    <row r="3208" spans="1:18" x14ac:dyDescent="0.25">
      <c r="A3208">
        <v>3197</v>
      </c>
      <c r="B3208" s="5">
        <v>581</v>
      </c>
      <c r="C3208" s="5">
        <v>676</v>
      </c>
      <c r="D3208" s="5">
        <f t="shared" si="686"/>
        <v>392756</v>
      </c>
      <c r="E3208" s="5">
        <f t="shared" si="687"/>
        <v>337561</v>
      </c>
      <c r="F3208" s="5">
        <f t="shared" si="688"/>
        <v>456976</v>
      </c>
      <c r="G3208" s="5">
        <f t="shared" si="689"/>
        <v>-629379.82420000003</v>
      </c>
      <c r="H3208" s="9">
        <f t="shared" si="690"/>
        <v>396118963110.02295</v>
      </c>
      <c r="I3208" s="9">
        <f t="shared" si="691"/>
        <v>-294833.74660000001</v>
      </c>
      <c r="J3208" s="9">
        <f t="shared" si="692"/>
        <v>86926938134.193024</v>
      </c>
      <c r="K3208" s="9">
        <f t="shared" si="693"/>
        <v>185562411603.33536</v>
      </c>
      <c r="M3208" s="9">
        <f t="shared" si="694"/>
        <v>123971.80560548515</v>
      </c>
      <c r="N3208" s="9">
        <f t="shared" si="695"/>
        <v>29425265200.637657</v>
      </c>
      <c r="O3208" s="9">
        <f t="shared" si="696"/>
        <v>-123295.80560548515</v>
      </c>
      <c r="P3208" s="9">
        <f t="shared" si="697"/>
        <v>15201855679.905582</v>
      </c>
      <c r="Q3208" s="9">
        <f t="shared" si="698"/>
        <v>2.0172515456240163E-4</v>
      </c>
      <c r="R3208" s="9">
        <f t="shared" si="699"/>
        <v>-3.4894348348265249E-2</v>
      </c>
    </row>
    <row r="3209" spans="1:18" x14ac:dyDescent="0.25">
      <c r="A3209">
        <v>3198</v>
      </c>
      <c r="B3209" s="5">
        <v>334</v>
      </c>
      <c r="C3209" s="5">
        <v>14</v>
      </c>
      <c r="D3209" s="5">
        <f t="shared" si="686"/>
        <v>4676</v>
      </c>
      <c r="E3209" s="5">
        <f t="shared" si="687"/>
        <v>111556</v>
      </c>
      <c r="F3209" s="5">
        <f t="shared" si="688"/>
        <v>196</v>
      </c>
      <c r="G3209" s="5">
        <f t="shared" si="689"/>
        <v>-629626.82420000003</v>
      </c>
      <c r="H3209" s="9">
        <f t="shared" si="690"/>
        <v>396429937752.17773</v>
      </c>
      <c r="I3209" s="9">
        <f t="shared" si="691"/>
        <v>-295495.74660000001</v>
      </c>
      <c r="J3209" s="9">
        <f t="shared" si="692"/>
        <v>87317736258.691422</v>
      </c>
      <c r="K3209" s="9">
        <f t="shared" si="693"/>
        <v>186052048496.36597</v>
      </c>
      <c r="M3209" s="9">
        <f t="shared" si="694"/>
        <v>123904.48557106953</v>
      </c>
      <c r="N3209" s="9">
        <f t="shared" si="695"/>
        <v>29448365612.807369</v>
      </c>
      <c r="O3209" s="9">
        <f t="shared" si="696"/>
        <v>-123890.48557106953</v>
      </c>
      <c r="P3209" s="9">
        <f t="shared" si="697"/>
        <v>15348852415.035387</v>
      </c>
      <c r="Q3209" s="9">
        <f t="shared" si="698"/>
        <v>2.0172650890130651E-4</v>
      </c>
      <c r="R3209" s="9">
        <f t="shared" si="699"/>
        <v>-3.5062650689946524E-2</v>
      </c>
    </row>
    <row r="3210" spans="1:18" x14ac:dyDescent="0.25">
      <c r="A3210">
        <v>3199</v>
      </c>
      <c r="B3210" s="5">
        <v>150</v>
      </c>
      <c r="C3210" s="5">
        <v>6</v>
      </c>
      <c r="D3210" s="5">
        <f t="shared" si="686"/>
        <v>900</v>
      </c>
      <c r="E3210" s="5">
        <f t="shared" si="687"/>
        <v>22500</v>
      </c>
      <c r="F3210" s="5">
        <f t="shared" si="688"/>
        <v>36</v>
      </c>
      <c r="G3210" s="5">
        <f t="shared" si="689"/>
        <v>-629810.82420000003</v>
      </c>
      <c r="H3210" s="9">
        <f t="shared" si="690"/>
        <v>396661674279.48334</v>
      </c>
      <c r="I3210" s="9">
        <f t="shared" si="691"/>
        <v>-295503.74660000001</v>
      </c>
      <c r="J3210" s="9">
        <f t="shared" si="692"/>
        <v>87322464254.637024</v>
      </c>
      <c r="K3210" s="9">
        <f t="shared" si="693"/>
        <v>186111458200.33395</v>
      </c>
      <c r="M3210" s="9">
        <f t="shared" si="694"/>
        <v>123854.33623369108</v>
      </c>
      <c r="N3210" s="9">
        <f t="shared" si="695"/>
        <v>29465579908.025921</v>
      </c>
      <c r="O3210" s="9">
        <f t="shared" si="696"/>
        <v>-123848.33623369108</v>
      </c>
      <c r="P3210" s="9">
        <f t="shared" si="697"/>
        <v>15338410387.853399</v>
      </c>
      <c r="Q3210" s="9">
        <f t="shared" si="698"/>
        <v>2.0172751814692358E-4</v>
      </c>
      <c r="R3210" s="9">
        <f t="shared" si="699"/>
        <v>-3.5050721886093997E-2</v>
      </c>
    </row>
    <row r="3211" spans="1:18" x14ac:dyDescent="0.25">
      <c r="A3211">
        <v>3200</v>
      </c>
      <c r="B3211" s="5">
        <v>139</v>
      </c>
      <c r="C3211" s="5">
        <v>5</v>
      </c>
      <c r="D3211" s="5">
        <f t="shared" si="686"/>
        <v>695</v>
      </c>
      <c r="E3211" s="5">
        <f t="shared" si="687"/>
        <v>19321</v>
      </c>
      <c r="F3211" s="5">
        <f t="shared" si="688"/>
        <v>25</v>
      </c>
      <c r="G3211" s="5">
        <f t="shared" si="689"/>
        <v>-629821.82420000003</v>
      </c>
      <c r="H3211" s="9">
        <f t="shared" si="690"/>
        <v>396675530238.61572</v>
      </c>
      <c r="I3211" s="9">
        <f t="shared" si="691"/>
        <v>-295504.74660000001</v>
      </c>
      <c r="J3211" s="9">
        <f t="shared" si="692"/>
        <v>87323055263.130219</v>
      </c>
      <c r="K3211" s="9">
        <f t="shared" si="693"/>
        <v>186115338563.37076</v>
      </c>
      <c r="M3211" s="9">
        <f t="shared" si="694"/>
        <v>123851.33817547825</v>
      </c>
      <c r="N3211" s="9">
        <f t="shared" si="695"/>
        <v>29466609182.839924</v>
      </c>
      <c r="O3211" s="9">
        <f t="shared" si="696"/>
        <v>-123846.33817547825</v>
      </c>
      <c r="P3211" s="9">
        <f t="shared" si="697"/>
        <v>15337915479.47492</v>
      </c>
      <c r="Q3211" s="9">
        <f t="shared" si="698"/>
        <v>2.0172757849160115E-4</v>
      </c>
      <c r="R3211" s="9">
        <f t="shared" si="699"/>
        <v>-3.5050156410175164E-2</v>
      </c>
    </row>
    <row r="3212" spans="1:18" x14ac:dyDescent="0.25">
      <c r="A3212">
        <v>3201</v>
      </c>
      <c r="B3212" s="5">
        <v>53</v>
      </c>
      <c r="C3212" s="5">
        <v>1</v>
      </c>
      <c r="D3212" s="5">
        <f t="shared" si="686"/>
        <v>53</v>
      </c>
      <c r="E3212" s="5">
        <f t="shared" si="687"/>
        <v>2809</v>
      </c>
      <c r="F3212" s="5">
        <f t="shared" si="688"/>
        <v>1</v>
      </c>
      <c r="G3212" s="5">
        <f t="shared" si="689"/>
        <v>-629907.82420000003</v>
      </c>
      <c r="H3212" s="9">
        <f t="shared" si="690"/>
        <v>396783866988.37817</v>
      </c>
      <c r="I3212" s="9">
        <f t="shared" si="691"/>
        <v>-295508.74660000001</v>
      </c>
      <c r="J3212" s="9">
        <f t="shared" si="692"/>
        <v>87325419317.103012</v>
      </c>
      <c r="K3212" s="9">
        <f t="shared" si="693"/>
        <v>186143271602.87515</v>
      </c>
      <c r="M3212" s="9">
        <f t="shared" si="694"/>
        <v>123827.89881126875</v>
      </c>
      <c r="N3212" s="9">
        <f t="shared" si="695"/>
        <v>29474656860.153095</v>
      </c>
      <c r="O3212" s="9">
        <f t="shared" si="696"/>
        <v>-123826.89881126875</v>
      </c>
      <c r="P3212" s="9">
        <f t="shared" si="697"/>
        <v>15333100869.21619</v>
      </c>
      <c r="Q3212" s="9">
        <f t="shared" si="698"/>
        <v>2.0172805031359287E-4</v>
      </c>
      <c r="R3212" s="9">
        <f t="shared" si="699"/>
        <v>-3.5044654820527869E-2</v>
      </c>
    </row>
    <row r="3213" spans="1:18" x14ac:dyDescent="0.25">
      <c r="A3213">
        <v>3202</v>
      </c>
      <c r="B3213" s="5">
        <v>51</v>
      </c>
      <c r="C3213" s="5">
        <v>4</v>
      </c>
      <c r="D3213" s="5">
        <f t="shared" ref="D3213:D3276" si="700">B3213*C3213</f>
        <v>204</v>
      </c>
      <c r="E3213" s="5">
        <f t="shared" ref="E3213:E3276" si="701">POWER(B3213,2)</f>
        <v>2601</v>
      </c>
      <c r="F3213" s="5">
        <f t="shared" ref="F3213:F3276" si="702">POWER(C3213,2)</f>
        <v>16</v>
      </c>
      <c r="G3213" s="5">
        <f t="shared" ref="G3213:G3276" si="703">B3213-$J$5018</f>
        <v>-629909.82420000003</v>
      </c>
      <c r="H3213" s="9">
        <f t="shared" ref="H3213:H3276" si="704">POWER(G3213,2)</f>
        <v>396786386623.67493</v>
      </c>
      <c r="I3213" s="9">
        <f t="shared" ref="I3213:I3276" si="705">C3213-$J$5019</f>
        <v>-295505.74660000001</v>
      </c>
      <c r="J3213" s="9">
        <f t="shared" ref="J3213:J3276" si="706">POWER(I3213,2)</f>
        <v>87323646273.623413</v>
      </c>
      <c r="K3213" s="9">
        <f t="shared" ref="K3213:K3276" si="707">G3213*I3213</f>
        <v>186141972890.89575</v>
      </c>
      <c r="M3213" s="9">
        <f t="shared" ref="M3213:M3276" si="708">$J$5027+$J$5026*B3213</f>
        <v>123827.3537097755</v>
      </c>
      <c r="N3213" s="9">
        <f t="shared" ref="N3213:N3276" si="709">(M3213-$J$5019)^2</f>
        <v>29474844028.513416</v>
      </c>
      <c r="O3213" s="9">
        <f t="shared" ref="O3213:O3276" si="710">C3213-M3213</f>
        <v>-123823.3537097755</v>
      </c>
      <c r="P3213" s="9">
        <f t="shared" ref="P3213:P3276" si="711">POWER(O3213,2)</f>
        <v>15332222923.936174</v>
      </c>
      <c r="Q3213" s="9">
        <f t="shared" ref="Q3213:Q3276" si="712">(1/$J$5017)+((H3213)/$H$5012)</f>
        <v>2.0172806128696384E-4</v>
      </c>
      <c r="R3213" s="9">
        <f t="shared" ref="R3213:R3276" si="713">O3213/($J$5028*SQRT(1-Q3213))</f>
        <v>-3.5043651509974884E-2</v>
      </c>
    </row>
    <row r="3214" spans="1:18" x14ac:dyDescent="0.25">
      <c r="A3214">
        <v>3203</v>
      </c>
      <c r="B3214" s="5">
        <v>38</v>
      </c>
      <c r="C3214" s="5">
        <v>1</v>
      </c>
      <c r="D3214" s="5">
        <f t="shared" si="700"/>
        <v>38</v>
      </c>
      <c r="E3214" s="5">
        <f t="shared" si="701"/>
        <v>1444</v>
      </c>
      <c r="F3214" s="5">
        <f t="shared" si="702"/>
        <v>1</v>
      </c>
      <c r="G3214" s="5">
        <f t="shared" si="703"/>
        <v>-629922.82420000003</v>
      </c>
      <c r="H3214" s="9">
        <f t="shared" si="704"/>
        <v>396802764448.10413</v>
      </c>
      <c r="I3214" s="9">
        <f t="shared" si="705"/>
        <v>-295508.74660000001</v>
      </c>
      <c r="J3214" s="9">
        <f t="shared" si="706"/>
        <v>87325419317.103012</v>
      </c>
      <c r="K3214" s="9">
        <f t="shared" si="707"/>
        <v>186147704234.07416</v>
      </c>
      <c r="M3214" s="9">
        <f t="shared" si="708"/>
        <v>123823.81055006942</v>
      </c>
      <c r="N3214" s="9">
        <f t="shared" si="709"/>
        <v>29476060637.340851</v>
      </c>
      <c r="O3214" s="9">
        <f t="shared" si="710"/>
        <v>-123822.81055006942</v>
      </c>
      <c r="P3214" s="9">
        <f t="shared" si="711"/>
        <v>15332088412.518383</v>
      </c>
      <c r="Q3214" s="9">
        <f t="shared" si="712"/>
        <v>2.0172813261472435E-4</v>
      </c>
      <c r="R3214" s="9">
        <f t="shared" si="713"/>
        <v>-3.5043497789823554E-2</v>
      </c>
    </row>
    <row r="3215" spans="1:18" x14ac:dyDescent="0.25">
      <c r="A3215">
        <v>3204</v>
      </c>
      <c r="B3215" s="5">
        <v>23</v>
      </c>
      <c r="C3215" s="5">
        <v>1</v>
      </c>
      <c r="D3215" s="5">
        <f t="shared" si="700"/>
        <v>23</v>
      </c>
      <c r="E3215" s="5">
        <f t="shared" si="701"/>
        <v>529</v>
      </c>
      <c r="F3215" s="5">
        <f t="shared" si="702"/>
        <v>1</v>
      </c>
      <c r="G3215" s="5">
        <f t="shared" si="703"/>
        <v>-629937.82420000003</v>
      </c>
      <c r="H3215" s="9">
        <f t="shared" si="704"/>
        <v>396821662357.83014</v>
      </c>
      <c r="I3215" s="9">
        <f t="shared" si="705"/>
        <v>-295508.74660000001</v>
      </c>
      <c r="J3215" s="9">
        <f t="shared" si="706"/>
        <v>87325419317.103012</v>
      </c>
      <c r="K3215" s="9">
        <f t="shared" si="707"/>
        <v>186152136865.27316</v>
      </c>
      <c r="M3215" s="9">
        <f t="shared" si="708"/>
        <v>123819.72228887009</v>
      </c>
      <c r="N3215" s="9">
        <f t="shared" si="709"/>
        <v>29477464447.956387</v>
      </c>
      <c r="O3215" s="9">
        <f t="shared" si="710"/>
        <v>-123818.72228887009</v>
      </c>
      <c r="P3215" s="9">
        <f t="shared" si="711"/>
        <v>15331075989.248335</v>
      </c>
      <c r="Q3215" s="9">
        <f t="shared" si="712"/>
        <v>2.0172821491781564E-4</v>
      </c>
      <c r="R3215" s="9">
        <f t="shared" si="713"/>
        <v>-3.5042340759119182E-2</v>
      </c>
    </row>
    <row r="3216" spans="1:18" x14ac:dyDescent="0.25">
      <c r="A3216">
        <v>3205</v>
      </c>
      <c r="B3216" s="5">
        <v>5136258</v>
      </c>
      <c r="C3216" s="5">
        <v>14329010</v>
      </c>
      <c r="D3216" s="5">
        <f t="shared" si="700"/>
        <v>73597492244580</v>
      </c>
      <c r="E3216" s="5">
        <f t="shared" si="701"/>
        <v>26381146242564</v>
      </c>
      <c r="F3216" s="5">
        <f t="shared" si="702"/>
        <v>205320527580100</v>
      </c>
      <c r="G3216" s="5">
        <f t="shared" si="703"/>
        <v>4506297.1758000003</v>
      </c>
      <c r="H3216" s="9">
        <f t="shared" si="704"/>
        <v>20306714236623.059</v>
      </c>
      <c r="I3216" s="9">
        <f t="shared" si="705"/>
        <v>14033500.2534</v>
      </c>
      <c r="J3216" s="9">
        <f t="shared" si="706"/>
        <v>196939129362177.84</v>
      </c>
      <c r="K3216" s="9">
        <f t="shared" si="707"/>
        <v>63239122558485.008</v>
      </c>
      <c r="M3216" s="9">
        <f t="shared" si="708"/>
        <v>1523704.4063647692</v>
      </c>
      <c r="N3216" s="9">
        <f t="shared" si="709"/>
        <v>1508462122274.6973</v>
      </c>
      <c r="O3216" s="9">
        <f t="shared" si="710"/>
        <v>12805305.593635231</v>
      </c>
      <c r="P3216" s="9">
        <f t="shared" si="711"/>
        <v>163975851346385.75</v>
      </c>
      <c r="Q3216" s="9">
        <f t="shared" si="712"/>
        <v>2.8843863580185579E-4</v>
      </c>
      <c r="R3216" s="9">
        <f t="shared" si="713"/>
        <v>3.6242284989244054</v>
      </c>
    </row>
    <row r="3217" spans="1:18" x14ac:dyDescent="0.25">
      <c r="A3217">
        <v>3206</v>
      </c>
      <c r="B3217" s="5">
        <v>1354413</v>
      </c>
      <c r="C3217" s="5">
        <v>6524359</v>
      </c>
      <c r="D3217" s="5">
        <f t="shared" si="700"/>
        <v>8836676646267</v>
      </c>
      <c r="E3217" s="5">
        <f t="shared" si="701"/>
        <v>1834434574569</v>
      </c>
      <c r="F3217" s="5">
        <f t="shared" si="702"/>
        <v>42567260360881</v>
      </c>
      <c r="G3217" s="5">
        <f t="shared" si="703"/>
        <v>724452.17579999997</v>
      </c>
      <c r="H3217" s="9">
        <f t="shared" si="704"/>
        <v>524830955021.35406</v>
      </c>
      <c r="I3217" s="9">
        <f t="shared" si="705"/>
        <v>6228849.2533999998</v>
      </c>
      <c r="J3217" s="9">
        <f t="shared" si="706"/>
        <v>38798563021581.734</v>
      </c>
      <c r="K3217" s="9">
        <f t="shared" si="707"/>
        <v>4512503394355.835</v>
      </c>
      <c r="M3217" s="9">
        <f t="shared" si="708"/>
        <v>492959.72800620139</v>
      </c>
      <c r="N3217" s="9">
        <f t="shared" si="709"/>
        <v>38986495157.309273</v>
      </c>
      <c r="O3217" s="9">
        <f t="shared" si="710"/>
        <v>6031399.2719937982</v>
      </c>
      <c r="P3217" s="9">
        <f t="shared" si="711"/>
        <v>36377777178207.32</v>
      </c>
      <c r="Q3217" s="9">
        <f t="shared" si="712"/>
        <v>2.0228571363874141E-4</v>
      </c>
      <c r="R3217" s="9">
        <f t="shared" si="713"/>
        <v>1.7069664713323385</v>
      </c>
    </row>
    <row r="3218" spans="1:18" x14ac:dyDescent="0.25">
      <c r="A3218">
        <v>3207</v>
      </c>
      <c r="B3218" s="5">
        <v>152914</v>
      </c>
      <c r="C3218" s="5">
        <v>660000</v>
      </c>
      <c r="D3218" s="5">
        <f t="shared" si="700"/>
        <v>100923240000</v>
      </c>
      <c r="E3218" s="5">
        <f t="shared" si="701"/>
        <v>23382691396</v>
      </c>
      <c r="F3218" s="5">
        <f t="shared" si="702"/>
        <v>435600000000</v>
      </c>
      <c r="G3218" s="5">
        <f t="shared" si="703"/>
        <v>-477046.82420000003</v>
      </c>
      <c r="H3218" s="9">
        <f t="shared" si="704"/>
        <v>227573672479.30573</v>
      </c>
      <c r="I3218" s="9">
        <f t="shared" si="705"/>
        <v>364490.25339999999</v>
      </c>
      <c r="J3218" s="9">
        <f t="shared" si="706"/>
        <v>132853144823.59621</v>
      </c>
      <c r="K3218" s="9">
        <f t="shared" si="707"/>
        <v>-173878917836.32327</v>
      </c>
      <c r="M3218" s="9">
        <f t="shared" si="708"/>
        <v>165490.27849064986</v>
      </c>
      <c r="N3218" s="9">
        <f t="shared" si="709"/>
        <v>16905062087.438322</v>
      </c>
      <c r="O3218" s="9">
        <f t="shared" si="710"/>
        <v>494509.72150935011</v>
      </c>
      <c r="P3218" s="9">
        <f t="shared" si="711"/>
        <v>244539864667.255</v>
      </c>
      <c r="Q3218" s="9">
        <f t="shared" si="712"/>
        <v>2.0099111579076592E-4</v>
      </c>
      <c r="R3218" s="9">
        <f t="shared" si="713"/>
        <v>0.13995275885338979</v>
      </c>
    </row>
    <row r="3219" spans="1:18" x14ac:dyDescent="0.25">
      <c r="A3219">
        <v>3208</v>
      </c>
      <c r="B3219" s="5">
        <v>26250</v>
      </c>
      <c r="C3219" s="5">
        <v>21000</v>
      </c>
      <c r="D3219" s="5">
        <f t="shared" si="700"/>
        <v>551250000</v>
      </c>
      <c r="E3219" s="5">
        <f t="shared" si="701"/>
        <v>689062500</v>
      </c>
      <c r="F3219" s="5">
        <f t="shared" si="702"/>
        <v>441000000</v>
      </c>
      <c r="G3219" s="5">
        <f t="shared" si="703"/>
        <v>-603710.82420000003</v>
      </c>
      <c r="H3219" s="9">
        <f t="shared" si="704"/>
        <v>364466759256.24335</v>
      </c>
      <c r="I3219" s="9">
        <f t="shared" si="705"/>
        <v>-274509.74660000001</v>
      </c>
      <c r="J3219" s="9">
        <f t="shared" si="706"/>
        <v>75355600978.396225</v>
      </c>
      <c r="K3219" s="9">
        <f t="shared" si="707"/>
        <v>165724505370.81915</v>
      </c>
      <c r="M3219" s="9">
        <f t="shared" si="708"/>
        <v>130967.91072052452</v>
      </c>
      <c r="N3219" s="9">
        <f t="shared" si="709"/>
        <v>27074015754.588249</v>
      </c>
      <c r="O3219" s="9">
        <f t="shared" si="710"/>
        <v>-109967.91072052452</v>
      </c>
      <c r="P3219" s="9">
        <f t="shared" si="711"/>
        <v>12092941388.237253</v>
      </c>
      <c r="Q3219" s="9">
        <f t="shared" si="712"/>
        <v>2.0158730470169387E-4</v>
      </c>
      <c r="R3219" s="9">
        <f t="shared" si="713"/>
        <v>-3.1122375172721102E-2</v>
      </c>
    </row>
    <row r="3220" spans="1:18" x14ac:dyDescent="0.25">
      <c r="A3220">
        <v>3209</v>
      </c>
      <c r="B3220" s="5">
        <v>10986</v>
      </c>
      <c r="C3220" s="5">
        <v>40007</v>
      </c>
      <c r="D3220" s="5">
        <f t="shared" si="700"/>
        <v>439516902</v>
      </c>
      <c r="E3220" s="5">
        <f t="shared" si="701"/>
        <v>120692196</v>
      </c>
      <c r="F3220" s="5">
        <f t="shared" si="702"/>
        <v>1600560049</v>
      </c>
      <c r="G3220" s="5">
        <f t="shared" si="703"/>
        <v>-618974.82420000003</v>
      </c>
      <c r="H3220" s="9">
        <f t="shared" si="704"/>
        <v>383129832993.42096</v>
      </c>
      <c r="I3220" s="9">
        <f t="shared" si="705"/>
        <v>-255502.74660000001</v>
      </c>
      <c r="J3220" s="9">
        <f t="shared" si="706"/>
        <v>65281653520.143822</v>
      </c>
      <c r="K3220" s="9">
        <f t="shared" si="707"/>
        <v>158149767659.35217</v>
      </c>
      <c r="M3220" s="9">
        <f t="shared" si="708"/>
        <v>126807.69612408675</v>
      </c>
      <c r="N3220" s="9">
        <f t="shared" si="709"/>
        <v>28460381834.777592</v>
      </c>
      <c r="O3220" s="9">
        <f t="shared" si="710"/>
        <v>-86800.696124086753</v>
      </c>
      <c r="P3220" s="9">
        <f t="shared" si="711"/>
        <v>7534360847.626049</v>
      </c>
      <c r="Q3220" s="9">
        <f t="shared" si="712"/>
        <v>2.0166858504877281E-4</v>
      </c>
      <c r="R3220" s="9">
        <f t="shared" si="713"/>
        <v>-2.4565747608882006E-2</v>
      </c>
    </row>
    <row r="3221" spans="1:18" x14ac:dyDescent="0.25">
      <c r="A3221">
        <v>3210</v>
      </c>
      <c r="B3221" s="5">
        <v>2503</v>
      </c>
      <c r="C3221" s="5">
        <v>562</v>
      </c>
      <c r="D3221" s="5">
        <f t="shared" si="700"/>
        <v>1406686</v>
      </c>
      <c r="E3221" s="5">
        <f t="shared" si="701"/>
        <v>6265009</v>
      </c>
      <c r="F3221" s="5">
        <f t="shared" si="702"/>
        <v>315844</v>
      </c>
      <c r="G3221" s="5">
        <f t="shared" si="703"/>
        <v>-627457.82420000003</v>
      </c>
      <c r="H3221" s="9">
        <f t="shared" si="704"/>
        <v>393703321149.79816</v>
      </c>
      <c r="I3221" s="9">
        <f t="shared" si="705"/>
        <v>-294947.74660000001</v>
      </c>
      <c r="J3221" s="9">
        <f t="shared" si="706"/>
        <v>86994173224.417816</v>
      </c>
      <c r="K3221" s="9">
        <f t="shared" si="707"/>
        <v>185067271334.32898</v>
      </c>
      <c r="M3221" s="9">
        <f t="shared" si="708"/>
        <v>124495.64814049259</v>
      </c>
      <c r="N3221" s="9">
        <f t="shared" si="709"/>
        <v>29245821871.918098</v>
      </c>
      <c r="O3221" s="9">
        <f t="shared" si="710"/>
        <v>-123933.64814049259</v>
      </c>
      <c r="P3221" s="9">
        <f t="shared" si="711"/>
        <v>15359549141.411421</v>
      </c>
      <c r="Q3221" s="9">
        <f t="shared" si="712"/>
        <v>2.0171463409724617E-4</v>
      </c>
      <c r="R3221" s="9">
        <f t="shared" si="713"/>
        <v>-3.5074866061302466E-2</v>
      </c>
    </row>
    <row r="3222" spans="1:18" x14ac:dyDescent="0.25">
      <c r="A3222">
        <v>3211</v>
      </c>
      <c r="B3222" s="5">
        <v>2136</v>
      </c>
      <c r="C3222" s="5">
        <v>240</v>
      </c>
      <c r="D3222" s="5">
        <f t="shared" si="700"/>
        <v>512640</v>
      </c>
      <c r="E3222" s="5">
        <f t="shared" si="701"/>
        <v>4562496</v>
      </c>
      <c r="F3222" s="5">
        <f t="shared" si="702"/>
        <v>57600</v>
      </c>
      <c r="G3222" s="5">
        <f t="shared" si="703"/>
        <v>-627824.82420000003</v>
      </c>
      <c r="H3222" s="9">
        <f t="shared" si="704"/>
        <v>394164009881.76093</v>
      </c>
      <c r="I3222" s="9">
        <f t="shared" si="705"/>
        <v>-295269.74660000001</v>
      </c>
      <c r="J3222" s="9">
        <f t="shared" si="706"/>
        <v>87184223257.228226</v>
      </c>
      <c r="K3222" s="9">
        <f t="shared" si="707"/>
        <v>185377676750.72357</v>
      </c>
      <c r="M3222" s="9">
        <f t="shared" si="708"/>
        <v>124395.62201648232</v>
      </c>
      <c r="N3222" s="9">
        <f t="shared" si="709"/>
        <v>29280043631.983616</v>
      </c>
      <c r="O3222" s="9">
        <f t="shared" si="710"/>
        <v>-124155.62201648232</v>
      </c>
      <c r="P3222" s="9">
        <f t="shared" si="711"/>
        <v>15414618478.299629</v>
      </c>
      <c r="Q3222" s="9">
        <f t="shared" si="712"/>
        <v>2.017166404623582E-4</v>
      </c>
      <c r="R3222" s="9">
        <f t="shared" si="713"/>
        <v>-3.5137687647334569E-2</v>
      </c>
    </row>
    <row r="3223" spans="1:18" x14ac:dyDescent="0.25">
      <c r="A3223">
        <v>3212</v>
      </c>
      <c r="B3223" s="5">
        <v>588</v>
      </c>
      <c r="C3223" s="5">
        <v>25</v>
      </c>
      <c r="D3223" s="5">
        <f t="shared" si="700"/>
        <v>14700</v>
      </c>
      <c r="E3223" s="5">
        <f t="shared" si="701"/>
        <v>345744</v>
      </c>
      <c r="F3223" s="5">
        <f t="shared" si="702"/>
        <v>625</v>
      </c>
      <c r="G3223" s="5">
        <f t="shared" si="703"/>
        <v>-629372.82420000003</v>
      </c>
      <c r="H3223" s="9">
        <f t="shared" si="704"/>
        <v>396110151841.48413</v>
      </c>
      <c r="I3223" s="9">
        <f t="shared" si="705"/>
        <v>-295484.74660000001</v>
      </c>
      <c r="J3223" s="9">
        <f t="shared" si="706"/>
        <v>87311235473.26622</v>
      </c>
      <c r="K3223" s="9">
        <f t="shared" si="707"/>
        <v>185970069475.66336</v>
      </c>
      <c r="M3223" s="9">
        <f t="shared" si="708"/>
        <v>123973.7134607115</v>
      </c>
      <c r="N3223" s="9">
        <f t="shared" si="709"/>
        <v>29424610665.163086</v>
      </c>
      <c r="O3223" s="9">
        <f t="shared" si="710"/>
        <v>-123948.7134607115</v>
      </c>
      <c r="P3223" s="9">
        <f t="shared" si="711"/>
        <v>15363283568.565565</v>
      </c>
      <c r="Q3223" s="9">
        <f t="shared" si="712"/>
        <v>2.0172511618807084E-4</v>
      </c>
      <c r="R3223" s="9">
        <f t="shared" si="713"/>
        <v>-3.5079129930612692E-2</v>
      </c>
    </row>
    <row r="3224" spans="1:18" x14ac:dyDescent="0.25">
      <c r="A3224">
        <v>3213</v>
      </c>
      <c r="B3224" s="5">
        <v>402</v>
      </c>
      <c r="C3224" s="5">
        <v>18</v>
      </c>
      <c r="D3224" s="5">
        <f t="shared" si="700"/>
        <v>7236</v>
      </c>
      <c r="E3224" s="5">
        <f t="shared" si="701"/>
        <v>161604</v>
      </c>
      <c r="F3224" s="5">
        <f t="shared" si="702"/>
        <v>324</v>
      </c>
      <c r="G3224" s="5">
        <f t="shared" si="703"/>
        <v>-629558.82420000003</v>
      </c>
      <c r="H3224" s="9">
        <f t="shared" si="704"/>
        <v>396344313128.08655</v>
      </c>
      <c r="I3224" s="9">
        <f t="shared" si="705"/>
        <v>-295491.74660000001</v>
      </c>
      <c r="J3224" s="9">
        <f t="shared" si="706"/>
        <v>87315372308.718613</v>
      </c>
      <c r="K3224" s="9">
        <f t="shared" si="707"/>
        <v>186029436550.30035</v>
      </c>
      <c r="M3224" s="9">
        <f t="shared" si="708"/>
        <v>123923.01902183982</v>
      </c>
      <c r="N3224" s="9">
        <f t="shared" si="709"/>
        <v>29442005080.981754</v>
      </c>
      <c r="O3224" s="9">
        <f t="shared" si="710"/>
        <v>-123905.01902183982</v>
      </c>
      <c r="P3224" s="9">
        <f t="shared" si="711"/>
        <v>15352453738.802488</v>
      </c>
      <c r="Q3224" s="9">
        <f t="shared" si="712"/>
        <v>2.0172613599386035E-4</v>
      </c>
      <c r="R3224" s="9">
        <f t="shared" si="713"/>
        <v>-3.5066763842745381E-2</v>
      </c>
    </row>
    <row r="3225" spans="1:18" x14ac:dyDescent="0.25">
      <c r="A3225">
        <v>3214</v>
      </c>
      <c r="B3225" s="5">
        <v>289</v>
      </c>
      <c r="C3225" s="5">
        <v>12</v>
      </c>
      <c r="D3225" s="5">
        <f t="shared" si="700"/>
        <v>3468</v>
      </c>
      <c r="E3225" s="5">
        <f t="shared" si="701"/>
        <v>83521</v>
      </c>
      <c r="F3225" s="5">
        <f t="shared" si="702"/>
        <v>144</v>
      </c>
      <c r="G3225" s="5">
        <f t="shared" si="703"/>
        <v>-629671.82420000003</v>
      </c>
      <c r="H3225" s="9">
        <f t="shared" si="704"/>
        <v>396486606191.35577</v>
      </c>
      <c r="I3225" s="9">
        <f t="shared" si="705"/>
        <v>-295497.74660000001</v>
      </c>
      <c r="J3225" s="9">
        <f t="shared" si="706"/>
        <v>87318918245.677826</v>
      </c>
      <c r="K3225" s="9">
        <f t="shared" si="707"/>
        <v>186066605148.61136</v>
      </c>
      <c r="M3225" s="9">
        <f t="shared" si="708"/>
        <v>123892.22078747154</v>
      </c>
      <c r="N3225" s="9">
        <f t="shared" si="709"/>
        <v>29452575166.013878</v>
      </c>
      <c r="O3225" s="9">
        <f t="shared" si="710"/>
        <v>-123880.22078747154</v>
      </c>
      <c r="P3225" s="9">
        <f t="shared" si="711"/>
        <v>15346309102.352695</v>
      </c>
      <c r="Q3225" s="9">
        <f t="shared" si="712"/>
        <v>2.0172675570043883E-4</v>
      </c>
      <c r="R3225" s="9">
        <f t="shared" si="713"/>
        <v>-3.5059745624364272E-2</v>
      </c>
    </row>
    <row r="3226" spans="1:18" x14ac:dyDescent="0.25">
      <c r="A3226">
        <v>3215</v>
      </c>
      <c r="B3226" s="5">
        <v>237</v>
      </c>
      <c r="C3226" s="5">
        <v>7</v>
      </c>
      <c r="D3226" s="5">
        <f t="shared" si="700"/>
        <v>1659</v>
      </c>
      <c r="E3226" s="5">
        <f t="shared" si="701"/>
        <v>56169</v>
      </c>
      <c r="F3226" s="5">
        <f t="shared" si="702"/>
        <v>49</v>
      </c>
      <c r="G3226" s="5">
        <f t="shared" si="703"/>
        <v>-629723.82420000003</v>
      </c>
      <c r="H3226" s="9">
        <f t="shared" si="704"/>
        <v>396552094765.07257</v>
      </c>
      <c r="I3226" s="9">
        <f t="shared" si="705"/>
        <v>-295502.74660000001</v>
      </c>
      <c r="J3226" s="9">
        <f t="shared" si="706"/>
        <v>87321873248.143814</v>
      </c>
      <c r="K3226" s="9">
        <f t="shared" si="707"/>
        <v>186085119650.55557</v>
      </c>
      <c r="M3226" s="9">
        <f t="shared" si="708"/>
        <v>123878.0481486472</v>
      </c>
      <c r="N3226" s="9">
        <f t="shared" si="709"/>
        <v>29457439913.296108</v>
      </c>
      <c r="O3226" s="9">
        <f t="shared" si="710"/>
        <v>-123871.0481486472</v>
      </c>
      <c r="P3226" s="9">
        <f t="shared" si="711"/>
        <v>15344036569.444473</v>
      </c>
      <c r="Q3226" s="9">
        <f t="shared" si="712"/>
        <v>2.0172704091251463E-4</v>
      </c>
      <c r="R3226" s="9">
        <f t="shared" si="713"/>
        <v>-3.5057149650911897E-2</v>
      </c>
    </row>
    <row r="3227" spans="1:18" x14ac:dyDescent="0.25">
      <c r="A3227">
        <v>3216</v>
      </c>
      <c r="B3227" s="5">
        <v>52</v>
      </c>
      <c r="C3227" s="5">
        <v>3</v>
      </c>
      <c r="D3227" s="5">
        <f t="shared" si="700"/>
        <v>156</v>
      </c>
      <c r="E3227" s="5">
        <f t="shared" si="701"/>
        <v>2704</v>
      </c>
      <c r="F3227" s="5">
        <f t="shared" si="702"/>
        <v>9</v>
      </c>
      <c r="G3227" s="5">
        <f t="shared" si="703"/>
        <v>-629908.82420000003</v>
      </c>
      <c r="H3227" s="9">
        <f t="shared" si="704"/>
        <v>396785126805.02655</v>
      </c>
      <c r="I3227" s="9">
        <f t="shared" si="705"/>
        <v>-295506.74660000001</v>
      </c>
      <c r="J3227" s="9">
        <f t="shared" si="706"/>
        <v>87324237286.116623</v>
      </c>
      <c r="K3227" s="9">
        <f t="shared" si="707"/>
        <v>186142307293.97336</v>
      </c>
      <c r="M3227" s="9">
        <f t="shared" si="708"/>
        <v>123827.62626052213</v>
      </c>
      <c r="N3227" s="9">
        <f t="shared" si="709"/>
        <v>29474750444.258972</v>
      </c>
      <c r="O3227" s="9">
        <f t="shared" si="710"/>
        <v>-123824.62626052213</v>
      </c>
      <c r="P3227" s="9">
        <f t="shared" si="711"/>
        <v>15332538068.557985</v>
      </c>
      <c r="Q3227" s="9">
        <f t="shared" si="712"/>
        <v>2.0172805580027399E-4</v>
      </c>
      <c r="R3227" s="9">
        <f t="shared" si="713"/>
        <v>-3.5044011658619312E-2</v>
      </c>
    </row>
    <row r="3228" spans="1:18" x14ac:dyDescent="0.25">
      <c r="A3228">
        <v>3217</v>
      </c>
      <c r="B3228" s="5">
        <v>48</v>
      </c>
      <c r="C3228" s="5">
        <v>2</v>
      </c>
      <c r="D3228" s="5">
        <f t="shared" si="700"/>
        <v>96</v>
      </c>
      <c r="E3228" s="5">
        <f t="shared" si="701"/>
        <v>2304</v>
      </c>
      <c r="F3228" s="5">
        <f t="shared" si="702"/>
        <v>4</v>
      </c>
      <c r="G3228" s="5">
        <f t="shared" si="703"/>
        <v>-629912.82420000003</v>
      </c>
      <c r="H3228" s="9">
        <f t="shared" si="704"/>
        <v>396790166091.62012</v>
      </c>
      <c r="I3228" s="9">
        <f t="shared" si="705"/>
        <v>-295507.74660000001</v>
      </c>
      <c r="J3228" s="9">
        <f t="shared" si="706"/>
        <v>87324828300.609818</v>
      </c>
      <c r="K3228" s="9">
        <f t="shared" si="707"/>
        <v>186144119233.78397</v>
      </c>
      <c r="M3228" s="9">
        <f t="shared" si="708"/>
        <v>123826.53605753565</v>
      </c>
      <c r="N3228" s="9">
        <f t="shared" si="709"/>
        <v>29475124782.168148</v>
      </c>
      <c r="O3228" s="9">
        <f t="shared" si="710"/>
        <v>-123824.53605753565</v>
      </c>
      <c r="P3228" s="9">
        <f t="shared" si="711"/>
        <v>15332515729.863945</v>
      </c>
      <c r="Q3228" s="9">
        <f t="shared" si="712"/>
        <v>2.017280777470856E-4</v>
      </c>
      <c r="R3228" s="9">
        <f t="shared" si="713"/>
        <v>-3.5043986130362303E-2</v>
      </c>
    </row>
    <row r="3229" spans="1:18" x14ac:dyDescent="0.25">
      <c r="A3229">
        <v>3218</v>
      </c>
      <c r="B3229" s="5">
        <v>37619</v>
      </c>
      <c r="C3229" s="5">
        <v>104500</v>
      </c>
      <c r="D3229" s="5">
        <f t="shared" si="700"/>
        <v>3931185500</v>
      </c>
      <c r="E3229" s="5">
        <f t="shared" si="701"/>
        <v>1415189161</v>
      </c>
      <c r="F3229" s="5">
        <f t="shared" si="702"/>
        <v>10920250000</v>
      </c>
      <c r="G3229" s="5">
        <f t="shared" si="703"/>
        <v>-592341.82420000003</v>
      </c>
      <c r="H3229" s="9">
        <f t="shared" si="704"/>
        <v>350868836696.58374</v>
      </c>
      <c r="I3229" s="9">
        <f t="shared" si="705"/>
        <v>-191009.74660000001</v>
      </c>
      <c r="J3229" s="9">
        <f t="shared" si="706"/>
        <v>36484723296.196213</v>
      </c>
      <c r="K3229" s="9">
        <f t="shared" si="707"/>
        <v>113143061741.02376</v>
      </c>
      <c r="M3229" s="9">
        <f t="shared" si="708"/>
        <v>134066.5401588697</v>
      </c>
      <c r="N3229" s="9">
        <f t="shared" si="709"/>
        <v>26063908905.99342</v>
      </c>
      <c r="O3229" s="9">
        <f t="shared" si="710"/>
        <v>-29566.540158869699</v>
      </c>
      <c r="P3229" s="9">
        <f t="shared" si="711"/>
        <v>874180296.96605468</v>
      </c>
      <c r="Q3229" s="9">
        <f t="shared" si="712"/>
        <v>2.0152808381017481E-4</v>
      </c>
      <c r="R3229" s="9">
        <f t="shared" si="713"/>
        <v>-8.3677222027958697E-3</v>
      </c>
    </row>
    <row r="3230" spans="1:18" x14ac:dyDescent="0.25">
      <c r="A3230">
        <v>3219</v>
      </c>
      <c r="B3230" s="5">
        <v>945003</v>
      </c>
      <c r="C3230" s="5">
        <v>2444000</v>
      </c>
      <c r="D3230" s="5">
        <f t="shared" si="700"/>
        <v>2309587332000</v>
      </c>
      <c r="E3230" s="5">
        <f t="shared" si="701"/>
        <v>893030670009</v>
      </c>
      <c r="F3230" s="5">
        <f t="shared" si="702"/>
        <v>5973136000000</v>
      </c>
      <c r="G3230" s="5">
        <f t="shared" si="703"/>
        <v>315042.17579999997</v>
      </c>
      <c r="H3230" s="9">
        <f t="shared" si="704"/>
        <v>99251572532.79808</v>
      </c>
      <c r="I3230" s="9">
        <f t="shared" si="705"/>
        <v>2148490.2533999998</v>
      </c>
      <c r="J3230" s="9">
        <f t="shared" si="706"/>
        <v>4616010368954.7949</v>
      </c>
      <c r="K3230" s="9">
        <f t="shared" si="707"/>
        <v>676865044116.22925</v>
      </c>
      <c r="M3230" s="9">
        <f t="shared" si="708"/>
        <v>381374.72683170025</v>
      </c>
      <c r="N3230" s="9">
        <f t="shared" si="709"/>
        <v>7372794830.1902714</v>
      </c>
      <c r="O3230" s="9">
        <f t="shared" si="710"/>
        <v>2062625.2731682998</v>
      </c>
      <c r="P3230" s="9">
        <f t="shared" si="711"/>
        <v>4254423017512.6035</v>
      </c>
      <c r="Q3230" s="9">
        <f t="shared" si="712"/>
        <v>2.0043225474952316E-4</v>
      </c>
      <c r="R3230" s="9">
        <f t="shared" si="713"/>
        <v>0.58374993296416822</v>
      </c>
    </row>
    <row r="3231" spans="1:18" x14ac:dyDescent="0.25">
      <c r="A3231">
        <v>3220</v>
      </c>
      <c r="B3231" s="5">
        <v>44397</v>
      </c>
      <c r="C3231" s="5">
        <v>104000</v>
      </c>
      <c r="D3231" s="5">
        <f t="shared" si="700"/>
        <v>4617288000</v>
      </c>
      <c r="E3231" s="5">
        <f t="shared" si="701"/>
        <v>1971093609</v>
      </c>
      <c r="F3231" s="5">
        <f t="shared" si="702"/>
        <v>10816000000</v>
      </c>
      <c r="G3231" s="5">
        <f t="shared" si="703"/>
        <v>-585563.82420000003</v>
      </c>
      <c r="H3231" s="9">
        <f t="shared" si="704"/>
        <v>342884992211.72852</v>
      </c>
      <c r="I3231" s="9">
        <f t="shared" si="705"/>
        <v>-191509.74660000001</v>
      </c>
      <c r="J3231" s="9">
        <f t="shared" si="706"/>
        <v>36675983042.796219</v>
      </c>
      <c r="K3231" s="9">
        <f t="shared" si="707"/>
        <v>112141179590.66896</v>
      </c>
      <c r="M3231" s="9">
        <f t="shared" si="708"/>
        <v>135913.88911947343</v>
      </c>
      <c r="N3231" s="9">
        <f t="shared" si="709"/>
        <v>25470837724.944553</v>
      </c>
      <c r="O3231" s="9">
        <f t="shared" si="710"/>
        <v>-31913.889119473431</v>
      </c>
      <c r="P3231" s="9">
        <f t="shared" si="711"/>
        <v>1018496318.7300447</v>
      </c>
      <c r="Q3231" s="9">
        <f t="shared" si="712"/>
        <v>2.0149331302911851E-4</v>
      </c>
      <c r="R3231" s="9">
        <f t="shared" si="713"/>
        <v>-9.0320528707119405E-3</v>
      </c>
    </row>
    <row r="3232" spans="1:18" x14ac:dyDescent="0.25">
      <c r="A3232">
        <v>3221</v>
      </c>
      <c r="B3232" s="5">
        <v>38902</v>
      </c>
      <c r="C3232" s="5">
        <v>16361</v>
      </c>
      <c r="D3232" s="5">
        <f t="shared" si="700"/>
        <v>636475622</v>
      </c>
      <c r="E3232" s="5">
        <f t="shared" si="701"/>
        <v>1513365604</v>
      </c>
      <c r="F3232" s="5">
        <f t="shared" si="702"/>
        <v>267682321</v>
      </c>
      <c r="G3232" s="5">
        <f t="shared" si="703"/>
        <v>-591058.82420000003</v>
      </c>
      <c r="H3232" s="9">
        <f t="shared" si="704"/>
        <v>349350533664.68652</v>
      </c>
      <c r="I3232" s="9">
        <f t="shared" si="705"/>
        <v>-279148.74660000001</v>
      </c>
      <c r="J3232" s="9">
        <f t="shared" si="706"/>
        <v>77924022728.351013</v>
      </c>
      <c r="K3232" s="9">
        <f t="shared" si="707"/>
        <v>164993329942.29977</v>
      </c>
      <c r="M3232" s="9">
        <f t="shared" si="708"/>
        <v>134416.22276678571</v>
      </c>
      <c r="N3232" s="9">
        <f t="shared" si="709"/>
        <v>25951123421.002384</v>
      </c>
      <c r="O3232" s="9">
        <f t="shared" si="710"/>
        <v>-118055.22276678571</v>
      </c>
      <c r="P3232" s="9">
        <f t="shared" si="711"/>
        <v>13937035622.515398</v>
      </c>
      <c r="Q3232" s="9">
        <f t="shared" si="712"/>
        <v>2.015214713839935E-4</v>
      </c>
      <c r="R3232" s="9">
        <f t="shared" si="713"/>
        <v>-3.3411190491917805E-2</v>
      </c>
    </row>
    <row r="3233" spans="1:18" x14ac:dyDescent="0.25">
      <c r="A3233">
        <v>3222</v>
      </c>
      <c r="B3233" s="5">
        <v>18872</v>
      </c>
      <c r="C3233" s="5">
        <v>20000</v>
      </c>
      <c r="D3233" s="5">
        <f t="shared" si="700"/>
        <v>377440000</v>
      </c>
      <c r="E3233" s="5">
        <f t="shared" si="701"/>
        <v>356152384</v>
      </c>
      <c r="F3233" s="5">
        <f t="shared" si="702"/>
        <v>400000000</v>
      </c>
      <c r="G3233" s="5">
        <f t="shared" si="703"/>
        <v>-611088.82420000003</v>
      </c>
      <c r="H3233" s="9">
        <f t="shared" si="704"/>
        <v>373429551062.13855</v>
      </c>
      <c r="I3233" s="9">
        <f t="shared" si="705"/>
        <v>-275509.74660000001</v>
      </c>
      <c r="J3233" s="9">
        <f t="shared" si="706"/>
        <v>75905620471.596222</v>
      </c>
      <c r="K3233" s="9">
        <f t="shared" si="707"/>
        <v>168360927105.43396</v>
      </c>
      <c r="M3233" s="9">
        <f t="shared" si="708"/>
        <v>128957.03131194762</v>
      </c>
      <c r="N3233" s="9">
        <f t="shared" si="709"/>
        <v>27739806969.82304</v>
      </c>
      <c r="O3233" s="9">
        <f t="shared" si="710"/>
        <v>-108957.03131194762</v>
      </c>
      <c r="P3233" s="9">
        <f t="shared" si="711"/>
        <v>11871634672.312735</v>
      </c>
      <c r="Q3233" s="9">
        <f t="shared" si="712"/>
        <v>2.0162633893791018E-4</v>
      </c>
      <c r="R3233" s="9">
        <f t="shared" si="713"/>
        <v>-3.0836283513744882E-2</v>
      </c>
    </row>
    <row r="3234" spans="1:18" x14ac:dyDescent="0.25">
      <c r="A3234">
        <v>3223</v>
      </c>
      <c r="B3234" s="5">
        <v>550</v>
      </c>
      <c r="C3234" s="5">
        <v>18</v>
      </c>
      <c r="D3234" s="5">
        <f t="shared" si="700"/>
        <v>9900</v>
      </c>
      <c r="E3234" s="5">
        <f t="shared" si="701"/>
        <v>302500</v>
      </c>
      <c r="F3234" s="5">
        <f t="shared" si="702"/>
        <v>324</v>
      </c>
      <c r="G3234" s="5">
        <f t="shared" si="703"/>
        <v>-629410.82420000003</v>
      </c>
      <c r="H3234" s="9">
        <f t="shared" si="704"/>
        <v>396157985620.12335</v>
      </c>
      <c r="I3234" s="9">
        <f t="shared" si="705"/>
        <v>-295491.74660000001</v>
      </c>
      <c r="J3234" s="9">
        <f t="shared" si="706"/>
        <v>87315372308.718613</v>
      </c>
      <c r="K3234" s="9">
        <f t="shared" si="707"/>
        <v>185985703771.80356</v>
      </c>
      <c r="M3234" s="9">
        <f t="shared" si="708"/>
        <v>123963.35653233987</v>
      </c>
      <c r="N3234" s="9">
        <f t="shared" si="709"/>
        <v>29428163945.245804</v>
      </c>
      <c r="O3234" s="9">
        <f t="shared" si="710"/>
        <v>-123945.35653233987</v>
      </c>
      <c r="P3234" s="9">
        <f t="shared" si="711"/>
        <v>15362451405.928844</v>
      </c>
      <c r="Q3234" s="9">
        <f t="shared" si="712"/>
        <v>2.0172532451099689E-4</v>
      </c>
      <c r="R3234" s="9">
        <f t="shared" si="713"/>
        <v>-3.5078179879012683E-2</v>
      </c>
    </row>
    <row r="3235" spans="1:18" x14ac:dyDescent="0.25">
      <c r="A3235">
        <v>3224</v>
      </c>
      <c r="B3235" s="5">
        <v>198</v>
      </c>
      <c r="C3235" s="5">
        <v>5</v>
      </c>
      <c r="D3235" s="5">
        <f t="shared" si="700"/>
        <v>990</v>
      </c>
      <c r="E3235" s="5">
        <f t="shared" si="701"/>
        <v>39204</v>
      </c>
      <c r="F3235" s="5">
        <f t="shared" si="702"/>
        <v>25</v>
      </c>
      <c r="G3235" s="5">
        <f t="shared" si="703"/>
        <v>-629762.82420000003</v>
      </c>
      <c r="H3235" s="9">
        <f t="shared" si="704"/>
        <v>396601214744.36017</v>
      </c>
      <c r="I3235" s="9">
        <f t="shared" si="705"/>
        <v>-295504.74660000001</v>
      </c>
      <c r="J3235" s="9">
        <f t="shared" si="706"/>
        <v>87323055263.130219</v>
      </c>
      <c r="K3235" s="9">
        <f t="shared" si="707"/>
        <v>186097903783.32138</v>
      </c>
      <c r="M3235" s="9">
        <f t="shared" si="708"/>
        <v>123867.41866952894</v>
      </c>
      <c r="N3235" s="9">
        <f t="shared" si="709"/>
        <v>29461088737.391369</v>
      </c>
      <c r="O3235" s="9">
        <f t="shared" si="710"/>
        <v>-123862.41866952894</v>
      </c>
      <c r="P3235" s="9">
        <f t="shared" si="711"/>
        <v>15341898758.66567</v>
      </c>
      <c r="Q3235" s="9">
        <f t="shared" si="712"/>
        <v>2.0172725483702788E-4</v>
      </c>
      <c r="R3235" s="9">
        <f t="shared" si="713"/>
        <v>-3.5054707397610359E-2</v>
      </c>
    </row>
    <row r="3236" spans="1:18" x14ac:dyDescent="0.25">
      <c r="A3236">
        <v>3225</v>
      </c>
      <c r="B3236" s="5">
        <v>19680</v>
      </c>
      <c r="C3236" s="5">
        <v>24000</v>
      </c>
      <c r="D3236" s="5">
        <f t="shared" si="700"/>
        <v>472320000</v>
      </c>
      <c r="E3236" s="5">
        <f t="shared" si="701"/>
        <v>387302400</v>
      </c>
      <c r="F3236" s="5">
        <f t="shared" si="702"/>
        <v>576000000</v>
      </c>
      <c r="G3236" s="5">
        <f t="shared" si="703"/>
        <v>-610280.82420000003</v>
      </c>
      <c r="H3236" s="9">
        <f t="shared" si="704"/>
        <v>372442684386.23132</v>
      </c>
      <c r="I3236" s="9">
        <f t="shared" si="705"/>
        <v>-271509.74660000001</v>
      </c>
      <c r="J3236" s="9">
        <f t="shared" si="706"/>
        <v>73717542498.796219</v>
      </c>
      <c r="K3236" s="9">
        <f t="shared" si="707"/>
        <v>165697191933.38116</v>
      </c>
      <c r="M3236" s="9">
        <f t="shared" si="708"/>
        <v>129177.25231521818</v>
      </c>
      <c r="N3236" s="9">
        <f t="shared" si="709"/>
        <v>27666498654.996979</v>
      </c>
      <c r="O3236" s="9">
        <f t="shared" si="710"/>
        <v>-105177.25231521818</v>
      </c>
      <c r="P3236" s="9">
        <f t="shared" si="711"/>
        <v>11062254404.579069</v>
      </c>
      <c r="Q3236" s="9">
        <f t="shared" si="712"/>
        <v>2.0162204099283062E-4</v>
      </c>
      <c r="R3236" s="9">
        <f t="shared" si="713"/>
        <v>-2.9766555912596651E-2</v>
      </c>
    </row>
    <row r="3237" spans="1:18" x14ac:dyDescent="0.25">
      <c r="A3237">
        <v>3226</v>
      </c>
      <c r="B3237" s="5">
        <v>257607</v>
      </c>
      <c r="C3237" s="5">
        <v>147700</v>
      </c>
      <c r="D3237" s="5">
        <f t="shared" si="700"/>
        <v>38048553900</v>
      </c>
      <c r="E3237" s="5">
        <f t="shared" si="701"/>
        <v>66361366449</v>
      </c>
      <c r="F3237" s="5">
        <f t="shared" si="702"/>
        <v>21815290000</v>
      </c>
      <c r="G3237" s="5">
        <f t="shared" si="703"/>
        <v>-372353.82420000003</v>
      </c>
      <c r="H3237" s="9">
        <f t="shared" si="704"/>
        <v>138647370396.36453</v>
      </c>
      <c r="I3237" s="9">
        <f t="shared" si="705"/>
        <v>-147809.74660000001</v>
      </c>
      <c r="J3237" s="9">
        <f t="shared" si="706"/>
        <v>21847721189.956215</v>
      </c>
      <c r="K3237" s="9">
        <f t="shared" si="707"/>
        <v>55037524400.542961</v>
      </c>
      <c r="M3237" s="9">
        <f t="shared" si="708"/>
        <v>194024.43380674388</v>
      </c>
      <c r="N3237" s="9">
        <f t="shared" si="709"/>
        <v>10299268712.745037</v>
      </c>
      <c r="O3237" s="9">
        <f t="shared" si="710"/>
        <v>-46324.43380674388</v>
      </c>
      <c r="P3237" s="9">
        <f t="shared" si="711"/>
        <v>2145953167.5153954</v>
      </c>
      <c r="Q3237" s="9">
        <f t="shared" si="712"/>
        <v>2.0060382906621373E-4</v>
      </c>
      <c r="R3237" s="9">
        <f t="shared" si="713"/>
        <v>-1.3110421849948482E-2</v>
      </c>
    </row>
    <row r="3238" spans="1:18" x14ac:dyDescent="0.25">
      <c r="A3238">
        <v>3227</v>
      </c>
      <c r="B3238" s="5">
        <v>145</v>
      </c>
      <c r="C3238" s="5">
        <v>6</v>
      </c>
      <c r="D3238" s="5">
        <f t="shared" si="700"/>
        <v>870</v>
      </c>
      <c r="E3238" s="5">
        <f t="shared" si="701"/>
        <v>21025</v>
      </c>
      <c r="F3238" s="5">
        <f t="shared" si="702"/>
        <v>36</v>
      </c>
      <c r="G3238" s="5">
        <f t="shared" si="703"/>
        <v>-629815.82420000003</v>
      </c>
      <c r="H3238" s="9">
        <f t="shared" si="704"/>
        <v>396667972412.72534</v>
      </c>
      <c r="I3238" s="9">
        <f t="shared" si="705"/>
        <v>-295503.74660000001</v>
      </c>
      <c r="J3238" s="9">
        <f t="shared" si="706"/>
        <v>87322464254.637024</v>
      </c>
      <c r="K3238" s="9">
        <f t="shared" si="707"/>
        <v>186112935719.06696</v>
      </c>
      <c r="M3238" s="9">
        <f t="shared" si="708"/>
        <v>123852.97347995797</v>
      </c>
      <c r="N3238" s="9">
        <f t="shared" si="709"/>
        <v>29466047757.985592</v>
      </c>
      <c r="O3238" s="9">
        <f t="shared" si="710"/>
        <v>-123846.97347995797</v>
      </c>
      <c r="P3238" s="9">
        <f t="shared" si="711"/>
        <v>15338072840.145414</v>
      </c>
      <c r="Q3238" s="9">
        <f t="shared" si="712"/>
        <v>2.0172754557619182E-4</v>
      </c>
      <c r="R3238" s="9">
        <f t="shared" si="713"/>
        <v>-3.5050336209192685E-2</v>
      </c>
    </row>
    <row r="3239" spans="1:18" x14ac:dyDescent="0.25">
      <c r="A3239">
        <v>3228</v>
      </c>
      <c r="B3239" s="5">
        <v>90</v>
      </c>
      <c r="C3239" s="5">
        <v>1</v>
      </c>
      <c r="D3239" s="5">
        <f t="shared" si="700"/>
        <v>90</v>
      </c>
      <c r="E3239" s="5">
        <f t="shared" si="701"/>
        <v>8100</v>
      </c>
      <c r="F3239" s="5">
        <f t="shared" si="702"/>
        <v>1</v>
      </c>
      <c r="G3239" s="5">
        <f t="shared" si="703"/>
        <v>-629870.82420000003</v>
      </c>
      <c r="H3239" s="9">
        <f t="shared" si="704"/>
        <v>396737255178.38733</v>
      </c>
      <c r="I3239" s="9">
        <f t="shared" si="705"/>
        <v>-295508.74660000001</v>
      </c>
      <c r="J3239" s="9">
        <f t="shared" si="706"/>
        <v>87325419317.103012</v>
      </c>
      <c r="K3239" s="9">
        <f t="shared" si="707"/>
        <v>186132337779.25098</v>
      </c>
      <c r="M3239" s="9">
        <f t="shared" si="708"/>
        <v>123837.98318889376</v>
      </c>
      <c r="N3239" s="9">
        <f t="shared" si="709"/>
        <v>29471194352.678841</v>
      </c>
      <c r="O3239" s="9">
        <f t="shared" si="710"/>
        <v>-123836.98318889376</v>
      </c>
      <c r="P3239" s="9">
        <f t="shared" si="711"/>
        <v>15335598405.326357</v>
      </c>
      <c r="Q3239" s="9">
        <f t="shared" si="712"/>
        <v>2.0172784731251452E-4</v>
      </c>
      <c r="R3239" s="9">
        <f t="shared" si="713"/>
        <v>-3.5047508829598256E-2</v>
      </c>
    </row>
    <row r="3240" spans="1:18" x14ac:dyDescent="0.25">
      <c r="A3240">
        <v>3229</v>
      </c>
      <c r="B3240" s="5">
        <v>101017</v>
      </c>
      <c r="C3240" s="5">
        <v>93440</v>
      </c>
      <c r="D3240" s="5">
        <f t="shared" si="700"/>
        <v>9439028480</v>
      </c>
      <c r="E3240" s="5">
        <f t="shared" si="701"/>
        <v>10204434289</v>
      </c>
      <c r="F3240" s="5">
        <f t="shared" si="702"/>
        <v>8731033600</v>
      </c>
      <c r="G3240" s="5">
        <f t="shared" si="703"/>
        <v>-528943.82420000003</v>
      </c>
      <c r="H3240" s="9">
        <f t="shared" si="704"/>
        <v>279781569159.32056</v>
      </c>
      <c r="I3240" s="9">
        <f t="shared" si="705"/>
        <v>-202069.74660000001</v>
      </c>
      <c r="J3240" s="9">
        <f t="shared" si="706"/>
        <v>40832182490.98822</v>
      </c>
      <c r="K3240" s="9">
        <f t="shared" si="707"/>
        <v>106883544521.72896</v>
      </c>
      <c r="M3240" s="9">
        <f t="shared" si="708"/>
        <v>151345.71239320943</v>
      </c>
      <c r="N3240" s="9">
        <f t="shared" si="709"/>
        <v>20783268758.776688</v>
      </c>
      <c r="O3240" s="9">
        <f t="shared" si="710"/>
        <v>-57905.712393209425</v>
      </c>
      <c r="P3240" s="9">
        <f t="shared" si="711"/>
        <v>3353071527.7650876</v>
      </c>
      <c r="Q3240" s="9">
        <f t="shared" si="712"/>
        <v>2.012184886245323E-4</v>
      </c>
      <c r="R3240" s="9">
        <f t="shared" si="713"/>
        <v>-1.6388080500364333E-2</v>
      </c>
    </row>
    <row r="3241" spans="1:18" x14ac:dyDescent="0.25">
      <c r="A3241">
        <v>3230</v>
      </c>
      <c r="B3241" s="5">
        <v>45502</v>
      </c>
      <c r="C3241" s="5">
        <v>96000</v>
      </c>
      <c r="D3241" s="5">
        <f t="shared" si="700"/>
        <v>4368192000</v>
      </c>
      <c r="E3241" s="5">
        <f t="shared" si="701"/>
        <v>2070432004</v>
      </c>
      <c r="F3241" s="5">
        <f t="shared" si="702"/>
        <v>9216000000</v>
      </c>
      <c r="G3241" s="5">
        <f t="shared" si="703"/>
        <v>-584458.82420000003</v>
      </c>
      <c r="H3241" s="9">
        <f t="shared" si="704"/>
        <v>341592117185.24652</v>
      </c>
      <c r="I3241" s="9">
        <f t="shared" si="705"/>
        <v>-199509.74660000001</v>
      </c>
      <c r="J3241" s="9">
        <f t="shared" si="706"/>
        <v>39804138988.396217</v>
      </c>
      <c r="K3241" s="9">
        <f t="shared" si="707"/>
        <v>116605231914.27596</v>
      </c>
      <c r="M3241" s="9">
        <f t="shared" si="708"/>
        <v>136215.05769449071</v>
      </c>
      <c r="N3241" s="9">
        <f t="shared" si="709"/>
        <v>25374797913.502991</v>
      </c>
      <c r="O3241" s="9">
        <f t="shared" si="710"/>
        <v>-40215.057694490708</v>
      </c>
      <c r="P3241" s="9">
        <f t="shared" si="711"/>
        <v>1617250865.3712163</v>
      </c>
      <c r="Q3241" s="9">
        <f t="shared" si="712"/>
        <v>2.0148768237404196E-4</v>
      </c>
      <c r="R3241" s="9">
        <f t="shared" si="713"/>
        <v>-1.1381393377434976E-2</v>
      </c>
    </row>
    <row r="3242" spans="1:18" x14ac:dyDescent="0.25">
      <c r="A3242">
        <v>3231</v>
      </c>
      <c r="B3242" s="5">
        <v>31515</v>
      </c>
      <c r="C3242" s="5">
        <v>35793</v>
      </c>
      <c r="D3242" s="5">
        <f t="shared" si="700"/>
        <v>1128016395</v>
      </c>
      <c r="E3242" s="5">
        <f t="shared" si="701"/>
        <v>993195225</v>
      </c>
      <c r="F3242" s="5">
        <f t="shared" si="702"/>
        <v>1281138849</v>
      </c>
      <c r="G3242" s="5">
        <f t="shared" si="703"/>
        <v>-598445.82420000003</v>
      </c>
      <c r="H3242" s="9">
        <f t="shared" si="704"/>
        <v>358137404502.41736</v>
      </c>
      <c r="I3242" s="9">
        <f t="shared" si="705"/>
        <v>-259716.74660000001</v>
      </c>
      <c r="J3242" s="9">
        <f t="shared" si="706"/>
        <v>67452788464.488617</v>
      </c>
      <c r="K3242" s="9">
        <f t="shared" si="707"/>
        <v>155426402477.57956</v>
      </c>
      <c r="M3242" s="9">
        <f t="shared" si="708"/>
        <v>132402.89040148922</v>
      </c>
      <c r="N3242" s="9">
        <f t="shared" si="709"/>
        <v>26603846538.961681</v>
      </c>
      <c r="O3242" s="9">
        <f t="shared" si="710"/>
        <v>-96609.890401489218</v>
      </c>
      <c r="P3242" s="9">
        <f t="shared" si="711"/>
        <v>9333470923.3877583</v>
      </c>
      <c r="Q3242" s="9">
        <f t="shared" si="712"/>
        <v>2.0155973945931089E-4</v>
      </c>
      <c r="R3242" s="9">
        <f t="shared" si="713"/>
        <v>-2.7341878129002871E-2</v>
      </c>
    </row>
    <row r="3243" spans="1:18" x14ac:dyDescent="0.25">
      <c r="A3243">
        <v>3232</v>
      </c>
      <c r="B3243" s="5">
        <v>25010</v>
      </c>
      <c r="C3243" s="5">
        <v>62800</v>
      </c>
      <c r="D3243" s="5">
        <f t="shared" si="700"/>
        <v>1570628000</v>
      </c>
      <c r="E3243" s="5">
        <f t="shared" si="701"/>
        <v>625500100</v>
      </c>
      <c r="F3243" s="5">
        <f t="shared" si="702"/>
        <v>3943840000</v>
      </c>
      <c r="G3243" s="5">
        <f t="shared" si="703"/>
        <v>-604950.82420000003</v>
      </c>
      <c r="H3243" s="9">
        <f t="shared" si="704"/>
        <v>365965499700.25934</v>
      </c>
      <c r="I3243" s="9">
        <f t="shared" si="705"/>
        <v>-232709.74660000001</v>
      </c>
      <c r="J3243" s="9">
        <f t="shared" si="706"/>
        <v>54153826162.636215</v>
      </c>
      <c r="K3243" s="9">
        <f t="shared" si="707"/>
        <v>140777953005.04315</v>
      </c>
      <c r="M3243" s="9">
        <f t="shared" si="708"/>
        <v>130629.94779471328</v>
      </c>
      <c r="N3243" s="9">
        <f t="shared" si="709"/>
        <v>27185348054.071831</v>
      </c>
      <c r="O3243" s="9">
        <f t="shared" si="710"/>
        <v>-67829.947794713284</v>
      </c>
      <c r="P3243" s="9">
        <f t="shared" si="711"/>
        <v>4600901817.8335295</v>
      </c>
      <c r="Q3243" s="9">
        <f t="shared" si="712"/>
        <v>2.0159383193001575E-4</v>
      </c>
      <c r="R3243" s="9">
        <f t="shared" si="713"/>
        <v>-1.9196773643078063E-2</v>
      </c>
    </row>
    <row r="3244" spans="1:18" x14ac:dyDescent="0.25">
      <c r="A3244">
        <v>3233</v>
      </c>
      <c r="B3244" s="5">
        <v>24000</v>
      </c>
      <c r="C3244" s="5">
        <v>48000</v>
      </c>
      <c r="D3244" s="5">
        <f t="shared" si="700"/>
        <v>1152000000</v>
      </c>
      <c r="E3244" s="5">
        <f t="shared" si="701"/>
        <v>576000000</v>
      </c>
      <c r="F3244" s="5">
        <f t="shared" si="702"/>
        <v>2304000000</v>
      </c>
      <c r="G3244" s="5">
        <f t="shared" si="703"/>
        <v>-605960.82420000003</v>
      </c>
      <c r="H3244" s="9">
        <f t="shared" si="704"/>
        <v>367188520465.14337</v>
      </c>
      <c r="I3244" s="9">
        <f t="shared" si="705"/>
        <v>-247509.74660000001</v>
      </c>
      <c r="J3244" s="9">
        <f t="shared" si="706"/>
        <v>61261074661.996216</v>
      </c>
      <c r="K3244" s="9">
        <f t="shared" si="707"/>
        <v>149981210047.26917</v>
      </c>
      <c r="M3244" s="9">
        <f t="shared" si="708"/>
        <v>130354.67154062509</v>
      </c>
      <c r="N3244" s="9">
        <f t="shared" si="709"/>
        <v>27276198817.86776</v>
      </c>
      <c r="O3244" s="9">
        <f t="shared" si="710"/>
        <v>-82354.671540625088</v>
      </c>
      <c r="P3244" s="9">
        <f t="shared" si="711"/>
        <v>6782291924.5642433</v>
      </c>
      <c r="Q3244" s="9">
        <f t="shared" si="712"/>
        <v>2.0159915835982333E-4</v>
      </c>
      <c r="R3244" s="9">
        <f t="shared" si="713"/>
        <v>-2.3307462907260049E-2</v>
      </c>
    </row>
    <row r="3245" spans="1:18" x14ac:dyDescent="0.25">
      <c r="A3245">
        <v>3234</v>
      </c>
      <c r="B3245" s="5">
        <v>6963</v>
      </c>
      <c r="C3245" s="5">
        <v>7258</v>
      </c>
      <c r="D3245" s="5">
        <f t="shared" si="700"/>
        <v>50537454</v>
      </c>
      <c r="E3245" s="5">
        <f t="shared" si="701"/>
        <v>48483369</v>
      </c>
      <c r="F3245" s="5">
        <f t="shared" si="702"/>
        <v>52678564</v>
      </c>
      <c r="G3245" s="5">
        <f t="shared" si="703"/>
        <v>-622997.82420000003</v>
      </c>
      <c r="H3245" s="9">
        <f t="shared" si="704"/>
        <v>388126288957.93414</v>
      </c>
      <c r="I3245" s="9">
        <f t="shared" si="705"/>
        <v>-288251.74660000001</v>
      </c>
      <c r="J3245" s="9">
        <f t="shared" si="706"/>
        <v>83089069417.950623</v>
      </c>
      <c r="K3245" s="9">
        <f t="shared" si="707"/>
        <v>179580210953.64978</v>
      </c>
      <c r="M3245" s="9">
        <f t="shared" si="708"/>
        <v>125711.22447042658</v>
      </c>
      <c r="N3245" s="9">
        <f t="shared" si="709"/>
        <v>28831538117.387245</v>
      </c>
      <c r="O3245" s="9">
        <f t="shared" si="710"/>
        <v>-118453.22447042658</v>
      </c>
      <c r="P3245" s="9">
        <f t="shared" si="711"/>
        <v>14031166387.441265</v>
      </c>
      <c r="Q3245" s="9">
        <f t="shared" si="712"/>
        <v>2.0169034532688558E-4</v>
      </c>
      <c r="R3245" s="9">
        <f t="shared" si="713"/>
        <v>-3.3523833072782026E-2</v>
      </c>
    </row>
    <row r="3246" spans="1:18" x14ac:dyDescent="0.25">
      <c r="A3246">
        <v>3235</v>
      </c>
      <c r="B3246" s="5">
        <v>5819</v>
      </c>
      <c r="C3246" s="5">
        <v>12000</v>
      </c>
      <c r="D3246" s="5">
        <f t="shared" si="700"/>
        <v>69828000</v>
      </c>
      <c r="E3246" s="5">
        <f t="shared" si="701"/>
        <v>33860761</v>
      </c>
      <c r="F3246" s="5">
        <f t="shared" si="702"/>
        <v>144000000</v>
      </c>
      <c r="G3246" s="5">
        <f t="shared" si="703"/>
        <v>-624141.82420000003</v>
      </c>
      <c r="H3246" s="9">
        <f t="shared" si="704"/>
        <v>389553016715.70374</v>
      </c>
      <c r="I3246" s="9">
        <f t="shared" si="705"/>
        <v>-283509.74660000001</v>
      </c>
      <c r="J3246" s="9">
        <f t="shared" si="706"/>
        <v>80377776417.196213</v>
      </c>
      <c r="K3246" s="9">
        <f t="shared" si="707"/>
        <v>176950290421.40378</v>
      </c>
      <c r="M3246" s="9">
        <f t="shared" si="708"/>
        <v>125399.42641629104</v>
      </c>
      <c r="N3246" s="9">
        <f t="shared" si="709"/>
        <v>28937521033.003983</v>
      </c>
      <c r="O3246" s="9">
        <f t="shared" si="710"/>
        <v>-113399.42641629104</v>
      </c>
      <c r="P3246" s="9">
        <f t="shared" si="711"/>
        <v>12859429911.543806</v>
      </c>
      <c r="Q3246" s="9">
        <f t="shared" si="712"/>
        <v>2.0169655892969142E-4</v>
      </c>
      <c r="R3246" s="9">
        <f t="shared" si="713"/>
        <v>-3.2093541315890747E-2</v>
      </c>
    </row>
    <row r="3247" spans="1:18" x14ac:dyDescent="0.25">
      <c r="A3247">
        <v>3236</v>
      </c>
      <c r="B3247" s="5">
        <v>3184</v>
      </c>
      <c r="C3247" s="5">
        <v>6000</v>
      </c>
      <c r="D3247" s="5">
        <f t="shared" si="700"/>
        <v>19104000</v>
      </c>
      <c r="E3247" s="5">
        <f t="shared" si="701"/>
        <v>10137856</v>
      </c>
      <c r="F3247" s="5">
        <f t="shared" si="702"/>
        <v>36000000</v>
      </c>
      <c r="G3247" s="5">
        <f t="shared" si="703"/>
        <v>-626776.82420000003</v>
      </c>
      <c r="H3247" s="9">
        <f t="shared" si="704"/>
        <v>392849187354.23773</v>
      </c>
      <c r="I3247" s="9">
        <f t="shared" si="705"/>
        <v>-289509.74660000001</v>
      </c>
      <c r="J3247" s="9">
        <f t="shared" si="706"/>
        <v>83815893376.396225</v>
      </c>
      <c r="K3247" s="9">
        <f t="shared" si="707"/>
        <v>181457999548.89478</v>
      </c>
      <c r="M3247" s="9">
        <f t="shared" si="708"/>
        <v>124681.25519894215</v>
      </c>
      <c r="N3247" s="9">
        <f t="shared" si="709"/>
        <v>29182373474.361301</v>
      </c>
      <c r="O3247" s="9">
        <f t="shared" si="710"/>
        <v>-118681.25519894215</v>
      </c>
      <c r="P3247" s="9">
        <f t="shared" si="711"/>
        <v>14085240335.596432</v>
      </c>
      <c r="Q3247" s="9">
        <f t="shared" si="712"/>
        <v>2.0171091422278538E-4</v>
      </c>
      <c r="R3247" s="9">
        <f t="shared" si="713"/>
        <v>-3.3588369137873351E-2</v>
      </c>
    </row>
    <row r="3248" spans="1:18" x14ac:dyDescent="0.25">
      <c r="A3248">
        <v>3237</v>
      </c>
      <c r="B3248" s="5">
        <v>1328396</v>
      </c>
      <c r="C3248" s="5">
        <v>4197060</v>
      </c>
      <c r="D3248" s="5">
        <f t="shared" si="700"/>
        <v>5575357715760</v>
      </c>
      <c r="E3248" s="5">
        <f t="shared" si="701"/>
        <v>1764635932816</v>
      </c>
      <c r="F3248" s="5">
        <f t="shared" si="702"/>
        <v>17615312643600</v>
      </c>
      <c r="G3248" s="5">
        <f t="shared" si="703"/>
        <v>698435.17579999997</v>
      </c>
      <c r="H3248" s="9">
        <f t="shared" si="704"/>
        <v>487811694794.77686</v>
      </c>
      <c r="I3248" s="9">
        <f t="shared" si="705"/>
        <v>3901550.2533999998</v>
      </c>
      <c r="J3248" s="9">
        <f t="shared" si="706"/>
        <v>15222094379805.604</v>
      </c>
      <c r="K3248" s="9">
        <f t="shared" si="707"/>
        <v>2724979937125.9634</v>
      </c>
      <c r="M3248" s="9">
        <f t="shared" si="708"/>
        <v>485868.77523133758</v>
      </c>
      <c r="N3248" s="9">
        <f t="shared" si="709"/>
        <v>36236559781.4664</v>
      </c>
      <c r="O3248" s="9">
        <f t="shared" si="710"/>
        <v>3711191.2247686624</v>
      </c>
      <c r="P3248" s="9">
        <f t="shared" si="711"/>
        <v>13772940306799.924</v>
      </c>
      <c r="Q3248" s="9">
        <f t="shared" si="712"/>
        <v>2.0212448948230316E-4</v>
      </c>
      <c r="R3248" s="9">
        <f t="shared" si="713"/>
        <v>1.0503165505933687</v>
      </c>
    </row>
    <row r="3249" spans="1:18" x14ac:dyDescent="0.25">
      <c r="A3249">
        <v>3238</v>
      </c>
      <c r="B3249" s="5">
        <v>1700042</v>
      </c>
      <c r="C3249" s="5">
        <v>1070</v>
      </c>
      <c r="D3249" s="5">
        <f t="shared" si="700"/>
        <v>1819044940</v>
      </c>
      <c r="E3249" s="5">
        <f t="shared" si="701"/>
        <v>2890142801764</v>
      </c>
      <c r="F3249" s="5">
        <f t="shared" si="702"/>
        <v>1144900</v>
      </c>
      <c r="G3249" s="5">
        <f t="shared" si="703"/>
        <v>1070081.1757999999</v>
      </c>
      <c r="H3249" s="9">
        <f t="shared" si="704"/>
        <v>1145073722801.5103</v>
      </c>
      <c r="I3249" s="9">
        <f t="shared" si="705"/>
        <v>-294439.74660000001</v>
      </c>
      <c r="J3249" s="9">
        <f t="shared" si="706"/>
        <v>86694764377.872223</v>
      </c>
      <c r="K3249" s="9">
        <f t="shared" si="707"/>
        <v>-315074430243.98199</v>
      </c>
      <c r="M3249" s="9">
        <f t="shared" si="708"/>
        <v>587161.17001040652</v>
      </c>
      <c r="N3249" s="9">
        <f t="shared" si="709"/>
        <v>85060552777.316208</v>
      </c>
      <c r="O3249" s="9">
        <f t="shared" si="710"/>
        <v>-586091.17001040652</v>
      </c>
      <c r="P3249" s="9">
        <f t="shared" si="711"/>
        <v>343502859564.16724</v>
      </c>
      <c r="Q3249" s="9">
        <f t="shared" si="712"/>
        <v>2.0498695932572294E-4</v>
      </c>
      <c r="R3249" s="9">
        <f t="shared" si="713"/>
        <v>-0.16587184544184552</v>
      </c>
    </row>
    <row r="3250" spans="1:18" x14ac:dyDescent="0.25">
      <c r="A3250">
        <v>3239</v>
      </c>
      <c r="B3250" s="5">
        <v>1039653</v>
      </c>
      <c r="C3250" s="5">
        <v>997048</v>
      </c>
      <c r="D3250" s="5">
        <f t="shared" si="700"/>
        <v>1036583944344</v>
      </c>
      <c r="E3250" s="5">
        <f t="shared" si="701"/>
        <v>1080878360409</v>
      </c>
      <c r="F3250" s="5">
        <f t="shared" si="702"/>
        <v>994104714304</v>
      </c>
      <c r="G3250" s="5">
        <f t="shared" si="703"/>
        <v>409692.17579999997</v>
      </c>
      <c r="H3250" s="9">
        <f t="shared" si="704"/>
        <v>167847678911.73807</v>
      </c>
      <c r="I3250" s="9">
        <f t="shared" si="705"/>
        <v>701538.25340000005</v>
      </c>
      <c r="J3250" s="9">
        <f t="shared" si="706"/>
        <v>492155920983.52271</v>
      </c>
      <c r="K3250" s="9">
        <f t="shared" si="707"/>
        <v>287414733442.37775</v>
      </c>
      <c r="M3250" s="9">
        <f t="shared" si="708"/>
        <v>407171.65499946981</v>
      </c>
      <c r="N3250" s="9">
        <f t="shared" si="709"/>
        <v>12468381787.411585</v>
      </c>
      <c r="O3250" s="9">
        <f t="shared" si="710"/>
        <v>589876.34500053013</v>
      </c>
      <c r="P3250" s="9">
        <f t="shared" si="711"/>
        <v>347954102391.18445</v>
      </c>
      <c r="Q3250" s="9">
        <f t="shared" si="712"/>
        <v>2.007310005731351E-4</v>
      </c>
      <c r="R3250" s="9">
        <f t="shared" si="713"/>
        <v>0.16694274659386676</v>
      </c>
    </row>
    <row r="3251" spans="1:18" x14ac:dyDescent="0.25">
      <c r="A3251">
        <v>3240</v>
      </c>
      <c r="B3251" s="5">
        <v>378508</v>
      </c>
      <c r="C3251" s="5">
        <v>884000</v>
      </c>
      <c r="D3251" s="5">
        <f t="shared" si="700"/>
        <v>334601072000</v>
      </c>
      <c r="E3251" s="5">
        <f t="shared" si="701"/>
        <v>143268306064</v>
      </c>
      <c r="F3251" s="5">
        <f t="shared" si="702"/>
        <v>781456000000</v>
      </c>
      <c r="G3251" s="5">
        <f t="shared" si="703"/>
        <v>-251452.82420000003</v>
      </c>
      <c r="H3251" s="9">
        <f t="shared" si="704"/>
        <v>63228522798.15612</v>
      </c>
      <c r="I3251" s="9">
        <f t="shared" si="705"/>
        <v>588490.25340000005</v>
      </c>
      <c r="J3251" s="9">
        <f t="shared" si="706"/>
        <v>346320778346.79626</v>
      </c>
      <c r="K3251" s="9">
        <f t="shared" si="707"/>
        <v>-147977536231.60367</v>
      </c>
      <c r="M3251" s="9">
        <f t="shared" si="708"/>
        <v>226976.09162408678</v>
      </c>
      <c r="N3251" s="9">
        <f t="shared" si="709"/>
        <v>4696861864.3575163</v>
      </c>
      <c r="O3251" s="9">
        <f t="shared" si="710"/>
        <v>657023.90837591328</v>
      </c>
      <c r="P3251" s="9">
        <f t="shared" si="711"/>
        <v>431680416177.56049</v>
      </c>
      <c r="Q3251" s="9">
        <f t="shared" si="712"/>
        <v>2.0027536923181551E-4</v>
      </c>
      <c r="R3251" s="9">
        <f t="shared" si="713"/>
        <v>0.18594634583788516</v>
      </c>
    </row>
    <row r="3252" spans="1:18" x14ac:dyDescent="0.25">
      <c r="A3252">
        <v>3241</v>
      </c>
      <c r="B3252" s="5">
        <v>276707</v>
      </c>
      <c r="C3252" s="5">
        <v>284774</v>
      </c>
      <c r="D3252" s="5">
        <f t="shared" si="700"/>
        <v>78798959218</v>
      </c>
      <c r="E3252" s="5">
        <f t="shared" si="701"/>
        <v>76566763849</v>
      </c>
      <c r="F3252" s="5">
        <f t="shared" si="702"/>
        <v>81096231076</v>
      </c>
      <c r="G3252" s="5">
        <f t="shared" si="703"/>
        <v>-353253.82420000003</v>
      </c>
      <c r="H3252" s="9">
        <f t="shared" si="704"/>
        <v>124788264311.92453</v>
      </c>
      <c r="I3252" s="9">
        <f t="shared" si="705"/>
        <v>-10735.746600000013</v>
      </c>
      <c r="J3252" s="9">
        <f t="shared" si="706"/>
        <v>115256255.05941184</v>
      </c>
      <c r="K3252" s="9">
        <f t="shared" si="707"/>
        <v>3792443542.0921526</v>
      </c>
      <c r="M3252" s="9">
        <f t="shared" si="708"/>
        <v>199230.15306722349</v>
      </c>
      <c r="N3252" s="9">
        <f t="shared" si="709"/>
        <v>9269760130.8366623</v>
      </c>
      <c r="O3252" s="9">
        <f t="shared" si="710"/>
        <v>85543.846932776505</v>
      </c>
      <c r="P3252" s="9">
        <f t="shared" si="711"/>
        <v>7317749748.0582962</v>
      </c>
      <c r="Q3252" s="9">
        <f t="shared" si="712"/>
        <v>2.0054347068320511E-4</v>
      </c>
      <c r="R3252" s="9">
        <f t="shared" si="713"/>
        <v>2.4210029005030574E-2</v>
      </c>
    </row>
    <row r="3253" spans="1:18" x14ac:dyDescent="0.25">
      <c r="A3253">
        <v>3242</v>
      </c>
      <c r="B3253" s="5">
        <v>232801</v>
      </c>
      <c r="C3253" s="5">
        <v>215028</v>
      </c>
      <c r="D3253" s="5">
        <f t="shared" si="700"/>
        <v>50058733428</v>
      </c>
      <c r="E3253" s="5">
        <f t="shared" si="701"/>
        <v>54196305601</v>
      </c>
      <c r="F3253" s="5">
        <f t="shared" si="702"/>
        <v>46237040784</v>
      </c>
      <c r="G3253" s="5">
        <f t="shared" si="703"/>
        <v>-397159.82420000003</v>
      </c>
      <c r="H3253" s="9">
        <f t="shared" si="704"/>
        <v>157735925958.57492</v>
      </c>
      <c r="I3253" s="9">
        <f t="shared" si="705"/>
        <v>-80481.746600000013</v>
      </c>
      <c r="J3253" s="9">
        <f t="shared" si="706"/>
        <v>6477311535.7866135</v>
      </c>
      <c r="K3253" s="9">
        <f t="shared" si="707"/>
        <v>31964116330.964954</v>
      </c>
      <c r="M3253" s="9">
        <f t="shared" si="708"/>
        <v>187263.53998603925</v>
      </c>
      <c r="N3253" s="9">
        <f t="shared" si="709"/>
        <v>11717241246.312283</v>
      </c>
      <c r="O3253" s="9">
        <f t="shared" si="710"/>
        <v>27764.46001396075</v>
      </c>
      <c r="P3253" s="9">
        <f t="shared" si="711"/>
        <v>770865239.86682534</v>
      </c>
      <c r="Q3253" s="9">
        <f t="shared" si="712"/>
        <v>2.0068696244730525E-4</v>
      </c>
      <c r="R3253" s="9">
        <f t="shared" si="713"/>
        <v>7.8577063644441128E-3</v>
      </c>
    </row>
    <row r="3254" spans="1:18" x14ac:dyDescent="0.25">
      <c r="A3254">
        <v>3243</v>
      </c>
      <c r="B3254" s="5">
        <v>187207</v>
      </c>
      <c r="C3254" s="5">
        <v>129268</v>
      </c>
      <c r="D3254" s="5">
        <f t="shared" si="700"/>
        <v>24199874476</v>
      </c>
      <c r="E3254" s="5">
        <f t="shared" si="701"/>
        <v>35046460849</v>
      </c>
      <c r="F3254" s="5">
        <f t="shared" si="702"/>
        <v>16710215824</v>
      </c>
      <c r="G3254" s="5">
        <f t="shared" si="703"/>
        <v>-442753.82420000003</v>
      </c>
      <c r="H3254" s="9">
        <f t="shared" si="704"/>
        <v>196030948843.72455</v>
      </c>
      <c r="I3254" s="9">
        <f t="shared" si="705"/>
        <v>-166241.74660000001</v>
      </c>
      <c r="J3254" s="9">
        <f t="shared" si="706"/>
        <v>27636318312.618614</v>
      </c>
      <c r="K3254" s="9">
        <f t="shared" si="707"/>
        <v>73604169048.837357</v>
      </c>
      <c r="M3254" s="9">
        <f t="shared" si="708"/>
        <v>174836.86124455711</v>
      </c>
      <c r="N3254" s="9">
        <f t="shared" si="709"/>
        <v>14561945260.007868</v>
      </c>
      <c r="O3254" s="9">
        <f t="shared" si="710"/>
        <v>-45568.861244557105</v>
      </c>
      <c r="P3254" s="9">
        <f t="shared" si="711"/>
        <v>2076521115.1256986</v>
      </c>
      <c r="Q3254" s="9">
        <f t="shared" si="712"/>
        <v>2.0085374273201795E-4</v>
      </c>
      <c r="R3254" s="9">
        <f t="shared" si="713"/>
        <v>-1.2896586524895998E-2</v>
      </c>
    </row>
    <row r="3255" spans="1:18" x14ac:dyDescent="0.25">
      <c r="A3255">
        <v>3244</v>
      </c>
      <c r="B3255" s="5">
        <v>90298</v>
      </c>
      <c r="C3255" s="5">
        <v>168000</v>
      </c>
      <c r="D3255" s="5">
        <f t="shared" si="700"/>
        <v>15170064000</v>
      </c>
      <c r="E3255" s="5">
        <f t="shared" si="701"/>
        <v>8153728804</v>
      </c>
      <c r="F3255" s="5">
        <f t="shared" si="702"/>
        <v>28224000000</v>
      </c>
      <c r="G3255" s="5">
        <f t="shared" si="703"/>
        <v>-539662.82420000003</v>
      </c>
      <c r="H3255" s="9">
        <f t="shared" si="704"/>
        <v>291235963823.52014</v>
      </c>
      <c r="I3255" s="9">
        <f t="shared" si="705"/>
        <v>-127509.74660000001</v>
      </c>
      <c r="J3255" s="9">
        <f t="shared" si="706"/>
        <v>16258735477.996216</v>
      </c>
      <c r="K3255" s="9">
        <f t="shared" si="707"/>
        <v>68812269963.182358</v>
      </c>
      <c r="M3255" s="9">
        <f t="shared" si="708"/>
        <v>148424.24094016853</v>
      </c>
      <c r="N3255" s="9">
        <f t="shared" si="709"/>
        <v>21634145975.208321</v>
      </c>
      <c r="O3255" s="9">
        <f t="shared" si="710"/>
        <v>19575.759059831471</v>
      </c>
      <c r="P3255" s="9">
        <f t="shared" si="711"/>
        <v>383210342.76857394</v>
      </c>
      <c r="Q3255" s="9">
        <f t="shared" si="712"/>
        <v>2.0126837414644557E-4</v>
      </c>
      <c r="R3255" s="9">
        <f t="shared" si="713"/>
        <v>5.5401981958752558E-3</v>
      </c>
    </row>
    <row r="3256" spans="1:18" x14ac:dyDescent="0.25">
      <c r="A3256">
        <v>3245</v>
      </c>
      <c r="B3256" s="5">
        <v>50998</v>
      </c>
      <c r="C3256" s="5">
        <v>100000</v>
      </c>
      <c r="D3256" s="5">
        <f t="shared" si="700"/>
        <v>5099800000</v>
      </c>
      <c r="E3256" s="5">
        <f t="shared" si="701"/>
        <v>2600796004</v>
      </c>
      <c r="F3256" s="5">
        <f t="shared" si="702"/>
        <v>10000000000</v>
      </c>
      <c r="G3256" s="5">
        <f t="shared" si="703"/>
        <v>-578962.82420000003</v>
      </c>
      <c r="H3256" s="9">
        <f t="shared" si="704"/>
        <v>335197951805.64014</v>
      </c>
      <c r="I3256" s="9">
        <f t="shared" si="705"/>
        <v>-195509.74660000001</v>
      </c>
      <c r="J3256" s="9">
        <f t="shared" si="706"/>
        <v>38224061015.596214</v>
      </c>
      <c r="K3256" s="9">
        <f t="shared" si="707"/>
        <v>113192875050.16237</v>
      </c>
      <c r="M3256" s="9">
        <f t="shared" si="708"/>
        <v>137712.99659792506</v>
      </c>
      <c r="N3256" s="9">
        <f t="shared" si="709"/>
        <v>24899814311.217342</v>
      </c>
      <c r="O3256" s="9">
        <f t="shared" si="710"/>
        <v>-37712.996597925056</v>
      </c>
      <c r="P3256" s="9">
        <f t="shared" si="711"/>
        <v>1422270112.3951068</v>
      </c>
      <c r="Q3256" s="9">
        <f t="shared" si="712"/>
        <v>2.0145983487214309E-4</v>
      </c>
      <c r="R3256" s="9">
        <f t="shared" si="713"/>
        <v>-1.0673276835905365E-2</v>
      </c>
    </row>
    <row r="3257" spans="1:18" x14ac:dyDescent="0.25">
      <c r="A3257">
        <v>3246</v>
      </c>
      <c r="B3257" s="5">
        <v>45200</v>
      </c>
      <c r="C3257" s="5">
        <v>40000</v>
      </c>
      <c r="D3257" s="5">
        <f t="shared" si="700"/>
        <v>1808000000</v>
      </c>
      <c r="E3257" s="5">
        <f t="shared" si="701"/>
        <v>2043040000</v>
      </c>
      <c r="F3257" s="5">
        <f t="shared" si="702"/>
        <v>1600000000</v>
      </c>
      <c r="G3257" s="5">
        <f t="shared" si="703"/>
        <v>-584760.82420000003</v>
      </c>
      <c r="H3257" s="9">
        <f t="shared" si="704"/>
        <v>341945221519.06335</v>
      </c>
      <c r="I3257" s="9">
        <f t="shared" si="705"/>
        <v>-255509.74660000001</v>
      </c>
      <c r="J3257" s="9">
        <f t="shared" si="706"/>
        <v>65285230607.596222</v>
      </c>
      <c r="K3257" s="9">
        <f t="shared" si="707"/>
        <v>149412090012.94916</v>
      </c>
      <c r="M3257" s="9">
        <f t="shared" si="708"/>
        <v>136132.74736901087</v>
      </c>
      <c r="N3257" s="9">
        <f t="shared" si="709"/>
        <v>25401027883.874714</v>
      </c>
      <c r="O3257" s="9">
        <f t="shared" si="710"/>
        <v>-96132.747369010875</v>
      </c>
      <c r="P3257" s="9">
        <f t="shared" si="711"/>
        <v>9241505116.7140675</v>
      </c>
      <c r="Q3257" s="9">
        <f t="shared" si="712"/>
        <v>2.0148922019376083E-4</v>
      </c>
      <c r="R3257" s="9">
        <f t="shared" si="713"/>
        <v>-2.7206839373790905E-2</v>
      </c>
    </row>
    <row r="3258" spans="1:18" x14ac:dyDescent="0.25">
      <c r="A3258">
        <v>3247</v>
      </c>
      <c r="B3258" s="5">
        <v>43142</v>
      </c>
      <c r="C3258" s="5">
        <v>47173</v>
      </c>
      <c r="D3258" s="5">
        <f t="shared" si="700"/>
        <v>2035137566</v>
      </c>
      <c r="E3258" s="5">
        <f t="shared" si="701"/>
        <v>1861232164</v>
      </c>
      <c r="F3258" s="5">
        <f t="shared" si="702"/>
        <v>2225291929</v>
      </c>
      <c r="G3258" s="5">
        <f t="shared" si="703"/>
        <v>-586818.82420000003</v>
      </c>
      <c r="H3258" s="9">
        <f t="shared" si="704"/>
        <v>344356332435.47052</v>
      </c>
      <c r="I3258" s="9">
        <f t="shared" si="705"/>
        <v>-248336.74660000001</v>
      </c>
      <c r="J3258" s="9">
        <f t="shared" si="706"/>
        <v>61671139711.87262</v>
      </c>
      <c r="K3258" s="9">
        <f t="shared" si="707"/>
        <v>145728677645.46536</v>
      </c>
      <c r="M3258" s="9">
        <f t="shared" si="708"/>
        <v>135571.83793246286</v>
      </c>
      <c r="N3258" s="9">
        <f t="shared" si="709"/>
        <v>25580134628.945454</v>
      </c>
      <c r="O3258" s="9">
        <f t="shared" si="710"/>
        <v>-88398.837932462862</v>
      </c>
      <c r="P3258" s="9">
        <f t="shared" si="711"/>
        <v>7814354547.8098354</v>
      </c>
      <c r="Q3258" s="9">
        <f t="shared" si="712"/>
        <v>2.0149972092557442E-4</v>
      </c>
      <c r="R3258" s="9">
        <f t="shared" si="713"/>
        <v>-2.5018040812422801E-2</v>
      </c>
    </row>
    <row r="3259" spans="1:18" x14ac:dyDescent="0.25">
      <c r="A3259">
        <v>3248</v>
      </c>
      <c r="B3259" s="5">
        <v>38918</v>
      </c>
      <c r="C3259" s="5">
        <v>52225</v>
      </c>
      <c r="D3259" s="5">
        <f t="shared" si="700"/>
        <v>2032492550</v>
      </c>
      <c r="E3259" s="5">
        <f t="shared" si="701"/>
        <v>1514610724</v>
      </c>
      <c r="F3259" s="5">
        <f t="shared" si="702"/>
        <v>2727450625</v>
      </c>
      <c r="G3259" s="5">
        <f t="shared" si="703"/>
        <v>-591042.82420000003</v>
      </c>
      <c r="H3259" s="9">
        <f t="shared" si="704"/>
        <v>349331620038.31213</v>
      </c>
      <c r="I3259" s="9">
        <f t="shared" si="705"/>
        <v>-243284.74660000001</v>
      </c>
      <c r="J3259" s="9">
        <f t="shared" si="706"/>
        <v>59187467928.226219</v>
      </c>
      <c r="K3259" s="9">
        <f t="shared" si="707"/>
        <v>143791703715.24536</v>
      </c>
      <c r="M3259" s="9">
        <f t="shared" si="708"/>
        <v>134420.58357873166</v>
      </c>
      <c r="N3259" s="9">
        <f t="shared" si="709"/>
        <v>25949718442.892773</v>
      </c>
      <c r="O3259" s="9">
        <f t="shared" si="710"/>
        <v>-82195.583578731661</v>
      </c>
      <c r="P3259" s="9">
        <f t="shared" si="711"/>
        <v>6756113959.8482618</v>
      </c>
      <c r="Q3259" s="9">
        <f t="shared" si="712"/>
        <v>2.0152138901245397E-4</v>
      </c>
      <c r="R3259" s="9">
        <f t="shared" si="713"/>
        <v>-2.3262438002047213E-2</v>
      </c>
    </row>
    <row r="3260" spans="1:18" x14ac:dyDescent="0.25">
      <c r="A3260">
        <v>3249</v>
      </c>
      <c r="B3260" s="5">
        <v>31839</v>
      </c>
      <c r="C3260" s="5">
        <v>20079</v>
      </c>
      <c r="D3260" s="5">
        <f t="shared" si="700"/>
        <v>639295281</v>
      </c>
      <c r="E3260" s="5">
        <f t="shared" si="701"/>
        <v>1013721921</v>
      </c>
      <c r="F3260" s="5">
        <f t="shared" si="702"/>
        <v>403166241</v>
      </c>
      <c r="G3260" s="5">
        <f t="shared" si="703"/>
        <v>-598121.82420000003</v>
      </c>
      <c r="H3260" s="9">
        <f t="shared" si="704"/>
        <v>357749716584.33575</v>
      </c>
      <c r="I3260" s="9">
        <f t="shared" si="705"/>
        <v>-275430.74660000001</v>
      </c>
      <c r="J3260" s="9">
        <f t="shared" si="706"/>
        <v>75862096172.633423</v>
      </c>
      <c r="K3260" s="9">
        <f t="shared" si="707"/>
        <v>164741140597.15997</v>
      </c>
      <c r="M3260" s="9">
        <f t="shared" si="708"/>
        <v>132491.19684339472</v>
      </c>
      <c r="N3260" s="9">
        <f t="shared" si="709"/>
        <v>26575047564.746796</v>
      </c>
      <c r="O3260" s="9">
        <f t="shared" si="710"/>
        <v>-112412.19684339472</v>
      </c>
      <c r="P3260" s="9">
        <f t="shared" si="711"/>
        <v>12636501999.158121</v>
      </c>
      <c r="Q3260" s="9">
        <f t="shared" si="712"/>
        <v>2.0155805102315167E-4</v>
      </c>
      <c r="R3260" s="9">
        <f t="shared" si="713"/>
        <v>-3.181414005271372E-2</v>
      </c>
    </row>
    <row r="3261" spans="1:18" x14ac:dyDescent="0.25">
      <c r="A3261">
        <v>3250</v>
      </c>
      <c r="B3261" s="5">
        <v>23186</v>
      </c>
      <c r="C3261" s="5">
        <v>17810</v>
      </c>
      <c r="D3261" s="5">
        <f t="shared" si="700"/>
        <v>412942660</v>
      </c>
      <c r="E3261" s="5">
        <f t="shared" si="701"/>
        <v>537590596</v>
      </c>
      <c r="F3261" s="5">
        <f t="shared" si="702"/>
        <v>317196100</v>
      </c>
      <c r="G3261" s="5">
        <f t="shared" si="703"/>
        <v>-606774.82420000003</v>
      </c>
      <c r="H3261" s="9">
        <f t="shared" si="704"/>
        <v>368175687282.94092</v>
      </c>
      <c r="I3261" s="9">
        <f t="shared" si="705"/>
        <v>-277699.74660000001</v>
      </c>
      <c r="J3261" s="9">
        <f t="shared" si="706"/>
        <v>77117149261.704224</v>
      </c>
      <c r="K3261" s="9">
        <f t="shared" si="707"/>
        <v>168501214923.59958</v>
      </c>
      <c r="M3261" s="9">
        <f t="shared" si="708"/>
        <v>130132.81523287481</v>
      </c>
      <c r="N3261" s="9">
        <f t="shared" si="709"/>
        <v>27349529428.406834</v>
      </c>
      <c r="O3261" s="9">
        <f t="shared" si="710"/>
        <v>-112322.81523287481</v>
      </c>
      <c r="P3261" s="9">
        <f t="shared" si="711"/>
        <v>12616414821.838533</v>
      </c>
      <c r="Q3261" s="9">
        <f t="shared" si="712"/>
        <v>2.0160345761206363E-4</v>
      </c>
      <c r="R3261" s="9">
        <f t="shared" si="713"/>
        <v>-3.1788844595374274E-2</v>
      </c>
    </row>
    <row r="3262" spans="1:18" x14ac:dyDescent="0.25">
      <c r="A3262">
        <v>3251</v>
      </c>
      <c r="B3262" s="5">
        <v>13750</v>
      </c>
      <c r="C3262" s="5">
        <v>10000</v>
      </c>
      <c r="D3262" s="5">
        <f t="shared" si="700"/>
        <v>137500000</v>
      </c>
      <c r="E3262" s="5">
        <f t="shared" si="701"/>
        <v>189062500</v>
      </c>
      <c r="F3262" s="5">
        <f t="shared" si="702"/>
        <v>100000000</v>
      </c>
      <c r="G3262" s="5">
        <f t="shared" si="703"/>
        <v>-616210.82420000003</v>
      </c>
      <c r="H3262" s="9">
        <f t="shared" si="704"/>
        <v>379715779861.24335</v>
      </c>
      <c r="I3262" s="9">
        <f t="shared" si="705"/>
        <v>-285509.74660000001</v>
      </c>
      <c r="J3262" s="9">
        <f t="shared" si="706"/>
        <v>81515815403.596222</v>
      </c>
      <c r="K3262" s="9">
        <f t="shared" si="707"/>
        <v>175934196269.51917</v>
      </c>
      <c r="M3262" s="9">
        <f t="shared" si="708"/>
        <v>127561.02638774989</v>
      </c>
      <c r="N3262" s="9">
        <f t="shared" si="709"/>
        <v>28206772620.932678</v>
      </c>
      <c r="O3262" s="9">
        <f t="shared" si="710"/>
        <v>-117561.02638774989</v>
      </c>
      <c r="P3262" s="9">
        <f t="shared" si="711"/>
        <v>13820594925.341227</v>
      </c>
      <c r="Q3262" s="9">
        <f t="shared" si="712"/>
        <v>2.0165371636061153E-4</v>
      </c>
      <c r="R3262" s="9">
        <f t="shared" si="713"/>
        <v>-3.3271328576438185E-2</v>
      </c>
    </row>
    <row r="3263" spans="1:18" x14ac:dyDescent="0.25">
      <c r="A3263">
        <v>3252</v>
      </c>
      <c r="B3263" s="5">
        <v>10299</v>
      </c>
      <c r="C3263" s="5">
        <v>5409</v>
      </c>
      <c r="D3263" s="5">
        <f t="shared" si="700"/>
        <v>55707291</v>
      </c>
      <c r="E3263" s="5">
        <f t="shared" si="701"/>
        <v>106069401</v>
      </c>
      <c r="F3263" s="5">
        <f t="shared" si="702"/>
        <v>29257281</v>
      </c>
      <c r="G3263" s="5">
        <f t="shared" si="703"/>
        <v>-619661.82420000003</v>
      </c>
      <c r="H3263" s="9">
        <f t="shared" si="704"/>
        <v>383980776370.87177</v>
      </c>
      <c r="I3263" s="9">
        <f t="shared" si="705"/>
        <v>-290100.74660000001</v>
      </c>
      <c r="J3263" s="9">
        <f t="shared" si="706"/>
        <v>84158443177.877426</v>
      </c>
      <c r="K3263" s="9">
        <f t="shared" si="707"/>
        <v>179764357839.93796</v>
      </c>
      <c r="M3263" s="9">
        <f t="shared" si="708"/>
        <v>126620.45376115746</v>
      </c>
      <c r="N3263" s="9">
        <f t="shared" si="709"/>
        <v>28523593235.604313</v>
      </c>
      <c r="O3263" s="9">
        <f t="shared" si="710"/>
        <v>-121211.45376115746</v>
      </c>
      <c r="P3263" s="9">
        <f t="shared" si="711"/>
        <v>14692216522.893213</v>
      </c>
      <c r="Q3263" s="9">
        <f t="shared" si="712"/>
        <v>2.0167229102850787E-4</v>
      </c>
      <c r="R3263" s="9">
        <f t="shared" si="713"/>
        <v>-3.4304448223136441E-2</v>
      </c>
    </row>
    <row r="3264" spans="1:18" x14ac:dyDescent="0.25">
      <c r="A3264">
        <v>3253</v>
      </c>
      <c r="B3264" s="5">
        <v>9221</v>
      </c>
      <c r="C3264" s="5">
        <v>850</v>
      </c>
      <c r="D3264" s="5">
        <f t="shared" si="700"/>
        <v>7837850</v>
      </c>
      <c r="E3264" s="5">
        <f t="shared" si="701"/>
        <v>85026841</v>
      </c>
      <c r="F3264" s="5">
        <f t="shared" si="702"/>
        <v>722500</v>
      </c>
      <c r="G3264" s="5">
        <f t="shared" si="703"/>
        <v>-620739.82420000003</v>
      </c>
      <c r="H3264" s="9">
        <f t="shared" si="704"/>
        <v>385317929347.84692</v>
      </c>
      <c r="I3264" s="9">
        <f t="shared" si="705"/>
        <v>-294659.74660000001</v>
      </c>
      <c r="J3264" s="9">
        <f t="shared" si="706"/>
        <v>86824366266.376221</v>
      </c>
      <c r="K3264" s="9">
        <f t="shared" si="707"/>
        <v>182907039303.30057</v>
      </c>
      <c r="M3264" s="9">
        <f t="shared" si="708"/>
        <v>126326.64405629897</v>
      </c>
      <c r="N3264" s="9">
        <f t="shared" si="709"/>
        <v>28622922186.312462</v>
      </c>
      <c r="O3264" s="9">
        <f t="shared" si="710"/>
        <v>-125476.64405629897</v>
      </c>
      <c r="P3264" s="9">
        <f t="shared" si="711"/>
        <v>15744388203.631149</v>
      </c>
      <c r="Q3264" s="9">
        <f t="shared" si="712"/>
        <v>2.0167811452037189E-4</v>
      </c>
      <c r="R3264" s="9">
        <f t="shared" si="713"/>
        <v>-3.551155372049053E-2</v>
      </c>
    </row>
    <row r="3265" spans="1:18" x14ac:dyDescent="0.25">
      <c r="A3265">
        <v>3254</v>
      </c>
      <c r="B3265" s="5">
        <v>2426</v>
      </c>
      <c r="C3265" s="5">
        <v>4000</v>
      </c>
      <c r="D3265" s="5">
        <f t="shared" si="700"/>
        <v>9704000</v>
      </c>
      <c r="E3265" s="5">
        <f t="shared" si="701"/>
        <v>5885476</v>
      </c>
      <c r="F3265" s="5">
        <f t="shared" si="702"/>
        <v>16000000</v>
      </c>
      <c r="G3265" s="5">
        <f t="shared" si="703"/>
        <v>-627534.82420000003</v>
      </c>
      <c r="H3265" s="9">
        <f t="shared" si="704"/>
        <v>393799955583.72498</v>
      </c>
      <c r="I3265" s="9">
        <f t="shared" si="705"/>
        <v>-291509.74660000001</v>
      </c>
      <c r="J3265" s="9">
        <f t="shared" si="706"/>
        <v>84977932362.796219</v>
      </c>
      <c r="K3265" s="9">
        <f t="shared" si="707"/>
        <v>182932517585.21756</v>
      </c>
      <c r="M3265" s="9">
        <f t="shared" si="708"/>
        <v>124474.66173300269</v>
      </c>
      <c r="N3265" s="9">
        <f t="shared" si="709"/>
        <v>29253000255.460976</v>
      </c>
      <c r="O3265" s="9">
        <f t="shared" si="710"/>
        <v>-120474.66173300269</v>
      </c>
      <c r="P3265" s="9">
        <f t="shared" si="711"/>
        <v>14514144119.681423</v>
      </c>
      <c r="Q3265" s="9">
        <f t="shared" si="712"/>
        <v>2.0171505495398393E-4</v>
      </c>
      <c r="R3265" s="9">
        <f t="shared" si="713"/>
        <v>-3.4095927041257905E-2</v>
      </c>
    </row>
    <row r="3266" spans="1:18" x14ac:dyDescent="0.25">
      <c r="A3266">
        <v>3255</v>
      </c>
      <c r="B3266" s="5">
        <v>35342116</v>
      </c>
      <c r="C3266" s="5">
        <v>92601632</v>
      </c>
      <c r="D3266" s="5">
        <f t="shared" si="700"/>
        <v>3272737619933312</v>
      </c>
      <c r="E3266" s="5">
        <f t="shared" si="701"/>
        <v>1249065163357456</v>
      </c>
      <c r="F3266" s="5">
        <f t="shared" si="702"/>
        <v>8575062249063424</v>
      </c>
      <c r="G3266" s="5">
        <f t="shared" si="703"/>
        <v>34712155.175800003</v>
      </c>
      <c r="H3266" s="9">
        <f t="shared" si="704"/>
        <v>1204933716948819</v>
      </c>
      <c r="I3266" s="9">
        <f t="shared" si="705"/>
        <v>92306122.253399998</v>
      </c>
      <c r="J3266" s="9">
        <f t="shared" si="706"/>
        <v>8520420205459626</v>
      </c>
      <c r="K3266" s="9">
        <f t="shared" si="707"/>
        <v>3204144439336386.5</v>
      </c>
      <c r="M3266" s="9">
        <f t="shared" si="708"/>
        <v>9756333.556622006</v>
      </c>
      <c r="N3266" s="9">
        <f t="shared" si="709"/>
        <v>89507187164279.297</v>
      </c>
      <c r="O3266" s="9">
        <f t="shared" si="710"/>
        <v>82845298.443378001</v>
      </c>
      <c r="P3266" s="9">
        <f t="shared" si="711"/>
        <v>6863343474172370</v>
      </c>
      <c r="Q3266" s="9">
        <f t="shared" si="712"/>
        <v>5.4476581349841282E-3</v>
      </c>
      <c r="R3266" s="9">
        <f t="shared" si="713"/>
        <v>23.508072737799921</v>
      </c>
    </row>
    <row r="3267" spans="1:18" x14ac:dyDescent="0.25">
      <c r="A3267">
        <v>3256</v>
      </c>
      <c r="B3267" s="5">
        <v>12914460</v>
      </c>
      <c r="C3267" s="5">
        <v>36854725</v>
      </c>
      <c r="D3267" s="5">
        <f t="shared" si="700"/>
        <v>475958871823500</v>
      </c>
      <c r="E3267" s="5">
        <f t="shared" si="701"/>
        <v>166783277091600</v>
      </c>
      <c r="F3267" s="5">
        <f t="shared" si="702"/>
        <v>1358270754825625</v>
      </c>
      <c r="G3267" s="5">
        <f t="shared" si="703"/>
        <v>12284499.175799999</v>
      </c>
      <c r="H3267" s="9">
        <f t="shared" si="704"/>
        <v>150908920000230.88</v>
      </c>
      <c r="I3267" s="9">
        <f t="shared" si="705"/>
        <v>36559215.253399998</v>
      </c>
      <c r="J3267" s="9">
        <f t="shared" si="706"/>
        <v>1336576219944435</v>
      </c>
      <c r="K3267" s="9">
        <f t="shared" si="707"/>
        <v>449111649648287.06</v>
      </c>
      <c r="M3267" s="9">
        <f t="shared" si="708"/>
        <v>3643659.1688412772</v>
      </c>
      <c r="N3267" s="9">
        <f t="shared" si="709"/>
        <v>11210104553654.598</v>
      </c>
      <c r="O3267" s="9">
        <f t="shared" si="710"/>
        <v>33211065.831158724</v>
      </c>
      <c r="P3267" s="9">
        <f t="shared" si="711"/>
        <v>1102974893641558.5</v>
      </c>
      <c r="Q3267" s="9">
        <f t="shared" si="712"/>
        <v>8.5722986297222042E-4</v>
      </c>
      <c r="R3267" s="9">
        <f t="shared" si="713"/>
        <v>9.4022548710352876</v>
      </c>
    </row>
    <row r="3268" spans="1:18" x14ac:dyDescent="0.25">
      <c r="A3268">
        <v>3257</v>
      </c>
      <c r="B3268" s="5">
        <v>5889847</v>
      </c>
      <c r="C3268" s="5">
        <v>17428968</v>
      </c>
      <c r="D3268" s="5">
        <f t="shared" si="700"/>
        <v>102653954887896</v>
      </c>
      <c r="E3268" s="5">
        <f t="shared" si="701"/>
        <v>34690297683409</v>
      </c>
      <c r="F3268" s="5">
        <f t="shared" si="702"/>
        <v>303768925545024</v>
      </c>
      <c r="G3268" s="5">
        <f t="shared" si="703"/>
        <v>5259886.1758000003</v>
      </c>
      <c r="H3268" s="9">
        <f t="shared" si="704"/>
        <v>27666402582371.953</v>
      </c>
      <c r="I3268" s="9">
        <f t="shared" si="705"/>
        <v>17133458.253400002</v>
      </c>
      <c r="J3268" s="9">
        <f t="shared" si="706"/>
        <v>293555391721000.63</v>
      </c>
      <c r="K3268" s="9">
        <f t="shared" si="707"/>
        <v>90120040210705.094</v>
      </c>
      <c r="M3268" s="9">
        <f t="shared" si="708"/>
        <v>1729095.6509608738</v>
      </c>
      <c r="N3268" s="9">
        <f t="shared" si="709"/>
        <v>2055168545182.1846</v>
      </c>
      <c r="O3268" s="9">
        <f t="shared" si="710"/>
        <v>15699872.349039126</v>
      </c>
      <c r="P3268" s="9">
        <f t="shared" si="711"/>
        <v>246485991776123.34</v>
      </c>
      <c r="Q3268" s="9">
        <f t="shared" si="712"/>
        <v>3.2049112788110068E-4</v>
      </c>
      <c r="R3268" s="9">
        <f t="shared" si="713"/>
        <v>4.4435360451198243</v>
      </c>
    </row>
    <row r="3269" spans="1:18" x14ac:dyDescent="0.25">
      <c r="A3269">
        <v>3258</v>
      </c>
      <c r="B3269" s="5">
        <v>4952996</v>
      </c>
      <c r="C3269" s="5">
        <v>15875000</v>
      </c>
      <c r="D3269" s="5">
        <f t="shared" si="700"/>
        <v>78628811500000</v>
      </c>
      <c r="E3269" s="5">
        <f t="shared" si="701"/>
        <v>24532169376016</v>
      </c>
      <c r="F3269" s="5">
        <f t="shared" si="702"/>
        <v>252015625000000</v>
      </c>
      <c r="G3269" s="5">
        <f t="shared" si="703"/>
        <v>4323035.1758000003</v>
      </c>
      <c r="H3269" s="9">
        <f t="shared" si="704"/>
        <v>18688633131204.141</v>
      </c>
      <c r="I3269" s="9">
        <f t="shared" si="705"/>
        <v>15579490.2534</v>
      </c>
      <c r="J3269" s="9">
        <f t="shared" si="706"/>
        <v>242720516555785.59</v>
      </c>
      <c r="K3269" s="9">
        <f t="shared" si="707"/>
        <v>67350684386481.461</v>
      </c>
      <c r="M3269" s="9">
        <f t="shared" si="708"/>
        <v>1473756.2114373336</v>
      </c>
      <c r="N3269" s="9">
        <f t="shared" si="709"/>
        <v>1388264731901.6741</v>
      </c>
      <c r="O3269" s="9">
        <f t="shared" si="710"/>
        <v>14401243.788562667</v>
      </c>
      <c r="P3269" s="9">
        <f t="shared" si="711"/>
        <v>207395822657614.78</v>
      </c>
      <c r="Q3269" s="9">
        <f t="shared" si="712"/>
        <v>2.8139166188413916E-4</v>
      </c>
      <c r="R3269" s="9">
        <f t="shared" si="713"/>
        <v>4.0759053988968361</v>
      </c>
    </row>
    <row r="3270" spans="1:18" x14ac:dyDescent="0.25">
      <c r="A3270">
        <v>3259</v>
      </c>
      <c r="B3270" s="5">
        <v>247500</v>
      </c>
      <c r="C3270" s="5">
        <v>500000</v>
      </c>
      <c r="D3270" s="5">
        <f t="shared" si="700"/>
        <v>123750000000</v>
      </c>
      <c r="E3270" s="5">
        <f t="shared" si="701"/>
        <v>61256250000</v>
      </c>
      <c r="F3270" s="5">
        <f t="shared" si="702"/>
        <v>250000000000</v>
      </c>
      <c r="G3270" s="5">
        <f t="shared" si="703"/>
        <v>-382460.82420000003</v>
      </c>
      <c r="H3270" s="9">
        <f t="shared" si="704"/>
        <v>146276282047.74332</v>
      </c>
      <c r="I3270" s="9">
        <f t="shared" si="705"/>
        <v>204490.25339999999</v>
      </c>
      <c r="J3270" s="9">
        <f t="shared" si="706"/>
        <v>41816263735.596207</v>
      </c>
      <c r="K3270" s="9">
        <f t="shared" si="707"/>
        <v>-78209510856.23085</v>
      </c>
      <c r="M3270" s="9">
        <f t="shared" si="708"/>
        <v>191269.76341063561</v>
      </c>
      <c r="N3270" s="9">
        <f t="shared" si="709"/>
        <v>10865974095.318974</v>
      </c>
      <c r="O3270" s="9">
        <f t="shared" si="710"/>
        <v>308730.23658936436</v>
      </c>
      <c r="P3270" s="9">
        <f t="shared" si="711"/>
        <v>95314358984.524887</v>
      </c>
      <c r="Q3270" s="9">
        <f t="shared" si="712"/>
        <v>2.0063705406417445E-4</v>
      </c>
      <c r="R3270" s="9">
        <f t="shared" si="713"/>
        <v>8.7374704322574895E-2</v>
      </c>
    </row>
    <row r="3271" spans="1:18" x14ac:dyDescent="0.25">
      <c r="A3271">
        <v>3260</v>
      </c>
      <c r="B3271" s="5">
        <v>84396</v>
      </c>
      <c r="C3271" s="5">
        <v>156000</v>
      </c>
      <c r="D3271" s="5">
        <f t="shared" si="700"/>
        <v>13165776000</v>
      </c>
      <c r="E3271" s="5">
        <f t="shared" si="701"/>
        <v>7122684816</v>
      </c>
      <c r="F3271" s="5">
        <f t="shared" si="702"/>
        <v>24336000000</v>
      </c>
      <c r="G3271" s="5">
        <f t="shared" si="703"/>
        <v>-545564.82420000003</v>
      </c>
      <c r="H3271" s="9">
        <f t="shared" si="704"/>
        <v>297640977404.37695</v>
      </c>
      <c r="I3271" s="9">
        <f t="shared" si="705"/>
        <v>-139509.74660000001</v>
      </c>
      <c r="J3271" s="9">
        <f t="shared" si="706"/>
        <v>19462969396.396214</v>
      </c>
      <c r="K3271" s="9">
        <f t="shared" si="707"/>
        <v>76111610378.015564</v>
      </c>
      <c r="M3271" s="9">
        <f t="shared" si="708"/>
        <v>146815.64643360564</v>
      </c>
      <c r="N3271" s="9">
        <f t="shared" si="709"/>
        <v>22109935424.293724</v>
      </c>
      <c r="O3271" s="9">
        <f t="shared" si="710"/>
        <v>9184.3535663943621</v>
      </c>
      <c r="P3271" s="9">
        <f t="shared" si="711"/>
        <v>84352350.432540834</v>
      </c>
      <c r="Q3271" s="9">
        <f t="shared" si="712"/>
        <v>2.0129626889380759E-4</v>
      </c>
      <c r="R3271" s="9">
        <f t="shared" si="713"/>
        <v>2.5992933205362823E-3</v>
      </c>
    </row>
    <row r="3272" spans="1:18" x14ac:dyDescent="0.25">
      <c r="A3272">
        <v>3261</v>
      </c>
      <c r="B3272" s="5">
        <v>10304</v>
      </c>
      <c r="C3272" s="5">
        <v>22110</v>
      </c>
      <c r="D3272" s="5">
        <f t="shared" si="700"/>
        <v>227821440</v>
      </c>
      <c r="E3272" s="5">
        <f t="shared" si="701"/>
        <v>106172416</v>
      </c>
      <c r="F3272" s="5">
        <f t="shared" si="702"/>
        <v>488852100</v>
      </c>
      <c r="G3272" s="5">
        <f t="shared" si="703"/>
        <v>-619656.82420000003</v>
      </c>
      <c r="H3272" s="9">
        <f t="shared" si="704"/>
        <v>383974579777.62976</v>
      </c>
      <c r="I3272" s="9">
        <f t="shared" si="705"/>
        <v>-273399.74660000001</v>
      </c>
      <c r="J3272" s="9">
        <f t="shared" si="706"/>
        <v>74747421440.944214</v>
      </c>
      <c r="K3272" s="9">
        <f t="shared" si="707"/>
        <v>169414018715.24075</v>
      </c>
      <c r="M3272" s="9">
        <f t="shared" si="708"/>
        <v>126621.81651489058</v>
      </c>
      <c r="N3272" s="9">
        <f t="shared" si="709"/>
        <v>28523132928.432812</v>
      </c>
      <c r="O3272" s="9">
        <f t="shared" si="710"/>
        <v>-104511.81651489058</v>
      </c>
      <c r="P3272" s="9">
        <f t="shared" si="711"/>
        <v>10922719791.242155</v>
      </c>
      <c r="Q3272" s="9">
        <f t="shared" si="712"/>
        <v>2.0167226404146078E-4</v>
      </c>
      <c r="R3272" s="9">
        <f t="shared" si="713"/>
        <v>-2.9578229507560835E-2</v>
      </c>
    </row>
    <row r="3273" spans="1:18" x14ac:dyDescent="0.25">
      <c r="A3273">
        <v>3262</v>
      </c>
      <c r="B3273" s="5">
        <v>82355</v>
      </c>
      <c r="C3273" s="5">
        <v>5004</v>
      </c>
      <c r="D3273" s="5">
        <f t="shared" si="700"/>
        <v>412104420</v>
      </c>
      <c r="E3273" s="5">
        <f t="shared" si="701"/>
        <v>6782346025</v>
      </c>
      <c r="F3273" s="5">
        <f t="shared" si="702"/>
        <v>25040016</v>
      </c>
      <c r="G3273" s="5">
        <f t="shared" si="703"/>
        <v>-547605.82420000003</v>
      </c>
      <c r="H3273" s="9">
        <f t="shared" si="704"/>
        <v>299872138697.76135</v>
      </c>
      <c r="I3273" s="9">
        <f t="shared" si="705"/>
        <v>-290505.74660000001</v>
      </c>
      <c r="J3273" s="9">
        <f t="shared" si="706"/>
        <v>84393588807.623413</v>
      </c>
      <c r="K3273" s="9">
        <f t="shared" si="707"/>
        <v>159082638801.72937</v>
      </c>
      <c r="M3273" s="9">
        <f t="shared" si="708"/>
        <v>146259.3703597502</v>
      </c>
      <c r="N3273" s="9">
        <f t="shared" si="709"/>
        <v>22275674807.856125</v>
      </c>
      <c r="O3273" s="9">
        <f t="shared" si="710"/>
        <v>-141255.3703597502</v>
      </c>
      <c r="P3273" s="9">
        <f t="shared" si="711"/>
        <v>19953079655.470196</v>
      </c>
      <c r="Q3273" s="9">
        <f t="shared" si="712"/>
        <v>2.0130598591935596E-4</v>
      </c>
      <c r="R3273" s="9">
        <f t="shared" si="713"/>
        <v>-3.9977135004216895E-2</v>
      </c>
    </row>
    <row r="3274" spans="1:18" x14ac:dyDescent="0.25">
      <c r="A3274">
        <v>3263</v>
      </c>
      <c r="B3274" s="5">
        <v>31141</v>
      </c>
      <c r="C3274" s="5">
        <v>4150</v>
      </c>
      <c r="D3274" s="5">
        <f t="shared" si="700"/>
        <v>129235150</v>
      </c>
      <c r="E3274" s="5">
        <f t="shared" si="701"/>
        <v>969761881</v>
      </c>
      <c r="F3274" s="5">
        <f t="shared" si="702"/>
        <v>17222500</v>
      </c>
      <c r="G3274" s="5">
        <f t="shared" si="703"/>
        <v>-598819.82420000003</v>
      </c>
      <c r="H3274" s="9">
        <f t="shared" si="704"/>
        <v>358585181854.91895</v>
      </c>
      <c r="I3274" s="9">
        <f t="shared" si="705"/>
        <v>-291359.74660000001</v>
      </c>
      <c r="J3274" s="9">
        <f t="shared" si="706"/>
        <v>84890501938.816223</v>
      </c>
      <c r="K3274" s="9">
        <f t="shared" si="707"/>
        <v>174471992237.96857</v>
      </c>
      <c r="M3274" s="9">
        <f t="shared" si="708"/>
        <v>132300.95642225258</v>
      </c>
      <c r="N3274" s="9">
        <f t="shared" si="709"/>
        <v>26637109191.283985</v>
      </c>
      <c r="O3274" s="9">
        <f t="shared" si="710"/>
        <v>-128150.95642225258</v>
      </c>
      <c r="P3274" s="9">
        <f t="shared" si="711"/>
        <v>16422667631.93808</v>
      </c>
      <c r="Q3274" s="9">
        <f t="shared" si="712"/>
        <v>2.0156168959352449E-4</v>
      </c>
      <c r="R3274" s="9">
        <f t="shared" si="713"/>
        <v>-3.6268417461899849E-2</v>
      </c>
    </row>
    <row r="3275" spans="1:18" x14ac:dyDescent="0.25">
      <c r="A3275">
        <v>3264</v>
      </c>
      <c r="B3275" s="5">
        <v>25000</v>
      </c>
      <c r="C3275" s="5">
        <v>20000</v>
      </c>
      <c r="D3275" s="5">
        <f t="shared" si="700"/>
        <v>500000000</v>
      </c>
      <c r="E3275" s="5">
        <f t="shared" si="701"/>
        <v>625000000</v>
      </c>
      <c r="F3275" s="5">
        <f t="shared" si="702"/>
        <v>400000000</v>
      </c>
      <c r="G3275" s="5">
        <f t="shared" si="703"/>
        <v>-604960.82420000003</v>
      </c>
      <c r="H3275" s="9">
        <f t="shared" si="704"/>
        <v>365977598816.74335</v>
      </c>
      <c r="I3275" s="9">
        <f t="shared" si="705"/>
        <v>-275509.74660000001</v>
      </c>
      <c r="J3275" s="9">
        <f t="shared" si="706"/>
        <v>75905620471.596222</v>
      </c>
      <c r="K3275" s="9">
        <f t="shared" si="707"/>
        <v>166672603378.26917</v>
      </c>
      <c r="M3275" s="9">
        <f t="shared" si="708"/>
        <v>130627.22228724706</v>
      </c>
      <c r="N3275" s="9">
        <f t="shared" si="709"/>
        <v>27186246823.745564</v>
      </c>
      <c r="O3275" s="9">
        <f t="shared" si="710"/>
        <v>-110627.22228724706</v>
      </c>
      <c r="P3275" s="9">
        <f t="shared" si="711"/>
        <v>12238382310.991972</v>
      </c>
      <c r="Q3275" s="9">
        <f t="shared" si="712"/>
        <v>2.0159388462339314E-4</v>
      </c>
      <c r="R3275" s="9">
        <f t="shared" si="713"/>
        <v>-3.1308969181194732E-2</v>
      </c>
    </row>
    <row r="3276" spans="1:18" x14ac:dyDescent="0.25">
      <c r="A3276">
        <v>3265</v>
      </c>
      <c r="B3276" s="5">
        <v>1795</v>
      </c>
      <c r="C3276" s="5">
        <v>150</v>
      </c>
      <c r="D3276" s="5">
        <f t="shared" si="700"/>
        <v>269250</v>
      </c>
      <c r="E3276" s="5">
        <f t="shared" si="701"/>
        <v>3222025</v>
      </c>
      <c r="F3276" s="5">
        <f t="shared" si="702"/>
        <v>22500</v>
      </c>
      <c r="G3276" s="5">
        <f t="shared" si="703"/>
        <v>-628165.82420000003</v>
      </c>
      <c r="H3276" s="9">
        <f t="shared" si="704"/>
        <v>394592302692.86536</v>
      </c>
      <c r="I3276" s="9">
        <f t="shared" si="705"/>
        <v>-295359.74660000001</v>
      </c>
      <c r="J3276" s="9">
        <f t="shared" si="706"/>
        <v>87237379911.616226</v>
      </c>
      <c r="K3276" s="9">
        <f t="shared" si="707"/>
        <v>185534898658.49216</v>
      </c>
      <c r="M3276" s="9">
        <f t="shared" si="708"/>
        <v>124302.68221188422</v>
      </c>
      <c r="N3276" s="9">
        <f t="shared" si="709"/>
        <v>29311858896.39642</v>
      </c>
      <c r="O3276" s="9">
        <f t="shared" si="710"/>
        <v>-124152.68221188422</v>
      </c>
      <c r="P3276" s="9">
        <f t="shared" si="711"/>
        <v>15413888500.405113</v>
      </c>
      <c r="Q3276" s="9">
        <f t="shared" si="712"/>
        <v>2.017185057386159E-4</v>
      </c>
      <c r="R3276" s="9">
        <f t="shared" si="713"/>
        <v>-3.5136855676420671E-2</v>
      </c>
    </row>
    <row r="3277" spans="1:18" x14ac:dyDescent="0.25">
      <c r="A3277">
        <v>3266</v>
      </c>
      <c r="B3277" s="5">
        <v>90199</v>
      </c>
      <c r="C3277" s="5">
        <v>111537</v>
      </c>
      <c r="D3277" s="5">
        <f t="shared" ref="D3277:D3340" si="714">B3277*C3277</f>
        <v>10060525863</v>
      </c>
      <c r="E3277" s="5">
        <f t="shared" ref="E3277:E3340" si="715">POWER(B3277,2)</f>
        <v>8135859601</v>
      </c>
      <c r="F3277" s="5">
        <f t="shared" ref="F3277:F3340" si="716">POWER(C3277,2)</f>
        <v>12440502369</v>
      </c>
      <c r="G3277" s="5">
        <f t="shared" ref="G3277:G3340" si="717">B3277-$J$5018</f>
        <v>-539761.82420000003</v>
      </c>
      <c r="H3277" s="9">
        <f t="shared" ref="H3277:H3340" si="718">POWER(G3277,2)</f>
        <v>291342826863.71173</v>
      </c>
      <c r="I3277" s="9">
        <f t="shared" ref="I3277:I3340" si="719">C3277-$J$5019</f>
        <v>-183972.74660000001</v>
      </c>
      <c r="J3277" s="9">
        <f t="shared" ref="J3277:J3340" si="720">POWER(I3277,2)</f>
        <v>33845971491.547817</v>
      </c>
      <c r="K3277" s="9">
        <f t="shared" ref="K3277:K3340" si="721">G3277*I3277</f>
        <v>99301465307.90036</v>
      </c>
      <c r="M3277" s="9">
        <f t="shared" ref="M3277:M3340" si="722">$J$5027+$J$5026*B3277</f>
        <v>148397.25841625294</v>
      </c>
      <c r="N3277" s="9">
        <f t="shared" ref="N3277:N3340" si="723">(M3277-$J$5019)^2</f>
        <v>21642084179.613121</v>
      </c>
      <c r="O3277" s="9">
        <f t="shared" ref="O3277:O3340" si="724">C3277-M3277</f>
        <v>-36860.258416252938</v>
      </c>
      <c r="P3277" s="9">
        <f t="shared" ref="P3277:P3340" si="725">POWER(O3277,2)</f>
        <v>1358678650.5129457</v>
      </c>
      <c r="Q3277" s="9">
        <f t="shared" ref="Q3277:Q3340" si="726">(1/$J$5017)+((H3277)/$H$5012)</f>
        <v>2.0126883955022198E-4</v>
      </c>
      <c r="R3277" s="9">
        <f t="shared" ref="R3277:R3340" si="727">O3277/($J$5028*SQRT(1-Q3277))</f>
        <v>-1.0431939655601212E-2</v>
      </c>
    </row>
    <row r="3278" spans="1:18" x14ac:dyDescent="0.25">
      <c r="A3278">
        <v>3267</v>
      </c>
      <c r="B3278" s="5">
        <v>71198</v>
      </c>
      <c r="C3278" s="5">
        <v>11530</v>
      </c>
      <c r="D3278" s="5">
        <f t="shared" si="714"/>
        <v>820912940</v>
      </c>
      <c r="E3278" s="5">
        <f t="shared" si="715"/>
        <v>5069155204</v>
      </c>
      <c r="F3278" s="5">
        <f t="shared" si="716"/>
        <v>132940900</v>
      </c>
      <c r="G3278" s="5">
        <f t="shared" si="717"/>
        <v>-558762.82420000003</v>
      </c>
      <c r="H3278" s="9">
        <f t="shared" si="718"/>
        <v>312215893707.96014</v>
      </c>
      <c r="I3278" s="9">
        <f t="shared" si="719"/>
        <v>-283979.74660000001</v>
      </c>
      <c r="J3278" s="9">
        <f t="shared" si="720"/>
        <v>80644496479.000214</v>
      </c>
      <c r="K3278" s="9">
        <f t="shared" si="721"/>
        <v>158677325225.81638</v>
      </c>
      <c r="M3278" s="9">
        <f t="shared" si="722"/>
        <v>143218.52167968889</v>
      </c>
      <c r="N3278" s="9">
        <f t="shared" si="723"/>
        <v>23192617187.728794</v>
      </c>
      <c r="O3278" s="9">
        <f t="shared" si="724"/>
        <v>-131688.52167968889</v>
      </c>
      <c r="P3278" s="9">
        <f t="shared" si="725"/>
        <v>17341866742.181889</v>
      </c>
      <c r="Q3278" s="9">
        <f t="shared" si="726"/>
        <v>2.0135974473237976E-4</v>
      </c>
      <c r="R3278" s="9">
        <f t="shared" si="727"/>
        <v>-3.7269591505249375E-2</v>
      </c>
    </row>
    <row r="3279" spans="1:18" x14ac:dyDescent="0.25">
      <c r="A3279">
        <v>3268</v>
      </c>
      <c r="B3279" s="5">
        <v>30373</v>
      </c>
      <c r="C3279" s="5">
        <v>5679</v>
      </c>
      <c r="D3279" s="5">
        <f t="shared" si="714"/>
        <v>172488267</v>
      </c>
      <c r="E3279" s="5">
        <f t="shared" si="715"/>
        <v>922519129</v>
      </c>
      <c r="F3279" s="5">
        <f t="shared" si="716"/>
        <v>32251041</v>
      </c>
      <c r="G3279" s="5">
        <f t="shared" si="717"/>
        <v>-599587.82420000003</v>
      </c>
      <c r="H3279" s="9">
        <f t="shared" si="718"/>
        <v>359505558928.89014</v>
      </c>
      <c r="I3279" s="9">
        <f t="shared" si="719"/>
        <v>-289830.74660000001</v>
      </c>
      <c r="J3279" s="9">
        <f t="shared" si="720"/>
        <v>84001861674.713425</v>
      </c>
      <c r="K3279" s="9">
        <f t="shared" si="721"/>
        <v>173778986740.15558</v>
      </c>
      <c r="M3279" s="9">
        <f t="shared" si="722"/>
        <v>132091.63744884692</v>
      </c>
      <c r="N3279" s="9">
        <f t="shared" si="723"/>
        <v>26705478398.538189</v>
      </c>
      <c r="O3279" s="9">
        <f t="shared" si="724"/>
        <v>-126412.63744884692</v>
      </c>
      <c r="P3279" s="9">
        <f t="shared" si="725"/>
        <v>15980154906.773613</v>
      </c>
      <c r="Q3279" s="9">
        <f t="shared" si="726"/>
        <v>2.0156569796690762E-4</v>
      </c>
      <c r="R3279" s="9">
        <f t="shared" si="727"/>
        <v>-3.5776450247772602E-2</v>
      </c>
    </row>
    <row r="3280" spans="1:18" x14ac:dyDescent="0.25">
      <c r="A3280">
        <v>3269</v>
      </c>
      <c r="B3280" s="5">
        <v>14557</v>
      </c>
      <c r="C3280" s="5">
        <v>2009</v>
      </c>
      <c r="D3280" s="5">
        <f t="shared" si="714"/>
        <v>29245013</v>
      </c>
      <c r="E3280" s="5">
        <f t="shared" si="715"/>
        <v>211906249</v>
      </c>
      <c r="F3280" s="5">
        <f t="shared" si="716"/>
        <v>4036081</v>
      </c>
      <c r="G3280" s="5">
        <f t="shared" si="717"/>
        <v>-615403.82420000003</v>
      </c>
      <c r="H3280" s="9">
        <f t="shared" si="718"/>
        <v>378721866839.98456</v>
      </c>
      <c r="I3280" s="9">
        <f t="shared" si="719"/>
        <v>-293500.74660000001</v>
      </c>
      <c r="J3280" s="9">
        <f t="shared" si="720"/>
        <v>86142688254.757416</v>
      </c>
      <c r="K3280" s="9">
        <f t="shared" si="721"/>
        <v>180621481863.19516</v>
      </c>
      <c r="M3280" s="9">
        <f t="shared" si="722"/>
        <v>127780.97484027382</v>
      </c>
      <c r="N3280" s="9">
        <f t="shared" si="723"/>
        <v>28132940876.026325</v>
      </c>
      <c r="O3280" s="9">
        <f t="shared" si="724"/>
        <v>-125771.97484027382</v>
      </c>
      <c r="P3280" s="9">
        <f t="shared" si="725"/>
        <v>15818589655.222471</v>
      </c>
      <c r="Q3280" s="9">
        <f t="shared" si="726"/>
        <v>2.0164938772769327E-4</v>
      </c>
      <c r="R3280" s="9">
        <f t="shared" si="727"/>
        <v>-3.5595135736205888E-2</v>
      </c>
    </row>
    <row r="3281" spans="1:18" x14ac:dyDescent="0.25">
      <c r="A3281">
        <v>3270</v>
      </c>
      <c r="B3281" s="5">
        <v>8235</v>
      </c>
      <c r="C3281" s="5">
        <v>1059</v>
      </c>
      <c r="D3281" s="5">
        <f t="shared" si="714"/>
        <v>8720865</v>
      </c>
      <c r="E3281" s="5">
        <f t="shared" si="715"/>
        <v>67815225</v>
      </c>
      <c r="F3281" s="5">
        <f t="shared" si="716"/>
        <v>1121481</v>
      </c>
      <c r="G3281" s="5">
        <f t="shared" si="717"/>
        <v>-621725.82420000003</v>
      </c>
      <c r="H3281" s="9">
        <f t="shared" si="718"/>
        <v>386543000477.16937</v>
      </c>
      <c r="I3281" s="9">
        <f t="shared" si="719"/>
        <v>-294450.74660000001</v>
      </c>
      <c r="J3281" s="9">
        <f t="shared" si="720"/>
        <v>86701242173.297424</v>
      </c>
      <c r="K3281" s="9">
        <f t="shared" si="721"/>
        <v>183067633116.19037</v>
      </c>
      <c r="M3281" s="9">
        <f t="shared" si="722"/>
        <v>126057.90902012972</v>
      </c>
      <c r="N3281" s="9">
        <f t="shared" si="723"/>
        <v>28713925259.194748</v>
      </c>
      <c r="O3281" s="9">
        <f t="shared" si="724"/>
        <v>-124998.90902012972</v>
      </c>
      <c r="P3281" s="9">
        <f t="shared" si="725"/>
        <v>15624727256.222668</v>
      </c>
      <c r="Q3281" s="9">
        <f t="shared" si="726"/>
        <v>2.0168344987980892E-4</v>
      </c>
      <c r="R3281" s="9">
        <f t="shared" si="727"/>
        <v>-3.5376348466279982E-2</v>
      </c>
    </row>
    <row r="3282" spans="1:18" x14ac:dyDescent="0.25">
      <c r="A3282">
        <v>3271</v>
      </c>
      <c r="B3282" s="5">
        <v>4994</v>
      </c>
      <c r="C3282" s="5">
        <v>969</v>
      </c>
      <c r="D3282" s="5">
        <f t="shared" si="714"/>
        <v>4839186</v>
      </c>
      <c r="E3282" s="5">
        <f t="shared" si="715"/>
        <v>24940036</v>
      </c>
      <c r="F3282" s="5">
        <f t="shared" si="716"/>
        <v>938961</v>
      </c>
      <c r="G3282" s="5">
        <f t="shared" si="717"/>
        <v>-624966.82420000003</v>
      </c>
      <c r="H3282" s="9">
        <f t="shared" si="718"/>
        <v>390583531350.63373</v>
      </c>
      <c r="I3282" s="9">
        <f t="shared" si="719"/>
        <v>-294540.74660000001</v>
      </c>
      <c r="J3282" s="9">
        <f t="shared" si="720"/>
        <v>86754251407.685425</v>
      </c>
      <c r="K3282" s="9">
        <f t="shared" si="721"/>
        <v>184078195000.09897</v>
      </c>
      <c r="M3282" s="9">
        <f t="shared" si="722"/>
        <v>125174.57205032792</v>
      </c>
      <c r="N3282" s="9">
        <f t="shared" si="723"/>
        <v>29014071688.867268</v>
      </c>
      <c r="O3282" s="9">
        <f t="shared" si="724"/>
        <v>-124205.57205032792</v>
      </c>
      <c r="P3282" s="9">
        <f t="shared" si="725"/>
        <v>15427024128.349199</v>
      </c>
      <c r="Q3282" s="9">
        <f t="shared" si="726"/>
        <v>2.0170104696785578E-4</v>
      </c>
      <c r="R3282" s="9">
        <f t="shared" si="727"/>
        <v>-3.5151823895251115E-2</v>
      </c>
    </row>
    <row r="3283" spans="1:18" x14ac:dyDescent="0.25">
      <c r="A3283">
        <v>3272</v>
      </c>
      <c r="B3283" s="5">
        <v>3872</v>
      </c>
      <c r="C3283" s="5">
        <v>728</v>
      </c>
      <c r="D3283" s="5">
        <f t="shared" si="714"/>
        <v>2818816</v>
      </c>
      <c r="E3283" s="5">
        <f t="shared" si="715"/>
        <v>14992384</v>
      </c>
      <c r="F3283" s="5">
        <f t="shared" si="716"/>
        <v>529984</v>
      </c>
      <c r="G3283" s="5">
        <f t="shared" si="717"/>
        <v>-626088.82420000003</v>
      </c>
      <c r="H3283" s="9">
        <f t="shared" si="718"/>
        <v>391987215788.13855</v>
      </c>
      <c r="I3283" s="9">
        <f t="shared" si="719"/>
        <v>-294781.74660000001</v>
      </c>
      <c r="J3283" s="9">
        <f t="shared" si="720"/>
        <v>86896278128.546616</v>
      </c>
      <c r="K3283" s="9">
        <f t="shared" si="721"/>
        <v>184559557124.41635</v>
      </c>
      <c r="M3283" s="9">
        <f t="shared" si="722"/>
        <v>124868.77011261806</v>
      </c>
      <c r="N3283" s="9">
        <f t="shared" si="723"/>
        <v>29118342856.567245</v>
      </c>
      <c r="O3283" s="9">
        <f t="shared" si="724"/>
        <v>-124140.77011261806</v>
      </c>
      <c r="P3283" s="9">
        <f t="shared" si="725"/>
        <v>15410930804.153885</v>
      </c>
      <c r="Q3283" s="9">
        <f t="shared" si="726"/>
        <v>2.0170716021371637E-4</v>
      </c>
      <c r="R3283" s="9">
        <f t="shared" si="727"/>
        <v>-3.5133484194996602E-2</v>
      </c>
    </row>
    <row r="3284" spans="1:18" x14ac:dyDescent="0.25">
      <c r="A3284">
        <v>3273</v>
      </c>
      <c r="B3284" s="5">
        <v>3232</v>
      </c>
      <c r="C3284" s="5">
        <v>891</v>
      </c>
      <c r="D3284" s="5">
        <f t="shared" si="714"/>
        <v>2879712</v>
      </c>
      <c r="E3284" s="5">
        <f t="shared" si="715"/>
        <v>10445824</v>
      </c>
      <c r="F3284" s="5">
        <f t="shared" si="716"/>
        <v>793881</v>
      </c>
      <c r="G3284" s="5">
        <f t="shared" si="717"/>
        <v>-626728.82420000003</v>
      </c>
      <c r="H3284" s="9">
        <f t="shared" si="718"/>
        <v>392789019083.11456</v>
      </c>
      <c r="I3284" s="9">
        <f t="shared" si="719"/>
        <v>-294618.74660000001</v>
      </c>
      <c r="J3284" s="9">
        <f t="shared" si="720"/>
        <v>86800205848.155014</v>
      </c>
      <c r="K3284" s="9">
        <f t="shared" si="721"/>
        <v>184646060643.89575</v>
      </c>
      <c r="M3284" s="9">
        <f t="shared" si="722"/>
        <v>124694.33763477999</v>
      </c>
      <c r="N3284" s="9">
        <f t="shared" si="723"/>
        <v>29177903939.955372</v>
      </c>
      <c r="O3284" s="9">
        <f t="shared" si="724"/>
        <v>-123803.33763477999</v>
      </c>
      <c r="P3284" s="9">
        <f t="shared" si="725"/>
        <v>15327266409.511332</v>
      </c>
      <c r="Q3284" s="9">
        <f t="shared" si="726"/>
        <v>2.0171065218138593E-4</v>
      </c>
      <c r="R3284" s="9">
        <f t="shared" si="727"/>
        <v>-3.5037986390203626E-2</v>
      </c>
    </row>
    <row r="3285" spans="1:18" x14ac:dyDescent="0.25">
      <c r="A3285">
        <v>3274</v>
      </c>
      <c r="B3285" s="5">
        <v>2181</v>
      </c>
      <c r="C3285" s="5">
        <v>102</v>
      </c>
      <c r="D3285" s="5">
        <f t="shared" si="714"/>
        <v>222462</v>
      </c>
      <c r="E3285" s="5">
        <f t="shared" si="715"/>
        <v>4756761</v>
      </c>
      <c r="F3285" s="5">
        <f t="shared" si="716"/>
        <v>10404</v>
      </c>
      <c r="G3285" s="5">
        <f t="shared" si="717"/>
        <v>-627779.82420000003</v>
      </c>
      <c r="H3285" s="9">
        <f t="shared" si="718"/>
        <v>394107507672.58295</v>
      </c>
      <c r="I3285" s="9">
        <f t="shared" si="719"/>
        <v>-295407.74660000001</v>
      </c>
      <c r="J3285" s="9">
        <f t="shared" si="720"/>
        <v>87265736751.289825</v>
      </c>
      <c r="K3285" s="9">
        <f t="shared" si="721"/>
        <v>185451023227.86618</v>
      </c>
      <c r="M3285" s="9">
        <f t="shared" si="722"/>
        <v>124407.8868000803</v>
      </c>
      <c r="N3285" s="9">
        <f t="shared" si="723"/>
        <v>29275846426.991379</v>
      </c>
      <c r="O3285" s="9">
        <f t="shared" si="724"/>
        <v>-124305.8868000803</v>
      </c>
      <c r="P3285" s="9">
        <f t="shared" si="725"/>
        <v>15451953493.154379</v>
      </c>
      <c r="Q3285" s="9">
        <f t="shared" si="726"/>
        <v>2.0171639438718123E-4</v>
      </c>
      <c r="R3285" s="9">
        <f t="shared" si="727"/>
        <v>-3.5180214569653437E-2</v>
      </c>
    </row>
    <row r="3286" spans="1:18" x14ac:dyDescent="0.25">
      <c r="A3286">
        <v>3275</v>
      </c>
      <c r="B3286" s="5">
        <v>540</v>
      </c>
      <c r="C3286" s="5">
        <v>27</v>
      </c>
      <c r="D3286" s="5">
        <f t="shared" si="714"/>
        <v>14580</v>
      </c>
      <c r="E3286" s="5">
        <f t="shared" si="715"/>
        <v>291600</v>
      </c>
      <c r="F3286" s="5">
        <f t="shared" si="716"/>
        <v>729</v>
      </c>
      <c r="G3286" s="5">
        <f t="shared" si="717"/>
        <v>-629420.82420000003</v>
      </c>
      <c r="H3286" s="9">
        <f t="shared" si="718"/>
        <v>396170573936.60736</v>
      </c>
      <c r="I3286" s="9">
        <f t="shared" si="719"/>
        <v>-295482.74660000001</v>
      </c>
      <c r="J3286" s="9">
        <f t="shared" si="720"/>
        <v>87310053538.279816</v>
      </c>
      <c r="K3286" s="9">
        <f t="shared" si="721"/>
        <v>185982993901.85178</v>
      </c>
      <c r="M3286" s="9">
        <f t="shared" si="722"/>
        <v>123960.63102487366</v>
      </c>
      <c r="N3286" s="9">
        <f t="shared" si="723"/>
        <v>29429099054.608067</v>
      </c>
      <c r="O3286" s="9">
        <f t="shared" si="724"/>
        <v>-123933.63102487366</v>
      </c>
      <c r="P3286" s="9">
        <f t="shared" si="725"/>
        <v>15359544899.009525</v>
      </c>
      <c r="Q3286" s="9">
        <f t="shared" si="726"/>
        <v>2.0172537933490998E-4</v>
      </c>
      <c r="R3286" s="9">
        <f t="shared" si="727"/>
        <v>-3.5074861405837203E-2</v>
      </c>
    </row>
    <row r="3287" spans="1:18" x14ac:dyDescent="0.25">
      <c r="A3287">
        <v>3276</v>
      </c>
      <c r="B3287" s="5">
        <v>338</v>
      </c>
      <c r="C3287" s="5">
        <v>10</v>
      </c>
      <c r="D3287" s="5">
        <f t="shared" si="714"/>
        <v>3380</v>
      </c>
      <c r="E3287" s="5">
        <f t="shared" si="715"/>
        <v>114244</v>
      </c>
      <c r="F3287" s="5">
        <f t="shared" si="716"/>
        <v>100</v>
      </c>
      <c r="G3287" s="5">
        <f t="shared" si="717"/>
        <v>-629622.82420000003</v>
      </c>
      <c r="H3287" s="9">
        <f t="shared" si="718"/>
        <v>396424900753.58417</v>
      </c>
      <c r="I3287" s="9">
        <f t="shared" si="719"/>
        <v>-295499.74660000001</v>
      </c>
      <c r="J3287" s="9">
        <f t="shared" si="720"/>
        <v>87320100240.664215</v>
      </c>
      <c r="K3287" s="9">
        <f t="shared" si="721"/>
        <v>186053385004.67636</v>
      </c>
      <c r="M3287" s="9">
        <f t="shared" si="722"/>
        <v>123905.57577405601</v>
      </c>
      <c r="N3287" s="9">
        <f t="shared" si="723"/>
        <v>29447991444.859768</v>
      </c>
      <c r="O3287" s="9">
        <f t="shared" si="724"/>
        <v>-123895.57577405601</v>
      </c>
      <c r="P3287" s="9">
        <f t="shared" si="725"/>
        <v>15350113696.384853</v>
      </c>
      <c r="Q3287" s="9">
        <f t="shared" si="726"/>
        <v>2.0172648696445948E-4</v>
      </c>
      <c r="R3287" s="9">
        <f t="shared" si="727"/>
        <v>-3.5064091284523063E-2</v>
      </c>
    </row>
    <row r="3288" spans="1:18" x14ac:dyDescent="0.25">
      <c r="A3288">
        <v>3277</v>
      </c>
      <c r="B3288" s="5">
        <v>280</v>
      </c>
      <c r="C3288" s="5">
        <v>13</v>
      </c>
      <c r="D3288" s="5">
        <f t="shared" si="714"/>
        <v>3640</v>
      </c>
      <c r="E3288" s="5">
        <f t="shared" si="715"/>
        <v>78400</v>
      </c>
      <c r="F3288" s="5">
        <f t="shared" si="716"/>
        <v>169</v>
      </c>
      <c r="G3288" s="5">
        <f t="shared" si="717"/>
        <v>-629680.82420000003</v>
      </c>
      <c r="H3288" s="9">
        <f t="shared" si="718"/>
        <v>396497940365.19135</v>
      </c>
      <c r="I3288" s="9">
        <f t="shared" si="719"/>
        <v>-295496.74660000001</v>
      </c>
      <c r="J3288" s="9">
        <f t="shared" si="720"/>
        <v>87318327251.184616</v>
      </c>
      <c r="K3288" s="9">
        <f t="shared" si="721"/>
        <v>186068634947.50656</v>
      </c>
      <c r="M3288" s="9">
        <f t="shared" si="722"/>
        <v>123889.76783075194</v>
      </c>
      <c r="N3288" s="9">
        <f t="shared" si="723"/>
        <v>29453417112.757156</v>
      </c>
      <c r="O3288" s="9">
        <f t="shared" si="724"/>
        <v>-123876.76783075194</v>
      </c>
      <c r="P3288" s="9">
        <f t="shared" si="725"/>
        <v>15345453608.194017</v>
      </c>
      <c r="Q3288" s="9">
        <f t="shared" si="726"/>
        <v>2.0172680506238191E-4</v>
      </c>
      <c r="R3288" s="9">
        <f t="shared" si="727"/>
        <v>-3.505876839267822E-2</v>
      </c>
    </row>
    <row r="3289" spans="1:18" x14ac:dyDescent="0.25">
      <c r="A3289">
        <v>3278</v>
      </c>
      <c r="B3289" s="5">
        <v>222</v>
      </c>
      <c r="C3289" s="5">
        <v>12</v>
      </c>
      <c r="D3289" s="5">
        <f t="shared" si="714"/>
        <v>2664</v>
      </c>
      <c r="E3289" s="5">
        <f t="shared" si="715"/>
        <v>49284</v>
      </c>
      <c r="F3289" s="5">
        <f t="shared" si="716"/>
        <v>144</v>
      </c>
      <c r="G3289" s="5">
        <f t="shared" si="717"/>
        <v>-629738.82420000003</v>
      </c>
      <c r="H3289" s="9">
        <f t="shared" si="718"/>
        <v>396570986704.79852</v>
      </c>
      <c r="I3289" s="9">
        <f t="shared" si="719"/>
        <v>-295497.74660000001</v>
      </c>
      <c r="J3289" s="9">
        <f t="shared" si="720"/>
        <v>87318918245.677826</v>
      </c>
      <c r="K3289" s="9">
        <f t="shared" si="721"/>
        <v>186086403497.63358</v>
      </c>
      <c r="M3289" s="9">
        <f t="shared" si="722"/>
        <v>123873.95988744787</v>
      </c>
      <c r="N3289" s="9">
        <f t="shared" si="723"/>
        <v>29458843280.436687</v>
      </c>
      <c r="O3289" s="9">
        <f t="shared" si="724"/>
        <v>-123861.95988744787</v>
      </c>
      <c r="P3289" s="9">
        <f t="shared" si="725"/>
        <v>15341785107.159744</v>
      </c>
      <c r="Q3289" s="9">
        <f t="shared" si="726"/>
        <v>2.0172712318960572E-4</v>
      </c>
      <c r="R3289" s="9">
        <f t="shared" si="727"/>
        <v>-3.5054577553888223E-2</v>
      </c>
    </row>
    <row r="3290" spans="1:18" x14ac:dyDescent="0.25">
      <c r="A3290">
        <v>3279</v>
      </c>
      <c r="B3290" s="5">
        <v>544</v>
      </c>
      <c r="C3290" s="5">
        <v>48</v>
      </c>
      <c r="D3290" s="5">
        <f t="shared" si="714"/>
        <v>26112</v>
      </c>
      <c r="E3290" s="5">
        <f t="shared" si="715"/>
        <v>295936</v>
      </c>
      <c r="F3290" s="5">
        <f t="shared" si="716"/>
        <v>2304</v>
      </c>
      <c r="G3290" s="5">
        <f t="shared" si="717"/>
        <v>-629416.82420000003</v>
      </c>
      <c r="H3290" s="9">
        <f t="shared" si="718"/>
        <v>396165538586.01373</v>
      </c>
      <c r="I3290" s="9">
        <f t="shared" si="719"/>
        <v>-295461.74660000001</v>
      </c>
      <c r="J3290" s="9">
        <f t="shared" si="720"/>
        <v>87297643703.922623</v>
      </c>
      <c r="K3290" s="9">
        <f t="shared" si="721"/>
        <v>185968594217.55716</v>
      </c>
      <c r="M3290" s="9">
        <f t="shared" si="722"/>
        <v>123961.72122786014</v>
      </c>
      <c r="N3290" s="9">
        <f t="shared" si="723"/>
        <v>29428725009.080345</v>
      </c>
      <c r="O3290" s="9">
        <f t="shared" si="724"/>
        <v>-123913.72122786014</v>
      </c>
      <c r="P3290" s="9">
        <f t="shared" si="725"/>
        <v>15354610308.535835</v>
      </c>
      <c r="Q3290" s="9">
        <f t="shared" si="726"/>
        <v>2.0172535740524023E-4</v>
      </c>
      <c r="R3290" s="9">
        <f t="shared" si="727"/>
        <v>-3.5069226668819016E-2</v>
      </c>
    </row>
    <row r="3291" spans="1:18" x14ac:dyDescent="0.25">
      <c r="A3291">
        <v>3280</v>
      </c>
      <c r="B3291" s="5">
        <v>289</v>
      </c>
      <c r="C3291" s="5">
        <v>50</v>
      </c>
      <c r="D3291" s="5">
        <f t="shared" si="714"/>
        <v>14450</v>
      </c>
      <c r="E3291" s="5">
        <f t="shared" si="715"/>
        <v>83521</v>
      </c>
      <c r="F3291" s="5">
        <f t="shared" si="716"/>
        <v>2500</v>
      </c>
      <c r="G3291" s="5">
        <f t="shared" si="717"/>
        <v>-629671.82420000003</v>
      </c>
      <c r="H3291" s="9">
        <f t="shared" si="718"/>
        <v>396486606191.35577</v>
      </c>
      <c r="I3291" s="9">
        <f t="shared" si="719"/>
        <v>-295459.74660000001</v>
      </c>
      <c r="J3291" s="9">
        <f t="shared" si="720"/>
        <v>87296461860.936218</v>
      </c>
      <c r="K3291" s="9">
        <f t="shared" si="721"/>
        <v>186042677619.29178</v>
      </c>
      <c r="M3291" s="9">
        <f t="shared" si="722"/>
        <v>123892.22078747154</v>
      </c>
      <c r="N3291" s="9">
        <f t="shared" si="723"/>
        <v>29452575166.013878</v>
      </c>
      <c r="O3291" s="9">
        <f t="shared" si="724"/>
        <v>-123842.22078747154</v>
      </c>
      <c r="P3291" s="9">
        <f t="shared" si="725"/>
        <v>15336895649.572847</v>
      </c>
      <c r="Q3291" s="9">
        <f t="shared" si="726"/>
        <v>2.0172675570043883E-4</v>
      </c>
      <c r="R3291" s="9">
        <f t="shared" si="727"/>
        <v>-3.5048991120334029E-2</v>
      </c>
    </row>
    <row r="3292" spans="1:18" x14ac:dyDescent="0.25">
      <c r="A3292">
        <v>3281</v>
      </c>
      <c r="B3292" s="5">
        <v>18</v>
      </c>
      <c r="C3292" s="5">
        <v>0</v>
      </c>
      <c r="D3292" s="5">
        <f t="shared" si="714"/>
        <v>0</v>
      </c>
      <c r="E3292" s="5">
        <f t="shared" si="715"/>
        <v>324</v>
      </c>
      <c r="F3292" s="5">
        <f t="shared" si="716"/>
        <v>0</v>
      </c>
      <c r="G3292" s="5">
        <f t="shared" si="717"/>
        <v>-629942.82420000003</v>
      </c>
      <c r="H3292" s="9">
        <f t="shared" si="718"/>
        <v>396827961761.07214</v>
      </c>
      <c r="I3292" s="9">
        <f t="shared" si="719"/>
        <v>-295509.74660000001</v>
      </c>
      <c r="J3292" s="9">
        <f t="shared" si="720"/>
        <v>87326010335.596222</v>
      </c>
      <c r="K3292" s="9">
        <f t="shared" si="721"/>
        <v>186154244351.83035</v>
      </c>
      <c r="M3292" s="9">
        <f t="shared" si="722"/>
        <v>123818.35953513699</v>
      </c>
      <c r="N3292" s="9">
        <f t="shared" si="723"/>
        <v>29477932392.256615</v>
      </c>
      <c r="O3292" s="9">
        <f t="shared" si="724"/>
        <v>-123818.35953513699</v>
      </c>
      <c r="P3292" s="9">
        <f t="shared" si="725"/>
        <v>15330986157.972448</v>
      </c>
      <c r="Q3292" s="9">
        <f t="shared" si="726"/>
        <v>2.0172824235261492E-4</v>
      </c>
      <c r="R3292" s="9">
        <f t="shared" si="727"/>
        <v>-3.5042238095481876E-2</v>
      </c>
    </row>
    <row r="3293" spans="1:18" x14ac:dyDescent="0.25">
      <c r="A3293">
        <v>3282</v>
      </c>
      <c r="B3293" s="5">
        <v>20704</v>
      </c>
      <c r="C3293" s="5">
        <v>18329</v>
      </c>
      <c r="D3293" s="5">
        <f t="shared" si="714"/>
        <v>379483616</v>
      </c>
      <c r="E3293" s="5">
        <f t="shared" si="715"/>
        <v>428655616</v>
      </c>
      <c r="F3293" s="5">
        <f t="shared" si="716"/>
        <v>335952241</v>
      </c>
      <c r="G3293" s="5">
        <f t="shared" si="717"/>
        <v>-609256.82420000003</v>
      </c>
      <c r="H3293" s="9">
        <f t="shared" si="718"/>
        <v>371193877834.26971</v>
      </c>
      <c r="I3293" s="9">
        <f t="shared" si="719"/>
        <v>-277180.74660000001</v>
      </c>
      <c r="J3293" s="9">
        <f t="shared" si="720"/>
        <v>76829166285.733414</v>
      </c>
      <c r="K3293" s="9">
        <f t="shared" si="721"/>
        <v>168874261402.90097</v>
      </c>
      <c r="M3293" s="9">
        <f t="shared" si="722"/>
        <v>129456.34427975907</v>
      </c>
      <c r="N3293" s="9">
        <f t="shared" si="723"/>
        <v>27573732422.1278</v>
      </c>
      <c r="O3293" s="9">
        <f t="shared" si="724"/>
        <v>-111127.34427975907</v>
      </c>
      <c r="P3293" s="9">
        <f t="shared" si="725"/>
        <v>12349286646.6721</v>
      </c>
      <c r="Q3293" s="9">
        <f t="shared" si="726"/>
        <v>2.0161660226224382E-4</v>
      </c>
      <c r="R3293" s="9">
        <f t="shared" si="727"/>
        <v>-3.1450510686578018E-2</v>
      </c>
    </row>
    <row r="3294" spans="1:18" x14ac:dyDescent="0.25">
      <c r="A3294">
        <v>3283</v>
      </c>
      <c r="B3294" s="5">
        <v>7750</v>
      </c>
      <c r="C3294" s="5">
        <v>6250</v>
      </c>
      <c r="D3294" s="5">
        <f t="shared" si="714"/>
        <v>48437500</v>
      </c>
      <c r="E3294" s="5">
        <f t="shared" si="715"/>
        <v>60062500</v>
      </c>
      <c r="F3294" s="5">
        <f t="shared" si="716"/>
        <v>39062500</v>
      </c>
      <c r="G3294" s="5">
        <f t="shared" si="717"/>
        <v>-622210.82420000003</v>
      </c>
      <c r="H3294" s="9">
        <f t="shared" si="718"/>
        <v>387146309751.64337</v>
      </c>
      <c r="I3294" s="9">
        <f t="shared" si="719"/>
        <v>-289259.74660000001</v>
      </c>
      <c r="J3294" s="9">
        <f t="shared" si="720"/>
        <v>83671201003.096222</v>
      </c>
      <c r="K3294" s="9">
        <f t="shared" si="721"/>
        <v>179980545339.86917</v>
      </c>
      <c r="M3294" s="9">
        <f t="shared" si="722"/>
        <v>125925.72190801807</v>
      </c>
      <c r="N3294" s="9">
        <f t="shared" si="723"/>
        <v>28758741430.730747</v>
      </c>
      <c r="O3294" s="9">
        <f t="shared" si="724"/>
        <v>-119675.72190801807</v>
      </c>
      <c r="P3294" s="9">
        <f t="shared" si="725"/>
        <v>14322278414.205275</v>
      </c>
      <c r="Q3294" s="9">
        <f t="shared" si="726"/>
        <v>2.0168607737771821E-4</v>
      </c>
      <c r="R3294" s="9">
        <f t="shared" si="727"/>
        <v>-3.3869815984177931E-2</v>
      </c>
    </row>
    <row r="3295" spans="1:18" x14ac:dyDescent="0.25">
      <c r="A3295">
        <v>3284</v>
      </c>
      <c r="B3295" s="5">
        <v>6990</v>
      </c>
      <c r="C3295" s="5">
        <v>317</v>
      </c>
      <c r="D3295" s="5">
        <f t="shared" si="714"/>
        <v>2215830</v>
      </c>
      <c r="E3295" s="5">
        <f t="shared" si="715"/>
        <v>48860100</v>
      </c>
      <c r="F3295" s="5">
        <f t="shared" si="716"/>
        <v>100489</v>
      </c>
      <c r="G3295" s="5">
        <f t="shared" si="717"/>
        <v>-622970.82420000003</v>
      </c>
      <c r="H3295" s="9">
        <f t="shared" si="718"/>
        <v>388092647804.42737</v>
      </c>
      <c r="I3295" s="9">
        <f t="shared" si="719"/>
        <v>-295192.74660000001</v>
      </c>
      <c r="J3295" s="9">
        <f t="shared" si="720"/>
        <v>87138757645.251816</v>
      </c>
      <c r="K3295" s="9">
        <f t="shared" si="721"/>
        <v>183896468647.26376</v>
      </c>
      <c r="M3295" s="9">
        <f t="shared" si="722"/>
        <v>125718.58334058536</v>
      </c>
      <c r="N3295" s="9">
        <f t="shared" si="723"/>
        <v>28829039120.985203</v>
      </c>
      <c r="O3295" s="9">
        <f t="shared" si="724"/>
        <v>-125401.58334058536</v>
      </c>
      <c r="P3295" s="9">
        <f t="shared" si="725"/>
        <v>15725557104.325777</v>
      </c>
      <c r="Q3295" s="9">
        <f t="shared" si="726"/>
        <v>2.0169019881486556E-4</v>
      </c>
      <c r="R3295" s="9">
        <f t="shared" si="727"/>
        <v>-3.5490310757339411E-2</v>
      </c>
    </row>
    <row r="3296" spans="1:18" x14ac:dyDescent="0.25">
      <c r="A3296">
        <v>3285</v>
      </c>
      <c r="B3296" s="5">
        <v>3215</v>
      </c>
      <c r="C3296" s="5">
        <v>120</v>
      </c>
      <c r="D3296" s="5">
        <f t="shared" si="714"/>
        <v>385800</v>
      </c>
      <c r="E3296" s="5">
        <f t="shared" si="715"/>
        <v>10336225</v>
      </c>
      <c r="F3296" s="5">
        <f t="shared" si="716"/>
        <v>14400</v>
      </c>
      <c r="G3296" s="5">
        <f t="shared" si="717"/>
        <v>-626745.82420000003</v>
      </c>
      <c r="H3296" s="9">
        <f t="shared" si="718"/>
        <v>392810328152.13733</v>
      </c>
      <c r="I3296" s="9">
        <f t="shared" si="719"/>
        <v>-295389.74660000001</v>
      </c>
      <c r="J3296" s="9">
        <f t="shared" si="720"/>
        <v>87255102396.412216</v>
      </c>
      <c r="K3296" s="9">
        <f t="shared" si="721"/>
        <v>185134290193.04617</v>
      </c>
      <c r="M3296" s="9">
        <f t="shared" si="722"/>
        <v>124689.70427208743</v>
      </c>
      <c r="N3296" s="9">
        <f t="shared" si="723"/>
        <v>29179486860.909847</v>
      </c>
      <c r="O3296" s="9">
        <f t="shared" si="724"/>
        <v>-124569.70427208743</v>
      </c>
      <c r="P3296" s="9">
        <f t="shared" si="725"/>
        <v>15517611222.435318</v>
      </c>
      <c r="Q3296" s="9">
        <f t="shared" si="726"/>
        <v>2.0171074498541973E-4</v>
      </c>
      <c r="R3296" s="9">
        <f t="shared" si="727"/>
        <v>-3.525487831350272E-2</v>
      </c>
    </row>
    <row r="3297" spans="1:18" x14ac:dyDescent="0.25">
      <c r="A3297">
        <v>3286</v>
      </c>
      <c r="B3297" s="5">
        <v>2419</v>
      </c>
      <c r="C3297" s="5">
        <v>81</v>
      </c>
      <c r="D3297" s="5">
        <f t="shared" si="714"/>
        <v>195939</v>
      </c>
      <c r="E3297" s="5">
        <f t="shared" si="715"/>
        <v>5851561</v>
      </c>
      <c r="F3297" s="5">
        <f t="shared" si="716"/>
        <v>6561</v>
      </c>
      <c r="G3297" s="5">
        <f t="shared" si="717"/>
        <v>-627541.82420000003</v>
      </c>
      <c r="H3297" s="9">
        <f t="shared" si="718"/>
        <v>393808741120.26373</v>
      </c>
      <c r="I3297" s="9">
        <f t="shared" si="719"/>
        <v>-295428.74660000001</v>
      </c>
      <c r="J3297" s="9">
        <f t="shared" si="720"/>
        <v>87278144317.647018</v>
      </c>
      <c r="K3297" s="9">
        <f t="shared" si="721"/>
        <v>185393894562.48355</v>
      </c>
      <c r="M3297" s="9">
        <f t="shared" si="722"/>
        <v>124472.75387777634</v>
      </c>
      <c r="N3297" s="9">
        <f t="shared" si="723"/>
        <v>29253652879.461998</v>
      </c>
      <c r="O3297" s="9">
        <f t="shared" si="724"/>
        <v>-124391.75387777634</v>
      </c>
      <c r="P3297" s="9">
        <f t="shared" si="725"/>
        <v>15473308432.789286</v>
      </c>
      <c r="Q3297" s="9">
        <f t="shared" si="726"/>
        <v>2.0171509321624819E-4</v>
      </c>
      <c r="R3297" s="9">
        <f t="shared" si="727"/>
        <v>-3.5204516068544266E-2</v>
      </c>
    </row>
    <row r="3298" spans="1:18" x14ac:dyDescent="0.25">
      <c r="A3298">
        <v>3287</v>
      </c>
      <c r="B3298" s="5">
        <v>1395</v>
      </c>
      <c r="C3298" s="5">
        <v>48</v>
      </c>
      <c r="D3298" s="5">
        <f t="shared" si="714"/>
        <v>66960</v>
      </c>
      <c r="E3298" s="5">
        <f t="shared" si="715"/>
        <v>1946025</v>
      </c>
      <c r="F3298" s="5">
        <f t="shared" si="716"/>
        <v>2304</v>
      </c>
      <c r="G3298" s="5">
        <f t="shared" si="717"/>
        <v>-628565.82420000003</v>
      </c>
      <c r="H3298" s="9">
        <f t="shared" si="718"/>
        <v>395094995352.22534</v>
      </c>
      <c r="I3298" s="9">
        <f t="shared" si="719"/>
        <v>-295461.74660000001</v>
      </c>
      <c r="J3298" s="9">
        <f t="shared" si="720"/>
        <v>87297643703.922623</v>
      </c>
      <c r="K3298" s="9">
        <f t="shared" si="721"/>
        <v>185717156271.20056</v>
      </c>
      <c r="M3298" s="9">
        <f t="shared" si="722"/>
        <v>124193.66191323544</v>
      </c>
      <c r="N3298" s="9">
        <f t="shared" si="723"/>
        <v>29349200872.402691</v>
      </c>
      <c r="O3298" s="9">
        <f t="shared" si="724"/>
        <v>-124145.66191323544</v>
      </c>
      <c r="P3298" s="9">
        <f t="shared" si="725"/>
        <v>15412145371.875357</v>
      </c>
      <c r="Q3298" s="9">
        <f t="shared" si="726"/>
        <v>2.0172069503682059E-4</v>
      </c>
      <c r="R3298" s="9">
        <f t="shared" si="727"/>
        <v>-3.5134868877262457E-2</v>
      </c>
    </row>
    <row r="3299" spans="1:18" x14ac:dyDescent="0.25">
      <c r="A3299">
        <v>3288</v>
      </c>
      <c r="B3299" s="5">
        <v>1136</v>
      </c>
      <c r="C3299" s="5">
        <v>28</v>
      </c>
      <c r="D3299" s="5">
        <f t="shared" si="714"/>
        <v>31808</v>
      </c>
      <c r="E3299" s="5">
        <f t="shared" si="715"/>
        <v>1290496</v>
      </c>
      <c r="F3299" s="5">
        <f t="shared" si="716"/>
        <v>784</v>
      </c>
      <c r="G3299" s="5">
        <f t="shared" si="717"/>
        <v>-628824.82420000003</v>
      </c>
      <c r="H3299" s="9">
        <f t="shared" si="718"/>
        <v>395420659530.16095</v>
      </c>
      <c r="I3299" s="9">
        <f t="shared" si="719"/>
        <v>-295481.74660000001</v>
      </c>
      <c r="J3299" s="9">
        <f t="shared" si="720"/>
        <v>87309462573.786621</v>
      </c>
      <c r="K3299" s="9">
        <f t="shared" si="721"/>
        <v>185806257360.05396</v>
      </c>
      <c r="M3299" s="9">
        <f t="shared" si="722"/>
        <v>124123.07126986035</v>
      </c>
      <c r="N3299" s="9">
        <f t="shared" si="723"/>
        <v>29373392480.718704</v>
      </c>
      <c r="O3299" s="9">
        <f t="shared" si="724"/>
        <v>-124095.07126986035</v>
      </c>
      <c r="P3299" s="9">
        <f t="shared" si="725"/>
        <v>15399586713.471718</v>
      </c>
      <c r="Q3299" s="9">
        <f t="shared" si="726"/>
        <v>2.0172211335074824E-4</v>
      </c>
      <c r="R3299" s="9">
        <f t="shared" si="727"/>
        <v>-3.512055107910976E-2</v>
      </c>
    </row>
    <row r="3300" spans="1:18" x14ac:dyDescent="0.25">
      <c r="A3300">
        <v>3289</v>
      </c>
      <c r="B3300" s="5">
        <v>529</v>
      </c>
      <c r="C3300" s="5">
        <v>24</v>
      </c>
      <c r="D3300" s="5">
        <f t="shared" si="714"/>
        <v>12696</v>
      </c>
      <c r="E3300" s="5">
        <f t="shared" si="715"/>
        <v>279841</v>
      </c>
      <c r="F3300" s="5">
        <f t="shared" si="716"/>
        <v>576</v>
      </c>
      <c r="G3300" s="5">
        <f t="shared" si="717"/>
        <v>-629431.82420000003</v>
      </c>
      <c r="H3300" s="9">
        <f t="shared" si="718"/>
        <v>396184421315.73975</v>
      </c>
      <c r="I3300" s="9">
        <f t="shared" si="719"/>
        <v>-295485.74660000001</v>
      </c>
      <c r="J3300" s="9">
        <f t="shared" si="720"/>
        <v>87311826443.759415</v>
      </c>
      <c r="K3300" s="9">
        <f t="shared" si="721"/>
        <v>185988132507.53696</v>
      </c>
      <c r="M3300" s="9">
        <f t="shared" si="722"/>
        <v>123957.63296666081</v>
      </c>
      <c r="N3300" s="9">
        <f t="shared" si="723"/>
        <v>29430127692.066128</v>
      </c>
      <c r="O3300" s="9">
        <f t="shared" si="724"/>
        <v>-123933.63296666081</v>
      </c>
      <c r="P3300" s="9">
        <f t="shared" si="725"/>
        <v>15359545380.314995</v>
      </c>
      <c r="Q3300" s="9">
        <f t="shared" si="726"/>
        <v>2.0172543964222045E-4</v>
      </c>
      <c r="R3300" s="9">
        <f t="shared" si="727"/>
        <v>-3.5074861956446567E-2</v>
      </c>
    </row>
    <row r="3301" spans="1:18" x14ac:dyDescent="0.25">
      <c r="A3301">
        <v>3290</v>
      </c>
      <c r="B3301" s="5">
        <v>182</v>
      </c>
      <c r="C3301" s="5">
        <v>8</v>
      </c>
      <c r="D3301" s="5">
        <f t="shared" si="714"/>
        <v>1456</v>
      </c>
      <c r="E3301" s="5">
        <f t="shared" si="715"/>
        <v>33124</v>
      </c>
      <c r="F3301" s="5">
        <f t="shared" si="716"/>
        <v>64</v>
      </c>
      <c r="G3301" s="5">
        <f t="shared" si="717"/>
        <v>-629778.82420000003</v>
      </c>
      <c r="H3301" s="9">
        <f t="shared" si="718"/>
        <v>396621367410.73456</v>
      </c>
      <c r="I3301" s="9">
        <f t="shared" si="719"/>
        <v>-295501.74660000001</v>
      </c>
      <c r="J3301" s="9">
        <f t="shared" si="720"/>
        <v>87321282243.65062</v>
      </c>
      <c r="K3301" s="9">
        <f t="shared" si="721"/>
        <v>186100742522.79437</v>
      </c>
      <c r="M3301" s="9">
        <f t="shared" si="722"/>
        <v>123863.05785758299</v>
      </c>
      <c r="N3301" s="9">
        <f t="shared" si="723"/>
        <v>29462585756.236191</v>
      </c>
      <c r="O3301" s="9">
        <f t="shared" si="724"/>
        <v>-123855.05785758299</v>
      </c>
      <c r="P3301" s="9">
        <f t="shared" si="725"/>
        <v>15340075356.90523</v>
      </c>
      <c r="Q3301" s="9">
        <f t="shared" si="726"/>
        <v>2.0172734260476329E-4</v>
      </c>
      <c r="R3301" s="9">
        <f t="shared" si="727"/>
        <v>-3.5052624191734216E-2</v>
      </c>
    </row>
    <row r="3302" spans="1:18" x14ac:dyDescent="0.25">
      <c r="A3302">
        <v>3291</v>
      </c>
      <c r="B3302" s="5">
        <v>80</v>
      </c>
      <c r="C3302" s="5">
        <v>4</v>
      </c>
      <c r="D3302" s="5">
        <f t="shared" si="714"/>
        <v>320</v>
      </c>
      <c r="E3302" s="5">
        <f t="shared" si="715"/>
        <v>6400</v>
      </c>
      <c r="F3302" s="5">
        <f t="shared" si="716"/>
        <v>16</v>
      </c>
      <c r="G3302" s="5">
        <f t="shared" si="717"/>
        <v>-629880.82420000003</v>
      </c>
      <c r="H3302" s="9">
        <f t="shared" si="718"/>
        <v>396749852694.87134</v>
      </c>
      <c r="I3302" s="9">
        <f t="shared" si="719"/>
        <v>-295505.74660000001</v>
      </c>
      <c r="J3302" s="9">
        <f t="shared" si="720"/>
        <v>87323646273.623413</v>
      </c>
      <c r="K3302" s="9">
        <f t="shared" si="721"/>
        <v>186133403224.24435</v>
      </c>
      <c r="M3302" s="9">
        <f t="shared" si="722"/>
        <v>123835.25768142754</v>
      </c>
      <c r="N3302" s="9">
        <f t="shared" si="723"/>
        <v>29472130145.453068</v>
      </c>
      <c r="O3302" s="9">
        <f t="shared" si="724"/>
        <v>-123831.25768142754</v>
      </c>
      <c r="P3302" s="9">
        <f t="shared" si="725"/>
        <v>15334180378.964108</v>
      </c>
      <c r="Q3302" s="9">
        <f t="shared" si="726"/>
        <v>2.0172790217649496E-4</v>
      </c>
      <c r="R3302" s="9">
        <f t="shared" si="727"/>
        <v>-3.5045888436003134E-2</v>
      </c>
    </row>
    <row r="3303" spans="1:18" x14ac:dyDescent="0.25">
      <c r="A3303">
        <v>3292</v>
      </c>
      <c r="B3303" s="5">
        <v>22279</v>
      </c>
      <c r="C3303" s="5">
        <v>11636</v>
      </c>
      <c r="D3303" s="5">
        <f t="shared" si="714"/>
        <v>259238444</v>
      </c>
      <c r="E3303" s="5">
        <f t="shared" si="715"/>
        <v>496353841</v>
      </c>
      <c r="F3303" s="5">
        <f t="shared" si="716"/>
        <v>135396496</v>
      </c>
      <c r="G3303" s="5">
        <f t="shared" si="717"/>
        <v>-607681.82420000003</v>
      </c>
      <c r="H3303" s="9">
        <f t="shared" si="718"/>
        <v>369277199463.03973</v>
      </c>
      <c r="I3303" s="9">
        <f t="shared" si="719"/>
        <v>-283873.74660000001</v>
      </c>
      <c r="J3303" s="9">
        <f t="shared" si="720"/>
        <v>80584304008.721024</v>
      </c>
      <c r="K3303" s="9">
        <f t="shared" si="721"/>
        <v>172504916176.37656</v>
      </c>
      <c r="M3303" s="9">
        <f t="shared" si="722"/>
        <v>129885.61170568867</v>
      </c>
      <c r="N3303" s="9">
        <f t="shared" si="723"/>
        <v>27431354059.48904</v>
      </c>
      <c r="O3303" s="9">
        <f t="shared" si="724"/>
        <v>-118249.61170568867</v>
      </c>
      <c r="P3303" s="9">
        <f t="shared" si="725"/>
        <v>13982970668.546143</v>
      </c>
      <c r="Q3303" s="9">
        <f t="shared" si="726"/>
        <v>2.0160825485465996E-4</v>
      </c>
      <c r="R3303" s="9">
        <f t="shared" si="727"/>
        <v>-3.3466206586794778E-2</v>
      </c>
    </row>
    <row r="3304" spans="1:18" x14ac:dyDescent="0.25">
      <c r="A3304">
        <v>3293</v>
      </c>
      <c r="B3304" s="5">
        <v>20699</v>
      </c>
      <c r="C3304" s="5">
        <v>3000</v>
      </c>
      <c r="D3304" s="5">
        <f t="shared" si="714"/>
        <v>62097000</v>
      </c>
      <c r="E3304" s="5">
        <f t="shared" si="715"/>
        <v>428448601</v>
      </c>
      <c r="F3304" s="5">
        <f t="shared" si="716"/>
        <v>9000000</v>
      </c>
      <c r="G3304" s="5">
        <f t="shared" si="717"/>
        <v>-609261.82420000003</v>
      </c>
      <c r="H3304" s="9">
        <f t="shared" si="718"/>
        <v>371199970427.51172</v>
      </c>
      <c r="I3304" s="9">
        <f t="shared" si="719"/>
        <v>-292509.74660000001</v>
      </c>
      <c r="J3304" s="9">
        <f t="shared" si="720"/>
        <v>85561951855.996216</v>
      </c>
      <c r="K3304" s="9">
        <f t="shared" si="721"/>
        <v>178215021809.79578</v>
      </c>
      <c r="M3304" s="9">
        <f t="shared" si="722"/>
        <v>129454.98152602596</v>
      </c>
      <c r="N3304" s="9">
        <f t="shared" si="723"/>
        <v>27574185003.772705</v>
      </c>
      <c r="O3304" s="9">
        <f t="shared" si="724"/>
        <v>-126454.98152602596</v>
      </c>
      <c r="P3304" s="9">
        <f t="shared" si="725"/>
        <v>15990862352.747568</v>
      </c>
      <c r="Q3304" s="9">
        <f t="shared" si="726"/>
        <v>2.0161662879635608E-4</v>
      </c>
      <c r="R3304" s="9">
        <f t="shared" si="727"/>
        <v>-3.5788435093849998E-2</v>
      </c>
    </row>
    <row r="3305" spans="1:18" x14ac:dyDescent="0.25">
      <c r="A3305">
        <v>3294</v>
      </c>
      <c r="B3305" s="5">
        <v>17363</v>
      </c>
      <c r="C3305" s="5">
        <v>3588</v>
      </c>
      <c r="D3305" s="5">
        <f t="shared" si="714"/>
        <v>62298444</v>
      </c>
      <c r="E3305" s="5">
        <f t="shared" si="715"/>
        <v>301473769</v>
      </c>
      <c r="F3305" s="5">
        <f t="shared" si="716"/>
        <v>12873744</v>
      </c>
      <c r="G3305" s="5">
        <f t="shared" si="717"/>
        <v>-612597.82420000003</v>
      </c>
      <c r="H3305" s="9">
        <f t="shared" si="718"/>
        <v>375276094214.57416</v>
      </c>
      <c r="I3305" s="9">
        <f t="shared" si="719"/>
        <v>-291921.74660000001</v>
      </c>
      <c r="J3305" s="9">
        <f t="shared" si="720"/>
        <v>85218306137.994614</v>
      </c>
      <c r="K3305" s="9">
        <f t="shared" si="721"/>
        <v>178830626803.82376</v>
      </c>
      <c r="M3305" s="9">
        <f t="shared" si="722"/>
        <v>128545.75223529508</v>
      </c>
      <c r="N3305" s="9">
        <f t="shared" si="723"/>
        <v>27876975414.21722</v>
      </c>
      <c r="O3305" s="9">
        <f t="shared" si="724"/>
        <v>-124957.75223529508</v>
      </c>
      <c r="P3305" s="9">
        <f t="shared" si="725"/>
        <v>15614439843.697392</v>
      </c>
      <c r="Q3305" s="9">
        <f t="shared" si="726"/>
        <v>2.0163438089661645E-4</v>
      </c>
      <c r="R3305" s="9">
        <f t="shared" si="727"/>
        <v>-3.5364699682692409E-2</v>
      </c>
    </row>
    <row r="3306" spans="1:18" x14ac:dyDescent="0.25">
      <c r="A3306">
        <v>3295</v>
      </c>
      <c r="B3306" s="5">
        <v>17325</v>
      </c>
      <c r="C3306" s="5">
        <v>13385</v>
      </c>
      <c r="D3306" s="5">
        <f t="shared" si="714"/>
        <v>231895125</v>
      </c>
      <c r="E3306" s="5">
        <f t="shared" si="715"/>
        <v>300155625</v>
      </c>
      <c r="F3306" s="5">
        <f t="shared" si="716"/>
        <v>179158225</v>
      </c>
      <c r="G3306" s="5">
        <f t="shared" si="717"/>
        <v>-612635.82420000003</v>
      </c>
      <c r="H3306" s="9">
        <f t="shared" si="718"/>
        <v>375322653093.21332</v>
      </c>
      <c r="I3306" s="9">
        <f t="shared" si="719"/>
        <v>-282124.74660000001</v>
      </c>
      <c r="J3306" s="9">
        <f t="shared" si="720"/>
        <v>79594372644.114212</v>
      </c>
      <c r="K3306" s="9">
        <f t="shared" si="721"/>
        <v>172839726660.50717</v>
      </c>
      <c r="M3306" s="9">
        <f t="shared" si="722"/>
        <v>128535.39530692343</v>
      </c>
      <c r="N3306" s="9">
        <f t="shared" si="723"/>
        <v>27880433989.743748</v>
      </c>
      <c r="O3306" s="9">
        <f t="shared" si="724"/>
        <v>-115150.39530692343</v>
      </c>
      <c r="P3306" s="9">
        <f t="shared" si="725"/>
        <v>13259613539.340733</v>
      </c>
      <c r="Q3306" s="9">
        <f t="shared" si="726"/>
        <v>2.0163458366717122E-4</v>
      </c>
      <c r="R3306" s="9">
        <f t="shared" si="727"/>
        <v>-3.2589087719164148E-2</v>
      </c>
    </row>
    <row r="3307" spans="1:18" x14ac:dyDescent="0.25">
      <c r="A3307">
        <v>3296</v>
      </c>
      <c r="B3307" s="5">
        <v>13681</v>
      </c>
      <c r="C3307" s="5">
        <v>6006</v>
      </c>
      <c r="D3307" s="5">
        <f t="shared" si="714"/>
        <v>82168086</v>
      </c>
      <c r="E3307" s="5">
        <f t="shared" si="715"/>
        <v>187169761</v>
      </c>
      <c r="F3307" s="5">
        <f t="shared" si="716"/>
        <v>36072036</v>
      </c>
      <c r="G3307" s="5">
        <f t="shared" si="717"/>
        <v>-616279.82420000003</v>
      </c>
      <c r="H3307" s="9">
        <f t="shared" si="718"/>
        <v>379800821715.98297</v>
      </c>
      <c r="I3307" s="9">
        <f t="shared" si="719"/>
        <v>-289503.74660000001</v>
      </c>
      <c r="J3307" s="9">
        <f t="shared" si="720"/>
        <v>83812419295.437012</v>
      </c>
      <c r="K3307" s="9">
        <f t="shared" si="721"/>
        <v>178415318059.88937</v>
      </c>
      <c r="M3307" s="9">
        <f t="shared" si="722"/>
        <v>127542.22038623298</v>
      </c>
      <c r="N3307" s="9">
        <f t="shared" si="723"/>
        <v>28213089862.372517</v>
      </c>
      <c r="O3307" s="9">
        <f t="shared" si="724"/>
        <v>-121536.22038623298</v>
      </c>
      <c r="P3307" s="9">
        <f t="shared" si="725"/>
        <v>14771052865.770992</v>
      </c>
      <c r="Q3307" s="9">
        <f t="shared" si="726"/>
        <v>2.0165408673001404E-4</v>
      </c>
      <c r="R3307" s="9">
        <f t="shared" si="727"/>
        <v>-3.4396361170074802E-2</v>
      </c>
    </row>
    <row r="3308" spans="1:18" x14ac:dyDescent="0.25">
      <c r="A3308">
        <v>3297</v>
      </c>
      <c r="B3308" s="5">
        <v>2915</v>
      </c>
      <c r="C3308" s="5">
        <v>776</v>
      </c>
      <c r="D3308" s="5">
        <f t="shared" si="714"/>
        <v>2262040</v>
      </c>
      <c r="E3308" s="5">
        <f t="shared" si="715"/>
        <v>8497225</v>
      </c>
      <c r="F3308" s="5">
        <f t="shared" si="716"/>
        <v>602176</v>
      </c>
      <c r="G3308" s="5">
        <f t="shared" si="717"/>
        <v>-627045.82420000003</v>
      </c>
      <c r="H3308" s="9">
        <f t="shared" si="718"/>
        <v>393186465646.65735</v>
      </c>
      <c r="I3308" s="9">
        <f t="shared" si="719"/>
        <v>-294733.74660000001</v>
      </c>
      <c r="J3308" s="9">
        <f t="shared" si="720"/>
        <v>86867981384.873016</v>
      </c>
      <c r="K3308" s="9">
        <f t="shared" si="721"/>
        <v>184811565056.35095</v>
      </c>
      <c r="M3308" s="9">
        <f t="shared" si="722"/>
        <v>124607.93904810083</v>
      </c>
      <c r="N3308" s="9">
        <f t="shared" si="723"/>
        <v>29207427824.506378</v>
      </c>
      <c r="O3308" s="9">
        <f t="shared" si="724"/>
        <v>-123831.93904810083</v>
      </c>
      <c r="P3308" s="9">
        <f t="shared" si="725"/>
        <v>15334349128.41256</v>
      </c>
      <c r="Q3308" s="9">
        <f t="shared" si="726"/>
        <v>2.017123831178375E-4</v>
      </c>
      <c r="R3308" s="9">
        <f t="shared" si="727"/>
        <v>-3.5046080999813448E-2</v>
      </c>
    </row>
    <row r="3309" spans="1:18" x14ac:dyDescent="0.25">
      <c r="A3309">
        <v>3298</v>
      </c>
      <c r="B3309" s="5">
        <v>2736</v>
      </c>
      <c r="C3309" s="5">
        <v>784</v>
      </c>
      <c r="D3309" s="5">
        <f t="shared" si="714"/>
        <v>2145024</v>
      </c>
      <c r="E3309" s="5">
        <f t="shared" si="715"/>
        <v>7485696</v>
      </c>
      <c r="F3309" s="5">
        <f t="shared" si="716"/>
        <v>614656</v>
      </c>
      <c r="G3309" s="5">
        <f t="shared" si="717"/>
        <v>-627224.82420000003</v>
      </c>
      <c r="H3309" s="9">
        <f t="shared" si="718"/>
        <v>393410980092.72095</v>
      </c>
      <c r="I3309" s="9">
        <f t="shared" si="719"/>
        <v>-294725.74660000001</v>
      </c>
      <c r="J3309" s="9">
        <f t="shared" si="720"/>
        <v>86863265708.927414</v>
      </c>
      <c r="K3309" s="9">
        <f t="shared" si="721"/>
        <v>184859304598.39877</v>
      </c>
      <c r="M3309" s="9">
        <f t="shared" si="722"/>
        <v>124559.1524644555</v>
      </c>
      <c r="N3309" s="9">
        <f t="shared" si="723"/>
        <v>29224105635.295662</v>
      </c>
      <c r="O3309" s="9">
        <f t="shared" si="724"/>
        <v>-123775.1524644555</v>
      </c>
      <c r="P3309" s="9">
        <f t="shared" si="725"/>
        <v>15320288367.599205</v>
      </c>
      <c r="Q3309" s="9">
        <f t="shared" si="726"/>
        <v>2.0171336091026105E-4</v>
      </c>
      <c r="R3309" s="9">
        <f t="shared" si="727"/>
        <v>-3.5030009660672212E-2</v>
      </c>
    </row>
    <row r="3310" spans="1:18" x14ac:dyDescent="0.25">
      <c r="A3310">
        <v>3299</v>
      </c>
      <c r="B3310" s="5">
        <v>2065</v>
      </c>
      <c r="C3310" s="5">
        <v>945</v>
      </c>
      <c r="D3310" s="5">
        <f t="shared" si="714"/>
        <v>1951425</v>
      </c>
      <c r="E3310" s="5">
        <f t="shared" si="715"/>
        <v>4264225</v>
      </c>
      <c r="F3310" s="5">
        <f t="shared" si="716"/>
        <v>893025</v>
      </c>
      <c r="G3310" s="5">
        <f t="shared" si="717"/>
        <v>-627895.82420000003</v>
      </c>
      <c r="H3310" s="9">
        <f t="shared" si="718"/>
        <v>394253166047.79736</v>
      </c>
      <c r="I3310" s="9">
        <f t="shared" si="719"/>
        <v>-294564.74660000001</v>
      </c>
      <c r="J3310" s="9">
        <f t="shared" si="720"/>
        <v>86768389939.522217</v>
      </c>
      <c r="K3310" s="9">
        <f t="shared" si="721"/>
        <v>184955974346.67117</v>
      </c>
      <c r="M3310" s="9">
        <f t="shared" si="722"/>
        <v>124376.27091347215</v>
      </c>
      <c r="N3310" s="9">
        <f t="shared" si="723"/>
        <v>29286666500.551418</v>
      </c>
      <c r="O3310" s="9">
        <f t="shared" si="724"/>
        <v>-123431.27091347215</v>
      </c>
      <c r="P3310" s="9">
        <f t="shared" si="725"/>
        <v>15235278639.314957</v>
      </c>
      <c r="Q3310" s="9">
        <f t="shared" si="726"/>
        <v>2.0171702875017303E-4</v>
      </c>
      <c r="R3310" s="9">
        <f t="shared" si="727"/>
        <v>-3.4932686685243575E-2</v>
      </c>
    </row>
    <row r="3311" spans="1:18" x14ac:dyDescent="0.25">
      <c r="A3311">
        <v>3300</v>
      </c>
      <c r="B3311" s="5">
        <v>1918688</v>
      </c>
      <c r="C3311" s="5">
        <v>397910</v>
      </c>
      <c r="D3311" s="5">
        <f t="shared" si="714"/>
        <v>763465142080</v>
      </c>
      <c r="E3311" s="5">
        <f t="shared" si="715"/>
        <v>3681363641344</v>
      </c>
      <c r="F3311" s="5">
        <f t="shared" si="716"/>
        <v>158332368100</v>
      </c>
      <c r="G3311" s="5">
        <f t="shared" si="717"/>
        <v>1288727.1757999999</v>
      </c>
      <c r="H3311" s="9">
        <f t="shared" si="718"/>
        <v>1660817733645.4436</v>
      </c>
      <c r="I3311" s="9">
        <f t="shared" si="719"/>
        <v>102400.25339999999</v>
      </c>
      <c r="J3311" s="9">
        <f t="shared" si="720"/>
        <v>10485811896.384209</v>
      </c>
      <c r="K3311" s="9">
        <f t="shared" si="721"/>
        <v>131965989365.38632</v>
      </c>
      <c r="M3311" s="9">
        <f t="shared" si="722"/>
        <v>646753.30055631406</v>
      </c>
      <c r="N3311" s="9">
        <f t="shared" si="723"/>
        <v>123372034195.86209</v>
      </c>
      <c r="O3311" s="9">
        <f t="shared" si="724"/>
        <v>-248843.30055631406</v>
      </c>
      <c r="P3311" s="9">
        <f t="shared" si="725"/>
        <v>61922988231.760056</v>
      </c>
      <c r="Q3311" s="9">
        <f t="shared" si="726"/>
        <v>2.0723309802696859E-4</v>
      </c>
      <c r="R3311" s="9">
        <f t="shared" si="727"/>
        <v>-7.0426148638078237E-2</v>
      </c>
    </row>
    <row r="3312" spans="1:18" x14ac:dyDescent="0.25">
      <c r="A3312">
        <v>3301</v>
      </c>
      <c r="B3312" s="5">
        <v>868562</v>
      </c>
      <c r="C3312" s="5">
        <v>130444</v>
      </c>
      <c r="D3312" s="5">
        <f t="shared" si="714"/>
        <v>113298701528</v>
      </c>
      <c r="E3312" s="5">
        <f t="shared" si="715"/>
        <v>754399947844</v>
      </c>
      <c r="F3312" s="5">
        <f t="shared" si="716"/>
        <v>17015637136</v>
      </c>
      <c r="G3312" s="5">
        <f t="shared" si="717"/>
        <v>238601.17579999997</v>
      </c>
      <c r="H3312" s="9">
        <f t="shared" si="718"/>
        <v>56930521093.142494</v>
      </c>
      <c r="I3312" s="9">
        <f t="shared" si="719"/>
        <v>-165065.74660000001</v>
      </c>
      <c r="J3312" s="9">
        <f t="shared" si="720"/>
        <v>27246700700.615417</v>
      </c>
      <c r="K3312" s="9">
        <f t="shared" si="721"/>
        <v>-39384881223.06485</v>
      </c>
      <c r="M3312" s="9">
        <f t="shared" si="722"/>
        <v>360540.67520917015</v>
      </c>
      <c r="N3312" s="9">
        <f t="shared" si="723"/>
        <v>4229021675.7709827</v>
      </c>
      <c r="O3312" s="9">
        <f t="shared" si="724"/>
        <v>-230096.67520917015</v>
      </c>
      <c r="P3312" s="9">
        <f t="shared" si="725"/>
        <v>52944479942.314339</v>
      </c>
      <c r="Q3312" s="9">
        <f t="shared" si="726"/>
        <v>2.0024794053643036E-4</v>
      </c>
      <c r="R3312" s="9">
        <f t="shared" si="727"/>
        <v>-6.5120362915648516E-2</v>
      </c>
    </row>
    <row r="3313" spans="1:18" x14ac:dyDescent="0.25">
      <c r="A3313">
        <v>3302</v>
      </c>
      <c r="B3313" s="5">
        <v>460461</v>
      </c>
      <c r="C3313" s="5">
        <v>129579</v>
      </c>
      <c r="D3313" s="5">
        <f t="shared" si="714"/>
        <v>59666075919</v>
      </c>
      <c r="E3313" s="5">
        <f t="shared" si="715"/>
        <v>212024332521</v>
      </c>
      <c r="F3313" s="5">
        <f t="shared" si="716"/>
        <v>16790717241</v>
      </c>
      <c r="G3313" s="5">
        <f t="shared" si="717"/>
        <v>-169499.82420000003</v>
      </c>
      <c r="H3313" s="9">
        <f t="shared" si="718"/>
        <v>28730190403.830917</v>
      </c>
      <c r="I3313" s="9">
        <f t="shared" si="719"/>
        <v>-165930.74660000001</v>
      </c>
      <c r="J3313" s="9">
        <f t="shared" si="720"/>
        <v>27533012667.233418</v>
      </c>
      <c r="K3313" s="9">
        <f t="shared" si="721"/>
        <v>28125232378.074757</v>
      </c>
      <c r="M3313" s="9">
        <f t="shared" si="722"/>
        <v>249312.44296199718</v>
      </c>
      <c r="N3313" s="9">
        <f t="shared" si="723"/>
        <v>2134190863.4218299</v>
      </c>
      <c r="O3313" s="9">
        <f t="shared" si="724"/>
        <v>-119733.44296199718</v>
      </c>
      <c r="P3313" s="9">
        <f t="shared" si="725"/>
        <v>14336097363.533831</v>
      </c>
      <c r="Q3313" s="9">
        <f t="shared" si="726"/>
        <v>2.0012512407551687E-4</v>
      </c>
      <c r="R3313" s="9">
        <f t="shared" si="727"/>
        <v>-3.3886125355076638E-2</v>
      </c>
    </row>
    <row r="3314" spans="1:18" x14ac:dyDescent="0.25">
      <c r="A3314">
        <v>3303</v>
      </c>
      <c r="B3314" s="5">
        <v>385301</v>
      </c>
      <c r="C3314" s="5">
        <v>54540</v>
      </c>
      <c r="D3314" s="5">
        <f t="shared" si="714"/>
        <v>21014316540</v>
      </c>
      <c r="E3314" s="5">
        <f t="shared" si="715"/>
        <v>148456860601</v>
      </c>
      <c r="F3314" s="5">
        <f t="shared" si="716"/>
        <v>2974611600</v>
      </c>
      <c r="G3314" s="5">
        <f t="shared" si="717"/>
        <v>-244659.82420000003</v>
      </c>
      <c r="H3314" s="9">
        <f t="shared" si="718"/>
        <v>59858429577.574921</v>
      </c>
      <c r="I3314" s="9">
        <f t="shared" si="719"/>
        <v>-240969.74660000001</v>
      </c>
      <c r="J3314" s="9">
        <f t="shared" si="720"/>
        <v>58066418776.468216</v>
      </c>
      <c r="K3314" s="9">
        <f t="shared" si="721"/>
        <v>58955615840.674561</v>
      </c>
      <c r="M3314" s="9">
        <f t="shared" si="722"/>
        <v>228827.52884588984</v>
      </c>
      <c r="N3314" s="9">
        <f t="shared" si="723"/>
        <v>4446518164.6065655</v>
      </c>
      <c r="O3314" s="9">
        <f t="shared" si="724"/>
        <v>-174287.52884588984</v>
      </c>
      <c r="P3314" s="9">
        <f t="shared" si="725"/>
        <v>30376142711.206882</v>
      </c>
      <c r="Q3314" s="9">
        <f t="shared" si="726"/>
        <v>2.0026069199533694E-4</v>
      </c>
      <c r="R3314" s="9">
        <f t="shared" si="727"/>
        <v>-4.932564624054369E-2</v>
      </c>
    </row>
    <row r="3315" spans="1:18" x14ac:dyDescent="0.25">
      <c r="A3315">
        <v>3304</v>
      </c>
      <c r="B3315" s="5">
        <v>357817</v>
      </c>
      <c r="C3315" s="5">
        <v>43966</v>
      </c>
      <c r="D3315" s="5">
        <f t="shared" si="714"/>
        <v>15731782222</v>
      </c>
      <c r="E3315" s="5">
        <f t="shared" si="715"/>
        <v>128033005489</v>
      </c>
      <c r="F3315" s="5">
        <f t="shared" si="716"/>
        <v>1933009156</v>
      </c>
      <c r="G3315" s="5">
        <f t="shared" si="717"/>
        <v>-272143.82420000003</v>
      </c>
      <c r="H3315" s="9">
        <f t="shared" si="718"/>
        <v>74062261050.200516</v>
      </c>
      <c r="I3315" s="9">
        <f t="shared" si="719"/>
        <v>-251543.74660000001</v>
      </c>
      <c r="J3315" s="9">
        <f t="shared" si="720"/>
        <v>63274256453.565018</v>
      </c>
      <c r="K3315" s="9">
        <f t="shared" si="721"/>
        <v>68456077153.319756</v>
      </c>
      <c r="M3315" s="9">
        <f t="shared" si="722"/>
        <v>221336.74412573158</v>
      </c>
      <c r="N3315" s="9">
        <f t="shared" si="723"/>
        <v>5501634296.0478306</v>
      </c>
      <c r="O3315" s="9">
        <f t="shared" si="724"/>
        <v>-177370.74412573158</v>
      </c>
      <c r="P3315" s="9">
        <f t="shared" si="725"/>
        <v>31460380871.715744</v>
      </c>
      <c r="Q3315" s="9">
        <f t="shared" si="726"/>
        <v>2.0032255170656158E-4</v>
      </c>
      <c r="R3315" s="9">
        <f t="shared" si="727"/>
        <v>-5.0198237973533594E-2</v>
      </c>
    </row>
    <row r="3316" spans="1:18" x14ac:dyDescent="0.25">
      <c r="A3316">
        <v>3305</v>
      </c>
      <c r="B3316" s="5">
        <v>334398</v>
      </c>
      <c r="C3316" s="5">
        <v>285000</v>
      </c>
      <c r="D3316" s="5">
        <f t="shared" si="714"/>
        <v>95303430000</v>
      </c>
      <c r="E3316" s="5">
        <f t="shared" si="715"/>
        <v>111822022404</v>
      </c>
      <c r="F3316" s="5">
        <f t="shared" si="716"/>
        <v>81225000000</v>
      </c>
      <c r="G3316" s="5">
        <f t="shared" si="717"/>
        <v>-295562.82420000003</v>
      </c>
      <c r="H3316" s="9">
        <f t="shared" si="718"/>
        <v>87357383049.080124</v>
      </c>
      <c r="I3316" s="9">
        <f t="shared" si="719"/>
        <v>-10509.746600000013</v>
      </c>
      <c r="J3316" s="9">
        <f t="shared" si="720"/>
        <v>110454773.59621184</v>
      </c>
      <c r="K3316" s="9">
        <f t="shared" si="721"/>
        <v>3106290386.722352</v>
      </c>
      <c r="M3316" s="9">
        <f t="shared" si="722"/>
        <v>214953.87819059164</v>
      </c>
      <c r="N3316" s="9">
        <f t="shared" si="723"/>
        <v>6489247935.1939182</v>
      </c>
      <c r="O3316" s="9">
        <f t="shared" si="724"/>
        <v>70046.12180940836</v>
      </c>
      <c r="P3316" s="9">
        <f t="shared" si="725"/>
        <v>4906459180.5384731</v>
      </c>
      <c r="Q3316" s="9">
        <f t="shared" si="726"/>
        <v>2.0038045385846557E-4</v>
      </c>
      <c r="R3316" s="9">
        <f t="shared" si="727"/>
        <v>1.9823968213366929E-2</v>
      </c>
    </row>
    <row r="3317" spans="1:18" x14ac:dyDescent="0.25">
      <c r="A3317">
        <v>3306</v>
      </c>
      <c r="B3317" s="5">
        <v>306770</v>
      </c>
      <c r="C3317" s="5">
        <v>56752</v>
      </c>
      <c r="D3317" s="5">
        <f t="shared" si="714"/>
        <v>17409811040</v>
      </c>
      <c r="E3317" s="5">
        <f t="shared" si="715"/>
        <v>94107832900</v>
      </c>
      <c r="F3317" s="5">
        <f t="shared" si="716"/>
        <v>3220789504</v>
      </c>
      <c r="G3317" s="5">
        <f t="shared" si="717"/>
        <v>-323190.82420000003</v>
      </c>
      <c r="H3317" s="9">
        <f t="shared" si="718"/>
        <v>104452308847.07533</v>
      </c>
      <c r="I3317" s="9">
        <f t="shared" si="719"/>
        <v>-238757.74660000001</v>
      </c>
      <c r="J3317" s="9">
        <f t="shared" si="720"/>
        <v>57005261561.509819</v>
      </c>
      <c r="K3317" s="9">
        <f t="shared" si="721"/>
        <v>77164312907.788757</v>
      </c>
      <c r="M3317" s="9">
        <f t="shared" si="722"/>
        <v>207423.84616291983</v>
      </c>
      <c r="N3317" s="9">
        <f t="shared" si="723"/>
        <v>7759125855.811203</v>
      </c>
      <c r="O3317" s="9">
        <f t="shared" si="724"/>
        <v>-150671.84616291983</v>
      </c>
      <c r="P3317" s="9">
        <f t="shared" si="725"/>
        <v>22702005226.142578</v>
      </c>
      <c r="Q3317" s="9">
        <f t="shared" si="726"/>
        <v>2.0045490469768515E-4</v>
      </c>
      <c r="R3317" s="9">
        <f t="shared" si="727"/>
        <v>-4.2642103845829997E-2</v>
      </c>
    </row>
    <row r="3318" spans="1:18" x14ac:dyDescent="0.25">
      <c r="A3318">
        <v>3307</v>
      </c>
      <c r="B3318" s="5">
        <v>256076</v>
      </c>
      <c r="C3318" s="5">
        <v>56362</v>
      </c>
      <c r="D3318" s="5">
        <f t="shared" si="714"/>
        <v>14432955512</v>
      </c>
      <c r="E3318" s="5">
        <f t="shared" si="715"/>
        <v>65574917776</v>
      </c>
      <c r="F3318" s="5">
        <f t="shared" si="716"/>
        <v>3176675044</v>
      </c>
      <c r="G3318" s="5">
        <f t="shared" si="717"/>
        <v>-373884.82420000003</v>
      </c>
      <c r="H3318" s="9">
        <f t="shared" si="718"/>
        <v>139789861767.06494</v>
      </c>
      <c r="I3318" s="9">
        <f t="shared" si="719"/>
        <v>-239147.74660000001</v>
      </c>
      <c r="J3318" s="9">
        <f t="shared" si="720"/>
        <v>57191644703.857819</v>
      </c>
      <c r="K3318" s="9">
        <f t="shared" si="721"/>
        <v>89413713195.367157</v>
      </c>
      <c r="M3318" s="9">
        <f t="shared" si="722"/>
        <v>193607.15861366561</v>
      </c>
      <c r="N3318" s="9">
        <f t="shared" si="723"/>
        <v>10384137438.312624</v>
      </c>
      <c r="O3318" s="9">
        <f t="shared" si="724"/>
        <v>-137245.15861366561</v>
      </c>
      <c r="P3318" s="9">
        <f t="shared" si="725"/>
        <v>18836233562.890232</v>
      </c>
      <c r="Q3318" s="9">
        <f t="shared" si="726"/>
        <v>2.0060880477902788E-4</v>
      </c>
      <c r="R3318" s="9">
        <f t="shared" si="727"/>
        <v>-3.8842178584894055E-2</v>
      </c>
    </row>
    <row r="3319" spans="1:18" x14ac:dyDescent="0.25">
      <c r="A3319">
        <v>3308</v>
      </c>
      <c r="B3319" s="5">
        <v>224166</v>
      </c>
      <c r="C3319" s="5">
        <v>45962</v>
      </c>
      <c r="D3319" s="5">
        <f t="shared" si="714"/>
        <v>10303117692</v>
      </c>
      <c r="E3319" s="5">
        <f t="shared" si="715"/>
        <v>50250395556</v>
      </c>
      <c r="F3319" s="5">
        <f t="shared" si="716"/>
        <v>2112505444</v>
      </c>
      <c r="G3319" s="5">
        <f t="shared" si="717"/>
        <v>-405794.82420000003</v>
      </c>
      <c r="H3319" s="9">
        <f t="shared" si="718"/>
        <v>164669439347.50894</v>
      </c>
      <c r="I3319" s="9">
        <f t="shared" si="719"/>
        <v>-249547.74660000001</v>
      </c>
      <c r="J3319" s="9">
        <f t="shared" si="720"/>
        <v>62274077833.137817</v>
      </c>
      <c r="K3319" s="9">
        <f t="shared" si="721"/>
        <v>101265183961.05316</v>
      </c>
      <c r="M3319" s="9">
        <f t="shared" si="722"/>
        <v>184910.06428895853</v>
      </c>
      <c r="N3319" s="9">
        <f t="shared" si="723"/>
        <v>12232289727.303303</v>
      </c>
      <c r="O3319" s="9">
        <f t="shared" si="724"/>
        <v>-138948.06428895853</v>
      </c>
      <c r="P3319" s="9">
        <f t="shared" si="725"/>
        <v>19306564569.648552</v>
      </c>
      <c r="Q3319" s="9">
        <f t="shared" si="726"/>
        <v>2.0071715888668419E-4</v>
      </c>
      <c r="R3319" s="9">
        <f t="shared" si="727"/>
        <v>-3.9324125339707236E-2</v>
      </c>
    </row>
    <row r="3320" spans="1:18" x14ac:dyDescent="0.25">
      <c r="A3320">
        <v>3309</v>
      </c>
      <c r="B3320" s="5">
        <v>169895</v>
      </c>
      <c r="C3320" s="5">
        <v>27145</v>
      </c>
      <c r="D3320" s="5">
        <f t="shared" si="714"/>
        <v>4611799775</v>
      </c>
      <c r="E3320" s="5">
        <f t="shared" si="715"/>
        <v>28864311025</v>
      </c>
      <c r="F3320" s="5">
        <f t="shared" si="716"/>
        <v>736851025</v>
      </c>
      <c r="G3320" s="5">
        <f t="shared" si="717"/>
        <v>-460065.82420000003</v>
      </c>
      <c r="H3320" s="9">
        <f t="shared" si="718"/>
        <v>211660562596.82535</v>
      </c>
      <c r="I3320" s="9">
        <f t="shared" si="719"/>
        <v>-268364.74660000001</v>
      </c>
      <c r="J3320" s="9">
        <f t="shared" si="720"/>
        <v>72019637217.68222</v>
      </c>
      <c r="K3320" s="9">
        <f t="shared" si="721"/>
        <v>123465448330.75316</v>
      </c>
      <c r="M3320" s="9">
        <f t="shared" si="722"/>
        <v>170118.46271903755</v>
      </c>
      <c r="N3320" s="9">
        <f t="shared" si="723"/>
        <v>15722974073.316118</v>
      </c>
      <c r="O3320" s="9">
        <f t="shared" si="724"/>
        <v>-142973.46271903755</v>
      </c>
      <c r="P3320" s="9">
        <f t="shared" si="725"/>
        <v>20441411041.872021</v>
      </c>
      <c r="Q3320" s="9">
        <f t="shared" si="726"/>
        <v>2.0092181192835998E-4</v>
      </c>
      <c r="R3320" s="9">
        <f t="shared" si="727"/>
        <v>-4.0463370054222507E-2</v>
      </c>
    </row>
    <row r="3321" spans="1:18" x14ac:dyDescent="0.25">
      <c r="A3321">
        <v>3310</v>
      </c>
      <c r="B3321" s="5">
        <v>131873</v>
      </c>
      <c r="C3321" s="5">
        <v>21537</v>
      </c>
      <c r="D3321" s="5">
        <f t="shared" si="714"/>
        <v>2840148801</v>
      </c>
      <c r="E3321" s="5">
        <f t="shared" si="715"/>
        <v>17390488129</v>
      </c>
      <c r="F3321" s="5">
        <f t="shared" si="716"/>
        <v>463842369</v>
      </c>
      <c r="G3321" s="5">
        <f t="shared" si="717"/>
        <v>-498087.82420000003</v>
      </c>
      <c r="H3321" s="9">
        <f t="shared" si="718"/>
        <v>248091480616.29013</v>
      </c>
      <c r="I3321" s="9">
        <f t="shared" si="719"/>
        <v>-273972.74660000001</v>
      </c>
      <c r="J3321" s="9">
        <f t="shared" si="720"/>
        <v>75061065879.547821</v>
      </c>
      <c r="K3321" s="9">
        <f t="shared" si="721"/>
        <v>136462489244.09196</v>
      </c>
      <c r="M3321" s="9">
        <f t="shared" si="722"/>
        <v>159755.53823097696</v>
      </c>
      <c r="N3321" s="9">
        <f t="shared" si="723"/>
        <v>18429205089.900127</v>
      </c>
      <c r="O3321" s="9">
        <f t="shared" si="724"/>
        <v>-138218.53823097696</v>
      </c>
      <c r="P3321" s="9">
        <f t="shared" si="725"/>
        <v>19104364310.708042</v>
      </c>
      <c r="Q3321" s="9">
        <f t="shared" si="726"/>
        <v>2.010804737706013E-4</v>
      </c>
      <c r="R3321" s="9">
        <f t="shared" si="727"/>
        <v>-3.9117667000585596E-2</v>
      </c>
    </row>
    <row r="3322" spans="1:18" x14ac:dyDescent="0.25">
      <c r="A3322">
        <v>3311</v>
      </c>
      <c r="B3322" s="5">
        <v>120299</v>
      </c>
      <c r="C3322" s="5">
        <v>63936</v>
      </c>
      <c r="D3322" s="5">
        <f t="shared" si="714"/>
        <v>7691436864</v>
      </c>
      <c r="E3322" s="5">
        <f t="shared" si="715"/>
        <v>14471849401</v>
      </c>
      <c r="F3322" s="5">
        <f t="shared" si="716"/>
        <v>4087812096</v>
      </c>
      <c r="G3322" s="5">
        <f t="shared" si="717"/>
        <v>-509661.82420000003</v>
      </c>
      <c r="H3322" s="9">
        <f t="shared" si="718"/>
        <v>259755175046.87173</v>
      </c>
      <c r="I3322" s="9">
        <f t="shared" si="719"/>
        <v>-231573.74660000001</v>
      </c>
      <c r="J3322" s="9">
        <f t="shared" si="720"/>
        <v>53626400114.361015</v>
      </c>
      <c r="K3322" s="9">
        <f t="shared" si="721"/>
        <v>118024298128.98456</v>
      </c>
      <c r="M3322" s="9">
        <f t="shared" si="722"/>
        <v>156601.03588957427</v>
      </c>
      <c r="N3322" s="9">
        <f t="shared" si="723"/>
        <v>19295629911.232746</v>
      </c>
      <c r="O3322" s="9">
        <f t="shared" si="724"/>
        <v>-92665.035889574268</v>
      </c>
      <c r="P3322" s="9">
        <f t="shared" si="725"/>
        <v>8586808876.4160872</v>
      </c>
      <c r="Q3322" s="9">
        <f t="shared" si="726"/>
        <v>2.0113127082283883E-4</v>
      </c>
      <c r="R3322" s="9">
        <f t="shared" si="727"/>
        <v>-2.6225426451496135E-2</v>
      </c>
    </row>
    <row r="3323" spans="1:18" x14ac:dyDescent="0.25">
      <c r="A3323">
        <v>3312</v>
      </c>
      <c r="B3323" s="5">
        <v>119981</v>
      </c>
      <c r="C3323" s="5">
        <v>121860</v>
      </c>
      <c r="D3323" s="5">
        <f t="shared" si="714"/>
        <v>14620884660</v>
      </c>
      <c r="E3323" s="5">
        <f t="shared" si="715"/>
        <v>14395440361</v>
      </c>
      <c r="F3323" s="5">
        <f t="shared" si="716"/>
        <v>14849859600</v>
      </c>
      <c r="G3323" s="5">
        <f t="shared" si="717"/>
        <v>-509979.82420000003</v>
      </c>
      <c r="H3323" s="9">
        <f t="shared" si="718"/>
        <v>260079421091.06293</v>
      </c>
      <c r="I3323" s="9">
        <f t="shared" si="719"/>
        <v>-173649.74660000001</v>
      </c>
      <c r="J3323" s="9">
        <f t="shared" si="720"/>
        <v>30154234494.244217</v>
      </c>
      <c r="K3323" s="9">
        <f t="shared" si="721"/>
        <v>88557867243.442566</v>
      </c>
      <c r="M3323" s="9">
        <f t="shared" si="722"/>
        <v>156514.36475214848</v>
      </c>
      <c r="N3323" s="9">
        <f t="shared" si="723"/>
        <v>19319716175.030056</v>
      </c>
      <c r="O3323" s="9">
        <f t="shared" si="724"/>
        <v>-34654.364752148482</v>
      </c>
      <c r="P3323" s="9">
        <f t="shared" si="725"/>
        <v>1200924996.3749511</v>
      </c>
      <c r="Q3323" s="9">
        <f t="shared" si="726"/>
        <v>2.0113268296059181E-4</v>
      </c>
      <c r="R3323" s="9">
        <f t="shared" si="727"/>
        <v>-9.8076419649330143E-3</v>
      </c>
    </row>
    <row r="3324" spans="1:18" x14ac:dyDescent="0.25">
      <c r="A3324">
        <v>3313</v>
      </c>
      <c r="B3324" s="5">
        <v>105433</v>
      </c>
      <c r="C3324" s="5">
        <v>21250</v>
      </c>
      <c r="D3324" s="5">
        <f t="shared" si="714"/>
        <v>2240451250</v>
      </c>
      <c r="E3324" s="5">
        <f t="shared" si="715"/>
        <v>11116117489</v>
      </c>
      <c r="F3324" s="5">
        <f t="shared" si="716"/>
        <v>451562500</v>
      </c>
      <c r="G3324" s="5">
        <f t="shared" si="717"/>
        <v>-524527.82420000003</v>
      </c>
      <c r="H3324" s="9">
        <f t="shared" si="718"/>
        <v>275129438359.98615</v>
      </c>
      <c r="I3324" s="9">
        <f t="shared" si="719"/>
        <v>-274259.74660000001</v>
      </c>
      <c r="J3324" s="9">
        <f t="shared" si="720"/>
        <v>75218408605.096222</v>
      </c>
      <c r="K3324" s="9">
        <f t="shared" si="721"/>
        <v>143856868149.74136</v>
      </c>
      <c r="M3324" s="9">
        <f t="shared" si="722"/>
        <v>152549.29649029206</v>
      </c>
      <c r="N3324" s="9">
        <f t="shared" si="723"/>
        <v>20437690295.570293</v>
      </c>
      <c r="O3324" s="9">
        <f t="shared" si="724"/>
        <v>-131299.29649029206</v>
      </c>
      <c r="P3324" s="9">
        <f t="shared" si="725"/>
        <v>17239505258.845623</v>
      </c>
      <c r="Q3324" s="9">
        <f t="shared" si="726"/>
        <v>2.0119822793160724E-4</v>
      </c>
      <c r="R3324" s="9">
        <f t="shared" si="727"/>
        <v>-3.7159432632662866E-2</v>
      </c>
    </row>
    <row r="3325" spans="1:18" x14ac:dyDescent="0.25">
      <c r="A3325">
        <v>3314</v>
      </c>
      <c r="B3325" s="5">
        <v>93833</v>
      </c>
      <c r="C3325" s="5">
        <v>4612</v>
      </c>
      <c r="D3325" s="5">
        <f t="shared" si="714"/>
        <v>432757796</v>
      </c>
      <c r="E3325" s="5">
        <f t="shared" si="715"/>
        <v>8804631889</v>
      </c>
      <c r="F3325" s="5">
        <f t="shared" si="716"/>
        <v>21270544</v>
      </c>
      <c r="G3325" s="5">
        <f t="shared" si="717"/>
        <v>-536127.82420000003</v>
      </c>
      <c r="H3325" s="9">
        <f t="shared" si="718"/>
        <v>287433043881.42615</v>
      </c>
      <c r="I3325" s="9">
        <f t="shared" si="719"/>
        <v>-290897.74660000001</v>
      </c>
      <c r="J3325" s="9">
        <f t="shared" si="720"/>
        <v>84621498976.957825</v>
      </c>
      <c r="K3325" s="9">
        <f t="shared" si="721"/>
        <v>155958375949.34097</v>
      </c>
      <c r="M3325" s="9">
        <f t="shared" si="722"/>
        <v>149387.70782947718</v>
      </c>
      <c r="N3325" s="9">
        <f t="shared" si="723"/>
        <v>21351650214.454178</v>
      </c>
      <c r="O3325" s="9">
        <f t="shared" si="724"/>
        <v>-144775.70782947718</v>
      </c>
      <c r="P3325" s="9">
        <f t="shared" si="725"/>
        <v>20960005577.526138</v>
      </c>
      <c r="Q3325" s="9">
        <f t="shared" si="726"/>
        <v>2.0125181188788304E-4</v>
      </c>
      <c r="R3325" s="9">
        <f t="shared" si="727"/>
        <v>-4.0973435882022041E-2</v>
      </c>
    </row>
    <row r="3326" spans="1:18" x14ac:dyDescent="0.25">
      <c r="A3326">
        <v>3315</v>
      </c>
      <c r="B3326" s="5">
        <v>73128</v>
      </c>
      <c r="C3326" s="5">
        <v>12934</v>
      </c>
      <c r="D3326" s="5">
        <f t="shared" si="714"/>
        <v>945837552</v>
      </c>
      <c r="E3326" s="5">
        <f t="shared" si="715"/>
        <v>5347704384</v>
      </c>
      <c r="F3326" s="5">
        <f t="shared" si="716"/>
        <v>167288356</v>
      </c>
      <c r="G3326" s="5">
        <f t="shared" si="717"/>
        <v>-556832.82420000003</v>
      </c>
      <c r="H3326" s="9">
        <f t="shared" si="718"/>
        <v>310062794106.54816</v>
      </c>
      <c r="I3326" s="9">
        <f t="shared" si="719"/>
        <v>-282575.74660000001</v>
      </c>
      <c r="J3326" s="9">
        <f t="shared" si="720"/>
        <v>79849052566.547424</v>
      </c>
      <c r="K3326" s="9">
        <f t="shared" si="721"/>
        <v>157347451029.70157</v>
      </c>
      <c r="M3326" s="9">
        <f t="shared" si="722"/>
        <v>143744.54462066927</v>
      </c>
      <c r="N3326" s="9">
        <f t="shared" si="723"/>
        <v>23032676531.827057</v>
      </c>
      <c r="O3326" s="9">
        <f t="shared" si="724"/>
        <v>-130810.54462066927</v>
      </c>
      <c r="P3326" s="9">
        <f t="shared" si="725"/>
        <v>17111398583.956106</v>
      </c>
      <c r="Q3326" s="9">
        <f t="shared" si="726"/>
        <v>2.0135036767662985E-4</v>
      </c>
      <c r="R3326" s="9">
        <f t="shared" si="727"/>
        <v>-3.7021112224096785E-2</v>
      </c>
    </row>
    <row r="3327" spans="1:18" x14ac:dyDescent="0.25">
      <c r="A3327">
        <v>3316</v>
      </c>
      <c r="B3327" s="5">
        <v>58786</v>
      </c>
      <c r="C3327" s="5">
        <v>12588</v>
      </c>
      <c r="D3327" s="5">
        <f t="shared" si="714"/>
        <v>739998168</v>
      </c>
      <c r="E3327" s="5">
        <f t="shared" si="715"/>
        <v>3455793796</v>
      </c>
      <c r="F3327" s="5">
        <f t="shared" si="716"/>
        <v>158457744</v>
      </c>
      <c r="G3327" s="5">
        <f t="shared" si="717"/>
        <v>-571174.82420000003</v>
      </c>
      <c r="H3327" s="9">
        <f t="shared" si="718"/>
        <v>326240679799.90094</v>
      </c>
      <c r="I3327" s="9">
        <f t="shared" si="719"/>
        <v>-282921.74660000001</v>
      </c>
      <c r="J3327" s="9">
        <f t="shared" si="720"/>
        <v>80044714699.194626</v>
      </c>
      <c r="K3327" s="9">
        <f t="shared" si="721"/>
        <v>161597778876.61197</v>
      </c>
      <c r="M3327" s="9">
        <f t="shared" si="722"/>
        <v>139835.62181261697</v>
      </c>
      <c r="N3327" s="9">
        <f t="shared" si="723"/>
        <v>24234433128.317707</v>
      </c>
      <c r="O3327" s="9">
        <f t="shared" si="724"/>
        <v>-127247.62181261697</v>
      </c>
      <c r="P3327" s="9">
        <f t="shared" si="725"/>
        <v>16191957256.966795</v>
      </c>
      <c r="Q3327" s="9">
        <f t="shared" si="726"/>
        <v>2.0142082467544347E-4</v>
      </c>
      <c r="R3327" s="9">
        <f t="shared" si="727"/>
        <v>-3.6012759269710398E-2</v>
      </c>
    </row>
    <row r="3328" spans="1:18" x14ac:dyDescent="0.25">
      <c r="A3328">
        <v>3317</v>
      </c>
      <c r="B3328" s="5">
        <v>44931</v>
      </c>
      <c r="C3328" s="5">
        <v>38000</v>
      </c>
      <c r="D3328" s="5">
        <f t="shared" si="714"/>
        <v>1707378000</v>
      </c>
      <c r="E3328" s="5">
        <f t="shared" si="715"/>
        <v>2018794761</v>
      </c>
      <c r="F3328" s="5">
        <f t="shared" si="716"/>
        <v>1444000000</v>
      </c>
      <c r="G3328" s="5">
        <f t="shared" si="717"/>
        <v>-585029.82420000003</v>
      </c>
      <c r="H3328" s="9">
        <f t="shared" si="718"/>
        <v>342259895203.48297</v>
      </c>
      <c r="I3328" s="9">
        <f t="shared" si="719"/>
        <v>-257509.74660000001</v>
      </c>
      <c r="J3328" s="9">
        <f t="shared" si="720"/>
        <v>66311269593.996216</v>
      </c>
      <c r="K3328" s="9">
        <f t="shared" si="721"/>
        <v>150650881783.18457</v>
      </c>
      <c r="M3328" s="9">
        <f t="shared" si="722"/>
        <v>136059.43121816957</v>
      </c>
      <c r="N3328" s="9">
        <f t="shared" si="723"/>
        <v>25424403075.365192</v>
      </c>
      <c r="O3328" s="9">
        <f t="shared" si="724"/>
        <v>-98059.431218169571</v>
      </c>
      <c r="P3328" s="9">
        <f t="shared" si="725"/>
        <v>9615652050.8309288</v>
      </c>
      <c r="Q3328" s="9">
        <f t="shared" si="726"/>
        <v>2.0149059064252219E-4</v>
      </c>
      <c r="R3328" s="9">
        <f t="shared" si="727"/>
        <v>-2.7752116412794004E-2</v>
      </c>
    </row>
    <row r="3329" spans="1:18" x14ac:dyDescent="0.25">
      <c r="A3329">
        <v>3318</v>
      </c>
      <c r="B3329" s="5">
        <v>41758</v>
      </c>
      <c r="C3329" s="5">
        <v>5101</v>
      </c>
      <c r="D3329" s="5">
        <f t="shared" si="714"/>
        <v>213007558</v>
      </c>
      <c r="E3329" s="5">
        <f t="shared" si="715"/>
        <v>1743730564</v>
      </c>
      <c r="F3329" s="5">
        <f t="shared" si="716"/>
        <v>26020201</v>
      </c>
      <c r="G3329" s="5">
        <f t="shared" si="717"/>
        <v>-588202.82420000003</v>
      </c>
      <c r="H3329" s="9">
        <f t="shared" si="718"/>
        <v>345982562396.85614</v>
      </c>
      <c r="I3329" s="9">
        <f t="shared" si="719"/>
        <v>-290408.74660000001</v>
      </c>
      <c r="J3329" s="9">
        <f t="shared" si="720"/>
        <v>84337240101.78302</v>
      </c>
      <c r="K3329" s="9">
        <f t="shared" si="721"/>
        <v>170819244922.50217</v>
      </c>
      <c r="M3329" s="9">
        <f t="shared" si="722"/>
        <v>135194.62769913804</v>
      </c>
      <c r="N3329" s="9">
        <f t="shared" si="723"/>
        <v>25700937348.19751</v>
      </c>
      <c r="O3329" s="9">
        <f t="shared" si="724"/>
        <v>-130093.62769913804</v>
      </c>
      <c r="P3329" s="9">
        <f t="shared" si="725"/>
        <v>16924351967.921938</v>
      </c>
      <c r="Q3329" s="9">
        <f t="shared" si="726"/>
        <v>2.0150680338892172E-4</v>
      </c>
      <c r="R3329" s="9">
        <f t="shared" si="727"/>
        <v>-3.6818218144764485E-2</v>
      </c>
    </row>
    <row r="3330" spans="1:18" x14ac:dyDescent="0.25">
      <c r="A3330">
        <v>3319</v>
      </c>
      <c r="B3330" s="5">
        <v>39379</v>
      </c>
      <c r="C3330" s="5">
        <v>17430</v>
      </c>
      <c r="D3330" s="5">
        <f t="shared" si="714"/>
        <v>686375970</v>
      </c>
      <c r="E3330" s="5">
        <f t="shared" si="715"/>
        <v>1550705641</v>
      </c>
      <c r="F3330" s="5">
        <f t="shared" si="716"/>
        <v>303804900</v>
      </c>
      <c r="G3330" s="5">
        <f t="shared" si="717"/>
        <v>-590581.82420000003</v>
      </c>
      <c r="H3330" s="9">
        <f t="shared" si="718"/>
        <v>348786891075.39972</v>
      </c>
      <c r="I3330" s="9">
        <f t="shared" si="719"/>
        <v>-278079.74660000001</v>
      </c>
      <c r="J3330" s="9">
        <f t="shared" si="720"/>
        <v>77328345469.120224</v>
      </c>
      <c r="K3330" s="9">
        <f t="shared" si="721"/>
        <v>164228844020.10178</v>
      </c>
      <c r="M3330" s="9">
        <f t="shared" si="722"/>
        <v>134546.22947292437</v>
      </c>
      <c r="N3330" s="9">
        <f t="shared" si="723"/>
        <v>25909253845.918373</v>
      </c>
      <c r="O3330" s="9">
        <f t="shared" si="724"/>
        <v>-117116.22947292437</v>
      </c>
      <c r="P3330" s="9">
        <f t="shared" si="725"/>
        <v>13716211205.954679</v>
      </c>
      <c r="Q3330" s="9">
        <f t="shared" si="726"/>
        <v>2.0151901664015382E-4</v>
      </c>
      <c r="R3330" s="9">
        <f t="shared" si="727"/>
        <v>-3.3145442921583917E-2</v>
      </c>
    </row>
    <row r="3331" spans="1:18" x14ac:dyDescent="0.25">
      <c r="A3331">
        <v>3320</v>
      </c>
      <c r="B3331" s="5">
        <v>25774</v>
      </c>
      <c r="C3331" s="5">
        <v>5216</v>
      </c>
      <c r="D3331" s="5">
        <f t="shared" si="714"/>
        <v>134437184</v>
      </c>
      <c r="E3331" s="5">
        <f t="shared" si="715"/>
        <v>664299076</v>
      </c>
      <c r="F3331" s="5">
        <f t="shared" si="716"/>
        <v>27206656</v>
      </c>
      <c r="G3331" s="5">
        <f t="shared" si="717"/>
        <v>-604186.82420000003</v>
      </c>
      <c r="H3331" s="9">
        <f t="shared" si="718"/>
        <v>365041718536.88171</v>
      </c>
      <c r="I3331" s="9">
        <f t="shared" si="719"/>
        <v>-290293.74660000001</v>
      </c>
      <c r="J3331" s="9">
        <f t="shared" si="720"/>
        <v>84270459315.065018</v>
      </c>
      <c r="K3331" s="9">
        <f t="shared" si="721"/>
        <v>175391656843.37357</v>
      </c>
      <c r="M3331" s="9">
        <f t="shared" si="722"/>
        <v>130838.17656513247</v>
      </c>
      <c r="N3331" s="9">
        <f t="shared" si="723"/>
        <v>27116725977.748291</v>
      </c>
      <c r="O3331" s="9">
        <f t="shared" si="724"/>
        <v>-125622.17656513247</v>
      </c>
      <c r="P3331" s="9">
        <f t="shared" si="725"/>
        <v>15780931244.961317</v>
      </c>
      <c r="Q3331" s="9">
        <f t="shared" si="726"/>
        <v>2.015898087313379E-4</v>
      </c>
      <c r="R3331" s="9">
        <f t="shared" si="727"/>
        <v>-3.5552739779751971E-2</v>
      </c>
    </row>
    <row r="3332" spans="1:18" x14ac:dyDescent="0.25">
      <c r="A3332">
        <v>3321</v>
      </c>
      <c r="B3332" s="5">
        <v>18868</v>
      </c>
      <c r="C3332" s="5">
        <v>13000</v>
      </c>
      <c r="D3332" s="5">
        <f t="shared" si="714"/>
        <v>245284000</v>
      </c>
      <c r="E3332" s="5">
        <f t="shared" si="715"/>
        <v>356001424</v>
      </c>
      <c r="F3332" s="5">
        <f t="shared" si="716"/>
        <v>169000000</v>
      </c>
      <c r="G3332" s="5">
        <f t="shared" si="717"/>
        <v>-611092.82420000003</v>
      </c>
      <c r="H3332" s="9">
        <f t="shared" si="718"/>
        <v>373434439788.73212</v>
      </c>
      <c r="I3332" s="9">
        <f t="shared" si="719"/>
        <v>-282509.74660000001</v>
      </c>
      <c r="J3332" s="9">
        <f t="shared" si="720"/>
        <v>79811756923.996216</v>
      </c>
      <c r="K3332" s="9">
        <f t="shared" si="721"/>
        <v>172639678913.82037</v>
      </c>
      <c r="M3332" s="9">
        <f t="shared" si="722"/>
        <v>128955.94110896114</v>
      </c>
      <c r="N3332" s="9">
        <f t="shared" si="723"/>
        <v>27740170123.546818</v>
      </c>
      <c r="O3332" s="9">
        <f t="shared" si="724"/>
        <v>-115955.94110896114</v>
      </c>
      <c r="P3332" s="9">
        <f t="shared" si="725"/>
        <v>13445780278.464863</v>
      </c>
      <c r="Q3332" s="9">
        <f t="shared" si="726"/>
        <v>2.0162636022901152E-4</v>
      </c>
      <c r="R3332" s="9">
        <f t="shared" si="727"/>
        <v>-3.2817067720392432E-2</v>
      </c>
    </row>
    <row r="3333" spans="1:18" x14ac:dyDescent="0.25">
      <c r="A3333">
        <v>3322</v>
      </c>
      <c r="B3333" s="5">
        <v>14898</v>
      </c>
      <c r="C3333" s="5">
        <v>2660</v>
      </c>
      <c r="D3333" s="5">
        <f t="shared" si="714"/>
        <v>39628680</v>
      </c>
      <c r="E3333" s="5">
        <f t="shared" si="715"/>
        <v>221950404</v>
      </c>
      <c r="F3333" s="5">
        <f t="shared" si="716"/>
        <v>7075600</v>
      </c>
      <c r="G3333" s="5">
        <f t="shared" si="717"/>
        <v>-615062.82420000003</v>
      </c>
      <c r="H3333" s="9">
        <f t="shared" si="718"/>
        <v>378302277712.88013</v>
      </c>
      <c r="I3333" s="9">
        <f t="shared" si="719"/>
        <v>-292849.74660000001</v>
      </c>
      <c r="J3333" s="9">
        <f t="shared" si="720"/>
        <v>85760974083.684219</v>
      </c>
      <c r="K3333" s="9">
        <f t="shared" si="721"/>
        <v>180120992210.05035</v>
      </c>
      <c r="M3333" s="9">
        <f t="shared" si="722"/>
        <v>127873.91464487191</v>
      </c>
      <c r="N3333" s="9">
        <f t="shared" si="723"/>
        <v>28101772155.287952</v>
      </c>
      <c r="O3333" s="9">
        <f t="shared" si="724"/>
        <v>-125213.91464487191</v>
      </c>
      <c r="P3333" s="9">
        <f t="shared" si="725"/>
        <v>15678524420.693268</v>
      </c>
      <c r="Q3333" s="9">
        <f t="shared" si="726"/>
        <v>2.0164756035722034E-4</v>
      </c>
      <c r="R3333" s="9">
        <f t="shared" si="727"/>
        <v>-3.5437197272548522E-2</v>
      </c>
    </row>
    <row r="3334" spans="1:18" x14ac:dyDescent="0.25">
      <c r="A3334">
        <v>3323</v>
      </c>
      <c r="B3334" s="5">
        <v>12859</v>
      </c>
      <c r="C3334" s="5">
        <v>4350</v>
      </c>
      <c r="D3334" s="5">
        <f t="shared" si="714"/>
        <v>55936650</v>
      </c>
      <c r="E3334" s="5">
        <f t="shared" si="715"/>
        <v>165353881</v>
      </c>
      <c r="F3334" s="5">
        <f t="shared" si="716"/>
        <v>18922500</v>
      </c>
      <c r="G3334" s="5">
        <f t="shared" si="717"/>
        <v>-617101.82420000003</v>
      </c>
      <c r="H3334" s="9">
        <f t="shared" si="718"/>
        <v>380814661430.96777</v>
      </c>
      <c r="I3334" s="9">
        <f t="shared" si="719"/>
        <v>-291159.74660000001</v>
      </c>
      <c r="J3334" s="9">
        <f t="shared" si="720"/>
        <v>84773998040.176224</v>
      </c>
      <c r="K3334" s="9">
        <f t="shared" si="721"/>
        <v>179675210760.46976</v>
      </c>
      <c r="M3334" s="9">
        <f t="shared" si="722"/>
        <v>127318.18367250971</v>
      </c>
      <c r="N3334" s="9">
        <f t="shared" si="723"/>
        <v>28288401839.991932</v>
      </c>
      <c r="O3334" s="9">
        <f t="shared" si="724"/>
        <v>-122968.18367250971</v>
      </c>
      <c r="P3334" s="9">
        <f t="shared" si="725"/>
        <v>15121174195.716084</v>
      </c>
      <c r="Q3334" s="9">
        <f t="shared" si="726"/>
        <v>2.0165850214652457E-4</v>
      </c>
      <c r="R3334" s="9">
        <f t="shared" si="727"/>
        <v>-3.4801625835705091E-2</v>
      </c>
    </row>
    <row r="3335" spans="1:18" x14ac:dyDescent="0.25">
      <c r="A3335">
        <v>3324</v>
      </c>
      <c r="B3335" s="5">
        <v>10999</v>
      </c>
      <c r="C3335" s="5">
        <v>3000</v>
      </c>
      <c r="D3335" s="5">
        <f t="shared" si="714"/>
        <v>32997000</v>
      </c>
      <c r="E3335" s="5">
        <f t="shared" si="715"/>
        <v>120978001</v>
      </c>
      <c r="F3335" s="5">
        <f t="shared" si="716"/>
        <v>9000000</v>
      </c>
      <c r="G3335" s="5">
        <f t="shared" si="717"/>
        <v>-618961.82420000003</v>
      </c>
      <c r="H3335" s="9">
        <f t="shared" si="718"/>
        <v>383113739816.99176</v>
      </c>
      <c r="I3335" s="9">
        <f t="shared" si="719"/>
        <v>-292509.74660000001</v>
      </c>
      <c r="J3335" s="9">
        <f t="shared" si="720"/>
        <v>85561951855.996216</v>
      </c>
      <c r="K3335" s="9">
        <f t="shared" si="721"/>
        <v>181052366351.81577</v>
      </c>
      <c r="M3335" s="9">
        <f t="shared" si="722"/>
        <v>126811.23928379285</v>
      </c>
      <c r="N3335" s="9">
        <f t="shared" si="723"/>
        <v>28459186370.7164</v>
      </c>
      <c r="O3335" s="9">
        <f t="shared" si="724"/>
        <v>-123811.23928379285</v>
      </c>
      <c r="P3335" s="9">
        <f t="shared" si="725"/>
        <v>15329222972.988609</v>
      </c>
      <c r="Q3335" s="9">
        <f t="shared" si="726"/>
        <v>2.0166851496069492E-4</v>
      </c>
      <c r="R3335" s="9">
        <f t="shared" si="727"/>
        <v>-3.5040221923265641E-2</v>
      </c>
    </row>
    <row r="3336" spans="1:18" x14ac:dyDescent="0.25">
      <c r="A3336">
        <v>3325</v>
      </c>
      <c r="B3336" s="5">
        <v>2519</v>
      </c>
      <c r="C3336" s="5">
        <v>266</v>
      </c>
      <c r="D3336" s="5">
        <f t="shared" si="714"/>
        <v>670054</v>
      </c>
      <c r="E3336" s="5">
        <f t="shared" si="715"/>
        <v>6345361</v>
      </c>
      <c r="F3336" s="5">
        <f t="shared" si="716"/>
        <v>70756</v>
      </c>
      <c r="G3336" s="5">
        <f t="shared" si="717"/>
        <v>-627441.82420000003</v>
      </c>
      <c r="H3336" s="9">
        <f t="shared" si="718"/>
        <v>393683242755.42377</v>
      </c>
      <c r="I3336" s="9">
        <f t="shared" si="719"/>
        <v>-295243.74660000001</v>
      </c>
      <c r="J3336" s="9">
        <f t="shared" si="720"/>
        <v>87168869906.405014</v>
      </c>
      <c r="K3336" s="9">
        <f t="shared" si="721"/>
        <v>185248274950.34656</v>
      </c>
      <c r="M3336" s="9">
        <f t="shared" si="722"/>
        <v>124500.00895243853</v>
      </c>
      <c r="N3336" s="9">
        <f t="shared" si="723"/>
        <v>29244330370.287804</v>
      </c>
      <c r="O3336" s="9">
        <f t="shared" si="724"/>
        <v>-124234.00895243853</v>
      </c>
      <c r="P3336" s="9">
        <f t="shared" si="725"/>
        <v>15434088980.394575</v>
      </c>
      <c r="Q3336" s="9">
        <f t="shared" si="726"/>
        <v>2.0171454665297592E-4</v>
      </c>
      <c r="R3336" s="9">
        <f t="shared" si="727"/>
        <v>-3.5159872153002182E-2</v>
      </c>
    </row>
    <row r="3337" spans="1:18" x14ac:dyDescent="0.25">
      <c r="A3337">
        <v>3326</v>
      </c>
      <c r="B3337" s="5">
        <v>1424</v>
      </c>
      <c r="C3337" s="5">
        <v>208</v>
      </c>
      <c r="D3337" s="5">
        <f t="shared" si="714"/>
        <v>296192</v>
      </c>
      <c r="E3337" s="5">
        <f t="shared" si="715"/>
        <v>2027776</v>
      </c>
      <c r="F3337" s="5">
        <f t="shared" si="716"/>
        <v>43264</v>
      </c>
      <c r="G3337" s="5">
        <f t="shared" si="717"/>
        <v>-628536.82420000003</v>
      </c>
      <c r="H3337" s="9">
        <f t="shared" si="718"/>
        <v>395058539375.42175</v>
      </c>
      <c r="I3337" s="9">
        <f t="shared" si="719"/>
        <v>-295301.74660000001</v>
      </c>
      <c r="J3337" s="9">
        <f t="shared" si="720"/>
        <v>87203121545.01062</v>
      </c>
      <c r="K3337" s="9">
        <f t="shared" si="721"/>
        <v>185608021988.67715</v>
      </c>
      <c r="M3337" s="9">
        <f t="shared" si="722"/>
        <v>124201.56588488747</v>
      </c>
      <c r="N3337" s="9">
        <f t="shared" si="723"/>
        <v>29346492779.921658</v>
      </c>
      <c r="O3337" s="9">
        <f t="shared" si="724"/>
        <v>-123993.56588488747</v>
      </c>
      <c r="P3337" s="9">
        <f t="shared" si="725"/>
        <v>15374404380.84993</v>
      </c>
      <c r="Q3337" s="9">
        <f t="shared" si="726"/>
        <v>2.0172053626584378E-4</v>
      </c>
      <c r="R3337" s="9">
        <f t="shared" si="727"/>
        <v>-3.5091823681189432E-2</v>
      </c>
    </row>
    <row r="3338" spans="1:18" x14ac:dyDescent="0.25">
      <c r="A3338">
        <v>3327</v>
      </c>
      <c r="B3338" s="5">
        <v>1109</v>
      </c>
      <c r="C3338" s="5">
        <v>48</v>
      </c>
      <c r="D3338" s="5">
        <f t="shared" si="714"/>
        <v>53232</v>
      </c>
      <c r="E3338" s="5">
        <f t="shared" si="715"/>
        <v>1229881</v>
      </c>
      <c r="F3338" s="5">
        <f t="shared" si="716"/>
        <v>2304</v>
      </c>
      <c r="G3338" s="5">
        <f t="shared" si="717"/>
        <v>-628851.82420000003</v>
      </c>
      <c r="H3338" s="9">
        <f t="shared" si="718"/>
        <v>395454616799.66772</v>
      </c>
      <c r="I3338" s="9">
        <f t="shared" si="719"/>
        <v>-295461.74660000001</v>
      </c>
      <c r="J3338" s="9">
        <f t="shared" si="720"/>
        <v>87297643703.922623</v>
      </c>
      <c r="K3338" s="9">
        <f t="shared" si="721"/>
        <v>185801658330.72818</v>
      </c>
      <c r="M3338" s="9">
        <f t="shared" si="722"/>
        <v>124115.71239970156</v>
      </c>
      <c r="N3338" s="9">
        <f t="shared" si="723"/>
        <v>29375914959.453075</v>
      </c>
      <c r="O3338" s="9">
        <f t="shared" si="724"/>
        <v>-124067.71239970156</v>
      </c>
      <c r="P3338" s="9">
        <f t="shared" si="725"/>
        <v>15392797260.09506</v>
      </c>
      <c r="Q3338" s="9">
        <f t="shared" si="726"/>
        <v>2.017222612394985E-4</v>
      </c>
      <c r="R3338" s="9">
        <f t="shared" si="727"/>
        <v>-3.5112808158582927E-2</v>
      </c>
    </row>
    <row r="3339" spans="1:18" x14ac:dyDescent="0.25">
      <c r="A3339">
        <v>3328</v>
      </c>
      <c r="B3339" s="5">
        <v>918</v>
      </c>
      <c r="C3339" s="5">
        <v>71</v>
      </c>
      <c r="D3339" s="5">
        <f t="shared" si="714"/>
        <v>65178</v>
      </c>
      <c r="E3339" s="5">
        <f t="shared" si="715"/>
        <v>842724</v>
      </c>
      <c r="F3339" s="5">
        <f t="shared" si="716"/>
        <v>5041</v>
      </c>
      <c r="G3339" s="5">
        <f t="shared" si="717"/>
        <v>-629042.82420000003</v>
      </c>
      <c r="H3339" s="9">
        <f t="shared" si="718"/>
        <v>395694874677.51215</v>
      </c>
      <c r="I3339" s="9">
        <f t="shared" si="719"/>
        <v>-295438.74660000001</v>
      </c>
      <c r="J3339" s="9">
        <f t="shared" si="720"/>
        <v>87284052992.579025</v>
      </c>
      <c r="K3339" s="9">
        <f t="shared" si="721"/>
        <v>185843623539.37216</v>
      </c>
      <c r="M3339" s="9">
        <f t="shared" si="722"/>
        <v>124063.65520709676</v>
      </c>
      <c r="N3339" s="9">
        <f t="shared" si="723"/>
        <v>29393762253.903728</v>
      </c>
      <c r="O3339" s="9">
        <f t="shared" si="724"/>
        <v>-123992.65520709676</v>
      </c>
      <c r="P3339" s="9">
        <f t="shared" si="725"/>
        <v>15374178545.305979</v>
      </c>
      <c r="Q3339" s="9">
        <f t="shared" si="726"/>
        <v>2.0172330759681212E-4</v>
      </c>
      <c r="R3339" s="9">
        <f t="shared" si="727"/>
        <v>-3.5091565995931252E-2</v>
      </c>
    </row>
    <row r="3340" spans="1:18" x14ac:dyDescent="0.25">
      <c r="A3340">
        <v>3329</v>
      </c>
      <c r="B3340" s="5">
        <v>4502954</v>
      </c>
      <c r="C3340" s="5">
        <v>10081003</v>
      </c>
      <c r="D3340" s="5">
        <f t="shared" si="714"/>
        <v>45394292782862</v>
      </c>
      <c r="E3340" s="5">
        <f t="shared" si="715"/>
        <v>20276594726116</v>
      </c>
      <c r="F3340" s="5">
        <f t="shared" si="716"/>
        <v>101626621486009</v>
      </c>
      <c r="G3340" s="5">
        <f t="shared" si="717"/>
        <v>3872993.1757999999</v>
      </c>
      <c r="H3340" s="9">
        <f t="shared" si="718"/>
        <v>15000076139793.369</v>
      </c>
      <c r="I3340" s="9">
        <f t="shared" si="719"/>
        <v>9785493.2533999998</v>
      </c>
      <c r="J3340" s="9">
        <f t="shared" si="720"/>
        <v>95755878212336.906</v>
      </c>
      <c r="K3340" s="9">
        <f t="shared" si="721"/>
        <v>37899148592255.141</v>
      </c>
      <c r="M3340" s="9">
        <f t="shared" si="722"/>
        <v>1351096.9283260885</v>
      </c>
      <c r="N3340" s="9">
        <f t="shared" si="723"/>
        <v>1114264298224.4263</v>
      </c>
      <c r="O3340" s="9">
        <f t="shared" si="724"/>
        <v>8729906.0716739111</v>
      </c>
      <c r="P3340" s="9">
        <f t="shared" si="725"/>
        <v>76211260020249.016</v>
      </c>
      <c r="Q3340" s="9">
        <f t="shared" si="726"/>
        <v>2.6532747027753023E-4</v>
      </c>
      <c r="R3340" s="9">
        <f t="shared" si="727"/>
        <v>2.4707577994371412</v>
      </c>
    </row>
    <row r="3341" spans="1:18" x14ac:dyDescent="0.25">
      <c r="A3341">
        <v>3330</v>
      </c>
      <c r="B3341" s="5">
        <v>601667</v>
      </c>
      <c r="C3341" s="5">
        <v>310743</v>
      </c>
      <c r="D3341" s="5">
        <f t="shared" ref="D3341:D3404" si="728">B3341*C3341</f>
        <v>186963808581</v>
      </c>
      <c r="E3341" s="5">
        <f t="shared" ref="E3341:E3404" si="729">POWER(B3341,2)</f>
        <v>362003178889</v>
      </c>
      <c r="F3341" s="5">
        <f t="shared" ref="F3341:F3404" si="730">POWER(C3341,2)</f>
        <v>96561212049</v>
      </c>
      <c r="G3341" s="5">
        <f t="shared" ref="G3341:G3404" si="731">B3341-$J$5018</f>
        <v>-28293.824200000032</v>
      </c>
      <c r="H3341" s="9">
        <f t="shared" ref="H3341:H3404" si="732">POWER(G3341,2)</f>
        <v>800540487.86050749</v>
      </c>
      <c r="I3341" s="9">
        <f t="shared" ref="I3341:I3404" si="733">C3341-$J$5019</f>
        <v>15233.253399999987</v>
      </c>
      <c r="J3341" s="9">
        <f t="shared" ref="J3341:J3404" si="734">POWER(I3341,2)</f>
        <v>232052009.14861116</v>
      </c>
      <c r="K3341" s="9">
        <f t="shared" ref="K3341:K3404" si="735">G3341*I3341</f>
        <v>-431006993.69365239</v>
      </c>
      <c r="M3341" s="9">
        <f t="shared" ref="M3341:M3404" si="736">$J$5027+$J$5026*B3341</f>
        <v>287798.24368949921</v>
      </c>
      <c r="N3341" s="9">
        <f t="shared" ref="N3341:N3404" si="737">(M3341-$J$5019)^2</f>
        <v>59467277.138662308</v>
      </c>
      <c r="O3341" s="9">
        <f t="shared" ref="O3341:O3404" si="738">C3341-M3341</f>
        <v>22944.756310500787</v>
      </c>
      <c r="P3341" s="9">
        <f t="shared" ref="P3341:P3404" si="739">POWER(O3341,2)</f>
        <v>526461842.14826566</v>
      </c>
      <c r="Q3341" s="9">
        <f t="shared" ref="Q3341:Q3404" si="740">(1/$J$5017)+((H3341)/$H$5012)</f>
        <v>2.0000348646796452E-4</v>
      </c>
      <c r="R3341" s="9">
        <f t="shared" ref="R3341:R3404" si="741">O3341/($J$5028*SQRT(1-Q3341))</f>
        <v>6.4936647777636492E-3</v>
      </c>
    </row>
    <row r="3342" spans="1:18" x14ac:dyDescent="0.25">
      <c r="A3342">
        <v>3331</v>
      </c>
      <c r="B3342" s="5">
        <v>433302</v>
      </c>
      <c r="C3342" s="5">
        <v>212794</v>
      </c>
      <c r="D3342" s="5">
        <f t="shared" si="728"/>
        <v>92204065788</v>
      </c>
      <c r="E3342" s="5">
        <f t="shared" si="729"/>
        <v>187750623204</v>
      </c>
      <c r="F3342" s="5">
        <f t="shared" si="730"/>
        <v>45281286436</v>
      </c>
      <c r="G3342" s="5">
        <f t="shared" si="731"/>
        <v>-196658.82420000003</v>
      </c>
      <c r="H3342" s="9">
        <f t="shared" si="732"/>
        <v>38674693135.726517</v>
      </c>
      <c r="I3342" s="9">
        <f t="shared" si="733"/>
        <v>-82715.746600000013</v>
      </c>
      <c r="J3342" s="9">
        <f t="shared" si="734"/>
        <v>6841894735.5954142</v>
      </c>
      <c r="K3342" s="9">
        <f t="shared" si="735"/>
        <v>16266781469.181152</v>
      </c>
      <c r="M3342" s="9">
        <f t="shared" si="736"/>
        <v>241910.23723449104</v>
      </c>
      <c r="N3342" s="9">
        <f t="shared" si="737"/>
        <v>2872907404.2232842</v>
      </c>
      <c r="O3342" s="9">
        <f t="shared" si="738"/>
        <v>-29116.23723449104</v>
      </c>
      <c r="P3342" s="9">
        <f t="shared" si="739"/>
        <v>847755270.69516242</v>
      </c>
      <c r="Q3342" s="9">
        <f t="shared" si="740"/>
        <v>2.001684338027868E-4</v>
      </c>
      <c r="R3342" s="9">
        <f t="shared" si="741"/>
        <v>-8.2402749119894793E-3</v>
      </c>
    </row>
    <row r="3343" spans="1:18" x14ac:dyDescent="0.25">
      <c r="A3343">
        <v>3332</v>
      </c>
      <c r="B3343" s="5">
        <v>379319</v>
      </c>
      <c r="C3343" s="5">
        <v>372956</v>
      </c>
      <c r="D3343" s="5">
        <f t="shared" si="728"/>
        <v>141469296964</v>
      </c>
      <c r="E3343" s="5">
        <f t="shared" si="729"/>
        <v>143882903761</v>
      </c>
      <c r="F3343" s="5">
        <f t="shared" si="730"/>
        <v>139096177936</v>
      </c>
      <c r="G3343" s="5">
        <f t="shared" si="731"/>
        <v>-250641.82420000003</v>
      </c>
      <c r="H3343" s="9">
        <f t="shared" si="732"/>
        <v>62821324038.303719</v>
      </c>
      <c r="I3343" s="9">
        <f t="shared" si="733"/>
        <v>77446.253399999987</v>
      </c>
      <c r="J3343" s="9">
        <f t="shared" si="734"/>
        <v>5997922165.6970091</v>
      </c>
      <c r="K3343" s="9">
        <f t="shared" si="735"/>
        <v>-19411270229.631451</v>
      </c>
      <c r="M3343" s="9">
        <f t="shared" si="736"/>
        <v>227197.13027959719</v>
      </c>
      <c r="N3343" s="9">
        <f t="shared" si="737"/>
        <v>4666613548.5385666</v>
      </c>
      <c r="O3343" s="9">
        <f t="shared" si="738"/>
        <v>145758.86972040281</v>
      </c>
      <c r="P3343" s="9">
        <f t="shared" si="739"/>
        <v>21245648102.169361</v>
      </c>
      <c r="Q3343" s="9">
        <f t="shared" si="740"/>
        <v>2.0027359582315855E-4</v>
      </c>
      <c r="R3343" s="9">
        <f t="shared" si="741"/>
        <v>4.1251663491102007E-2</v>
      </c>
    </row>
    <row r="3344" spans="1:18" x14ac:dyDescent="0.25">
      <c r="A3344">
        <v>3333</v>
      </c>
      <c r="B3344" s="5">
        <v>307423</v>
      </c>
      <c r="C3344" s="5">
        <v>61219</v>
      </c>
      <c r="D3344" s="5">
        <f t="shared" si="728"/>
        <v>18820128637</v>
      </c>
      <c r="E3344" s="5">
        <f t="shared" si="729"/>
        <v>94508900929</v>
      </c>
      <c r="F3344" s="5">
        <f t="shared" si="730"/>
        <v>3747765961</v>
      </c>
      <c r="G3344" s="5">
        <f t="shared" si="731"/>
        <v>-322537.82420000003</v>
      </c>
      <c r="H3344" s="9">
        <f t="shared" si="732"/>
        <v>104030648039.67012</v>
      </c>
      <c r="I3344" s="9">
        <f t="shared" si="733"/>
        <v>-234290.74660000001</v>
      </c>
      <c r="J3344" s="9">
        <f t="shared" si="734"/>
        <v>54892153942.385414</v>
      </c>
      <c r="K3344" s="9">
        <f t="shared" si="735"/>
        <v>75567627638.557556</v>
      </c>
      <c r="M3344" s="9">
        <f t="shared" si="736"/>
        <v>207601.82180046398</v>
      </c>
      <c r="N3344" s="9">
        <f t="shared" si="737"/>
        <v>7727803242.5608826</v>
      </c>
      <c r="O3344" s="9">
        <f t="shared" si="738"/>
        <v>-146382.82180046398</v>
      </c>
      <c r="P3344" s="9">
        <f t="shared" si="739"/>
        <v>21427930518.266392</v>
      </c>
      <c r="Q3344" s="9">
        <f t="shared" si="740"/>
        <v>2.0045306830474913E-4</v>
      </c>
      <c r="R3344" s="9">
        <f t="shared" si="741"/>
        <v>-4.1428253795861313E-2</v>
      </c>
    </row>
    <row r="3345" spans="1:18" x14ac:dyDescent="0.25">
      <c r="A3345">
        <v>3334</v>
      </c>
      <c r="B3345" s="5">
        <v>290805</v>
      </c>
      <c r="C3345" s="5">
        <v>47574</v>
      </c>
      <c r="D3345" s="5">
        <f t="shared" si="728"/>
        <v>13834757070</v>
      </c>
      <c r="E3345" s="5">
        <f t="shared" si="729"/>
        <v>84567548025</v>
      </c>
      <c r="F3345" s="5">
        <f t="shared" si="730"/>
        <v>2263285476</v>
      </c>
      <c r="G3345" s="5">
        <f t="shared" si="731"/>
        <v>-339155.82420000003</v>
      </c>
      <c r="H3345" s="9">
        <f t="shared" si="732"/>
        <v>115026673088.78133</v>
      </c>
      <c r="I3345" s="9">
        <f t="shared" si="733"/>
        <v>-247935.74660000001</v>
      </c>
      <c r="J3345" s="9">
        <f t="shared" si="734"/>
        <v>61472134442.099419</v>
      </c>
      <c r="K3345" s="9">
        <f t="shared" si="735"/>
        <v>84088852486.765366</v>
      </c>
      <c r="M3345" s="9">
        <f t="shared" si="736"/>
        <v>203072.57349310006</v>
      </c>
      <c r="N3345" s="9">
        <f t="shared" si="737"/>
        <v>8544630971.9949875</v>
      </c>
      <c r="O3345" s="9">
        <f t="shared" si="738"/>
        <v>-155498.57349310006</v>
      </c>
      <c r="P3345" s="9">
        <f t="shared" si="739"/>
        <v>24179806358.389042</v>
      </c>
      <c r="Q3345" s="9">
        <f t="shared" si="740"/>
        <v>2.0050095756163504E-4</v>
      </c>
      <c r="R3345" s="9">
        <f t="shared" si="741"/>
        <v>-4.4008131846445753E-2</v>
      </c>
    </row>
    <row r="3346" spans="1:18" x14ac:dyDescent="0.25">
      <c r="A3346">
        <v>3335</v>
      </c>
      <c r="B3346" s="5">
        <v>233471</v>
      </c>
      <c r="C3346" s="5">
        <v>275115</v>
      </c>
      <c r="D3346" s="5">
        <f t="shared" si="728"/>
        <v>64231374165</v>
      </c>
      <c r="E3346" s="5">
        <f t="shared" si="729"/>
        <v>54508707841</v>
      </c>
      <c r="F3346" s="5">
        <f t="shared" si="730"/>
        <v>75688263225</v>
      </c>
      <c r="G3346" s="5">
        <f t="shared" si="731"/>
        <v>-396489.82420000003</v>
      </c>
      <c r="H3346" s="9">
        <f t="shared" si="732"/>
        <v>157204180694.14694</v>
      </c>
      <c r="I3346" s="9">
        <f t="shared" si="733"/>
        <v>-20394.746600000013</v>
      </c>
      <c r="J3346" s="9">
        <f t="shared" si="734"/>
        <v>415945688.87821209</v>
      </c>
      <c r="K3346" s="9">
        <f t="shared" si="735"/>
        <v>8086309494.0375538</v>
      </c>
      <c r="M3346" s="9">
        <f t="shared" si="736"/>
        <v>187446.14898627598</v>
      </c>
      <c r="N3346" s="9">
        <f t="shared" si="737"/>
        <v>11677741129.220863</v>
      </c>
      <c r="O3346" s="9">
        <f t="shared" si="738"/>
        <v>87668.851013724023</v>
      </c>
      <c r="P3346" s="9">
        <f t="shared" si="739"/>
        <v>7685827438.0665398</v>
      </c>
      <c r="Q3346" s="9">
        <f t="shared" si="740"/>
        <v>2.0068464662086321E-4</v>
      </c>
      <c r="R3346" s="9">
        <f t="shared" si="741"/>
        <v>2.4811434741746709E-2</v>
      </c>
    </row>
    <row r="3347" spans="1:18" x14ac:dyDescent="0.25">
      <c r="A3347">
        <v>3336</v>
      </c>
      <c r="B3347" s="5">
        <v>232534</v>
      </c>
      <c r="C3347" s="5">
        <v>89474</v>
      </c>
      <c r="D3347" s="5">
        <f t="shared" si="728"/>
        <v>20805747116</v>
      </c>
      <c r="E3347" s="5">
        <f t="shared" si="729"/>
        <v>54072061156</v>
      </c>
      <c r="F3347" s="5">
        <f t="shared" si="730"/>
        <v>8005596676</v>
      </c>
      <c r="G3347" s="5">
        <f t="shared" si="731"/>
        <v>-397426.82420000003</v>
      </c>
      <c r="H3347" s="9">
        <f t="shared" si="732"/>
        <v>157948080593.69772</v>
      </c>
      <c r="I3347" s="9">
        <f t="shared" si="733"/>
        <v>-206035.74660000001</v>
      </c>
      <c r="J3347" s="9">
        <f t="shared" si="734"/>
        <v>42450728877.019417</v>
      </c>
      <c r="K3347" s="9">
        <f t="shared" si="735"/>
        <v>81884132442.913956</v>
      </c>
      <c r="M3347" s="9">
        <f t="shared" si="736"/>
        <v>187190.76893669119</v>
      </c>
      <c r="N3347" s="9">
        <f t="shared" si="737"/>
        <v>11733000922.024395</v>
      </c>
      <c r="O3347" s="9">
        <f t="shared" si="738"/>
        <v>-97716.768936691195</v>
      </c>
      <c r="P3347" s="9">
        <f t="shared" si="739"/>
        <v>9548566931.4266968</v>
      </c>
      <c r="Q3347" s="9">
        <f t="shared" si="740"/>
        <v>2.0068788641098992E-4</v>
      </c>
      <c r="R3347" s="9">
        <f t="shared" si="741"/>
        <v>-2.7655127351854179E-2</v>
      </c>
    </row>
    <row r="3348" spans="1:18" x14ac:dyDescent="0.25">
      <c r="A3348">
        <v>3337</v>
      </c>
      <c r="B3348" s="5">
        <v>215290</v>
      </c>
      <c r="C3348" s="5">
        <v>57863</v>
      </c>
      <c r="D3348" s="5">
        <f t="shared" si="728"/>
        <v>12457325270</v>
      </c>
      <c r="E3348" s="5">
        <f t="shared" si="729"/>
        <v>46349784100</v>
      </c>
      <c r="F3348" s="5">
        <f t="shared" si="730"/>
        <v>3348126769</v>
      </c>
      <c r="G3348" s="5">
        <f t="shared" si="731"/>
        <v>-414670.82420000003</v>
      </c>
      <c r="H3348" s="9">
        <f t="shared" si="732"/>
        <v>171951892442.70734</v>
      </c>
      <c r="I3348" s="9">
        <f t="shared" si="733"/>
        <v>-237646.74660000001</v>
      </c>
      <c r="J3348" s="9">
        <f t="shared" si="734"/>
        <v>56475976169.564621</v>
      </c>
      <c r="K3348" s="9">
        <f t="shared" si="735"/>
        <v>98545172281.070557</v>
      </c>
      <c r="M3348" s="9">
        <f t="shared" si="736"/>
        <v>182490.90386194192</v>
      </c>
      <c r="N3348" s="9">
        <f t="shared" si="737"/>
        <v>12773258813.849907</v>
      </c>
      <c r="O3348" s="9">
        <f t="shared" si="738"/>
        <v>-124627.90386194192</v>
      </c>
      <c r="P3348" s="9">
        <f t="shared" si="739"/>
        <v>15532114421.021437</v>
      </c>
      <c r="Q3348" s="9">
        <f t="shared" si="740"/>
        <v>2.0074887500823519E-4</v>
      </c>
      <c r="R3348" s="9">
        <f t="shared" si="741"/>
        <v>-3.5271332602620102E-2</v>
      </c>
    </row>
    <row r="3349" spans="1:18" x14ac:dyDescent="0.25">
      <c r="A3349">
        <v>3338</v>
      </c>
      <c r="B3349" s="5">
        <v>160990</v>
      </c>
      <c r="C3349" s="5">
        <v>28857</v>
      </c>
      <c r="D3349" s="5">
        <f t="shared" si="728"/>
        <v>4645688430</v>
      </c>
      <c r="E3349" s="5">
        <f t="shared" si="729"/>
        <v>25917780100</v>
      </c>
      <c r="F3349" s="5">
        <f t="shared" si="730"/>
        <v>832726449</v>
      </c>
      <c r="G3349" s="5">
        <f t="shared" si="731"/>
        <v>-468970.82420000003</v>
      </c>
      <c r="H3349" s="9">
        <f t="shared" si="732"/>
        <v>219933633950.82733</v>
      </c>
      <c r="I3349" s="9">
        <f t="shared" si="733"/>
        <v>-266652.74660000001</v>
      </c>
      <c r="J3349" s="9">
        <f t="shared" si="734"/>
        <v>71103687269.323822</v>
      </c>
      <c r="K3349" s="9">
        <f t="shared" si="735"/>
        <v>125052358348.19576</v>
      </c>
      <c r="M3349" s="9">
        <f t="shared" si="736"/>
        <v>167691.3983203689</v>
      </c>
      <c r="N3349" s="9">
        <f t="shared" si="737"/>
        <v>16337530156.933079</v>
      </c>
      <c r="O3349" s="9">
        <f t="shared" si="738"/>
        <v>-138834.3983203689</v>
      </c>
      <c r="P3349" s="9">
        <f t="shared" si="739"/>
        <v>19274990156.978851</v>
      </c>
      <c r="Q3349" s="9">
        <f t="shared" si="740"/>
        <v>2.0095784233366897E-4</v>
      </c>
      <c r="R3349" s="9">
        <f t="shared" si="741"/>
        <v>-3.9291961108590213E-2</v>
      </c>
    </row>
    <row r="3350" spans="1:18" x14ac:dyDescent="0.25">
      <c r="A3350">
        <v>3339</v>
      </c>
      <c r="B3350" s="5">
        <v>131924</v>
      </c>
      <c r="C3350" s="5">
        <v>25977</v>
      </c>
      <c r="D3350" s="5">
        <f t="shared" si="728"/>
        <v>3426989748</v>
      </c>
      <c r="E3350" s="5">
        <f t="shared" si="729"/>
        <v>17403941776</v>
      </c>
      <c r="F3350" s="5">
        <f t="shared" si="730"/>
        <v>674804529</v>
      </c>
      <c r="G3350" s="5">
        <f t="shared" si="731"/>
        <v>-498036.82420000003</v>
      </c>
      <c r="H3350" s="9">
        <f t="shared" si="732"/>
        <v>248040678259.22174</v>
      </c>
      <c r="I3350" s="9">
        <f t="shared" si="733"/>
        <v>-269532.74660000001</v>
      </c>
      <c r="J3350" s="9">
        <f t="shared" si="734"/>
        <v>72647901489.739822</v>
      </c>
      <c r="K3350" s="9">
        <f t="shared" si="735"/>
        <v>134237233134.56737</v>
      </c>
      <c r="M3350" s="9">
        <f t="shared" si="736"/>
        <v>159769.43831905469</v>
      </c>
      <c r="N3350" s="9">
        <f t="shared" si="737"/>
        <v>18425431292.206074</v>
      </c>
      <c r="O3350" s="9">
        <f t="shared" si="738"/>
        <v>-133792.43831905469</v>
      </c>
      <c r="P3350" s="9">
        <f t="shared" si="739"/>
        <v>17900416551.358055</v>
      </c>
      <c r="Q3350" s="9">
        <f t="shared" si="740"/>
        <v>2.0108025251909295E-4</v>
      </c>
      <c r="R3350" s="9">
        <f t="shared" si="741"/>
        <v>-3.7865022418600097E-2</v>
      </c>
    </row>
    <row r="3351" spans="1:18" x14ac:dyDescent="0.25">
      <c r="A3351">
        <v>3340</v>
      </c>
      <c r="B3351" s="5">
        <v>121399</v>
      </c>
      <c r="C3351" s="5">
        <v>22000</v>
      </c>
      <c r="D3351" s="5">
        <f t="shared" si="728"/>
        <v>2670778000</v>
      </c>
      <c r="E3351" s="5">
        <f t="shared" si="729"/>
        <v>14737717201</v>
      </c>
      <c r="F3351" s="5">
        <f t="shared" si="730"/>
        <v>484000000</v>
      </c>
      <c r="G3351" s="5">
        <f t="shared" si="731"/>
        <v>-508561.82420000003</v>
      </c>
      <c r="H3351" s="9">
        <f t="shared" si="732"/>
        <v>258635129033.63174</v>
      </c>
      <c r="I3351" s="9">
        <f t="shared" si="733"/>
        <v>-273509.74660000001</v>
      </c>
      <c r="J3351" s="9">
        <f t="shared" si="734"/>
        <v>74807581485.196213</v>
      </c>
      <c r="K3351" s="9">
        <f t="shared" si="735"/>
        <v>139096615667.37576</v>
      </c>
      <c r="M3351" s="9">
        <f t="shared" si="736"/>
        <v>156900.84171085845</v>
      </c>
      <c r="N3351" s="9">
        <f t="shared" si="737"/>
        <v>19212428514.567089</v>
      </c>
      <c r="O3351" s="9">
        <f t="shared" si="738"/>
        <v>-134900.84171085845</v>
      </c>
      <c r="P3351" s="9">
        <f t="shared" si="739"/>
        <v>18198237094.298088</v>
      </c>
      <c r="Q3351" s="9">
        <f t="shared" si="740"/>
        <v>2.0112639286275666E-4</v>
      </c>
      <c r="R3351" s="9">
        <f t="shared" si="741"/>
        <v>-3.8178716059836373E-2</v>
      </c>
    </row>
    <row r="3352" spans="1:18" x14ac:dyDescent="0.25">
      <c r="A3352">
        <v>3341</v>
      </c>
      <c r="B3352" s="5">
        <v>96799</v>
      </c>
      <c r="C3352" s="5">
        <v>16790</v>
      </c>
      <c r="D3352" s="5">
        <f t="shared" si="728"/>
        <v>1625255210</v>
      </c>
      <c r="E3352" s="5">
        <f t="shared" si="729"/>
        <v>9370046401</v>
      </c>
      <c r="F3352" s="5">
        <f t="shared" si="730"/>
        <v>281904100</v>
      </c>
      <c r="G3352" s="5">
        <f t="shared" si="731"/>
        <v>-533161.82420000003</v>
      </c>
      <c r="H3352" s="9">
        <f t="shared" si="732"/>
        <v>284261530784.27173</v>
      </c>
      <c r="I3352" s="9">
        <f t="shared" si="733"/>
        <v>-278719.74660000001</v>
      </c>
      <c r="J3352" s="9">
        <f t="shared" si="734"/>
        <v>77684697144.768219</v>
      </c>
      <c r="K3352" s="9">
        <f t="shared" si="735"/>
        <v>148602728537.81775</v>
      </c>
      <c r="M3352" s="9">
        <f t="shared" si="736"/>
        <v>150196.09334395797</v>
      </c>
      <c r="N3352" s="9">
        <f t="shared" si="737"/>
        <v>21116057822.617218</v>
      </c>
      <c r="O3352" s="9">
        <f t="shared" si="738"/>
        <v>-133406.09334395797</v>
      </c>
      <c r="P3352" s="9">
        <f t="shared" si="739"/>
        <v>17797185741.296825</v>
      </c>
      <c r="Q3352" s="9">
        <f t="shared" si="740"/>
        <v>2.0123799949615527E-4</v>
      </c>
      <c r="R3352" s="9">
        <f t="shared" si="741"/>
        <v>-3.7755684680059159E-2</v>
      </c>
    </row>
    <row r="3353" spans="1:18" x14ac:dyDescent="0.25">
      <c r="A3353">
        <v>3342</v>
      </c>
      <c r="B3353" s="5">
        <v>75067</v>
      </c>
      <c r="C3353" s="5">
        <v>88200</v>
      </c>
      <c r="D3353" s="5">
        <f t="shared" si="728"/>
        <v>6620909400</v>
      </c>
      <c r="E3353" s="5">
        <f t="shared" si="729"/>
        <v>5635054489</v>
      </c>
      <c r="F3353" s="5">
        <f t="shared" si="730"/>
        <v>7779240000</v>
      </c>
      <c r="G3353" s="5">
        <f t="shared" si="731"/>
        <v>-554893.82420000003</v>
      </c>
      <c r="H3353" s="9">
        <f t="shared" si="732"/>
        <v>307907156135.30054</v>
      </c>
      <c r="I3353" s="9">
        <f t="shared" si="733"/>
        <v>-207309.74660000001</v>
      </c>
      <c r="J3353" s="9">
        <f t="shared" si="734"/>
        <v>42977331035.356216</v>
      </c>
      <c r="K3353" s="9">
        <f t="shared" si="735"/>
        <v>115034898084.80696</v>
      </c>
      <c r="M3353" s="9">
        <f t="shared" si="736"/>
        <v>144273.02051836927</v>
      </c>
      <c r="N3353" s="9">
        <f t="shared" si="737"/>
        <v>22872547315.890209</v>
      </c>
      <c r="O3353" s="9">
        <f t="shared" si="738"/>
        <v>-56073.020518369274</v>
      </c>
      <c r="P3353" s="9">
        <f t="shared" si="739"/>
        <v>3144183630.0534616</v>
      </c>
      <c r="Q3353" s="9">
        <f t="shared" si="740"/>
        <v>2.0134097956591739E-4</v>
      </c>
      <c r="R3353" s="9">
        <f t="shared" si="741"/>
        <v>-1.5869405495008825E-2</v>
      </c>
    </row>
    <row r="3354" spans="1:18" x14ac:dyDescent="0.25">
      <c r="A3354">
        <v>3343</v>
      </c>
      <c r="B3354" s="5">
        <v>60935</v>
      </c>
      <c r="C3354" s="5">
        <v>21000</v>
      </c>
      <c r="D3354" s="5">
        <f t="shared" si="728"/>
        <v>1279635000</v>
      </c>
      <c r="E3354" s="5">
        <f t="shared" si="729"/>
        <v>3713074225</v>
      </c>
      <c r="F3354" s="5">
        <f t="shared" si="730"/>
        <v>441000000</v>
      </c>
      <c r="G3354" s="5">
        <f t="shared" si="731"/>
        <v>-569025.82420000003</v>
      </c>
      <c r="H3354" s="9">
        <f t="shared" si="732"/>
        <v>323790388606.48932</v>
      </c>
      <c r="I3354" s="9">
        <f t="shared" si="733"/>
        <v>-274509.74660000001</v>
      </c>
      <c r="J3354" s="9">
        <f t="shared" si="734"/>
        <v>75355600978.396225</v>
      </c>
      <c r="K3354" s="9">
        <f t="shared" si="735"/>
        <v>156203134809.99817</v>
      </c>
      <c r="M3354" s="9">
        <f t="shared" si="736"/>
        <v>140421.33336710758</v>
      </c>
      <c r="N3354" s="9">
        <f t="shared" si="737"/>
        <v>24052415919.096405</v>
      </c>
      <c r="O3354" s="9">
        <f t="shared" si="738"/>
        <v>-119421.33336710758</v>
      </c>
      <c r="P3354" s="9">
        <f t="shared" si="739"/>
        <v>14261454863.177843</v>
      </c>
      <c r="Q3354" s="9">
        <f t="shared" si="740"/>
        <v>2.0141015330793727E-4</v>
      </c>
      <c r="R3354" s="9">
        <f t="shared" si="741"/>
        <v>-3.3797815990611303E-2</v>
      </c>
    </row>
    <row r="3355" spans="1:18" x14ac:dyDescent="0.25">
      <c r="A3355">
        <v>3344</v>
      </c>
      <c r="B3355" s="5">
        <v>52961</v>
      </c>
      <c r="C3355" s="5">
        <v>8202</v>
      </c>
      <c r="D3355" s="5">
        <f t="shared" si="728"/>
        <v>434386122</v>
      </c>
      <c r="E3355" s="5">
        <f t="shared" si="729"/>
        <v>2804867521</v>
      </c>
      <c r="F3355" s="5">
        <f t="shared" si="730"/>
        <v>67272804</v>
      </c>
      <c r="G3355" s="5">
        <f t="shared" si="731"/>
        <v>-576999.82420000003</v>
      </c>
      <c r="H3355" s="9">
        <f t="shared" si="732"/>
        <v>332928797126.83093</v>
      </c>
      <c r="I3355" s="9">
        <f t="shared" si="733"/>
        <v>-287307.74660000001</v>
      </c>
      <c r="J3355" s="9">
        <f t="shared" si="734"/>
        <v>82545741256.369812</v>
      </c>
      <c r="K3355" s="9">
        <f t="shared" si="735"/>
        <v>165776519279.49817</v>
      </c>
      <c r="M3355" s="9">
        <f t="shared" si="736"/>
        <v>138248.013713544</v>
      </c>
      <c r="N3355" s="9">
        <f t="shared" si="737"/>
        <v>24731252630.451038</v>
      </c>
      <c r="O3355" s="9">
        <f t="shared" si="738"/>
        <v>-130046.013713544</v>
      </c>
      <c r="P3355" s="9">
        <f t="shared" si="739"/>
        <v>16911965682.783274</v>
      </c>
      <c r="Q3355" s="9">
        <f t="shared" si="740"/>
        <v>2.0144995237998418E-4</v>
      </c>
      <c r="R3355" s="9">
        <f t="shared" si="741"/>
        <v>-3.6804741710369744E-2</v>
      </c>
    </row>
    <row r="3356" spans="1:18" x14ac:dyDescent="0.25">
      <c r="A3356">
        <v>3345</v>
      </c>
      <c r="B3356" s="5">
        <v>45402</v>
      </c>
      <c r="C3356" s="5">
        <v>8686</v>
      </c>
      <c r="D3356" s="5">
        <f t="shared" si="728"/>
        <v>394361772</v>
      </c>
      <c r="E3356" s="5">
        <f t="shared" si="729"/>
        <v>2061341604</v>
      </c>
      <c r="F3356" s="5">
        <f t="shared" si="730"/>
        <v>75446596</v>
      </c>
      <c r="G3356" s="5">
        <f t="shared" si="731"/>
        <v>-584558.82420000003</v>
      </c>
      <c r="H3356" s="9">
        <f t="shared" si="732"/>
        <v>341709018950.08655</v>
      </c>
      <c r="I3356" s="9">
        <f t="shared" si="733"/>
        <v>-286823.74660000001</v>
      </c>
      <c r="J3356" s="9">
        <f t="shared" si="734"/>
        <v>82267861613.661026</v>
      </c>
      <c r="K3356" s="9">
        <f t="shared" si="735"/>
        <v>167665352065.13477</v>
      </c>
      <c r="M3356" s="9">
        <f t="shared" si="736"/>
        <v>136187.80261982852</v>
      </c>
      <c r="N3356" s="9">
        <f t="shared" si="737"/>
        <v>25383481833.620903</v>
      </c>
      <c r="O3356" s="9">
        <f t="shared" si="738"/>
        <v>-127501.80261982852</v>
      </c>
      <c r="P3356" s="9">
        <f t="shared" si="739"/>
        <v>16256709671.305712</v>
      </c>
      <c r="Q3356" s="9">
        <f t="shared" si="740"/>
        <v>2.0148819149789552E-4</v>
      </c>
      <c r="R3356" s="9">
        <f t="shared" si="741"/>
        <v>-3.6084697014288271E-2</v>
      </c>
    </row>
    <row r="3357" spans="1:18" x14ac:dyDescent="0.25">
      <c r="A3357">
        <v>3346</v>
      </c>
      <c r="B3357" s="5">
        <v>38640</v>
      </c>
      <c r="C3357" s="5">
        <v>9940</v>
      </c>
      <c r="D3357" s="5">
        <f t="shared" si="728"/>
        <v>384081600</v>
      </c>
      <c r="E3357" s="5">
        <f t="shared" si="729"/>
        <v>1493049600</v>
      </c>
      <c r="F3357" s="5">
        <f t="shared" si="730"/>
        <v>98803600</v>
      </c>
      <c r="G3357" s="5">
        <f t="shared" si="731"/>
        <v>-591320.82420000003</v>
      </c>
      <c r="H3357" s="9">
        <f t="shared" si="732"/>
        <v>349660317132.56732</v>
      </c>
      <c r="I3357" s="9">
        <f t="shared" si="733"/>
        <v>-285569.74660000001</v>
      </c>
      <c r="J3357" s="9">
        <f t="shared" si="734"/>
        <v>81550080173.188217</v>
      </c>
      <c r="K3357" s="9">
        <f t="shared" si="735"/>
        <v>168863337926.09717</v>
      </c>
      <c r="M3357" s="9">
        <f t="shared" si="736"/>
        <v>134344.81447117074</v>
      </c>
      <c r="N3357" s="9">
        <f t="shared" si="737"/>
        <v>25974135348.090145</v>
      </c>
      <c r="O3357" s="9">
        <f t="shared" si="738"/>
        <v>-124404.81447117074</v>
      </c>
      <c r="P3357" s="9">
        <f t="shared" si="739"/>
        <v>15476557863.606413</v>
      </c>
      <c r="Q3357" s="9">
        <f t="shared" si="740"/>
        <v>2.0152282053516459E-4</v>
      </c>
      <c r="R3357" s="9">
        <f t="shared" si="741"/>
        <v>-3.5208209004217318E-2</v>
      </c>
    </row>
    <row r="3358" spans="1:18" x14ac:dyDescent="0.25">
      <c r="A3358">
        <v>3347</v>
      </c>
      <c r="B3358" s="5">
        <v>27750</v>
      </c>
      <c r="C3358" s="5">
        <v>5000</v>
      </c>
      <c r="D3358" s="5">
        <f t="shared" si="728"/>
        <v>138750000</v>
      </c>
      <c r="E3358" s="5">
        <f t="shared" si="729"/>
        <v>770062500</v>
      </c>
      <c r="F3358" s="5">
        <f t="shared" si="730"/>
        <v>25000000</v>
      </c>
      <c r="G3358" s="5">
        <f t="shared" si="731"/>
        <v>-602210.82420000003</v>
      </c>
      <c r="H3358" s="9">
        <f t="shared" si="732"/>
        <v>362657876783.64337</v>
      </c>
      <c r="I3358" s="9">
        <f t="shared" si="733"/>
        <v>-290509.74660000001</v>
      </c>
      <c r="J3358" s="9">
        <f t="shared" si="734"/>
        <v>84395912869.596222</v>
      </c>
      <c r="K3358" s="9">
        <f t="shared" si="735"/>
        <v>174948113938.11917</v>
      </c>
      <c r="M3358" s="9">
        <f t="shared" si="736"/>
        <v>131376.73684045748</v>
      </c>
      <c r="N3358" s="9">
        <f t="shared" si="737"/>
        <v>26939644892.726086</v>
      </c>
      <c r="O3358" s="9">
        <f t="shared" si="738"/>
        <v>-126376.73684045748</v>
      </c>
      <c r="P3358" s="9">
        <f t="shared" si="739"/>
        <v>15971079614.442244</v>
      </c>
      <c r="Q3358" s="9">
        <f t="shared" si="740"/>
        <v>2.0157942676061791E-4</v>
      </c>
      <c r="R3358" s="9">
        <f t="shared" si="741"/>
        <v>-3.5766290145796263E-2</v>
      </c>
    </row>
    <row r="3359" spans="1:18" x14ac:dyDescent="0.25">
      <c r="A3359">
        <v>3348</v>
      </c>
      <c r="B3359" s="5">
        <v>25944</v>
      </c>
      <c r="C3359" s="5">
        <v>48000</v>
      </c>
      <c r="D3359" s="5">
        <f t="shared" si="728"/>
        <v>1245312000</v>
      </c>
      <c r="E3359" s="5">
        <f t="shared" si="729"/>
        <v>673091136</v>
      </c>
      <c r="F3359" s="5">
        <f t="shared" si="730"/>
        <v>2304000000</v>
      </c>
      <c r="G3359" s="5">
        <f t="shared" si="731"/>
        <v>-604016.82420000003</v>
      </c>
      <c r="H3359" s="9">
        <f t="shared" si="732"/>
        <v>364836323916.65375</v>
      </c>
      <c r="I3359" s="9">
        <f t="shared" si="733"/>
        <v>-247509.74660000001</v>
      </c>
      <c r="J3359" s="9">
        <f t="shared" si="734"/>
        <v>61261074661.996216</v>
      </c>
      <c r="K3359" s="9">
        <f t="shared" si="735"/>
        <v>149500051099.87875</v>
      </c>
      <c r="M3359" s="9">
        <f t="shared" si="736"/>
        <v>130884.51019205819</v>
      </c>
      <c r="N3359" s="9">
        <f t="shared" si="737"/>
        <v>27101468462.370731</v>
      </c>
      <c r="O3359" s="9">
        <f t="shared" si="738"/>
        <v>-82884.510192058195</v>
      </c>
      <c r="P3359" s="9">
        <f t="shared" si="739"/>
        <v>6869842029.7773991</v>
      </c>
      <c r="Q3359" s="9">
        <f t="shared" si="740"/>
        <v>2.0158891420848194E-4</v>
      </c>
      <c r="R3359" s="9">
        <f t="shared" si="741"/>
        <v>-2.3457414143627443E-2</v>
      </c>
    </row>
    <row r="3360" spans="1:18" x14ac:dyDescent="0.25">
      <c r="A3360">
        <v>3349</v>
      </c>
      <c r="B3360" s="5">
        <v>25042</v>
      </c>
      <c r="C3360" s="5">
        <v>5093</v>
      </c>
      <c r="D3360" s="5">
        <f t="shared" si="728"/>
        <v>127538906</v>
      </c>
      <c r="E3360" s="5">
        <f t="shared" si="729"/>
        <v>627101764</v>
      </c>
      <c r="F3360" s="5">
        <f t="shared" si="730"/>
        <v>25938649</v>
      </c>
      <c r="G3360" s="5">
        <f t="shared" si="731"/>
        <v>-604918.82420000003</v>
      </c>
      <c r="H3360" s="9">
        <f t="shared" si="732"/>
        <v>365926783871.51056</v>
      </c>
      <c r="I3360" s="9">
        <f t="shared" si="733"/>
        <v>-290416.74660000001</v>
      </c>
      <c r="J3360" s="9">
        <f t="shared" si="734"/>
        <v>84341886705.728622</v>
      </c>
      <c r="K3360" s="9">
        <f t="shared" si="735"/>
        <v>175678556881.26135</v>
      </c>
      <c r="M3360" s="9">
        <f t="shared" si="736"/>
        <v>130638.66941860519</v>
      </c>
      <c r="N3360" s="9">
        <f t="shared" si="737"/>
        <v>27182472090.953449</v>
      </c>
      <c r="O3360" s="9">
        <f t="shared" si="738"/>
        <v>-125545.66941860519</v>
      </c>
      <c r="P3360" s="9">
        <f t="shared" si="739"/>
        <v>15761715109.765697</v>
      </c>
      <c r="Q3360" s="9">
        <f t="shared" si="740"/>
        <v>2.0159366331706151E-4</v>
      </c>
      <c r="R3360" s="9">
        <f t="shared" si="741"/>
        <v>-3.553108731247305E-2</v>
      </c>
    </row>
    <row r="3361" spans="1:18" x14ac:dyDescent="0.25">
      <c r="A3361">
        <v>3350</v>
      </c>
      <c r="B3361" s="5">
        <v>24946</v>
      </c>
      <c r="C3361" s="5">
        <v>4005</v>
      </c>
      <c r="D3361" s="5">
        <f t="shared" si="728"/>
        <v>99908730</v>
      </c>
      <c r="E3361" s="5">
        <f t="shared" si="729"/>
        <v>622302916</v>
      </c>
      <c r="F3361" s="5">
        <f t="shared" si="730"/>
        <v>16040025</v>
      </c>
      <c r="G3361" s="5">
        <f t="shared" si="731"/>
        <v>-605014.82420000003</v>
      </c>
      <c r="H3361" s="9">
        <f t="shared" si="732"/>
        <v>366042937501.75696</v>
      </c>
      <c r="I3361" s="9">
        <f t="shared" si="733"/>
        <v>-291504.74660000001</v>
      </c>
      <c r="J3361" s="9">
        <f t="shared" si="734"/>
        <v>84975017290.330215</v>
      </c>
      <c r="K3361" s="9">
        <f t="shared" si="735"/>
        <v>176364693017.66455</v>
      </c>
      <c r="M3361" s="9">
        <f t="shared" si="736"/>
        <v>130612.50454692947</v>
      </c>
      <c r="N3361" s="9">
        <f t="shared" si="737"/>
        <v>27191100436.708935</v>
      </c>
      <c r="O3361" s="9">
        <f t="shared" si="738"/>
        <v>-126607.50454692947</v>
      </c>
      <c r="P3361" s="9">
        <f t="shared" si="739"/>
        <v>16029460207.600767</v>
      </c>
      <c r="Q3361" s="9">
        <f t="shared" si="740"/>
        <v>2.0159416918268225E-4</v>
      </c>
      <c r="R3361" s="9">
        <f t="shared" si="741"/>
        <v>-3.5831600726983527E-2</v>
      </c>
    </row>
    <row r="3362" spans="1:18" x14ac:dyDescent="0.25">
      <c r="A3362">
        <v>3351</v>
      </c>
      <c r="B3362" s="5">
        <v>23711</v>
      </c>
      <c r="C3362" s="5">
        <v>38000</v>
      </c>
      <c r="D3362" s="5">
        <f t="shared" si="728"/>
        <v>901018000</v>
      </c>
      <c r="E3362" s="5">
        <f t="shared" si="729"/>
        <v>562211521</v>
      </c>
      <c r="F3362" s="5">
        <f t="shared" si="730"/>
        <v>1444000000</v>
      </c>
      <c r="G3362" s="5">
        <f t="shared" si="731"/>
        <v>-606249.82420000003</v>
      </c>
      <c r="H3362" s="9">
        <f t="shared" si="732"/>
        <v>367538849342.53094</v>
      </c>
      <c r="I3362" s="9">
        <f t="shared" si="733"/>
        <v>-257509.74660000001</v>
      </c>
      <c r="J3362" s="9">
        <f t="shared" si="734"/>
        <v>66311269593.996216</v>
      </c>
      <c r="K3362" s="9">
        <f t="shared" si="735"/>
        <v>156115238606.03656</v>
      </c>
      <c r="M3362" s="9">
        <f t="shared" si="736"/>
        <v>130275.90437485134</v>
      </c>
      <c r="N3362" s="9">
        <f t="shared" si="737"/>
        <v>27302222616.485332</v>
      </c>
      <c r="O3362" s="9">
        <f t="shared" si="738"/>
        <v>-92275.904374851336</v>
      </c>
      <c r="P3362" s="9">
        <f t="shared" si="739"/>
        <v>8514842528.1967077</v>
      </c>
      <c r="Q3362" s="9">
        <f t="shared" si="740"/>
        <v>2.0160068409203372E-4</v>
      </c>
      <c r="R3362" s="9">
        <f t="shared" si="741"/>
        <v>-2.6115303234872673E-2</v>
      </c>
    </row>
    <row r="3363" spans="1:18" x14ac:dyDescent="0.25">
      <c r="A3363">
        <v>3352</v>
      </c>
      <c r="B3363" s="5">
        <v>20277</v>
      </c>
      <c r="C3363" s="5">
        <v>3260</v>
      </c>
      <c r="D3363" s="5">
        <f t="shared" si="728"/>
        <v>66103020</v>
      </c>
      <c r="E3363" s="5">
        <f t="shared" si="729"/>
        <v>411156729</v>
      </c>
      <c r="F3363" s="5">
        <f t="shared" si="730"/>
        <v>10627600</v>
      </c>
      <c r="G3363" s="5">
        <f t="shared" si="731"/>
        <v>-609683.82420000003</v>
      </c>
      <c r="H3363" s="9">
        <f t="shared" si="732"/>
        <v>371714365491.13654</v>
      </c>
      <c r="I3363" s="9">
        <f t="shared" si="733"/>
        <v>-292249.74660000001</v>
      </c>
      <c r="J3363" s="9">
        <f t="shared" si="734"/>
        <v>85409914387.764221</v>
      </c>
      <c r="K3363" s="9">
        <f t="shared" si="735"/>
        <v>178179943128.56897</v>
      </c>
      <c r="M3363" s="9">
        <f t="shared" si="736"/>
        <v>129339.9651109515</v>
      </c>
      <c r="N3363" s="9">
        <f t="shared" si="737"/>
        <v>27612396280.118126</v>
      </c>
      <c r="O3363" s="9">
        <f t="shared" si="738"/>
        <v>-126079.9651109515</v>
      </c>
      <c r="P3363" s="9">
        <f t="shared" si="739"/>
        <v>15896157602.378746</v>
      </c>
      <c r="Q3363" s="9">
        <f t="shared" si="740"/>
        <v>2.0161886906019984E-4</v>
      </c>
      <c r="R3363" s="9">
        <f t="shared" si="741"/>
        <v>-3.568230052000583E-2</v>
      </c>
    </row>
    <row r="3364" spans="1:18" x14ac:dyDescent="0.25">
      <c r="A3364">
        <v>3353</v>
      </c>
      <c r="B3364" s="5">
        <v>19060</v>
      </c>
      <c r="C3364" s="5">
        <v>4892</v>
      </c>
      <c r="D3364" s="5">
        <f t="shared" si="728"/>
        <v>93241520</v>
      </c>
      <c r="E3364" s="5">
        <f t="shared" si="729"/>
        <v>363283600</v>
      </c>
      <c r="F3364" s="5">
        <f t="shared" si="730"/>
        <v>23931664</v>
      </c>
      <c r="G3364" s="5">
        <f t="shared" si="731"/>
        <v>-610900.82420000003</v>
      </c>
      <c r="H3364" s="9">
        <f t="shared" si="732"/>
        <v>373199817008.23932</v>
      </c>
      <c r="I3364" s="9">
        <f t="shared" si="733"/>
        <v>-290617.74660000001</v>
      </c>
      <c r="J3364" s="9">
        <f t="shared" si="734"/>
        <v>84458674638.861816</v>
      </c>
      <c r="K3364" s="9">
        <f t="shared" si="735"/>
        <v>177538620925.08676</v>
      </c>
      <c r="M3364" s="9">
        <f t="shared" si="736"/>
        <v>129008.27085231255</v>
      </c>
      <c r="N3364" s="9">
        <f t="shared" si="737"/>
        <v>27722741426.157753</v>
      </c>
      <c r="O3364" s="9">
        <f t="shared" si="738"/>
        <v>-124116.27085231255</v>
      </c>
      <c r="P3364" s="9">
        <f t="shared" si="739"/>
        <v>15404848690.284609</v>
      </c>
      <c r="Q3364" s="9">
        <f t="shared" si="740"/>
        <v>2.016253384133503E-4</v>
      </c>
      <c r="R3364" s="9">
        <f t="shared" si="741"/>
        <v>-3.5126549142092393E-2</v>
      </c>
    </row>
    <row r="3365" spans="1:18" x14ac:dyDescent="0.25">
      <c r="A3365">
        <v>3354</v>
      </c>
      <c r="B3365" s="5">
        <v>14062</v>
      </c>
      <c r="C3365" s="5">
        <v>24000</v>
      </c>
      <c r="D3365" s="5">
        <f t="shared" si="728"/>
        <v>337488000</v>
      </c>
      <c r="E3365" s="5">
        <f t="shared" si="729"/>
        <v>197739844</v>
      </c>
      <c r="F3365" s="5">
        <f t="shared" si="730"/>
        <v>576000000</v>
      </c>
      <c r="G3365" s="5">
        <f t="shared" si="731"/>
        <v>-615898.82420000003</v>
      </c>
      <c r="H3365" s="9">
        <f t="shared" si="732"/>
        <v>379331361650.94257</v>
      </c>
      <c r="I3365" s="9">
        <f t="shared" si="733"/>
        <v>-271509.74660000001</v>
      </c>
      <c r="J3365" s="9">
        <f t="shared" si="734"/>
        <v>73717542498.796219</v>
      </c>
      <c r="K3365" s="9">
        <f t="shared" si="735"/>
        <v>167222533689.77997</v>
      </c>
      <c r="M3365" s="9">
        <f t="shared" si="736"/>
        <v>127646.06222069594</v>
      </c>
      <c r="N3365" s="9">
        <f t="shared" si="737"/>
        <v>28178216533.394611</v>
      </c>
      <c r="O3365" s="9">
        <f t="shared" si="738"/>
        <v>-103646.06222069594</v>
      </c>
      <c r="P3365" s="9">
        <f t="shared" si="739"/>
        <v>10742506213.856373</v>
      </c>
      <c r="Q3365" s="9">
        <f t="shared" si="740"/>
        <v>2.0165204216449588E-4</v>
      </c>
      <c r="R3365" s="9">
        <f t="shared" si="741"/>
        <v>-2.9333209269009917E-2</v>
      </c>
    </row>
    <row r="3366" spans="1:18" x14ac:dyDescent="0.25">
      <c r="A3366">
        <v>3355</v>
      </c>
      <c r="B3366" s="5">
        <v>9243</v>
      </c>
      <c r="C3366" s="5">
        <v>4473</v>
      </c>
      <c r="D3366" s="5">
        <f t="shared" si="728"/>
        <v>41343939</v>
      </c>
      <c r="E3366" s="5">
        <f t="shared" si="729"/>
        <v>85433049</v>
      </c>
      <c r="F3366" s="5">
        <f t="shared" si="730"/>
        <v>20007729</v>
      </c>
      <c r="G3366" s="5">
        <f t="shared" si="731"/>
        <v>-620717.82420000003</v>
      </c>
      <c r="H3366" s="9">
        <f t="shared" si="732"/>
        <v>385290617279.58215</v>
      </c>
      <c r="I3366" s="9">
        <f t="shared" si="733"/>
        <v>-291036.74660000001</v>
      </c>
      <c r="J3366" s="9">
        <f t="shared" si="734"/>
        <v>84702387871.512619</v>
      </c>
      <c r="K3366" s="9">
        <f t="shared" si="735"/>
        <v>180651696111.79877</v>
      </c>
      <c r="M3366" s="9">
        <f t="shared" si="736"/>
        <v>126332.64017272467</v>
      </c>
      <c r="N3366" s="9">
        <f t="shared" si="737"/>
        <v>28620893339.105648</v>
      </c>
      <c r="O3366" s="9">
        <f t="shared" si="738"/>
        <v>-121859.64017272467</v>
      </c>
      <c r="P3366" s="9">
        <f t="shared" si="739"/>
        <v>14849771903.025932</v>
      </c>
      <c r="Q3366" s="9">
        <f t="shared" si="740"/>
        <v>2.0167799557242047E-4</v>
      </c>
      <c r="R3366" s="9">
        <f t="shared" si="741"/>
        <v>-3.4487893668516539E-2</v>
      </c>
    </row>
    <row r="3367" spans="1:18" x14ac:dyDescent="0.25">
      <c r="A3367">
        <v>3356</v>
      </c>
      <c r="B3367" s="5">
        <v>7338</v>
      </c>
      <c r="C3367" s="5">
        <v>966</v>
      </c>
      <c r="D3367" s="5">
        <f t="shared" si="728"/>
        <v>7088508</v>
      </c>
      <c r="E3367" s="5">
        <f t="shared" si="729"/>
        <v>53846244</v>
      </c>
      <c r="F3367" s="5">
        <f t="shared" si="730"/>
        <v>933156</v>
      </c>
      <c r="G3367" s="5">
        <f t="shared" si="731"/>
        <v>-622622.82420000003</v>
      </c>
      <c r="H3367" s="9">
        <f t="shared" si="732"/>
        <v>387659181214.78412</v>
      </c>
      <c r="I3367" s="9">
        <f t="shared" si="733"/>
        <v>-294543.74660000001</v>
      </c>
      <c r="J3367" s="9">
        <f t="shared" si="734"/>
        <v>86756018661.165024</v>
      </c>
      <c r="K3367" s="9">
        <f t="shared" si="735"/>
        <v>183389659358.54117</v>
      </c>
      <c r="M3367" s="9">
        <f t="shared" si="736"/>
        <v>125813.43100040981</v>
      </c>
      <c r="N3367" s="9">
        <f t="shared" si="737"/>
        <v>28796839528.075718</v>
      </c>
      <c r="O3367" s="9">
        <f t="shared" si="738"/>
        <v>-124847.43100040981</v>
      </c>
      <c r="P3367" s="9">
        <f t="shared" si="739"/>
        <v>15586881027.402088</v>
      </c>
      <c r="Q3367" s="9">
        <f t="shared" si="740"/>
        <v>2.0168831100606462E-4</v>
      </c>
      <c r="R3367" s="9">
        <f t="shared" si="741"/>
        <v>-3.5333478264327839E-2</v>
      </c>
    </row>
    <row r="3368" spans="1:18" x14ac:dyDescent="0.25">
      <c r="A3368">
        <v>3357</v>
      </c>
      <c r="B3368" s="5">
        <v>6400</v>
      </c>
      <c r="C3368" s="5">
        <v>1000</v>
      </c>
      <c r="D3368" s="5">
        <f t="shared" si="728"/>
        <v>6400000</v>
      </c>
      <c r="E3368" s="5">
        <f t="shared" si="729"/>
        <v>40960000</v>
      </c>
      <c r="F3368" s="5">
        <f t="shared" si="730"/>
        <v>1000000</v>
      </c>
      <c r="G3368" s="5">
        <f t="shared" si="731"/>
        <v>-623560.82420000003</v>
      </c>
      <c r="H3368" s="9">
        <f t="shared" si="732"/>
        <v>388828101476.98334</v>
      </c>
      <c r="I3368" s="9">
        <f t="shared" si="733"/>
        <v>-294509.74660000001</v>
      </c>
      <c r="J3368" s="9">
        <f t="shared" si="734"/>
        <v>86735990842.396225</v>
      </c>
      <c r="K3368" s="9">
        <f t="shared" si="735"/>
        <v>183644740324.82916</v>
      </c>
      <c r="M3368" s="9">
        <f t="shared" si="736"/>
        <v>125557.7784000784</v>
      </c>
      <c r="N3368" s="9">
        <f t="shared" si="737"/>
        <v>28883671495.027161</v>
      </c>
      <c r="O3368" s="9">
        <f t="shared" si="738"/>
        <v>-124557.7784000784</v>
      </c>
      <c r="P3368" s="9">
        <f t="shared" si="739"/>
        <v>15514640159.963037</v>
      </c>
      <c r="Q3368" s="9">
        <f t="shared" si="740"/>
        <v>2.0169340182046944E-4</v>
      </c>
      <c r="R3368" s="9">
        <f t="shared" si="741"/>
        <v>-3.5251502827818991E-2</v>
      </c>
    </row>
    <row r="3369" spans="1:18" x14ac:dyDescent="0.25">
      <c r="A3369">
        <v>3358</v>
      </c>
      <c r="B3369" s="5">
        <v>5805</v>
      </c>
      <c r="C3369" s="5">
        <v>900</v>
      </c>
      <c r="D3369" s="5">
        <f t="shared" si="728"/>
        <v>5224500</v>
      </c>
      <c r="E3369" s="5">
        <f t="shared" si="729"/>
        <v>33698025</v>
      </c>
      <c r="F3369" s="5">
        <f t="shared" si="730"/>
        <v>810000</v>
      </c>
      <c r="G3369" s="5">
        <f t="shared" si="731"/>
        <v>-624155.82420000003</v>
      </c>
      <c r="H3369" s="9">
        <f t="shared" si="732"/>
        <v>389570492882.78137</v>
      </c>
      <c r="I3369" s="9">
        <f t="shared" si="733"/>
        <v>-294609.74660000001</v>
      </c>
      <c r="J3369" s="9">
        <f t="shared" si="734"/>
        <v>86794902791.716217</v>
      </c>
      <c r="K3369" s="9">
        <f t="shared" si="735"/>
        <v>183882389206.47617</v>
      </c>
      <c r="M3369" s="9">
        <f t="shared" si="736"/>
        <v>125395.61070583833</v>
      </c>
      <c r="N3369" s="9">
        <f t="shared" si="737"/>
        <v>28938819231.017307</v>
      </c>
      <c r="O3369" s="9">
        <f t="shared" si="738"/>
        <v>-124495.61070583833</v>
      </c>
      <c r="P3369" s="9">
        <f t="shared" si="739"/>
        <v>15499157085.01965</v>
      </c>
      <c r="Q3369" s="9">
        <f t="shared" si="740"/>
        <v>2.0169663504089076E-4</v>
      </c>
      <c r="R3369" s="9">
        <f t="shared" si="741"/>
        <v>-3.5233908603024104E-2</v>
      </c>
    </row>
    <row r="3370" spans="1:18" x14ac:dyDescent="0.25">
      <c r="A3370">
        <v>3359</v>
      </c>
      <c r="B3370" s="5">
        <v>5400</v>
      </c>
      <c r="C3370" s="5">
        <v>1000</v>
      </c>
      <c r="D3370" s="5">
        <f t="shared" si="728"/>
        <v>5400000</v>
      </c>
      <c r="E3370" s="5">
        <f t="shared" si="729"/>
        <v>29160000</v>
      </c>
      <c r="F3370" s="5">
        <f t="shared" si="730"/>
        <v>1000000</v>
      </c>
      <c r="G3370" s="5">
        <f t="shared" si="731"/>
        <v>-624560.82420000003</v>
      </c>
      <c r="H3370" s="9">
        <f t="shared" si="732"/>
        <v>390076223125.38336</v>
      </c>
      <c r="I3370" s="9">
        <f t="shared" si="733"/>
        <v>-294509.74660000001</v>
      </c>
      <c r="J3370" s="9">
        <f t="shared" si="734"/>
        <v>86735990842.396225</v>
      </c>
      <c r="K3370" s="9">
        <f t="shared" si="735"/>
        <v>183939250071.42917</v>
      </c>
      <c r="M3370" s="9">
        <f t="shared" si="736"/>
        <v>125285.22765345643</v>
      </c>
      <c r="N3370" s="9">
        <f t="shared" si="737"/>
        <v>28976386850.582169</v>
      </c>
      <c r="O3370" s="9">
        <f t="shared" si="738"/>
        <v>-124285.22765345643</v>
      </c>
      <c r="P3370" s="9">
        <f t="shared" si="739"/>
        <v>15446817812.87149</v>
      </c>
      <c r="Q3370" s="9">
        <f t="shared" si="740"/>
        <v>2.0169883756820356E-4</v>
      </c>
      <c r="R3370" s="9">
        <f t="shared" si="741"/>
        <v>-3.5174367448329913E-2</v>
      </c>
    </row>
    <row r="3371" spans="1:18" x14ac:dyDescent="0.25">
      <c r="A3371">
        <v>3360</v>
      </c>
      <c r="B3371" s="5">
        <v>3174</v>
      </c>
      <c r="C3371" s="5">
        <v>500</v>
      </c>
      <c r="D3371" s="5">
        <f t="shared" si="728"/>
        <v>1587000</v>
      </c>
      <c r="E3371" s="5">
        <f t="shared" si="729"/>
        <v>10074276</v>
      </c>
      <c r="F3371" s="5">
        <f t="shared" si="730"/>
        <v>250000</v>
      </c>
      <c r="G3371" s="5">
        <f t="shared" si="731"/>
        <v>-626786.82420000003</v>
      </c>
      <c r="H3371" s="9">
        <f t="shared" si="732"/>
        <v>392861722990.72174</v>
      </c>
      <c r="I3371" s="9">
        <f t="shared" si="733"/>
        <v>-295009.74660000001</v>
      </c>
      <c r="J3371" s="9">
        <f t="shared" si="734"/>
        <v>87030750588.996216</v>
      </c>
      <c r="K3371" s="9">
        <f t="shared" si="735"/>
        <v>184908222179.46075</v>
      </c>
      <c r="M3371" s="9">
        <f t="shared" si="736"/>
        <v>124678.52969147592</v>
      </c>
      <c r="N3371" s="9">
        <f t="shared" si="737"/>
        <v>29183304670.447212</v>
      </c>
      <c r="O3371" s="9">
        <f t="shared" si="738"/>
        <v>-124178.52969147592</v>
      </c>
      <c r="P3371" s="9">
        <f t="shared" si="739"/>
        <v>15420307236.336767</v>
      </c>
      <c r="Q3371" s="9">
        <f t="shared" si="740"/>
        <v>2.0171096881726956E-4</v>
      </c>
      <c r="R3371" s="9">
        <f t="shared" si="741"/>
        <v>-3.5144170723488563E-2</v>
      </c>
    </row>
    <row r="3372" spans="1:18" x14ac:dyDescent="0.25">
      <c r="A3372">
        <v>3361</v>
      </c>
      <c r="B3372" s="5">
        <v>2740</v>
      </c>
      <c r="C3372" s="5">
        <v>400</v>
      </c>
      <c r="D3372" s="5">
        <f t="shared" si="728"/>
        <v>1096000</v>
      </c>
      <c r="E3372" s="5">
        <f t="shared" si="729"/>
        <v>7507600</v>
      </c>
      <c r="F3372" s="5">
        <f t="shared" si="730"/>
        <v>160000</v>
      </c>
      <c r="G3372" s="5">
        <f t="shared" si="731"/>
        <v>-627220.82420000003</v>
      </c>
      <c r="H3372" s="9">
        <f t="shared" si="732"/>
        <v>393405962310.12732</v>
      </c>
      <c r="I3372" s="9">
        <f t="shared" si="733"/>
        <v>-295109.74660000001</v>
      </c>
      <c r="J3372" s="9">
        <f t="shared" si="734"/>
        <v>87089762538.316223</v>
      </c>
      <c r="K3372" s="9">
        <f t="shared" si="735"/>
        <v>185098978491.90515</v>
      </c>
      <c r="M3372" s="9">
        <f t="shared" si="736"/>
        <v>124560.24266744198</v>
      </c>
      <c r="N3372" s="9">
        <f t="shared" si="737"/>
        <v>29223732894.787674</v>
      </c>
      <c r="O3372" s="9">
        <f t="shared" si="738"/>
        <v>-124160.24266744198</v>
      </c>
      <c r="P3372" s="9">
        <f t="shared" si="739"/>
        <v>15415765859.238081</v>
      </c>
      <c r="Q3372" s="9">
        <f t="shared" si="740"/>
        <v>2.0171333905710242E-4</v>
      </c>
      <c r="R3372" s="9">
        <f t="shared" si="741"/>
        <v>-3.5138995294821909E-2</v>
      </c>
    </row>
    <row r="3373" spans="1:18" x14ac:dyDescent="0.25">
      <c r="A3373">
        <v>3362</v>
      </c>
      <c r="B3373" s="5">
        <v>66</v>
      </c>
      <c r="C3373" s="5">
        <v>25</v>
      </c>
      <c r="D3373" s="5">
        <f t="shared" si="728"/>
        <v>1650</v>
      </c>
      <c r="E3373" s="5">
        <f t="shared" si="729"/>
        <v>4356</v>
      </c>
      <c r="F3373" s="5">
        <f t="shared" si="730"/>
        <v>625</v>
      </c>
      <c r="G3373" s="5">
        <f t="shared" si="731"/>
        <v>-629894.82420000003</v>
      </c>
      <c r="H3373" s="9">
        <f t="shared" si="732"/>
        <v>396767489553.94897</v>
      </c>
      <c r="I3373" s="9">
        <f t="shared" si="733"/>
        <v>-295484.74660000001</v>
      </c>
      <c r="J3373" s="9">
        <f t="shared" si="734"/>
        <v>87311235473.26622</v>
      </c>
      <c r="K3373" s="9">
        <f t="shared" si="735"/>
        <v>186124312513.38858</v>
      </c>
      <c r="M3373" s="9">
        <f t="shared" si="736"/>
        <v>123831.44197097483</v>
      </c>
      <c r="N3373" s="9">
        <f t="shared" si="737"/>
        <v>29473440280.296364</v>
      </c>
      <c r="O3373" s="9">
        <f t="shared" si="738"/>
        <v>-123806.44197097483</v>
      </c>
      <c r="P3373" s="9">
        <f t="shared" si="739"/>
        <v>15328035073.512358</v>
      </c>
      <c r="Q3373" s="9">
        <f t="shared" si="740"/>
        <v>2.0172797898753087E-4</v>
      </c>
      <c r="R3373" s="9">
        <f t="shared" si="741"/>
        <v>-3.5038865262132519E-2</v>
      </c>
    </row>
    <row r="3374" spans="1:18" x14ac:dyDescent="0.25">
      <c r="A3374">
        <v>3363</v>
      </c>
      <c r="B3374" s="5">
        <v>17936331</v>
      </c>
      <c r="C3374" s="5">
        <v>36320004</v>
      </c>
      <c r="D3374" s="5">
        <f t="shared" si="728"/>
        <v>651447613665324</v>
      </c>
      <c r="E3374" s="5">
        <f t="shared" si="729"/>
        <v>321711969741561</v>
      </c>
      <c r="F3374" s="5">
        <f t="shared" si="730"/>
        <v>1319142690560016</v>
      </c>
      <c r="G3374" s="5">
        <f t="shared" si="731"/>
        <v>17306370.175799999</v>
      </c>
      <c r="H3374" s="9">
        <f t="shared" si="732"/>
        <v>299510448661819.69</v>
      </c>
      <c r="I3374" s="9">
        <f t="shared" si="733"/>
        <v>36024494.253399998</v>
      </c>
      <c r="J3374" s="9">
        <f t="shared" si="734"/>
        <v>1297764186213249.5</v>
      </c>
      <c r="K3374" s="9">
        <f t="shared" si="735"/>
        <v>623453232945320.25</v>
      </c>
      <c r="M3374" s="9">
        <f t="shared" si="736"/>
        <v>5012373.8593305014</v>
      </c>
      <c r="N3374" s="9">
        <f t="shared" si="737"/>
        <v>22248807057964.898</v>
      </c>
      <c r="O3374" s="9">
        <f t="shared" si="738"/>
        <v>31307630.140669499</v>
      </c>
      <c r="P3374" s="9">
        <f t="shared" si="739"/>
        <v>980167705024957.25</v>
      </c>
      <c r="Q3374" s="9">
        <f t="shared" si="740"/>
        <v>1.5044107076802012E-3</v>
      </c>
      <c r="R3374" s="9">
        <f t="shared" si="741"/>
        <v>8.8662526031785251</v>
      </c>
    </row>
    <row r="3375" spans="1:18" x14ac:dyDescent="0.25">
      <c r="A3375">
        <v>3364</v>
      </c>
      <c r="B3375" s="5">
        <v>9524472</v>
      </c>
      <c r="C3375" s="5">
        <v>19800000</v>
      </c>
      <c r="D3375" s="5">
        <f t="shared" si="728"/>
        <v>188584545600000</v>
      </c>
      <c r="E3375" s="5">
        <f t="shared" si="729"/>
        <v>90715566878784</v>
      </c>
      <c r="F3375" s="5">
        <f t="shared" si="730"/>
        <v>392040000000000</v>
      </c>
      <c r="G3375" s="5">
        <f t="shared" si="731"/>
        <v>8894511.1757999994</v>
      </c>
      <c r="H3375" s="9">
        <f t="shared" si="732"/>
        <v>79112329056431.094</v>
      </c>
      <c r="I3375" s="9">
        <f t="shared" si="733"/>
        <v>19504490.253400002</v>
      </c>
      <c r="J3375" s="9">
        <f t="shared" si="734"/>
        <v>380425140044975.69</v>
      </c>
      <c r="K3375" s="9">
        <f t="shared" si="735"/>
        <v>173482906537148.47</v>
      </c>
      <c r="M3375" s="9">
        <f t="shared" si="736"/>
        <v>2719715.4084017547</v>
      </c>
      <c r="N3375" s="9">
        <f t="shared" si="737"/>
        <v>5876773090711.6826</v>
      </c>
      <c r="O3375" s="9">
        <f t="shared" si="738"/>
        <v>17080284.591598246</v>
      </c>
      <c r="P3375" s="9">
        <f t="shared" si="739"/>
        <v>291736121729988.5</v>
      </c>
      <c r="Q3375" s="9">
        <f t="shared" si="740"/>
        <v>5.4454547275993939E-4</v>
      </c>
      <c r="R3375" s="9">
        <f t="shared" si="741"/>
        <v>4.8347760556646691</v>
      </c>
    </row>
    <row r="3376" spans="1:18" x14ac:dyDescent="0.25">
      <c r="A3376">
        <v>3365</v>
      </c>
      <c r="B3376" s="5">
        <v>8327952</v>
      </c>
      <c r="C3376" s="5">
        <v>13405750</v>
      </c>
      <c r="D3376" s="5">
        <f t="shared" si="728"/>
        <v>111642442524000</v>
      </c>
      <c r="E3376" s="5">
        <f t="shared" si="729"/>
        <v>69354784514304</v>
      </c>
      <c r="F3376" s="5">
        <f t="shared" si="730"/>
        <v>179714133062500</v>
      </c>
      <c r="G3376" s="5">
        <f t="shared" si="731"/>
        <v>7697991.1758000003</v>
      </c>
      <c r="H3376" s="9">
        <f t="shared" si="732"/>
        <v>59259068142694.672</v>
      </c>
      <c r="I3376" s="9">
        <f t="shared" si="733"/>
        <v>13110240.2534</v>
      </c>
      <c r="J3376" s="9">
        <f t="shared" si="734"/>
        <v>171878399501869.69</v>
      </c>
      <c r="K3376" s="9">
        <f t="shared" si="735"/>
        <v>100922513783291.16</v>
      </c>
      <c r="M3376" s="9">
        <f t="shared" si="736"/>
        <v>2393602.989053634</v>
      </c>
      <c r="N3376" s="9">
        <f t="shared" si="737"/>
        <v>4401995254029.6025</v>
      </c>
      <c r="O3376" s="9">
        <f t="shared" si="738"/>
        <v>11012147.010946367</v>
      </c>
      <c r="P3376" s="9">
        <f t="shared" si="739"/>
        <v>121267381790695</v>
      </c>
      <c r="Q3376" s="9">
        <f t="shared" si="740"/>
        <v>4.580816908319608E-4</v>
      </c>
      <c r="R3376" s="9">
        <f t="shared" si="741"/>
        <v>3.1169833019620836</v>
      </c>
    </row>
    <row r="3377" spans="1:18" x14ac:dyDescent="0.25">
      <c r="A3377">
        <v>3366</v>
      </c>
      <c r="B3377" s="5">
        <v>8018031</v>
      </c>
      <c r="C3377" s="5">
        <v>16600010</v>
      </c>
      <c r="D3377" s="5">
        <f t="shared" si="728"/>
        <v>133099394780310</v>
      </c>
      <c r="E3377" s="5">
        <f t="shared" si="729"/>
        <v>64288821116961</v>
      </c>
      <c r="F3377" s="5">
        <f t="shared" si="730"/>
        <v>275560332000100</v>
      </c>
      <c r="G3377" s="5">
        <f t="shared" si="731"/>
        <v>7388070.1758000003</v>
      </c>
      <c r="H3377" s="9">
        <f t="shared" si="732"/>
        <v>54583580922545.445</v>
      </c>
      <c r="I3377" s="9">
        <f t="shared" si="733"/>
        <v>16304500.2534</v>
      </c>
      <c r="J3377" s="9">
        <f t="shared" si="734"/>
        <v>265836728513120.66</v>
      </c>
      <c r="K3377" s="9">
        <f t="shared" si="735"/>
        <v>120458792053468.09</v>
      </c>
      <c r="M3377" s="9">
        <f t="shared" si="736"/>
        <v>2309133.7891098061</v>
      </c>
      <c r="N3377" s="9">
        <f t="shared" si="737"/>
        <v>4054681784573.5332</v>
      </c>
      <c r="O3377" s="9">
        <f t="shared" si="738"/>
        <v>14290876.210890194</v>
      </c>
      <c r="P3377" s="9">
        <f t="shared" si="739"/>
        <v>204229142874987.28</v>
      </c>
      <c r="Q3377" s="9">
        <f t="shared" si="740"/>
        <v>4.3771927736413973E-4</v>
      </c>
      <c r="R3377" s="9">
        <f t="shared" si="741"/>
        <v>4.0449849387761683</v>
      </c>
    </row>
    <row r="3378" spans="1:18" x14ac:dyDescent="0.25">
      <c r="A3378">
        <v>3367</v>
      </c>
      <c r="B3378" s="5">
        <v>5753805</v>
      </c>
      <c r="C3378" s="5">
        <v>5827653</v>
      </c>
      <c r="D3378" s="5">
        <f t="shared" si="728"/>
        <v>33531178969665</v>
      </c>
      <c r="E3378" s="5">
        <f t="shared" si="729"/>
        <v>33106271978025</v>
      </c>
      <c r="F3378" s="5">
        <f t="shared" si="730"/>
        <v>33961539488409</v>
      </c>
      <c r="G3378" s="5">
        <f t="shared" si="731"/>
        <v>5123844.1758000003</v>
      </c>
      <c r="H3378" s="9">
        <f t="shared" si="732"/>
        <v>26253779137879.586</v>
      </c>
      <c r="I3378" s="9">
        <f t="shared" si="733"/>
        <v>5532143.2533999998</v>
      </c>
      <c r="J3378" s="9">
        <f t="shared" si="734"/>
        <v>30604608976139.133</v>
      </c>
      <c r="K3378" s="9">
        <f t="shared" si="735"/>
        <v>28345839988624.855</v>
      </c>
      <c r="M3378" s="9">
        <f t="shared" si="736"/>
        <v>1692017.3022889276</v>
      </c>
      <c r="N3378" s="9">
        <f t="shared" si="737"/>
        <v>1950233353096.2634</v>
      </c>
      <c r="O3378" s="9">
        <f t="shared" si="738"/>
        <v>4135635.6977110724</v>
      </c>
      <c r="P3378" s="9">
        <f t="shared" si="739"/>
        <v>17103482624182.148</v>
      </c>
      <c r="Q3378" s="9">
        <f t="shared" si="740"/>
        <v>3.143389513705694E-4</v>
      </c>
      <c r="R3378" s="9">
        <f t="shared" si="741"/>
        <v>1.1705056790939639</v>
      </c>
    </row>
    <row r="3379" spans="1:18" x14ac:dyDescent="0.25">
      <c r="A3379">
        <v>3368</v>
      </c>
      <c r="B3379" s="5">
        <v>5211436</v>
      </c>
      <c r="C3379" s="5">
        <v>10793052</v>
      </c>
      <c r="D3379" s="5">
        <f t="shared" si="728"/>
        <v>56247299742672</v>
      </c>
      <c r="E3379" s="5">
        <f t="shared" si="729"/>
        <v>27159065182096</v>
      </c>
      <c r="F3379" s="5">
        <f t="shared" si="730"/>
        <v>116489971474704</v>
      </c>
      <c r="G3379" s="5">
        <f t="shared" si="731"/>
        <v>4581475.1758000003</v>
      </c>
      <c r="H3379" s="9">
        <f t="shared" si="732"/>
        <v>20989914786471.645</v>
      </c>
      <c r="I3379" s="9">
        <f t="shared" si="733"/>
        <v>10497542.2534</v>
      </c>
      <c r="J3379" s="9">
        <f t="shared" si="734"/>
        <v>110198393361918.34</v>
      </c>
      <c r="K3379" s="9">
        <f t="shared" si="735"/>
        <v>48094229240863.695</v>
      </c>
      <c r="M3379" s="9">
        <f t="shared" si="736"/>
        <v>1544194.2263943157</v>
      </c>
      <c r="N3379" s="9">
        <f t="shared" si="737"/>
        <v>1559212930079.2009</v>
      </c>
      <c r="O3379" s="9">
        <f t="shared" si="738"/>
        <v>9248857.7736056838</v>
      </c>
      <c r="P3379" s="9">
        <f t="shared" si="739"/>
        <v>85541370116386.281</v>
      </c>
      <c r="Q3379" s="9">
        <f t="shared" si="740"/>
        <v>2.9141407160617307E-4</v>
      </c>
      <c r="R3379" s="9">
        <f t="shared" si="741"/>
        <v>2.6176668384256141</v>
      </c>
    </row>
    <row r="3380" spans="1:18" x14ac:dyDescent="0.25">
      <c r="A3380">
        <v>3369</v>
      </c>
      <c r="B3380" s="5">
        <v>1605794</v>
      </c>
      <c r="C3380" s="5">
        <v>3128006</v>
      </c>
      <c r="D3380" s="5">
        <f t="shared" si="728"/>
        <v>5022933266764</v>
      </c>
      <c r="E3380" s="5">
        <f t="shared" si="729"/>
        <v>2578574370436</v>
      </c>
      <c r="F3380" s="5">
        <f t="shared" si="730"/>
        <v>9784421536036</v>
      </c>
      <c r="G3380" s="5">
        <f t="shared" si="731"/>
        <v>975833.17579999997</v>
      </c>
      <c r="H3380" s="9">
        <f t="shared" si="732"/>
        <v>952250386991.9137</v>
      </c>
      <c r="I3380" s="9">
        <f t="shared" si="733"/>
        <v>2832496.2533999998</v>
      </c>
      <c r="J3380" s="9">
        <f t="shared" si="734"/>
        <v>8023035025525.0361</v>
      </c>
      <c r="K3380" s="9">
        <f t="shared" si="735"/>
        <v>2764043814396.9233</v>
      </c>
      <c r="M3380" s="9">
        <f t="shared" si="736"/>
        <v>561473.80724277906</v>
      </c>
      <c r="N3380" s="9">
        <f t="shared" si="737"/>
        <v>70736881553.595856</v>
      </c>
      <c r="O3380" s="9">
        <f t="shared" si="738"/>
        <v>2566532.1927572209</v>
      </c>
      <c r="P3380" s="9">
        <f t="shared" si="739"/>
        <v>6587087496459.1885</v>
      </c>
      <c r="Q3380" s="9">
        <f t="shared" si="740"/>
        <v>2.0414718620580534E-4</v>
      </c>
      <c r="R3380" s="9">
        <f t="shared" si="741"/>
        <v>0.72636353214852745</v>
      </c>
    </row>
    <row r="3381" spans="1:18" x14ac:dyDescent="0.25">
      <c r="A3381">
        <v>3370</v>
      </c>
      <c r="B3381" s="5">
        <v>637649</v>
      </c>
      <c r="C3381" s="5">
        <v>1304036</v>
      </c>
      <c r="D3381" s="5">
        <f t="shared" si="728"/>
        <v>831517251364</v>
      </c>
      <c r="E3381" s="5">
        <f t="shared" si="729"/>
        <v>406596247201</v>
      </c>
      <c r="F3381" s="5">
        <f t="shared" si="730"/>
        <v>1700509889296</v>
      </c>
      <c r="G3381" s="5">
        <f t="shared" si="731"/>
        <v>7688.1757999999681</v>
      </c>
      <c r="H3381" s="9">
        <f t="shared" si="732"/>
        <v>59108047.13170515</v>
      </c>
      <c r="I3381" s="9">
        <f t="shared" si="733"/>
        <v>1008526.2534</v>
      </c>
      <c r="J3381" s="9">
        <f t="shared" si="734"/>
        <v>1017125203797.0411</v>
      </c>
      <c r="K3381" s="9">
        <f t="shared" si="735"/>
        <v>7753727135.0545158</v>
      </c>
      <c r="M3381" s="9">
        <f t="shared" si="736"/>
        <v>297605.16465445096</v>
      </c>
      <c r="N3381" s="9">
        <f t="shared" si="737"/>
        <v>4390776.8229189776</v>
      </c>
      <c r="O3381" s="9">
        <f t="shared" si="738"/>
        <v>1006430.835345549</v>
      </c>
      <c r="P3381" s="9">
        <f t="shared" si="739"/>
        <v>1012903026334.3396</v>
      </c>
      <c r="Q3381" s="9">
        <f t="shared" si="740"/>
        <v>2.000002574239728E-4</v>
      </c>
      <c r="R3381" s="9">
        <f t="shared" si="741"/>
        <v>0.28483302972339569</v>
      </c>
    </row>
    <row r="3382" spans="1:18" x14ac:dyDescent="0.25">
      <c r="A3382">
        <v>3371</v>
      </c>
      <c r="B3382" s="5">
        <v>427039</v>
      </c>
      <c r="C3382" s="5">
        <v>826000</v>
      </c>
      <c r="D3382" s="5">
        <f t="shared" si="728"/>
        <v>352734214000</v>
      </c>
      <c r="E3382" s="5">
        <f t="shared" si="729"/>
        <v>182362307521</v>
      </c>
      <c r="F3382" s="5">
        <f t="shared" si="730"/>
        <v>682276000000</v>
      </c>
      <c r="G3382" s="5">
        <f t="shared" si="731"/>
        <v>-202921.82420000003</v>
      </c>
      <c r="H3382" s="9">
        <f t="shared" si="732"/>
        <v>41177266736.655716</v>
      </c>
      <c r="I3382" s="9">
        <f t="shared" si="733"/>
        <v>530490.25340000005</v>
      </c>
      <c r="J3382" s="9">
        <f t="shared" si="734"/>
        <v>281419908952.39624</v>
      </c>
      <c r="K3382" s="9">
        <f t="shared" si="735"/>
        <v>-107648049940.24828</v>
      </c>
      <c r="M3382" s="9">
        <f t="shared" si="736"/>
        <v>240203.25190839765</v>
      </c>
      <c r="N3382" s="9">
        <f t="shared" si="737"/>
        <v>3058808355.0722404</v>
      </c>
      <c r="O3382" s="9">
        <f t="shared" si="738"/>
        <v>585796.74809160235</v>
      </c>
      <c r="P3382" s="9">
        <f t="shared" si="739"/>
        <v>343157830074.69623</v>
      </c>
      <c r="Q3382" s="9">
        <f t="shared" si="740"/>
        <v>2.0017933286763209E-4</v>
      </c>
      <c r="R3382" s="9">
        <f t="shared" si="741"/>
        <v>0.16578812139285962</v>
      </c>
    </row>
    <row r="3383" spans="1:18" x14ac:dyDescent="0.25">
      <c r="A3383">
        <v>3372</v>
      </c>
      <c r="B3383" s="5">
        <v>192465</v>
      </c>
      <c r="C3383" s="5">
        <v>300000</v>
      </c>
      <c r="D3383" s="5">
        <f t="shared" si="728"/>
        <v>57739500000</v>
      </c>
      <c r="E3383" s="5">
        <f t="shared" si="729"/>
        <v>37042776225</v>
      </c>
      <c r="F3383" s="5">
        <f t="shared" si="730"/>
        <v>90000000000</v>
      </c>
      <c r="G3383" s="5">
        <f t="shared" si="731"/>
        <v>-437495.82420000003</v>
      </c>
      <c r="H3383" s="9">
        <f t="shared" si="732"/>
        <v>191402596192.43735</v>
      </c>
      <c r="I3383" s="9">
        <f t="shared" si="733"/>
        <v>4490.2533999999869</v>
      </c>
      <c r="J3383" s="9">
        <f t="shared" si="734"/>
        <v>20162375.596211441</v>
      </c>
      <c r="K3383" s="9">
        <f t="shared" si="735"/>
        <v>-1964467112.0998466</v>
      </c>
      <c r="M3383" s="9">
        <f t="shared" si="736"/>
        <v>176269.93307029543</v>
      </c>
      <c r="N3383" s="9">
        <f t="shared" si="737"/>
        <v>14218133130.598721</v>
      </c>
      <c r="O3383" s="9">
        <f t="shared" si="738"/>
        <v>123730.06692970457</v>
      </c>
      <c r="P3383" s="9">
        <f t="shared" si="739"/>
        <v>15309129462.429173</v>
      </c>
      <c r="Q3383" s="9">
        <f t="shared" si="740"/>
        <v>2.0083358559631792E-4</v>
      </c>
      <c r="R3383" s="9">
        <f t="shared" si="741"/>
        <v>3.5017234449657153E-2</v>
      </c>
    </row>
    <row r="3384" spans="1:18" x14ac:dyDescent="0.25">
      <c r="A3384">
        <v>3373</v>
      </c>
      <c r="B3384" s="5">
        <v>158865</v>
      </c>
      <c r="C3384" s="5">
        <v>160000</v>
      </c>
      <c r="D3384" s="5">
        <f t="shared" si="728"/>
        <v>25418400000</v>
      </c>
      <c r="E3384" s="5">
        <f t="shared" si="729"/>
        <v>25238088225</v>
      </c>
      <c r="F3384" s="5">
        <f t="shared" si="730"/>
        <v>25600000000</v>
      </c>
      <c r="G3384" s="5">
        <f t="shared" si="731"/>
        <v>-471095.82420000003</v>
      </c>
      <c r="H3384" s="9">
        <f t="shared" si="732"/>
        <v>221931275578.67734</v>
      </c>
      <c r="I3384" s="9">
        <f t="shared" si="733"/>
        <v>-135509.74660000001</v>
      </c>
      <c r="J3384" s="9">
        <f t="shared" si="734"/>
        <v>18362891423.596214</v>
      </c>
      <c r="K3384" s="9">
        <f t="shared" si="735"/>
        <v>63838075761.660156</v>
      </c>
      <c r="M3384" s="9">
        <f t="shared" si="736"/>
        <v>167112.2279837972</v>
      </c>
      <c r="N3384" s="9">
        <f t="shared" si="737"/>
        <v>16485922786.798147</v>
      </c>
      <c r="O3384" s="9">
        <f t="shared" si="738"/>
        <v>-7112.2279837972019</v>
      </c>
      <c r="P3384" s="9">
        <f t="shared" si="739"/>
        <v>50583786.89350801</v>
      </c>
      <c r="Q3384" s="9">
        <f t="shared" si="740"/>
        <v>2.0096654234777906E-4</v>
      </c>
      <c r="R3384" s="9">
        <f t="shared" si="741"/>
        <v>-2.0128540904236093E-3</v>
      </c>
    </row>
    <row r="3385" spans="1:18" x14ac:dyDescent="0.25">
      <c r="A3385">
        <v>3374</v>
      </c>
      <c r="B3385" s="5">
        <v>157607</v>
      </c>
      <c r="C3385" s="5">
        <v>120038</v>
      </c>
      <c r="D3385" s="5">
        <f t="shared" si="728"/>
        <v>18918829066</v>
      </c>
      <c r="E3385" s="5">
        <f t="shared" si="729"/>
        <v>24839966449</v>
      </c>
      <c r="F3385" s="5">
        <f t="shared" si="730"/>
        <v>14409121444</v>
      </c>
      <c r="G3385" s="5">
        <f t="shared" si="731"/>
        <v>-472353.82420000003</v>
      </c>
      <c r="H3385" s="9">
        <f t="shared" si="732"/>
        <v>223118135236.36453</v>
      </c>
      <c r="I3385" s="9">
        <f t="shared" si="733"/>
        <v>-175471.74660000001</v>
      </c>
      <c r="J3385" s="9">
        <f t="shared" si="734"/>
        <v>30790333854.854618</v>
      </c>
      <c r="K3385" s="9">
        <f t="shared" si="735"/>
        <v>82884750545.563354</v>
      </c>
      <c r="M3385" s="9">
        <f t="shared" si="736"/>
        <v>166769.35914454676</v>
      </c>
      <c r="N3385" s="9">
        <f t="shared" si="737"/>
        <v>16574087362.180225</v>
      </c>
      <c r="O3385" s="9">
        <f t="shared" si="738"/>
        <v>-46731.359144546761</v>
      </c>
      <c r="P3385" s="9">
        <f t="shared" si="739"/>
        <v>2183819927.496614</v>
      </c>
      <c r="Q3385" s="9">
        <f t="shared" si="740"/>
        <v>2.0097171129080898E-4</v>
      </c>
      <c r="R3385" s="9">
        <f t="shared" si="741"/>
        <v>-1.3225589486529439E-2</v>
      </c>
    </row>
    <row r="3386" spans="1:18" x14ac:dyDescent="0.25">
      <c r="A3386">
        <v>3375</v>
      </c>
      <c r="B3386" s="5">
        <v>66580</v>
      </c>
      <c r="C3386" s="5">
        <v>60000</v>
      </c>
      <c r="D3386" s="5">
        <f t="shared" si="728"/>
        <v>3994800000</v>
      </c>
      <c r="E3386" s="5">
        <f t="shared" si="729"/>
        <v>4432896400</v>
      </c>
      <c r="F3386" s="5">
        <f t="shared" si="730"/>
        <v>3600000000</v>
      </c>
      <c r="G3386" s="5">
        <f t="shared" si="731"/>
        <v>-563380.82420000003</v>
      </c>
      <c r="H3386" s="9">
        <f t="shared" si="732"/>
        <v>317397953076.27136</v>
      </c>
      <c r="I3386" s="9">
        <f t="shared" si="733"/>
        <v>-235509.74660000001</v>
      </c>
      <c r="J3386" s="9">
        <f t="shared" si="734"/>
        <v>55464840743.596214</v>
      </c>
      <c r="K3386" s="9">
        <f t="shared" si="735"/>
        <v>132681675146.64116</v>
      </c>
      <c r="M3386" s="9">
        <f t="shared" si="736"/>
        <v>141959.88233178863</v>
      </c>
      <c r="N3386" s="9">
        <f t="shared" si="737"/>
        <v>23577560816.78614</v>
      </c>
      <c r="O3386" s="9">
        <f t="shared" si="738"/>
        <v>-81959.882331788627</v>
      </c>
      <c r="P3386" s="9">
        <f t="shared" si="739"/>
        <v>6717422311.8406372</v>
      </c>
      <c r="Q3386" s="9">
        <f t="shared" si="740"/>
        <v>2.0138231333977915E-4</v>
      </c>
      <c r="R3386" s="9">
        <f t="shared" si="741"/>
        <v>-2.3195729816377027E-2</v>
      </c>
    </row>
    <row r="3387" spans="1:18" x14ac:dyDescent="0.25">
      <c r="A3387">
        <v>3376</v>
      </c>
      <c r="B3387" s="5">
        <v>50974</v>
      </c>
      <c r="C3387" s="5">
        <v>40000</v>
      </c>
      <c r="D3387" s="5">
        <f t="shared" si="728"/>
        <v>2038960000</v>
      </c>
      <c r="E3387" s="5">
        <f t="shared" si="729"/>
        <v>2598348676</v>
      </c>
      <c r="F3387" s="5">
        <f t="shared" si="730"/>
        <v>1600000000</v>
      </c>
      <c r="G3387" s="5">
        <f t="shared" si="731"/>
        <v>-578986.82420000003</v>
      </c>
      <c r="H3387" s="9">
        <f t="shared" si="732"/>
        <v>335225742597.20172</v>
      </c>
      <c r="I3387" s="9">
        <f t="shared" si="733"/>
        <v>-255509.74660000001</v>
      </c>
      <c r="J3387" s="9">
        <f t="shared" si="734"/>
        <v>65285230607.596222</v>
      </c>
      <c r="K3387" s="9">
        <f t="shared" si="735"/>
        <v>147936776736.08075</v>
      </c>
      <c r="M3387" s="9">
        <f t="shared" si="736"/>
        <v>137706.45538000614</v>
      </c>
      <c r="N3387" s="9">
        <f t="shared" si="737"/>
        <v>24901878719.862194</v>
      </c>
      <c r="O3387" s="9">
        <f t="shared" si="738"/>
        <v>-97706.45538000614</v>
      </c>
      <c r="P3387" s="9">
        <f t="shared" si="739"/>
        <v>9546551422.9251308</v>
      </c>
      <c r="Q3387" s="9">
        <f t="shared" si="740"/>
        <v>2.0145995590500272E-4</v>
      </c>
      <c r="R3387" s="9">
        <f t="shared" si="741"/>
        <v>-2.7652219156892446E-2</v>
      </c>
    </row>
    <row r="3388" spans="1:18" x14ac:dyDescent="0.25">
      <c r="A3388">
        <v>3377</v>
      </c>
      <c r="B3388" s="5">
        <v>48399</v>
      </c>
      <c r="C3388" s="5">
        <v>40000</v>
      </c>
      <c r="D3388" s="5">
        <f t="shared" si="728"/>
        <v>1935960000</v>
      </c>
      <c r="E3388" s="5">
        <f t="shared" si="729"/>
        <v>2342463201</v>
      </c>
      <c r="F3388" s="5">
        <f t="shared" si="730"/>
        <v>1600000000</v>
      </c>
      <c r="G3388" s="5">
        <f t="shared" si="731"/>
        <v>-581561.82420000003</v>
      </c>
      <c r="H3388" s="9">
        <f t="shared" si="732"/>
        <v>338214155366.83173</v>
      </c>
      <c r="I3388" s="9">
        <f t="shared" si="733"/>
        <v>-255509.74660000001</v>
      </c>
      <c r="J3388" s="9">
        <f t="shared" si="734"/>
        <v>65285230607.596222</v>
      </c>
      <c r="K3388" s="9">
        <f t="shared" si="735"/>
        <v>148594714333.57578</v>
      </c>
      <c r="M3388" s="9">
        <f t="shared" si="736"/>
        <v>137004.63720745457</v>
      </c>
      <c r="N3388" s="9">
        <f t="shared" si="737"/>
        <v>25123869703.542801</v>
      </c>
      <c r="O3388" s="9">
        <f t="shared" si="738"/>
        <v>-97004.637207454565</v>
      </c>
      <c r="P3388" s="9">
        <f t="shared" si="739"/>
        <v>9409899639.7498779</v>
      </c>
      <c r="Q3388" s="9">
        <f t="shared" si="740"/>
        <v>2.0147297086869795E-4</v>
      </c>
      <c r="R3388" s="9">
        <f t="shared" si="741"/>
        <v>-2.7453595510368137E-2</v>
      </c>
    </row>
    <row r="3389" spans="1:18" x14ac:dyDescent="0.25">
      <c r="A3389">
        <v>3378</v>
      </c>
      <c r="B3389" s="5">
        <v>22265</v>
      </c>
      <c r="C3389" s="5">
        <v>20000</v>
      </c>
      <c r="D3389" s="5">
        <f t="shared" si="728"/>
        <v>445300000</v>
      </c>
      <c r="E3389" s="5">
        <f t="shared" si="729"/>
        <v>495730225</v>
      </c>
      <c r="F3389" s="5">
        <f t="shared" si="730"/>
        <v>400000000</v>
      </c>
      <c r="G3389" s="5">
        <f t="shared" si="731"/>
        <v>-607695.82420000003</v>
      </c>
      <c r="H3389" s="9">
        <f t="shared" si="732"/>
        <v>369294214750.11737</v>
      </c>
      <c r="I3389" s="9">
        <f t="shared" si="733"/>
        <v>-275509.74660000001</v>
      </c>
      <c r="J3389" s="9">
        <f t="shared" si="734"/>
        <v>75905620471.596222</v>
      </c>
      <c r="K3389" s="9">
        <f t="shared" si="735"/>
        <v>167426122535.22015</v>
      </c>
      <c r="M3389" s="9">
        <f t="shared" si="736"/>
        <v>129881.79599523597</v>
      </c>
      <c r="N3389" s="9">
        <f t="shared" si="737"/>
        <v>27432618021.534161</v>
      </c>
      <c r="O3389" s="9">
        <f t="shared" si="738"/>
        <v>-109881.79599523597</v>
      </c>
      <c r="P3389" s="9">
        <f t="shared" si="739"/>
        <v>12074009091.138655</v>
      </c>
      <c r="Q3389" s="9">
        <f t="shared" si="740"/>
        <v>2.0160832895866119E-4</v>
      </c>
      <c r="R3389" s="9">
        <f t="shared" si="741"/>
        <v>-3.1098003891914507E-2</v>
      </c>
    </row>
    <row r="3390" spans="1:18" x14ac:dyDescent="0.25">
      <c r="A3390">
        <v>3379</v>
      </c>
      <c r="B3390" s="5">
        <v>20695</v>
      </c>
      <c r="C3390" s="5">
        <v>20000</v>
      </c>
      <c r="D3390" s="5">
        <f t="shared" si="728"/>
        <v>413900000</v>
      </c>
      <c r="E3390" s="5">
        <f t="shared" si="729"/>
        <v>428283025</v>
      </c>
      <c r="F3390" s="5">
        <f t="shared" si="730"/>
        <v>400000000</v>
      </c>
      <c r="G3390" s="5">
        <f t="shared" si="731"/>
        <v>-609265.82420000003</v>
      </c>
      <c r="H3390" s="9">
        <f t="shared" si="732"/>
        <v>371204844538.10535</v>
      </c>
      <c r="I3390" s="9">
        <f t="shared" si="733"/>
        <v>-275509.74660000001</v>
      </c>
      <c r="J3390" s="9">
        <f t="shared" si="734"/>
        <v>75905620471.596222</v>
      </c>
      <c r="K3390" s="9">
        <f t="shared" si="735"/>
        <v>167858672837.38217</v>
      </c>
      <c r="M3390" s="9">
        <f t="shared" si="736"/>
        <v>129453.89132303948</v>
      </c>
      <c r="N3390" s="9">
        <f t="shared" si="737"/>
        <v>27574547071.762859</v>
      </c>
      <c r="O3390" s="9">
        <f t="shared" si="738"/>
        <v>-109453.89132303948</v>
      </c>
      <c r="P3390" s="9">
        <f t="shared" si="739"/>
        <v>11980154325.755737</v>
      </c>
      <c r="Q3390" s="9">
        <f t="shared" si="740"/>
        <v>2.0161665002380264E-4</v>
      </c>
      <c r="R3390" s="9">
        <f t="shared" si="741"/>
        <v>-3.0976901330053899E-2</v>
      </c>
    </row>
    <row r="3391" spans="1:18" x14ac:dyDescent="0.25">
      <c r="A3391">
        <v>3380</v>
      </c>
      <c r="B3391" s="5">
        <v>2884</v>
      </c>
      <c r="C3391" s="5">
        <v>5000</v>
      </c>
      <c r="D3391" s="5">
        <f t="shared" si="728"/>
        <v>14420000</v>
      </c>
      <c r="E3391" s="5">
        <f t="shared" si="729"/>
        <v>8317456</v>
      </c>
      <c r="F3391" s="5">
        <f t="shared" si="730"/>
        <v>25000000</v>
      </c>
      <c r="G3391" s="5">
        <f t="shared" si="731"/>
        <v>-627076.82420000003</v>
      </c>
      <c r="H3391" s="9">
        <f t="shared" si="732"/>
        <v>393225343448.75775</v>
      </c>
      <c r="I3391" s="9">
        <f t="shared" si="733"/>
        <v>-290509.74660000001</v>
      </c>
      <c r="J3391" s="9">
        <f t="shared" si="734"/>
        <v>84395912869.596222</v>
      </c>
      <c r="K3391" s="9">
        <f t="shared" si="735"/>
        <v>182171929297.07477</v>
      </c>
      <c r="M3391" s="9">
        <f t="shared" si="736"/>
        <v>124599.48997495555</v>
      </c>
      <c r="N3391" s="9">
        <f t="shared" si="737"/>
        <v>29210315819.63855</v>
      </c>
      <c r="O3391" s="9">
        <f t="shared" si="738"/>
        <v>-119599.48997495555</v>
      </c>
      <c r="P3391" s="9">
        <f t="shared" si="739"/>
        <v>14304038002.269493</v>
      </c>
      <c r="Q3391" s="9">
        <f t="shared" si="740"/>
        <v>2.0171255243620878E-4</v>
      </c>
      <c r="R3391" s="9">
        <f t="shared" si="741"/>
        <v>-3.384824178458079E-2</v>
      </c>
    </row>
    <row r="3392" spans="1:18" x14ac:dyDescent="0.25">
      <c r="A3392">
        <v>3381</v>
      </c>
      <c r="B3392" s="5">
        <v>2225</v>
      </c>
      <c r="C3392" s="5">
        <v>116</v>
      </c>
      <c r="D3392" s="5">
        <f t="shared" si="728"/>
        <v>258100</v>
      </c>
      <c r="E3392" s="5">
        <f t="shared" si="729"/>
        <v>4950625</v>
      </c>
      <c r="F3392" s="5">
        <f t="shared" si="730"/>
        <v>13456</v>
      </c>
      <c r="G3392" s="5">
        <f t="shared" si="731"/>
        <v>-627735.82420000003</v>
      </c>
      <c r="H3392" s="9">
        <f t="shared" si="732"/>
        <v>394052264984.05334</v>
      </c>
      <c r="I3392" s="9">
        <f t="shared" si="733"/>
        <v>-295393.74660000001</v>
      </c>
      <c r="J3392" s="9">
        <f t="shared" si="734"/>
        <v>87257465530.385025</v>
      </c>
      <c r="K3392" s="9">
        <f t="shared" si="735"/>
        <v>185429236985.47696</v>
      </c>
      <c r="M3392" s="9">
        <f t="shared" si="736"/>
        <v>124419.87903293167</v>
      </c>
      <c r="N3392" s="9">
        <f t="shared" si="737"/>
        <v>29271742784.116985</v>
      </c>
      <c r="O3392" s="9">
        <f t="shared" si="738"/>
        <v>-124303.87903293167</v>
      </c>
      <c r="P3392" s="9">
        <f t="shared" si="739"/>
        <v>15451454342.633709</v>
      </c>
      <c r="Q3392" s="9">
        <f t="shared" si="740"/>
        <v>2.0171615379739626E-4</v>
      </c>
      <c r="R3392" s="9">
        <f t="shared" si="741"/>
        <v>-3.5179646340689603E-2</v>
      </c>
    </row>
    <row r="3393" spans="1:18" x14ac:dyDescent="0.25">
      <c r="A3393">
        <v>3382</v>
      </c>
      <c r="B3393" s="5">
        <v>46</v>
      </c>
      <c r="C3393" s="5">
        <v>2</v>
      </c>
      <c r="D3393" s="5">
        <f t="shared" si="728"/>
        <v>92</v>
      </c>
      <c r="E3393" s="5">
        <f t="shared" si="729"/>
        <v>2116</v>
      </c>
      <c r="F3393" s="5">
        <f t="shared" si="730"/>
        <v>4</v>
      </c>
      <c r="G3393" s="5">
        <f t="shared" si="731"/>
        <v>-629914.82420000003</v>
      </c>
      <c r="H3393" s="9">
        <f t="shared" si="732"/>
        <v>396792685746.91693</v>
      </c>
      <c r="I3393" s="9">
        <f t="shared" si="733"/>
        <v>-295507.74660000001</v>
      </c>
      <c r="J3393" s="9">
        <f t="shared" si="734"/>
        <v>87324828300.609818</v>
      </c>
      <c r="K3393" s="9">
        <f t="shared" si="735"/>
        <v>186144710249.27716</v>
      </c>
      <c r="M3393" s="9">
        <f t="shared" si="736"/>
        <v>123825.9909560424</v>
      </c>
      <c r="N3393" s="9">
        <f t="shared" si="737"/>
        <v>29475311952.014149</v>
      </c>
      <c r="O3393" s="9">
        <f t="shared" si="738"/>
        <v>-123823.9909560424</v>
      </c>
      <c r="P3393" s="9">
        <f t="shared" si="739"/>
        <v>15332380736.28207</v>
      </c>
      <c r="Q3393" s="9">
        <f t="shared" si="740"/>
        <v>2.0172808872054367E-4</v>
      </c>
      <c r="R3393" s="9">
        <f t="shared" si="741"/>
        <v>-3.5043831859601721E-2</v>
      </c>
    </row>
    <row r="3394" spans="1:18" x14ac:dyDescent="0.25">
      <c r="A3394">
        <v>3383</v>
      </c>
      <c r="B3394" s="5">
        <v>51746312</v>
      </c>
      <c r="C3394" s="5">
        <v>105450000</v>
      </c>
      <c r="D3394" s="5">
        <f t="shared" si="728"/>
        <v>5456648600400000</v>
      </c>
      <c r="E3394" s="5">
        <f t="shared" si="729"/>
        <v>2677680805601344</v>
      </c>
      <c r="F3394" s="5">
        <f t="shared" si="730"/>
        <v>1.11197025E+16</v>
      </c>
      <c r="G3394" s="5">
        <f t="shared" si="731"/>
        <v>51116351.175800003</v>
      </c>
      <c r="H3394" s="9">
        <f t="shared" si="732"/>
        <v>2612881357527710.5</v>
      </c>
      <c r="I3394" s="9">
        <f t="shared" si="733"/>
        <v>105154490.2534</v>
      </c>
      <c r="J3394" s="9">
        <f t="shared" si="734"/>
        <v>1.1057466820452396E+16</v>
      </c>
      <c r="K3394" s="9">
        <f t="shared" si="735"/>
        <v>5375113851505033</v>
      </c>
      <c r="M3394" s="9">
        <f t="shared" si="736"/>
        <v>14227309.424155155</v>
      </c>
      <c r="N3394" s="9">
        <f t="shared" si="737"/>
        <v>194095042255525.91</v>
      </c>
      <c r="O3394" s="9">
        <f t="shared" si="738"/>
        <v>91222690.575844839</v>
      </c>
      <c r="P3394" s="9">
        <f t="shared" si="739"/>
        <v>8321579275896331</v>
      </c>
      <c r="Q3394" s="9">
        <f t="shared" si="740"/>
        <v>1.1579470852802998E-2</v>
      </c>
      <c r="R3394" s="9">
        <f t="shared" si="741"/>
        <v>25.965397776931745</v>
      </c>
    </row>
    <row r="3395" spans="1:18" x14ac:dyDescent="0.25">
      <c r="A3395">
        <v>3384</v>
      </c>
      <c r="B3395" s="5">
        <v>36581151</v>
      </c>
      <c r="C3395" s="5">
        <v>76198000</v>
      </c>
      <c r="D3395" s="5">
        <f t="shared" si="728"/>
        <v>2787410543898000</v>
      </c>
      <c r="E3395" s="5">
        <f t="shared" si="729"/>
        <v>1338180608484801</v>
      </c>
      <c r="F3395" s="5">
        <f t="shared" si="730"/>
        <v>5806135204000000</v>
      </c>
      <c r="G3395" s="5">
        <f t="shared" si="731"/>
        <v>35951190.175800003</v>
      </c>
      <c r="H3395" s="9">
        <f t="shared" si="732"/>
        <v>1292488075056538.8</v>
      </c>
      <c r="I3395" s="9">
        <f t="shared" si="733"/>
        <v>75902490.253399998</v>
      </c>
      <c r="J3395" s="9">
        <f t="shared" si="734"/>
        <v>5761188026667482</v>
      </c>
      <c r="K3395" s="9">
        <f t="shared" si="735"/>
        <v>2728784861916789.5</v>
      </c>
      <c r="M3395" s="9">
        <f t="shared" si="736"/>
        <v>10094033.470962759</v>
      </c>
      <c r="N3395" s="9">
        <f t="shared" si="737"/>
        <v>96011067176899.828</v>
      </c>
      <c r="O3395" s="9">
        <f t="shared" si="738"/>
        <v>66103966.529037237</v>
      </c>
      <c r="P3395" s="9">
        <f t="shared" si="739"/>
        <v>4369734390872075.5</v>
      </c>
      <c r="Q3395" s="9">
        <f t="shared" si="740"/>
        <v>5.8289698479144789E-3</v>
      </c>
      <c r="R3395" s="9">
        <f t="shared" si="741"/>
        <v>18.761171315041974</v>
      </c>
    </row>
    <row r="3396" spans="1:18" x14ac:dyDescent="0.25">
      <c r="A3396">
        <v>3385</v>
      </c>
      <c r="B3396" s="5">
        <v>7922112</v>
      </c>
      <c r="C3396" s="5">
        <v>7863333</v>
      </c>
      <c r="D3396" s="5">
        <f t="shared" si="728"/>
        <v>62294204719296</v>
      </c>
      <c r="E3396" s="5">
        <f t="shared" si="729"/>
        <v>62759858540544</v>
      </c>
      <c r="F3396" s="5">
        <f t="shared" si="730"/>
        <v>61832005868889</v>
      </c>
      <c r="G3396" s="5">
        <f t="shared" si="731"/>
        <v>7292151.1758000003</v>
      </c>
      <c r="H3396" s="9">
        <f t="shared" si="732"/>
        <v>53175468770721.328</v>
      </c>
      <c r="I3396" s="9">
        <f t="shared" si="733"/>
        <v>7567823.2533999998</v>
      </c>
      <c r="J3396" s="9">
        <f t="shared" si="734"/>
        <v>57271948794701.758</v>
      </c>
      <c r="K3396" s="9">
        <f t="shared" si="735"/>
        <v>55185711235527.391</v>
      </c>
      <c r="M3396" s="9">
        <f t="shared" si="736"/>
        <v>2282990.9940445735</v>
      </c>
      <c r="N3396" s="9">
        <f t="shared" si="737"/>
        <v>3950081708943.8384</v>
      </c>
      <c r="O3396" s="9">
        <f t="shared" si="738"/>
        <v>5580342.005955426</v>
      </c>
      <c r="P3396" s="9">
        <f t="shared" si="739"/>
        <v>31140216903430.629</v>
      </c>
      <c r="Q3396" s="9">
        <f t="shared" si="740"/>
        <v>4.3158674817639212E-4</v>
      </c>
      <c r="R3396" s="9">
        <f t="shared" si="741"/>
        <v>1.5794923832010552</v>
      </c>
    </row>
    <row r="3397" spans="1:18" x14ac:dyDescent="0.25">
      <c r="A3397">
        <v>3386</v>
      </c>
      <c r="B3397" s="5">
        <v>7398109</v>
      </c>
      <c r="C3397" s="5">
        <v>15200000</v>
      </c>
      <c r="D3397" s="5">
        <f t="shared" si="728"/>
        <v>112451256800000</v>
      </c>
      <c r="E3397" s="5">
        <f t="shared" si="729"/>
        <v>54732016775881</v>
      </c>
      <c r="F3397" s="5">
        <f t="shared" si="730"/>
        <v>231040000000000</v>
      </c>
      <c r="G3397" s="5">
        <f t="shared" si="731"/>
        <v>6768148.1758000003</v>
      </c>
      <c r="H3397" s="9">
        <f t="shared" si="732"/>
        <v>45807829729584.875</v>
      </c>
      <c r="I3397" s="9">
        <f t="shared" si="733"/>
        <v>14904490.2534</v>
      </c>
      <c r="J3397" s="9">
        <f t="shared" si="734"/>
        <v>222143829713695.59</v>
      </c>
      <c r="K3397" s="9">
        <f t="shared" si="735"/>
        <v>100875798519778.09</v>
      </c>
      <c r="M3397" s="9">
        <f t="shared" si="736"/>
        <v>2140173.5851624208</v>
      </c>
      <c r="N3397" s="9">
        <f t="shared" si="737"/>
        <v>3402784677299.8447</v>
      </c>
      <c r="O3397" s="9">
        <f t="shared" si="738"/>
        <v>13059826.41483758</v>
      </c>
      <c r="P3397" s="9">
        <f t="shared" si="739"/>
        <v>170559065985689.41</v>
      </c>
      <c r="Q3397" s="9">
        <f t="shared" si="740"/>
        <v>3.99499629685136E-4</v>
      </c>
      <c r="R3397" s="9">
        <f t="shared" si="741"/>
        <v>3.6964697228862584</v>
      </c>
    </row>
    <row r="3398" spans="1:18" x14ac:dyDescent="0.25">
      <c r="A3398">
        <v>3387</v>
      </c>
      <c r="B3398" s="5">
        <v>1569535</v>
      </c>
      <c r="C3398" s="5">
        <v>3140000</v>
      </c>
      <c r="D3398" s="5">
        <f t="shared" si="728"/>
        <v>4928339900000</v>
      </c>
      <c r="E3398" s="5">
        <f t="shared" si="729"/>
        <v>2463440116225</v>
      </c>
      <c r="F3398" s="5">
        <f t="shared" si="730"/>
        <v>9859600000000</v>
      </c>
      <c r="G3398" s="5">
        <f t="shared" si="731"/>
        <v>939574.17579999997</v>
      </c>
      <c r="H3398" s="9">
        <f t="shared" si="732"/>
        <v>882799631830.24927</v>
      </c>
      <c r="I3398" s="9">
        <f t="shared" si="733"/>
        <v>2844490.2533999998</v>
      </c>
      <c r="J3398" s="9">
        <f t="shared" si="734"/>
        <v>8091124801687.5947</v>
      </c>
      <c r="K3398" s="9">
        <f t="shared" si="735"/>
        <v>2672609585409.438</v>
      </c>
      <c r="M3398" s="9">
        <f t="shared" si="736"/>
        <v>551591.38972101302</v>
      </c>
      <c r="N3398" s="9">
        <f t="shared" si="737"/>
        <v>65577807943.557869</v>
      </c>
      <c r="O3398" s="9">
        <f t="shared" si="738"/>
        <v>2588408.6102789869</v>
      </c>
      <c r="P3398" s="9">
        <f t="shared" si="739"/>
        <v>6699859133766.3965</v>
      </c>
      <c r="Q3398" s="9">
        <f t="shared" si="740"/>
        <v>2.0384471826489007E-4</v>
      </c>
      <c r="R3398" s="9">
        <f t="shared" si="741"/>
        <v>0.73255474515955066</v>
      </c>
    </row>
    <row r="3399" spans="1:18" x14ac:dyDescent="0.25">
      <c r="A3399">
        <v>3388</v>
      </c>
      <c r="B3399" s="5">
        <v>1035984</v>
      </c>
      <c r="C3399" s="5">
        <v>1080000</v>
      </c>
      <c r="D3399" s="5">
        <f t="shared" si="728"/>
        <v>1118862720000</v>
      </c>
      <c r="E3399" s="5">
        <f t="shared" si="729"/>
        <v>1073262848256</v>
      </c>
      <c r="F3399" s="5">
        <f t="shared" si="730"/>
        <v>1166400000000</v>
      </c>
      <c r="G3399" s="5">
        <f t="shared" si="731"/>
        <v>406023.17579999997</v>
      </c>
      <c r="H3399" s="9">
        <f t="shared" si="732"/>
        <v>164854819286.71768</v>
      </c>
      <c r="I3399" s="9">
        <f t="shared" si="733"/>
        <v>784490.25340000005</v>
      </c>
      <c r="J3399" s="9">
        <f t="shared" si="734"/>
        <v>615424957679.59631</v>
      </c>
      <c r="K3399" s="9">
        <f t="shared" si="735"/>
        <v>318521224069.61475</v>
      </c>
      <c r="M3399" s="9">
        <f t="shared" si="736"/>
        <v>406171.6663101138</v>
      </c>
      <c r="N3399" s="9">
        <f t="shared" si="737"/>
        <v>12246060473.92767</v>
      </c>
      <c r="O3399" s="9">
        <f t="shared" si="738"/>
        <v>673828.33368988615</v>
      </c>
      <c r="P3399" s="9">
        <f t="shared" si="739"/>
        <v>454044623283.28857</v>
      </c>
      <c r="Q3399" s="9">
        <f t="shared" si="740"/>
        <v>2.0071796624275063E-4</v>
      </c>
      <c r="R3399" s="9">
        <f t="shared" si="741"/>
        <v>0.19070225985344277</v>
      </c>
    </row>
    <row r="3400" spans="1:18" x14ac:dyDescent="0.25">
      <c r="A3400">
        <v>3389</v>
      </c>
      <c r="B3400" s="5">
        <v>987213</v>
      </c>
      <c r="C3400" s="5">
        <v>1380012</v>
      </c>
      <c r="D3400" s="5">
        <f t="shared" si="728"/>
        <v>1362365786556</v>
      </c>
      <c r="E3400" s="5">
        <f t="shared" si="729"/>
        <v>974589507369</v>
      </c>
      <c r="F3400" s="5">
        <f t="shared" si="730"/>
        <v>1904433120144</v>
      </c>
      <c r="G3400" s="5">
        <f t="shared" si="731"/>
        <v>357252.17579999997</v>
      </c>
      <c r="H3400" s="9">
        <f t="shared" si="732"/>
        <v>127629117113.83408</v>
      </c>
      <c r="I3400" s="9">
        <f t="shared" si="733"/>
        <v>1084502.2534</v>
      </c>
      <c r="J3400" s="9">
        <f t="shared" si="734"/>
        <v>1176145137629.678</v>
      </c>
      <c r="K3400" s="9">
        <f t="shared" si="735"/>
        <v>387440789687.15295</v>
      </c>
      <c r="M3400" s="9">
        <f t="shared" si="736"/>
        <v>392879.09384661366</v>
      </c>
      <c r="N3400" s="9">
        <f t="shared" si="737"/>
        <v>9480789783.2316284</v>
      </c>
      <c r="O3400" s="9">
        <f t="shared" si="738"/>
        <v>987132.90615338634</v>
      </c>
      <c r="P3400" s="9">
        <f t="shared" si="739"/>
        <v>974431374410.8302</v>
      </c>
      <c r="Q3400" s="9">
        <f t="shared" si="740"/>
        <v>2.0055584300220203E-4</v>
      </c>
      <c r="R3400" s="9">
        <f t="shared" si="741"/>
        <v>0.27937154213375076</v>
      </c>
    </row>
    <row r="3401" spans="1:18" x14ac:dyDescent="0.25">
      <c r="A3401">
        <v>3390</v>
      </c>
      <c r="B3401" s="5">
        <v>755266</v>
      </c>
      <c r="C3401" s="5">
        <v>1189000</v>
      </c>
      <c r="D3401" s="5">
        <f t="shared" si="728"/>
        <v>898011274000</v>
      </c>
      <c r="E3401" s="5">
        <f t="shared" si="729"/>
        <v>570426730756</v>
      </c>
      <c r="F3401" s="5">
        <f t="shared" si="730"/>
        <v>1413721000000</v>
      </c>
      <c r="G3401" s="5">
        <f t="shared" si="731"/>
        <v>125305.17579999997</v>
      </c>
      <c r="H3401" s="9">
        <f t="shared" si="732"/>
        <v>15701387082.268898</v>
      </c>
      <c r="I3401" s="9">
        <f t="shared" si="733"/>
        <v>893490.25340000005</v>
      </c>
      <c r="J3401" s="9">
        <f t="shared" si="734"/>
        <v>798324832920.79626</v>
      </c>
      <c r="K3401" s="9">
        <f t="shared" si="735"/>
        <v>111958953277.87352</v>
      </c>
      <c r="M3401" s="9">
        <f t="shared" si="736"/>
        <v>329661.76581988728</v>
      </c>
      <c r="N3401" s="9">
        <f t="shared" si="737"/>
        <v>1166360416.7955494</v>
      </c>
      <c r="O3401" s="9">
        <f t="shared" si="738"/>
        <v>859338.23418011272</v>
      </c>
      <c r="P3401" s="9">
        <f t="shared" si="739"/>
        <v>738462200723.79419</v>
      </c>
      <c r="Q3401" s="9">
        <f t="shared" si="740"/>
        <v>2.0006838177942391E-4</v>
      </c>
      <c r="R3401" s="9">
        <f t="shared" si="741"/>
        <v>0.24320391679337991</v>
      </c>
    </row>
    <row r="3402" spans="1:18" x14ac:dyDescent="0.25">
      <c r="A3402">
        <v>3391</v>
      </c>
      <c r="B3402" s="5">
        <v>476004</v>
      </c>
      <c r="C3402" s="5">
        <v>520000</v>
      </c>
      <c r="D3402" s="5">
        <f t="shared" si="728"/>
        <v>247522080000</v>
      </c>
      <c r="E3402" s="5">
        <f t="shared" si="729"/>
        <v>226579808016</v>
      </c>
      <c r="F3402" s="5">
        <f t="shared" si="730"/>
        <v>270400000000</v>
      </c>
      <c r="G3402" s="5">
        <f t="shared" si="731"/>
        <v>-153956.82420000003</v>
      </c>
      <c r="H3402" s="9">
        <f t="shared" si="732"/>
        <v>23702703717.749714</v>
      </c>
      <c r="I3402" s="9">
        <f t="shared" si="733"/>
        <v>224490.25339999999</v>
      </c>
      <c r="J3402" s="9">
        <f t="shared" si="734"/>
        <v>50395873871.596207</v>
      </c>
      <c r="K3402" s="9">
        <f t="shared" si="735"/>
        <v>-34561806477.317261</v>
      </c>
      <c r="M3402" s="9">
        <f t="shared" si="736"/>
        <v>253548.69921674248</v>
      </c>
      <c r="N3402" s="9">
        <f t="shared" si="737"/>
        <v>1760729497.4999843</v>
      </c>
      <c r="O3402" s="9">
        <f t="shared" si="738"/>
        <v>266451.30078325752</v>
      </c>
      <c r="P3402" s="9">
        <f t="shared" si="739"/>
        <v>70996295689.089966</v>
      </c>
      <c r="Q3402" s="9">
        <f t="shared" si="740"/>
        <v>2.0010322865418733E-4</v>
      </c>
      <c r="R3402" s="9">
        <f t="shared" si="741"/>
        <v>7.540919109261536E-2</v>
      </c>
    </row>
    <row r="3403" spans="1:18" x14ac:dyDescent="0.25">
      <c r="A3403">
        <v>3392</v>
      </c>
      <c r="B3403" s="5">
        <v>360994</v>
      </c>
      <c r="C3403" s="5">
        <v>400000</v>
      </c>
      <c r="D3403" s="5">
        <f t="shared" si="728"/>
        <v>144397600000</v>
      </c>
      <c r="E3403" s="5">
        <f t="shared" si="729"/>
        <v>130316668036</v>
      </c>
      <c r="F3403" s="5">
        <f t="shared" si="730"/>
        <v>160000000000</v>
      </c>
      <c r="G3403" s="5">
        <f t="shared" si="731"/>
        <v>-268966.82420000003</v>
      </c>
      <c r="H3403" s="9">
        <f t="shared" si="732"/>
        <v>72343152520.233719</v>
      </c>
      <c r="I3403" s="9">
        <f t="shared" si="733"/>
        <v>104490.25339999999</v>
      </c>
      <c r="J3403" s="9">
        <f t="shared" si="734"/>
        <v>10918213055.596209</v>
      </c>
      <c r="K3403" s="9">
        <f t="shared" si="735"/>
        <v>-28104411616.851254</v>
      </c>
      <c r="M3403" s="9">
        <f t="shared" si="736"/>
        <v>222202.63784774957</v>
      </c>
      <c r="N3403" s="9">
        <f t="shared" si="737"/>
        <v>5373932193.6142731</v>
      </c>
      <c r="O3403" s="9">
        <f t="shared" si="738"/>
        <v>177797.36215225043</v>
      </c>
      <c r="P3403" s="9">
        <f t="shared" si="739"/>
        <v>31611901988.298492</v>
      </c>
      <c r="Q3403" s="9">
        <f t="shared" si="740"/>
        <v>2.0031506474380559E-4</v>
      </c>
      <c r="R3403" s="9">
        <f t="shared" si="741"/>
        <v>5.0318976260486474E-2</v>
      </c>
    </row>
    <row r="3404" spans="1:18" x14ac:dyDescent="0.25">
      <c r="A3404">
        <v>3393</v>
      </c>
      <c r="B3404" s="5">
        <v>263995</v>
      </c>
      <c r="C3404" s="5">
        <v>300000</v>
      </c>
      <c r="D3404" s="5">
        <f t="shared" si="728"/>
        <v>79198500000</v>
      </c>
      <c r="E3404" s="5">
        <f t="shared" si="729"/>
        <v>69693360025</v>
      </c>
      <c r="F3404" s="5">
        <f t="shared" si="730"/>
        <v>90000000000</v>
      </c>
      <c r="G3404" s="5">
        <f t="shared" si="731"/>
        <v>-365965.82420000003</v>
      </c>
      <c r="H3404" s="9">
        <f t="shared" si="732"/>
        <v>133930984482.38533</v>
      </c>
      <c r="I3404" s="9">
        <f t="shared" si="733"/>
        <v>4490.2533999999869</v>
      </c>
      <c r="J3404" s="9">
        <f t="shared" si="734"/>
        <v>20162375.596211441</v>
      </c>
      <c r="K3404" s="9">
        <f t="shared" si="735"/>
        <v>-1643279286.3978477</v>
      </c>
      <c r="M3404" s="9">
        <f t="shared" si="736"/>
        <v>195765.48797616502</v>
      </c>
      <c r="N3404" s="9">
        <f t="shared" si="737"/>
        <v>9948917128.4184799</v>
      </c>
      <c r="O3404" s="9">
        <f t="shared" si="738"/>
        <v>104234.51202383498</v>
      </c>
      <c r="P3404" s="9">
        <f t="shared" si="739"/>
        <v>10864833496.846998</v>
      </c>
      <c r="Q3404" s="9">
        <f t="shared" si="740"/>
        <v>2.0058328853310301E-4</v>
      </c>
      <c r="R3404" s="9">
        <f t="shared" si="741"/>
        <v>2.9499732595098145E-2</v>
      </c>
    </row>
    <row r="3405" spans="1:18" x14ac:dyDescent="0.25">
      <c r="A3405">
        <v>3394</v>
      </c>
      <c r="B3405" s="5">
        <v>190268</v>
      </c>
      <c r="C3405" s="5">
        <v>200000</v>
      </c>
      <c r="D3405" s="5">
        <f t="shared" ref="D3405:D3468" si="742">B3405*C3405</f>
        <v>38053600000</v>
      </c>
      <c r="E3405" s="5">
        <f t="shared" ref="E3405:E3468" si="743">POWER(B3405,2)</f>
        <v>36201911824</v>
      </c>
      <c r="F3405" s="5">
        <f t="shared" ref="F3405:F3468" si="744">POWER(C3405,2)</f>
        <v>40000000000</v>
      </c>
      <c r="G3405" s="5">
        <f t="shared" ref="G3405:G3468" si="745">B3405-$J$5018</f>
        <v>-439692.82420000003</v>
      </c>
      <c r="H3405" s="9">
        <f t="shared" ref="H3405:H3468" si="746">POWER(G3405,2)</f>
        <v>193329779652.97214</v>
      </c>
      <c r="I3405" s="9">
        <f t="shared" ref="I3405:I3468" si="747">C3405-$J$5019</f>
        <v>-95509.746600000013</v>
      </c>
      <c r="J3405" s="9">
        <f t="shared" ref="J3405:J3468" si="748">POWER(I3405,2)</f>
        <v>9122111695.5962143</v>
      </c>
      <c r="K3405" s="9">
        <f t="shared" ref="K3405:K3468" si="749">G3405*I3405</f>
        <v>41994950221.180359</v>
      </c>
      <c r="M3405" s="9">
        <f t="shared" ref="M3405:M3468" si="750">$J$5027+$J$5026*B3405</f>
        <v>175671.13907996696</v>
      </c>
      <c r="N3405" s="9">
        <f t="shared" ref="N3405:N3468" si="751">(M3405-$J$5019)^2</f>
        <v>14361291852.340523</v>
      </c>
      <c r="O3405" s="9">
        <f t="shared" ref="O3405:O3468" si="752">C3405-M3405</f>
        <v>24328.860920033039</v>
      </c>
      <c r="P3405" s="9">
        <f t="shared" ref="P3405:P3468" si="753">POWER(O3405,2)</f>
        <v>591893473.66631091</v>
      </c>
      <c r="Q3405" s="9">
        <f t="shared" ref="Q3405:Q3468" si="754">(1/$J$5017)+((H3405)/$H$5012)</f>
        <v>2.0084197875506351E-4</v>
      </c>
      <c r="R3405" s="9">
        <f t="shared" ref="R3405:R3468" si="755">O3405/($J$5028*SQRT(1-Q3405))</f>
        <v>6.8853872906236889E-3</v>
      </c>
    </row>
    <row r="3406" spans="1:18" x14ac:dyDescent="0.25">
      <c r="A3406">
        <v>3395</v>
      </c>
      <c r="B3406" s="5">
        <v>44649</v>
      </c>
      <c r="C3406" s="5">
        <v>40000</v>
      </c>
      <c r="D3406" s="5">
        <f t="shared" si="742"/>
        <v>1785960000</v>
      </c>
      <c r="E3406" s="5">
        <f t="shared" si="743"/>
        <v>1993533201</v>
      </c>
      <c r="F3406" s="5">
        <f t="shared" si="744"/>
        <v>1600000000</v>
      </c>
      <c r="G3406" s="5">
        <f t="shared" si="745"/>
        <v>-585311.82420000003</v>
      </c>
      <c r="H3406" s="9">
        <f t="shared" si="746"/>
        <v>342589931548.33173</v>
      </c>
      <c r="I3406" s="9">
        <f t="shared" si="747"/>
        <v>-255509.74660000001</v>
      </c>
      <c r="J3406" s="9">
        <f t="shared" si="748"/>
        <v>65285230607.596222</v>
      </c>
      <c r="K3406" s="9">
        <f t="shared" si="749"/>
        <v>149552875883.32578</v>
      </c>
      <c r="M3406" s="9">
        <f t="shared" si="750"/>
        <v>135982.57190762216</v>
      </c>
      <c r="N3406" s="9">
        <f t="shared" si="751"/>
        <v>25448919465.332443</v>
      </c>
      <c r="O3406" s="9">
        <f t="shared" si="752"/>
        <v>-95982.571907622158</v>
      </c>
      <c r="P3406" s="9">
        <f t="shared" si="753"/>
        <v>9212654110.0018578</v>
      </c>
      <c r="Q3406" s="9">
        <f t="shared" si="754"/>
        <v>2.0149202799786011E-4</v>
      </c>
      <c r="R3406" s="9">
        <f t="shared" si="755"/>
        <v>-2.7164337769490135E-2</v>
      </c>
    </row>
    <row r="3407" spans="1:18" x14ac:dyDescent="0.25">
      <c r="A3407">
        <v>3396</v>
      </c>
      <c r="B3407" s="5">
        <v>37186</v>
      </c>
      <c r="C3407" s="5">
        <v>40003</v>
      </c>
      <c r="D3407" s="5">
        <f t="shared" si="742"/>
        <v>1487551558</v>
      </c>
      <c r="E3407" s="5">
        <f t="shared" si="743"/>
        <v>1382798596</v>
      </c>
      <c r="F3407" s="5">
        <f t="shared" si="744"/>
        <v>1600240009</v>
      </c>
      <c r="G3407" s="5">
        <f t="shared" si="745"/>
        <v>-592774.82420000003</v>
      </c>
      <c r="H3407" s="9">
        <f t="shared" si="746"/>
        <v>351381992205.34094</v>
      </c>
      <c r="I3407" s="9">
        <f t="shared" si="747"/>
        <v>-255506.74660000001</v>
      </c>
      <c r="J3407" s="9">
        <f t="shared" si="748"/>
        <v>65283697558.116615</v>
      </c>
      <c r="K3407" s="9">
        <f t="shared" si="749"/>
        <v>151457966797.72897</v>
      </c>
      <c r="M3407" s="9">
        <f t="shared" si="750"/>
        <v>133948.5256855824</v>
      </c>
      <c r="N3407" s="9">
        <f t="shared" si="751"/>
        <v>26102028103.35725</v>
      </c>
      <c r="O3407" s="9">
        <f t="shared" si="752"/>
        <v>-93945.525685582397</v>
      </c>
      <c r="P3407" s="9">
        <f t="shared" si="753"/>
        <v>8825761796.3404217</v>
      </c>
      <c r="Q3407" s="9">
        <f t="shared" si="754"/>
        <v>2.0153031867558042E-4</v>
      </c>
      <c r="R3407" s="9">
        <f t="shared" si="755"/>
        <v>-2.6587827246176914E-2</v>
      </c>
    </row>
    <row r="3408" spans="1:18" x14ac:dyDescent="0.25">
      <c r="A3408">
        <v>3397</v>
      </c>
      <c r="B3408" s="5">
        <v>24247</v>
      </c>
      <c r="C3408" s="5">
        <v>20000</v>
      </c>
      <c r="D3408" s="5">
        <f t="shared" si="742"/>
        <v>484940000</v>
      </c>
      <c r="E3408" s="5">
        <f t="shared" si="743"/>
        <v>587917009</v>
      </c>
      <c r="F3408" s="5">
        <f t="shared" si="744"/>
        <v>400000000</v>
      </c>
      <c r="G3408" s="5">
        <f t="shared" si="745"/>
        <v>-605713.82420000003</v>
      </c>
      <c r="H3408" s="9">
        <f t="shared" si="746"/>
        <v>366889236826.98853</v>
      </c>
      <c r="I3408" s="9">
        <f t="shared" si="747"/>
        <v>-275509.74660000001</v>
      </c>
      <c r="J3408" s="9">
        <f t="shared" si="748"/>
        <v>75905620471.596222</v>
      </c>
      <c r="K3408" s="9">
        <f t="shared" si="749"/>
        <v>166880062217.45895</v>
      </c>
      <c r="M3408" s="9">
        <f t="shared" si="750"/>
        <v>130421.99157504072</v>
      </c>
      <c r="N3408" s="9">
        <f t="shared" si="751"/>
        <v>27253966859.180965</v>
      </c>
      <c r="O3408" s="9">
        <f t="shared" si="752"/>
        <v>-110421.99157504072</v>
      </c>
      <c r="P3408" s="9">
        <f t="shared" si="753"/>
        <v>12193016223.398365</v>
      </c>
      <c r="Q3408" s="9">
        <f t="shared" si="754"/>
        <v>2.0159785493690775E-4</v>
      </c>
      <c r="R3408" s="9">
        <f t="shared" si="755"/>
        <v>-3.1250886233379647E-2</v>
      </c>
    </row>
    <row r="3409" spans="1:18" x14ac:dyDescent="0.25">
      <c r="A3409">
        <v>3398</v>
      </c>
      <c r="B3409" s="5">
        <v>18823</v>
      </c>
      <c r="C3409" s="5">
        <v>20000</v>
      </c>
      <c r="D3409" s="5">
        <f t="shared" si="742"/>
        <v>376460000</v>
      </c>
      <c r="E3409" s="5">
        <f t="shared" si="743"/>
        <v>354305329</v>
      </c>
      <c r="F3409" s="5">
        <f t="shared" si="744"/>
        <v>400000000</v>
      </c>
      <c r="G3409" s="5">
        <f t="shared" si="745"/>
        <v>-611137.82420000003</v>
      </c>
      <c r="H3409" s="9">
        <f t="shared" si="746"/>
        <v>373489440167.91016</v>
      </c>
      <c r="I3409" s="9">
        <f t="shared" si="747"/>
        <v>-275509.74660000001</v>
      </c>
      <c r="J3409" s="9">
        <f t="shared" si="748"/>
        <v>75905620471.596222</v>
      </c>
      <c r="K3409" s="9">
        <f t="shared" si="749"/>
        <v>168374427083.01736</v>
      </c>
      <c r="M3409" s="9">
        <f t="shared" si="750"/>
        <v>128943.67632536315</v>
      </c>
      <c r="N3409" s="9">
        <f t="shared" si="751"/>
        <v>27744255766.73526</v>
      </c>
      <c r="O3409" s="9">
        <f t="shared" si="752"/>
        <v>-108943.67632536315</v>
      </c>
      <c r="P3409" s="9">
        <f t="shared" si="753"/>
        <v>11868724611.285492</v>
      </c>
      <c r="Q3409" s="9">
        <f t="shared" si="754"/>
        <v>2.0162659976350473E-4</v>
      </c>
      <c r="R3409" s="9">
        <f t="shared" si="755"/>
        <v>-3.083250387961313E-2</v>
      </c>
    </row>
    <row r="3410" spans="1:18" x14ac:dyDescent="0.25">
      <c r="A3410">
        <v>3399</v>
      </c>
      <c r="B3410" s="5">
        <v>13655</v>
      </c>
      <c r="C3410" s="5">
        <v>7859</v>
      </c>
      <c r="D3410" s="5">
        <f t="shared" si="742"/>
        <v>107314645</v>
      </c>
      <c r="E3410" s="5">
        <f t="shared" si="743"/>
        <v>186459025</v>
      </c>
      <c r="F3410" s="5">
        <f t="shared" si="744"/>
        <v>61763881</v>
      </c>
      <c r="G3410" s="5">
        <f t="shared" si="745"/>
        <v>-616305.82420000003</v>
      </c>
      <c r="H3410" s="9">
        <f t="shared" si="746"/>
        <v>379832868942.84137</v>
      </c>
      <c r="I3410" s="9">
        <f t="shared" si="747"/>
        <v>-287650.74660000001</v>
      </c>
      <c r="J3410" s="9">
        <f t="shared" si="748"/>
        <v>82742952019.537415</v>
      </c>
      <c r="K3410" s="9">
        <f t="shared" si="749"/>
        <v>177280830465.05838</v>
      </c>
      <c r="M3410" s="9">
        <f t="shared" si="750"/>
        <v>127535.1340668208</v>
      </c>
      <c r="N3410" s="9">
        <f t="shared" si="751"/>
        <v>28215470455.671692</v>
      </c>
      <c r="O3410" s="9">
        <f t="shared" si="752"/>
        <v>-119676.1340668208</v>
      </c>
      <c r="P3410" s="9">
        <f t="shared" si="753"/>
        <v>14322377065.179667</v>
      </c>
      <c r="Q3410" s="9">
        <f t="shared" si="754"/>
        <v>2.0165422630025626E-4</v>
      </c>
      <c r="R3410" s="9">
        <f t="shared" si="755"/>
        <v>-3.3869932091077866E-2</v>
      </c>
    </row>
    <row r="3411" spans="1:18" x14ac:dyDescent="0.25">
      <c r="A3411">
        <v>3400</v>
      </c>
      <c r="B3411" s="5">
        <v>2552</v>
      </c>
      <c r="C3411" s="5">
        <v>4000</v>
      </c>
      <c r="D3411" s="5">
        <f t="shared" si="742"/>
        <v>10208000</v>
      </c>
      <c r="E3411" s="5">
        <f t="shared" si="743"/>
        <v>6512704</v>
      </c>
      <c r="F3411" s="5">
        <f t="shared" si="744"/>
        <v>16000000</v>
      </c>
      <c r="G3411" s="5">
        <f t="shared" si="745"/>
        <v>-627408.82420000003</v>
      </c>
      <c r="H3411" s="9">
        <f t="shared" si="746"/>
        <v>393641832684.02655</v>
      </c>
      <c r="I3411" s="9">
        <f t="shared" si="747"/>
        <v>-291509.74660000001</v>
      </c>
      <c r="J3411" s="9">
        <f t="shared" si="748"/>
        <v>84977932362.796219</v>
      </c>
      <c r="K3411" s="9">
        <f t="shared" si="749"/>
        <v>182895787357.14597</v>
      </c>
      <c r="M3411" s="9">
        <f t="shared" si="750"/>
        <v>124509.00312707706</v>
      </c>
      <c r="N3411" s="9">
        <f t="shared" si="751"/>
        <v>29241254268.292397</v>
      </c>
      <c r="O3411" s="9">
        <f t="shared" si="752"/>
        <v>-120509.00312707706</v>
      </c>
      <c r="P3411" s="9">
        <f t="shared" si="753"/>
        <v>14522419834.681868</v>
      </c>
      <c r="Q3411" s="9">
        <f t="shared" si="754"/>
        <v>2.0171436630621081E-4</v>
      </c>
      <c r="R3411" s="9">
        <f t="shared" si="755"/>
        <v>-3.4105646099480982E-2</v>
      </c>
    </row>
    <row r="3412" spans="1:18" x14ac:dyDescent="0.25">
      <c r="A3412">
        <v>3401</v>
      </c>
      <c r="B3412" s="5">
        <v>108</v>
      </c>
      <c r="C3412" s="5">
        <v>5</v>
      </c>
      <c r="D3412" s="5">
        <f t="shared" si="742"/>
        <v>540</v>
      </c>
      <c r="E3412" s="5">
        <f t="shared" si="743"/>
        <v>11664</v>
      </c>
      <c r="F3412" s="5">
        <f t="shared" si="744"/>
        <v>25</v>
      </c>
      <c r="G3412" s="5">
        <f t="shared" si="745"/>
        <v>-629852.82420000003</v>
      </c>
      <c r="H3412" s="9">
        <f t="shared" si="746"/>
        <v>396714580152.71613</v>
      </c>
      <c r="I3412" s="9">
        <f t="shared" si="747"/>
        <v>-295504.74660000001</v>
      </c>
      <c r="J3412" s="9">
        <f t="shared" si="748"/>
        <v>87323055263.130219</v>
      </c>
      <c r="K3412" s="9">
        <f t="shared" si="749"/>
        <v>186124499210.51535</v>
      </c>
      <c r="M3412" s="9">
        <f t="shared" si="750"/>
        <v>123842.88910233296</v>
      </c>
      <c r="N3412" s="9">
        <f t="shared" si="751"/>
        <v>29469509963.124325</v>
      </c>
      <c r="O3412" s="9">
        <f t="shared" si="752"/>
        <v>-123837.88910233296</v>
      </c>
      <c r="P3412" s="9">
        <f t="shared" si="753"/>
        <v>15335822777.321718</v>
      </c>
      <c r="Q3412" s="9">
        <f t="shared" si="754"/>
        <v>2.0172774855954474E-4</v>
      </c>
      <c r="R3412" s="9">
        <f t="shared" si="755"/>
        <v>-3.5047765213386803E-2</v>
      </c>
    </row>
    <row r="3413" spans="1:18" x14ac:dyDescent="0.25">
      <c r="A3413">
        <v>3402</v>
      </c>
      <c r="B3413" s="5">
        <v>7066</v>
      </c>
      <c r="C3413" s="5">
        <v>2000</v>
      </c>
      <c r="D3413" s="5">
        <f t="shared" si="742"/>
        <v>14132000</v>
      </c>
      <c r="E3413" s="5">
        <f t="shared" si="743"/>
        <v>49928356</v>
      </c>
      <c r="F3413" s="5">
        <f t="shared" si="744"/>
        <v>4000000</v>
      </c>
      <c r="G3413" s="5">
        <f t="shared" si="745"/>
        <v>-622894.82420000003</v>
      </c>
      <c r="H3413" s="9">
        <f t="shared" si="746"/>
        <v>387997962015.14893</v>
      </c>
      <c r="I3413" s="9">
        <f t="shared" si="747"/>
        <v>-293509.74660000001</v>
      </c>
      <c r="J3413" s="9">
        <f t="shared" si="748"/>
        <v>86147971349.196213</v>
      </c>
      <c r="K3413" s="9">
        <f t="shared" si="749"/>
        <v>182825702009.39355</v>
      </c>
      <c r="M3413" s="9">
        <f t="shared" si="750"/>
        <v>125739.29719732863</v>
      </c>
      <c r="N3413" s="9">
        <f t="shared" si="751"/>
        <v>28822005490.384998</v>
      </c>
      <c r="O3413" s="9">
        <f t="shared" si="752"/>
        <v>-123739.29719732863</v>
      </c>
      <c r="P3413" s="9">
        <f t="shared" si="753"/>
        <v>15311413670.888823</v>
      </c>
      <c r="Q3413" s="9">
        <f t="shared" si="754"/>
        <v>2.0168978644475308E-4</v>
      </c>
      <c r="R3413" s="9">
        <f t="shared" si="755"/>
        <v>-3.5019861731690145E-2</v>
      </c>
    </row>
    <row r="3414" spans="1:18" x14ac:dyDescent="0.25">
      <c r="A3414">
        <v>3403</v>
      </c>
      <c r="B3414" s="5">
        <v>6449</v>
      </c>
      <c r="C3414" s="5">
        <v>2861</v>
      </c>
      <c r="D3414" s="5">
        <f t="shared" si="742"/>
        <v>18450589</v>
      </c>
      <c r="E3414" s="5">
        <f t="shared" si="743"/>
        <v>41589601</v>
      </c>
      <c r="F3414" s="5">
        <f t="shared" si="744"/>
        <v>8185321</v>
      </c>
      <c r="G3414" s="5">
        <f t="shared" si="745"/>
        <v>-623511.82420000003</v>
      </c>
      <c r="H3414" s="9">
        <f t="shared" si="746"/>
        <v>388766994917.21173</v>
      </c>
      <c r="I3414" s="9">
        <f t="shared" si="747"/>
        <v>-292648.74660000001</v>
      </c>
      <c r="J3414" s="9">
        <f t="shared" si="748"/>
        <v>85643288886.551025</v>
      </c>
      <c r="K3414" s="9">
        <f t="shared" si="749"/>
        <v>182469953842.40958</v>
      </c>
      <c r="M3414" s="9">
        <f t="shared" si="750"/>
        <v>125571.13338666288</v>
      </c>
      <c r="N3414" s="9">
        <f t="shared" si="751"/>
        <v>28879132260.872204</v>
      </c>
      <c r="O3414" s="9">
        <f t="shared" si="752"/>
        <v>-122710.13338666288</v>
      </c>
      <c r="P3414" s="9">
        <f t="shared" si="753"/>
        <v>15057776835.772596</v>
      </c>
      <c r="Q3414" s="9">
        <f t="shared" si="754"/>
        <v>2.0169313569268915E-4</v>
      </c>
      <c r="R3414" s="9">
        <f t="shared" si="755"/>
        <v>-3.4728594786044745E-2</v>
      </c>
    </row>
    <row r="3415" spans="1:18" x14ac:dyDescent="0.25">
      <c r="A3415">
        <v>3404</v>
      </c>
      <c r="B3415" s="5">
        <v>2297</v>
      </c>
      <c r="C3415" s="5">
        <v>1100</v>
      </c>
      <c r="D3415" s="5">
        <f t="shared" si="742"/>
        <v>2526700</v>
      </c>
      <c r="E3415" s="5">
        <f t="shared" si="743"/>
        <v>5276209</v>
      </c>
      <c r="F3415" s="5">
        <f t="shared" si="744"/>
        <v>1210000</v>
      </c>
      <c r="G3415" s="5">
        <f t="shared" si="745"/>
        <v>-627663.82420000003</v>
      </c>
      <c r="H3415" s="9">
        <f t="shared" si="746"/>
        <v>393961876209.36853</v>
      </c>
      <c r="I3415" s="9">
        <f t="shared" si="747"/>
        <v>-294409.74660000001</v>
      </c>
      <c r="J3415" s="9">
        <f t="shared" si="748"/>
        <v>86677098893.076218</v>
      </c>
      <c r="K3415" s="9">
        <f t="shared" si="749"/>
        <v>184790347432.70895</v>
      </c>
      <c r="M3415" s="9">
        <f t="shared" si="750"/>
        <v>124439.50268668846</v>
      </c>
      <c r="N3415" s="9">
        <f t="shared" si="751"/>
        <v>29265028352.559914</v>
      </c>
      <c r="O3415" s="9">
        <f t="shared" si="752"/>
        <v>-123339.50268668846</v>
      </c>
      <c r="P3415" s="9">
        <f t="shared" si="753"/>
        <v>15212632922.99963</v>
      </c>
      <c r="Q3415" s="9">
        <f t="shared" si="754"/>
        <v>2.0171576014139499E-4</v>
      </c>
      <c r="R3415" s="9">
        <f t="shared" si="755"/>
        <v>-3.4906715037834678E-2</v>
      </c>
    </row>
    <row r="3416" spans="1:18" x14ac:dyDescent="0.25">
      <c r="A3416">
        <v>3405</v>
      </c>
      <c r="B3416" s="5">
        <v>1413</v>
      </c>
      <c r="C3416" s="5">
        <v>299</v>
      </c>
      <c r="D3416" s="5">
        <f t="shared" si="742"/>
        <v>422487</v>
      </c>
      <c r="E3416" s="5">
        <f t="shared" si="743"/>
        <v>1996569</v>
      </c>
      <c r="F3416" s="5">
        <f t="shared" si="744"/>
        <v>89401</v>
      </c>
      <c r="G3416" s="5">
        <f t="shared" si="745"/>
        <v>-628547.82420000003</v>
      </c>
      <c r="H3416" s="9">
        <f t="shared" si="746"/>
        <v>395072367306.55414</v>
      </c>
      <c r="I3416" s="9">
        <f t="shared" si="747"/>
        <v>-295210.74660000001</v>
      </c>
      <c r="J3416" s="9">
        <f t="shared" si="748"/>
        <v>87149384908.129425</v>
      </c>
      <c r="K3416" s="9">
        <f t="shared" si="749"/>
        <v>185554072455.88757</v>
      </c>
      <c r="M3416" s="9">
        <f t="shared" si="750"/>
        <v>124198.56782667463</v>
      </c>
      <c r="N3416" s="9">
        <f t="shared" si="751"/>
        <v>29347519972.706257</v>
      </c>
      <c r="O3416" s="9">
        <f t="shared" si="752"/>
        <v>-123899.56782667463</v>
      </c>
      <c r="P3416" s="9">
        <f t="shared" si="753"/>
        <v>15351102907.636745</v>
      </c>
      <c r="Q3416" s="9">
        <f t="shared" si="754"/>
        <v>2.0172059648845543E-4</v>
      </c>
      <c r="R3416" s="9">
        <f t="shared" si="755"/>
        <v>-3.5065220985068118E-2</v>
      </c>
    </row>
    <row r="3417" spans="1:18" x14ac:dyDescent="0.25">
      <c r="A3417">
        <v>3406</v>
      </c>
      <c r="B3417" s="5">
        <v>536871</v>
      </c>
      <c r="C3417" s="5">
        <v>164515</v>
      </c>
      <c r="D3417" s="5">
        <f t="shared" si="742"/>
        <v>88323332565</v>
      </c>
      <c r="E3417" s="5">
        <f t="shared" si="743"/>
        <v>288230470641</v>
      </c>
      <c r="F3417" s="5">
        <f t="shared" si="744"/>
        <v>27065185225</v>
      </c>
      <c r="G3417" s="5">
        <f t="shared" si="745"/>
        <v>-93089.824200000032</v>
      </c>
      <c r="H3417" s="9">
        <f t="shared" si="746"/>
        <v>8665715369.5869122</v>
      </c>
      <c r="I3417" s="9">
        <f t="shared" si="747"/>
        <v>-130994.74660000001</v>
      </c>
      <c r="J3417" s="9">
        <f t="shared" si="748"/>
        <v>17159623636.798216</v>
      </c>
      <c r="K3417" s="9">
        <f t="shared" si="749"/>
        <v>12194277932.117554</v>
      </c>
      <c r="M3417" s="9">
        <f t="shared" si="750"/>
        <v>270138.04551138193</v>
      </c>
      <c r="N3417" s="9">
        <f t="shared" si="751"/>
        <v>643723216.13018382</v>
      </c>
      <c r="O3417" s="9">
        <f t="shared" si="752"/>
        <v>-105623.04551138193</v>
      </c>
      <c r="P3417" s="9">
        <f t="shared" si="753"/>
        <v>11156227743.099459</v>
      </c>
      <c r="Q3417" s="9">
        <f t="shared" si="754"/>
        <v>2.0003774042597948E-4</v>
      </c>
      <c r="R3417" s="9">
        <f t="shared" si="755"/>
        <v>-2.9892697609209502E-2</v>
      </c>
    </row>
    <row r="3418" spans="1:18" x14ac:dyDescent="0.25">
      <c r="A3418">
        <v>3407</v>
      </c>
      <c r="B3418" s="5">
        <v>397834</v>
      </c>
      <c r="C3418" s="5">
        <v>62288</v>
      </c>
      <c r="D3418" s="5">
        <f t="shared" si="742"/>
        <v>24780284192</v>
      </c>
      <c r="E3418" s="5">
        <f t="shared" si="743"/>
        <v>158271891556</v>
      </c>
      <c r="F3418" s="5">
        <f t="shared" si="744"/>
        <v>3879794944</v>
      </c>
      <c r="G3418" s="5">
        <f t="shared" si="745"/>
        <v>-232126.82420000003</v>
      </c>
      <c r="H3418" s="9">
        <f t="shared" si="746"/>
        <v>53882862513.177719</v>
      </c>
      <c r="I3418" s="9">
        <f t="shared" si="747"/>
        <v>-233221.74660000001</v>
      </c>
      <c r="J3418" s="9">
        <f t="shared" si="748"/>
        <v>54392383087.154617</v>
      </c>
      <c r="K3418" s="9">
        <f t="shared" si="749"/>
        <v>54137023372.635155</v>
      </c>
      <c r="M3418" s="9">
        <f t="shared" si="750"/>
        <v>232243.40735330299</v>
      </c>
      <c r="N3418" s="9">
        <f t="shared" si="751"/>
        <v>4002629681.6781564</v>
      </c>
      <c r="O3418" s="9">
        <f t="shared" si="752"/>
        <v>-169955.40735330299</v>
      </c>
      <c r="P3418" s="9">
        <f t="shared" si="753"/>
        <v>28884840488.627155</v>
      </c>
      <c r="Q3418" s="9">
        <f t="shared" si="754"/>
        <v>2.0023466754878394E-4</v>
      </c>
      <c r="R3418" s="9">
        <f t="shared" si="755"/>
        <v>-4.8099598669987212E-2</v>
      </c>
    </row>
    <row r="3419" spans="1:18" x14ac:dyDescent="0.25">
      <c r="A3419">
        <v>3408</v>
      </c>
      <c r="B3419" s="5">
        <v>336871</v>
      </c>
      <c r="C3419" s="5">
        <v>110433</v>
      </c>
      <c r="D3419" s="5">
        <f t="shared" si="742"/>
        <v>37201675143</v>
      </c>
      <c r="E3419" s="5">
        <f t="shared" si="743"/>
        <v>113482070641</v>
      </c>
      <c r="F3419" s="5">
        <f t="shared" si="744"/>
        <v>12195447489</v>
      </c>
      <c r="G3419" s="5">
        <f t="shared" si="745"/>
        <v>-293089.82420000003</v>
      </c>
      <c r="H3419" s="9">
        <f t="shared" si="746"/>
        <v>85901645049.586929</v>
      </c>
      <c r="I3419" s="9">
        <f t="shared" si="747"/>
        <v>-185076.74660000001</v>
      </c>
      <c r="J3419" s="9">
        <f t="shared" si="748"/>
        <v>34253402132.040615</v>
      </c>
      <c r="K3419" s="9">
        <f t="shared" si="749"/>
        <v>54244111124.501961</v>
      </c>
      <c r="M3419" s="9">
        <f t="shared" si="750"/>
        <v>215627.89618698775</v>
      </c>
      <c r="N3419" s="9">
        <f t="shared" si="751"/>
        <v>6381110025.406867</v>
      </c>
      <c r="O3419" s="9">
        <f t="shared" si="752"/>
        <v>-105194.89618698775</v>
      </c>
      <c r="P3419" s="9">
        <f t="shared" si="753"/>
        <v>11065966183.79113</v>
      </c>
      <c r="Q3419" s="9">
        <f t="shared" si="754"/>
        <v>2.0037411391192079E-4</v>
      </c>
      <c r="R3419" s="9">
        <f t="shared" si="755"/>
        <v>-2.977153078198333E-2</v>
      </c>
    </row>
    <row r="3420" spans="1:18" x14ac:dyDescent="0.25">
      <c r="A3420">
        <v>3409</v>
      </c>
      <c r="B3420" s="5">
        <v>161916</v>
      </c>
      <c r="C3420" s="5">
        <v>87641</v>
      </c>
      <c r="D3420" s="5">
        <f t="shared" si="742"/>
        <v>14190480156</v>
      </c>
      <c r="E3420" s="5">
        <f t="shared" si="743"/>
        <v>26216791056</v>
      </c>
      <c r="F3420" s="5">
        <f t="shared" si="744"/>
        <v>7680944881</v>
      </c>
      <c r="G3420" s="5">
        <f t="shared" si="745"/>
        <v>-468044.82420000003</v>
      </c>
      <c r="H3420" s="9">
        <f t="shared" si="746"/>
        <v>219065957460.40894</v>
      </c>
      <c r="I3420" s="9">
        <f t="shared" si="747"/>
        <v>-207868.74660000001</v>
      </c>
      <c r="J3420" s="9">
        <f t="shared" si="748"/>
        <v>43209415813.055016</v>
      </c>
      <c r="K3420" s="9">
        <f t="shared" si="749"/>
        <v>97291890959.071365</v>
      </c>
      <c r="M3420" s="9">
        <f t="shared" si="750"/>
        <v>167943.78031174085</v>
      </c>
      <c r="N3420" s="9">
        <f t="shared" si="751"/>
        <v>16273075755.057274</v>
      </c>
      <c r="O3420" s="9">
        <f t="shared" si="752"/>
        <v>-80302.780311740848</v>
      </c>
      <c r="P3420" s="9">
        <f t="shared" si="753"/>
        <v>6448536525.7957134</v>
      </c>
      <c r="Q3420" s="9">
        <f t="shared" si="754"/>
        <v>2.0095406347884118E-4</v>
      </c>
      <c r="R3420" s="9">
        <f t="shared" si="755"/>
        <v>-2.2726743178421983E-2</v>
      </c>
    </row>
    <row r="3421" spans="1:18" x14ac:dyDescent="0.25">
      <c r="A3421">
        <v>3410</v>
      </c>
      <c r="B3421" s="5">
        <v>141359</v>
      </c>
      <c r="C3421" s="5">
        <v>21326</v>
      </c>
      <c r="D3421" s="5">
        <f t="shared" si="742"/>
        <v>3014622034</v>
      </c>
      <c r="E3421" s="5">
        <f t="shared" si="743"/>
        <v>19982366881</v>
      </c>
      <c r="F3421" s="5">
        <f t="shared" si="744"/>
        <v>454798276</v>
      </c>
      <c r="G3421" s="5">
        <f t="shared" si="745"/>
        <v>-488601.82420000003</v>
      </c>
      <c r="H3421" s="9">
        <f t="shared" si="746"/>
        <v>238731742611.56775</v>
      </c>
      <c r="I3421" s="9">
        <f t="shared" si="747"/>
        <v>-274183.74660000001</v>
      </c>
      <c r="J3421" s="9">
        <f t="shared" si="748"/>
        <v>75176726899.613022</v>
      </c>
      <c r="K3421" s="9">
        <f t="shared" si="749"/>
        <v>133966678754.75056</v>
      </c>
      <c r="M3421" s="9">
        <f t="shared" si="750"/>
        <v>162340.95461343299</v>
      </c>
      <c r="N3421" s="9">
        <f t="shared" si="751"/>
        <v>17733927159.16156</v>
      </c>
      <c r="O3421" s="9">
        <f t="shared" si="752"/>
        <v>-141014.95461343299</v>
      </c>
      <c r="P3421" s="9">
        <f t="shared" si="753"/>
        <v>19885217424.628567</v>
      </c>
      <c r="Q3421" s="9">
        <f t="shared" si="754"/>
        <v>2.010397107770931E-4</v>
      </c>
      <c r="R3421" s="9">
        <f t="shared" si="755"/>
        <v>-3.9909088858994815E-2</v>
      </c>
    </row>
    <row r="3422" spans="1:18" x14ac:dyDescent="0.25">
      <c r="A3422">
        <v>3411</v>
      </c>
      <c r="B3422" s="5">
        <v>131136</v>
      </c>
      <c r="C3422" s="5">
        <v>200000</v>
      </c>
      <c r="D3422" s="5">
        <f t="shared" si="742"/>
        <v>26227200000</v>
      </c>
      <c r="E3422" s="5">
        <f t="shared" si="743"/>
        <v>17196650496</v>
      </c>
      <c r="F3422" s="5">
        <f t="shared" si="744"/>
        <v>40000000000</v>
      </c>
      <c r="G3422" s="5">
        <f t="shared" si="745"/>
        <v>-498824.82420000003</v>
      </c>
      <c r="H3422" s="9">
        <f t="shared" si="746"/>
        <v>248826205238.16095</v>
      </c>
      <c r="I3422" s="9">
        <f t="shared" si="747"/>
        <v>-95509.746600000013</v>
      </c>
      <c r="J3422" s="9">
        <f t="shared" si="748"/>
        <v>9122111695.5962143</v>
      </c>
      <c r="K3422" s="9">
        <f t="shared" si="749"/>
        <v>47642632557.131554</v>
      </c>
      <c r="M3422" s="9">
        <f t="shared" si="750"/>
        <v>159554.66833071658</v>
      </c>
      <c r="N3422" s="9">
        <f t="shared" si="751"/>
        <v>18483783307.206985</v>
      </c>
      <c r="O3422" s="9">
        <f t="shared" si="752"/>
        <v>40445.33166928342</v>
      </c>
      <c r="P3422" s="9">
        <f t="shared" si="753"/>
        <v>1635824853.8383403</v>
      </c>
      <c r="Q3422" s="9">
        <f t="shared" si="754"/>
        <v>2.0108367360108551E-4</v>
      </c>
      <c r="R3422" s="9">
        <f t="shared" si="755"/>
        <v>1.1446561646131387E-2</v>
      </c>
    </row>
    <row r="3423" spans="1:18" x14ac:dyDescent="0.25">
      <c r="A3423">
        <v>3412</v>
      </c>
      <c r="B3423" s="5">
        <v>128813</v>
      </c>
      <c r="C3423" s="5">
        <v>55941</v>
      </c>
      <c r="D3423" s="5">
        <f t="shared" si="742"/>
        <v>7205928033</v>
      </c>
      <c r="E3423" s="5">
        <f t="shared" si="743"/>
        <v>16592788969</v>
      </c>
      <c r="F3423" s="5">
        <f t="shared" si="744"/>
        <v>3129395481</v>
      </c>
      <c r="G3423" s="5">
        <f t="shared" si="745"/>
        <v>-501147.82420000003</v>
      </c>
      <c r="H3423" s="9">
        <f t="shared" si="746"/>
        <v>251149141700.39413</v>
      </c>
      <c r="I3423" s="9">
        <f t="shared" si="747"/>
        <v>-239568.74660000001</v>
      </c>
      <c r="J3423" s="9">
        <f t="shared" si="748"/>
        <v>57393184347.495018</v>
      </c>
      <c r="K3423" s="9">
        <f t="shared" si="749"/>
        <v>120059356104.91116</v>
      </c>
      <c r="M3423" s="9">
        <f t="shared" si="750"/>
        <v>158921.53294631373</v>
      </c>
      <c r="N3423" s="9">
        <f t="shared" si="751"/>
        <v>18656340109.105053</v>
      </c>
      <c r="O3423" s="9">
        <f t="shared" si="752"/>
        <v>-102980.53294631373</v>
      </c>
      <c r="P3423" s="9">
        <f t="shared" si="753"/>
        <v>10604990165.906807</v>
      </c>
      <c r="Q3423" s="9">
        <f t="shared" si="754"/>
        <v>2.0109379032057939E-4</v>
      </c>
      <c r="R3423" s="9">
        <f t="shared" si="755"/>
        <v>-2.9144847527125903E-2</v>
      </c>
    </row>
    <row r="3424" spans="1:18" x14ac:dyDescent="0.25">
      <c r="A3424">
        <v>3413</v>
      </c>
      <c r="B3424" s="5">
        <v>110979</v>
      </c>
      <c r="C3424" s="5">
        <v>41114</v>
      </c>
      <c r="D3424" s="5">
        <f t="shared" si="742"/>
        <v>4562790606</v>
      </c>
      <c r="E3424" s="5">
        <f t="shared" si="743"/>
        <v>12316338441</v>
      </c>
      <c r="F3424" s="5">
        <f t="shared" si="744"/>
        <v>1690360996</v>
      </c>
      <c r="G3424" s="5">
        <f t="shared" si="745"/>
        <v>-518981.82420000003</v>
      </c>
      <c r="H3424" s="9">
        <f t="shared" si="746"/>
        <v>269342133849.95975</v>
      </c>
      <c r="I3424" s="9">
        <f t="shared" si="747"/>
        <v>-254395.74660000001</v>
      </c>
      <c r="J3424" s="9">
        <f t="shared" si="748"/>
        <v>64717195888.171417</v>
      </c>
      <c r="K3424" s="9">
        <f t="shared" si="749"/>
        <v>132026768639.18896</v>
      </c>
      <c r="M3424" s="9">
        <f t="shared" si="750"/>
        <v>154060.86293105752</v>
      </c>
      <c r="N3424" s="9">
        <f t="shared" si="751"/>
        <v>20007786691.190025</v>
      </c>
      <c r="O3424" s="9">
        <f t="shared" si="752"/>
        <v>-112946.86293105752</v>
      </c>
      <c r="P3424" s="9">
        <f t="shared" si="753"/>
        <v>12756993845.967094</v>
      </c>
      <c r="Q3424" s="9">
        <f t="shared" si="754"/>
        <v>2.0117302339532072E-4</v>
      </c>
      <c r="R3424" s="9">
        <f t="shared" si="755"/>
        <v>-3.1965451479510965E-2</v>
      </c>
    </row>
    <row r="3425" spans="1:18" x14ac:dyDescent="0.25">
      <c r="A3425">
        <v>3414</v>
      </c>
      <c r="B3425" s="5">
        <v>109197</v>
      </c>
      <c r="C3425" s="5">
        <v>11805</v>
      </c>
      <c r="D3425" s="5">
        <f t="shared" si="742"/>
        <v>1289070585</v>
      </c>
      <c r="E3425" s="5">
        <f t="shared" si="743"/>
        <v>11923984809</v>
      </c>
      <c r="F3425" s="5">
        <f t="shared" si="744"/>
        <v>139358025</v>
      </c>
      <c r="G3425" s="5">
        <f t="shared" si="745"/>
        <v>-520763.82420000003</v>
      </c>
      <c r="H3425" s="9">
        <f t="shared" si="746"/>
        <v>271194960595.40854</v>
      </c>
      <c r="I3425" s="9">
        <f t="shared" si="747"/>
        <v>-283704.74660000001</v>
      </c>
      <c r="J3425" s="9">
        <f t="shared" si="748"/>
        <v>80488383243.370224</v>
      </c>
      <c r="K3425" s="9">
        <f t="shared" si="749"/>
        <v>147743168783.10797</v>
      </c>
      <c r="M3425" s="9">
        <f t="shared" si="750"/>
        <v>153575.17750057715</v>
      </c>
      <c r="N3425" s="9">
        <f t="shared" si="751"/>
        <v>20145421905.438843</v>
      </c>
      <c r="O3425" s="9">
        <f t="shared" si="752"/>
        <v>-141770.17750057715</v>
      </c>
      <c r="P3425" s="9">
        <f t="shared" si="753"/>
        <v>20098783228.545151</v>
      </c>
      <c r="Q3425" s="9">
        <f t="shared" si="754"/>
        <v>2.0118109271997047E-4</v>
      </c>
      <c r="R3425" s="9">
        <f t="shared" si="755"/>
        <v>-4.0122829716751622E-2</v>
      </c>
    </row>
    <row r="3426" spans="1:18" x14ac:dyDescent="0.25">
      <c r="A3426">
        <v>3415</v>
      </c>
      <c r="B3426" s="5">
        <v>99575</v>
      </c>
      <c r="C3426" s="5">
        <v>9933</v>
      </c>
      <c r="D3426" s="5">
        <f t="shared" si="742"/>
        <v>989078475</v>
      </c>
      <c r="E3426" s="5">
        <f t="shared" si="743"/>
        <v>9915180625</v>
      </c>
      <c r="F3426" s="5">
        <f t="shared" si="744"/>
        <v>98664489</v>
      </c>
      <c r="G3426" s="5">
        <f t="shared" si="745"/>
        <v>-530385.82420000003</v>
      </c>
      <c r="H3426" s="9">
        <f t="shared" si="746"/>
        <v>281309122512.31335</v>
      </c>
      <c r="I3426" s="9">
        <f t="shared" si="747"/>
        <v>-285576.74660000001</v>
      </c>
      <c r="J3426" s="9">
        <f t="shared" si="748"/>
        <v>81554078198.640625</v>
      </c>
      <c r="K3426" s="9">
        <f t="shared" si="749"/>
        <v>151465858117.79556</v>
      </c>
      <c r="M3426" s="9">
        <f t="shared" si="750"/>
        <v>150952.69421658054</v>
      </c>
      <c r="N3426" s="9">
        <f t="shared" si="751"/>
        <v>20896741393.782681</v>
      </c>
      <c r="O3426" s="9">
        <f t="shared" si="752"/>
        <v>-141019.69421658054</v>
      </c>
      <c r="P3426" s="9">
        <f t="shared" si="753"/>
        <v>19886554156.937878</v>
      </c>
      <c r="Q3426" s="9">
        <f t="shared" si="754"/>
        <v>2.0122514133718086E-4</v>
      </c>
      <c r="R3426" s="9">
        <f t="shared" si="755"/>
        <v>-3.9910433930141848E-2</v>
      </c>
    </row>
    <row r="3427" spans="1:18" x14ac:dyDescent="0.25">
      <c r="A3427">
        <v>3416</v>
      </c>
      <c r="B3427" s="5">
        <v>90783</v>
      </c>
      <c r="C3427" s="5">
        <v>24996</v>
      </c>
      <c r="D3427" s="5">
        <f t="shared" si="742"/>
        <v>2269211868</v>
      </c>
      <c r="E3427" s="5">
        <f t="shared" si="743"/>
        <v>8241553089</v>
      </c>
      <c r="F3427" s="5">
        <f t="shared" si="744"/>
        <v>624800016</v>
      </c>
      <c r="G3427" s="5">
        <f t="shared" si="745"/>
        <v>-539177.82420000003</v>
      </c>
      <c r="H3427" s="9">
        <f t="shared" si="746"/>
        <v>290712726109.04614</v>
      </c>
      <c r="I3427" s="9">
        <f t="shared" si="747"/>
        <v>-270513.74660000001</v>
      </c>
      <c r="J3427" s="9">
        <f t="shared" si="748"/>
        <v>73177687099.569016</v>
      </c>
      <c r="K3427" s="9">
        <f t="shared" si="749"/>
        <v>145855013307.97815</v>
      </c>
      <c r="M3427" s="9">
        <f t="shared" si="750"/>
        <v>148556.42805228019</v>
      </c>
      <c r="N3427" s="9">
        <f t="shared" si="751"/>
        <v>21595277832.187614</v>
      </c>
      <c r="O3427" s="9">
        <f t="shared" si="752"/>
        <v>-123560.42805228019</v>
      </c>
      <c r="P3427" s="9">
        <f t="shared" si="753"/>
        <v>15267179380.462708</v>
      </c>
      <c r="Q3427" s="9">
        <f t="shared" si="754"/>
        <v>2.0126609537159657E-4</v>
      </c>
      <c r="R3427" s="9">
        <f t="shared" si="755"/>
        <v>-3.4969231982495935E-2</v>
      </c>
    </row>
    <row r="3428" spans="1:18" x14ac:dyDescent="0.25">
      <c r="A3428">
        <v>3417</v>
      </c>
      <c r="B3428" s="5">
        <v>59954</v>
      </c>
      <c r="C3428" s="5">
        <v>35345</v>
      </c>
      <c r="D3428" s="5">
        <f t="shared" si="742"/>
        <v>2119074130</v>
      </c>
      <c r="E3428" s="5">
        <f t="shared" si="743"/>
        <v>3594482116</v>
      </c>
      <c r="F3428" s="5">
        <f t="shared" si="744"/>
        <v>1249269025</v>
      </c>
      <c r="G3428" s="5">
        <f t="shared" si="745"/>
        <v>-570006.82420000003</v>
      </c>
      <c r="H3428" s="9">
        <f t="shared" si="746"/>
        <v>324907779634.56976</v>
      </c>
      <c r="I3428" s="9">
        <f t="shared" si="747"/>
        <v>-260164.74660000001</v>
      </c>
      <c r="J3428" s="9">
        <f t="shared" si="748"/>
        <v>67685695373.442215</v>
      </c>
      <c r="K3428" s="9">
        <f t="shared" si="749"/>
        <v>148295680978.26376</v>
      </c>
      <c r="M3428" s="9">
        <f t="shared" si="750"/>
        <v>140153.96108467143</v>
      </c>
      <c r="N3428" s="9">
        <f t="shared" si="751"/>
        <v>24135420093.084778</v>
      </c>
      <c r="O3428" s="9">
        <f t="shared" si="752"/>
        <v>-104808.96108467143</v>
      </c>
      <c r="P3428" s="9">
        <f t="shared" si="753"/>
        <v>10984918323.64817</v>
      </c>
      <c r="Q3428" s="9">
        <f t="shared" si="754"/>
        <v>2.0141501970518053E-4</v>
      </c>
      <c r="R3428" s="9">
        <f t="shared" si="755"/>
        <v>-2.966232154382745E-2</v>
      </c>
    </row>
    <row r="3429" spans="1:18" x14ac:dyDescent="0.25">
      <c r="A3429">
        <v>3418</v>
      </c>
      <c r="B3429" s="5">
        <v>17639</v>
      </c>
      <c r="C3429" s="5">
        <v>1556</v>
      </c>
      <c r="D3429" s="5">
        <f t="shared" si="742"/>
        <v>27446284</v>
      </c>
      <c r="E3429" s="5">
        <f t="shared" si="743"/>
        <v>311134321</v>
      </c>
      <c r="F3429" s="5">
        <f t="shared" si="744"/>
        <v>2421136</v>
      </c>
      <c r="G3429" s="5">
        <f t="shared" si="745"/>
        <v>-612321.82420000003</v>
      </c>
      <c r="H3429" s="9">
        <f t="shared" si="746"/>
        <v>374938016391.61572</v>
      </c>
      <c r="I3429" s="9">
        <f t="shared" si="747"/>
        <v>-293953.74660000001</v>
      </c>
      <c r="J3429" s="9">
        <f t="shared" si="748"/>
        <v>86408805140.177017</v>
      </c>
      <c r="K3429" s="9">
        <f t="shared" si="749"/>
        <v>179994294348.53656</v>
      </c>
      <c r="M3429" s="9">
        <f t="shared" si="750"/>
        <v>128620.97624136273</v>
      </c>
      <c r="N3429" s="9">
        <f t="shared" si="751"/>
        <v>27851861671.817966</v>
      </c>
      <c r="O3429" s="9">
        <f t="shared" si="752"/>
        <v>-127064.97624136273</v>
      </c>
      <c r="P3429" s="9">
        <f t="shared" si="753"/>
        <v>16145508187.218075</v>
      </c>
      <c r="Q3429" s="9">
        <f t="shared" si="754"/>
        <v>2.0163290851949481E-4</v>
      </c>
      <c r="R3429" s="9">
        <f t="shared" si="755"/>
        <v>-3.5961071972501243E-2</v>
      </c>
    </row>
    <row r="3430" spans="1:18" x14ac:dyDescent="0.25">
      <c r="A3430">
        <v>3419</v>
      </c>
      <c r="B3430" s="5">
        <v>17041</v>
      </c>
      <c r="C3430" s="5">
        <v>1420</v>
      </c>
      <c r="D3430" s="5">
        <f t="shared" si="742"/>
        <v>24198220</v>
      </c>
      <c r="E3430" s="5">
        <f t="shared" si="743"/>
        <v>290395681</v>
      </c>
      <c r="F3430" s="5">
        <f t="shared" si="744"/>
        <v>2016400</v>
      </c>
      <c r="G3430" s="5">
        <f t="shared" si="745"/>
        <v>-612919.82420000003</v>
      </c>
      <c r="H3430" s="9">
        <f t="shared" si="746"/>
        <v>375670710897.35895</v>
      </c>
      <c r="I3430" s="9">
        <f t="shared" si="747"/>
        <v>-294089.74660000001</v>
      </c>
      <c r="J3430" s="9">
        <f t="shared" si="748"/>
        <v>86488779055.252213</v>
      </c>
      <c r="K3430" s="9">
        <f t="shared" si="749"/>
        <v>180253435785.09457</v>
      </c>
      <c r="M3430" s="9">
        <f t="shared" si="750"/>
        <v>128457.99089488279</v>
      </c>
      <c r="N3430" s="9">
        <f t="shared" si="751"/>
        <v>27906289084.162163</v>
      </c>
      <c r="O3430" s="9">
        <f t="shared" si="752"/>
        <v>-127037.99089488279</v>
      </c>
      <c r="P3430" s="9">
        <f t="shared" si="753"/>
        <v>16138651130.608324</v>
      </c>
      <c r="Q3430" s="9">
        <f t="shared" si="754"/>
        <v>2.0163609950853384E-4</v>
      </c>
      <c r="R3430" s="9">
        <f t="shared" si="755"/>
        <v>-3.595343481924855E-2</v>
      </c>
    </row>
    <row r="3431" spans="1:18" x14ac:dyDescent="0.25">
      <c r="A3431">
        <v>3420</v>
      </c>
      <c r="B3431" s="5">
        <v>13930</v>
      </c>
      <c r="C3431" s="5">
        <v>2814</v>
      </c>
      <c r="D3431" s="5">
        <f t="shared" si="742"/>
        <v>39199020</v>
      </c>
      <c r="E3431" s="5">
        <f t="shared" si="743"/>
        <v>194044900</v>
      </c>
      <c r="F3431" s="5">
        <f t="shared" si="744"/>
        <v>7918596</v>
      </c>
      <c r="G3431" s="5">
        <f t="shared" si="745"/>
        <v>-616030.82420000003</v>
      </c>
      <c r="H3431" s="9">
        <f t="shared" si="746"/>
        <v>379493976364.53137</v>
      </c>
      <c r="I3431" s="9">
        <f t="shared" si="747"/>
        <v>-292695.74660000001</v>
      </c>
      <c r="J3431" s="9">
        <f t="shared" si="748"/>
        <v>85670800077.731415</v>
      </c>
      <c r="K3431" s="9">
        <f t="shared" si="749"/>
        <v>180309602017.83237</v>
      </c>
      <c r="M3431" s="9">
        <f t="shared" si="750"/>
        <v>127610.08552214185</v>
      </c>
      <c r="N3431" s="9">
        <f t="shared" si="751"/>
        <v>28190296190.059647</v>
      </c>
      <c r="O3431" s="9">
        <f t="shared" si="752"/>
        <v>-124796.08552214185</v>
      </c>
      <c r="P3431" s="9">
        <f t="shared" si="753"/>
        <v>15574062961.649742</v>
      </c>
      <c r="Q3431" s="9">
        <f t="shared" si="754"/>
        <v>2.0165275037475891E-4</v>
      </c>
      <c r="R3431" s="9">
        <f t="shared" si="755"/>
        <v>-3.5318946185104658E-2</v>
      </c>
    </row>
    <row r="3432" spans="1:18" x14ac:dyDescent="0.25">
      <c r="A3432">
        <v>3421</v>
      </c>
      <c r="B3432" s="5">
        <v>2340</v>
      </c>
      <c r="C3432" s="5">
        <v>1014</v>
      </c>
      <c r="D3432" s="5">
        <f t="shared" si="742"/>
        <v>2372760</v>
      </c>
      <c r="E3432" s="5">
        <f t="shared" si="743"/>
        <v>5475600</v>
      </c>
      <c r="F3432" s="5">
        <f t="shared" si="744"/>
        <v>1028196</v>
      </c>
      <c r="G3432" s="5">
        <f t="shared" si="745"/>
        <v>-627620.82420000003</v>
      </c>
      <c r="H3432" s="9">
        <f t="shared" si="746"/>
        <v>393907898969.48737</v>
      </c>
      <c r="I3432" s="9">
        <f t="shared" si="747"/>
        <v>-294495.74660000001</v>
      </c>
      <c r="J3432" s="9">
        <f t="shared" si="748"/>
        <v>86727744765.491425</v>
      </c>
      <c r="K3432" s="9">
        <f t="shared" si="749"/>
        <v>184831663204.48636</v>
      </c>
      <c r="M3432" s="9">
        <f t="shared" si="750"/>
        <v>124451.2223687932</v>
      </c>
      <c r="N3432" s="9">
        <f t="shared" si="751"/>
        <v>29261018712.158363</v>
      </c>
      <c r="O3432" s="9">
        <f t="shared" si="752"/>
        <v>-123437.2223687932</v>
      </c>
      <c r="P3432" s="9">
        <f t="shared" si="753"/>
        <v>15236747866.1229</v>
      </c>
      <c r="Q3432" s="9">
        <f t="shared" si="754"/>
        <v>2.0171552506281933E-4</v>
      </c>
      <c r="R3432" s="9">
        <f t="shared" si="755"/>
        <v>-3.4934370999760586E-2</v>
      </c>
    </row>
    <row r="3433" spans="1:18" x14ac:dyDescent="0.25">
      <c r="A3433">
        <v>3422</v>
      </c>
      <c r="B3433" s="5">
        <v>3560490</v>
      </c>
      <c r="C3433" s="5">
        <v>666920</v>
      </c>
      <c r="D3433" s="5">
        <f t="shared" si="742"/>
        <v>2374561990800</v>
      </c>
      <c r="E3433" s="5">
        <f t="shared" si="743"/>
        <v>12677089040100</v>
      </c>
      <c r="F3433" s="5">
        <f t="shared" si="744"/>
        <v>444782286400</v>
      </c>
      <c r="G3433" s="5">
        <f t="shared" si="745"/>
        <v>2930529.1757999999</v>
      </c>
      <c r="H3433" s="9">
        <f t="shared" si="746"/>
        <v>8588001250215.0264</v>
      </c>
      <c r="I3433" s="9">
        <f t="shared" si="747"/>
        <v>371410.25339999999</v>
      </c>
      <c r="J3433" s="9">
        <f t="shared" si="748"/>
        <v>137945576330.65219</v>
      </c>
      <c r="K3433" s="9">
        <f t="shared" si="749"/>
        <v>1088428583779.9711</v>
      </c>
      <c r="M3433" s="9">
        <f t="shared" si="750"/>
        <v>1094227.6614617594</v>
      </c>
      <c r="N3433" s="9">
        <f t="shared" si="751"/>
        <v>637950307521.1167</v>
      </c>
      <c r="O3433" s="9">
        <f t="shared" si="752"/>
        <v>-427307.66146175936</v>
      </c>
      <c r="P3433" s="9">
        <f t="shared" si="753"/>
        <v>182591837543.91754</v>
      </c>
      <c r="Q3433" s="9">
        <f t="shared" si="754"/>
        <v>2.3740196990923695E-4</v>
      </c>
      <c r="R3433" s="9">
        <f t="shared" si="755"/>
        <v>-0.1209358936441623</v>
      </c>
    </row>
    <row r="3434" spans="1:18" x14ac:dyDescent="0.25">
      <c r="A3434">
        <v>3423</v>
      </c>
      <c r="B3434" s="5">
        <v>157364</v>
      </c>
      <c r="C3434" s="5">
        <v>42887</v>
      </c>
      <c r="D3434" s="5">
        <f t="shared" si="742"/>
        <v>6748869868</v>
      </c>
      <c r="E3434" s="5">
        <f t="shared" si="743"/>
        <v>24763428496</v>
      </c>
      <c r="F3434" s="5">
        <f t="shared" si="744"/>
        <v>1839294769</v>
      </c>
      <c r="G3434" s="5">
        <f t="shared" si="745"/>
        <v>-472596.82420000003</v>
      </c>
      <c r="H3434" s="9">
        <f t="shared" si="746"/>
        <v>223347758243.92575</v>
      </c>
      <c r="I3434" s="9">
        <f t="shared" si="747"/>
        <v>-252622.74660000001</v>
      </c>
      <c r="J3434" s="9">
        <f t="shared" si="748"/>
        <v>63818252099.727821</v>
      </c>
      <c r="K3434" s="9">
        <f t="shared" si="749"/>
        <v>119388707763.84135</v>
      </c>
      <c r="M3434" s="9">
        <f t="shared" si="750"/>
        <v>166703.12931311762</v>
      </c>
      <c r="N3434" s="9">
        <f t="shared" si="751"/>
        <v>16591144656.889389</v>
      </c>
      <c r="O3434" s="9">
        <f t="shared" si="752"/>
        <v>-123816.12931311762</v>
      </c>
      <c r="P3434" s="9">
        <f t="shared" si="753"/>
        <v>15330433878.082664</v>
      </c>
      <c r="Q3434" s="9">
        <f t="shared" si="754"/>
        <v>2.0097271133174622E-4</v>
      </c>
      <c r="R3434" s="9">
        <f t="shared" si="755"/>
        <v>-3.5041593672894431E-2</v>
      </c>
    </row>
    <row r="3435" spans="1:18" x14ac:dyDescent="0.25">
      <c r="A3435">
        <v>3424</v>
      </c>
      <c r="B3435" s="5">
        <v>130248</v>
      </c>
      <c r="C3435" s="5">
        <v>38500</v>
      </c>
      <c r="D3435" s="5">
        <f t="shared" si="742"/>
        <v>5014548000</v>
      </c>
      <c r="E3435" s="5">
        <f t="shared" si="743"/>
        <v>16964541504</v>
      </c>
      <c r="F3435" s="5">
        <f t="shared" si="744"/>
        <v>1482250000</v>
      </c>
      <c r="G3435" s="5">
        <f t="shared" si="745"/>
        <v>-499712.82420000003</v>
      </c>
      <c r="H3435" s="9">
        <f t="shared" si="746"/>
        <v>249712906669.94012</v>
      </c>
      <c r="I3435" s="9">
        <f t="shared" si="747"/>
        <v>-257009.74660000001</v>
      </c>
      <c r="J3435" s="9">
        <f t="shared" si="748"/>
        <v>66054009847.396217</v>
      </c>
      <c r="K3435" s="9">
        <f t="shared" si="749"/>
        <v>128431066320.41237</v>
      </c>
      <c r="M3435" s="9">
        <f t="shared" si="750"/>
        <v>159312.64326771628</v>
      </c>
      <c r="N3435" s="9">
        <f t="shared" si="751"/>
        <v>18549650956.104771</v>
      </c>
      <c r="O3435" s="9">
        <f t="shared" si="752"/>
        <v>-120812.64326771628</v>
      </c>
      <c r="P3435" s="9">
        <f t="shared" si="753"/>
        <v>14595694773.332472</v>
      </c>
      <c r="Q3435" s="9">
        <f t="shared" si="754"/>
        <v>2.0108753531224548E-4</v>
      </c>
      <c r="R3435" s="9">
        <f t="shared" si="755"/>
        <v>-3.4191569567890066E-2</v>
      </c>
    </row>
    <row r="3436" spans="1:18" x14ac:dyDescent="0.25">
      <c r="A3436">
        <v>3425</v>
      </c>
      <c r="B3436" s="5">
        <v>77638</v>
      </c>
      <c r="C3436" s="5">
        <v>41024</v>
      </c>
      <c r="D3436" s="5">
        <f t="shared" si="742"/>
        <v>3185021312</v>
      </c>
      <c r="E3436" s="5">
        <f t="shared" si="743"/>
        <v>6027659044</v>
      </c>
      <c r="F3436" s="5">
        <f t="shared" si="744"/>
        <v>1682968576</v>
      </c>
      <c r="G3436" s="5">
        <f t="shared" si="745"/>
        <v>-552322.82420000003</v>
      </c>
      <c r="H3436" s="9">
        <f t="shared" si="746"/>
        <v>305060502132.26416</v>
      </c>
      <c r="I3436" s="9">
        <f t="shared" si="747"/>
        <v>-254485.74660000001</v>
      </c>
      <c r="J3436" s="9">
        <f t="shared" si="748"/>
        <v>64762995222.559418</v>
      </c>
      <c r="K3436" s="9">
        <f t="shared" si="749"/>
        <v>140558286280.75757</v>
      </c>
      <c r="M3436" s="9">
        <f t="shared" si="750"/>
        <v>144973.74848793435</v>
      </c>
      <c r="N3436" s="9">
        <f t="shared" si="751"/>
        <v>22661086727.595837</v>
      </c>
      <c r="O3436" s="9">
        <f t="shared" si="752"/>
        <v>-103949.74848793435</v>
      </c>
      <c r="P3436" s="9">
        <f t="shared" si="753"/>
        <v>10805550210.704811</v>
      </c>
      <c r="Q3436" s="9">
        <f t="shared" si="754"/>
        <v>2.0132858198186244E-4</v>
      </c>
      <c r="R3436" s="9">
        <f t="shared" si="755"/>
        <v>-2.9419151748586253E-2</v>
      </c>
    </row>
    <row r="3437" spans="1:18" x14ac:dyDescent="0.25">
      <c r="A3437">
        <v>3426</v>
      </c>
      <c r="B3437" s="5">
        <v>48730</v>
      </c>
      <c r="C3437" s="5">
        <v>16400</v>
      </c>
      <c r="D3437" s="5">
        <f t="shared" si="742"/>
        <v>799172000</v>
      </c>
      <c r="E3437" s="5">
        <f t="shared" si="743"/>
        <v>2374612900</v>
      </c>
      <c r="F3437" s="5">
        <f t="shared" si="744"/>
        <v>268960000</v>
      </c>
      <c r="G3437" s="5">
        <f t="shared" si="745"/>
        <v>-581230.82420000003</v>
      </c>
      <c r="H3437" s="9">
        <f t="shared" si="746"/>
        <v>337829271000.21136</v>
      </c>
      <c r="I3437" s="9">
        <f t="shared" si="747"/>
        <v>-279109.74660000001</v>
      </c>
      <c r="J3437" s="9">
        <f t="shared" si="748"/>
        <v>77902250647.116226</v>
      </c>
      <c r="K3437" s="9">
        <f t="shared" si="749"/>
        <v>162227188058.57117</v>
      </c>
      <c r="M3437" s="9">
        <f t="shared" si="750"/>
        <v>137094.85150458643</v>
      </c>
      <c r="N3437" s="9">
        <f t="shared" si="751"/>
        <v>25095278988.090889</v>
      </c>
      <c r="O3437" s="9">
        <f t="shared" si="752"/>
        <v>-120694.85150458643</v>
      </c>
      <c r="P3437" s="9">
        <f t="shared" si="753"/>
        <v>14567247179.71417</v>
      </c>
      <c r="Q3437" s="9">
        <f t="shared" si="754"/>
        <v>2.0147129464240506E-4</v>
      </c>
      <c r="R3437" s="9">
        <f t="shared" si="755"/>
        <v>-3.4158239502787131E-2</v>
      </c>
    </row>
    <row r="3438" spans="1:18" x14ac:dyDescent="0.25">
      <c r="A3438">
        <v>3427</v>
      </c>
      <c r="B3438" s="5">
        <v>46817</v>
      </c>
      <c r="C3438" s="5">
        <v>9440</v>
      </c>
      <c r="D3438" s="5">
        <f t="shared" si="742"/>
        <v>441952480</v>
      </c>
      <c r="E3438" s="5">
        <f t="shared" si="743"/>
        <v>2191831489</v>
      </c>
      <c r="F3438" s="5">
        <f t="shared" si="744"/>
        <v>89113600</v>
      </c>
      <c r="G3438" s="5">
        <f t="shared" si="745"/>
        <v>-583143.82420000003</v>
      </c>
      <c r="H3438" s="9">
        <f t="shared" si="746"/>
        <v>340056719702.60052</v>
      </c>
      <c r="I3438" s="9">
        <f t="shared" si="747"/>
        <v>-286069.74660000001</v>
      </c>
      <c r="J3438" s="9">
        <f t="shared" si="748"/>
        <v>81835899919.788223</v>
      </c>
      <c r="K3438" s="9">
        <f t="shared" si="749"/>
        <v>166819806020.24896</v>
      </c>
      <c r="M3438" s="9">
        <f t="shared" si="750"/>
        <v>136573.46192629859</v>
      </c>
      <c r="N3438" s="9">
        <f t="shared" si="751"/>
        <v>25260742585.879856</v>
      </c>
      <c r="O3438" s="9">
        <f t="shared" si="752"/>
        <v>-127133.46192629859</v>
      </c>
      <c r="P3438" s="9">
        <f t="shared" si="753"/>
        <v>16162917141.365614</v>
      </c>
      <c r="Q3438" s="9">
        <f t="shared" si="754"/>
        <v>2.0148099549909034E-4</v>
      </c>
      <c r="R3438" s="9">
        <f t="shared" si="755"/>
        <v>-3.5980451595318777E-2</v>
      </c>
    </row>
    <row r="3439" spans="1:18" x14ac:dyDescent="0.25">
      <c r="A3439">
        <v>3428</v>
      </c>
      <c r="B3439" s="5">
        <v>46579</v>
      </c>
      <c r="C3439" s="5">
        <v>14552</v>
      </c>
      <c r="D3439" s="5">
        <f t="shared" si="742"/>
        <v>677817608</v>
      </c>
      <c r="E3439" s="5">
        <f t="shared" si="743"/>
        <v>2169603241</v>
      </c>
      <c r="F3439" s="5">
        <f t="shared" si="744"/>
        <v>211760704</v>
      </c>
      <c r="G3439" s="5">
        <f t="shared" si="745"/>
        <v>-583381.82420000003</v>
      </c>
      <c r="H3439" s="9">
        <f t="shared" si="746"/>
        <v>340334352806.91974</v>
      </c>
      <c r="I3439" s="9">
        <f t="shared" si="747"/>
        <v>-280957.74660000001</v>
      </c>
      <c r="J3439" s="9">
        <f t="shared" si="748"/>
        <v>78937255374.54982</v>
      </c>
      <c r="K3439" s="9">
        <f t="shared" si="749"/>
        <v>163905642734.62936</v>
      </c>
      <c r="M3439" s="9">
        <f t="shared" si="750"/>
        <v>136508.59484860257</v>
      </c>
      <c r="N3439" s="9">
        <f t="shared" si="751"/>
        <v>25281366258.270916</v>
      </c>
      <c r="O3439" s="9">
        <f t="shared" si="752"/>
        <v>-121956.59484860257</v>
      </c>
      <c r="P3439" s="9">
        <f t="shared" si="753"/>
        <v>14873411027.066196</v>
      </c>
      <c r="Q3439" s="9">
        <f t="shared" si="754"/>
        <v>2.0148220463084415E-4</v>
      </c>
      <c r="R3439" s="9">
        <f t="shared" si="755"/>
        <v>-3.4515329747547334E-2</v>
      </c>
    </row>
    <row r="3440" spans="1:18" x14ac:dyDescent="0.25">
      <c r="A3440">
        <v>3429</v>
      </c>
      <c r="B3440" s="5">
        <v>42499</v>
      </c>
      <c r="C3440" s="5">
        <v>11938</v>
      </c>
      <c r="D3440" s="5">
        <f t="shared" si="742"/>
        <v>507353062</v>
      </c>
      <c r="E3440" s="5">
        <f t="shared" si="743"/>
        <v>1806165001</v>
      </c>
      <c r="F3440" s="5">
        <f t="shared" si="744"/>
        <v>142515844</v>
      </c>
      <c r="G3440" s="5">
        <f t="shared" si="745"/>
        <v>-587461.82420000003</v>
      </c>
      <c r="H3440" s="9">
        <f t="shared" si="746"/>
        <v>345111394892.39172</v>
      </c>
      <c r="I3440" s="9">
        <f t="shared" si="747"/>
        <v>-283571.74660000001</v>
      </c>
      <c r="J3440" s="9">
        <f t="shared" si="748"/>
        <v>80412935469.774612</v>
      </c>
      <c r="K3440" s="9">
        <f t="shared" si="749"/>
        <v>166587575549.21616</v>
      </c>
      <c r="M3440" s="9">
        <f t="shared" si="750"/>
        <v>135396.58780238492</v>
      </c>
      <c r="N3440" s="9">
        <f t="shared" si="751"/>
        <v>25636223620.150307</v>
      </c>
      <c r="O3440" s="9">
        <f t="shared" si="752"/>
        <v>-123458.58780238492</v>
      </c>
      <c r="P3440" s="9">
        <f t="shared" si="753"/>
        <v>15242022902.159187</v>
      </c>
      <c r="Q3440" s="9">
        <f t="shared" si="754"/>
        <v>2.0150300933023001E-4</v>
      </c>
      <c r="R3440" s="9">
        <f t="shared" si="755"/>
        <v>-3.49404139873805E-2</v>
      </c>
    </row>
    <row r="3441" spans="1:18" x14ac:dyDescent="0.25">
      <c r="A3441">
        <v>3430</v>
      </c>
      <c r="B3441" s="5">
        <v>41504</v>
      </c>
      <c r="C3441" s="5">
        <v>7304</v>
      </c>
      <c r="D3441" s="5">
        <f t="shared" si="742"/>
        <v>303145216</v>
      </c>
      <c r="E3441" s="5">
        <f t="shared" si="743"/>
        <v>1722582016</v>
      </c>
      <c r="F3441" s="5">
        <f t="shared" si="744"/>
        <v>53348416</v>
      </c>
      <c r="G3441" s="5">
        <f t="shared" si="745"/>
        <v>-588456.82420000003</v>
      </c>
      <c r="H3441" s="9">
        <f t="shared" si="746"/>
        <v>346281433947.54974</v>
      </c>
      <c r="I3441" s="9">
        <f t="shared" si="747"/>
        <v>-288205.74660000001</v>
      </c>
      <c r="J3441" s="9">
        <f t="shared" si="748"/>
        <v>83062552373.263412</v>
      </c>
      <c r="K3441" s="9">
        <f t="shared" si="749"/>
        <v>169596638360.42596</v>
      </c>
      <c r="M3441" s="9">
        <f t="shared" si="750"/>
        <v>135125.39980949607</v>
      </c>
      <c r="N3441" s="9">
        <f t="shared" si="751"/>
        <v>25723138695.416634</v>
      </c>
      <c r="O3441" s="9">
        <f t="shared" si="752"/>
        <v>-127821.39980949607</v>
      </c>
      <c r="P3441" s="9">
        <f t="shared" si="753"/>
        <v>16338310249.259043</v>
      </c>
      <c r="Q3441" s="9">
        <f t="shared" si="754"/>
        <v>2.0150810501713765E-4</v>
      </c>
      <c r="R3441" s="9">
        <f t="shared" si="755"/>
        <v>-3.6175147607555073E-2</v>
      </c>
    </row>
    <row r="3442" spans="1:18" x14ac:dyDescent="0.25">
      <c r="A3442">
        <v>3431</v>
      </c>
      <c r="B3442" s="5">
        <v>39662</v>
      </c>
      <c r="C3442" s="5">
        <v>7020</v>
      </c>
      <c r="D3442" s="5">
        <f t="shared" si="742"/>
        <v>278427240</v>
      </c>
      <c r="E3442" s="5">
        <f t="shared" si="743"/>
        <v>1573074244</v>
      </c>
      <c r="F3442" s="5">
        <f t="shared" si="744"/>
        <v>49280400</v>
      </c>
      <c r="G3442" s="5">
        <f t="shared" si="745"/>
        <v>-590298.82420000003</v>
      </c>
      <c r="H3442" s="9">
        <f t="shared" si="746"/>
        <v>348452701851.90253</v>
      </c>
      <c r="I3442" s="9">
        <f t="shared" si="747"/>
        <v>-288489.74660000001</v>
      </c>
      <c r="J3442" s="9">
        <f t="shared" si="748"/>
        <v>83226333893.332214</v>
      </c>
      <c r="K3442" s="9">
        <f t="shared" si="749"/>
        <v>170295158211.73596</v>
      </c>
      <c r="M3442" s="9">
        <f t="shared" si="750"/>
        <v>134623.36133421841</v>
      </c>
      <c r="N3442" s="9">
        <f t="shared" si="751"/>
        <v>25884428963.889507</v>
      </c>
      <c r="O3442" s="9">
        <f t="shared" si="752"/>
        <v>-127603.36133421841</v>
      </c>
      <c r="P3442" s="9">
        <f t="shared" si="753"/>
        <v>16282617823.791105</v>
      </c>
      <c r="Q3442" s="9">
        <f t="shared" si="754"/>
        <v>2.0151756119843729E-4</v>
      </c>
      <c r="R3442" s="9">
        <f t="shared" si="755"/>
        <v>-3.6113440004528867E-2</v>
      </c>
    </row>
    <row r="3443" spans="1:18" x14ac:dyDescent="0.25">
      <c r="A3443">
        <v>3432</v>
      </c>
      <c r="B3443" s="5">
        <v>36936</v>
      </c>
      <c r="C3443" s="5">
        <v>6480</v>
      </c>
      <c r="D3443" s="5">
        <f t="shared" si="742"/>
        <v>239345280</v>
      </c>
      <c r="E3443" s="5">
        <f t="shared" si="743"/>
        <v>1364268096</v>
      </c>
      <c r="F3443" s="5">
        <f t="shared" si="744"/>
        <v>41990400</v>
      </c>
      <c r="G3443" s="5">
        <f t="shared" si="745"/>
        <v>-593024.82420000003</v>
      </c>
      <c r="H3443" s="9">
        <f t="shared" si="746"/>
        <v>351678442117.44092</v>
      </c>
      <c r="I3443" s="9">
        <f t="shared" si="747"/>
        <v>-289029.74660000001</v>
      </c>
      <c r="J3443" s="9">
        <f t="shared" si="748"/>
        <v>83538194419.660217</v>
      </c>
      <c r="K3443" s="9">
        <f t="shared" si="749"/>
        <v>171401814666.03555</v>
      </c>
      <c r="M3443" s="9">
        <f t="shared" si="750"/>
        <v>133880.38799892692</v>
      </c>
      <c r="N3443" s="9">
        <f t="shared" si="751"/>
        <v>26124049561.794281</v>
      </c>
      <c r="O3443" s="9">
        <f t="shared" si="752"/>
        <v>-127400.38799892692</v>
      </c>
      <c r="P3443" s="9">
        <f t="shared" si="753"/>
        <v>16230858862.277122</v>
      </c>
      <c r="Q3443" s="9">
        <f t="shared" si="754"/>
        <v>2.0153160975721501E-4</v>
      </c>
      <c r="R3443" s="9">
        <f t="shared" si="755"/>
        <v>-3.6055996117740616E-2</v>
      </c>
    </row>
    <row r="3444" spans="1:18" x14ac:dyDescent="0.25">
      <c r="A3444">
        <v>3433</v>
      </c>
      <c r="B3444" s="5">
        <v>29425</v>
      </c>
      <c r="C3444" s="5">
        <v>5300</v>
      </c>
      <c r="D3444" s="5">
        <f t="shared" si="742"/>
        <v>155952500</v>
      </c>
      <c r="E3444" s="5">
        <f t="shared" si="743"/>
        <v>865830625</v>
      </c>
      <c r="F3444" s="5">
        <f t="shared" si="744"/>
        <v>28090000</v>
      </c>
      <c r="G3444" s="5">
        <f t="shared" si="745"/>
        <v>-600535.82420000003</v>
      </c>
      <c r="H3444" s="9">
        <f t="shared" si="746"/>
        <v>360643276147.57336</v>
      </c>
      <c r="I3444" s="9">
        <f t="shared" si="747"/>
        <v>-290209.74660000001</v>
      </c>
      <c r="J3444" s="9">
        <f t="shared" si="748"/>
        <v>84221697021.636215</v>
      </c>
      <c r="K3444" s="9">
        <f t="shared" si="749"/>
        <v>174281349365.30417</v>
      </c>
      <c r="M3444" s="9">
        <f t="shared" si="750"/>
        <v>131833.25934104927</v>
      </c>
      <c r="N3444" s="9">
        <f t="shared" si="751"/>
        <v>26789992481.429466</v>
      </c>
      <c r="O3444" s="9">
        <f t="shared" si="752"/>
        <v>-126533.25934104927</v>
      </c>
      <c r="P3444" s="9">
        <f t="shared" si="753"/>
        <v>16010665719.469233</v>
      </c>
      <c r="Q3444" s="9">
        <f t="shared" si="754"/>
        <v>2.0157065288760903E-4</v>
      </c>
      <c r="R3444" s="9">
        <f t="shared" si="755"/>
        <v>-3.5810587929176643E-2</v>
      </c>
    </row>
    <row r="3445" spans="1:18" x14ac:dyDescent="0.25">
      <c r="A3445">
        <v>3434</v>
      </c>
      <c r="B3445" s="5">
        <v>19569</v>
      </c>
      <c r="C3445" s="5">
        <v>3307</v>
      </c>
      <c r="D3445" s="5">
        <f t="shared" si="742"/>
        <v>64714683</v>
      </c>
      <c r="E3445" s="5">
        <f t="shared" si="743"/>
        <v>382945761</v>
      </c>
      <c r="F3445" s="5">
        <f t="shared" si="744"/>
        <v>10936249</v>
      </c>
      <c r="G3445" s="5">
        <f t="shared" si="745"/>
        <v>-610391.82420000003</v>
      </c>
      <c r="H3445" s="9">
        <f t="shared" si="746"/>
        <v>372578179050.20374</v>
      </c>
      <c r="I3445" s="9">
        <f t="shared" si="747"/>
        <v>-292202.74660000001</v>
      </c>
      <c r="J3445" s="9">
        <f t="shared" si="748"/>
        <v>85382445120.583817</v>
      </c>
      <c r="K3445" s="9">
        <f t="shared" si="749"/>
        <v>178358167533.42438</v>
      </c>
      <c r="M3445" s="9">
        <f t="shared" si="750"/>
        <v>129146.99918234313</v>
      </c>
      <c r="N3445" s="9">
        <f t="shared" si="751"/>
        <v>27676563728.351101</v>
      </c>
      <c r="O3445" s="9">
        <f t="shared" si="752"/>
        <v>-125839.99918234313</v>
      </c>
      <c r="P3445" s="9">
        <f t="shared" si="753"/>
        <v>15835705394.21212</v>
      </c>
      <c r="Q3445" s="9">
        <f t="shared" si="754"/>
        <v>2.0162263109141083E-4</v>
      </c>
      <c r="R3445" s="9">
        <f t="shared" si="755"/>
        <v>-3.5614387049981648E-2</v>
      </c>
    </row>
    <row r="3446" spans="1:18" x14ac:dyDescent="0.25">
      <c r="A3446">
        <v>3435</v>
      </c>
      <c r="B3446" s="5">
        <v>18720</v>
      </c>
      <c r="C3446" s="5">
        <v>6000</v>
      </c>
      <c r="D3446" s="5">
        <f t="shared" si="742"/>
        <v>112320000</v>
      </c>
      <c r="E3446" s="5">
        <f t="shared" si="743"/>
        <v>350438400</v>
      </c>
      <c r="F3446" s="5">
        <f t="shared" si="744"/>
        <v>36000000</v>
      </c>
      <c r="G3446" s="5">
        <f t="shared" si="745"/>
        <v>-611240.82420000003</v>
      </c>
      <c r="H3446" s="9">
        <f t="shared" si="746"/>
        <v>373615345168.69537</v>
      </c>
      <c r="I3446" s="9">
        <f t="shared" si="747"/>
        <v>-289509.74660000001</v>
      </c>
      <c r="J3446" s="9">
        <f t="shared" si="748"/>
        <v>83815893376.396225</v>
      </c>
      <c r="K3446" s="9">
        <f t="shared" si="749"/>
        <v>176960176125.71716</v>
      </c>
      <c r="M3446" s="9">
        <f t="shared" si="750"/>
        <v>128915.60359846108</v>
      </c>
      <c r="N3446" s="9">
        <f t="shared" si="751"/>
        <v>27753608482.417202</v>
      </c>
      <c r="O3446" s="9">
        <f t="shared" si="752"/>
        <v>-122915.60359846108</v>
      </c>
      <c r="P3446" s="9">
        <f t="shared" si="753"/>
        <v>15108245607.974018</v>
      </c>
      <c r="Q3446" s="9">
        <f t="shared" si="754"/>
        <v>2.016271480977345E-4</v>
      </c>
      <c r="R3446" s="9">
        <f t="shared" si="755"/>
        <v>-3.4786744432374964E-2</v>
      </c>
    </row>
    <row r="3447" spans="1:18" x14ac:dyDescent="0.25">
      <c r="A3447">
        <v>3436</v>
      </c>
      <c r="B3447" s="5">
        <v>12332</v>
      </c>
      <c r="C3447" s="5">
        <v>2008</v>
      </c>
      <c r="D3447" s="5">
        <f t="shared" si="742"/>
        <v>24762656</v>
      </c>
      <c r="E3447" s="5">
        <f t="shared" si="743"/>
        <v>152078224</v>
      </c>
      <c r="F3447" s="5">
        <f t="shared" si="744"/>
        <v>4032064</v>
      </c>
      <c r="G3447" s="5">
        <f t="shared" si="745"/>
        <v>-617628.82420000003</v>
      </c>
      <c r="H3447" s="9">
        <f t="shared" si="746"/>
        <v>381465364482.67456</v>
      </c>
      <c r="I3447" s="9">
        <f t="shared" si="747"/>
        <v>-293501.74660000001</v>
      </c>
      <c r="J3447" s="9">
        <f t="shared" si="748"/>
        <v>86143275257.250626</v>
      </c>
      <c r="K3447" s="9">
        <f t="shared" si="749"/>
        <v>181275138653.20438</v>
      </c>
      <c r="M3447" s="9">
        <f t="shared" si="750"/>
        <v>127174.54942903994</v>
      </c>
      <c r="N3447" s="9">
        <f t="shared" si="751"/>
        <v>28336738606.586006</v>
      </c>
      <c r="O3447" s="9">
        <f t="shared" si="752"/>
        <v>-125166.54942903994</v>
      </c>
      <c r="P3447" s="9">
        <f t="shared" si="753"/>
        <v>15666665095.972298</v>
      </c>
      <c r="Q3447" s="9">
        <f t="shared" si="754"/>
        <v>2.0166133605109104E-4</v>
      </c>
      <c r="R3447" s="9">
        <f t="shared" si="755"/>
        <v>-3.5423792532791827E-2</v>
      </c>
    </row>
    <row r="3448" spans="1:18" x14ac:dyDescent="0.25">
      <c r="A3448">
        <v>3437</v>
      </c>
      <c r="B3448" s="5">
        <v>6620</v>
      </c>
      <c r="C3448" s="5">
        <v>1242</v>
      </c>
      <c r="D3448" s="5">
        <f t="shared" si="742"/>
        <v>8222040</v>
      </c>
      <c r="E3448" s="5">
        <f t="shared" si="743"/>
        <v>43824400</v>
      </c>
      <c r="F3448" s="5">
        <f t="shared" si="744"/>
        <v>1542564</v>
      </c>
      <c r="G3448" s="5">
        <f t="shared" si="745"/>
        <v>-623340.82420000003</v>
      </c>
      <c r="H3448" s="9">
        <f t="shared" si="746"/>
        <v>388553783114.33533</v>
      </c>
      <c r="I3448" s="9">
        <f t="shared" si="747"/>
        <v>-294267.74660000001</v>
      </c>
      <c r="J3448" s="9">
        <f t="shared" si="748"/>
        <v>86593506689.041824</v>
      </c>
      <c r="K3448" s="9">
        <f t="shared" si="749"/>
        <v>183429099701.12076</v>
      </c>
      <c r="M3448" s="9">
        <f t="shared" si="750"/>
        <v>125617.73956433524</v>
      </c>
      <c r="N3448" s="9">
        <f t="shared" si="751"/>
        <v>28863294054.606369</v>
      </c>
      <c r="O3448" s="9">
        <f t="shared" si="752"/>
        <v>-124375.73956433524</v>
      </c>
      <c r="P3448" s="9">
        <f t="shared" si="753"/>
        <v>15469324592.175344</v>
      </c>
      <c r="Q3448" s="9">
        <f t="shared" si="754"/>
        <v>2.0169220712488821E-4</v>
      </c>
      <c r="R3448" s="9">
        <f t="shared" si="755"/>
        <v>-3.5199983402577475E-2</v>
      </c>
    </row>
    <row r="3449" spans="1:18" x14ac:dyDescent="0.25">
      <c r="A3449">
        <v>3438</v>
      </c>
      <c r="B3449" s="5">
        <v>4850</v>
      </c>
      <c r="C3449" s="5">
        <v>752</v>
      </c>
      <c r="D3449" s="5">
        <f t="shared" si="742"/>
        <v>3647200</v>
      </c>
      <c r="E3449" s="5">
        <f t="shared" si="743"/>
        <v>23522500</v>
      </c>
      <c r="F3449" s="5">
        <f t="shared" si="744"/>
        <v>565504</v>
      </c>
      <c r="G3449" s="5">
        <f t="shared" si="745"/>
        <v>-625110.82420000003</v>
      </c>
      <c r="H3449" s="9">
        <f t="shared" si="746"/>
        <v>390763542532.00336</v>
      </c>
      <c r="I3449" s="9">
        <f t="shared" si="747"/>
        <v>-294757.74660000001</v>
      </c>
      <c r="J3449" s="9">
        <f t="shared" si="748"/>
        <v>86882129180.709824</v>
      </c>
      <c r="K3449" s="9">
        <f t="shared" si="749"/>
        <v>184256257916.46075</v>
      </c>
      <c r="M3449" s="9">
        <f t="shared" si="750"/>
        <v>125135.32474281435</v>
      </c>
      <c r="N3449" s="9">
        <f t="shared" si="751"/>
        <v>29027443623.170265</v>
      </c>
      <c r="O3449" s="9">
        <f t="shared" si="752"/>
        <v>-124383.32474281435</v>
      </c>
      <c r="P3449" s="9">
        <f t="shared" si="753"/>
        <v>15471211474.076412</v>
      </c>
      <c r="Q3449" s="9">
        <f t="shared" si="754"/>
        <v>2.0170183094221639E-4</v>
      </c>
      <c r="R3449" s="9">
        <f t="shared" si="755"/>
        <v>-3.5202130278083041E-2</v>
      </c>
    </row>
    <row r="3450" spans="1:18" x14ac:dyDescent="0.25">
      <c r="A3450">
        <v>3439</v>
      </c>
      <c r="B3450" s="5">
        <v>4264</v>
      </c>
      <c r="C3450" s="5">
        <v>880</v>
      </c>
      <c r="D3450" s="5">
        <f t="shared" si="742"/>
        <v>3752320</v>
      </c>
      <c r="E3450" s="5">
        <f t="shared" si="743"/>
        <v>18181696</v>
      </c>
      <c r="F3450" s="5">
        <f t="shared" si="744"/>
        <v>774400</v>
      </c>
      <c r="G3450" s="5">
        <f t="shared" si="745"/>
        <v>-625696.82420000003</v>
      </c>
      <c r="H3450" s="9">
        <f t="shared" si="746"/>
        <v>391496515813.96576</v>
      </c>
      <c r="I3450" s="9">
        <f t="shared" si="747"/>
        <v>-294629.74660000001</v>
      </c>
      <c r="J3450" s="9">
        <f t="shared" si="748"/>
        <v>86806687581.580215</v>
      </c>
      <c r="K3450" s="9">
        <f t="shared" si="749"/>
        <v>184348896762.47076</v>
      </c>
      <c r="M3450" s="9">
        <f t="shared" si="750"/>
        <v>124975.61000529387</v>
      </c>
      <c r="N3450" s="9">
        <f t="shared" si="751"/>
        <v>29081891744.101898</v>
      </c>
      <c r="O3450" s="9">
        <f t="shared" si="752"/>
        <v>-124095.61000529387</v>
      </c>
      <c r="P3450" s="9">
        <f t="shared" si="753"/>
        <v>15399720422.585993</v>
      </c>
      <c r="Q3450" s="9">
        <f t="shared" si="754"/>
        <v>2.0170502314536558E-4</v>
      </c>
      <c r="R3450" s="9">
        <f t="shared" si="755"/>
        <v>-3.5120703248212287E-2</v>
      </c>
    </row>
    <row r="3451" spans="1:18" x14ac:dyDescent="0.25">
      <c r="A3451">
        <v>3440</v>
      </c>
      <c r="B3451" s="5">
        <v>3773700</v>
      </c>
      <c r="C3451" s="5">
        <v>2732275</v>
      </c>
      <c r="D3451" s="5">
        <f t="shared" si="742"/>
        <v>10310786167500</v>
      </c>
      <c r="E3451" s="5">
        <f t="shared" si="743"/>
        <v>14240811690000</v>
      </c>
      <c r="F3451" s="5">
        <f t="shared" si="744"/>
        <v>7465326675625</v>
      </c>
      <c r="G3451" s="5">
        <f t="shared" si="745"/>
        <v>3143739.1757999999</v>
      </c>
      <c r="H3451" s="9">
        <f t="shared" si="746"/>
        <v>9883096005459.6621</v>
      </c>
      <c r="I3451" s="9">
        <f t="shared" si="747"/>
        <v>2436765.2533999998</v>
      </c>
      <c r="J3451" s="9">
        <f t="shared" si="748"/>
        <v>5937824900177.5654</v>
      </c>
      <c r="K3451" s="9">
        <f t="shared" si="749"/>
        <v>7660554389341.793</v>
      </c>
      <c r="M3451" s="9">
        <f t="shared" si="750"/>
        <v>1152338.2061490298</v>
      </c>
      <c r="N3451" s="9">
        <f t="shared" si="751"/>
        <v>734155009093.16345</v>
      </c>
      <c r="O3451" s="9">
        <f t="shared" si="752"/>
        <v>1579936.7938509702</v>
      </c>
      <c r="P3451" s="9">
        <f t="shared" si="753"/>
        <v>2496200272564.083</v>
      </c>
      <c r="Q3451" s="9">
        <f t="shared" si="754"/>
        <v>2.430422922210272E-4</v>
      </c>
      <c r="R3451" s="9">
        <f t="shared" si="755"/>
        <v>0.44715230799623412</v>
      </c>
    </row>
    <row r="3452" spans="1:18" x14ac:dyDescent="0.25">
      <c r="A3452">
        <v>3441</v>
      </c>
      <c r="B3452" s="5">
        <v>912116</v>
      </c>
      <c r="C3452" s="5">
        <v>325990</v>
      </c>
      <c r="D3452" s="5">
        <f t="shared" si="742"/>
        <v>297340694840</v>
      </c>
      <c r="E3452" s="5">
        <f t="shared" si="743"/>
        <v>831955597456</v>
      </c>
      <c r="F3452" s="5">
        <f t="shared" si="744"/>
        <v>106269480100</v>
      </c>
      <c r="G3452" s="5">
        <f t="shared" si="745"/>
        <v>282155.17579999997</v>
      </c>
      <c r="H3452" s="9">
        <f t="shared" si="746"/>
        <v>79611543230.728882</v>
      </c>
      <c r="I3452" s="9">
        <f t="shared" si="747"/>
        <v>30480.253399999987</v>
      </c>
      <c r="J3452" s="9">
        <f t="shared" si="748"/>
        <v>929045847.32821071</v>
      </c>
      <c r="K3452" s="9">
        <f t="shared" si="749"/>
        <v>8600161256.5055428</v>
      </c>
      <c r="M3452" s="9">
        <f t="shared" si="750"/>
        <v>372411.35042754351</v>
      </c>
      <c r="N3452" s="9">
        <f t="shared" si="751"/>
        <v>5913856671.2484531</v>
      </c>
      <c r="O3452" s="9">
        <f t="shared" si="752"/>
        <v>-46421.350427543512</v>
      </c>
      <c r="P3452" s="9">
        <f t="shared" si="753"/>
        <v>2154941775.5167942</v>
      </c>
      <c r="Q3452" s="9">
        <f t="shared" si="754"/>
        <v>2.0034671962166625E-4</v>
      </c>
      <c r="R3452" s="9">
        <f t="shared" si="755"/>
        <v>-1.3137848834457776E-2</v>
      </c>
    </row>
    <row r="3453" spans="1:18" x14ac:dyDescent="0.25">
      <c r="A3453">
        <v>3442</v>
      </c>
      <c r="B3453" s="5">
        <v>561984</v>
      </c>
      <c r="C3453" s="5">
        <v>202949</v>
      </c>
      <c r="D3453" s="5">
        <f t="shared" si="742"/>
        <v>114054090816</v>
      </c>
      <c r="E3453" s="5">
        <f t="shared" si="743"/>
        <v>315826016256</v>
      </c>
      <c r="F3453" s="5">
        <f t="shared" si="744"/>
        <v>41188296601</v>
      </c>
      <c r="G3453" s="5">
        <f t="shared" si="745"/>
        <v>-67976.824200000032</v>
      </c>
      <c r="H3453" s="9">
        <f t="shared" si="746"/>
        <v>4620848628.3177099</v>
      </c>
      <c r="I3453" s="9">
        <f t="shared" si="747"/>
        <v>-92560.746600000013</v>
      </c>
      <c r="J3453" s="9">
        <f t="shared" si="748"/>
        <v>8567491811.1494141</v>
      </c>
      <c r="K3453" s="9">
        <f t="shared" si="749"/>
        <v>6291985599.4489517</v>
      </c>
      <c r="M3453" s="9">
        <f t="shared" si="750"/>
        <v>276982.61241129949</v>
      </c>
      <c r="N3453" s="9">
        <f t="shared" si="751"/>
        <v>343254701.24611586</v>
      </c>
      <c r="O3453" s="9">
        <f t="shared" si="752"/>
        <v>-74033.612411299488</v>
      </c>
      <c r="P3453" s="9">
        <f t="shared" si="753"/>
        <v>5480975766.6665173</v>
      </c>
      <c r="Q3453" s="9">
        <f t="shared" si="754"/>
        <v>2.0002012445461011E-4</v>
      </c>
      <c r="R3453" s="9">
        <f t="shared" si="755"/>
        <v>-2.095247640812796E-2</v>
      </c>
    </row>
    <row r="3454" spans="1:18" x14ac:dyDescent="0.25">
      <c r="A3454">
        <v>3443</v>
      </c>
      <c r="B3454" s="5">
        <v>536438</v>
      </c>
      <c r="C3454" s="5">
        <v>419551</v>
      </c>
      <c r="D3454" s="5">
        <f t="shared" si="742"/>
        <v>225063099338</v>
      </c>
      <c r="E3454" s="5">
        <f t="shared" si="743"/>
        <v>287765727844</v>
      </c>
      <c r="F3454" s="5">
        <f t="shared" si="744"/>
        <v>176023041601</v>
      </c>
      <c r="G3454" s="5">
        <f t="shared" si="745"/>
        <v>-93522.824200000032</v>
      </c>
      <c r="H3454" s="9">
        <f t="shared" si="746"/>
        <v>8746518646.3441124</v>
      </c>
      <c r="I3454" s="9">
        <f t="shared" si="747"/>
        <v>124041.25339999999</v>
      </c>
      <c r="J3454" s="9">
        <f t="shared" si="748"/>
        <v>15386232545.043009</v>
      </c>
      <c r="K3454" s="9">
        <f t="shared" si="749"/>
        <v>-11600688335.275854</v>
      </c>
      <c r="M3454" s="9">
        <f t="shared" si="750"/>
        <v>270020.03103809466</v>
      </c>
      <c r="N3454" s="9">
        <f t="shared" si="751"/>
        <v>649725599.42683983</v>
      </c>
      <c r="O3454" s="9">
        <f t="shared" si="752"/>
        <v>149530.96896190534</v>
      </c>
      <c r="P3454" s="9">
        <f t="shared" si="753"/>
        <v>22359510678.686298</v>
      </c>
      <c r="Q3454" s="9">
        <f t="shared" si="754"/>
        <v>2.0003809233577058E-4</v>
      </c>
      <c r="R3454" s="9">
        <f t="shared" si="755"/>
        <v>4.2319211849418871E-2</v>
      </c>
    </row>
    <row r="3455" spans="1:18" x14ac:dyDescent="0.25">
      <c r="A3455">
        <v>3444</v>
      </c>
      <c r="B3455" s="5">
        <v>523306</v>
      </c>
      <c r="C3455" s="5">
        <v>220816</v>
      </c>
      <c r="D3455" s="5">
        <f t="shared" si="742"/>
        <v>115554337696</v>
      </c>
      <c r="E3455" s="5">
        <f t="shared" si="743"/>
        <v>273849169636</v>
      </c>
      <c r="F3455" s="5">
        <f t="shared" si="744"/>
        <v>48759705856</v>
      </c>
      <c r="G3455" s="5">
        <f t="shared" si="745"/>
        <v>-106654.82420000003</v>
      </c>
      <c r="H3455" s="9">
        <f t="shared" si="746"/>
        <v>11375251525.132912</v>
      </c>
      <c r="I3455" s="9">
        <f t="shared" si="747"/>
        <v>-74693.746600000013</v>
      </c>
      <c r="J3455" s="9">
        <f t="shared" si="748"/>
        <v>5579155781.1450138</v>
      </c>
      <c r="K3455" s="9">
        <f t="shared" si="749"/>
        <v>7966448412.4623518</v>
      </c>
      <c r="M3455" s="9">
        <f t="shared" si="750"/>
        <v>266440.89463345497</v>
      </c>
      <c r="N3455" s="9">
        <f t="shared" si="751"/>
        <v>844998154.65290964</v>
      </c>
      <c r="O3455" s="9">
        <f t="shared" si="752"/>
        <v>-45624.894633454969</v>
      </c>
      <c r="P3455" s="9">
        <f t="shared" si="753"/>
        <v>2081631010.313868</v>
      </c>
      <c r="Q3455" s="9">
        <f t="shared" si="754"/>
        <v>2.0004954084225856E-4</v>
      </c>
      <c r="R3455" s="9">
        <f t="shared" si="755"/>
        <v>-1.2912439517108623E-2</v>
      </c>
    </row>
    <row r="3456" spans="1:18" x14ac:dyDescent="0.25">
      <c r="A3456">
        <v>3445</v>
      </c>
      <c r="B3456" s="5">
        <v>446541</v>
      </c>
      <c r="C3456" s="5">
        <v>112859</v>
      </c>
      <c r="D3456" s="5">
        <f t="shared" si="742"/>
        <v>50396170719</v>
      </c>
      <c r="E3456" s="5">
        <f t="shared" si="743"/>
        <v>199398864681</v>
      </c>
      <c r="F3456" s="5">
        <f t="shared" si="744"/>
        <v>12737153881</v>
      </c>
      <c r="G3456" s="5">
        <f t="shared" si="745"/>
        <v>-183419.82420000003</v>
      </c>
      <c r="H3456" s="9">
        <f t="shared" si="746"/>
        <v>33642831909.558918</v>
      </c>
      <c r="I3456" s="9">
        <f t="shared" si="747"/>
        <v>-182650.74660000001</v>
      </c>
      <c r="J3456" s="9">
        <f t="shared" si="748"/>
        <v>33361295233.537415</v>
      </c>
      <c r="K3456" s="9">
        <f t="shared" si="749"/>
        <v>33501767831.370754</v>
      </c>
      <c r="M3456" s="9">
        <f t="shared" si="750"/>
        <v>245518.53656901931</v>
      </c>
      <c r="N3456" s="9">
        <f t="shared" si="751"/>
        <v>2499121080.3616252</v>
      </c>
      <c r="O3456" s="9">
        <f t="shared" si="752"/>
        <v>-132659.53656901931</v>
      </c>
      <c r="P3456" s="9">
        <f t="shared" si="753"/>
        <v>17598552642.706974</v>
      </c>
      <c r="Q3456" s="9">
        <f t="shared" si="754"/>
        <v>2.0014651932971148E-4</v>
      </c>
      <c r="R3456" s="9">
        <f t="shared" si="755"/>
        <v>-3.7544378768510092E-2</v>
      </c>
    </row>
    <row r="3457" spans="1:18" x14ac:dyDescent="0.25">
      <c r="A3457">
        <v>3446</v>
      </c>
      <c r="B3457" s="5">
        <v>383038</v>
      </c>
      <c r="C3457" s="5">
        <v>124654</v>
      </c>
      <c r="D3457" s="5">
        <f t="shared" si="742"/>
        <v>47747218852</v>
      </c>
      <c r="E3457" s="5">
        <f t="shared" si="743"/>
        <v>146718109444</v>
      </c>
      <c r="F3457" s="5">
        <f t="shared" si="744"/>
        <v>15538619716</v>
      </c>
      <c r="G3457" s="5">
        <f t="shared" si="745"/>
        <v>-246922.82420000003</v>
      </c>
      <c r="H3457" s="9">
        <f t="shared" si="746"/>
        <v>60970881110.904121</v>
      </c>
      <c r="I3457" s="9">
        <f t="shared" si="747"/>
        <v>-170855.74660000001</v>
      </c>
      <c r="J3457" s="9">
        <f t="shared" si="748"/>
        <v>29191686146.243416</v>
      </c>
      <c r="K3457" s="9">
        <f t="shared" si="749"/>
        <v>42188183481.271553</v>
      </c>
      <c r="M3457" s="9">
        <f t="shared" si="750"/>
        <v>228210.74650628431</v>
      </c>
      <c r="N3457" s="9">
        <f t="shared" si="751"/>
        <v>4529155413.613946</v>
      </c>
      <c r="O3457" s="9">
        <f t="shared" si="752"/>
        <v>-103556.74650628431</v>
      </c>
      <c r="P3457" s="9">
        <f t="shared" si="753"/>
        <v>10723999746.966827</v>
      </c>
      <c r="Q3457" s="9">
        <f t="shared" si="754"/>
        <v>2.0026553688037629E-4</v>
      </c>
      <c r="R3457" s="9">
        <f t="shared" si="755"/>
        <v>-2.9307911416218475E-2</v>
      </c>
    </row>
    <row r="3458" spans="1:18" x14ac:dyDescent="0.25">
      <c r="A3458">
        <v>3447</v>
      </c>
      <c r="B3458" s="5">
        <v>330553</v>
      </c>
      <c r="C3458" s="5">
        <v>108950</v>
      </c>
      <c r="D3458" s="5">
        <f t="shared" si="742"/>
        <v>36013749350</v>
      </c>
      <c r="E3458" s="5">
        <f t="shared" si="743"/>
        <v>109265285809</v>
      </c>
      <c r="F3458" s="5">
        <f t="shared" si="744"/>
        <v>11870102500</v>
      </c>
      <c r="G3458" s="5">
        <f t="shared" si="745"/>
        <v>-299407.82420000003</v>
      </c>
      <c r="H3458" s="9">
        <f t="shared" si="746"/>
        <v>89645045192.178131</v>
      </c>
      <c r="I3458" s="9">
        <f t="shared" si="747"/>
        <v>-186559.74660000001</v>
      </c>
      <c r="J3458" s="9">
        <f t="shared" si="748"/>
        <v>34804539051.456215</v>
      </c>
      <c r="K3458" s="9">
        <f t="shared" si="749"/>
        <v>55857447812.809357</v>
      </c>
      <c r="M3458" s="9">
        <f t="shared" si="750"/>
        <v>213905.92056983017</v>
      </c>
      <c r="N3458" s="9">
        <f t="shared" si="751"/>
        <v>6659184422.7622261</v>
      </c>
      <c r="O3458" s="9">
        <f t="shared" si="752"/>
        <v>-104955.92056983017</v>
      </c>
      <c r="P3458" s="9">
        <f t="shared" si="753"/>
        <v>11015745262.6605</v>
      </c>
      <c r="Q3458" s="9">
        <f t="shared" si="754"/>
        <v>2.0039041695327025E-4</v>
      </c>
      <c r="R3458" s="9">
        <f t="shared" si="755"/>
        <v>-2.9703897800497654E-2</v>
      </c>
    </row>
    <row r="3459" spans="1:18" x14ac:dyDescent="0.25">
      <c r="A3459">
        <v>3448</v>
      </c>
      <c r="B3459" s="5">
        <v>240449</v>
      </c>
      <c r="C3459" s="5">
        <v>110792</v>
      </c>
      <c r="D3459" s="5">
        <f t="shared" si="742"/>
        <v>26639825608</v>
      </c>
      <c r="E3459" s="5">
        <f t="shared" si="743"/>
        <v>57815721601</v>
      </c>
      <c r="F3459" s="5">
        <f t="shared" si="744"/>
        <v>12274867264</v>
      </c>
      <c r="G3459" s="5">
        <f t="shared" si="745"/>
        <v>-389511.82420000003</v>
      </c>
      <c r="H3459" s="9">
        <f t="shared" si="746"/>
        <v>151719461191.61172</v>
      </c>
      <c r="I3459" s="9">
        <f t="shared" si="747"/>
        <v>-184717.74660000001</v>
      </c>
      <c r="J3459" s="9">
        <f t="shared" si="748"/>
        <v>34120645908.981815</v>
      </c>
      <c r="K3459" s="9">
        <f t="shared" si="749"/>
        <v>71949746440.279358</v>
      </c>
      <c r="M3459" s="9">
        <f t="shared" si="750"/>
        <v>189348.00809620408</v>
      </c>
      <c r="N3459" s="9">
        <f t="shared" si="751"/>
        <v>11270314722.148348</v>
      </c>
      <c r="O3459" s="9">
        <f t="shared" si="752"/>
        <v>-78556.008096204081</v>
      </c>
      <c r="P3459" s="9">
        <f t="shared" si="753"/>
        <v>6171046408.0108814</v>
      </c>
      <c r="Q3459" s="9">
        <f t="shared" si="754"/>
        <v>2.0066075988542647E-4</v>
      </c>
      <c r="R3459" s="9">
        <f t="shared" si="755"/>
        <v>-2.2232380402278089E-2</v>
      </c>
    </row>
    <row r="3460" spans="1:18" x14ac:dyDescent="0.25">
      <c r="A3460">
        <v>3449</v>
      </c>
      <c r="B3460" s="5">
        <v>189353</v>
      </c>
      <c r="C3460" s="5">
        <v>45339</v>
      </c>
      <c r="D3460" s="5">
        <f t="shared" si="742"/>
        <v>8585075667</v>
      </c>
      <c r="E3460" s="5">
        <f t="shared" si="743"/>
        <v>35854558609</v>
      </c>
      <c r="F3460" s="5">
        <f t="shared" si="744"/>
        <v>2055624921</v>
      </c>
      <c r="G3460" s="5">
        <f t="shared" si="745"/>
        <v>-440607.82420000003</v>
      </c>
      <c r="H3460" s="9">
        <f t="shared" si="746"/>
        <v>194135254746.25815</v>
      </c>
      <c r="I3460" s="9">
        <f t="shared" si="747"/>
        <v>-250170.74660000001</v>
      </c>
      <c r="J3460" s="9">
        <f t="shared" si="748"/>
        <v>62585402454.401421</v>
      </c>
      <c r="K3460" s="9">
        <f t="shared" si="749"/>
        <v>110227188337.91556</v>
      </c>
      <c r="M3460" s="9">
        <f t="shared" si="750"/>
        <v>175421.75514680787</v>
      </c>
      <c r="N3460" s="9">
        <f t="shared" si="751"/>
        <v>14421125691.261948</v>
      </c>
      <c r="O3460" s="9">
        <f t="shared" si="752"/>
        <v>-130082.75514680787</v>
      </c>
      <c r="P3460" s="9">
        <f t="shared" si="753"/>
        <v>16921523186.58437</v>
      </c>
      <c r="Q3460" s="9">
        <f t="shared" si="754"/>
        <v>2.0084548671393823E-4</v>
      </c>
      <c r="R3460" s="9">
        <f t="shared" si="755"/>
        <v>-3.6815128892899701E-2</v>
      </c>
    </row>
    <row r="3461" spans="1:18" x14ac:dyDescent="0.25">
      <c r="A3461">
        <v>3450</v>
      </c>
      <c r="B3461" s="5">
        <v>175443</v>
      </c>
      <c r="C3461" s="5">
        <v>45705</v>
      </c>
      <c r="D3461" s="5">
        <f t="shared" si="742"/>
        <v>8018622315</v>
      </c>
      <c r="E3461" s="5">
        <f t="shared" si="743"/>
        <v>30780246249</v>
      </c>
      <c r="F3461" s="5">
        <f t="shared" si="744"/>
        <v>2088947025</v>
      </c>
      <c r="G3461" s="5">
        <f t="shared" si="745"/>
        <v>-454517.82420000003</v>
      </c>
      <c r="H3461" s="9">
        <f t="shared" si="746"/>
        <v>206586452515.50214</v>
      </c>
      <c r="I3461" s="9">
        <f t="shared" si="747"/>
        <v>-249804.74660000001</v>
      </c>
      <c r="J3461" s="9">
        <f t="shared" si="748"/>
        <v>62402411423.890221</v>
      </c>
      <c r="K3461" s="9">
        <f t="shared" si="749"/>
        <v>113540709899.46436</v>
      </c>
      <c r="M3461" s="9">
        <f t="shared" si="750"/>
        <v>171630.57426129625</v>
      </c>
      <c r="N3461" s="9">
        <f t="shared" si="751"/>
        <v>15346049339.322268</v>
      </c>
      <c r="O3461" s="9">
        <f t="shared" si="752"/>
        <v>-125925.57426129625</v>
      </c>
      <c r="P3461" s="9">
        <f t="shared" si="753"/>
        <v>15857250253.037237</v>
      </c>
      <c r="Q3461" s="9">
        <f t="shared" si="754"/>
        <v>2.0089971345549668E-4</v>
      </c>
      <c r="R3461" s="9">
        <f t="shared" si="755"/>
        <v>-3.5638593046648931E-2</v>
      </c>
    </row>
    <row r="3462" spans="1:18" x14ac:dyDescent="0.25">
      <c r="A3462">
        <v>3451</v>
      </c>
      <c r="B3462" s="5">
        <v>132866</v>
      </c>
      <c r="C3462" s="5">
        <v>67647</v>
      </c>
      <c r="D3462" s="5">
        <f t="shared" si="742"/>
        <v>8987986302</v>
      </c>
      <c r="E3462" s="5">
        <f t="shared" si="743"/>
        <v>17653373956</v>
      </c>
      <c r="F3462" s="5">
        <f t="shared" si="744"/>
        <v>4576116609</v>
      </c>
      <c r="G3462" s="5">
        <f t="shared" si="745"/>
        <v>-497094.82420000003</v>
      </c>
      <c r="H3462" s="9">
        <f t="shared" si="746"/>
        <v>247103264246.42892</v>
      </c>
      <c r="I3462" s="9">
        <f t="shared" si="747"/>
        <v>-227862.74660000001</v>
      </c>
      <c r="J3462" s="9">
        <f t="shared" si="748"/>
        <v>51921431288.095818</v>
      </c>
      <c r="K3462" s="9">
        <f t="shared" si="749"/>
        <v>113269391962.85616</v>
      </c>
      <c r="M3462" s="9">
        <f t="shared" si="750"/>
        <v>160026.18112237257</v>
      </c>
      <c r="N3462" s="9">
        <f t="shared" si="751"/>
        <v>18355796514.530563</v>
      </c>
      <c r="O3462" s="9">
        <f t="shared" si="752"/>
        <v>-92379.181122372567</v>
      </c>
      <c r="P3462" s="9">
        <f t="shared" si="753"/>
        <v>8533913104.8401165</v>
      </c>
      <c r="Q3462" s="9">
        <f t="shared" si="754"/>
        <v>2.0107616994741214E-4</v>
      </c>
      <c r="R3462" s="9">
        <f t="shared" si="755"/>
        <v>-2.6144525064468082E-2</v>
      </c>
    </row>
    <row r="3463" spans="1:18" x14ac:dyDescent="0.25">
      <c r="A3463">
        <v>3452</v>
      </c>
      <c r="B3463" s="5">
        <v>119934</v>
      </c>
      <c r="C3463" s="5">
        <v>37409</v>
      </c>
      <c r="D3463" s="5">
        <f t="shared" si="742"/>
        <v>4486611006</v>
      </c>
      <c r="E3463" s="5">
        <f t="shared" si="743"/>
        <v>14384164356</v>
      </c>
      <c r="F3463" s="5">
        <f t="shared" si="744"/>
        <v>1399433281</v>
      </c>
      <c r="G3463" s="5">
        <f t="shared" si="745"/>
        <v>-510026.82420000003</v>
      </c>
      <c r="H3463" s="9">
        <f t="shared" si="746"/>
        <v>260127361403.53775</v>
      </c>
      <c r="I3463" s="9">
        <f t="shared" si="747"/>
        <v>-258100.74660000001</v>
      </c>
      <c r="J3463" s="9">
        <f t="shared" si="748"/>
        <v>66615995395.477417</v>
      </c>
      <c r="K3463" s="9">
        <f t="shared" si="749"/>
        <v>131638304112.04697</v>
      </c>
      <c r="M3463" s="9">
        <f t="shared" si="750"/>
        <v>156501.55486705725</v>
      </c>
      <c r="N3463" s="9">
        <f t="shared" si="751"/>
        <v>19323277368.862579</v>
      </c>
      <c r="O3463" s="9">
        <f t="shared" si="752"/>
        <v>-119092.55486705725</v>
      </c>
      <c r="P3463" s="9">
        <f t="shared" si="753"/>
        <v>14183036624.763041</v>
      </c>
      <c r="Q3463" s="9">
        <f t="shared" si="754"/>
        <v>2.0113289174748792E-4</v>
      </c>
      <c r="R3463" s="9">
        <f t="shared" si="755"/>
        <v>-3.3704762655468443E-2</v>
      </c>
    </row>
    <row r="3464" spans="1:18" x14ac:dyDescent="0.25">
      <c r="A3464">
        <v>3453</v>
      </c>
      <c r="B3464" s="5">
        <v>119261</v>
      </c>
      <c r="C3464" s="5">
        <v>114000</v>
      </c>
      <c r="D3464" s="5">
        <f t="shared" si="742"/>
        <v>13595754000</v>
      </c>
      <c r="E3464" s="5">
        <f t="shared" si="743"/>
        <v>14223186121</v>
      </c>
      <c r="F3464" s="5">
        <f t="shared" si="744"/>
        <v>12996000000</v>
      </c>
      <c r="G3464" s="5">
        <f t="shared" si="745"/>
        <v>-510699.82420000003</v>
      </c>
      <c r="H3464" s="9">
        <f t="shared" si="746"/>
        <v>260814310437.91095</v>
      </c>
      <c r="I3464" s="9">
        <f t="shared" si="747"/>
        <v>-181509.74660000001</v>
      </c>
      <c r="J3464" s="9">
        <f t="shared" si="748"/>
        <v>32945788110.796215</v>
      </c>
      <c r="K3464" s="9">
        <f t="shared" si="749"/>
        <v>92696995679.206558</v>
      </c>
      <c r="M3464" s="9">
        <f t="shared" si="750"/>
        <v>156318.12821458068</v>
      </c>
      <c r="N3464" s="9">
        <f t="shared" si="751"/>
        <v>19374306628.752205</v>
      </c>
      <c r="O3464" s="9">
        <f t="shared" si="752"/>
        <v>-42318.128214580676</v>
      </c>
      <c r="P3464" s="9">
        <f t="shared" si="753"/>
        <v>1790823975.5856891</v>
      </c>
      <c r="Q3464" s="9">
        <f t="shared" si="754"/>
        <v>2.0113588350847679E-4</v>
      </c>
      <c r="R3464" s="9">
        <f t="shared" si="755"/>
        <v>-1.1976588051388789E-2</v>
      </c>
    </row>
    <row r="3465" spans="1:18" x14ac:dyDescent="0.25">
      <c r="A3465">
        <v>3454</v>
      </c>
      <c r="B3465" s="5">
        <v>118020</v>
      </c>
      <c r="C3465" s="5">
        <v>95745</v>
      </c>
      <c r="D3465" s="5">
        <f t="shared" si="742"/>
        <v>11299824900</v>
      </c>
      <c r="E3465" s="5">
        <f t="shared" si="743"/>
        <v>13928720400</v>
      </c>
      <c r="F3465" s="5">
        <f t="shared" si="744"/>
        <v>9167105025</v>
      </c>
      <c r="G3465" s="5">
        <f t="shared" si="745"/>
        <v>-511940.82420000003</v>
      </c>
      <c r="H3465" s="9">
        <f t="shared" si="746"/>
        <v>262083407482.57535</v>
      </c>
      <c r="I3465" s="9">
        <f t="shared" si="747"/>
        <v>-199764.74660000001</v>
      </c>
      <c r="J3465" s="9">
        <f t="shared" si="748"/>
        <v>39905953984.162216</v>
      </c>
      <c r="K3465" s="9">
        <f t="shared" si="749"/>
        <v>102267729020.50816</v>
      </c>
      <c r="M3465" s="9">
        <f t="shared" si="750"/>
        <v>155979.89273802281</v>
      </c>
      <c r="N3465" s="9">
        <f t="shared" si="751"/>
        <v>19468580118.744713</v>
      </c>
      <c r="O3465" s="9">
        <f t="shared" si="752"/>
        <v>-60234.892738022812</v>
      </c>
      <c r="P3465" s="9">
        <f t="shared" si="753"/>
        <v>3628242303.1611133</v>
      </c>
      <c r="Q3465" s="9">
        <f t="shared" si="754"/>
        <v>2.0114141060705227E-4</v>
      </c>
      <c r="R3465" s="9">
        <f t="shared" si="755"/>
        <v>-1.7047268607413919E-2</v>
      </c>
    </row>
    <row r="3466" spans="1:18" x14ac:dyDescent="0.25">
      <c r="A3466">
        <v>3455</v>
      </c>
      <c r="B3466" s="5">
        <v>116543</v>
      </c>
      <c r="C3466" s="5">
        <v>35162</v>
      </c>
      <c r="D3466" s="5">
        <f t="shared" si="742"/>
        <v>4097884966</v>
      </c>
      <c r="E3466" s="5">
        <f t="shared" si="743"/>
        <v>13582270849</v>
      </c>
      <c r="F3466" s="5">
        <f t="shared" si="744"/>
        <v>1236366244</v>
      </c>
      <c r="G3466" s="5">
        <f t="shared" si="745"/>
        <v>-513417.82420000003</v>
      </c>
      <c r="H3466" s="9">
        <f t="shared" si="746"/>
        <v>263597862206.26215</v>
      </c>
      <c r="I3466" s="9">
        <f t="shared" si="747"/>
        <v>-260347.74660000001</v>
      </c>
      <c r="J3466" s="9">
        <f t="shared" si="748"/>
        <v>67780949159.697815</v>
      </c>
      <c r="K3466" s="9">
        <f t="shared" si="749"/>
        <v>133667173594.74496</v>
      </c>
      <c r="M3466" s="9">
        <f t="shared" si="750"/>
        <v>155577.33528526215</v>
      </c>
      <c r="N3466" s="9">
        <f t="shared" si="751"/>
        <v>19581079736.356979</v>
      </c>
      <c r="O3466" s="9">
        <f t="shared" si="752"/>
        <v>-120415.33528526215</v>
      </c>
      <c r="P3466" s="9">
        <f t="shared" si="753"/>
        <v>14499852971.862099</v>
      </c>
      <c r="Q3466" s="9">
        <f t="shared" si="754"/>
        <v>2.0114800627330266E-4</v>
      </c>
      <c r="R3466" s="9">
        <f t="shared" si="755"/>
        <v>-3.4079127205532217E-2</v>
      </c>
    </row>
    <row r="3467" spans="1:18" x14ac:dyDescent="0.25">
      <c r="A3467">
        <v>3456</v>
      </c>
      <c r="B3467" s="5">
        <v>108465</v>
      </c>
      <c r="C3467" s="5">
        <v>3230</v>
      </c>
      <c r="D3467" s="5">
        <f t="shared" si="742"/>
        <v>350341950</v>
      </c>
      <c r="E3467" s="5">
        <f t="shared" si="743"/>
        <v>11764656225</v>
      </c>
      <c r="F3467" s="5">
        <f t="shared" si="744"/>
        <v>10432900</v>
      </c>
      <c r="G3467" s="5">
        <f t="shared" si="745"/>
        <v>-521495.82420000003</v>
      </c>
      <c r="H3467" s="9">
        <f t="shared" si="746"/>
        <v>271957894658.03735</v>
      </c>
      <c r="I3467" s="9">
        <f t="shared" si="747"/>
        <v>-292279.74660000001</v>
      </c>
      <c r="J3467" s="9">
        <f t="shared" si="748"/>
        <v>85427450272.560226</v>
      </c>
      <c r="K3467" s="9">
        <f t="shared" si="749"/>
        <v>152422667350.13416</v>
      </c>
      <c r="M3467" s="9">
        <f t="shared" si="750"/>
        <v>153375.67035404989</v>
      </c>
      <c r="N3467" s="9">
        <f t="shared" si="751"/>
        <v>20202095630.289566</v>
      </c>
      <c r="O3467" s="9">
        <f t="shared" si="752"/>
        <v>-150145.67035404989</v>
      </c>
      <c r="P3467" s="9">
        <f t="shared" si="753"/>
        <v>22543722326.067017</v>
      </c>
      <c r="Q3467" s="9">
        <f t="shared" si="754"/>
        <v>2.0118441540659124E-4</v>
      </c>
      <c r="R3467" s="9">
        <f t="shared" si="755"/>
        <v>-4.2493204710200315E-2</v>
      </c>
    </row>
    <row r="3468" spans="1:18" x14ac:dyDescent="0.25">
      <c r="A3468">
        <v>3457</v>
      </c>
      <c r="B3468" s="5">
        <v>99563</v>
      </c>
      <c r="C3468" s="5">
        <v>55028</v>
      </c>
      <c r="D3468" s="5">
        <f t="shared" si="742"/>
        <v>5478752764</v>
      </c>
      <c r="E3468" s="5">
        <f t="shared" si="743"/>
        <v>9912790969</v>
      </c>
      <c r="F3468" s="5">
        <f t="shared" si="744"/>
        <v>3028080784</v>
      </c>
      <c r="G3468" s="5">
        <f t="shared" si="745"/>
        <v>-530397.82420000003</v>
      </c>
      <c r="H3468" s="9">
        <f t="shared" si="746"/>
        <v>281321851916.09412</v>
      </c>
      <c r="I3468" s="9">
        <f t="shared" si="747"/>
        <v>-240481.74660000001</v>
      </c>
      <c r="J3468" s="9">
        <f t="shared" si="748"/>
        <v>57831470447.786621</v>
      </c>
      <c r="K3468" s="9">
        <f t="shared" si="749"/>
        <v>127550995156.45576</v>
      </c>
      <c r="M3468" s="9">
        <f t="shared" si="750"/>
        <v>150949.42360762108</v>
      </c>
      <c r="N3468" s="9">
        <f t="shared" si="751"/>
        <v>20897686983.660923</v>
      </c>
      <c r="O3468" s="9">
        <f t="shared" si="752"/>
        <v>-95921.42360762108</v>
      </c>
      <c r="P3468" s="9">
        <f t="shared" si="753"/>
        <v>9200919506.9126873</v>
      </c>
      <c r="Q3468" s="9">
        <f t="shared" si="754"/>
        <v>2.0122519677554928E-4</v>
      </c>
      <c r="R3468" s="9">
        <f t="shared" si="755"/>
        <v>-2.7147028368986033E-2</v>
      </c>
    </row>
    <row r="3469" spans="1:18" x14ac:dyDescent="0.25">
      <c r="A3469">
        <v>3458</v>
      </c>
      <c r="B3469" s="5">
        <v>99041</v>
      </c>
      <c r="C3469" s="5">
        <v>109119</v>
      </c>
      <c r="D3469" s="5">
        <f t="shared" ref="D3469:D3532" si="756">B3469*C3469</f>
        <v>10807254879</v>
      </c>
      <c r="E3469" s="5">
        <f t="shared" ref="E3469:E3532" si="757">POWER(B3469,2)</f>
        <v>9809119681</v>
      </c>
      <c r="F3469" s="5">
        <f t="shared" ref="F3469:F3532" si="758">POWER(C3469,2)</f>
        <v>11906956161</v>
      </c>
      <c r="G3469" s="5">
        <f t="shared" ref="G3469:G3532" si="759">B3469-$J$5018</f>
        <v>-530919.82420000003</v>
      </c>
      <c r="H3469" s="9">
        <f t="shared" ref="H3469:H3532" si="760">POWER(G3469,2)</f>
        <v>281875859728.55896</v>
      </c>
      <c r="I3469" s="9">
        <f t="shared" ref="I3469:I3532" si="761">C3469-$J$5019</f>
        <v>-186390.74660000001</v>
      </c>
      <c r="J3469" s="9">
        <f t="shared" ref="J3469:J3532" si="762">POWER(I3469,2)</f>
        <v>34741510418.105415</v>
      </c>
      <c r="K3469" s="9">
        <f t="shared" ref="K3469:K3532" si="763">G3469*I3469</f>
        <v>98958542417.378754</v>
      </c>
      <c r="M3469" s="9">
        <f t="shared" ref="M3469:M3532" si="764">$J$5027+$J$5026*B3469</f>
        <v>150807.15211788443</v>
      </c>
      <c r="N3469" s="9">
        <f t="shared" ref="N3469:N3532" si="765">(M3469-$J$5019)^2</f>
        <v>20938840849.855587</v>
      </c>
      <c r="O3469" s="9">
        <f t="shared" ref="O3469:O3532" si="766">C3469-M3469</f>
        <v>-41688.152117884427</v>
      </c>
      <c r="P3469" s="9">
        <f t="shared" ref="P3469:P3532" si="767">POWER(O3469,2)</f>
        <v>1737902027.0038719</v>
      </c>
      <c r="Q3469" s="9">
        <f t="shared" ref="Q3469:Q3532" si="768">(1/$J$5017)+((H3469)/$H$5012)</f>
        <v>2.0122760955856218E-4</v>
      </c>
      <c r="R3469" s="9">
        <f t="shared" ref="R3469:R3532" si="769">O3469/($J$5028*SQRT(1-Q3469))</f>
        <v>-1.1798297053948826E-2</v>
      </c>
    </row>
    <row r="3470" spans="1:18" x14ac:dyDescent="0.25">
      <c r="A3470">
        <v>3459</v>
      </c>
      <c r="B3470" s="5">
        <v>87796</v>
      </c>
      <c r="C3470" s="5">
        <v>15008</v>
      </c>
      <c r="D3470" s="5">
        <f t="shared" si="756"/>
        <v>1317642368</v>
      </c>
      <c r="E3470" s="5">
        <f t="shared" si="757"/>
        <v>7708137616</v>
      </c>
      <c r="F3470" s="5">
        <f t="shared" si="758"/>
        <v>225240064</v>
      </c>
      <c r="G3470" s="5">
        <f t="shared" si="759"/>
        <v>-542164.82420000003</v>
      </c>
      <c r="H3470" s="9">
        <f t="shared" si="760"/>
        <v>293942696599.81696</v>
      </c>
      <c r="I3470" s="9">
        <f t="shared" si="761"/>
        <v>-280501.74660000001</v>
      </c>
      <c r="J3470" s="9">
        <f t="shared" si="762"/>
        <v>78681229845.65062</v>
      </c>
      <c r="K3470" s="9">
        <f t="shared" si="763"/>
        <v>152078180133.18198</v>
      </c>
      <c r="M3470" s="9">
        <f t="shared" si="764"/>
        <v>147742.31897212035</v>
      </c>
      <c r="N3470" s="9">
        <f t="shared" si="765"/>
        <v>21835212667.760654</v>
      </c>
      <c r="O3470" s="9">
        <f t="shared" si="766"/>
        <v>-132734.31897212035</v>
      </c>
      <c r="P3470" s="9">
        <f t="shared" si="767"/>
        <v>17618399432.992588</v>
      </c>
      <c r="Q3470" s="9">
        <f t="shared" si="768"/>
        <v>2.0128016235360831E-4</v>
      </c>
      <c r="R3470" s="9">
        <f t="shared" si="769"/>
        <v>-3.756556446101092E-2</v>
      </c>
    </row>
    <row r="3471" spans="1:18" x14ac:dyDescent="0.25">
      <c r="A3471">
        <v>3460</v>
      </c>
      <c r="B3471" s="5">
        <v>81084</v>
      </c>
      <c r="C3471" s="5">
        <v>18816</v>
      </c>
      <c r="D3471" s="5">
        <f t="shared" si="756"/>
        <v>1525676544</v>
      </c>
      <c r="E3471" s="5">
        <f t="shared" si="757"/>
        <v>6574615056</v>
      </c>
      <c r="F3471" s="5">
        <f t="shared" si="758"/>
        <v>354041856</v>
      </c>
      <c r="G3471" s="5">
        <f t="shared" si="759"/>
        <v>-548876.82420000003</v>
      </c>
      <c r="H3471" s="9">
        <f t="shared" si="760"/>
        <v>301265768143.87775</v>
      </c>
      <c r="I3471" s="9">
        <f t="shared" si="761"/>
        <v>-276693.74660000001</v>
      </c>
      <c r="J3471" s="9">
        <f t="shared" si="762"/>
        <v>76559429407.545013</v>
      </c>
      <c r="K3471" s="9">
        <f t="shared" si="763"/>
        <v>151870784909.80756</v>
      </c>
      <c r="M3471" s="9">
        <f t="shared" si="764"/>
        <v>145912.95836079368</v>
      </c>
      <c r="N3471" s="9">
        <f t="shared" si="765"/>
        <v>22379199051.485943</v>
      </c>
      <c r="O3471" s="9">
        <f t="shared" si="766"/>
        <v>-127096.95836079368</v>
      </c>
      <c r="P3471" s="9">
        <f t="shared" si="767"/>
        <v>16153636824.565323</v>
      </c>
      <c r="Q3471" s="9">
        <f t="shared" si="768"/>
        <v>2.0131205537429544E-4</v>
      </c>
      <c r="R3471" s="9">
        <f t="shared" si="769"/>
        <v>-3.5970117564358757E-2</v>
      </c>
    </row>
    <row r="3472" spans="1:18" x14ac:dyDescent="0.25">
      <c r="A3472">
        <v>3461</v>
      </c>
      <c r="B3472" s="5">
        <v>75404</v>
      </c>
      <c r="C3472" s="5">
        <v>43777</v>
      </c>
      <c r="D3472" s="5">
        <f t="shared" si="756"/>
        <v>3300960908</v>
      </c>
      <c r="E3472" s="5">
        <f t="shared" si="757"/>
        <v>5685763216</v>
      </c>
      <c r="F3472" s="5">
        <f t="shared" si="758"/>
        <v>1916425729</v>
      </c>
      <c r="G3472" s="5">
        <f t="shared" si="759"/>
        <v>-554556.82420000003</v>
      </c>
      <c r="H3472" s="9">
        <f t="shared" si="760"/>
        <v>307533271266.78973</v>
      </c>
      <c r="I3472" s="9">
        <f t="shared" si="761"/>
        <v>-251732.74660000001</v>
      </c>
      <c r="J3472" s="9">
        <f t="shared" si="762"/>
        <v>63369375710.779816</v>
      </c>
      <c r="K3472" s="9">
        <f t="shared" si="763"/>
        <v>139600112501.63937</v>
      </c>
      <c r="M3472" s="9">
        <f t="shared" si="764"/>
        <v>144364.87011998089</v>
      </c>
      <c r="N3472" s="9">
        <f t="shared" si="765"/>
        <v>22844773686.16024</v>
      </c>
      <c r="O3472" s="9">
        <f t="shared" si="766"/>
        <v>-100587.87011998089</v>
      </c>
      <c r="P3472" s="9">
        <f t="shared" si="767"/>
        <v>10117919615.274143</v>
      </c>
      <c r="Q3472" s="9">
        <f t="shared" si="768"/>
        <v>2.0133935124400706E-4</v>
      </c>
      <c r="R3472" s="9">
        <f t="shared" si="769"/>
        <v>-2.8467695921435974E-2</v>
      </c>
    </row>
    <row r="3473" spans="1:18" x14ac:dyDescent="0.25">
      <c r="A3473">
        <v>3462</v>
      </c>
      <c r="B3473" s="5">
        <v>74838</v>
      </c>
      <c r="C3473" s="5">
        <v>43426</v>
      </c>
      <c r="D3473" s="5">
        <f t="shared" si="756"/>
        <v>3249914988</v>
      </c>
      <c r="E3473" s="5">
        <f t="shared" si="757"/>
        <v>5600726244</v>
      </c>
      <c r="F3473" s="5">
        <f t="shared" si="758"/>
        <v>1885817476</v>
      </c>
      <c r="G3473" s="5">
        <f t="shared" si="759"/>
        <v>-555122.82420000003</v>
      </c>
      <c r="H3473" s="9">
        <f t="shared" si="760"/>
        <v>308161349947.78412</v>
      </c>
      <c r="I3473" s="9">
        <f t="shared" si="761"/>
        <v>-252083.74660000001</v>
      </c>
      <c r="J3473" s="9">
        <f t="shared" si="762"/>
        <v>63546215299.893021</v>
      </c>
      <c r="K3473" s="9">
        <f t="shared" si="763"/>
        <v>139937441347.50916</v>
      </c>
      <c r="M3473" s="9">
        <f t="shared" si="764"/>
        <v>144210.60639739284</v>
      </c>
      <c r="N3473" s="9">
        <f t="shared" si="765"/>
        <v>22891429826.048183</v>
      </c>
      <c r="O3473" s="9">
        <f t="shared" si="766"/>
        <v>-100784.60639739284</v>
      </c>
      <c r="P3473" s="9">
        <f t="shared" si="767"/>
        <v>10157536886.677397</v>
      </c>
      <c r="Q3473" s="9">
        <f t="shared" si="768"/>
        <v>2.0134208661621333E-4</v>
      </c>
      <c r="R3473" s="9">
        <f t="shared" si="769"/>
        <v>-2.8523374925675991E-2</v>
      </c>
    </row>
    <row r="3474" spans="1:18" x14ac:dyDescent="0.25">
      <c r="A3474">
        <v>3463</v>
      </c>
      <c r="B3474" s="5">
        <v>30062</v>
      </c>
      <c r="C3474" s="5">
        <v>13090</v>
      </c>
      <c r="D3474" s="5">
        <f t="shared" si="756"/>
        <v>393511580</v>
      </c>
      <c r="E3474" s="5">
        <f t="shared" si="757"/>
        <v>903723844</v>
      </c>
      <c r="F3474" s="5">
        <f t="shared" si="758"/>
        <v>171348100</v>
      </c>
      <c r="G3474" s="5">
        <f t="shared" si="759"/>
        <v>-599898.82420000003</v>
      </c>
      <c r="H3474" s="9">
        <f t="shared" si="760"/>
        <v>359878599276.54254</v>
      </c>
      <c r="I3474" s="9">
        <f t="shared" si="761"/>
        <v>-282419.74660000001</v>
      </c>
      <c r="J3474" s="9">
        <f t="shared" si="762"/>
        <v>79760913269.608215</v>
      </c>
      <c r="K3474" s="9">
        <f t="shared" si="763"/>
        <v>169423273916.20197</v>
      </c>
      <c r="M3474" s="9">
        <f t="shared" si="764"/>
        <v>132006.87416664747</v>
      </c>
      <c r="N3474" s="9">
        <f t="shared" si="765"/>
        <v>26733189293.957157</v>
      </c>
      <c r="O3474" s="9">
        <f t="shared" si="766"/>
        <v>-118916.87416664747</v>
      </c>
      <c r="P3474" s="9">
        <f t="shared" si="767"/>
        <v>14141222961.566267</v>
      </c>
      <c r="Q3474" s="9">
        <f t="shared" si="768"/>
        <v>2.015673226108092E-4</v>
      </c>
      <c r="R3474" s="9">
        <f t="shared" si="769"/>
        <v>-3.3655050013665894E-2</v>
      </c>
    </row>
    <row r="3475" spans="1:18" x14ac:dyDescent="0.25">
      <c r="A3475">
        <v>3464</v>
      </c>
      <c r="B3475" s="5">
        <v>22367</v>
      </c>
      <c r="C3475" s="5">
        <v>36000</v>
      </c>
      <c r="D3475" s="5">
        <f t="shared" si="756"/>
        <v>805212000</v>
      </c>
      <c r="E3475" s="5">
        <f t="shared" si="757"/>
        <v>500282689</v>
      </c>
      <c r="F3475" s="5">
        <f t="shared" si="758"/>
        <v>1296000000</v>
      </c>
      <c r="G3475" s="5">
        <f t="shared" si="759"/>
        <v>-607593.82420000003</v>
      </c>
      <c r="H3475" s="9">
        <f t="shared" si="760"/>
        <v>369170255205.98053</v>
      </c>
      <c r="I3475" s="9">
        <f t="shared" si="761"/>
        <v>-259509.74660000001</v>
      </c>
      <c r="J3475" s="9">
        <f t="shared" si="762"/>
        <v>67345308580.396217</v>
      </c>
      <c r="K3475" s="9">
        <f t="shared" si="763"/>
        <v>157676519353.86697</v>
      </c>
      <c r="M3475" s="9">
        <f t="shared" si="764"/>
        <v>129909.59617139141</v>
      </c>
      <c r="N3475" s="9">
        <f t="shared" si="765"/>
        <v>27423409821.977791</v>
      </c>
      <c r="O3475" s="9">
        <f t="shared" si="766"/>
        <v>-93909.596171391415</v>
      </c>
      <c r="P3475" s="9">
        <f t="shared" si="767"/>
        <v>8819012253.0738125</v>
      </c>
      <c r="Q3475" s="9">
        <f t="shared" si="768"/>
        <v>2.016077890971725E-4</v>
      </c>
      <c r="R3475" s="9">
        <f t="shared" si="769"/>
        <v>-2.657765974779118E-2</v>
      </c>
    </row>
    <row r="3476" spans="1:18" x14ac:dyDescent="0.25">
      <c r="A3476">
        <v>3465</v>
      </c>
      <c r="B3476" s="5">
        <v>17313</v>
      </c>
      <c r="C3476" s="5">
        <v>6355</v>
      </c>
      <c r="D3476" s="5">
        <f t="shared" si="756"/>
        <v>110024115</v>
      </c>
      <c r="E3476" s="5">
        <f t="shared" si="757"/>
        <v>299739969</v>
      </c>
      <c r="F3476" s="5">
        <f t="shared" si="758"/>
        <v>40386025</v>
      </c>
      <c r="G3476" s="5">
        <f t="shared" si="759"/>
        <v>-612647.82420000003</v>
      </c>
      <c r="H3476" s="9">
        <f t="shared" si="760"/>
        <v>375337356496.99414</v>
      </c>
      <c r="I3476" s="9">
        <f t="shared" si="761"/>
        <v>-289154.74660000001</v>
      </c>
      <c r="J3476" s="9">
        <f t="shared" si="762"/>
        <v>83610467481.310226</v>
      </c>
      <c r="K3476" s="9">
        <f t="shared" si="763"/>
        <v>177150026361.59238</v>
      </c>
      <c r="M3476" s="9">
        <f t="shared" si="764"/>
        <v>128532.12469796397</v>
      </c>
      <c r="N3476" s="9">
        <f t="shared" si="765"/>
        <v>27881526216.059307</v>
      </c>
      <c r="O3476" s="9">
        <f t="shared" si="766"/>
        <v>-122177.12469796397</v>
      </c>
      <c r="P3476" s="9">
        <f t="shared" si="767"/>
        <v>14927249799.461838</v>
      </c>
      <c r="Q3476" s="9">
        <f t="shared" si="768"/>
        <v>2.0163464770259107E-4</v>
      </c>
      <c r="R3476" s="9">
        <f t="shared" si="769"/>
        <v>-3.4577745248481284E-2</v>
      </c>
    </row>
    <row r="3477" spans="1:18" x14ac:dyDescent="0.25">
      <c r="A3477">
        <v>3466</v>
      </c>
      <c r="B3477" s="5">
        <v>14480</v>
      </c>
      <c r="C3477" s="5">
        <v>9790</v>
      </c>
      <c r="D3477" s="5">
        <f t="shared" si="756"/>
        <v>141759200</v>
      </c>
      <c r="E3477" s="5">
        <f t="shared" si="757"/>
        <v>209670400</v>
      </c>
      <c r="F3477" s="5">
        <f t="shared" si="758"/>
        <v>95844100</v>
      </c>
      <c r="G3477" s="5">
        <f t="shared" si="759"/>
        <v>-615480.82420000003</v>
      </c>
      <c r="H3477" s="9">
        <f t="shared" si="760"/>
        <v>378816644957.91132</v>
      </c>
      <c r="I3477" s="9">
        <f t="shared" si="761"/>
        <v>-285719.74660000001</v>
      </c>
      <c r="J3477" s="9">
        <f t="shared" si="762"/>
        <v>81635773597.168213</v>
      </c>
      <c r="K3477" s="9">
        <f t="shared" si="763"/>
        <v>175855025127.58316</v>
      </c>
      <c r="M3477" s="9">
        <f t="shared" si="764"/>
        <v>127759.98843278392</v>
      </c>
      <c r="N3477" s="9">
        <f t="shared" si="765"/>
        <v>28139981365.159481</v>
      </c>
      <c r="O3477" s="9">
        <f t="shared" si="766"/>
        <v>-117969.98843278392</v>
      </c>
      <c r="P3477" s="9">
        <f t="shared" si="767"/>
        <v>13916918170.831173</v>
      </c>
      <c r="Q3477" s="9">
        <f t="shared" si="768"/>
        <v>2.0164980049991018E-4</v>
      </c>
      <c r="R3477" s="9">
        <f t="shared" si="769"/>
        <v>-3.3387070190025993E-2</v>
      </c>
    </row>
    <row r="3478" spans="1:18" x14ac:dyDescent="0.25">
      <c r="A3478">
        <v>3467</v>
      </c>
      <c r="B3478" s="5">
        <v>12652</v>
      </c>
      <c r="C3478" s="5">
        <v>24000</v>
      </c>
      <c r="D3478" s="5">
        <f t="shared" si="756"/>
        <v>303648000</v>
      </c>
      <c r="E3478" s="5">
        <f t="shared" si="757"/>
        <v>160073104</v>
      </c>
      <c r="F3478" s="5">
        <f t="shared" si="758"/>
        <v>576000000</v>
      </c>
      <c r="G3478" s="5">
        <f t="shared" si="759"/>
        <v>-617308.82420000003</v>
      </c>
      <c r="H3478" s="9">
        <f t="shared" si="760"/>
        <v>381070184435.18652</v>
      </c>
      <c r="I3478" s="9">
        <f t="shared" si="761"/>
        <v>-271509.74660000001</v>
      </c>
      <c r="J3478" s="9">
        <f t="shared" si="762"/>
        <v>73717542498.796219</v>
      </c>
      <c r="K3478" s="9">
        <f t="shared" si="763"/>
        <v>167605362432.48596</v>
      </c>
      <c r="M3478" s="9">
        <f t="shared" si="764"/>
        <v>127261.76566795897</v>
      </c>
      <c r="N3478" s="9">
        <f t="shared" si="765"/>
        <v>28307383087.708447</v>
      </c>
      <c r="O3478" s="9">
        <f t="shared" si="766"/>
        <v>-103261.76566795897</v>
      </c>
      <c r="P3478" s="9">
        <f t="shared" si="767"/>
        <v>10662992248.86447</v>
      </c>
      <c r="Q3478" s="9">
        <f t="shared" si="768"/>
        <v>2.0165961498564005E-4</v>
      </c>
      <c r="R3478" s="9">
        <f t="shared" si="769"/>
        <v>-2.9224448362035541E-2</v>
      </c>
    </row>
    <row r="3479" spans="1:18" x14ac:dyDescent="0.25">
      <c r="A3479">
        <v>3468</v>
      </c>
      <c r="B3479" s="5">
        <v>12203</v>
      </c>
      <c r="C3479" s="5">
        <v>2216</v>
      </c>
      <c r="D3479" s="5">
        <f t="shared" si="756"/>
        <v>27041848</v>
      </c>
      <c r="E3479" s="5">
        <f t="shared" si="757"/>
        <v>148913209</v>
      </c>
      <c r="F3479" s="5">
        <f t="shared" si="758"/>
        <v>4910656</v>
      </c>
      <c r="G3479" s="5">
        <f t="shared" si="759"/>
        <v>-617757.82420000003</v>
      </c>
      <c r="H3479" s="9">
        <f t="shared" si="760"/>
        <v>381624729360.31812</v>
      </c>
      <c r="I3479" s="9">
        <f t="shared" si="761"/>
        <v>-293293.74660000001</v>
      </c>
      <c r="J3479" s="9">
        <f t="shared" si="762"/>
        <v>86021221794.665024</v>
      </c>
      <c r="K3479" s="9">
        <f t="shared" si="763"/>
        <v>181184506751.08215</v>
      </c>
      <c r="M3479" s="9">
        <f t="shared" si="764"/>
        <v>127139.3903827257</v>
      </c>
      <c r="N3479" s="9">
        <f t="shared" si="765"/>
        <v>28348576852.731846</v>
      </c>
      <c r="O3479" s="9">
        <f t="shared" si="766"/>
        <v>-124923.3903827257</v>
      </c>
      <c r="P3479" s="9">
        <f t="shared" si="767"/>
        <v>15605853464.714884</v>
      </c>
      <c r="Q3479" s="9">
        <f t="shared" si="768"/>
        <v>2.016620301078552E-4</v>
      </c>
      <c r="R3479" s="9">
        <f t="shared" si="769"/>
        <v>-3.5354975311957679E-2</v>
      </c>
    </row>
    <row r="3480" spans="1:18" x14ac:dyDescent="0.25">
      <c r="A3480">
        <v>3469</v>
      </c>
      <c r="B3480" s="5">
        <v>10452</v>
      </c>
      <c r="C3480" s="5">
        <v>1504</v>
      </c>
      <c r="D3480" s="5">
        <f t="shared" si="756"/>
        <v>15719808</v>
      </c>
      <c r="E3480" s="5">
        <f t="shared" si="757"/>
        <v>109244304</v>
      </c>
      <c r="F3480" s="5">
        <f t="shared" si="758"/>
        <v>2262016</v>
      </c>
      <c r="G3480" s="5">
        <f t="shared" si="759"/>
        <v>-619508.82420000003</v>
      </c>
      <c r="H3480" s="9">
        <f t="shared" si="760"/>
        <v>383791183261.66656</v>
      </c>
      <c r="I3480" s="9">
        <f t="shared" si="761"/>
        <v>-294005.74660000001</v>
      </c>
      <c r="J3480" s="9">
        <f t="shared" si="762"/>
        <v>86439379033.823425</v>
      </c>
      <c r="K3480" s="9">
        <f t="shared" si="763"/>
        <v>182139154384.20917</v>
      </c>
      <c r="M3480" s="9">
        <f t="shared" si="764"/>
        <v>126662.15402539063</v>
      </c>
      <c r="N3480" s="9">
        <f t="shared" si="765"/>
        <v>28509509518.241287</v>
      </c>
      <c r="O3480" s="9">
        <f t="shared" si="766"/>
        <v>-125158.15402539063</v>
      </c>
      <c r="P3480" s="9">
        <f t="shared" si="767"/>
        <v>15664563519.043404</v>
      </c>
      <c r="Q3480" s="9">
        <f t="shared" si="768"/>
        <v>2.0167146532348537E-4</v>
      </c>
      <c r="R3480" s="9">
        <f t="shared" si="769"/>
        <v>-3.5421416701713337E-2</v>
      </c>
    </row>
    <row r="3481" spans="1:18" x14ac:dyDescent="0.25">
      <c r="A3481">
        <v>3470</v>
      </c>
      <c r="B3481" s="5">
        <v>8922</v>
      </c>
      <c r="C3481" s="5">
        <v>7000</v>
      </c>
      <c r="D3481" s="5">
        <f t="shared" si="756"/>
        <v>62454000</v>
      </c>
      <c r="E3481" s="5">
        <f t="shared" si="757"/>
        <v>79602084</v>
      </c>
      <c r="F3481" s="5">
        <f t="shared" si="758"/>
        <v>49000000</v>
      </c>
      <c r="G3481" s="5">
        <f t="shared" si="759"/>
        <v>-621038.82420000003</v>
      </c>
      <c r="H3481" s="9">
        <f t="shared" si="760"/>
        <v>385689221163.71857</v>
      </c>
      <c r="I3481" s="9">
        <f t="shared" si="761"/>
        <v>-288509.74660000001</v>
      </c>
      <c r="J3481" s="9">
        <f t="shared" si="762"/>
        <v>83237873883.196213</v>
      </c>
      <c r="K3481" s="9">
        <f t="shared" si="763"/>
        <v>179175753798.70398</v>
      </c>
      <c r="M3481" s="9">
        <f t="shared" si="764"/>
        <v>126245.15138305901</v>
      </c>
      <c r="N3481" s="9">
        <f t="shared" si="765"/>
        <v>28650503193.954887</v>
      </c>
      <c r="O3481" s="9">
        <f t="shared" si="766"/>
        <v>-119245.15138305901</v>
      </c>
      <c r="P3481" s="9">
        <f t="shared" si="767"/>
        <v>14219406128.36866</v>
      </c>
      <c r="Q3481" s="9">
        <f t="shared" si="768"/>
        <v>2.0167973154916824E-4</v>
      </c>
      <c r="R3481" s="9">
        <f t="shared" si="769"/>
        <v>-3.3747958709925009E-2</v>
      </c>
    </row>
    <row r="3482" spans="1:18" x14ac:dyDescent="0.25">
      <c r="A3482">
        <v>3471</v>
      </c>
      <c r="B3482" s="5">
        <v>6156</v>
      </c>
      <c r="C3482" s="5">
        <v>2989</v>
      </c>
      <c r="D3482" s="5">
        <f t="shared" si="756"/>
        <v>18400284</v>
      </c>
      <c r="E3482" s="5">
        <f t="shared" si="757"/>
        <v>37896336</v>
      </c>
      <c r="F3482" s="5">
        <f t="shared" si="758"/>
        <v>8934121</v>
      </c>
      <c r="G3482" s="5">
        <f t="shared" si="759"/>
        <v>-623804.82420000003</v>
      </c>
      <c r="H3482" s="9">
        <f t="shared" si="760"/>
        <v>389132458695.19293</v>
      </c>
      <c r="I3482" s="9">
        <f t="shared" si="761"/>
        <v>-292520.74660000001</v>
      </c>
      <c r="J3482" s="9">
        <f t="shared" si="762"/>
        <v>85568387191.421417</v>
      </c>
      <c r="K3482" s="9">
        <f t="shared" si="763"/>
        <v>182475852907.66577</v>
      </c>
      <c r="M3482" s="9">
        <f t="shared" si="764"/>
        <v>125491.27601790264</v>
      </c>
      <c r="N3482" s="9">
        <f t="shared" si="765"/>
        <v>28906280339.075504</v>
      </c>
      <c r="O3482" s="9">
        <f t="shared" si="766"/>
        <v>-122502.27601790264</v>
      </c>
      <c r="P3482" s="9">
        <f t="shared" si="767"/>
        <v>15006807629.566404</v>
      </c>
      <c r="Q3482" s="9">
        <f t="shared" si="768"/>
        <v>2.0169472733954955E-4</v>
      </c>
      <c r="R3482" s="9">
        <f t="shared" si="769"/>
        <v>-3.466976842226073E-2</v>
      </c>
    </row>
    <row r="3483" spans="1:18" x14ac:dyDescent="0.25">
      <c r="A3483">
        <v>3472</v>
      </c>
      <c r="B3483" s="5">
        <v>5250</v>
      </c>
      <c r="C3483" s="5">
        <v>2418</v>
      </c>
      <c r="D3483" s="5">
        <f t="shared" si="756"/>
        <v>12694500</v>
      </c>
      <c r="E3483" s="5">
        <f t="shared" si="757"/>
        <v>27562500</v>
      </c>
      <c r="F3483" s="5">
        <f t="shared" si="758"/>
        <v>5846724</v>
      </c>
      <c r="G3483" s="5">
        <f t="shared" si="759"/>
        <v>-624710.82420000003</v>
      </c>
      <c r="H3483" s="9">
        <f t="shared" si="760"/>
        <v>390263613872.64337</v>
      </c>
      <c r="I3483" s="9">
        <f t="shared" si="761"/>
        <v>-293091.74660000001</v>
      </c>
      <c r="J3483" s="9">
        <f t="shared" si="762"/>
        <v>85902771925.03862</v>
      </c>
      <c r="K3483" s="9">
        <f t="shared" si="763"/>
        <v>183097586584.70355</v>
      </c>
      <c r="M3483" s="9">
        <f t="shared" si="764"/>
        <v>125244.34504146314</v>
      </c>
      <c r="N3483" s="9">
        <f t="shared" si="765"/>
        <v>28990306967.889805</v>
      </c>
      <c r="O3483" s="9">
        <f t="shared" si="766"/>
        <v>-122826.34504146314</v>
      </c>
      <c r="P3483" s="9">
        <f t="shared" si="767"/>
        <v>15086311036.244556</v>
      </c>
      <c r="Q3483" s="9">
        <f t="shared" si="768"/>
        <v>2.0169965368162579E-4</v>
      </c>
      <c r="R3483" s="9">
        <f t="shared" si="769"/>
        <v>-3.4761484338536576E-2</v>
      </c>
    </row>
    <row r="3484" spans="1:18" x14ac:dyDescent="0.25">
      <c r="A3484">
        <v>3473</v>
      </c>
      <c r="B3484" s="5">
        <v>4787</v>
      </c>
      <c r="C3484" s="5">
        <v>1504</v>
      </c>
      <c r="D3484" s="5">
        <f t="shared" si="756"/>
        <v>7199648</v>
      </c>
      <c r="E3484" s="5">
        <f t="shared" si="757"/>
        <v>22915369</v>
      </c>
      <c r="F3484" s="5">
        <f t="shared" si="758"/>
        <v>2262016</v>
      </c>
      <c r="G3484" s="5">
        <f t="shared" si="759"/>
        <v>-625173.82420000003</v>
      </c>
      <c r="H3484" s="9">
        <f t="shared" si="760"/>
        <v>390842310464.85254</v>
      </c>
      <c r="I3484" s="9">
        <f t="shared" si="761"/>
        <v>-294005.74660000001</v>
      </c>
      <c r="J3484" s="9">
        <f t="shared" si="762"/>
        <v>86439379033.823425</v>
      </c>
      <c r="K3484" s="9">
        <f t="shared" si="763"/>
        <v>183804696938.69815</v>
      </c>
      <c r="M3484" s="9">
        <f t="shared" si="764"/>
        <v>125118.15404577716</v>
      </c>
      <c r="N3484" s="9">
        <f t="shared" si="765"/>
        <v>29033294813.164291</v>
      </c>
      <c r="O3484" s="9">
        <f t="shared" si="766"/>
        <v>-123614.15404577716</v>
      </c>
      <c r="P3484" s="9">
        <f t="shared" si="767"/>
        <v>15280459080.453127</v>
      </c>
      <c r="Q3484" s="9">
        <f t="shared" si="768"/>
        <v>2.0170217398779455E-4</v>
      </c>
      <c r="R3484" s="9">
        <f t="shared" si="769"/>
        <v>-3.498444477729229E-2</v>
      </c>
    </row>
    <row r="3485" spans="1:18" x14ac:dyDescent="0.25">
      <c r="A3485">
        <v>3474</v>
      </c>
      <c r="B3485" s="5">
        <v>1860</v>
      </c>
      <c r="C3485" s="5">
        <v>1280</v>
      </c>
      <c r="D3485" s="5">
        <f t="shared" si="756"/>
        <v>2380800</v>
      </c>
      <c r="E3485" s="5">
        <f t="shared" si="757"/>
        <v>3459600</v>
      </c>
      <c r="F3485" s="5">
        <f t="shared" si="758"/>
        <v>1638400</v>
      </c>
      <c r="G3485" s="5">
        <f t="shared" si="759"/>
        <v>-628100.82420000003</v>
      </c>
      <c r="H3485" s="9">
        <f t="shared" si="760"/>
        <v>394510645360.71936</v>
      </c>
      <c r="I3485" s="9">
        <f t="shared" si="761"/>
        <v>-294229.74660000001</v>
      </c>
      <c r="J3485" s="9">
        <f t="shared" si="762"/>
        <v>86571143784.300217</v>
      </c>
      <c r="K3485" s="9">
        <f t="shared" si="763"/>
        <v>184805946343.61716</v>
      </c>
      <c r="M3485" s="9">
        <f t="shared" si="764"/>
        <v>124320.39801041465</v>
      </c>
      <c r="N3485" s="9">
        <f t="shared" si="765"/>
        <v>29305793070.526573</v>
      </c>
      <c r="O3485" s="9">
        <f t="shared" si="766"/>
        <v>-123040.39801041465</v>
      </c>
      <c r="P3485" s="9">
        <f t="shared" si="767"/>
        <v>15138939542.561249</v>
      </c>
      <c r="Q3485" s="9">
        <f t="shared" si="768"/>
        <v>2.0171815010929184E-4</v>
      </c>
      <c r="R3485" s="9">
        <f t="shared" si="769"/>
        <v>-3.4822064489224307E-2</v>
      </c>
    </row>
    <row r="3486" spans="1:18" x14ac:dyDescent="0.25">
      <c r="A3486">
        <v>3475</v>
      </c>
      <c r="B3486" s="5">
        <v>1185</v>
      </c>
      <c r="C3486" s="5">
        <v>325</v>
      </c>
      <c r="D3486" s="5">
        <f t="shared" si="756"/>
        <v>385125</v>
      </c>
      <c r="E3486" s="5">
        <f t="shared" si="757"/>
        <v>1404225</v>
      </c>
      <c r="F3486" s="5">
        <f t="shared" si="758"/>
        <v>105625</v>
      </c>
      <c r="G3486" s="5">
        <f t="shared" si="759"/>
        <v>-628775.82420000003</v>
      </c>
      <c r="H3486" s="9">
        <f t="shared" si="760"/>
        <v>395359037098.38934</v>
      </c>
      <c r="I3486" s="9">
        <f t="shared" si="761"/>
        <v>-295184.74660000001</v>
      </c>
      <c r="J3486" s="9">
        <f t="shared" si="762"/>
        <v>87134034625.306213</v>
      </c>
      <c r="K3486" s="9">
        <f t="shared" si="763"/>
        <v>185605032334.68317</v>
      </c>
      <c r="M3486" s="9">
        <f t="shared" si="764"/>
        <v>124136.42625644483</v>
      </c>
      <c r="N3486" s="9">
        <f t="shared" si="765"/>
        <v>29368814925.574783</v>
      </c>
      <c r="O3486" s="9">
        <f t="shared" si="766"/>
        <v>-123811.42625644483</v>
      </c>
      <c r="P3486" s="9">
        <f t="shared" si="767"/>
        <v>15329269271.655075</v>
      </c>
      <c r="Q3486" s="9">
        <f t="shared" si="768"/>
        <v>2.0172184497627182E-4</v>
      </c>
      <c r="R3486" s="9">
        <f t="shared" si="769"/>
        <v>-3.5040275773542309E-2</v>
      </c>
    </row>
    <row r="3487" spans="1:18" x14ac:dyDescent="0.25">
      <c r="A3487">
        <v>3476</v>
      </c>
      <c r="B3487" s="5">
        <v>373</v>
      </c>
      <c r="C3487" s="5">
        <v>424</v>
      </c>
      <c r="D3487" s="5">
        <f t="shared" si="756"/>
        <v>158152</v>
      </c>
      <c r="E3487" s="5">
        <f t="shared" si="757"/>
        <v>139129</v>
      </c>
      <c r="F3487" s="5">
        <f t="shared" si="758"/>
        <v>179776</v>
      </c>
      <c r="G3487" s="5">
        <f t="shared" si="759"/>
        <v>-629587.82420000003</v>
      </c>
      <c r="H3487" s="9">
        <f t="shared" si="760"/>
        <v>396380828380.89014</v>
      </c>
      <c r="I3487" s="9">
        <f t="shared" si="761"/>
        <v>-295085.74660000001</v>
      </c>
      <c r="J3487" s="9">
        <f t="shared" si="762"/>
        <v>87075597846.479416</v>
      </c>
      <c r="K3487" s="9">
        <f t="shared" si="763"/>
        <v>185782393154.32657</v>
      </c>
      <c r="M3487" s="9">
        <f t="shared" si="764"/>
        <v>123915.11505018779</v>
      </c>
      <c r="N3487" s="9">
        <f t="shared" si="765"/>
        <v>29444717576.715809</v>
      </c>
      <c r="O3487" s="9">
        <f t="shared" si="766"/>
        <v>-123491.11505018779</v>
      </c>
      <c r="P3487" s="9">
        <f t="shared" si="767"/>
        <v>15250055496.338717</v>
      </c>
      <c r="Q3487" s="9">
        <f t="shared" si="768"/>
        <v>2.0172629502299261E-4</v>
      </c>
      <c r="R3487" s="9">
        <f t="shared" si="769"/>
        <v>-3.4949623531580619E-2</v>
      </c>
    </row>
    <row r="3488" spans="1:18" x14ac:dyDescent="0.25">
      <c r="A3488">
        <v>3477</v>
      </c>
      <c r="B3488" s="5">
        <v>107</v>
      </c>
      <c r="C3488" s="5">
        <v>25</v>
      </c>
      <c r="D3488" s="5">
        <f t="shared" si="756"/>
        <v>2675</v>
      </c>
      <c r="E3488" s="5">
        <f t="shared" si="757"/>
        <v>11449</v>
      </c>
      <c r="F3488" s="5">
        <f t="shared" si="758"/>
        <v>625</v>
      </c>
      <c r="G3488" s="5">
        <f t="shared" si="759"/>
        <v>-629853.82420000003</v>
      </c>
      <c r="H3488" s="9">
        <f t="shared" si="760"/>
        <v>396715839859.36456</v>
      </c>
      <c r="I3488" s="9">
        <f t="shared" si="761"/>
        <v>-295484.74660000001</v>
      </c>
      <c r="J3488" s="9">
        <f t="shared" si="762"/>
        <v>87311235473.26622</v>
      </c>
      <c r="K3488" s="9">
        <f t="shared" si="763"/>
        <v>186112197638.77795</v>
      </c>
      <c r="M3488" s="9">
        <f t="shared" si="764"/>
        <v>123842.61655158634</v>
      </c>
      <c r="N3488" s="9">
        <f t="shared" si="765"/>
        <v>29469603539.058971</v>
      </c>
      <c r="O3488" s="9">
        <f t="shared" si="766"/>
        <v>-123817.61655158634</v>
      </c>
      <c r="P3488" s="9">
        <f t="shared" si="767"/>
        <v>15330802168.515667</v>
      </c>
      <c r="Q3488" s="9">
        <f t="shared" si="768"/>
        <v>2.0172775404574681E-4</v>
      </c>
      <c r="R3488" s="9">
        <f t="shared" si="769"/>
        <v>-3.5042027812724627E-2</v>
      </c>
    </row>
    <row r="3489" spans="1:18" x14ac:dyDescent="0.25">
      <c r="A3489">
        <v>3478</v>
      </c>
      <c r="B3489" s="5">
        <v>2055</v>
      </c>
      <c r="C3489" s="5">
        <v>600</v>
      </c>
      <c r="D3489" s="5">
        <f t="shared" si="756"/>
        <v>1233000</v>
      </c>
      <c r="E3489" s="5">
        <f t="shared" si="757"/>
        <v>4223025</v>
      </c>
      <c r="F3489" s="5">
        <f t="shared" si="758"/>
        <v>360000</v>
      </c>
      <c r="G3489" s="5">
        <f t="shared" si="759"/>
        <v>-627905.82420000003</v>
      </c>
      <c r="H3489" s="9">
        <f t="shared" si="760"/>
        <v>394265724064.28137</v>
      </c>
      <c r="I3489" s="9">
        <f t="shared" si="761"/>
        <v>-294909.74660000001</v>
      </c>
      <c r="J3489" s="9">
        <f t="shared" si="762"/>
        <v>86971758639.676224</v>
      </c>
      <c r="K3489" s="9">
        <f t="shared" si="763"/>
        <v>185175547503.48618</v>
      </c>
      <c r="M3489" s="9">
        <f t="shared" si="764"/>
        <v>124373.54540600594</v>
      </c>
      <c r="N3489" s="9">
        <f t="shared" si="765"/>
        <v>29287599359.111221</v>
      </c>
      <c r="O3489" s="9">
        <f t="shared" si="766"/>
        <v>-123773.54540600594</v>
      </c>
      <c r="P3489" s="9">
        <f t="shared" si="767"/>
        <v>15319890542.372614</v>
      </c>
      <c r="Q3489" s="9">
        <f t="shared" si="768"/>
        <v>2.0171708344212533E-4</v>
      </c>
      <c r="R3489" s="9">
        <f t="shared" si="769"/>
        <v>-3.5029554907030559E-2</v>
      </c>
    </row>
    <row r="3490" spans="1:18" x14ac:dyDescent="0.25">
      <c r="A3490">
        <v>3479</v>
      </c>
      <c r="B3490" s="5">
        <v>3199</v>
      </c>
      <c r="C3490" s="5">
        <v>2000</v>
      </c>
      <c r="D3490" s="5">
        <f t="shared" si="756"/>
        <v>6398000</v>
      </c>
      <c r="E3490" s="5">
        <f t="shared" si="757"/>
        <v>10233601</v>
      </c>
      <c r="F3490" s="5">
        <f t="shared" si="758"/>
        <v>4000000</v>
      </c>
      <c r="G3490" s="5">
        <f t="shared" si="759"/>
        <v>-626761.82420000003</v>
      </c>
      <c r="H3490" s="9">
        <f t="shared" si="760"/>
        <v>392830384274.51172</v>
      </c>
      <c r="I3490" s="9">
        <f t="shared" si="761"/>
        <v>-293509.74660000001</v>
      </c>
      <c r="J3490" s="9">
        <f t="shared" si="762"/>
        <v>86147971349.196213</v>
      </c>
      <c r="K3490" s="9">
        <f t="shared" si="763"/>
        <v>183960704199.49576</v>
      </c>
      <c r="M3490" s="9">
        <f t="shared" si="764"/>
        <v>124685.34346014148</v>
      </c>
      <c r="N3490" s="9">
        <f t="shared" si="765"/>
        <v>29180976708.088909</v>
      </c>
      <c r="O3490" s="9">
        <f t="shared" si="766"/>
        <v>-122685.34346014148</v>
      </c>
      <c r="P3490" s="9">
        <f t="shared" si="767"/>
        <v>15051693499.932878</v>
      </c>
      <c r="Q3490" s="9">
        <f t="shared" si="768"/>
        <v>2.0171083233269226E-4</v>
      </c>
      <c r="R3490" s="9">
        <f t="shared" si="769"/>
        <v>-3.4721579215434333E-2</v>
      </c>
    </row>
    <row r="3491" spans="1:18" x14ac:dyDescent="0.25">
      <c r="A3491">
        <v>3480</v>
      </c>
      <c r="B3491" s="5">
        <v>215043</v>
      </c>
      <c r="C3491" s="5">
        <v>2900</v>
      </c>
      <c r="D3491" s="5">
        <f t="shared" si="756"/>
        <v>623624700</v>
      </c>
      <c r="E3491" s="5">
        <f t="shared" si="757"/>
        <v>46243491849</v>
      </c>
      <c r="F3491" s="5">
        <f t="shared" si="758"/>
        <v>8410000</v>
      </c>
      <c r="G3491" s="5">
        <f t="shared" si="759"/>
        <v>-414917.82420000003</v>
      </c>
      <c r="H3491" s="9">
        <f t="shared" si="760"/>
        <v>172156800838.86212</v>
      </c>
      <c r="I3491" s="9">
        <f t="shared" si="761"/>
        <v>-292609.74660000001</v>
      </c>
      <c r="J3491" s="9">
        <f t="shared" si="762"/>
        <v>85620463805.316223</v>
      </c>
      <c r="K3491" s="9">
        <f t="shared" si="763"/>
        <v>121408999398.98537</v>
      </c>
      <c r="M3491" s="9">
        <f t="shared" si="764"/>
        <v>182423.58382752631</v>
      </c>
      <c r="N3491" s="9">
        <f t="shared" si="765"/>
        <v>12788480210.602417</v>
      </c>
      <c r="O3491" s="9">
        <f t="shared" si="766"/>
        <v>-179523.58382752631</v>
      </c>
      <c r="P3491" s="9">
        <f t="shared" si="767"/>
        <v>32228717150.278866</v>
      </c>
      <c r="Q3491" s="9">
        <f t="shared" si="768"/>
        <v>2.0074976741351597E-4</v>
      </c>
      <c r="R3491" s="9">
        <f t="shared" si="769"/>
        <v>-5.0807530591506701E-2</v>
      </c>
    </row>
    <row r="3492" spans="1:18" x14ac:dyDescent="0.25">
      <c r="A3492">
        <v>3481</v>
      </c>
      <c r="B3492" s="5">
        <v>111775</v>
      </c>
      <c r="C3492" s="5">
        <v>1225</v>
      </c>
      <c r="D3492" s="5">
        <f t="shared" si="756"/>
        <v>136924375</v>
      </c>
      <c r="E3492" s="5">
        <f t="shared" si="757"/>
        <v>12493650625</v>
      </c>
      <c r="F3492" s="5">
        <f t="shared" si="758"/>
        <v>1500625</v>
      </c>
      <c r="G3492" s="5">
        <f t="shared" si="759"/>
        <v>-518185.82420000003</v>
      </c>
      <c r="H3492" s="9">
        <f t="shared" si="760"/>
        <v>268516548401.83334</v>
      </c>
      <c r="I3492" s="9">
        <f t="shared" si="761"/>
        <v>-294284.74660000001</v>
      </c>
      <c r="J3492" s="9">
        <f t="shared" si="762"/>
        <v>86603512081.426224</v>
      </c>
      <c r="K3492" s="9">
        <f t="shared" si="763"/>
        <v>152494183966.40915</v>
      </c>
      <c r="M3492" s="9">
        <f t="shared" si="764"/>
        <v>154277.8133253686</v>
      </c>
      <c r="N3492" s="9">
        <f t="shared" si="765"/>
        <v>19946458976.489941</v>
      </c>
      <c r="O3492" s="9">
        <f t="shared" si="766"/>
        <v>-153052.8133253686</v>
      </c>
      <c r="P3492" s="9">
        <f t="shared" si="767"/>
        <v>23425163666.810127</v>
      </c>
      <c r="Q3492" s="9">
        <f t="shared" si="768"/>
        <v>2.0116942785298339E-4</v>
      </c>
      <c r="R3492" s="9">
        <f t="shared" si="769"/>
        <v>-4.3315964183474838E-2</v>
      </c>
    </row>
    <row r="3493" spans="1:18" x14ac:dyDescent="0.25">
      <c r="A3493">
        <v>3482</v>
      </c>
      <c r="B3493" s="5">
        <v>61908</v>
      </c>
      <c r="C3493" s="5">
        <v>2668</v>
      </c>
      <c r="D3493" s="5">
        <f t="shared" si="756"/>
        <v>165170544</v>
      </c>
      <c r="E3493" s="5">
        <f t="shared" si="757"/>
        <v>3832600464</v>
      </c>
      <c r="F3493" s="5">
        <f t="shared" si="758"/>
        <v>7118224</v>
      </c>
      <c r="G3493" s="5">
        <f t="shared" si="759"/>
        <v>-568052.82420000003</v>
      </c>
      <c r="H3493" s="9">
        <f t="shared" si="760"/>
        <v>322684011081.59613</v>
      </c>
      <c r="I3493" s="9">
        <f t="shared" si="761"/>
        <v>-292841.74660000001</v>
      </c>
      <c r="J3493" s="9">
        <f t="shared" si="762"/>
        <v>85756288551.738617</v>
      </c>
      <c r="K3493" s="9">
        <f t="shared" si="763"/>
        <v>166349581199.79077</v>
      </c>
      <c r="M3493" s="9">
        <f t="shared" si="764"/>
        <v>140686.52524357077</v>
      </c>
      <c r="N3493" s="9">
        <f t="shared" si="765"/>
        <v>23970229871.181889</v>
      </c>
      <c r="O3493" s="9">
        <f t="shared" si="766"/>
        <v>-138018.52524357077</v>
      </c>
      <c r="P3493" s="9">
        <f t="shared" si="767"/>
        <v>19049113310.410179</v>
      </c>
      <c r="Q3493" s="9">
        <f t="shared" si="768"/>
        <v>2.0140533487607068E-4</v>
      </c>
      <c r="R3493" s="9">
        <f t="shared" si="769"/>
        <v>-3.906106703646943E-2</v>
      </c>
    </row>
    <row r="3494" spans="1:18" x14ac:dyDescent="0.25">
      <c r="A3494">
        <v>3483</v>
      </c>
      <c r="B3494" s="5">
        <v>32995</v>
      </c>
      <c r="C3494" s="5">
        <v>1400</v>
      </c>
      <c r="D3494" s="5">
        <f t="shared" si="756"/>
        <v>46193000</v>
      </c>
      <c r="E3494" s="5">
        <f t="shared" si="757"/>
        <v>1088670025</v>
      </c>
      <c r="F3494" s="5">
        <f t="shared" si="758"/>
        <v>1960000</v>
      </c>
      <c r="G3494" s="5">
        <f t="shared" si="759"/>
        <v>-596965.82420000003</v>
      </c>
      <c r="H3494" s="9">
        <f t="shared" si="760"/>
        <v>356368195262.78534</v>
      </c>
      <c r="I3494" s="9">
        <f t="shared" si="761"/>
        <v>-294109.74660000001</v>
      </c>
      <c r="J3494" s="9">
        <f t="shared" si="762"/>
        <v>86500543045.116226</v>
      </c>
      <c r="K3494" s="9">
        <f t="shared" si="763"/>
        <v>175573467284.32217</v>
      </c>
      <c r="M3494" s="9">
        <f t="shared" si="764"/>
        <v>132806.26550648973</v>
      </c>
      <c r="N3494" s="9">
        <f t="shared" si="765"/>
        <v>26472422759.946259</v>
      </c>
      <c r="O3494" s="9">
        <f t="shared" si="766"/>
        <v>-131406.26550648973</v>
      </c>
      <c r="P3494" s="9">
        <f t="shared" si="767"/>
        <v>17267606614.362072</v>
      </c>
      <c r="Q3494" s="9">
        <f t="shared" si="768"/>
        <v>2.0155203430082105E-4</v>
      </c>
      <c r="R3494" s="9">
        <f t="shared" si="769"/>
        <v>-3.7189712855380204E-2</v>
      </c>
    </row>
    <row r="3495" spans="1:18" x14ac:dyDescent="0.25">
      <c r="A3495">
        <v>3484</v>
      </c>
      <c r="B3495" s="5">
        <v>16199</v>
      </c>
      <c r="C3495" s="5">
        <v>150</v>
      </c>
      <c r="D3495" s="5">
        <f t="shared" si="756"/>
        <v>2429850</v>
      </c>
      <c r="E3495" s="5">
        <f t="shared" si="757"/>
        <v>262407601</v>
      </c>
      <c r="F3495" s="5">
        <f t="shared" si="758"/>
        <v>22500</v>
      </c>
      <c r="G3495" s="5">
        <f t="shared" si="759"/>
        <v>-613761.82420000003</v>
      </c>
      <c r="H3495" s="9">
        <f t="shared" si="760"/>
        <v>376703576845.31177</v>
      </c>
      <c r="I3495" s="9">
        <f t="shared" si="761"/>
        <v>-295359.74660000001</v>
      </c>
      <c r="J3495" s="9">
        <f t="shared" si="762"/>
        <v>87237379911.616226</v>
      </c>
      <c r="K3495" s="9">
        <f t="shared" si="763"/>
        <v>181280536868.46576</v>
      </c>
      <c r="M3495" s="9">
        <f t="shared" si="764"/>
        <v>128228.50316622709</v>
      </c>
      <c r="N3495" s="9">
        <f t="shared" si="765"/>
        <v>27983014404.749203</v>
      </c>
      <c r="O3495" s="9">
        <f t="shared" si="766"/>
        <v>-128078.50316622709</v>
      </c>
      <c r="P3495" s="9">
        <f t="shared" si="767"/>
        <v>16404102973.301243</v>
      </c>
      <c r="Q3495" s="9">
        <f t="shared" si="768"/>
        <v>2.0164059778700168E-4</v>
      </c>
      <c r="R3495" s="9">
        <f t="shared" si="769"/>
        <v>-3.6247913661537748E-2</v>
      </c>
    </row>
    <row r="3496" spans="1:18" x14ac:dyDescent="0.25">
      <c r="A3496">
        <v>3485</v>
      </c>
      <c r="B3496" s="5">
        <v>14088</v>
      </c>
      <c r="C3496" s="5">
        <v>500</v>
      </c>
      <c r="D3496" s="5">
        <f t="shared" si="756"/>
        <v>7044000</v>
      </c>
      <c r="E3496" s="5">
        <f t="shared" si="757"/>
        <v>198471744</v>
      </c>
      <c r="F3496" s="5">
        <f t="shared" si="758"/>
        <v>250000</v>
      </c>
      <c r="G3496" s="5">
        <f t="shared" si="759"/>
        <v>-615872.82420000003</v>
      </c>
      <c r="H3496" s="9">
        <f t="shared" si="760"/>
        <v>379299335588.08417</v>
      </c>
      <c r="I3496" s="9">
        <f t="shared" si="761"/>
        <v>-295009.74660000001</v>
      </c>
      <c r="J3496" s="9">
        <f t="shared" si="762"/>
        <v>87030750588.996216</v>
      </c>
      <c r="K3496" s="9">
        <f t="shared" si="763"/>
        <v>181688485805.06836</v>
      </c>
      <c r="M3496" s="9">
        <f t="shared" si="764"/>
        <v>127653.14854010812</v>
      </c>
      <c r="N3496" s="9">
        <f t="shared" si="765"/>
        <v>28175837512.240105</v>
      </c>
      <c r="O3496" s="9">
        <f t="shared" si="766"/>
        <v>-127153.14854010812</v>
      </c>
      <c r="P3496" s="9">
        <f t="shared" si="767"/>
        <v>16167923183.662798</v>
      </c>
      <c r="Q3496" s="9">
        <f t="shared" si="768"/>
        <v>2.0165190268642589E-4</v>
      </c>
      <c r="R3496" s="9">
        <f t="shared" si="769"/>
        <v>-3.5986026243219532E-2</v>
      </c>
    </row>
    <row r="3497" spans="1:18" x14ac:dyDescent="0.25">
      <c r="A3497">
        <v>3486</v>
      </c>
      <c r="B3497" s="5">
        <v>8249</v>
      </c>
      <c r="C3497" s="5">
        <v>110</v>
      </c>
      <c r="D3497" s="5">
        <f t="shared" si="756"/>
        <v>907390</v>
      </c>
      <c r="E3497" s="5">
        <f t="shared" si="757"/>
        <v>68046001</v>
      </c>
      <c r="F3497" s="5">
        <f t="shared" si="758"/>
        <v>12100</v>
      </c>
      <c r="G3497" s="5">
        <f t="shared" si="759"/>
        <v>-621711.82420000003</v>
      </c>
      <c r="H3497" s="9">
        <f t="shared" si="760"/>
        <v>386525592350.09174</v>
      </c>
      <c r="I3497" s="9">
        <f t="shared" si="761"/>
        <v>-295399.74660000001</v>
      </c>
      <c r="J3497" s="9">
        <f t="shared" si="762"/>
        <v>87261010291.344223</v>
      </c>
      <c r="K3497" s="9">
        <f t="shared" si="763"/>
        <v>183653515326.90378</v>
      </c>
      <c r="M3497" s="9">
        <f t="shared" si="764"/>
        <v>126061.72473058243</v>
      </c>
      <c r="N3497" s="9">
        <f t="shared" si="765"/>
        <v>28712632115.458614</v>
      </c>
      <c r="O3497" s="9">
        <f t="shared" si="766"/>
        <v>-125951.72473058243</v>
      </c>
      <c r="P3497" s="9">
        <f t="shared" si="767"/>
        <v>15863836962.60841</v>
      </c>
      <c r="Q3497" s="9">
        <f t="shared" si="768"/>
        <v>2.0168337406493346E-4</v>
      </c>
      <c r="R3497" s="9">
        <f t="shared" si="769"/>
        <v>-3.564600794324993E-2</v>
      </c>
    </row>
    <row r="3498" spans="1:18" x14ac:dyDescent="0.25">
      <c r="A3498">
        <v>3487</v>
      </c>
      <c r="B3498" s="5">
        <v>1281</v>
      </c>
      <c r="C3498" s="5">
        <v>30</v>
      </c>
      <c r="D3498" s="5">
        <f t="shared" si="756"/>
        <v>38430</v>
      </c>
      <c r="E3498" s="5">
        <f t="shared" si="757"/>
        <v>1640961</v>
      </c>
      <c r="F3498" s="5">
        <f t="shared" si="758"/>
        <v>900</v>
      </c>
      <c r="G3498" s="5">
        <f t="shared" si="759"/>
        <v>-628679.82420000003</v>
      </c>
      <c r="H3498" s="9">
        <f t="shared" si="760"/>
        <v>395238321356.14294</v>
      </c>
      <c r="I3498" s="9">
        <f t="shared" si="761"/>
        <v>-295479.74660000001</v>
      </c>
      <c r="J3498" s="9">
        <f t="shared" si="762"/>
        <v>87308280650.800217</v>
      </c>
      <c r="K3498" s="9">
        <f t="shared" si="763"/>
        <v>185762155147.14856</v>
      </c>
      <c r="M3498" s="9">
        <f t="shared" si="764"/>
        <v>124162.59112812053</v>
      </c>
      <c r="N3498" s="9">
        <f t="shared" si="765"/>
        <v>29359847688.304432</v>
      </c>
      <c r="O3498" s="9">
        <f t="shared" si="766"/>
        <v>-124132.59112812053</v>
      </c>
      <c r="P3498" s="9">
        <f t="shared" si="767"/>
        <v>15408900180.181149</v>
      </c>
      <c r="Q3498" s="9">
        <f t="shared" si="768"/>
        <v>2.0172131924200287E-4</v>
      </c>
      <c r="R3498" s="9">
        <f t="shared" si="769"/>
        <v>-3.5131169682682602E-2</v>
      </c>
    </row>
    <row r="3499" spans="1:18" x14ac:dyDescent="0.25">
      <c r="A3499">
        <v>3488</v>
      </c>
      <c r="B3499" s="5">
        <v>312</v>
      </c>
      <c r="C3499" s="5">
        <v>25</v>
      </c>
      <c r="D3499" s="5">
        <f t="shared" si="756"/>
        <v>7800</v>
      </c>
      <c r="E3499" s="5">
        <f t="shared" si="757"/>
        <v>97344</v>
      </c>
      <c r="F3499" s="5">
        <f t="shared" si="758"/>
        <v>625</v>
      </c>
      <c r="G3499" s="5">
        <f t="shared" si="759"/>
        <v>-629648.82420000003</v>
      </c>
      <c r="H3499" s="9">
        <f t="shared" si="760"/>
        <v>396457641816.44257</v>
      </c>
      <c r="I3499" s="9">
        <f t="shared" si="761"/>
        <v>-295484.74660000001</v>
      </c>
      <c r="J3499" s="9">
        <f t="shared" si="762"/>
        <v>87311235473.26622</v>
      </c>
      <c r="K3499" s="9">
        <f t="shared" si="763"/>
        <v>186051623265.72498</v>
      </c>
      <c r="M3499" s="9">
        <f t="shared" si="764"/>
        <v>123898.48945464384</v>
      </c>
      <c r="N3499" s="9">
        <f t="shared" si="765"/>
        <v>29450423579.009552</v>
      </c>
      <c r="O3499" s="9">
        <f t="shared" si="766"/>
        <v>-123873.48945464384</v>
      </c>
      <c r="P3499" s="9">
        <f t="shared" si="767"/>
        <v>15344641389.66976</v>
      </c>
      <c r="Q3499" s="9">
        <f t="shared" si="768"/>
        <v>2.0172662955645639E-4</v>
      </c>
      <c r="R3499" s="9">
        <f t="shared" si="769"/>
        <v>-3.505784056567833E-2</v>
      </c>
    </row>
    <row r="3500" spans="1:18" x14ac:dyDescent="0.25">
      <c r="A3500">
        <v>3489</v>
      </c>
      <c r="B3500" s="5">
        <v>5</v>
      </c>
      <c r="C3500" s="5">
        <v>1</v>
      </c>
      <c r="D3500" s="5">
        <f t="shared" si="756"/>
        <v>5</v>
      </c>
      <c r="E3500" s="5">
        <f t="shared" si="757"/>
        <v>25</v>
      </c>
      <c r="F3500" s="5">
        <f t="shared" si="758"/>
        <v>1</v>
      </c>
      <c r="G3500" s="5">
        <f t="shared" si="759"/>
        <v>-629955.82420000003</v>
      </c>
      <c r="H3500" s="9">
        <f t="shared" si="760"/>
        <v>396844340443.50134</v>
      </c>
      <c r="I3500" s="9">
        <f t="shared" si="761"/>
        <v>-295508.74660000001</v>
      </c>
      <c r="J3500" s="9">
        <f t="shared" si="762"/>
        <v>87325419317.103012</v>
      </c>
      <c r="K3500" s="9">
        <f t="shared" si="763"/>
        <v>186157456022.71198</v>
      </c>
      <c r="M3500" s="9">
        <f t="shared" si="764"/>
        <v>123814.81637543089</v>
      </c>
      <c r="N3500" s="9">
        <f t="shared" si="765"/>
        <v>29479149064.819653</v>
      </c>
      <c r="O3500" s="9">
        <f t="shared" si="766"/>
        <v>-123813.81637543089</v>
      </c>
      <c r="P3500" s="9">
        <f t="shared" si="767"/>
        <v>15329861125.448919</v>
      </c>
      <c r="Q3500" s="9">
        <f t="shared" si="768"/>
        <v>2.0172831368411216E-4</v>
      </c>
      <c r="R3500" s="9">
        <f t="shared" si="769"/>
        <v>-3.5040952322273847E-2</v>
      </c>
    </row>
    <row r="3501" spans="1:18" x14ac:dyDescent="0.25">
      <c r="A3501">
        <v>3490</v>
      </c>
      <c r="B3501" s="5">
        <v>128089</v>
      </c>
      <c r="C3501" s="5">
        <v>65988</v>
      </c>
      <c r="D3501" s="5">
        <f t="shared" si="756"/>
        <v>8452336932</v>
      </c>
      <c r="E3501" s="5">
        <f t="shared" si="757"/>
        <v>16406791921</v>
      </c>
      <c r="F3501" s="5">
        <f t="shared" si="758"/>
        <v>4354416144</v>
      </c>
      <c r="G3501" s="5">
        <f t="shared" si="759"/>
        <v>-501871.82420000003</v>
      </c>
      <c r="H3501" s="9">
        <f t="shared" si="760"/>
        <v>251875327925.83572</v>
      </c>
      <c r="I3501" s="9">
        <f t="shared" si="761"/>
        <v>-229521.74660000001</v>
      </c>
      <c r="J3501" s="9">
        <f t="shared" si="762"/>
        <v>52680232162.314621</v>
      </c>
      <c r="K3501" s="9">
        <f t="shared" si="763"/>
        <v>115190497659.71216</v>
      </c>
      <c r="M3501" s="9">
        <f t="shared" si="764"/>
        <v>158724.20620575943</v>
      </c>
      <c r="N3501" s="9">
        <f t="shared" si="765"/>
        <v>18710284060.944424</v>
      </c>
      <c r="O3501" s="9">
        <f t="shared" si="766"/>
        <v>-92736.20620575943</v>
      </c>
      <c r="P3501" s="9">
        <f t="shared" si="767"/>
        <v>8600003941.4371338</v>
      </c>
      <c r="Q3501" s="9">
        <f t="shared" si="768"/>
        <v>2.0109695296512974E-4</v>
      </c>
      <c r="R3501" s="9">
        <f t="shared" si="769"/>
        <v>-2.6245568138541502E-2</v>
      </c>
    </row>
    <row r="3502" spans="1:18" x14ac:dyDescent="0.25">
      <c r="A3502">
        <v>3491</v>
      </c>
      <c r="B3502" s="5">
        <v>58037</v>
      </c>
      <c r="C3502" s="5">
        <v>33702</v>
      </c>
      <c r="D3502" s="5">
        <f t="shared" si="756"/>
        <v>1955962974</v>
      </c>
      <c r="E3502" s="5">
        <f t="shared" si="757"/>
        <v>3368293369</v>
      </c>
      <c r="F3502" s="5">
        <f t="shared" si="758"/>
        <v>1135824804</v>
      </c>
      <c r="G3502" s="5">
        <f t="shared" si="759"/>
        <v>-571923.82420000003</v>
      </c>
      <c r="H3502" s="9">
        <f t="shared" si="760"/>
        <v>327096860687.55255</v>
      </c>
      <c r="I3502" s="9">
        <f t="shared" si="761"/>
        <v>-261807.74660000001</v>
      </c>
      <c r="J3502" s="9">
        <f t="shared" si="762"/>
        <v>68543296179.769821</v>
      </c>
      <c r="K3502" s="9">
        <f t="shared" si="763"/>
        <v>149734087640.65656</v>
      </c>
      <c r="M3502" s="9">
        <f t="shared" si="764"/>
        <v>139631.48130339713</v>
      </c>
      <c r="N3502" s="9">
        <f t="shared" si="765"/>
        <v>24298033591.878109</v>
      </c>
      <c r="O3502" s="9">
        <f t="shared" si="766"/>
        <v>-105929.48130339713</v>
      </c>
      <c r="P3502" s="9">
        <f t="shared" si="767"/>
        <v>11221055009.206762</v>
      </c>
      <c r="Q3502" s="9">
        <f t="shared" si="768"/>
        <v>2.0142455346528222E-4</v>
      </c>
      <c r="R3502" s="9">
        <f t="shared" si="769"/>
        <v>-2.9979443721753159E-2</v>
      </c>
    </row>
    <row r="3503" spans="1:18" x14ac:dyDescent="0.25">
      <c r="A3503">
        <v>3492</v>
      </c>
      <c r="B3503" s="5">
        <v>53418</v>
      </c>
      <c r="C3503" s="5">
        <v>20625</v>
      </c>
      <c r="D3503" s="5">
        <f t="shared" si="756"/>
        <v>1101746250</v>
      </c>
      <c r="E3503" s="5">
        <f t="shared" si="757"/>
        <v>2853482724</v>
      </c>
      <c r="F3503" s="5">
        <f t="shared" si="758"/>
        <v>425390625</v>
      </c>
      <c r="G3503" s="5">
        <f t="shared" si="759"/>
        <v>-576542.82420000003</v>
      </c>
      <c r="H3503" s="9">
        <f t="shared" si="760"/>
        <v>332401628136.51215</v>
      </c>
      <c r="I3503" s="9">
        <f t="shared" si="761"/>
        <v>-274884.74660000001</v>
      </c>
      <c r="J3503" s="9">
        <f t="shared" si="762"/>
        <v>75561623913.346222</v>
      </c>
      <c r="K3503" s="9">
        <f t="shared" si="763"/>
        <v>158482828134.26535</v>
      </c>
      <c r="M3503" s="9">
        <f t="shared" si="764"/>
        <v>138372.56940475025</v>
      </c>
      <c r="N3503" s="9">
        <f t="shared" si="765"/>
        <v>24692092456.891323</v>
      </c>
      <c r="O3503" s="9">
        <f t="shared" si="766"/>
        <v>-117747.56940475025</v>
      </c>
      <c r="P3503" s="9">
        <f t="shared" si="767"/>
        <v>13864490100.726477</v>
      </c>
      <c r="Q3503" s="9">
        <f t="shared" si="768"/>
        <v>2.0144765648386835E-4</v>
      </c>
      <c r="R3503" s="9">
        <f t="shared" si="769"/>
        <v>-3.3324119288544535E-2</v>
      </c>
    </row>
    <row r="3504" spans="1:18" x14ac:dyDescent="0.25">
      <c r="A3504">
        <v>3493</v>
      </c>
      <c r="B3504" s="5">
        <v>30458</v>
      </c>
      <c r="C3504" s="5">
        <v>22820</v>
      </c>
      <c r="D3504" s="5">
        <f t="shared" si="756"/>
        <v>695051560</v>
      </c>
      <c r="E3504" s="5">
        <f t="shared" si="757"/>
        <v>927689764</v>
      </c>
      <c r="F3504" s="5">
        <f t="shared" si="758"/>
        <v>520752400</v>
      </c>
      <c r="G3504" s="5">
        <f t="shared" si="759"/>
        <v>-599502.82420000003</v>
      </c>
      <c r="H3504" s="9">
        <f t="shared" si="760"/>
        <v>359403636223.77612</v>
      </c>
      <c r="I3504" s="9">
        <f t="shared" si="761"/>
        <v>-272689.74660000001</v>
      </c>
      <c r="J3504" s="9">
        <f t="shared" si="762"/>
        <v>74359697900.772217</v>
      </c>
      <c r="K3504" s="9">
        <f t="shared" si="763"/>
        <v>163478273217.08237</v>
      </c>
      <c r="M3504" s="9">
        <f t="shared" si="764"/>
        <v>132114.80426230977</v>
      </c>
      <c r="N3504" s="9">
        <f t="shared" si="765"/>
        <v>26697907181.537121</v>
      </c>
      <c r="O3504" s="9">
        <f t="shared" si="766"/>
        <v>-109294.80426230977</v>
      </c>
      <c r="P3504" s="9">
        <f t="shared" si="767"/>
        <v>11945354238.736607</v>
      </c>
      <c r="Q3504" s="9">
        <f t="shared" si="768"/>
        <v>2.0156525407899486E-4</v>
      </c>
      <c r="R3504" s="9">
        <f t="shared" si="769"/>
        <v>-3.0931876789176367E-2</v>
      </c>
    </row>
    <row r="3505" spans="1:18" x14ac:dyDescent="0.25">
      <c r="A3505">
        <v>3494</v>
      </c>
      <c r="B3505" s="5">
        <v>11028</v>
      </c>
      <c r="C3505" s="5">
        <v>6630</v>
      </c>
      <c r="D3505" s="5">
        <f t="shared" si="756"/>
        <v>73115640</v>
      </c>
      <c r="E3505" s="5">
        <f t="shared" si="757"/>
        <v>121616784</v>
      </c>
      <c r="F3505" s="5">
        <f t="shared" si="758"/>
        <v>43956900</v>
      </c>
      <c r="G3505" s="5">
        <f t="shared" si="759"/>
        <v>-618932.82420000003</v>
      </c>
      <c r="H3505" s="9">
        <f t="shared" si="760"/>
        <v>383077840872.18817</v>
      </c>
      <c r="I3505" s="9">
        <f t="shared" si="761"/>
        <v>-288879.74660000001</v>
      </c>
      <c r="J3505" s="9">
        <f t="shared" si="762"/>
        <v>83451507995.680222</v>
      </c>
      <c r="K3505" s="9">
        <f t="shared" si="763"/>
        <v>178797157417.31836</v>
      </c>
      <c r="M3505" s="9">
        <f t="shared" si="764"/>
        <v>126819.14325544488</v>
      </c>
      <c r="N3505" s="9">
        <f t="shared" si="765"/>
        <v>28456519656.750034</v>
      </c>
      <c r="O3505" s="9">
        <f t="shared" si="766"/>
        <v>-120189.14325544488</v>
      </c>
      <c r="P3505" s="9">
        <f t="shared" si="767"/>
        <v>14445430156.477852</v>
      </c>
      <c r="Q3505" s="9">
        <f t="shared" si="768"/>
        <v>2.0166835861567189E-4</v>
      </c>
      <c r="R3505" s="9">
        <f t="shared" si="769"/>
        <v>-3.4015120731127002E-2</v>
      </c>
    </row>
    <row r="3506" spans="1:18" x14ac:dyDescent="0.25">
      <c r="A3506">
        <v>3495</v>
      </c>
      <c r="B3506" s="5">
        <v>6000</v>
      </c>
      <c r="C3506" s="5">
        <v>3000</v>
      </c>
      <c r="D3506" s="5">
        <f t="shared" si="756"/>
        <v>18000000</v>
      </c>
      <c r="E3506" s="5">
        <f t="shared" si="757"/>
        <v>36000000</v>
      </c>
      <c r="F3506" s="5">
        <f t="shared" si="758"/>
        <v>9000000</v>
      </c>
      <c r="G3506" s="5">
        <f t="shared" si="759"/>
        <v>-623960.82420000003</v>
      </c>
      <c r="H3506" s="9">
        <f t="shared" si="760"/>
        <v>389327110136.34332</v>
      </c>
      <c r="I3506" s="9">
        <f t="shared" si="761"/>
        <v>-292509.74660000001</v>
      </c>
      <c r="J3506" s="9">
        <f t="shared" si="762"/>
        <v>85561951855.996216</v>
      </c>
      <c r="K3506" s="9">
        <f t="shared" si="763"/>
        <v>182514622575.06915</v>
      </c>
      <c r="M3506" s="9">
        <f t="shared" si="764"/>
        <v>125448.75810142962</v>
      </c>
      <c r="N3506" s="9">
        <f t="shared" si="765"/>
        <v>28920739809.110893</v>
      </c>
      <c r="O3506" s="9">
        <f t="shared" si="766"/>
        <v>-122448.75810142962</v>
      </c>
      <c r="P3506" s="9">
        <f t="shared" si="767"/>
        <v>14993698360.582424</v>
      </c>
      <c r="Q3506" s="9">
        <f t="shared" si="768"/>
        <v>2.0169557507432887E-4</v>
      </c>
      <c r="R3506" s="9">
        <f t="shared" si="769"/>
        <v>-3.4654622156974235E-2</v>
      </c>
    </row>
    <row r="3507" spans="1:18" x14ac:dyDescent="0.25">
      <c r="A3507">
        <v>3496</v>
      </c>
      <c r="B3507" s="5">
        <v>5039</v>
      </c>
      <c r="C3507" s="5">
        <v>3150</v>
      </c>
      <c r="D3507" s="5">
        <f t="shared" si="756"/>
        <v>15872850</v>
      </c>
      <c r="E3507" s="5">
        <f t="shared" si="757"/>
        <v>25391521</v>
      </c>
      <c r="F3507" s="5">
        <f t="shared" si="758"/>
        <v>9922500</v>
      </c>
      <c r="G3507" s="5">
        <f t="shared" si="759"/>
        <v>-624921.82420000003</v>
      </c>
      <c r="H3507" s="9">
        <f t="shared" si="760"/>
        <v>390527286361.45575</v>
      </c>
      <c r="I3507" s="9">
        <f t="shared" si="761"/>
        <v>-292359.74660000001</v>
      </c>
      <c r="J3507" s="9">
        <f t="shared" si="762"/>
        <v>85474221432.01622</v>
      </c>
      <c r="K3507" s="9">
        <f t="shared" si="763"/>
        <v>182701986167.92175</v>
      </c>
      <c r="M3507" s="9">
        <f t="shared" si="764"/>
        <v>125186.8368339259</v>
      </c>
      <c r="N3507" s="9">
        <f t="shared" si="765"/>
        <v>29009893591.182217</v>
      </c>
      <c r="O3507" s="9">
        <f t="shared" si="766"/>
        <v>-122036.8368339259</v>
      </c>
      <c r="P3507" s="9">
        <f t="shared" si="767"/>
        <v>14892989544.430254</v>
      </c>
      <c r="Q3507" s="9">
        <f t="shared" si="768"/>
        <v>2.0170080201290858E-4</v>
      </c>
      <c r="R3507" s="9">
        <f t="shared" si="769"/>
        <v>-3.4538043066666267E-2</v>
      </c>
    </row>
    <row r="3508" spans="1:18" x14ac:dyDescent="0.25">
      <c r="A3508">
        <v>3497</v>
      </c>
      <c r="B3508" s="5">
        <v>222</v>
      </c>
      <c r="C3508" s="5">
        <v>177</v>
      </c>
      <c r="D3508" s="5">
        <f t="shared" si="756"/>
        <v>39294</v>
      </c>
      <c r="E3508" s="5">
        <f t="shared" si="757"/>
        <v>49284</v>
      </c>
      <c r="F3508" s="5">
        <f t="shared" si="758"/>
        <v>31329</v>
      </c>
      <c r="G3508" s="5">
        <f t="shared" si="759"/>
        <v>-629738.82420000003</v>
      </c>
      <c r="H3508" s="9">
        <f t="shared" si="760"/>
        <v>396570986704.79852</v>
      </c>
      <c r="I3508" s="9">
        <f t="shared" si="761"/>
        <v>-295332.74660000001</v>
      </c>
      <c r="J3508" s="9">
        <f t="shared" si="762"/>
        <v>87221431214.29982</v>
      </c>
      <c r="K3508" s="9">
        <f t="shared" si="763"/>
        <v>185982496591.64056</v>
      </c>
      <c r="M3508" s="9">
        <f t="shared" si="764"/>
        <v>123873.95988744787</v>
      </c>
      <c r="N3508" s="9">
        <f t="shared" si="765"/>
        <v>29458843280.436687</v>
      </c>
      <c r="O3508" s="9">
        <f t="shared" si="766"/>
        <v>-123696.95988744787</v>
      </c>
      <c r="P3508" s="9">
        <f t="shared" si="767"/>
        <v>15300937885.396887</v>
      </c>
      <c r="Q3508" s="9">
        <f t="shared" si="768"/>
        <v>2.0172712318960572E-4</v>
      </c>
      <c r="R3508" s="9">
        <f t="shared" si="769"/>
        <v>-3.5007880365327287E-2</v>
      </c>
    </row>
    <row r="3509" spans="1:18" x14ac:dyDescent="0.25">
      <c r="A3509">
        <v>3498</v>
      </c>
      <c r="B3509" s="5">
        <v>18</v>
      </c>
      <c r="C3509" s="5">
        <v>85</v>
      </c>
      <c r="D3509" s="5">
        <f t="shared" si="756"/>
        <v>1530</v>
      </c>
      <c r="E3509" s="5">
        <f t="shared" si="757"/>
        <v>324</v>
      </c>
      <c r="F3509" s="5">
        <f t="shared" si="758"/>
        <v>7225</v>
      </c>
      <c r="G3509" s="5">
        <f t="shared" si="759"/>
        <v>-629942.82420000003</v>
      </c>
      <c r="H3509" s="9">
        <f t="shared" si="760"/>
        <v>396827961761.07214</v>
      </c>
      <c r="I3509" s="9">
        <f t="shared" si="761"/>
        <v>-295424.74660000001</v>
      </c>
      <c r="J3509" s="9">
        <f t="shared" si="762"/>
        <v>87275780903.674225</v>
      </c>
      <c r="K3509" s="9">
        <f t="shared" si="763"/>
        <v>186100699211.77338</v>
      </c>
      <c r="M3509" s="9">
        <f t="shared" si="764"/>
        <v>123818.35953513699</v>
      </c>
      <c r="N3509" s="9">
        <f t="shared" si="765"/>
        <v>29477932392.256615</v>
      </c>
      <c r="O3509" s="9">
        <f t="shared" si="766"/>
        <v>-123733.35953513699</v>
      </c>
      <c r="P3509" s="9">
        <f t="shared" si="767"/>
        <v>15309944261.851475</v>
      </c>
      <c r="Q3509" s="9">
        <f t="shared" si="768"/>
        <v>2.0172824235261492E-4</v>
      </c>
      <c r="R3509" s="9">
        <f t="shared" si="769"/>
        <v>-3.5018181968027931E-2</v>
      </c>
    </row>
    <row r="3510" spans="1:18" x14ac:dyDescent="0.25">
      <c r="A3510">
        <v>3499</v>
      </c>
      <c r="B3510" s="5">
        <v>549749</v>
      </c>
      <c r="C3510" s="5">
        <v>446178</v>
      </c>
      <c r="D3510" s="5">
        <f t="shared" si="756"/>
        <v>245285909322</v>
      </c>
      <c r="E3510" s="5">
        <f t="shared" si="757"/>
        <v>302223963001</v>
      </c>
      <c r="F3510" s="5">
        <f t="shared" si="758"/>
        <v>199074807684</v>
      </c>
      <c r="G3510" s="5">
        <f t="shared" si="759"/>
        <v>-80211.824200000032</v>
      </c>
      <c r="H3510" s="9">
        <f t="shared" si="760"/>
        <v>6433936741.4917107</v>
      </c>
      <c r="I3510" s="9">
        <f t="shared" si="761"/>
        <v>150668.25339999999</v>
      </c>
      <c r="J3510" s="9">
        <f t="shared" si="762"/>
        <v>22700922582.606609</v>
      </c>
      <c r="K3510" s="9">
        <f t="shared" si="763"/>
        <v>-12085375454.241856</v>
      </c>
      <c r="M3510" s="9">
        <f t="shared" si="764"/>
        <v>273647.95402637974</v>
      </c>
      <c r="N3510" s="9">
        <f t="shared" si="765"/>
        <v>477937974.53199857</v>
      </c>
      <c r="O3510" s="9">
        <f t="shared" si="766"/>
        <v>172530.04597362026</v>
      </c>
      <c r="P3510" s="9">
        <f t="shared" si="767"/>
        <v>29766616763.659519</v>
      </c>
      <c r="Q3510" s="9">
        <f t="shared" si="768"/>
        <v>2.0002802071185041E-4</v>
      </c>
      <c r="R3510" s="9">
        <f t="shared" si="769"/>
        <v>4.8828249959593319E-2</v>
      </c>
    </row>
    <row r="3511" spans="1:18" x14ac:dyDescent="0.25">
      <c r="A3511">
        <v>3500</v>
      </c>
      <c r="B3511" s="5">
        <v>114941</v>
      </c>
      <c r="C3511" s="5">
        <v>57255</v>
      </c>
      <c r="D3511" s="5">
        <f t="shared" si="756"/>
        <v>6580946955</v>
      </c>
      <c r="E3511" s="5">
        <f t="shared" si="757"/>
        <v>13211433481</v>
      </c>
      <c r="F3511" s="5">
        <f t="shared" si="758"/>
        <v>3278135025</v>
      </c>
      <c r="G3511" s="5">
        <f t="shared" si="759"/>
        <v>-515019.82420000003</v>
      </c>
      <c r="H3511" s="9">
        <f t="shared" si="760"/>
        <v>265245419318.99893</v>
      </c>
      <c r="I3511" s="9">
        <f t="shared" si="761"/>
        <v>-238254.74660000001</v>
      </c>
      <c r="J3511" s="9">
        <f t="shared" si="762"/>
        <v>56765324277.430222</v>
      </c>
      <c r="K3511" s="9">
        <f t="shared" si="763"/>
        <v>122705917708.74756</v>
      </c>
      <c r="M3511" s="9">
        <f t="shared" si="764"/>
        <v>155140.70898917376</v>
      </c>
      <c r="N3511" s="9">
        <f t="shared" si="765"/>
        <v>19703466719.789555</v>
      </c>
      <c r="O3511" s="9">
        <f t="shared" si="766"/>
        <v>-97885.708989173756</v>
      </c>
      <c r="P3511" s="9">
        <f t="shared" si="767"/>
        <v>9581612024.3132114</v>
      </c>
      <c r="Q3511" s="9">
        <f t="shared" si="768"/>
        <v>2.0115518161943489E-4</v>
      </c>
      <c r="R3511" s="9">
        <f t="shared" si="769"/>
        <v>-2.7702946076706425E-2</v>
      </c>
    </row>
    <row r="3512" spans="1:18" x14ac:dyDescent="0.25">
      <c r="A3512">
        <v>3501</v>
      </c>
      <c r="B3512" s="5">
        <v>60478</v>
      </c>
      <c r="C3512" s="5">
        <v>57600</v>
      </c>
      <c r="D3512" s="5">
        <f t="shared" si="756"/>
        <v>3483532800</v>
      </c>
      <c r="E3512" s="5">
        <f t="shared" si="757"/>
        <v>3657588484</v>
      </c>
      <c r="F3512" s="5">
        <f t="shared" si="758"/>
        <v>3317760000</v>
      </c>
      <c r="G3512" s="5">
        <f t="shared" si="759"/>
        <v>-569482.82420000003</v>
      </c>
      <c r="H3512" s="9">
        <f t="shared" si="760"/>
        <v>324310687058.80817</v>
      </c>
      <c r="I3512" s="9">
        <f t="shared" si="761"/>
        <v>-237909.74660000001</v>
      </c>
      <c r="J3512" s="9">
        <f t="shared" si="762"/>
        <v>56601047527.276215</v>
      </c>
      <c r="K3512" s="9">
        <f t="shared" si="763"/>
        <v>135485514398.47437</v>
      </c>
      <c r="M3512" s="9">
        <f t="shared" si="764"/>
        <v>140296.77767590134</v>
      </c>
      <c r="N3512" s="9">
        <f t="shared" si="765"/>
        <v>24091065722.233223</v>
      </c>
      <c r="O3512" s="9">
        <f t="shared" si="766"/>
        <v>-82696.777675901336</v>
      </c>
      <c r="P3512" s="9">
        <f t="shared" si="767"/>
        <v>6838757037.9774532</v>
      </c>
      <c r="Q3512" s="9">
        <f t="shared" si="768"/>
        <v>2.014124192818805E-4</v>
      </c>
      <c r="R3512" s="9">
        <f t="shared" si="769"/>
        <v>-2.3404281289357402E-2</v>
      </c>
    </row>
    <row r="3513" spans="1:18" x14ac:dyDescent="0.25">
      <c r="A3513">
        <v>3502</v>
      </c>
      <c r="B3513" s="5">
        <v>55518</v>
      </c>
      <c r="C3513" s="5">
        <v>48000</v>
      </c>
      <c r="D3513" s="5">
        <f t="shared" si="756"/>
        <v>2664864000</v>
      </c>
      <c r="E3513" s="5">
        <f t="shared" si="757"/>
        <v>3082248324</v>
      </c>
      <c r="F3513" s="5">
        <f t="shared" si="758"/>
        <v>2304000000</v>
      </c>
      <c r="G3513" s="5">
        <f t="shared" si="759"/>
        <v>-574442.82420000003</v>
      </c>
      <c r="H3513" s="9">
        <f t="shared" si="760"/>
        <v>329984558274.87213</v>
      </c>
      <c r="I3513" s="9">
        <f t="shared" si="761"/>
        <v>-247509.74660000001</v>
      </c>
      <c r="J3513" s="9">
        <f t="shared" si="762"/>
        <v>61261074661.996216</v>
      </c>
      <c r="K3513" s="9">
        <f t="shared" si="763"/>
        <v>142180197853.93036</v>
      </c>
      <c r="M3513" s="9">
        <f t="shared" si="764"/>
        <v>138944.92597265638</v>
      </c>
      <c r="N3513" s="9">
        <f t="shared" si="765"/>
        <v>24512543058.072289</v>
      </c>
      <c r="O3513" s="9">
        <f t="shared" si="766"/>
        <v>-90944.925972656376</v>
      </c>
      <c r="P3513" s="9">
        <f t="shared" si="767"/>
        <v>8270979560.1719484</v>
      </c>
      <c r="Q3513" s="9">
        <f t="shared" si="768"/>
        <v>2.0143712979999866E-4</v>
      </c>
      <c r="R3513" s="9">
        <f t="shared" si="769"/>
        <v>-2.5738616611510088E-2</v>
      </c>
    </row>
    <row r="3514" spans="1:18" x14ac:dyDescent="0.25">
      <c r="A3514">
        <v>3503</v>
      </c>
      <c r="B3514" s="5">
        <v>48401</v>
      </c>
      <c r="C3514" s="5">
        <v>36080</v>
      </c>
      <c r="D3514" s="5">
        <f t="shared" si="756"/>
        <v>1746308080</v>
      </c>
      <c r="E3514" s="5">
        <f t="shared" si="757"/>
        <v>2342656801</v>
      </c>
      <c r="F3514" s="5">
        <f t="shared" si="758"/>
        <v>1301766400</v>
      </c>
      <c r="G3514" s="5">
        <f t="shared" si="759"/>
        <v>-581559.82420000003</v>
      </c>
      <c r="H3514" s="9">
        <f t="shared" si="760"/>
        <v>338211829123.53497</v>
      </c>
      <c r="I3514" s="9">
        <f t="shared" si="761"/>
        <v>-259429.74660000001</v>
      </c>
      <c r="J3514" s="9">
        <f t="shared" si="762"/>
        <v>67303793420.940216</v>
      </c>
      <c r="K3514" s="9">
        <f t="shared" si="763"/>
        <v>150873917824.94656</v>
      </c>
      <c r="M3514" s="9">
        <f t="shared" si="764"/>
        <v>137005.18230894781</v>
      </c>
      <c r="N3514" s="9">
        <f t="shared" si="765"/>
        <v>25123696901.096302</v>
      </c>
      <c r="O3514" s="9">
        <f t="shared" si="766"/>
        <v>-100925.18230894781</v>
      </c>
      <c r="P3514" s="9">
        <f t="shared" si="767"/>
        <v>10185892424.094353</v>
      </c>
      <c r="Q3514" s="9">
        <f t="shared" si="768"/>
        <v>2.0147296073757672E-4</v>
      </c>
      <c r="R3514" s="9">
        <f t="shared" si="769"/>
        <v>-2.8563161635050693E-2</v>
      </c>
    </row>
    <row r="3515" spans="1:18" x14ac:dyDescent="0.25">
      <c r="A3515">
        <v>3504</v>
      </c>
      <c r="B3515" s="5">
        <v>46314</v>
      </c>
      <c r="C3515" s="5">
        <v>40668</v>
      </c>
      <c r="D3515" s="5">
        <f t="shared" si="756"/>
        <v>1883497752</v>
      </c>
      <c r="E3515" s="5">
        <f t="shared" si="757"/>
        <v>2144986596</v>
      </c>
      <c r="F3515" s="5">
        <f t="shared" si="758"/>
        <v>1653886224</v>
      </c>
      <c r="G3515" s="5">
        <f t="shared" si="759"/>
        <v>-583646.82420000003</v>
      </c>
      <c r="H3515" s="9">
        <f t="shared" si="760"/>
        <v>340643615398.74573</v>
      </c>
      <c r="I3515" s="9">
        <f t="shared" si="761"/>
        <v>-254841.74660000001</v>
      </c>
      <c r="J3515" s="9">
        <f t="shared" si="762"/>
        <v>64944315810.138618</v>
      </c>
      <c r="K3515" s="9">
        <f t="shared" si="763"/>
        <v>148737576076.67117</v>
      </c>
      <c r="M3515" s="9">
        <f t="shared" si="764"/>
        <v>136436.36890074774</v>
      </c>
      <c r="N3515" s="9">
        <f t="shared" si="765"/>
        <v>25304339492.648972</v>
      </c>
      <c r="O3515" s="9">
        <f t="shared" si="766"/>
        <v>-95768.368900747737</v>
      </c>
      <c r="P3515" s="9">
        <f t="shared" si="767"/>
        <v>9171580481.9097061</v>
      </c>
      <c r="Q3515" s="9">
        <f t="shared" si="768"/>
        <v>2.0148355151352576E-4</v>
      </c>
      <c r="R3515" s="9">
        <f t="shared" si="769"/>
        <v>-2.7103715369586952E-2</v>
      </c>
    </row>
    <row r="3516" spans="1:18" x14ac:dyDescent="0.25">
      <c r="A3516">
        <v>3505</v>
      </c>
      <c r="B3516" s="5">
        <v>43008</v>
      </c>
      <c r="C3516" s="5">
        <v>38400</v>
      </c>
      <c r="D3516" s="5">
        <f t="shared" si="756"/>
        <v>1651507200</v>
      </c>
      <c r="E3516" s="5">
        <f t="shared" si="757"/>
        <v>1849688064</v>
      </c>
      <c r="F3516" s="5">
        <f t="shared" si="758"/>
        <v>1474560000</v>
      </c>
      <c r="G3516" s="5">
        <f t="shared" si="759"/>
        <v>-586952.82420000003</v>
      </c>
      <c r="H3516" s="9">
        <f t="shared" si="760"/>
        <v>344513617836.35614</v>
      </c>
      <c r="I3516" s="9">
        <f t="shared" si="761"/>
        <v>-257109.74660000001</v>
      </c>
      <c r="J3516" s="9">
        <f t="shared" si="762"/>
        <v>66105421796.716217</v>
      </c>
      <c r="K3516" s="9">
        <f t="shared" si="763"/>
        <v>150911291896.21637</v>
      </c>
      <c r="M3516" s="9">
        <f t="shared" si="764"/>
        <v>135535.31613241552</v>
      </c>
      <c r="N3516" s="9">
        <f t="shared" si="765"/>
        <v>25591818403.428024</v>
      </c>
      <c r="O3516" s="9">
        <f t="shared" si="766"/>
        <v>-97135.316132415523</v>
      </c>
      <c r="P3516" s="9">
        <f t="shared" si="767"/>
        <v>9435269640.1443024</v>
      </c>
      <c r="Q3516" s="9">
        <f t="shared" si="768"/>
        <v>2.015004059259208E-4</v>
      </c>
      <c r="R3516" s="9">
        <f t="shared" si="769"/>
        <v>-2.7490579751936185E-2</v>
      </c>
    </row>
    <row r="3517" spans="1:18" x14ac:dyDescent="0.25">
      <c r="A3517">
        <v>3506</v>
      </c>
      <c r="B3517" s="5">
        <v>20159</v>
      </c>
      <c r="C3517" s="5">
        <v>16800</v>
      </c>
      <c r="D3517" s="5">
        <f t="shared" si="756"/>
        <v>338671200</v>
      </c>
      <c r="E3517" s="5">
        <f t="shared" si="757"/>
        <v>406385281</v>
      </c>
      <c r="F3517" s="5">
        <f t="shared" si="758"/>
        <v>282240000</v>
      </c>
      <c r="G3517" s="5">
        <f t="shared" si="759"/>
        <v>-609801.82420000003</v>
      </c>
      <c r="H3517" s="9">
        <f t="shared" si="760"/>
        <v>371858264797.64777</v>
      </c>
      <c r="I3517" s="9">
        <f t="shared" si="761"/>
        <v>-278709.74660000001</v>
      </c>
      <c r="J3517" s="9">
        <f t="shared" si="762"/>
        <v>77679122849.836212</v>
      </c>
      <c r="K3517" s="9">
        <f t="shared" si="763"/>
        <v>169957711898.99976</v>
      </c>
      <c r="M3517" s="9">
        <f t="shared" si="764"/>
        <v>129307.8041228501</v>
      </c>
      <c r="N3517" s="9">
        <f t="shared" si="765"/>
        <v>27623085683.177849</v>
      </c>
      <c r="O3517" s="9">
        <f t="shared" si="766"/>
        <v>-112507.8041228501</v>
      </c>
      <c r="P3517" s="9">
        <f t="shared" si="767"/>
        <v>12658005988.545605</v>
      </c>
      <c r="Q3517" s="9">
        <f t="shared" si="768"/>
        <v>2.0161949576219664E-4</v>
      </c>
      <c r="R3517" s="9">
        <f t="shared" si="769"/>
        <v>-3.1841199157081557E-2</v>
      </c>
    </row>
    <row r="3518" spans="1:18" x14ac:dyDescent="0.25">
      <c r="A3518">
        <v>3507</v>
      </c>
      <c r="B3518" s="5">
        <v>19199</v>
      </c>
      <c r="C3518" s="5">
        <v>16000</v>
      </c>
      <c r="D3518" s="5">
        <f t="shared" si="756"/>
        <v>307184000</v>
      </c>
      <c r="E3518" s="5">
        <f t="shared" si="757"/>
        <v>368601601</v>
      </c>
      <c r="F3518" s="5">
        <f t="shared" si="758"/>
        <v>256000000</v>
      </c>
      <c r="G3518" s="5">
        <f t="shared" si="759"/>
        <v>-610761.82420000003</v>
      </c>
      <c r="H3518" s="9">
        <f t="shared" si="760"/>
        <v>373030005900.11176</v>
      </c>
      <c r="I3518" s="9">
        <f t="shared" si="761"/>
        <v>-279509.74660000001</v>
      </c>
      <c r="J3518" s="9">
        <f t="shared" si="762"/>
        <v>78125698444.396225</v>
      </c>
      <c r="K3518" s="9">
        <f t="shared" si="763"/>
        <v>170713882715.09576</v>
      </c>
      <c r="M3518" s="9">
        <f t="shared" si="764"/>
        <v>129046.15540609301</v>
      </c>
      <c r="N3518" s="9">
        <f t="shared" si="765"/>
        <v>27710127193.172199</v>
      </c>
      <c r="O3518" s="9">
        <f t="shared" si="766"/>
        <v>-113046.15540609301</v>
      </c>
      <c r="P3518" s="9">
        <f t="shared" si="767"/>
        <v>12779433252.098532</v>
      </c>
      <c r="Q3518" s="9">
        <f t="shared" si="768"/>
        <v>2.0162459886176299E-4</v>
      </c>
      <c r="R3518" s="9">
        <f t="shared" si="769"/>
        <v>-3.1993559784382661E-2</v>
      </c>
    </row>
    <row r="3519" spans="1:18" x14ac:dyDescent="0.25">
      <c r="A3519">
        <v>3508</v>
      </c>
      <c r="B3519" s="5">
        <v>17220</v>
      </c>
      <c r="C3519" s="5">
        <v>16800</v>
      </c>
      <c r="D3519" s="5">
        <f t="shared" si="756"/>
        <v>289296000</v>
      </c>
      <c r="E3519" s="5">
        <f t="shared" si="757"/>
        <v>296528400</v>
      </c>
      <c r="F3519" s="5">
        <f t="shared" si="758"/>
        <v>282240000</v>
      </c>
      <c r="G3519" s="5">
        <f t="shared" si="759"/>
        <v>-612740.82420000003</v>
      </c>
      <c r="H3519" s="9">
        <f t="shared" si="760"/>
        <v>375451317641.29535</v>
      </c>
      <c r="I3519" s="9">
        <f t="shared" si="761"/>
        <v>-278709.74660000001</v>
      </c>
      <c r="J3519" s="9">
        <f t="shared" si="762"/>
        <v>77679122849.836212</v>
      </c>
      <c r="K3519" s="9">
        <f t="shared" si="763"/>
        <v>170776839844.25717</v>
      </c>
      <c r="M3519" s="9">
        <f t="shared" si="764"/>
        <v>128506.77747852812</v>
      </c>
      <c r="N3519" s="9">
        <f t="shared" si="765"/>
        <v>27889991695.387295</v>
      </c>
      <c r="O3519" s="9">
        <f t="shared" si="766"/>
        <v>-111706.77747852812</v>
      </c>
      <c r="P3519" s="9">
        <f t="shared" si="767"/>
        <v>12478404134.637398</v>
      </c>
      <c r="Q3519" s="9">
        <f t="shared" si="768"/>
        <v>2.0163514401962292E-4</v>
      </c>
      <c r="R3519" s="9">
        <f t="shared" si="769"/>
        <v>-3.1614498251524348E-2</v>
      </c>
    </row>
    <row r="3520" spans="1:18" x14ac:dyDescent="0.25">
      <c r="A3520">
        <v>3509</v>
      </c>
      <c r="B3520" s="5">
        <v>4319</v>
      </c>
      <c r="C3520" s="5">
        <v>3000</v>
      </c>
      <c r="D3520" s="5">
        <f t="shared" si="756"/>
        <v>12957000</v>
      </c>
      <c r="E3520" s="5">
        <f t="shared" si="757"/>
        <v>18653761</v>
      </c>
      <c r="F3520" s="5">
        <f t="shared" si="758"/>
        <v>9000000</v>
      </c>
      <c r="G3520" s="5">
        <f t="shared" si="759"/>
        <v>-625641.82420000003</v>
      </c>
      <c r="H3520" s="9">
        <f t="shared" si="760"/>
        <v>391427692188.30377</v>
      </c>
      <c r="I3520" s="9">
        <f t="shared" si="761"/>
        <v>-292509.74660000001</v>
      </c>
      <c r="J3520" s="9">
        <f t="shared" si="762"/>
        <v>85561951855.996216</v>
      </c>
      <c r="K3520" s="9">
        <f t="shared" si="763"/>
        <v>183006331459.10376</v>
      </c>
      <c r="M3520" s="9">
        <f t="shared" si="764"/>
        <v>124990.60029635808</v>
      </c>
      <c r="N3520" s="9">
        <f t="shared" si="765"/>
        <v>29076779256.122841</v>
      </c>
      <c r="O3520" s="9">
        <f t="shared" si="766"/>
        <v>-121990.60029635808</v>
      </c>
      <c r="P3520" s="9">
        <f t="shared" si="767"/>
        <v>14881706560.6658</v>
      </c>
      <c r="Q3520" s="9">
        <f t="shared" si="768"/>
        <v>2.0170472340866306E-4</v>
      </c>
      <c r="R3520" s="9">
        <f t="shared" si="769"/>
        <v>-3.4524957581131797E-2</v>
      </c>
    </row>
    <row r="3521" spans="1:18" x14ac:dyDescent="0.25">
      <c r="A3521">
        <v>3510</v>
      </c>
      <c r="B3521" s="5">
        <v>2302</v>
      </c>
      <c r="C3521" s="5">
        <v>2350</v>
      </c>
      <c r="D3521" s="5">
        <f t="shared" si="756"/>
        <v>5409700</v>
      </c>
      <c r="E3521" s="5">
        <f t="shared" si="757"/>
        <v>5299204</v>
      </c>
      <c r="F3521" s="5">
        <f t="shared" si="758"/>
        <v>5522500</v>
      </c>
      <c r="G3521" s="5">
        <f t="shared" si="759"/>
        <v>-627658.82420000003</v>
      </c>
      <c r="H3521" s="9">
        <f t="shared" si="760"/>
        <v>393955599596.12653</v>
      </c>
      <c r="I3521" s="9">
        <f t="shared" si="761"/>
        <v>-293159.74660000001</v>
      </c>
      <c r="J3521" s="9">
        <f t="shared" si="762"/>
        <v>85942637026.576218</v>
      </c>
      <c r="K3521" s="9">
        <f t="shared" si="763"/>
        <v>184004301853.72595</v>
      </c>
      <c r="M3521" s="9">
        <f t="shared" si="764"/>
        <v>124440.86544042156</v>
      </c>
      <c r="N3521" s="9">
        <f t="shared" si="765"/>
        <v>29264562101.189976</v>
      </c>
      <c r="O3521" s="9">
        <f t="shared" si="766"/>
        <v>-122090.86544042156</v>
      </c>
      <c r="P3521" s="9">
        <f t="shared" si="767"/>
        <v>14906179423.991125</v>
      </c>
      <c r="Q3521" s="9">
        <f t="shared" si="768"/>
        <v>2.0171573280584944E-4</v>
      </c>
      <c r="R3521" s="9">
        <f t="shared" si="769"/>
        <v>-3.4553334136745391E-2</v>
      </c>
    </row>
    <row r="3522" spans="1:18" x14ac:dyDescent="0.25">
      <c r="A3522">
        <v>3511</v>
      </c>
      <c r="B3522" s="5">
        <v>551</v>
      </c>
      <c r="C3522" s="5">
        <v>300</v>
      </c>
      <c r="D3522" s="5">
        <f t="shared" si="756"/>
        <v>165300</v>
      </c>
      <c r="E3522" s="5">
        <f t="shared" si="757"/>
        <v>303601</v>
      </c>
      <c r="F3522" s="5">
        <f t="shared" si="758"/>
        <v>90000</v>
      </c>
      <c r="G3522" s="5">
        <f t="shared" si="759"/>
        <v>-629409.82420000003</v>
      </c>
      <c r="H3522" s="9">
        <f t="shared" si="760"/>
        <v>396156726799.47498</v>
      </c>
      <c r="I3522" s="9">
        <f t="shared" si="761"/>
        <v>-295209.74660000001</v>
      </c>
      <c r="J3522" s="9">
        <f t="shared" si="762"/>
        <v>87148794487.636215</v>
      </c>
      <c r="K3522" s="9">
        <f t="shared" si="763"/>
        <v>185807914709.63257</v>
      </c>
      <c r="M3522" s="9">
        <f t="shared" si="764"/>
        <v>123963.62908308649</v>
      </c>
      <c r="N3522" s="9">
        <f t="shared" si="765"/>
        <v>29428070435.126701</v>
      </c>
      <c r="O3522" s="9">
        <f t="shared" si="766"/>
        <v>-123663.62908308649</v>
      </c>
      <c r="P3522" s="9">
        <f t="shared" si="767"/>
        <v>15292693157.999195</v>
      </c>
      <c r="Q3522" s="9">
        <f t="shared" si="768"/>
        <v>2.0172531902865347E-4</v>
      </c>
      <c r="R3522" s="9">
        <f t="shared" si="769"/>
        <v>-3.4998447274015257E-2</v>
      </c>
    </row>
    <row r="3523" spans="1:18" x14ac:dyDescent="0.25">
      <c r="A3523">
        <v>3512</v>
      </c>
      <c r="B3523" s="5">
        <v>46</v>
      </c>
      <c r="C3523" s="5">
        <v>25</v>
      </c>
      <c r="D3523" s="5">
        <f t="shared" si="756"/>
        <v>1150</v>
      </c>
      <c r="E3523" s="5">
        <f t="shared" si="757"/>
        <v>2116</v>
      </c>
      <c r="F3523" s="5">
        <f t="shared" si="758"/>
        <v>625</v>
      </c>
      <c r="G3523" s="5">
        <f t="shared" si="759"/>
        <v>-629914.82420000003</v>
      </c>
      <c r="H3523" s="9">
        <f t="shared" si="760"/>
        <v>396792685746.91693</v>
      </c>
      <c r="I3523" s="9">
        <f t="shared" si="761"/>
        <v>-295484.74660000001</v>
      </c>
      <c r="J3523" s="9">
        <f t="shared" si="762"/>
        <v>87311235473.26622</v>
      </c>
      <c r="K3523" s="9">
        <f t="shared" si="763"/>
        <v>186130222208.32056</v>
      </c>
      <c r="M3523" s="9">
        <f t="shared" si="764"/>
        <v>123825.9909560424</v>
      </c>
      <c r="N3523" s="9">
        <f t="shared" si="765"/>
        <v>29475311952.014149</v>
      </c>
      <c r="O3523" s="9">
        <f t="shared" si="766"/>
        <v>-123800.9909560424</v>
      </c>
      <c r="P3523" s="9">
        <f t="shared" si="767"/>
        <v>15326685361.698092</v>
      </c>
      <c r="Q3523" s="9">
        <f t="shared" si="768"/>
        <v>2.0172808872054367E-4</v>
      </c>
      <c r="R3523" s="9">
        <f t="shared" si="769"/>
        <v>-3.5037322554526448E-2</v>
      </c>
    </row>
    <row r="3524" spans="1:18" x14ac:dyDescent="0.25">
      <c r="A3524">
        <v>3513</v>
      </c>
      <c r="B3524" s="5">
        <v>21410</v>
      </c>
      <c r="C3524" s="5">
        <v>310</v>
      </c>
      <c r="D3524" s="5">
        <f t="shared" si="756"/>
        <v>6637100</v>
      </c>
      <c r="E3524" s="5">
        <f t="shared" si="757"/>
        <v>458388100</v>
      </c>
      <c r="F3524" s="5">
        <f t="shared" si="758"/>
        <v>96100</v>
      </c>
      <c r="G3524" s="5">
        <f t="shared" si="759"/>
        <v>-608550.82420000003</v>
      </c>
      <c r="H3524" s="9">
        <f t="shared" si="760"/>
        <v>370334105634.49933</v>
      </c>
      <c r="I3524" s="9">
        <f t="shared" si="761"/>
        <v>-295199.74660000001</v>
      </c>
      <c r="J3524" s="9">
        <f t="shared" si="762"/>
        <v>87142890392.704224</v>
      </c>
      <c r="K3524" s="9">
        <f t="shared" si="763"/>
        <v>179644049097.06116</v>
      </c>
      <c r="M3524" s="9">
        <f t="shared" si="764"/>
        <v>129648.76510687418</v>
      </c>
      <c r="N3524" s="9">
        <f t="shared" si="765"/>
        <v>27509865181.863033</v>
      </c>
      <c r="O3524" s="9">
        <f t="shared" si="766"/>
        <v>-129338.76510687418</v>
      </c>
      <c r="P3524" s="9">
        <f t="shared" si="767"/>
        <v>16728516159.371174</v>
      </c>
      <c r="Q3524" s="9">
        <f t="shared" si="768"/>
        <v>2.0161285783172877E-4</v>
      </c>
      <c r="R3524" s="9">
        <f t="shared" si="769"/>
        <v>-3.6604583983621611E-2</v>
      </c>
    </row>
    <row r="3525" spans="1:18" x14ac:dyDescent="0.25">
      <c r="A3525">
        <v>3514</v>
      </c>
      <c r="B3525" s="5">
        <v>2789</v>
      </c>
      <c r="C3525" s="5">
        <v>250</v>
      </c>
      <c r="D3525" s="5">
        <f t="shared" si="756"/>
        <v>697250</v>
      </c>
      <c r="E3525" s="5">
        <f t="shared" si="757"/>
        <v>7778521</v>
      </c>
      <c r="F3525" s="5">
        <f t="shared" si="758"/>
        <v>62500</v>
      </c>
      <c r="G3525" s="5">
        <f t="shared" si="759"/>
        <v>-627171.82420000003</v>
      </c>
      <c r="H3525" s="9">
        <f t="shared" si="760"/>
        <v>393344497070.35577</v>
      </c>
      <c r="I3525" s="9">
        <f t="shared" si="761"/>
        <v>-295259.74660000001</v>
      </c>
      <c r="J3525" s="9">
        <f t="shared" si="762"/>
        <v>87178317962.296219</v>
      </c>
      <c r="K3525" s="9">
        <f t="shared" si="763"/>
        <v>185178593887.95175</v>
      </c>
      <c r="M3525" s="9">
        <f t="shared" si="764"/>
        <v>124573.59765402647</v>
      </c>
      <c r="N3525" s="9">
        <f t="shared" si="765"/>
        <v>29219167016.480053</v>
      </c>
      <c r="O3525" s="9">
        <f t="shared" si="766"/>
        <v>-124323.59765402647</v>
      </c>
      <c r="P3525" s="9">
        <f t="shared" si="767"/>
        <v>15456356933.640255</v>
      </c>
      <c r="Q3525" s="9">
        <f t="shared" si="768"/>
        <v>2.017130713672196E-4</v>
      </c>
      <c r="R3525" s="9">
        <f t="shared" si="769"/>
        <v>-3.5185226917737775E-2</v>
      </c>
    </row>
    <row r="3526" spans="1:18" x14ac:dyDescent="0.25">
      <c r="A3526">
        <v>3515</v>
      </c>
      <c r="B3526" s="5">
        <v>2455</v>
      </c>
      <c r="C3526" s="5">
        <v>100</v>
      </c>
      <c r="D3526" s="5">
        <f t="shared" si="756"/>
        <v>245500</v>
      </c>
      <c r="E3526" s="5">
        <f t="shared" si="757"/>
        <v>6027025</v>
      </c>
      <c r="F3526" s="5">
        <f t="shared" si="758"/>
        <v>10000</v>
      </c>
      <c r="G3526" s="5">
        <f t="shared" si="759"/>
        <v>-627505.82420000003</v>
      </c>
      <c r="H3526" s="9">
        <f t="shared" si="760"/>
        <v>393763559404.92133</v>
      </c>
      <c r="I3526" s="9">
        <f t="shared" si="761"/>
        <v>-295409.74660000001</v>
      </c>
      <c r="J3526" s="9">
        <f t="shared" si="762"/>
        <v>87266918386.276215</v>
      </c>
      <c r="K3526" s="9">
        <f t="shared" si="763"/>
        <v>185371336516.94617</v>
      </c>
      <c r="M3526" s="9">
        <f t="shared" si="764"/>
        <v>124482.56570465473</v>
      </c>
      <c r="N3526" s="9">
        <f t="shared" si="765"/>
        <v>29250296605.009159</v>
      </c>
      <c r="O3526" s="9">
        <f t="shared" si="766"/>
        <v>-124382.56570465473</v>
      </c>
      <c r="P3526" s="9">
        <f t="shared" si="767"/>
        <v>15471022651.272751</v>
      </c>
      <c r="Q3526" s="9">
        <f t="shared" si="768"/>
        <v>2.0171489644343592E-4</v>
      </c>
      <c r="R3526" s="9">
        <f t="shared" si="769"/>
        <v>-3.5201915690230429E-2</v>
      </c>
    </row>
    <row r="3527" spans="1:18" x14ac:dyDescent="0.25">
      <c r="A3527">
        <v>3516</v>
      </c>
      <c r="B3527" s="5">
        <v>504</v>
      </c>
      <c r="C3527" s="5">
        <v>20</v>
      </c>
      <c r="D3527" s="5">
        <f t="shared" si="756"/>
        <v>10080</v>
      </c>
      <c r="E3527" s="5">
        <f t="shared" si="757"/>
        <v>254016</v>
      </c>
      <c r="F3527" s="5">
        <f t="shared" si="758"/>
        <v>400</v>
      </c>
      <c r="G3527" s="5">
        <f t="shared" si="759"/>
        <v>-629456.82420000003</v>
      </c>
      <c r="H3527" s="9">
        <f t="shared" si="760"/>
        <v>396215893531.94977</v>
      </c>
      <c r="I3527" s="9">
        <f t="shared" si="761"/>
        <v>-295489.74660000001</v>
      </c>
      <c r="J3527" s="9">
        <f t="shared" si="762"/>
        <v>87314190345.732224</v>
      </c>
      <c r="K3527" s="9">
        <f t="shared" si="763"/>
        <v>185998037478.49878</v>
      </c>
      <c r="M3527" s="9">
        <f t="shared" si="764"/>
        <v>123950.81919799525</v>
      </c>
      <c r="N3527" s="9">
        <f t="shared" si="765"/>
        <v>29432465571.326344</v>
      </c>
      <c r="O3527" s="9">
        <f t="shared" si="766"/>
        <v>-123930.81919799525</v>
      </c>
      <c r="P3527" s="9">
        <f t="shared" si="767"/>
        <v>15358847947.086189</v>
      </c>
      <c r="Q3527" s="9">
        <f t="shared" si="768"/>
        <v>2.017255767082093E-4</v>
      </c>
      <c r="R3527" s="9">
        <f t="shared" si="769"/>
        <v>-3.5074065624997257E-2</v>
      </c>
    </row>
    <row r="3528" spans="1:18" x14ac:dyDescent="0.25">
      <c r="A3528">
        <v>3517</v>
      </c>
      <c r="B3528" s="5">
        <v>211621</v>
      </c>
      <c r="C3528" s="5">
        <v>59700</v>
      </c>
      <c r="D3528" s="5">
        <f t="shared" si="756"/>
        <v>12633773700</v>
      </c>
      <c r="E3528" s="5">
        <f t="shared" si="757"/>
        <v>44783447641</v>
      </c>
      <c r="F3528" s="5">
        <f t="shared" si="758"/>
        <v>3564090000</v>
      </c>
      <c r="G3528" s="5">
        <f t="shared" si="759"/>
        <v>-418339.82420000003</v>
      </c>
      <c r="H3528" s="9">
        <f t="shared" si="760"/>
        <v>175008208511.68692</v>
      </c>
      <c r="I3528" s="9">
        <f t="shared" si="761"/>
        <v>-235809.74660000001</v>
      </c>
      <c r="J3528" s="9">
        <f t="shared" si="762"/>
        <v>55606236591.556221</v>
      </c>
      <c r="K3528" s="9">
        <f t="shared" si="763"/>
        <v>98648607937.290558</v>
      </c>
      <c r="M3528" s="9">
        <f t="shared" si="764"/>
        <v>181490.91517258593</v>
      </c>
      <c r="N3528" s="9">
        <f t="shared" si="765"/>
        <v>13000293920.073071</v>
      </c>
      <c r="O3528" s="9">
        <f t="shared" si="766"/>
        <v>-121790.91517258593</v>
      </c>
      <c r="P3528" s="9">
        <f t="shared" si="767"/>
        <v>14833027018.576021</v>
      </c>
      <c r="Q3528" s="9">
        <f t="shared" si="768"/>
        <v>2.0076218570048063E-4</v>
      </c>
      <c r="R3528" s="9">
        <f t="shared" si="769"/>
        <v>-3.446842779594296E-2</v>
      </c>
    </row>
    <row r="3529" spans="1:18" x14ac:dyDescent="0.25">
      <c r="A3529">
        <v>3518</v>
      </c>
      <c r="B3529" s="5">
        <v>205499</v>
      </c>
      <c r="C3529" s="5">
        <v>80000</v>
      </c>
      <c r="D3529" s="5">
        <f t="shared" si="756"/>
        <v>16439920000</v>
      </c>
      <c r="E3529" s="5">
        <f t="shared" si="757"/>
        <v>42229839001</v>
      </c>
      <c r="F3529" s="5">
        <f t="shared" si="758"/>
        <v>6400000000</v>
      </c>
      <c r="G3529" s="5">
        <f t="shared" si="759"/>
        <v>-424461.82420000003</v>
      </c>
      <c r="H3529" s="9">
        <f t="shared" si="760"/>
        <v>180167840203.19174</v>
      </c>
      <c r="I3529" s="9">
        <f t="shared" si="761"/>
        <v>-215509.74660000001</v>
      </c>
      <c r="J3529" s="9">
        <f t="shared" si="762"/>
        <v>46444450879.596214</v>
      </c>
      <c r="K3529" s="9">
        <f t="shared" si="763"/>
        <v>91475660174.715759</v>
      </c>
      <c r="M3529" s="9">
        <f t="shared" si="764"/>
        <v>179822.35950176622</v>
      </c>
      <c r="N3529" s="9">
        <f t="shared" si="765"/>
        <v>13383571533.616592</v>
      </c>
      <c r="O3529" s="9">
        <f t="shared" si="766"/>
        <v>-99822.359501766216</v>
      </c>
      <c r="P3529" s="9">
        <f t="shared" si="767"/>
        <v>9964503456.499855</v>
      </c>
      <c r="Q3529" s="9">
        <f t="shared" si="768"/>
        <v>2.007846566321498E-4</v>
      </c>
      <c r="R3529" s="9">
        <f t="shared" si="769"/>
        <v>-2.8251038467831616E-2</v>
      </c>
    </row>
    <row r="3530" spans="1:18" x14ac:dyDescent="0.25">
      <c r="A3530">
        <v>3519</v>
      </c>
      <c r="B3530" s="5">
        <v>142560</v>
      </c>
      <c r="C3530" s="5">
        <v>21600</v>
      </c>
      <c r="D3530" s="5">
        <f t="shared" si="756"/>
        <v>3079296000</v>
      </c>
      <c r="E3530" s="5">
        <f t="shared" si="757"/>
        <v>20323353600</v>
      </c>
      <c r="F3530" s="5">
        <f t="shared" si="758"/>
        <v>466560000</v>
      </c>
      <c r="G3530" s="5">
        <f t="shared" si="759"/>
        <v>-487400.82420000003</v>
      </c>
      <c r="H3530" s="9">
        <f t="shared" si="760"/>
        <v>237559563430.83932</v>
      </c>
      <c r="I3530" s="9">
        <f t="shared" si="761"/>
        <v>-273909.74660000001</v>
      </c>
      <c r="J3530" s="9">
        <f t="shared" si="762"/>
        <v>75026549282.476212</v>
      </c>
      <c r="K3530" s="9">
        <f t="shared" si="763"/>
        <v>133503836249.25316</v>
      </c>
      <c r="M3530" s="9">
        <f t="shared" si="764"/>
        <v>162668.28806012595</v>
      </c>
      <c r="N3530" s="9">
        <f t="shared" si="765"/>
        <v>17646853107.00108</v>
      </c>
      <c r="O3530" s="9">
        <f t="shared" si="766"/>
        <v>-141068.28806012595</v>
      </c>
      <c r="P3530" s="9">
        <f t="shared" si="767"/>
        <v>19900261896.214676</v>
      </c>
      <c r="Q3530" s="9">
        <f t="shared" si="768"/>
        <v>2.0103460576963346E-4</v>
      </c>
      <c r="R3530" s="9">
        <f t="shared" si="769"/>
        <v>-3.9924182824707971E-2</v>
      </c>
    </row>
    <row r="3531" spans="1:18" x14ac:dyDescent="0.25">
      <c r="A3531">
        <v>3520</v>
      </c>
      <c r="B3531" s="5">
        <v>86399</v>
      </c>
      <c r="C3531" s="5">
        <v>10800</v>
      </c>
      <c r="D3531" s="5">
        <f t="shared" si="756"/>
        <v>933109200</v>
      </c>
      <c r="E3531" s="5">
        <f t="shared" si="757"/>
        <v>7464787201</v>
      </c>
      <c r="F3531" s="5">
        <f t="shared" si="758"/>
        <v>116640000</v>
      </c>
      <c r="G3531" s="5">
        <f t="shared" si="759"/>
        <v>-543561.82420000003</v>
      </c>
      <c r="H3531" s="9">
        <f t="shared" si="760"/>
        <v>295459456727.63171</v>
      </c>
      <c r="I3531" s="9">
        <f t="shared" si="761"/>
        <v>-284709.74660000001</v>
      </c>
      <c r="J3531" s="9">
        <f t="shared" si="762"/>
        <v>81059639809.036224</v>
      </c>
      <c r="K3531" s="9">
        <f t="shared" si="763"/>
        <v>154757349229.41577</v>
      </c>
      <c r="M3531" s="9">
        <f t="shared" si="764"/>
        <v>147361.56557908945</v>
      </c>
      <c r="N3531" s="9">
        <f t="shared" si="765"/>
        <v>21947883539.804485</v>
      </c>
      <c r="O3531" s="9">
        <f t="shared" si="766"/>
        <v>-136561.56557908945</v>
      </c>
      <c r="P3531" s="9">
        <f t="shared" si="767"/>
        <v>18649061193.411949</v>
      </c>
      <c r="Q3531" s="9">
        <f t="shared" si="768"/>
        <v>2.0128676806022237E-4</v>
      </c>
      <c r="R3531" s="9">
        <f t="shared" si="769"/>
        <v>-3.8648725900966553E-2</v>
      </c>
    </row>
    <row r="3532" spans="1:18" x14ac:dyDescent="0.25">
      <c r="A3532">
        <v>3521</v>
      </c>
      <c r="B3532" s="5">
        <v>26764</v>
      </c>
      <c r="C3532" s="5">
        <v>1200</v>
      </c>
      <c r="D3532" s="5">
        <f t="shared" si="756"/>
        <v>32116800</v>
      </c>
      <c r="E3532" s="5">
        <f t="shared" si="757"/>
        <v>716311696</v>
      </c>
      <c r="F3532" s="5">
        <f t="shared" si="758"/>
        <v>1440000</v>
      </c>
      <c r="G3532" s="5">
        <f t="shared" si="759"/>
        <v>-603196.82420000003</v>
      </c>
      <c r="H3532" s="9">
        <f t="shared" si="760"/>
        <v>363846408724.96576</v>
      </c>
      <c r="I3532" s="9">
        <f t="shared" si="761"/>
        <v>-294309.74660000001</v>
      </c>
      <c r="J3532" s="9">
        <f t="shared" si="762"/>
        <v>86618226943.756226</v>
      </c>
      <c r="K3532" s="9">
        <f t="shared" si="763"/>
        <v>177526704480.22678</v>
      </c>
      <c r="M3532" s="9">
        <f t="shared" si="764"/>
        <v>131108.00180428821</v>
      </c>
      <c r="N3532" s="9">
        <f t="shared" si="765"/>
        <v>27027933691.874352</v>
      </c>
      <c r="O3532" s="9">
        <f t="shared" si="766"/>
        <v>-129908.00180428821</v>
      </c>
      <c r="P3532" s="9">
        <f t="shared" si="767"/>
        <v>16876088932.782949</v>
      </c>
      <c r="Q3532" s="9">
        <f t="shared" si="768"/>
        <v>2.0158460298668149E-4</v>
      </c>
      <c r="R3532" s="9">
        <f t="shared" si="769"/>
        <v>-3.6765684990633457E-2</v>
      </c>
    </row>
    <row r="3533" spans="1:18" x14ac:dyDescent="0.25">
      <c r="A3533">
        <v>3522</v>
      </c>
      <c r="B3533" s="5">
        <v>3050959</v>
      </c>
      <c r="C3533" s="5">
        <v>312523</v>
      </c>
      <c r="D3533" s="5">
        <f t="shared" ref="D3533:D3596" si="770">B3533*C3533</f>
        <v>953494859557</v>
      </c>
      <c r="E3533" s="5">
        <f t="shared" ref="E3533:E3596" si="771">POWER(B3533,2)</f>
        <v>9308350819681</v>
      </c>
      <c r="F3533" s="5">
        <f t="shared" ref="F3533:F3596" si="772">POWER(C3533,2)</f>
        <v>97670625529</v>
      </c>
      <c r="G3533" s="5">
        <f t="shared" ref="G3533:G3596" si="773">B3533-$J$5018</f>
        <v>2420998.1757999999</v>
      </c>
      <c r="H3533" s="9">
        <f t="shared" ref="H3533:H3596" si="774">POWER(G3533,2)</f>
        <v>5861232167226.9268</v>
      </c>
      <c r="I3533" s="9">
        <f t="shared" ref="I3533:I3596" si="775">C3533-$J$5019</f>
        <v>17013.253399999987</v>
      </c>
      <c r="J3533" s="9">
        <f t="shared" ref="J3533:J3596" si="776">POWER(I3533,2)</f>
        <v>289450791.2526111</v>
      </c>
      <c r="K3533" s="9">
        <f t="shared" ref="K3533:K3596" si="777">G3533*I3533</f>
        <v>41189055445.823112</v>
      </c>
      <c r="M3533" s="9">
        <f t="shared" ref="M3533:M3596" si="778">$J$5027+$J$5026*B3533</f>
        <v>955354.60698471987</v>
      </c>
      <c r="N3533" s="9">
        <f t="shared" ref="N3533:N3596" si="779">(M3533-$J$5019)^2</f>
        <v>435395239776.13049</v>
      </c>
      <c r="O3533" s="9">
        <f t="shared" ref="O3533:O3596" si="780">C3533-M3533</f>
        <v>-642831.60698471987</v>
      </c>
      <c r="P3533" s="9">
        <f t="shared" ref="P3533:P3596" si="781">POWER(O3533,2)</f>
        <v>413232474938.55737</v>
      </c>
      <c r="Q3533" s="9">
        <f t="shared" ref="Q3533:Q3596" si="782">(1/$J$5017)+((H3533)/$H$5012)</f>
        <v>2.2552650177411004E-4</v>
      </c>
      <c r="R3533" s="9">
        <f t="shared" ref="R3533:R3596" si="783">O3533/($J$5028*SQRT(1-Q3533))</f>
        <v>-0.18193203668317662</v>
      </c>
    </row>
    <row r="3534" spans="1:18" x14ac:dyDescent="0.25">
      <c r="A3534">
        <v>3523</v>
      </c>
      <c r="B3534" s="5">
        <v>1310160</v>
      </c>
      <c r="C3534" s="5">
        <v>178166</v>
      </c>
      <c r="D3534" s="5">
        <f t="shared" si="770"/>
        <v>233425966560</v>
      </c>
      <c r="E3534" s="5">
        <f t="shared" si="771"/>
        <v>1716519225600</v>
      </c>
      <c r="F3534" s="5">
        <f t="shared" si="772"/>
        <v>31743123556</v>
      </c>
      <c r="G3534" s="5">
        <f t="shared" si="773"/>
        <v>680199.17579999997</v>
      </c>
      <c r="H3534" s="9">
        <f t="shared" si="774"/>
        <v>462670918758.99927</v>
      </c>
      <c r="I3534" s="9">
        <f t="shared" si="775"/>
        <v>-117343.74660000001</v>
      </c>
      <c r="J3534" s="9">
        <f t="shared" si="776"/>
        <v>13769554866.125015</v>
      </c>
      <c r="K3534" s="9">
        <f t="shared" si="777"/>
        <v>-79817119722.604065</v>
      </c>
      <c r="M3534" s="9">
        <f t="shared" si="778"/>
        <v>480898.53981593926</v>
      </c>
      <c r="N3534" s="9">
        <f t="shared" si="779"/>
        <v>34369004650.062286</v>
      </c>
      <c r="O3534" s="9">
        <f t="shared" si="780"/>
        <v>-302732.53981593926</v>
      </c>
      <c r="P3534" s="9">
        <f t="shared" si="781"/>
        <v>91646990663.409256</v>
      </c>
      <c r="Q3534" s="9">
        <f t="shared" si="782"/>
        <v>2.0201499781813257E-4</v>
      </c>
      <c r="R3534" s="9">
        <f t="shared" si="783"/>
        <v>-8.5677336548695734E-2</v>
      </c>
    </row>
    <row r="3535" spans="1:18" x14ac:dyDescent="0.25">
      <c r="A3535">
        <v>3524</v>
      </c>
      <c r="B3535" s="5">
        <v>1114026</v>
      </c>
      <c r="C3535" s="5">
        <v>247239</v>
      </c>
      <c r="D3535" s="5">
        <f t="shared" si="770"/>
        <v>275430674214</v>
      </c>
      <c r="E3535" s="5">
        <f t="shared" si="771"/>
        <v>1241053928676</v>
      </c>
      <c r="F3535" s="5">
        <f t="shared" si="772"/>
        <v>61127123121</v>
      </c>
      <c r="G3535" s="5">
        <f t="shared" si="773"/>
        <v>484065.17579999997</v>
      </c>
      <c r="H3535" s="9">
        <f t="shared" si="774"/>
        <v>234319094422.28488</v>
      </c>
      <c r="I3535" s="9">
        <f t="shared" si="775"/>
        <v>-48270.746600000013</v>
      </c>
      <c r="J3535" s="9">
        <f t="shared" si="776"/>
        <v>2330064977.321413</v>
      </c>
      <c r="K3535" s="9">
        <f t="shared" si="777"/>
        <v>-23366187438.926258</v>
      </c>
      <c r="M3535" s="9">
        <f t="shared" si="778"/>
        <v>427442.07167798566</v>
      </c>
      <c r="N3535" s="9">
        <f t="shared" si="779"/>
        <v>17406138400.48328</v>
      </c>
      <c r="O3535" s="9">
        <f t="shared" si="780"/>
        <v>-180203.07167798566</v>
      </c>
      <c r="P3535" s="9">
        <f t="shared" si="781"/>
        <v>32473147042.181236</v>
      </c>
      <c r="Q3535" s="9">
        <f t="shared" si="782"/>
        <v>2.0102049306507992E-4</v>
      </c>
      <c r="R3535" s="9">
        <f t="shared" si="783"/>
        <v>-5.099984147679304E-2</v>
      </c>
    </row>
    <row r="3536" spans="1:18" x14ac:dyDescent="0.25">
      <c r="A3536">
        <v>3525</v>
      </c>
      <c r="B3536" s="5">
        <v>799797</v>
      </c>
      <c r="C3536" s="5">
        <v>1620</v>
      </c>
      <c r="D3536" s="5">
        <f t="shared" si="770"/>
        <v>1295671140</v>
      </c>
      <c r="E3536" s="5">
        <f t="shared" si="771"/>
        <v>639675241209</v>
      </c>
      <c r="F3536" s="5">
        <f t="shared" si="772"/>
        <v>2624400</v>
      </c>
      <c r="G3536" s="5">
        <f t="shared" si="773"/>
        <v>169836.17579999997</v>
      </c>
      <c r="H3536" s="9">
        <f t="shared" si="774"/>
        <v>28844326610.368496</v>
      </c>
      <c r="I3536" s="9">
        <f t="shared" si="775"/>
        <v>-293889.74660000001</v>
      </c>
      <c r="J3536" s="9">
        <f t="shared" si="776"/>
        <v>86371183156.612213</v>
      </c>
      <c r="K3536" s="9">
        <f t="shared" si="777"/>
        <v>-49913110669.375046</v>
      </c>
      <c r="M3536" s="9">
        <f t="shared" si="778"/>
        <v>341798.72311771032</v>
      </c>
      <c r="N3536" s="9">
        <f t="shared" si="779"/>
        <v>2142669347.0571365</v>
      </c>
      <c r="O3536" s="9">
        <f t="shared" si="780"/>
        <v>-340178.72311771032</v>
      </c>
      <c r="P3536" s="9">
        <f t="shared" si="781"/>
        <v>115721563661.99582</v>
      </c>
      <c r="Q3536" s="9">
        <f t="shared" si="782"/>
        <v>2.0012562115496972E-4</v>
      </c>
      <c r="R3536" s="9">
        <f t="shared" si="783"/>
        <v>-9.6275013666991399E-2</v>
      </c>
    </row>
    <row r="3537" spans="1:18" x14ac:dyDescent="0.25">
      <c r="A3537">
        <v>3526</v>
      </c>
      <c r="B3537" s="5">
        <v>508275</v>
      </c>
      <c r="C3537" s="5">
        <v>39190</v>
      </c>
      <c r="D3537" s="5">
        <f t="shared" si="770"/>
        <v>19919297250</v>
      </c>
      <c r="E3537" s="5">
        <f t="shared" si="771"/>
        <v>258343475625</v>
      </c>
      <c r="F3537" s="5">
        <f t="shared" si="772"/>
        <v>1535856100</v>
      </c>
      <c r="G3537" s="5">
        <f t="shared" si="773"/>
        <v>-121685.82420000003</v>
      </c>
      <c r="H3537" s="9">
        <f t="shared" si="774"/>
        <v>14807439811.233313</v>
      </c>
      <c r="I3537" s="9">
        <f t="shared" si="775"/>
        <v>-256319.74660000001</v>
      </c>
      <c r="J3537" s="9">
        <f t="shared" si="776"/>
        <v>65699812497.088219</v>
      </c>
      <c r="K3537" s="9">
        <f t="shared" si="777"/>
        <v>31190479623.756157</v>
      </c>
      <c r="M3537" s="9">
        <f t="shared" si="778"/>
        <v>262344.18436098006</v>
      </c>
      <c r="N3537" s="9">
        <f t="shared" si="779"/>
        <v>1099954518.6303065</v>
      </c>
      <c r="O3537" s="9">
        <f t="shared" si="780"/>
        <v>-223154.18436098006</v>
      </c>
      <c r="P3537" s="9">
        <f t="shared" si="781"/>
        <v>49797789997.814278</v>
      </c>
      <c r="Q3537" s="9">
        <f t="shared" si="782"/>
        <v>2.0006448851160087E-4</v>
      </c>
      <c r="R3537" s="9">
        <f t="shared" si="783"/>
        <v>-6.315554157965983E-2</v>
      </c>
    </row>
    <row r="3538" spans="1:18" x14ac:dyDescent="0.25">
      <c r="A3538">
        <v>3527</v>
      </c>
      <c r="B3538" s="5">
        <v>490889</v>
      </c>
      <c r="C3538" s="5">
        <v>7650</v>
      </c>
      <c r="D3538" s="5">
        <f t="shared" si="770"/>
        <v>3755300850</v>
      </c>
      <c r="E3538" s="5">
        <f t="shared" si="771"/>
        <v>240972010321</v>
      </c>
      <c r="F3538" s="5">
        <f t="shared" si="772"/>
        <v>58522500</v>
      </c>
      <c r="G3538" s="5">
        <f t="shared" si="773"/>
        <v>-139071.82420000003</v>
      </c>
      <c r="H3538" s="9">
        <f t="shared" si="774"/>
        <v>19340972286.315716</v>
      </c>
      <c r="I3538" s="9">
        <f t="shared" si="775"/>
        <v>-287859.74660000001</v>
      </c>
      <c r="J3538" s="9">
        <f t="shared" si="776"/>
        <v>82863233712.616226</v>
      </c>
      <c r="K3538" s="9">
        <f t="shared" si="777"/>
        <v>40033180073.411758</v>
      </c>
      <c r="M3538" s="9">
        <f t="shared" si="778"/>
        <v>257605.6170802105</v>
      </c>
      <c r="N3538" s="9">
        <f t="shared" si="779"/>
        <v>1436723034.6529784</v>
      </c>
      <c r="O3538" s="9">
        <f t="shared" si="780"/>
        <v>-249955.6170802105</v>
      </c>
      <c r="P3538" s="9">
        <f t="shared" si="781"/>
        <v>62477810509.948822</v>
      </c>
      <c r="Q3538" s="9">
        <f t="shared" si="782"/>
        <v>2.0008423269191422E-4</v>
      </c>
      <c r="R3538" s="9">
        <f t="shared" si="783"/>
        <v>-7.0740696925116114E-2</v>
      </c>
    </row>
    <row r="3539" spans="1:18" x14ac:dyDescent="0.25">
      <c r="A3539">
        <v>3528</v>
      </c>
      <c r="B3539" s="5">
        <v>488856</v>
      </c>
      <c r="C3539" s="5">
        <v>86000</v>
      </c>
      <c r="D3539" s="5">
        <f t="shared" si="770"/>
        <v>42041616000</v>
      </c>
      <c r="E3539" s="5">
        <f t="shared" si="771"/>
        <v>238980188736</v>
      </c>
      <c r="F3539" s="5">
        <f t="shared" si="772"/>
        <v>7396000000</v>
      </c>
      <c r="G3539" s="5">
        <f t="shared" si="773"/>
        <v>-141104.82420000003</v>
      </c>
      <c r="H3539" s="9">
        <f t="shared" si="774"/>
        <v>19910571412.512913</v>
      </c>
      <c r="I3539" s="9">
        <f t="shared" si="775"/>
        <v>-209509.74660000001</v>
      </c>
      <c r="J3539" s="9">
        <f t="shared" si="776"/>
        <v>43894333920.396217</v>
      </c>
      <c r="K3539" s="9">
        <f t="shared" si="777"/>
        <v>29562835962.179558</v>
      </c>
      <c r="M3539" s="9">
        <f t="shared" si="778"/>
        <v>257051.52141232803</v>
      </c>
      <c r="N3539" s="9">
        <f t="shared" si="779"/>
        <v>1479035084.5856876</v>
      </c>
      <c r="O3539" s="9">
        <f t="shared" si="780"/>
        <v>-171051.52141232803</v>
      </c>
      <c r="P3539" s="9">
        <f t="shared" si="781"/>
        <v>29258622977.472115</v>
      </c>
      <c r="Q3539" s="9">
        <f t="shared" si="782"/>
        <v>2.0008671337732142E-4</v>
      </c>
      <c r="R3539" s="9">
        <f t="shared" si="783"/>
        <v>-4.8409809674083301E-2</v>
      </c>
    </row>
    <row r="3540" spans="1:18" x14ac:dyDescent="0.25">
      <c r="A3540">
        <v>3529</v>
      </c>
      <c r="B3540" s="5">
        <v>334569</v>
      </c>
      <c r="C3540" s="5">
        <v>51264</v>
      </c>
      <c r="D3540" s="5">
        <f t="shared" si="770"/>
        <v>17151345216</v>
      </c>
      <c r="E3540" s="5">
        <f t="shared" si="771"/>
        <v>111936415761</v>
      </c>
      <c r="F3540" s="5">
        <f t="shared" si="772"/>
        <v>2627997696</v>
      </c>
      <c r="G3540" s="5">
        <f t="shared" si="773"/>
        <v>-295391.82420000003</v>
      </c>
      <c r="H3540" s="9">
        <f t="shared" si="774"/>
        <v>87256329804.20372</v>
      </c>
      <c r="I3540" s="9">
        <f t="shared" si="775"/>
        <v>-244245.74660000001</v>
      </c>
      <c r="J3540" s="9">
        <f t="shared" si="776"/>
        <v>59655984732.191422</v>
      </c>
      <c r="K3540" s="9">
        <f t="shared" si="777"/>
        <v>72148196641.264954</v>
      </c>
      <c r="M3540" s="9">
        <f t="shared" si="778"/>
        <v>215000.48436826398</v>
      </c>
      <c r="N3540" s="9">
        <f t="shared" si="779"/>
        <v>6481741305.0984383</v>
      </c>
      <c r="O3540" s="9">
        <f t="shared" si="780"/>
        <v>-163736.48436826398</v>
      </c>
      <c r="P3540" s="9">
        <f t="shared" si="781"/>
        <v>26809636313.278755</v>
      </c>
      <c r="Q3540" s="9">
        <f t="shared" si="782"/>
        <v>2.0038001375717612E-4</v>
      </c>
      <c r="R3540" s="9">
        <f t="shared" si="783"/>
        <v>-4.6339565659358602E-2</v>
      </c>
    </row>
    <row r="3541" spans="1:18" x14ac:dyDescent="0.25">
      <c r="A3541">
        <v>3530</v>
      </c>
      <c r="B3541" s="5">
        <v>205416</v>
      </c>
      <c r="C3541" s="5">
        <v>65000</v>
      </c>
      <c r="D3541" s="5">
        <f t="shared" si="770"/>
        <v>13352040000</v>
      </c>
      <c r="E3541" s="5">
        <f t="shared" si="771"/>
        <v>42195733056</v>
      </c>
      <c r="F3541" s="5">
        <f t="shared" si="772"/>
        <v>4225000000</v>
      </c>
      <c r="G3541" s="5">
        <f t="shared" si="773"/>
        <v>-424544.82420000003</v>
      </c>
      <c r="H3541" s="9">
        <f t="shared" si="774"/>
        <v>180238307755.00894</v>
      </c>
      <c r="I3541" s="9">
        <f t="shared" si="775"/>
        <v>-230509.74660000001</v>
      </c>
      <c r="J3541" s="9">
        <f t="shared" si="776"/>
        <v>53134743277.596214</v>
      </c>
      <c r="K3541" s="9">
        <f t="shared" si="777"/>
        <v>97861719846.683563</v>
      </c>
      <c r="M3541" s="9">
        <f t="shared" si="778"/>
        <v>179799.73778979658</v>
      </c>
      <c r="N3541" s="9">
        <f t="shared" si="779"/>
        <v>13388806138.857357</v>
      </c>
      <c r="O3541" s="9">
        <f t="shared" si="780"/>
        <v>-114799.73778979658</v>
      </c>
      <c r="P3541" s="9">
        <f t="shared" si="781"/>
        <v>13178979796.606049</v>
      </c>
      <c r="Q3541" s="9">
        <f t="shared" si="782"/>
        <v>2.0078496352838514E-4</v>
      </c>
      <c r="R3541" s="9">
        <f t="shared" si="783"/>
        <v>-3.2489833190497835E-2</v>
      </c>
    </row>
    <row r="3542" spans="1:18" x14ac:dyDescent="0.25">
      <c r="A3542">
        <v>3531</v>
      </c>
      <c r="B3542" s="5">
        <v>186500</v>
      </c>
      <c r="C3542" s="5">
        <v>11550</v>
      </c>
      <c r="D3542" s="5">
        <f t="shared" si="770"/>
        <v>2154075000</v>
      </c>
      <c r="E3542" s="5">
        <f t="shared" si="771"/>
        <v>34782250000</v>
      </c>
      <c r="F3542" s="5">
        <f t="shared" si="772"/>
        <v>133402500</v>
      </c>
      <c r="G3542" s="5">
        <f t="shared" si="773"/>
        <v>-443460.82420000003</v>
      </c>
      <c r="H3542" s="9">
        <f t="shared" si="774"/>
        <v>196657502600.14334</v>
      </c>
      <c r="I3542" s="9">
        <f t="shared" si="775"/>
        <v>-283959.74660000001</v>
      </c>
      <c r="J3542" s="9">
        <f t="shared" si="776"/>
        <v>80633137689.136215</v>
      </c>
      <c r="K3542" s="9">
        <f t="shared" si="777"/>
        <v>125925023266.85916</v>
      </c>
      <c r="M3542" s="9">
        <f t="shared" si="778"/>
        <v>174644.16786669538</v>
      </c>
      <c r="N3542" s="9">
        <f t="shared" si="779"/>
        <v>14608488122.536661</v>
      </c>
      <c r="O3542" s="9">
        <f t="shared" si="780"/>
        <v>-163094.16786669538</v>
      </c>
      <c r="P3542" s="9">
        <f t="shared" si="781"/>
        <v>26599707592.129814</v>
      </c>
      <c r="Q3542" s="9">
        <f t="shared" si="782"/>
        <v>2.0085647146296027E-4</v>
      </c>
      <c r="R3542" s="9">
        <f t="shared" si="783"/>
        <v>-4.6157792690514232E-2</v>
      </c>
    </row>
    <row r="3543" spans="1:18" x14ac:dyDescent="0.25">
      <c r="A3543">
        <v>3532</v>
      </c>
      <c r="B3543" s="5">
        <v>119486</v>
      </c>
      <c r="C3543" s="5">
        <v>12534</v>
      </c>
      <c r="D3543" s="5">
        <f t="shared" si="770"/>
        <v>1497637524</v>
      </c>
      <c r="E3543" s="5">
        <f t="shared" si="771"/>
        <v>14276904196</v>
      </c>
      <c r="F3543" s="5">
        <f t="shared" si="772"/>
        <v>157101156</v>
      </c>
      <c r="G3543" s="5">
        <f t="shared" si="773"/>
        <v>-510474.82420000003</v>
      </c>
      <c r="H3543" s="9">
        <f t="shared" si="774"/>
        <v>260584546142.02094</v>
      </c>
      <c r="I3543" s="9">
        <f t="shared" si="775"/>
        <v>-282975.74660000001</v>
      </c>
      <c r="J3543" s="9">
        <f t="shared" si="776"/>
        <v>80075273163.827423</v>
      </c>
      <c r="K3543" s="9">
        <f t="shared" si="777"/>
        <v>144451994498.49875</v>
      </c>
      <c r="M3543" s="9">
        <f t="shared" si="778"/>
        <v>156379.45213257062</v>
      </c>
      <c r="N3543" s="9">
        <f t="shared" si="779"/>
        <v>19357238838.593616</v>
      </c>
      <c r="O3543" s="9">
        <f t="shared" si="780"/>
        <v>-143845.45213257062</v>
      </c>
      <c r="P3543" s="9">
        <f t="shared" si="781"/>
        <v>20691514099.223663</v>
      </c>
      <c r="Q3543" s="9">
        <f t="shared" si="782"/>
        <v>2.0113488285220871E-4</v>
      </c>
      <c r="R3543" s="9">
        <f t="shared" si="783"/>
        <v>-4.0710158862883115E-2</v>
      </c>
    </row>
    <row r="3544" spans="1:18" x14ac:dyDescent="0.25">
      <c r="A3544">
        <v>3533</v>
      </c>
      <c r="B3544" s="5">
        <v>101926</v>
      </c>
      <c r="C3544" s="5">
        <v>23310</v>
      </c>
      <c r="D3544" s="5">
        <f t="shared" si="770"/>
        <v>2375895060</v>
      </c>
      <c r="E3544" s="5">
        <f t="shared" si="771"/>
        <v>10388909476</v>
      </c>
      <c r="F3544" s="5">
        <f t="shared" si="772"/>
        <v>543356100</v>
      </c>
      <c r="G3544" s="5">
        <f t="shared" si="773"/>
        <v>-528034.82420000003</v>
      </c>
      <c r="H3544" s="9">
        <f t="shared" si="774"/>
        <v>278820775567.92493</v>
      </c>
      <c r="I3544" s="9">
        <f t="shared" si="775"/>
        <v>-272199.74660000001</v>
      </c>
      <c r="J3544" s="9">
        <f t="shared" si="776"/>
        <v>74092702049.104218</v>
      </c>
      <c r="K3544" s="9">
        <f t="shared" si="777"/>
        <v>143730945343.21558</v>
      </c>
      <c r="M3544" s="9">
        <f t="shared" si="778"/>
        <v>151593.4610218888</v>
      </c>
      <c r="N3544" s="9">
        <f t="shared" si="779"/>
        <v>20711897254.600464</v>
      </c>
      <c r="O3544" s="9">
        <f t="shared" si="780"/>
        <v>-128283.4610218888</v>
      </c>
      <c r="P3544" s="9">
        <f t="shared" si="781"/>
        <v>16456646371.754463</v>
      </c>
      <c r="Q3544" s="9">
        <f t="shared" si="782"/>
        <v>2.0121430423145322E-4</v>
      </c>
      <c r="R3544" s="9">
        <f t="shared" si="783"/>
        <v>-3.6305911710694201E-2</v>
      </c>
    </row>
    <row r="3545" spans="1:18" x14ac:dyDescent="0.25">
      <c r="A3545">
        <v>3534</v>
      </c>
      <c r="B3545" s="5">
        <v>82305</v>
      </c>
      <c r="C3545" s="5">
        <v>13320</v>
      </c>
      <c r="D3545" s="5">
        <f t="shared" si="770"/>
        <v>1096302600</v>
      </c>
      <c r="E3545" s="5">
        <f t="shared" si="771"/>
        <v>6774113025</v>
      </c>
      <c r="F3545" s="5">
        <f t="shared" si="772"/>
        <v>177422400</v>
      </c>
      <c r="G3545" s="5">
        <f t="shared" si="773"/>
        <v>-547655.82420000003</v>
      </c>
      <c r="H3545" s="9">
        <f t="shared" si="774"/>
        <v>299926901780.18134</v>
      </c>
      <c r="I3545" s="9">
        <f t="shared" si="775"/>
        <v>-282189.74660000001</v>
      </c>
      <c r="J3545" s="9">
        <f t="shared" si="776"/>
        <v>79631053086.172226</v>
      </c>
      <c r="K3545" s="9">
        <f t="shared" si="777"/>
        <v>154542858255.01218</v>
      </c>
      <c r="M3545" s="9">
        <f t="shared" si="778"/>
        <v>146245.7428224191</v>
      </c>
      <c r="N3545" s="9">
        <f t="shared" si="779"/>
        <v>22279742823.713692</v>
      </c>
      <c r="O3545" s="9">
        <f t="shared" si="780"/>
        <v>-132925.7428224191</v>
      </c>
      <c r="P3545" s="9">
        <f t="shared" si="781"/>
        <v>17669253104.891903</v>
      </c>
      <c r="Q3545" s="9">
        <f t="shared" si="782"/>
        <v>2.0130622442038795E-4</v>
      </c>
      <c r="R3545" s="9">
        <f t="shared" si="783"/>
        <v>-3.7619740427905689E-2</v>
      </c>
    </row>
    <row r="3546" spans="1:18" x14ac:dyDescent="0.25">
      <c r="A3546">
        <v>3535</v>
      </c>
      <c r="B3546" s="5">
        <v>81315</v>
      </c>
      <c r="C3546" s="5">
        <v>20140</v>
      </c>
      <c r="D3546" s="5">
        <f t="shared" si="770"/>
        <v>1637684100</v>
      </c>
      <c r="E3546" s="5">
        <f t="shared" si="771"/>
        <v>6612129225</v>
      </c>
      <c r="F3546" s="5">
        <f t="shared" si="772"/>
        <v>405619600</v>
      </c>
      <c r="G3546" s="5">
        <f t="shared" si="773"/>
        <v>-548645.82420000003</v>
      </c>
      <c r="H3546" s="9">
        <f t="shared" si="774"/>
        <v>301012240412.09735</v>
      </c>
      <c r="I3546" s="9">
        <f t="shared" si="775"/>
        <v>-275369.74660000001</v>
      </c>
      <c r="J3546" s="9">
        <f t="shared" si="776"/>
        <v>75828497342.548218</v>
      </c>
      <c r="K3546" s="9">
        <f t="shared" si="777"/>
        <v>151080461583.10217</v>
      </c>
      <c r="M3546" s="9">
        <f t="shared" si="778"/>
        <v>145975.91758326336</v>
      </c>
      <c r="N3546" s="9">
        <f t="shared" si="779"/>
        <v>22360366020.406631</v>
      </c>
      <c r="O3546" s="9">
        <f t="shared" si="780"/>
        <v>-125835.91758326336</v>
      </c>
      <c r="P3546" s="9">
        <f t="shared" si="781"/>
        <v>15834678154.021849</v>
      </c>
      <c r="Q3546" s="9">
        <f t="shared" si="782"/>
        <v>2.0131095122487592E-4</v>
      </c>
      <c r="R3546" s="9">
        <f t="shared" si="783"/>
        <v>-3.5613226352282472E-2</v>
      </c>
    </row>
    <row r="3547" spans="1:18" x14ac:dyDescent="0.25">
      <c r="A3547">
        <v>3536</v>
      </c>
      <c r="B3547" s="5">
        <v>65308</v>
      </c>
      <c r="C3547" s="5">
        <v>1430</v>
      </c>
      <c r="D3547" s="5">
        <f t="shared" si="770"/>
        <v>93390440</v>
      </c>
      <c r="E3547" s="5">
        <f t="shared" si="771"/>
        <v>4265134864</v>
      </c>
      <c r="F3547" s="5">
        <f t="shared" si="772"/>
        <v>2044900</v>
      </c>
      <c r="G3547" s="5">
        <f t="shared" si="773"/>
        <v>-564652.82420000003</v>
      </c>
      <c r="H3547" s="9">
        <f t="shared" si="774"/>
        <v>318832811877.03613</v>
      </c>
      <c r="I3547" s="9">
        <f t="shared" si="775"/>
        <v>-294079.74660000001</v>
      </c>
      <c r="J3547" s="9">
        <f t="shared" si="776"/>
        <v>86482897360.320221</v>
      </c>
      <c r="K3547" s="9">
        <f t="shared" si="777"/>
        <v>166052959457.71036</v>
      </c>
      <c r="M3547" s="9">
        <f t="shared" si="778"/>
        <v>141613.19778208545</v>
      </c>
      <c r="N3547" s="9">
        <f t="shared" si="779"/>
        <v>23684147738.064758</v>
      </c>
      <c r="O3547" s="9">
        <f t="shared" si="780"/>
        <v>-140183.19778208545</v>
      </c>
      <c r="P3547" s="9">
        <f t="shared" si="781"/>
        <v>19651328940.411289</v>
      </c>
      <c r="Q3547" s="9">
        <f t="shared" si="782"/>
        <v>2.0138856235443653E-4</v>
      </c>
      <c r="R3547" s="9">
        <f t="shared" si="783"/>
        <v>-3.9673697645728333E-2</v>
      </c>
    </row>
    <row r="3548" spans="1:18" x14ac:dyDescent="0.25">
      <c r="A3548">
        <v>3537</v>
      </c>
      <c r="B3548" s="5">
        <v>45938</v>
      </c>
      <c r="C3548" s="5">
        <v>3343</v>
      </c>
      <c r="D3548" s="5">
        <f t="shared" si="770"/>
        <v>153570734</v>
      </c>
      <c r="E3548" s="5">
        <f t="shared" si="771"/>
        <v>2110299844</v>
      </c>
      <c r="F3548" s="5">
        <f t="shared" si="772"/>
        <v>11175649</v>
      </c>
      <c r="G3548" s="5">
        <f t="shared" si="773"/>
        <v>-584022.82420000003</v>
      </c>
      <c r="H3548" s="9">
        <f t="shared" si="774"/>
        <v>341082659186.54413</v>
      </c>
      <c r="I3548" s="9">
        <f t="shared" si="775"/>
        <v>-292166.74660000001</v>
      </c>
      <c r="J3548" s="9">
        <f t="shared" si="776"/>
        <v>85361407818.828613</v>
      </c>
      <c r="K3548" s="9">
        <f t="shared" si="777"/>
        <v>170632048486.65778</v>
      </c>
      <c r="M3548" s="9">
        <f t="shared" si="778"/>
        <v>136333.88982001788</v>
      </c>
      <c r="N3548" s="9">
        <f t="shared" si="779"/>
        <v>25336953381.641384</v>
      </c>
      <c r="O3548" s="9">
        <f t="shared" si="780"/>
        <v>-132990.88982001788</v>
      </c>
      <c r="P3548" s="9">
        <f t="shared" si="781"/>
        <v>17686576775.120136</v>
      </c>
      <c r="Q3548" s="9">
        <f t="shared" si="782"/>
        <v>2.0148546361181983E-4</v>
      </c>
      <c r="R3548" s="9">
        <f t="shared" si="783"/>
        <v>-3.7638181262253267E-2</v>
      </c>
    </row>
    <row r="3549" spans="1:18" x14ac:dyDescent="0.25">
      <c r="A3549">
        <v>3538</v>
      </c>
      <c r="B3549" s="5">
        <v>36400</v>
      </c>
      <c r="C3549" s="5">
        <v>10000</v>
      </c>
      <c r="D3549" s="5">
        <f t="shared" si="770"/>
        <v>364000000</v>
      </c>
      <c r="E3549" s="5">
        <f t="shared" si="771"/>
        <v>1324960000</v>
      </c>
      <c r="F3549" s="5">
        <f t="shared" si="772"/>
        <v>100000000</v>
      </c>
      <c r="G3549" s="5">
        <f t="shared" si="773"/>
        <v>-593560.82420000003</v>
      </c>
      <c r="H3549" s="9">
        <f t="shared" si="774"/>
        <v>352314452024.98334</v>
      </c>
      <c r="I3549" s="9">
        <f t="shared" si="775"/>
        <v>-285509.74660000001</v>
      </c>
      <c r="J3549" s="9">
        <f t="shared" si="776"/>
        <v>81515815403.596222</v>
      </c>
      <c r="K3549" s="9">
        <f t="shared" si="777"/>
        <v>169467400509.02917</v>
      </c>
      <c r="M3549" s="9">
        <f t="shared" si="778"/>
        <v>133734.30079873753</v>
      </c>
      <c r="N3549" s="9">
        <f t="shared" si="779"/>
        <v>26171294864.197216</v>
      </c>
      <c r="O3549" s="9">
        <f t="shared" si="780"/>
        <v>-123734.30079873753</v>
      </c>
      <c r="P3549" s="9">
        <f t="shared" si="781"/>
        <v>15310177194.15246</v>
      </c>
      <c r="Q3549" s="9">
        <f t="shared" si="782"/>
        <v>2.0153437967104369E-4</v>
      </c>
      <c r="R3549" s="9">
        <f t="shared" si="783"/>
        <v>-3.5018444963042412E-2</v>
      </c>
    </row>
    <row r="3550" spans="1:18" x14ac:dyDescent="0.25">
      <c r="A3550">
        <v>3539</v>
      </c>
      <c r="B3550" s="5">
        <v>26849</v>
      </c>
      <c r="C3550" s="5">
        <v>325</v>
      </c>
      <c r="D3550" s="5">
        <f t="shared" si="770"/>
        <v>8725925</v>
      </c>
      <c r="E3550" s="5">
        <f t="shared" si="771"/>
        <v>720868801</v>
      </c>
      <c r="F3550" s="5">
        <f t="shared" si="772"/>
        <v>105625</v>
      </c>
      <c r="G3550" s="5">
        <f t="shared" si="773"/>
        <v>-603111.82420000003</v>
      </c>
      <c r="H3550" s="9">
        <f t="shared" si="774"/>
        <v>363743872489.85175</v>
      </c>
      <c r="I3550" s="9">
        <f t="shared" si="775"/>
        <v>-295184.74660000001</v>
      </c>
      <c r="J3550" s="9">
        <f t="shared" si="776"/>
        <v>87134034625.306213</v>
      </c>
      <c r="K3550" s="9">
        <f t="shared" si="777"/>
        <v>178029410997.94077</v>
      </c>
      <c r="M3550" s="9">
        <f t="shared" si="778"/>
        <v>131131.1686177511</v>
      </c>
      <c r="N3550" s="9">
        <f t="shared" si="779"/>
        <v>27020316899.466286</v>
      </c>
      <c r="O3550" s="9">
        <f t="shared" si="780"/>
        <v>-130806.1686177511</v>
      </c>
      <c r="P3550" s="9">
        <f t="shared" si="781"/>
        <v>17110253748.455532</v>
      </c>
      <c r="Q3550" s="9">
        <f t="shared" si="782"/>
        <v>2.0158415642675812E-4</v>
      </c>
      <c r="R3550" s="9">
        <f t="shared" si="783"/>
        <v>-3.7019878085748234E-2</v>
      </c>
    </row>
    <row r="3551" spans="1:18" x14ac:dyDescent="0.25">
      <c r="A3551">
        <v>3540</v>
      </c>
      <c r="B3551" s="5">
        <v>14699</v>
      </c>
      <c r="C3551" s="5">
        <v>1485</v>
      </c>
      <c r="D3551" s="5">
        <f t="shared" si="770"/>
        <v>21828015</v>
      </c>
      <c r="E3551" s="5">
        <f t="shared" si="771"/>
        <v>216060601</v>
      </c>
      <c r="F3551" s="5">
        <f t="shared" si="772"/>
        <v>2205225</v>
      </c>
      <c r="G3551" s="5">
        <f t="shared" si="773"/>
        <v>-615261.82420000003</v>
      </c>
      <c r="H3551" s="9">
        <f t="shared" si="774"/>
        <v>378547112317.91174</v>
      </c>
      <c r="I3551" s="9">
        <f t="shared" si="775"/>
        <v>-294024.74660000001</v>
      </c>
      <c r="J3551" s="9">
        <f t="shared" si="776"/>
        <v>86450551613.194214</v>
      </c>
      <c r="K3551" s="9">
        <f t="shared" si="777"/>
        <v>180902201953.05878</v>
      </c>
      <c r="M3551" s="9">
        <f t="shared" si="778"/>
        <v>127819.67704629413</v>
      </c>
      <c r="N3551" s="9">
        <f t="shared" si="779"/>
        <v>28119959426.926712</v>
      </c>
      <c r="O3551" s="9">
        <f t="shared" si="780"/>
        <v>-126334.67704629413</v>
      </c>
      <c r="P3551" s="9">
        <f t="shared" si="781"/>
        <v>15960450624.391438</v>
      </c>
      <c r="Q3551" s="9">
        <f t="shared" si="782"/>
        <v>2.016486266468334E-4</v>
      </c>
      <c r="R3551" s="9">
        <f t="shared" si="783"/>
        <v>-3.5754387904395148E-2</v>
      </c>
    </row>
    <row r="3552" spans="1:18" x14ac:dyDescent="0.25">
      <c r="A3552">
        <v>3541</v>
      </c>
      <c r="B3552" s="5">
        <v>7503</v>
      </c>
      <c r="C3552" s="5">
        <v>400</v>
      </c>
      <c r="D3552" s="5">
        <f t="shared" si="770"/>
        <v>3001200</v>
      </c>
      <c r="E3552" s="5">
        <f t="shared" si="771"/>
        <v>56295009</v>
      </c>
      <c r="F3552" s="5">
        <f t="shared" si="772"/>
        <v>160000</v>
      </c>
      <c r="G3552" s="5">
        <f t="shared" si="773"/>
        <v>-622457.82420000003</v>
      </c>
      <c r="H3552" s="9">
        <f t="shared" si="774"/>
        <v>387453742907.79816</v>
      </c>
      <c r="I3552" s="9">
        <f t="shared" si="775"/>
        <v>-295109.74660000001</v>
      </c>
      <c r="J3552" s="9">
        <f t="shared" si="776"/>
        <v>87089762538.316223</v>
      </c>
      <c r="K3552" s="9">
        <f t="shared" si="777"/>
        <v>183693370768.84937</v>
      </c>
      <c r="M3552" s="9">
        <f t="shared" si="778"/>
        <v>125858.40187360243</v>
      </c>
      <c r="N3552" s="9">
        <f t="shared" si="779"/>
        <v>28781578767.474995</v>
      </c>
      <c r="O3552" s="9">
        <f t="shared" si="780"/>
        <v>-125458.40187360243</v>
      </c>
      <c r="P3552" s="9">
        <f t="shared" si="781"/>
        <v>15739810600.678329</v>
      </c>
      <c r="Q3552" s="9">
        <f t="shared" si="782"/>
        <v>2.0168741629294663E-4</v>
      </c>
      <c r="R3552" s="9">
        <f t="shared" si="783"/>
        <v>-3.5506391106119028E-2</v>
      </c>
    </row>
    <row r="3553" spans="1:18" x14ac:dyDescent="0.25">
      <c r="A3553">
        <v>3542</v>
      </c>
      <c r="B3553" s="5">
        <v>5499</v>
      </c>
      <c r="C3553" s="5">
        <v>50</v>
      </c>
      <c r="D3553" s="5">
        <f t="shared" si="770"/>
        <v>274950</v>
      </c>
      <c r="E3553" s="5">
        <f t="shared" si="771"/>
        <v>30239001</v>
      </c>
      <c r="F3553" s="5">
        <f t="shared" si="772"/>
        <v>2500</v>
      </c>
      <c r="G3553" s="5">
        <f t="shared" si="773"/>
        <v>-624461.82420000003</v>
      </c>
      <c r="H3553" s="9">
        <f t="shared" si="774"/>
        <v>389952569883.19177</v>
      </c>
      <c r="I3553" s="9">
        <f t="shared" si="775"/>
        <v>-295459.74660000001</v>
      </c>
      <c r="J3553" s="9">
        <f t="shared" si="776"/>
        <v>87296461860.936218</v>
      </c>
      <c r="K3553" s="9">
        <f t="shared" si="777"/>
        <v>184503332339.50577</v>
      </c>
      <c r="M3553" s="9">
        <f t="shared" si="778"/>
        <v>125312.21017737201</v>
      </c>
      <c r="N3553" s="9">
        <f t="shared" si="779"/>
        <v>28967201404.331787</v>
      </c>
      <c r="O3553" s="9">
        <f t="shared" si="780"/>
        <v>-125262.21017737201</v>
      </c>
      <c r="P3553" s="9">
        <f t="shared" si="781"/>
        <v>15690621298.520119</v>
      </c>
      <c r="Q3553" s="9">
        <f t="shared" si="782"/>
        <v>2.0169829904070351E-4</v>
      </c>
      <c r="R3553" s="9">
        <f t="shared" si="783"/>
        <v>-3.5450866447840956E-2</v>
      </c>
    </row>
    <row r="3554" spans="1:18" x14ac:dyDescent="0.25">
      <c r="A3554">
        <v>3543</v>
      </c>
      <c r="B3554" s="5">
        <v>4912</v>
      </c>
      <c r="C3554" s="5">
        <v>210</v>
      </c>
      <c r="D3554" s="5">
        <f t="shared" si="770"/>
        <v>1031520</v>
      </c>
      <c r="E3554" s="5">
        <f t="shared" si="771"/>
        <v>24127744</v>
      </c>
      <c r="F3554" s="5">
        <f t="shared" si="772"/>
        <v>44100</v>
      </c>
      <c r="G3554" s="5">
        <f t="shared" si="773"/>
        <v>-625048.82420000003</v>
      </c>
      <c r="H3554" s="9">
        <f t="shared" si="774"/>
        <v>390686032633.80255</v>
      </c>
      <c r="I3554" s="9">
        <f t="shared" si="775"/>
        <v>-295299.74660000001</v>
      </c>
      <c r="J3554" s="9">
        <f t="shared" si="776"/>
        <v>87201940342.024216</v>
      </c>
      <c r="K3554" s="9">
        <f t="shared" si="777"/>
        <v>184576759398.88797</v>
      </c>
      <c r="M3554" s="9">
        <f t="shared" si="778"/>
        <v>125152.2228891049</v>
      </c>
      <c r="N3554" s="9">
        <f t="shared" si="779"/>
        <v>29021685884.908184</v>
      </c>
      <c r="O3554" s="9">
        <f t="shared" si="780"/>
        <v>-124942.2228891049</v>
      </c>
      <c r="P3554" s="9">
        <f t="shared" si="781"/>
        <v>15610559060.470768</v>
      </c>
      <c r="Q3554" s="9">
        <f t="shared" si="782"/>
        <v>2.0170149337555847E-4</v>
      </c>
      <c r="R3554" s="9">
        <f t="shared" si="783"/>
        <v>-3.5360305858741302E-2</v>
      </c>
    </row>
    <row r="3555" spans="1:18" x14ac:dyDescent="0.25">
      <c r="A3555">
        <v>3544</v>
      </c>
      <c r="B3555" s="5">
        <v>2700</v>
      </c>
      <c r="C3555" s="5">
        <v>25</v>
      </c>
      <c r="D3555" s="5">
        <f t="shared" si="770"/>
        <v>67500</v>
      </c>
      <c r="E3555" s="5">
        <f t="shared" si="771"/>
        <v>7290000</v>
      </c>
      <c r="F3555" s="5">
        <f t="shared" si="772"/>
        <v>625</v>
      </c>
      <c r="G3555" s="5">
        <f t="shared" si="773"/>
        <v>-627260.82420000003</v>
      </c>
      <c r="H3555" s="9">
        <f t="shared" si="774"/>
        <v>393456141576.06335</v>
      </c>
      <c r="I3555" s="9">
        <f t="shared" si="775"/>
        <v>-295484.74660000001</v>
      </c>
      <c r="J3555" s="9">
        <f t="shared" si="776"/>
        <v>87311235473.26622</v>
      </c>
      <c r="K3555" s="9">
        <f t="shared" si="777"/>
        <v>185346005690.84418</v>
      </c>
      <c r="M3555" s="9">
        <f t="shared" si="778"/>
        <v>124549.34063757712</v>
      </c>
      <c r="N3555" s="9">
        <f t="shared" si="779"/>
        <v>29227460406.836441</v>
      </c>
      <c r="O3555" s="9">
        <f t="shared" si="780"/>
        <v>-124524.34063757712</v>
      </c>
      <c r="P3555" s="9">
        <f t="shared" si="781"/>
        <v>15506311411.223339</v>
      </c>
      <c r="Q3555" s="9">
        <f t="shared" si="782"/>
        <v>2.0171355759496007E-4</v>
      </c>
      <c r="R3555" s="9">
        <f t="shared" si="783"/>
        <v>-3.5242039852908996E-2</v>
      </c>
    </row>
    <row r="3556" spans="1:18" x14ac:dyDescent="0.25">
      <c r="A3556">
        <v>3545</v>
      </c>
      <c r="B3556" s="5">
        <v>1753</v>
      </c>
      <c r="C3556" s="5">
        <v>110</v>
      </c>
      <c r="D3556" s="5">
        <f t="shared" si="770"/>
        <v>192830</v>
      </c>
      <c r="E3556" s="5">
        <f t="shared" si="771"/>
        <v>3073009</v>
      </c>
      <c r="F3556" s="5">
        <f t="shared" si="772"/>
        <v>12100</v>
      </c>
      <c r="G3556" s="5">
        <f t="shared" si="773"/>
        <v>-628207.82420000003</v>
      </c>
      <c r="H3556" s="9">
        <f t="shared" si="774"/>
        <v>394645070386.09814</v>
      </c>
      <c r="I3556" s="9">
        <f t="shared" si="775"/>
        <v>-295399.74660000001</v>
      </c>
      <c r="J3556" s="9">
        <f t="shared" si="776"/>
        <v>87261010291.344223</v>
      </c>
      <c r="K3556" s="9">
        <f t="shared" si="777"/>
        <v>185572432080.81735</v>
      </c>
      <c r="M3556" s="9">
        <f t="shared" si="778"/>
        <v>124291.23508052611</v>
      </c>
      <c r="N3556" s="9">
        <f t="shared" si="779"/>
        <v>29315778686.944221</v>
      </c>
      <c r="O3556" s="9">
        <f t="shared" si="780"/>
        <v>-124181.23508052611</v>
      </c>
      <c r="P3556" s="9">
        <f t="shared" si="781"/>
        <v>15420979146.124887</v>
      </c>
      <c r="Q3556" s="9">
        <f t="shared" si="782"/>
        <v>2.0171873554944349E-4</v>
      </c>
      <c r="R3556" s="9">
        <f t="shared" si="783"/>
        <v>-3.5144936520976069E-2</v>
      </c>
    </row>
    <row r="3557" spans="1:18" x14ac:dyDescent="0.25">
      <c r="A3557">
        <v>3546</v>
      </c>
      <c r="B3557" s="5">
        <v>920</v>
      </c>
      <c r="C3557" s="5">
        <v>180</v>
      </c>
      <c r="D3557" s="5">
        <f t="shared" si="770"/>
        <v>165600</v>
      </c>
      <c r="E3557" s="5">
        <f t="shared" si="771"/>
        <v>846400</v>
      </c>
      <c r="F3557" s="5">
        <f t="shared" si="772"/>
        <v>32400</v>
      </c>
      <c r="G3557" s="5">
        <f t="shared" si="773"/>
        <v>-629040.82420000003</v>
      </c>
      <c r="H3557" s="9">
        <f t="shared" si="774"/>
        <v>395692358510.21533</v>
      </c>
      <c r="I3557" s="9">
        <f t="shared" si="775"/>
        <v>-295329.74660000001</v>
      </c>
      <c r="J3557" s="9">
        <f t="shared" si="776"/>
        <v>87219659226.820221</v>
      </c>
      <c r="K3557" s="9">
        <f t="shared" si="777"/>
        <v>185774467212.04117</v>
      </c>
      <c r="M3557" s="9">
        <f t="shared" si="778"/>
        <v>124064.20030859001</v>
      </c>
      <c r="N3557" s="9">
        <f t="shared" si="779"/>
        <v>29393575343.160007</v>
      </c>
      <c r="O3557" s="9">
        <f t="shared" si="780"/>
        <v>-123884.20030859001</v>
      </c>
      <c r="P3557" s="9">
        <f t="shared" si="781"/>
        <v>15347295086.098852</v>
      </c>
      <c r="Q3557" s="9">
        <f t="shared" si="782"/>
        <v>2.0172329663854482E-4</v>
      </c>
      <c r="R3557" s="9">
        <f t="shared" si="783"/>
        <v>-3.5060871820973886E-2</v>
      </c>
    </row>
    <row r="3558" spans="1:18" x14ac:dyDescent="0.25">
      <c r="A3558">
        <v>3547</v>
      </c>
      <c r="B3558" s="5">
        <v>859</v>
      </c>
      <c r="C3558" s="5">
        <v>20</v>
      </c>
      <c r="D3558" s="5">
        <f t="shared" si="770"/>
        <v>17180</v>
      </c>
      <c r="E3558" s="5">
        <f t="shared" si="771"/>
        <v>737881</v>
      </c>
      <c r="F3558" s="5">
        <f t="shared" si="772"/>
        <v>400</v>
      </c>
      <c r="G3558" s="5">
        <f t="shared" si="773"/>
        <v>-629101.82420000003</v>
      </c>
      <c r="H3558" s="9">
        <f t="shared" si="774"/>
        <v>395769105211.76776</v>
      </c>
      <c r="I3558" s="9">
        <f t="shared" si="775"/>
        <v>-295489.74660000001</v>
      </c>
      <c r="J3558" s="9">
        <f t="shared" si="776"/>
        <v>87314190345.732224</v>
      </c>
      <c r="K3558" s="9">
        <f t="shared" si="777"/>
        <v>185893138618.45578</v>
      </c>
      <c r="M3558" s="9">
        <f t="shared" si="778"/>
        <v>124047.57471304607</v>
      </c>
      <c r="N3558" s="9">
        <f t="shared" si="779"/>
        <v>29399276388.191334</v>
      </c>
      <c r="O3558" s="9">
        <f t="shared" si="780"/>
        <v>-124027.57471304607</v>
      </c>
      <c r="P3558" s="9">
        <f t="shared" si="781"/>
        <v>15382839289.200224</v>
      </c>
      <c r="Q3558" s="9">
        <f t="shared" si="782"/>
        <v>2.0172363088137249E-4</v>
      </c>
      <c r="R3558" s="9">
        <f t="shared" si="783"/>
        <v>-3.5101448684943602E-2</v>
      </c>
    </row>
    <row r="3559" spans="1:18" x14ac:dyDescent="0.25">
      <c r="A3559">
        <v>3548</v>
      </c>
      <c r="B3559" s="5">
        <v>4</v>
      </c>
      <c r="C3559" s="5">
        <v>2</v>
      </c>
      <c r="D3559" s="5">
        <f t="shared" si="770"/>
        <v>8</v>
      </c>
      <c r="E3559" s="5">
        <f t="shared" si="771"/>
        <v>16</v>
      </c>
      <c r="F3559" s="5">
        <f t="shared" si="772"/>
        <v>4</v>
      </c>
      <c r="G3559" s="5">
        <f t="shared" si="773"/>
        <v>-629956.82420000003</v>
      </c>
      <c r="H3559" s="9">
        <f t="shared" si="774"/>
        <v>396845600356.14972</v>
      </c>
      <c r="I3559" s="9">
        <f t="shared" si="775"/>
        <v>-295507.74660000001</v>
      </c>
      <c r="J3559" s="9">
        <f t="shared" si="776"/>
        <v>87324828300.609818</v>
      </c>
      <c r="K3559" s="9">
        <f t="shared" si="777"/>
        <v>186157121574.63437</v>
      </c>
      <c r="M3559" s="9">
        <f t="shared" si="778"/>
        <v>123814.54382468427</v>
      </c>
      <c r="N3559" s="9">
        <f t="shared" si="779"/>
        <v>29479242656.056786</v>
      </c>
      <c r="O3559" s="9">
        <f t="shared" si="780"/>
        <v>-123812.54382468427</v>
      </c>
      <c r="P3559" s="9">
        <f t="shared" si="781"/>
        <v>15329546008.339363</v>
      </c>
      <c r="Q3559" s="9">
        <f t="shared" si="782"/>
        <v>2.0172831917121138E-4</v>
      </c>
      <c r="R3559" s="9">
        <f t="shared" si="783"/>
        <v>-3.504059217362937E-2</v>
      </c>
    </row>
    <row r="3560" spans="1:18" x14ac:dyDescent="0.25">
      <c r="A3560">
        <v>3549</v>
      </c>
      <c r="B3560" s="5">
        <v>128160</v>
      </c>
      <c r="C3560" s="5">
        <v>9595</v>
      </c>
      <c r="D3560" s="5">
        <f t="shared" si="770"/>
        <v>1229695200</v>
      </c>
      <c r="E3560" s="5">
        <f t="shared" si="771"/>
        <v>16424985600</v>
      </c>
      <c r="F3560" s="5">
        <f t="shared" si="772"/>
        <v>92064025</v>
      </c>
      <c r="G3560" s="5">
        <f t="shared" si="773"/>
        <v>-501800.82420000003</v>
      </c>
      <c r="H3560" s="9">
        <f t="shared" si="774"/>
        <v>251804067167.79935</v>
      </c>
      <c r="I3560" s="9">
        <f t="shared" si="775"/>
        <v>-285914.74660000001</v>
      </c>
      <c r="J3560" s="9">
        <f t="shared" si="776"/>
        <v>81747242323.342224</v>
      </c>
      <c r="K3560" s="9">
        <f t="shared" si="777"/>
        <v>143472255494.81418</v>
      </c>
      <c r="M3560" s="9">
        <f t="shared" si="778"/>
        <v>158743.55730876958</v>
      </c>
      <c r="N3560" s="9">
        <f t="shared" si="779"/>
        <v>18704990533.244675</v>
      </c>
      <c r="O3560" s="9">
        <f t="shared" si="780"/>
        <v>-149148.55730876958</v>
      </c>
      <c r="P3560" s="9">
        <f t="shared" si="781"/>
        <v>22245292147.287323</v>
      </c>
      <c r="Q3560" s="9">
        <f t="shared" si="782"/>
        <v>2.0109664261436824E-4</v>
      </c>
      <c r="R3560" s="9">
        <f t="shared" si="783"/>
        <v>-4.2211006716401656E-2</v>
      </c>
    </row>
    <row r="3561" spans="1:18" x14ac:dyDescent="0.25">
      <c r="A3561">
        <v>3550</v>
      </c>
      <c r="B3561" s="5">
        <v>52186</v>
      </c>
      <c r="C3561" s="5">
        <v>4014</v>
      </c>
      <c r="D3561" s="5">
        <f t="shared" si="770"/>
        <v>209474604</v>
      </c>
      <c r="E3561" s="5">
        <f t="shared" si="771"/>
        <v>2723378596</v>
      </c>
      <c r="F3561" s="5">
        <f t="shared" si="772"/>
        <v>16112196</v>
      </c>
      <c r="G3561" s="5">
        <f t="shared" si="773"/>
        <v>-577774.82420000003</v>
      </c>
      <c r="H3561" s="9">
        <f t="shared" si="774"/>
        <v>333823747479.34094</v>
      </c>
      <c r="I3561" s="9">
        <f t="shared" si="775"/>
        <v>-291495.74660000001</v>
      </c>
      <c r="J3561" s="9">
        <f t="shared" si="776"/>
        <v>84969770285.891418</v>
      </c>
      <c r="K3561" s="9">
        <f t="shared" si="777"/>
        <v>168418903746.86276</v>
      </c>
      <c r="M3561" s="9">
        <f t="shared" si="778"/>
        <v>138036.78688491197</v>
      </c>
      <c r="N3561" s="9">
        <f t="shared" si="779"/>
        <v>24797733041.429741</v>
      </c>
      <c r="O3561" s="9">
        <f t="shared" si="780"/>
        <v>-134022.78688491197</v>
      </c>
      <c r="P3561" s="9">
        <f t="shared" si="781"/>
        <v>17962107404.398533</v>
      </c>
      <c r="Q3561" s="9">
        <f t="shared" si="782"/>
        <v>2.0145385001637005E-4</v>
      </c>
      <c r="R3561" s="9">
        <f t="shared" si="783"/>
        <v>-3.7930221183736366E-2</v>
      </c>
    </row>
    <row r="3562" spans="1:18" x14ac:dyDescent="0.25">
      <c r="A3562">
        <v>3551</v>
      </c>
      <c r="B3562" s="5">
        <v>1941</v>
      </c>
      <c r="C3562" s="5">
        <v>150</v>
      </c>
      <c r="D3562" s="5">
        <f t="shared" si="770"/>
        <v>291150</v>
      </c>
      <c r="E3562" s="5">
        <f t="shared" si="771"/>
        <v>3767481</v>
      </c>
      <c r="F3562" s="5">
        <f t="shared" si="772"/>
        <v>22500</v>
      </c>
      <c r="G3562" s="5">
        <f t="shared" si="773"/>
        <v>-628019.82420000003</v>
      </c>
      <c r="H3562" s="9">
        <f t="shared" si="774"/>
        <v>394408899588.19897</v>
      </c>
      <c r="I3562" s="9">
        <f t="shared" si="775"/>
        <v>-295359.74660000001</v>
      </c>
      <c r="J3562" s="9">
        <f t="shared" si="776"/>
        <v>87237379911.616226</v>
      </c>
      <c r="K3562" s="9">
        <f t="shared" si="777"/>
        <v>185491776135.48856</v>
      </c>
      <c r="M3562" s="9">
        <f t="shared" si="778"/>
        <v>124342.47462089104</v>
      </c>
      <c r="N3562" s="9">
        <f t="shared" si="779"/>
        <v>29298234996.770264</v>
      </c>
      <c r="O3562" s="9">
        <f t="shared" si="780"/>
        <v>-124192.47462089104</v>
      </c>
      <c r="P3562" s="9">
        <f t="shared" si="781"/>
        <v>15423770752.460665</v>
      </c>
      <c r="Q3562" s="9">
        <f t="shared" si="782"/>
        <v>2.0171770699194575E-4</v>
      </c>
      <c r="R3562" s="9">
        <f t="shared" si="783"/>
        <v>-3.5148117441887748E-2</v>
      </c>
    </row>
    <row r="3563" spans="1:18" x14ac:dyDescent="0.25">
      <c r="A3563">
        <v>3552</v>
      </c>
      <c r="B3563" s="5">
        <v>1086</v>
      </c>
      <c r="C3563" s="5">
        <v>100</v>
      </c>
      <c r="D3563" s="5">
        <f t="shared" si="770"/>
        <v>108600</v>
      </c>
      <c r="E3563" s="5">
        <f t="shared" si="771"/>
        <v>1179396</v>
      </c>
      <c r="F3563" s="5">
        <f t="shared" si="772"/>
        <v>10000</v>
      </c>
      <c r="G3563" s="5">
        <f t="shared" si="773"/>
        <v>-628874.82420000003</v>
      </c>
      <c r="H3563" s="9">
        <f t="shared" si="774"/>
        <v>395483544512.58093</v>
      </c>
      <c r="I3563" s="9">
        <f t="shared" si="775"/>
        <v>-295409.74660000001</v>
      </c>
      <c r="J3563" s="9">
        <f t="shared" si="776"/>
        <v>87266918386.276215</v>
      </c>
      <c r="K3563" s="9">
        <f t="shared" si="777"/>
        <v>185775752460.04156</v>
      </c>
      <c r="M3563" s="9">
        <f t="shared" si="778"/>
        <v>124109.44373252925</v>
      </c>
      <c r="N3563" s="9">
        <f t="shared" si="779"/>
        <v>29378063823.060711</v>
      </c>
      <c r="O3563" s="9">
        <f t="shared" si="780"/>
        <v>-124009.44373252925</v>
      </c>
      <c r="P3563" s="9">
        <f t="shared" si="781"/>
        <v>15378342134.851339</v>
      </c>
      <c r="Q3563" s="9">
        <f t="shared" si="782"/>
        <v>2.0172238722381271E-4</v>
      </c>
      <c r="R3563" s="9">
        <f t="shared" si="783"/>
        <v>-3.5096317355148572E-2</v>
      </c>
    </row>
    <row r="3564" spans="1:18" x14ac:dyDescent="0.25">
      <c r="A3564">
        <v>3553</v>
      </c>
      <c r="B3564" s="5">
        <v>8</v>
      </c>
      <c r="C3564" s="5">
        <v>12</v>
      </c>
      <c r="D3564" s="5">
        <f t="shared" si="770"/>
        <v>96</v>
      </c>
      <c r="E3564" s="5">
        <f t="shared" si="771"/>
        <v>64</v>
      </c>
      <c r="F3564" s="5">
        <f t="shared" si="772"/>
        <v>144</v>
      </c>
      <c r="G3564" s="5">
        <f t="shared" si="773"/>
        <v>-629952.82420000003</v>
      </c>
      <c r="H3564" s="9">
        <f t="shared" si="774"/>
        <v>396840560717.55615</v>
      </c>
      <c r="I3564" s="9">
        <f t="shared" si="775"/>
        <v>-295497.74660000001</v>
      </c>
      <c r="J3564" s="9">
        <f t="shared" si="776"/>
        <v>87318918245.677826</v>
      </c>
      <c r="K3564" s="9">
        <f t="shared" si="777"/>
        <v>186149640015.40598</v>
      </c>
      <c r="M3564" s="9">
        <f t="shared" si="778"/>
        <v>123815.63402767076</v>
      </c>
      <c r="N3564" s="9">
        <f t="shared" si="779"/>
        <v>29478868291.999664</v>
      </c>
      <c r="O3564" s="9">
        <f t="shared" si="780"/>
        <v>-123803.63402767076</v>
      </c>
      <c r="P3564" s="9">
        <f t="shared" si="781"/>
        <v>15327339798.457438</v>
      </c>
      <c r="Q3564" s="9">
        <f t="shared" si="782"/>
        <v>2.0172829722286677E-4</v>
      </c>
      <c r="R3564" s="9">
        <f t="shared" si="783"/>
        <v>-3.5038070582508851E-2</v>
      </c>
    </row>
    <row r="3565" spans="1:18" x14ac:dyDescent="0.25">
      <c r="A3565">
        <v>3554</v>
      </c>
      <c r="B3565" s="5">
        <v>62</v>
      </c>
      <c r="C3565" s="5">
        <v>0</v>
      </c>
      <c r="D3565" s="5">
        <f t="shared" si="770"/>
        <v>0</v>
      </c>
      <c r="E3565" s="5">
        <f t="shared" si="771"/>
        <v>3844</v>
      </c>
      <c r="F3565" s="5">
        <f t="shared" si="772"/>
        <v>0</v>
      </c>
      <c r="G3565" s="5">
        <f t="shared" si="773"/>
        <v>-629898.82420000003</v>
      </c>
      <c r="H3565" s="9">
        <f t="shared" si="774"/>
        <v>396772528728.54254</v>
      </c>
      <c r="I3565" s="9">
        <f t="shared" si="775"/>
        <v>-295509.74660000001</v>
      </c>
      <c r="J3565" s="9">
        <f t="shared" si="776"/>
        <v>87326010335.596222</v>
      </c>
      <c r="K3565" s="9">
        <f t="shared" si="777"/>
        <v>186141241922.97998</v>
      </c>
      <c r="M3565" s="9">
        <f t="shared" si="778"/>
        <v>123830.35176798835</v>
      </c>
      <c r="N3565" s="9">
        <f t="shared" si="779"/>
        <v>29473814609.885754</v>
      </c>
      <c r="O3565" s="9">
        <f t="shared" si="780"/>
        <v>-123830.35176798835</v>
      </c>
      <c r="P3565" s="9">
        <f t="shared" si="781"/>
        <v>15333956018.983736</v>
      </c>
      <c r="Q3565" s="9">
        <f t="shared" si="782"/>
        <v>2.017280009338547E-4</v>
      </c>
      <c r="R3565" s="9">
        <f t="shared" si="783"/>
        <v>-3.5045632052214566E-2</v>
      </c>
    </row>
    <row r="3566" spans="1:18" x14ac:dyDescent="0.25">
      <c r="A3566">
        <v>3555</v>
      </c>
      <c r="B3566" s="5">
        <v>13644</v>
      </c>
      <c r="C3566" s="5">
        <v>214</v>
      </c>
      <c r="D3566" s="5">
        <f t="shared" si="770"/>
        <v>2919816</v>
      </c>
      <c r="E3566" s="5">
        <f t="shared" si="771"/>
        <v>186158736</v>
      </c>
      <c r="F3566" s="5">
        <f t="shared" si="772"/>
        <v>45796</v>
      </c>
      <c r="G3566" s="5">
        <f t="shared" si="773"/>
        <v>-616316.82420000003</v>
      </c>
      <c r="H3566" s="9">
        <f t="shared" si="774"/>
        <v>379846427791.97375</v>
      </c>
      <c r="I3566" s="9">
        <f t="shared" si="775"/>
        <v>-295295.74660000001</v>
      </c>
      <c r="J3566" s="9">
        <f t="shared" si="776"/>
        <v>87199577960.051422</v>
      </c>
      <c r="K3566" s="9">
        <f t="shared" si="777"/>
        <v>181995736744.27997</v>
      </c>
      <c r="M3566" s="9">
        <f t="shared" si="778"/>
        <v>127532.13600860797</v>
      </c>
      <c r="N3566" s="9">
        <f t="shared" si="779"/>
        <v>28216477659.99334</v>
      </c>
      <c r="O3566" s="9">
        <f t="shared" si="780"/>
        <v>-127318.13600860797</v>
      </c>
      <c r="P3566" s="9">
        <f t="shared" si="781"/>
        <v>16209907756.706396</v>
      </c>
      <c r="Q3566" s="9">
        <f t="shared" si="782"/>
        <v>2.0165428535097744E-4</v>
      </c>
      <c r="R3566" s="9">
        <f t="shared" si="783"/>
        <v>-3.6032719926378798E-2</v>
      </c>
    </row>
    <row r="3567" spans="1:18" x14ac:dyDescent="0.25">
      <c r="A3567">
        <v>3556</v>
      </c>
      <c r="B3567" s="5">
        <v>4939</v>
      </c>
      <c r="C3567" s="5">
        <v>125</v>
      </c>
      <c r="D3567" s="5">
        <f t="shared" si="770"/>
        <v>617375</v>
      </c>
      <c r="E3567" s="5">
        <f t="shared" si="771"/>
        <v>24393721</v>
      </c>
      <c r="F3567" s="5">
        <f t="shared" si="772"/>
        <v>15625</v>
      </c>
      <c r="G3567" s="5">
        <f t="shared" si="773"/>
        <v>-625021.82420000003</v>
      </c>
      <c r="H3567" s="9">
        <f t="shared" si="774"/>
        <v>390652280726.29572</v>
      </c>
      <c r="I3567" s="9">
        <f t="shared" si="775"/>
        <v>-295384.74660000001</v>
      </c>
      <c r="J3567" s="9">
        <f t="shared" si="776"/>
        <v>87252148523.946213</v>
      </c>
      <c r="K3567" s="9">
        <f t="shared" si="777"/>
        <v>184621913160.78677</v>
      </c>
      <c r="M3567" s="9">
        <f t="shared" si="778"/>
        <v>125159.5817592637</v>
      </c>
      <c r="N3567" s="9">
        <f t="shared" si="779"/>
        <v>29019178661.266033</v>
      </c>
      <c r="O3567" s="9">
        <f t="shared" si="780"/>
        <v>-125034.5817592637</v>
      </c>
      <c r="P3567" s="9">
        <f t="shared" si="781"/>
        <v>15633646635.713999</v>
      </c>
      <c r="Q3567" s="9">
        <f t="shared" si="782"/>
        <v>2.0170134638118899E-4</v>
      </c>
      <c r="R3567" s="9">
        <f t="shared" si="783"/>
        <v>-3.5386444641108468E-2</v>
      </c>
    </row>
    <row r="3568" spans="1:18" x14ac:dyDescent="0.25">
      <c r="A3568">
        <v>3557</v>
      </c>
      <c r="B3568" s="5">
        <v>4322</v>
      </c>
      <c r="C3568" s="5">
        <v>163</v>
      </c>
      <c r="D3568" s="5">
        <f t="shared" si="770"/>
        <v>704486</v>
      </c>
      <c r="E3568" s="5">
        <f t="shared" si="771"/>
        <v>18679684</v>
      </c>
      <c r="F3568" s="5">
        <f t="shared" si="772"/>
        <v>26569</v>
      </c>
      <c r="G3568" s="5">
        <f t="shared" si="773"/>
        <v>-625638.82420000003</v>
      </c>
      <c r="H3568" s="9">
        <f t="shared" si="774"/>
        <v>391423938346.35852</v>
      </c>
      <c r="I3568" s="9">
        <f t="shared" si="775"/>
        <v>-295346.74660000001</v>
      </c>
      <c r="J3568" s="9">
        <f t="shared" si="776"/>
        <v>87229700727.20462</v>
      </c>
      <c r="K3568" s="9">
        <f t="shared" si="777"/>
        <v>184780391274.11935</v>
      </c>
      <c r="M3568" s="9">
        <f t="shared" si="778"/>
        <v>124991.41794859794</v>
      </c>
      <c r="N3568" s="9">
        <f t="shared" si="779"/>
        <v>29076500406.067574</v>
      </c>
      <c r="O3568" s="9">
        <f t="shared" si="780"/>
        <v>-124828.41794859794</v>
      </c>
      <c r="P3568" s="9">
        <f t="shared" si="781"/>
        <v>15582133927.549849</v>
      </c>
      <c r="Q3568" s="9">
        <f t="shared" si="782"/>
        <v>2.0170470706014617E-4</v>
      </c>
      <c r="R3568" s="9">
        <f t="shared" si="783"/>
        <v>-3.5328097608259425E-2</v>
      </c>
    </row>
    <row r="3569" spans="1:18" x14ac:dyDescent="0.25">
      <c r="A3569">
        <v>3558</v>
      </c>
      <c r="B3569" s="5">
        <v>2414</v>
      </c>
      <c r="C3569" s="5">
        <v>65</v>
      </c>
      <c r="D3569" s="5">
        <f t="shared" si="770"/>
        <v>156910</v>
      </c>
      <c r="E3569" s="5">
        <f t="shared" si="771"/>
        <v>5827396</v>
      </c>
      <c r="F3569" s="5">
        <f t="shared" si="772"/>
        <v>4225</v>
      </c>
      <c r="G3569" s="5">
        <f t="shared" si="773"/>
        <v>-627546.82420000003</v>
      </c>
      <c r="H3569" s="9">
        <f t="shared" si="774"/>
        <v>393815016563.50574</v>
      </c>
      <c r="I3569" s="9">
        <f t="shared" si="775"/>
        <v>-295444.74660000001</v>
      </c>
      <c r="J3569" s="9">
        <f t="shared" si="776"/>
        <v>87287598293.538223</v>
      </c>
      <c r="K3569" s="9">
        <f t="shared" si="777"/>
        <v>185405412455.40378</v>
      </c>
      <c r="M3569" s="9">
        <f t="shared" si="778"/>
        <v>124471.39112404322</v>
      </c>
      <c r="N3569" s="9">
        <f t="shared" si="779"/>
        <v>29254119043.919765</v>
      </c>
      <c r="O3569" s="9">
        <f t="shared" si="780"/>
        <v>-124406.39112404322</v>
      </c>
      <c r="P3569" s="9">
        <f t="shared" si="781"/>
        <v>15476950152.508419</v>
      </c>
      <c r="Q3569" s="9">
        <f t="shared" si="782"/>
        <v>2.0171512054669824E-4</v>
      </c>
      <c r="R3569" s="9">
        <f t="shared" si="783"/>
        <v>-3.5208658603842619E-2</v>
      </c>
    </row>
    <row r="3570" spans="1:18" x14ac:dyDescent="0.25">
      <c r="A3570">
        <v>3559</v>
      </c>
      <c r="B3570" s="5">
        <v>2356</v>
      </c>
      <c r="C3570" s="5">
        <v>100</v>
      </c>
      <c r="D3570" s="5">
        <f t="shared" si="770"/>
        <v>235600</v>
      </c>
      <c r="E3570" s="5">
        <f t="shared" si="771"/>
        <v>5550736</v>
      </c>
      <c r="F3570" s="5">
        <f t="shared" si="772"/>
        <v>10000</v>
      </c>
      <c r="G3570" s="5">
        <f t="shared" si="773"/>
        <v>-627604.82420000003</v>
      </c>
      <c r="H3570" s="9">
        <f t="shared" si="774"/>
        <v>393887815359.11298</v>
      </c>
      <c r="I3570" s="9">
        <f t="shared" si="775"/>
        <v>-295409.74660000001</v>
      </c>
      <c r="J3570" s="9">
        <f t="shared" si="776"/>
        <v>87266918386.276215</v>
      </c>
      <c r="K3570" s="9">
        <f t="shared" si="777"/>
        <v>185400582081.85956</v>
      </c>
      <c r="M3570" s="9">
        <f t="shared" si="778"/>
        <v>124455.58318073915</v>
      </c>
      <c r="N3570" s="9">
        <f t="shared" si="779"/>
        <v>29259526823.063206</v>
      </c>
      <c r="O3570" s="9">
        <f t="shared" si="780"/>
        <v>-124355.58318073915</v>
      </c>
      <c r="P3570" s="9">
        <f t="shared" si="781"/>
        <v>15464311068.221735</v>
      </c>
      <c r="Q3570" s="9">
        <f t="shared" si="782"/>
        <v>2.0171543759583266E-4</v>
      </c>
      <c r="R3570" s="9">
        <f t="shared" si="783"/>
        <v>-3.5194279287637312E-2</v>
      </c>
    </row>
    <row r="3571" spans="1:18" x14ac:dyDescent="0.25">
      <c r="A3571">
        <v>3560</v>
      </c>
      <c r="B3571" s="5">
        <v>546</v>
      </c>
      <c r="C3571" s="5">
        <v>46</v>
      </c>
      <c r="D3571" s="5">
        <f t="shared" si="770"/>
        <v>25116</v>
      </c>
      <c r="E3571" s="5">
        <f t="shared" si="771"/>
        <v>298116</v>
      </c>
      <c r="F3571" s="5">
        <f t="shared" si="772"/>
        <v>2116</v>
      </c>
      <c r="G3571" s="5">
        <f t="shared" si="773"/>
        <v>-629414.82420000003</v>
      </c>
      <c r="H3571" s="9">
        <f t="shared" si="774"/>
        <v>396163020922.71692</v>
      </c>
      <c r="I3571" s="9">
        <f t="shared" si="775"/>
        <v>-295463.74660000001</v>
      </c>
      <c r="J3571" s="9">
        <f t="shared" si="776"/>
        <v>87298825554.909012</v>
      </c>
      <c r="K3571" s="9">
        <f t="shared" si="777"/>
        <v>185969262123.71237</v>
      </c>
      <c r="M3571" s="9">
        <f t="shared" si="778"/>
        <v>123962.26632935338</v>
      </c>
      <c r="N3571" s="9">
        <f t="shared" si="779"/>
        <v>29428537987.207893</v>
      </c>
      <c r="O3571" s="9">
        <f t="shared" si="780"/>
        <v>-123916.26632935338</v>
      </c>
      <c r="P3571" s="9">
        <f t="shared" si="781"/>
        <v>15355241061.007238</v>
      </c>
      <c r="Q3571" s="9">
        <f t="shared" si="782"/>
        <v>2.017253464404576E-4</v>
      </c>
      <c r="R3571" s="9">
        <f t="shared" si="783"/>
        <v>-3.5069946966106907E-2</v>
      </c>
    </row>
    <row r="3572" spans="1:18" x14ac:dyDescent="0.25">
      <c r="A3572">
        <v>3561</v>
      </c>
      <c r="B3572" s="5">
        <v>11</v>
      </c>
      <c r="C3572" s="5">
        <v>1</v>
      </c>
      <c r="D3572" s="5">
        <f t="shared" si="770"/>
        <v>11</v>
      </c>
      <c r="E3572" s="5">
        <f t="shared" si="771"/>
        <v>121</v>
      </c>
      <c r="F3572" s="5">
        <f t="shared" si="772"/>
        <v>1</v>
      </c>
      <c r="G3572" s="5">
        <f t="shared" si="773"/>
        <v>-629949.82420000003</v>
      </c>
      <c r="H3572" s="9">
        <f t="shared" si="774"/>
        <v>396836781009.61096</v>
      </c>
      <c r="I3572" s="9">
        <f t="shared" si="775"/>
        <v>-295508.74660000001</v>
      </c>
      <c r="J3572" s="9">
        <f t="shared" si="776"/>
        <v>87325419317.103012</v>
      </c>
      <c r="K3572" s="9">
        <f t="shared" si="777"/>
        <v>186155682970.23236</v>
      </c>
      <c r="M3572" s="9">
        <f t="shared" si="778"/>
        <v>123816.45167991063</v>
      </c>
      <c r="N3572" s="9">
        <f t="shared" si="779"/>
        <v>29478587520.516785</v>
      </c>
      <c r="O3572" s="9">
        <f t="shared" si="780"/>
        <v>-123815.45167991063</v>
      </c>
      <c r="P3572" s="9">
        <f t="shared" si="781"/>
        <v>15330266074.700285</v>
      </c>
      <c r="Q3572" s="9">
        <f t="shared" si="782"/>
        <v>2.0172828076169975E-4</v>
      </c>
      <c r="R3572" s="9">
        <f t="shared" si="783"/>
        <v>-3.5041415134555637E-2</v>
      </c>
    </row>
    <row r="3573" spans="1:18" x14ac:dyDescent="0.25">
      <c r="A3573">
        <v>3562</v>
      </c>
      <c r="B3573" s="5">
        <v>1210542</v>
      </c>
      <c r="C3573" s="5">
        <v>78495</v>
      </c>
      <c r="D3573" s="5">
        <f t="shared" si="770"/>
        <v>95021494290</v>
      </c>
      <c r="E3573" s="5">
        <f t="shared" si="771"/>
        <v>1465411933764</v>
      </c>
      <c r="F3573" s="5">
        <f t="shared" si="772"/>
        <v>6161465025</v>
      </c>
      <c r="G3573" s="5">
        <f t="shared" si="773"/>
        <v>580581.17579999997</v>
      </c>
      <c r="H3573" s="9">
        <f t="shared" si="774"/>
        <v>337074501693.31049</v>
      </c>
      <c r="I3573" s="9">
        <f t="shared" si="775"/>
        <v>-217014.74660000001</v>
      </c>
      <c r="J3573" s="9">
        <f t="shared" si="776"/>
        <v>47095400241.862221</v>
      </c>
      <c r="K3573" s="9">
        <f t="shared" si="777"/>
        <v>-125994676746.96706</v>
      </c>
      <c r="M3573" s="9">
        <f t="shared" si="778"/>
        <v>453747.5795389518</v>
      </c>
      <c r="N3573" s="9">
        <f t="shared" si="779"/>
        <v>25039211773.215614</v>
      </c>
      <c r="O3573" s="9">
        <f t="shared" si="780"/>
        <v>-375252.5795389518</v>
      </c>
      <c r="P3573" s="9">
        <f t="shared" si="781"/>
        <v>140814498450.63736</v>
      </c>
      <c r="Q3573" s="9">
        <f t="shared" si="782"/>
        <v>2.0146800751445963E-4</v>
      </c>
      <c r="R3573" s="9">
        <f t="shared" si="783"/>
        <v>-0.10620144359986816</v>
      </c>
    </row>
    <row r="3574" spans="1:18" x14ac:dyDescent="0.25">
      <c r="A3574">
        <v>3563</v>
      </c>
      <c r="B3574" s="5">
        <v>242613</v>
      </c>
      <c r="C3574" s="5">
        <v>22785</v>
      </c>
      <c r="D3574" s="5">
        <f t="shared" si="770"/>
        <v>5527937205</v>
      </c>
      <c r="E3574" s="5">
        <f t="shared" si="771"/>
        <v>58861067769</v>
      </c>
      <c r="F3574" s="5">
        <f t="shared" si="772"/>
        <v>519156225</v>
      </c>
      <c r="G3574" s="5">
        <f t="shared" si="773"/>
        <v>-387347.82420000003</v>
      </c>
      <c r="H3574" s="9">
        <f t="shared" si="774"/>
        <v>150038336912.47412</v>
      </c>
      <c r="I3574" s="9">
        <f t="shared" si="775"/>
        <v>-272724.74660000001</v>
      </c>
      <c r="J3574" s="9">
        <f t="shared" si="776"/>
        <v>74378787408.034225</v>
      </c>
      <c r="K3574" s="9">
        <f t="shared" si="777"/>
        <v>105639337201.00636</v>
      </c>
      <c r="M3574" s="9">
        <f t="shared" si="778"/>
        <v>189937.80791189405</v>
      </c>
      <c r="N3574" s="9">
        <f t="shared" si="779"/>
        <v>11145434238.365204</v>
      </c>
      <c r="O3574" s="9">
        <f t="shared" si="780"/>
        <v>-167152.80791189405</v>
      </c>
      <c r="P3574" s="9">
        <f t="shared" si="781"/>
        <v>27940061192.830551</v>
      </c>
      <c r="Q3574" s="9">
        <f t="shared" si="782"/>
        <v>2.0065343834949859E-4</v>
      </c>
      <c r="R3574" s="9">
        <f t="shared" si="783"/>
        <v>-4.7306436353641859E-2</v>
      </c>
    </row>
    <row r="3575" spans="1:18" x14ac:dyDescent="0.25">
      <c r="A3575">
        <v>3564</v>
      </c>
      <c r="B3575" s="5">
        <v>125747</v>
      </c>
      <c r="C3575" s="5">
        <v>8120</v>
      </c>
      <c r="D3575" s="5">
        <f t="shared" si="770"/>
        <v>1021065640</v>
      </c>
      <c r="E3575" s="5">
        <f t="shared" si="771"/>
        <v>15812308009</v>
      </c>
      <c r="F3575" s="5">
        <f t="shared" si="772"/>
        <v>65934400</v>
      </c>
      <c r="G3575" s="5">
        <f t="shared" si="773"/>
        <v>-504213.82420000003</v>
      </c>
      <c r="H3575" s="9">
        <f t="shared" si="774"/>
        <v>254231580514.38855</v>
      </c>
      <c r="I3575" s="9">
        <f t="shared" si="775"/>
        <v>-287389.74660000001</v>
      </c>
      <c r="J3575" s="9">
        <f t="shared" si="776"/>
        <v>82592866450.812225</v>
      </c>
      <c r="K3575" s="9">
        <f t="shared" si="777"/>
        <v>144905883169.05496</v>
      </c>
      <c r="M3575" s="9">
        <f t="shared" si="778"/>
        <v>158085.89235717076</v>
      </c>
      <c r="N3575" s="9">
        <f t="shared" si="779"/>
        <v>18885315714.95438</v>
      </c>
      <c r="O3575" s="9">
        <f t="shared" si="780"/>
        <v>-149965.89235717076</v>
      </c>
      <c r="P3575" s="9">
        <f t="shared" si="781"/>
        <v>22489768870.482525</v>
      </c>
      <c r="Q3575" s="9">
        <f t="shared" si="782"/>
        <v>2.0110721478110391E-4</v>
      </c>
      <c r="R3575" s="9">
        <f t="shared" si="783"/>
        <v>-4.2442323527699694E-2</v>
      </c>
    </row>
    <row r="3576" spans="1:18" x14ac:dyDescent="0.25">
      <c r="A3576">
        <v>3565</v>
      </c>
      <c r="B3576" s="5">
        <v>109723</v>
      </c>
      <c r="C3576" s="5">
        <v>6750</v>
      </c>
      <c r="D3576" s="5">
        <f t="shared" si="770"/>
        <v>740630250</v>
      </c>
      <c r="E3576" s="5">
        <f t="shared" si="771"/>
        <v>12039136729</v>
      </c>
      <c r="F3576" s="5">
        <f t="shared" si="772"/>
        <v>45562500</v>
      </c>
      <c r="G3576" s="5">
        <f t="shared" si="773"/>
        <v>-520237.82420000003</v>
      </c>
      <c r="H3576" s="9">
        <f t="shared" si="774"/>
        <v>270647393728.35013</v>
      </c>
      <c r="I3576" s="9">
        <f t="shared" si="775"/>
        <v>-288759.74660000001</v>
      </c>
      <c r="J3576" s="9">
        <f t="shared" si="776"/>
        <v>83382191256.496216</v>
      </c>
      <c r="K3576" s="9">
        <f t="shared" si="777"/>
        <v>150223742287.72736</v>
      </c>
      <c r="M3576" s="9">
        <f t="shared" si="778"/>
        <v>153718.5391933003</v>
      </c>
      <c r="N3576" s="9">
        <f t="shared" si="779"/>
        <v>20104746497.849735</v>
      </c>
      <c r="O3576" s="9">
        <f t="shared" si="780"/>
        <v>-146968.5391933003</v>
      </c>
      <c r="P3576" s="9">
        <f t="shared" si="781"/>
        <v>21599751512.612644</v>
      </c>
      <c r="Q3576" s="9">
        <f t="shared" si="782"/>
        <v>2.0117870798819315E-4</v>
      </c>
      <c r="R3576" s="9">
        <f t="shared" si="783"/>
        <v>-4.1594034575543705E-2</v>
      </c>
    </row>
    <row r="3577" spans="1:18" x14ac:dyDescent="0.25">
      <c r="A3577">
        <v>3566</v>
      </c>
      <c r="B3577" s="5">
        <v>18741</v>
      </c>
      <c r="C3577" s="5">
        <v>1050</v>
      </c>
      <c r="D3577" s="5">
        <f t="shared" si="770"/>
        <v>19678050</v>
      </c>
      <c r="E3577" s="5">
        <f t="shared" si="771"/>
        <v>351225081</v>
      </c>
      <c r="F3577" s="5">
        <f t="shared" si="772"/>
        <v>1102500</v>
      </c>
      <c r="G3577" s="5">
        <f t="shared" si="773"/>
        <v>-611219.82420000003</v>
      </c>
      <c r="H3577" s="9">
        <f t="shared" si="774"/>
        <v>373589673495.07892</v>
      </c>
      <c r="I3577" s="9">
        <f t="shared" si="775"/>
        <v>-294459.74660000001</v>
      </c>
      <c r="J3577" s="9">
        <f t="shared" si="776"/>
        <v>86706542367.736221</v>
      </c>
      <c r="K3577" s="9">
        <f t="shared" si="777"/>
        <v>179979634550.82855</v>
      </c>
      <c r="M3577" s="9">
        <f t="shared" si="778"/>
        <v>128921.32716414015</v>
      </c>
      <c r="N3577" s="9">
        <f t="shared" si="779"/>
        <v>27751701490.13797</v>
      </c>
      <c r="O3577" s="9">
        <f t="shared" si="780"/>
        <v>-127871.32716414015</v>
      </c>
      <c r="P3577" s="9">
        <f t="shared" si="781"/>
        <v>16351076310.718567</v>
      </c>
      <c r="Q3577" s="9">
        <f t="shared" si="782"/>
        <v>2.0162703629393567E-4</v>
      </c>
      <c r="R3577" s="9">
        <f t="shared" si="783"/>
        <v>-3.6189279862060809E-2</v>
      </c>
    </row>
    <row r="3578" spans="1:18" x14ac:dyDescent="0.25">
      <c r="A3578">
        <v>3567</v>
      </c>
      <c r="B3578" s="5">
        <v>17455</v>
      </c>
      <c r="C3578" s="5">
        <v>2655</v>
      </c>
      <c r="D3578" s="5">
        <f t="shared" si="770"/>
        <v>46343025</v>
      </c>
      <c r="E3578" s="5">
        <f t="shared" si="771"/>
        <v>304677025</v>
      </c>
      <c r="F3578" s="5">
        <f t="shared" si="772"/>
        <v>7049025</v>
      </c>
      <c r="G3578" s="5">
        <f t="shared" si="773"/>
        <v>-612505.82420000003</v>
      </c>
      <c r="H3578" s="9">
        <f t="shared" si="774"/>
        <v>375163384678.92133</v>
      </c>
      <c r="I3578" s="9">
        <f t="shared" si="775"/>
        <v>-292854.74660000001</v>
      </c>
      <c r="J3578" s="9">
        <f t="shared" si="776"/>
        <v>85763902606.150223</v>
      </c>
      <c r="K3578" s="9">
        <f t="shared" si="777"/>
        <v>179375237937.11517</v>
      </c>
      <c r="M3578" s="9">
        <f t="shared" si="778"/>
        <v>128570.82690398429</v>
      </c>
      <c r="N3578" s="9">
        <f t="shared" si="779"/>
        <v>27868602909.272781</v>
      </c>
      <c r="O3578" s="9">
        <f t="shared" si="780"/>
        <v>-125915.82690398429</v>
      </c>
      <c r="P3578" s="9">
        <f t="shared" si="781"/>
        <v>15854795464.914133</v>
      </c>
      <c r="Q3578" s="9">
        <f t="shared" si="782"/>
        <v>2.0163389003051871E-4</v>
      </c>
      <c r="R3578" s="9">
        <f t="shared" si="783"/>
        <v>-3.5635847500515364E-2</v>
      </c>
    </row>
    <row r="3579" spans="1:18" x14ac:dyDescent="0.25">
      <c r="A3579">
        <v>3568</v>
      </c>
      <c r="B3579" s="5">
        <v>4991</v>
      </c>
      <c r="C3579" s="5">
        <v>730</v>
      </c>
      <c r="D3579" s="5">
        <f t="shared" si="770"/>
        <v>3643430</v>
      </c>
      <c r="E3579" s="5">
        <f t="shared" si="771"/>
        <v>24910081</v>
      </c>
      <c r="F3579" s="5">
        <f t="shared" si="772"/>
        <v>532900</v>
      </c>
      <c r="G3579" s="5">
        <f t="shared" si="773"/>
        <v>-624969.82420000003</v>
      </c>
      <c r="H3579" s="9">
        <f t="shared" si="774"/>
        <v>390587281160.57892</v>
      </c>
      <c r="I3579" s="9">
        <f t="shared" si="775"/>
        <v>-294779.74660000001</v>
      </c>
      <c r="J3579" s="9">
        <f t="shared" si="776"/>
        <v>86895099005.560226</v>
      </c>
      <c r="K3579" s="9">
        <f t="shared" si="777"/>
        <v>184228446410.32257</v>
      </c>
      <c r="M3579" s="9">
        <f t="shared" si="778"/>
        <v>125173.75439808804</v>
      </c>
      <c r="N3579" s="9">
        <f t="shared" si="779"/>
        <v>29014350239.409821</v>
      </c>
      <c r="O3579" s="9">
        <f t="shared" si="780"/>
        <v>-124443.75439808804</v>
      </c>
      <c r="P3579" s="9">
        <f t="shared" si="781"/>
        <v>15486248008.691658</v>
      </c>
      <c r="Q3579" s="9">
        <f t="shared" si="782"/>
        <v>2.0170106329881274E-4</v>
      </c>
      <c r="R3579" s="9">
        <f t="shared" si="783"/>
        <v>-3.5219232658327833E-2</v>
      </c>
    </row>
    <row r="3580" spans="1:18" x14ac:dyDescent="0.25">
      <c r="A3580">
        <v>3569</v>
      </c>
      <c r="B3580" s="5">
        <v>795</v>
      </c>
      <c r="C3580" s="5">
        <v>50</v>
      </c>
      <c r="D3580" s="5">
        <f t="shared" si="770"/>
        <v>39750</v>
      </c>
      <c r="E3580" s="5">
        <f t="shared" si="771"/>
        <v>632025</v>
      </c>
      <c r="F3580" s="5">
        <f t="shared" si="772"/>
        <v>2500</v>
      </c>
      <c r="G3580" s="5">
        <f t="shared" si="773"/>
        <v>-629165.82420000003</v>
      </c>
      <c r="H3580" s="9">
        <f t="shared" si="774"/>
        <v>395849634341.26532</v>
      </c>
      <c r="I3580" s="9">
        <f t="shared" si="775"/>
        <v>-295459.74660000001</v>
      </c>
      <c r="J3580" s="9">
        <f t="shared" si="776"/>
        <v>87296461860.936218</v>
      </c>
      <c r="K3580" s="9">
        <f t="shared" si="777"/>
        <v>185893174987.51218</v>
      </c>
      <c r="M3580" s="9">
        <f t="shared" si="778"/>
        <v>124030.13146526225</v>
      </c>
      <c r="N3580" s="9">
        <f t="shared" si="779"/>
        <v>29405258406.757778</v>
      </c>
      <c r="O3580" s="9">
        <f t="shared" si="780"/>
        <v>-123980.13146526225</v>
      </c>
      <c r="P3580" s="9">
        <f t="shared" si="781"/>
        <v>15371072998.143711</v>
      </c>
      <c r="Q3580" s="9">
        <f t="shared" si="782"/>
        <v>2.0172398159721319E-4</v>
      </c>
      <c r="R3580" s="9">
        <f t="shared" si="783"/>
        <v>-3.5088021622710928E-2</v>
      </c>
    </row>
    <row r="3581" spans="1:18" x14ac:dyDescent="0.25">
      <c r="A3581">
        <v>3570</v>
      </c>
      <c r="B3581" s="5">
        <v>5130678</v>
      </c>
      <c r="C3581" s="5">
        <v>248202</v>
      </c>
      <c r="D3581" s="5">
        <f t="shared" si="770"/>
        <v>1273444540956</v>
      </c>
      <c r="E3581" s="5">
        <f t="shared" si="771"/>
        <v>26323856739684</v>
      </c>
      <c r="F3581" s="5">
        <f t="shared" si="772"/>
        <v>61604232804</v>
      </c>
      <c r="G3581" s="5">
        <f t="shared" si="773"/>
        <v>4500717.1758000003</v>
      </c>
      <c r="H3581" s="9">
        <f t="shared" si="774"/>
        <v>20256455096541.133</v>
      </c>
      <c r="I3581" s="9">
        <f t="shared" si="775"/>
        <v>-47307.746600000013</v>
      </c>
      <c r="J3581" s="9">
        <f t="shared" si="776"/>
        <v>2238022888.369813</v>
      </c>
      <c r="K3581" s="9">
        <f t="shared" si="777"/>
        <v>-212918787671.01413</v>
      </c>
      <c r="M3581" s="9">
        <f t="shared" si="778"/>
        <v>1522183.5731986186</v>
      </c>
      <c r="N3581" s="9">
        <f t="shared" si="779"/>
        <v>1504728676862.0979</v>
      </c>
      <c r="O3581" s="9">
        <f t="shared" si="780"/>
        <v>-1273981.5731986186</v>
      </c>
      <c r="P3581" s="9">
        <f t="shared" si="781"/>
        <v>1623029048849.6272</v>
      </c>
      <c r="Q3581" s="9">
        <f t="shared" si="782"/>
        <v>2.8821975008092498E-4</v>
      </c>
      <c r="R3581" s="9">
        <f t="shared" si="783"/>
        <v>-0.36056928008969963</v>
      </c>
    </row>
    <row r="3582" spans="1:18" x14ac:dyDescent="0.25">
      <c r="A3582">
        <v>3571</v>
      </c>
      <c r="B3582" s="5">
        <v>2469306</v>
      </c>
      <c r="C3582" s="5">
        <v>117295</v>
      </c>
      <c r="D3582" s="5">
        <f t="shared" si="770"/>
        <v>289637247270</v>
      </c>
      <c r="E3582" s="5">
        <f t="shared" si="771"/>
        <v>6097472121636</v>
      </c>
      <c r="F3582" s="5">
        <f t="shared" si="772"/>
        <v>13758117025</v>
      </c>
      <c r="G3582" s="5">
        <f t="shared" si="773"/>
        <v>1839345.1757999999</v>
      </c>
      <c r="H3582" s="9">
        <f t="shared" si="774"/>
        <v>3383190675738.7324</v>
      </c>
      <c r="I3582" s="9">
        <f t="shared" si="775"/>
        <v>-178214.74660000001</v>
      </c>
      <c r="J3582" s="9">
        <f t="shared" si="776"/>
        <v>31760495905.702217</v>
      </c>
      <c r="K3582" s="9">
        <f t="shared" si="777"/>
        <v>-327798434415.12946</v>
      </c>
      <c r="M3582" s="9">
        <f t="shared" si="778"/>
        <v>796824.64755981043</v>
      </c>
      <c r="N3582" s="9">
        <f t="shared" si="779"/>
        <v>251316629924.34451</v>
      </c>
      <c r="O3582" s="9">
        <f t="shared" si="780"/>
        <v>-679529.64755981043</v>
      </c>
      <c r="P3582" s="9">
        <f t="shared" si="781"/>
        <v>461760541912.76019</v>
      </c>
      <c r="Q3582" s="9">
        <f t="shared" si="782"/>
        <v>2.1473427776317835E-4</v>
      </c>
      <c r="R3582" s="9">
        <f t="shared" si="783"/>
        <v>-0.19231715455044482</v>
      </c>
    </row>
    <row r="3583" spans="1:18" x14ac:dyDescent="0.25">
      <c r="A3583">
        <v>3572</v>
      </c>
      <c r="B3583" s="5">
        <v>1314039</v>
      </c>
      <c r="C3583" s="5">
        <v>51310</v>
      </c>
      <c r="D3583" s="5">
        <f t="shared" si="770"/>
        <v>67423341090</v>
      </c>
      <c r="E3583" s="5">
        <f t="shared" si="771"/>
        <v>1726698493521</v>
      </c>
      <c r="F3583" s="5">
        <f t="shared" si="772"/>
        <v>2632716100</v>
      </c>
      <c r="G3583" s="5">
        <f t="shared" si="773"/>
        <v>684078.17579999997</v>
      </c>
      <c r="H3583" s="9">
        <f t="shared" si="774"/>
        <v>467962950605.85565</v>
      </c>
      <c r="I3583" s="9">
        <f t="shared" si="775"/>
        <v>-244199.74660000001</v>
      </c>
      <c r="J3583" s="9">
        <f t="shared" si="776"/>
        <v>59633516239.504219</v>
      </c>
      <c r="K3583" s="9">
        <f t="shared" si="777"/>
        <v>-167051717184.95026</v>
      </c>
      <c r="M3583" s="9">
        <f t="shared" si="778"/>
        <v>481955.76416208589</v>
      </c>
      <c r="N3583" s="9">
        <f t="shared" si="779"/>
        <v>34762117464.761635</v>
      </c>
      <c r="O3583" s="9">
        <f t="shared" si="780"/>
        <v>-430645.76416208589</v>
      </c>
      <c r="P3583" s="9">
        <f t="shared" si="781"/>
        <v>185455774190.74689</v>
      </c>
      <c r="Q3583" s="9">
        <f t="shared" si="782"/>
        <v>2.0203804537135574E-4</v>
      </c>
      <c r="R3583" s="9">
        <f t="shared" si="783"/>
        <v>-0.12187848229692193</v>
      </c>
    </row>
    <row r="3584" spans="1:18" x14ac:dyDescent="0.25">
      <c r="A3584">
        <v>3573</v>
      </c>
      <c r="B3584" s="5">
        <v>1112870</v>
      </c>
      <c r="C3584" s="5">
        <v>76035</v>
      </c>
      <c r="D3584" s="5">
        <f t="shared" si="770"/>
        <v>84617070450</v>
      </c>
      <c r="E3584" s="5">
        <f t="shared" si="771"/>
        <v>1238479636900</v>
      </c>
      <c r="F3584" s="5">
        <f t="shared" si="772"/>
        <v>5781321225</v>
      </c>
      <c r="G3584" s="5">
        <f t="shared" si="773"/>
        <v>482909.17579999997</v>
      </c>
      <c r="H3584" s="9">
        <f t="shared" si="774"/>
        <v>233201272071.83527</v>
      </c>
      <c r="I3584" s="9">
        <f t="shared" si="775"/>
        <v>-219474.74660000001</v>
      </c>
      <c r="J3584" s="9">
        <f t="shared" si="776"/>
        <v>48169164395.134216</v>
      </c>
      <c r="K3584" s="9">
        <f t="shared" si="777"/>
        <v>-105986368989.51985</v>
      </c>
      <c r="M3584" s="9">
        <f t="shared" si="778"/>
        <v>427127.00301489065</v>
      </c>
      <c r="N3584" s="9">
        <f t="shared" si="779"/>
        <v>17323102186.183071</v>
      </c>
      <c r="O3584" s="9">
        <f t="shared" si="780"/>
        <v>-351092.00301489065</v>
      </c>
      <c r="P3584" s="9">
        <f t="shared" si="781"/>
        <v>123265594581.00798</v>
      </c>
      <c r="Q3584" s="9">
        <f t="shared" si="782"/>
        <v>2.0101562478936624E-4</v>
      </c>
      <c r="R3584" s="9">
        <f t="shared" si="783"/>
        <v>-9.9363658383871178E-2</v>
      </c>
    </row>
    <row r="3585" spans="1:18" x14ac:dyDescent="0.25">
      <c r="A3585">
        <v>3574</v>
      </c>
      <c r="B3585" s="5">
        <v>957408</v>
      </c>
      <c r="C3585" s="5">
        <v>54646</v>
      </c>
      <c r="D3585" s="5">
        <f t="shared" si="770"/>
        <v>52318517568</v>
      </c>
      <c r="E3585" s="5">
        <f t="shared" si="771"/>
        <v>916630078464</v>
      </c>
      <c r="F3585" s="5">
        <f t="shared" si="772"/>
        <v>2986185316</v>
      </c>
      <c r="G3585" s="5">
        <f t="shared" si="773"/>
        <v>327447.17579999997</v>
      </c>
      <c r="H3585" s="9">
        <f t="shared" si="774"/>
        <v>107221652939.39609</v>
      </c>
      <c r="I3585" s="9">
        <f t="shared" si="775"/>
        <v>-240863.74660000001</v>
      </c>
      <c r="J3585" s="9">
        <f t="shared" si="776"/>
        <v>58015344426.189018</v>
      </c>
      <c r="K3585" s="9">
        <f t="shared" si="777"/>
        <v>-78870153576.776855</v>
      </c>
      <c r="M3585" s="9">
        <f t="shared" si="778"/>
        <v>384755.71884354576</v>
      </c>
      <c r="N3585" s="9">
        <f t="shared" si="779"/>
        <v>7964843561.6957388</v>
      </c>
      <c r="O3585" s="9">
        <f t="shared" si="780"/>
        <v>-330109.71884354576</v>
      </c>
      <c r="P3585" s="9">
        <f t="shared" si="781"/>
        <v>108972426474.96483</v>
      </c>
      <c r="Q3585" s="9">
        <f t="shared" si="782"/>
        <v>2.0046696558605621E-4</v>
      </c>
      <c r="R3585" s="9">
        <f t="shared" si="783"/>
        <v>-9.3425370132708033E-2</v>
      </c>
    </row>
    <row r="3586" spans="1:18" x14ac:dyDescent="0.25">
      <c r="A3586">
        <v>3575</v>
      </c>
      <c r="B3586" s="5">
        <v>795063</v>
      </c>
      <c r="C3586" s="5">
        <v>33000</v>
      </c>
      <c r="D3586" s="5">
        <f t="shared" si="770"/>
        <v>26237079000</v>
      </c>
      <c r="E3586" s="5">
        <f t="shared" si="771"/>
        <v>632125173969</v>
      </c>
      <c r="F3586" s="5">
        <f t="shared" si="772"/>
        <v>1089000000</v>
      </c>
      <c r="G3586" s="5">
        <f t="shared" si="773"/>
        <v>165102.17579999997</v>
      </c>
      <c r="H3586" s="9">
        <f t="shared" si="774"/>
        <v>27258728453.894096</v>
      </c>
      <c r="I3586" s="9">
        <f t="shared" si="775"/>
        <v>-262509.74660000001</v>
      </c>
      <c r="J3586" s="9">
        <f t="shared" si="776"/>
        <v>68911367059.996216</v>
      </c>
      <c r="K3586" s="9">
        <f t="shared" si="777"/>
        <v>-43340930332.366646</v>
      </c>
      <c r="M3586" s="9">
        <f t="shared" si="778"/>
        <v>340508.4678832019</v>
      </c>
      <c r="N3586" s="9">
        <f t="shared" si="779"/>
        <v>2024884917.1232862</v>
      </c>
      <c r="O3586" s="9">
        <f t="shared" si="780"/>
        <v>-307508.4678832019</v>
      </c>
      <c r="P3586" s="9">
        <f t="shared" si="781"/>
        <v>94561457819.874207</v>
      </c>
      <c r="Q3586" s="9">
        <f t="shared" si="782"/>
        <v>2.0011871564892602E-4</v>
      </c>
      <c r="R3586" s="9">
        <f t="shared" si="783"/>
        <v>-8.7028905201946213E-2</v>
      </c>
    </row>
    <row r="3587" spans="1:18" x14ac:dyDescent="0.25">
      <c r="A3587">
        <v>3576</v>
      </c>
      <c r="B3587" s="5">
        <v>744321</v>
      </c>
      <c r="C3587" s="5">
        <v>35435</v>
      </c>
      <c r="D3587" s="5">
        <f t="shared" si="770"/>
        <v>26375014635</v>
      </c>
      <c r="E3587" s="5">
        <f t="shared" si="771"/>
        <v>554013751041</v>
      </c>
      <c r="F3587" s="5">
        <f t="shared" si="772"/>
        <v>1255639225</v>
      </c>
      <c r="G3587" s="5">
        <f t="shared" si="773"/>
        <v>114360.17579999997</v>
      </c>
      <c r="H3587" s="9">
        <f t="shared" si="774"/>
        <v>13078249809.006899</v>
      </c>
      <c r="I3587" s="9">
        <f t="shared" si="775"/>
        <v>-260074.74660000001</v>
      </c>
      <c r="J3587" s="9">
        <f t="shared" si="776"/>
        <v>67638873819.054222</v>
      </c>
      <c r="K3587" s="9">
        <f t="shared" si="777"/>
        <v>-29742193742.316444</v>
      </c>
      <c r="M3587" s="9">
        <f t="shared" si="778"/>
        <v>326678.69789810985</v>
      </c>
      <c r="N3587" s="9">
        <f t="shared" si="779"/>
        <v>971503525.02394295</v>
      </c>
      <c r="O3587" s="9">
        <f t="shared" si="780"/>
        <v>-291243.69789810985</v>
      </c>
      <c r="P3587" s="9">
        <f t="shared" si="781"/>
        <v>84822891565.365479</v>
      </c>
      <c r="Q3587" s="9">
        <f t="shared" si="782"/>
        <v>2.0005695764259581E-4</v>
      </c>
      <c r="R3587" s="9">
        <f t="shared" si="783"/>
        <v>-8.2425760717038346E-2</v>
      </c>
    </row>
    <row r="3588" spans="1:18" x14ac:dyDescent="0.25">
      <c r="A3588">
        <v>3577</v>
      </c>
      <c r="B3588" s="5">
        <v>455721</v>
      </c>
      <c r="C3588" s="5">
        <v>31425</v>
      </c>
      <c r="D3588" s="5">
        <f t="shared" si="770"/>
        <v>14321032425</v>
      </c>
      <c r="E3588" s="5">
        <f t="shared" si="771"/>
        <v>207681629841</v>
      </c>
      <c r="F3588" s="5">
        <f t="shared" si="772"/>
        <v>987530625</v>
      </c>
      <c r="G3588" s="5">
        <f t="shared" si="773"/>
        <v>-174239.82420000003</v>
      </c>
      <c r="H3588" s="9">
        <f t="shared" si="774"/>
        <v>30359516337.246918</v>
      </c>
      <c r="I3588" s="9">
        <f t="shared" si="775"/>
        <v>-264084.74660000001</v>
      </c>
      <c r="J3588" s="9">
        <f t="shared" si="776"/>
        <v>69740753386.786224</v>
      </c>
      <c r="K3588" s="9">
        <f t="shared" si="777"/>
        <v>46014079821.485558</v>
      </c>
      <c r="M3588" s="9">
        <f t="shared" si="778"/>
        <v>248020.55242300901</v>
      </c>
      <c r="N3588" s="9">
        <f t="shared" si="779"/>
        <v>2255223563.5799565</v>
      </c>
      <c r="O3588" s="9">
        <f t="shared" si="780"/>
        <v>-216595.55242300901</v>
      </c>
      <c r="P3588" s="9">
        <f t="shared" si="781"/>
        <v>46913633329.428444</v>
      </c>
      <c r="Q3588" s="9">
        <f t="shared" si="782"/>
        <v>2.0013222002226378E-4</v>
      </c>
      <c r="R3588" s="9">
        <f t="shared" si="783"/>
        <v>-6.1299365367231337E-2</v>
      </c>
    </row>
    <row r="3589" spans="1:18" x14ac:dyDescent="0.25">
      <c r="A3589">
        <v>3578</v>
      </c>
      <c r="B3589" s="5">
        <v>447050</v>
      </c>
      <c r="C3589" s="5">
        <v>18350</v>
      </c>
      <c r="D3589" s="5">
        <f t="shared" si="770"/>
        <v>8203367500</v>
      </c>
      <c r="E3589" s="5">
        <f t="shared" si="771"/>
        <v>199853702500</v>
      </c>
      <c r="F3589" s="5">
        <f t="shared" si="772"/>
        <v>336722500</v>
      </c>
      <c r="G3589" s="5">
        <f t="shared" si="773"/>
        <v>-182910.82420000003</v>
      </c>
      <c r="H3589" s="9">
        <f t="shared" si="774"/>
        <v>33456369609.523315</v>
      </c>
      <c r="I3589" s="9">
        <f t="shared" si="775"/>
        <v>-277159.74660000001</v>
      </c>
      <c r="J3589" s="9">
        <f t="shared" si="776"/>
        <v>76817525135.376221</v>
      </c>
      <c r="K3589" s="9">
        <f t="shared" si="777"/>
        <v>50695517685.669159</v>
      </c>
      <c r="M3589" s="9">
        <f t="shared" si="778"/>
        <v>245657.26489904991</v>
      </c>
      <c r="N3589" s="9">
        <f t="shared" si="779"/>
        <v>2485269931.7435646</v>
      </c>
      <c r="O3589" s="9">
        <f t="shared" si="780"/>
        <v>-227307.26489904991</v>
      </c>
      <c r="P3589" s="9">
        <f t="shared" si="781"/>
        <v>51668592675.886848</v>
      </c>
      <c r="Q3589" s="9">
        <f t="shared" si="782"/>
        <v>2.001457072598093E-4</v>
      </c>
      <c r="R3589" s="9">
        <f t="shared" si="783"/>
        <v>-6.433092009407157E-2</v>
      </c>
    </row>
    <row r="3590" spans="1:18" x14ac:dyDescent="0.25">
      <c r="A3590">
        <v>3579</v>
      </c>
      <c r="B3590" s="5">
        <v>172122</v>
      </c>
      <c r="C3590" s="5">
        <v>11225</v>
      </c>
      <c r="D3590" s="5">
        <f t="shared" si="770"/>
        <v>1932069450</v>
      </c>
      <c r="E3590" s="5">
        <f t="shared" si="771"/>
        <v>29625982884</v>
      </c>
      <c r="F3590" s="5">
        <f t="shared" si="772"/>
        <v>126000625</v>
      </c>
      <c r="G3590" s="5">
        <f t="shared" si="773"/>
        <v>-457838.82420000003</v>
      </c>
      <c r="H3590" s="9">
        <f t="shared" si="774"/>
        <v>209616388944.83853</v>
      </c>
      <c r="I3590" s="9">
        <f t="shared" si="775"/>
        <v>-284284.74660000001</v>
      </c>
      <c r="J3590" s="9">
        <f t="shared" si="776"/>
        <v>80817817149.426224</v>
      </c>
      <c r="K3590" s="9">
        <f t="shared" si="777"/>
        <v>130156594121.33896</v>
      </c>
      <c r="M3590" s="9">
        <f t="shared" si="778"/>
        <v>170725.43323176468</v>
      </c>
      <c r="N3590" s="9">
        <f t="shared" si="779"/>
        <v>15571124862.781956</v>
      </c>
      <c r="O3590" s="9">
        <f t="shared" si="780"/>
        <v>-159500.43323176468</v>
      </c>
      <c r="P3590" s="9">
        <f t="shared" si="781"/>
        <v>25440388201.120621</v>
      </c>
      <c r="Q3590" s="9">
        <f t="shared" si="782"/>
        <v>2.0091290926065031E-4</v>
      </c>
      <c r="R3590" s="9">
        <f t="shared" si="783"/>
        <v>-4.5140719838437447E-2</v>
      </c>
    </row>
    <row r="3591" spans="1:18" x14ac:dyDescent="0.25">
      <c r="A3591">
        <v>3580</v>
      </c>
      <c r="B3591" s="5">
        <v>161126</v>
      </c>
      <c r="C3591" s="5">
        <v>12879</v>
      </c>
      <c r="D3591" s="5">
        <f t="shared" si="770"/>
        <v>2075141754</v>
      </c>
      <c r="E3591" s="5">
        <f t="shared" si="771"/>
        <v>25961587876</v>
      </c>
      <c r="F3591" s="5">
        <f t="shared" si="772"/>
        <v>165868641</v>
      </c>
      <c r="G3591" s="5">
        <f t="shared" si="773"/>
        <v>-468834.82420000003</v>
      </c>
      <c r="H3591" s="9">
        <f t="shared" si="774"/>
        <v>219806092382.64493</v>
      </c>
      <c r="I3591" s="9">
        <f t="shared" si="775"/>
        <v>-282630.74660000001</v>
      </c>
      <c r="J3591" s="9">
        <f t="shared" si="776"/>
        <v>79880138923.673416</v>
      </c>
      <c r="K3591" s="9">
        <f t="shared" si="777"/>
        <v>132507136395.72577</v>
      </c>
      <c r="M3591" s="9">
        <f t="shared" si="778"/>
        <v>167728.46522190949</v>
      </c>
      <c r="N3591" s="9">
        <f t="shared" si="779"/>
        <v>16328055870.626745</v>
      </c>
      <c r="O3591" s="9">
        <f t="shared" si="780"/>
        <v>-154849.46522190949</v>
      </c>
      <c r="P3591" s="9">
        <f t="shared" si="781"/>
        <v>23978356879.511356</v>
      </c>
      <c r="Q3591" s="9">
        <f t="shared" si="782"/>
        <v>2.0095728687195486E-4</v>
      </c>
      <c r="R3591" s="9">
        <f t="shared" si="783"/>
        <v>-4.3824435709766442E-2</v>
      </c>
    </row>
    <row r="3592" spans="1:18" x14ac:dyDescent="0.25">
      <c r="A3592">
        <v>3581</v>
      </c>
      <c r="B3592" s="5">
        <v>148789</v>
      </c>
      <c r="C3592" s="5">
        <v>7575</v>
      </c>
      <c r="D3592" s="5">
        <f t="shared" si="770"/>
        <v>1127076675</v>
      </c>
      <c r="E3592" s="5">
        <f t="shared" si="771"/>
        <v>22138166521</v>
      </c>
      <c r="F3592" s="5">
        <f t="shared" si="772"/>
        <v>57380625</v>
      </c>
      <c r="G3592" s="5">
        <f t="shared" si="773"/>
        <v>-481171.82420000003</v>
      </c>
      <c r="H3592" s="9">
        <f t="shared" si="774"/>
        <v>231526324403.95575</v>
      </c>
      <c r="I3592" s="9">
        <f t="shared" si="775"/>
        <v>-287934.74660000001</v>
      </c>
      <c r="J3592" s="9">
        <f t="shared" si="776"/>
        <v>82906418299.606216</v>
      </c>
      <c r="K3592" s="9">
        <f t="shared" si="777"/>
        <v>138546087272.08676</v>
      </c>
      <c r="M3592" s="9">
        <f t="shared" si="778"/>
        <v>164366.00666083422</v>
      </c>
      <c r="N3592" s="9">
        <f t="shared" si="779"/>
        <v>17198680525.231548</v>
      </c>
      <c r="O3592" s="9">
        <f t="shared" si="780"/>
        <v>-156791.00666083422</v>
      </c>
      <c r="P3592" s="9">
        <f t="shared" si="781"/>
        <v>24583419769.717758</v>
      </c>
      <c r="Q3592" s="9">
        <f t="shared" si="782"/>
        <v>2.0100833015346105E-4</v>
      </c>
      <c r="R3592" s="9">
        <f t="shared" si="783"/>
        <v>-4.4373918610773534E-2</v>
      </c>
    </row>
    <row r="3593" spans="1:18" x14ac:dyDescent="0.25">
      <c r="A3593">
        <v>3582</v>
      </c>
      <c r="B3593" s="5">
        <v>112850</v>
      </c>
      <c r="C3593" s="5">
        <v>5000</v>
      </c>
      <c r="D3593" s="5">
        <f t="shared" si="770"/>
        <v>564250000</v>
      </c>
      <c r="E3593" s="5">
        <f t="shared" si="771"/>
        <v>12735122500</v>
      </c>
      <c r="F3593" s="5">
        <f t="shared" si="772"/>
        <v>25000000</v>
      </c>
      <c r="G3593" s="5">
        <f t="shared" si="773"/>
        <v>-517110.82420000003</v>
      </c>
      <c r="H3593" s="9">
        <f t="shared" si="774"/>
        <v>267403604504.80334</v>
      </c>
      <c r="I3593" s="9">
        <f t="shared" si="775"/>
        <v>-290509.74660000001</v>
      </c>
      <c r="J3593" s="9">
        <f t="shared" si="776"/>
        <v>84395912869.596222</v>
      </c>
      <c r="K3593" s="9">
        <f t="shared" si="777"/>
        <v>150225734502.45917</v>
      </c>
      <c r="M3593" s="9">
        <f t="shared" si="778"/>
        <v>154570.80537798721</v>
      </c>
      <c r="N3593" s="9">
        <f t="shared" si="779"/>
        <v>19863785152.781979</v>
      </c>
      <c r="O3593" s="9">
        <f t="shared" si="780"/>
        <v>-149570.80537798721</v>
      </c>
      <c r="P3593" s="9">
        <f t="shared" si="781"/>
        <v>22371425821.419727</v>
      </c>
      <c r="Q3593" s="9">
        <f t="shared" si="782"/>
        <v>2.0116458082362993E-4</v>
      </c>
      <c r="R3593" s="9">
        <f t="shared" si="783"/>
        <v>-4.2330509921230441E-2</v>
      </c>
    </row>
    <row r="3594" spans="1:18" x14ac:dyDescent="0.25">
      <c r="A3594">
        <v>3583</v>
      </c>
      <c r="B3594" s="5">
        <v>108182</v>
      </c>
      <c r="C3594" s="5">
        <v>4125</v>
      </c>
      <c r="D3594" s="5">
        <f t="shared" si="770"/>
        <v>446250750</v>
      </c>
      <c r="E3594" s="5">
        <f t="shared" si="771"/>
        <v>11703345124</v>
      </c>
      <c r="F3594" s="5">
        <f t="shared" si="772"/>
        <v>17015625</v>
      </c>
      <c r="G3594" s="5">
        <f t="shared" si="773"/>
        <v>-521778.82420000003</v>
      </c>
      <c r="H3594" s="9">
        <f t="shared" si="774"/>
        <v>272253141383.53455</v>
      </c>
      <c r="I3594" s="9">
        <f t="shared" si="775"/>
        <v>-291384.74660000001</v>
      </c>
      <c r="J3594" s="9">
        <f t="shared" si="776"/>
        <v>84905070551.146225</v>
      </c>
      <c r="K3594" s="9">
        <f t="shared" si="777"/>
        <v>152038390470.76297</v>
      </c>
      <c r="M3594" s="9">
        <f t="shared" si="778"/>
        <v>153298.53849275585</v>
      </c>
      <c r="N3594" s="9">
        <f t="shared" si="779"/>
        <v>20224027711.321907</v>
      </c>
      <c r="O3594" s="9">
        <f t="shared" si="780"/>
        <v>-149173.53849275585</v>
      </c>
      <c r="P3594" s="9">
        <f t="shared" si="781"/>
        <v>22252744586.449711</v>
      </c>
      <c r="Q3594" s="9">
        <f t="shared" si="782"/>
        <v>2.0118570124817663E-4</v>
      </c>
      <c r="R3594" s="9">
        <f t="shared" si="783"/>
        <v>-4.2218078600911507E-2</v>
      </c>
    </row>
    <row r="3595" spans="1:18" x14ac:dyDescent="0.25">
      <c r="A3595">
        <v>3584</v>
      </c>
      <c r="B3595" s="5">
        <v>77122</v>
      </c>
      <c r="C3595" s="5">
        <v>4900</v>
      </c>
      <c r="D3595" s="5">
        <f t="shared" si="770"/>
        <v>377897800</v>
      </c>
      <c r="E3595" s="5">
        <f t="shared" si="771"/>
        <v>5947802884</v>
      </c>
      <c r="F3595" s="5">
        <f t="shared" si="772"/>
        <v>24010000</v>
      </c>
      <c r="G3595" s="5">
        <f t="shared" si="773"/>
        <v>-552838.82420000003</v>
      </c>
      <c r="H3595" s="9">
        <f t="shared" si="774"/>
        <v>305630765542.83856</v>
      </c>
      <c r="I3595" s="9">
        <f t="shared" si="775"/>
        <v>-290609.74660000001</v>
      </c>
      <c r="J3595" s="9">
        <f t="shared" si="776"/>
        <v>84454024818.916214</v>
      </c>
      <c r="K3595" s="9">
        <f t="shared" si="777"/>
        <v>160660350611.40396</v>
      </c>
      <c r="M3595" s="9">
        <f t="shared" si="778"/>
        <v>144833.11230267744</v>
      </c>
      <c r="N3595" s="9">
        <f t="shared" si="779"/>
        <v>22703448123.169083</v>
      </c>
      <c r="O3595" s="9">
        <f t="shared" si="780"/>
        <v>-139933.11230267744</v>
      </c>
      <c r="P3595" s="9">
        <f t="shared" si="781"/>
        <v>19581275918.713737</v>
      </c>
      <c r="Q3595" s="9">
        <f t="shared" si="782"/>
        <v>2.0133106556032281E-4</v>
      </c>
      <c r="R3595" s="9">
        <f t="shared" si="783"/>
        <v>-3.9602919011154543E-2</v>
      </c>
    </row>
    <row r="3596" spans="1:18" x14ac:dyDescent="0.25">
      <c r="A3596">
        <v>3585</v>
      </c>
      <c r="B3596" s="5">
        <v>62786</v>
      </c>
      <c r="C3596" s="5">
        <v>4750</v>
      </c>
      <c r="D3596" s="5">
        <f t="shared" si="770"/>
        <v>298233500</v>
      </c>
      <c r="E3596" s="5">
        <f t="shared" si="771"/>
        <v>3942081796</v>
      </c>
      <c r="F3596" s="5">
        <f t="shared" si="772"/>
        <v>22562500</v>
      </c>
      <c r="G3596" s="5">
        <f t="shared" si="773"/>
        <v>-567174.82420000003</v>
      </c>
      <c r="H3596" s="9">
        <f t="shared" si="774"/>
        <v>321687281206.30096</v>
      </c>
      <c r="I3596" s="9">
        <f t="shared" si="775"/>
        <v>-290759.74660000001</v>
      </c>
      <c r="J3596" s="9">
        <f t="shared" si="776"/>
        <v>84541230242.896225</v>
      </c>
      <c r="K3596" s="9">
        <f t="shared" si="777"/>
        <v>164911608162.29156</v>
      </c>
      <c r="M3596" s="9">
        <f t="shared" si="778"/>
        <v>140925.82479910486</v>
      </c>
      <c r="N3596" s="9">
        <f t="shared" si="779"/>
        <v>23896188879.345268</v>
      </c>
      <c r="O3596" s="9">
        <f t="shared" si="780"/>
        <v>-136175.82479910486</v>
      </c>
      <c r="P3596" s="9">
        <f t="shared" si="781"/>
        <v>18543855259.716499</v>
      </c>
      <c r="Q3596" s="9">
        <f t="shared" si="782"/>
        <v>2.0140099397535151E-4</v>
      </c>
      <c r="R3596" s="9">
        <f t="shared" si="783"/>
        <v>-3.8539558369355957E-2</v>
      </c>
    </row>
    <row r="3597" spans="1:18" x14ac:dyDescent="0.25">
      <c r="A3597">
        <v>3586</v>
      </c>
      <c r="B3597" s="5">
        <v>32997</v>
      </c>
      <c r="C3597" s="5">
        <v>700</v>
      </c>
      <c r="D3597" s="5">
        <f t="shared" ref="D3597:D3660" si="784">B3597*C3597</f>
        <v>23097900</v>
      </c>
      <c r="E3597" s="5">
        <f t="shared" ref="E3597:E3660" si="785">POWER(B3597,2)</f>
        <v>1088802009</v>
      </c>
      <c r="F3597" s="5">
        <f t="shared" ref="F3597:F3660" si="786">POWER(C3597,2)</f>
        <v>490000</v>
      </c>
      <c r="G3597" s="5">
        <f t="shared" ref="G3597:G3660" si="787">B3597-$J$5018</f>
        <v>-596963.82420000003</v>
      </c>
      <c r="H3597" s="9">
        <f t="shared" ref="H3597:H3660" si="788">POWER(G3597,2)</f>
        <v>356365807403.48853</v>
      </c>
      <c r="I3597" s="9">
        <f t="shared" ref="I3597:I3660" si="789">C3597-$J$5019</f>
        <v>-294809.74660000001</v>
      </c>
      <c r="J3597" s="9">
        <f t="shared" ref="J3597:J3660" si="790">POWER(I3597,2)</f>
        <v>86912786690.356216</v>
      </c>
      <c r="K3597" s="9">
        <f t="shared" ref="K3597:K3660" si="791">G3597*I3597</f>
        <v>175990753741.76895</v>
      </c>
      <c r="M3597" s="9">
        <f t="shared" ref="M3597:M3660" si="792">$J$5027+$J$5026*B3597</f>
        <v>132806.81060798297</v>
      </c>
      <c r="N3597" s="9">
        <f t="shared" ref="N3597:N3660" si="793">(M3597-$J$5019)^2</f>
        <v>26472245380.422394</v>
      </c>
      <c r="O3597" s="9">
        <f t="shared" ref="O3597:O3660" si="794">C3597-M3597</f>
        <v>-132106.81060798297</v>
      </c>
      <c r="P3597" s="9">
        <f t="shared" ref="P3597:P3660" si="795">POWER(O3597,2)</f>
        <v>17452209409.013481</v>
      </c>
      <c r="Q3597" s="9">
        <f t="shared" ref="Q3597:Q3660" si="796">(1/$J$5017)+((H3597)/$H$5012)</f>
        <v>2.0155202390135336E-4</v>
      </c>
      <c r="R3597" s="9">
        <f t="shared" ref="R3597:R3660" si="797">O3597/($J$5028*SQRT(1-Q3597))</f>
        <v>-3.7387976393582184E-2</v>
      </c>
    </row>
    <row r="3598" spans="1:18" x14ac:dyDescent="0.25">
      <c r="A3598">
        <v>3587</v>
      </c>
      <c r="B3598" s="5">
        <v>26208</v>
      </c>
      <c r="C3598" s="5">
        <v>2415</v>
      </c>
      <c r="D3598" s="5">
        <f t="shared" si="784"/>
        <v>63292320</v>
      </c>
      <c r="E3598" s="5">
        <f t="shared" si="785"/>
        <v>686859264</v>
      </c>
      <c r="F3598" s="5">
        <f t="shared" si="786"/>
        <v>5832225</v>
      </c>
      <c r="G3598" s="5">
        <f t="shared" si="787"/>
        <v>-603752.82420000003</v>
      </c>
      <c r="H3598" s="9">
        <f t="shared" si="788"/>
        <v>364517472729.47614</v>
      </c>
      <c r="I3598" s="9">
        <f t="shared" si="789"/>
        <v>-293094.74660000001</v>
      </c>
      <c r="J3598" s="9">
        <f t="shared" si="790"/>
        <v>85904530484.518219</v>
      </c>
      <c r="K3598" s="9">
        <f t="shared" si="791"/>
        <v>176956781017.93338</v>
      </c>
      <c r="M3598" s="9">
        <f t="shared" si="792"/>
        <v>130956.46358916641</v>
      </c>
      <c r="N3598" s="9">
        <f t="shared" si="793"/>
        <v>27077782949.643501</v>
      </c>
      <c r="O3598" s="9">
        <f t="shared" si="794"/>
        <v>-128541.46358916641</v>
      </c>
      <c r="P3598" s="9">
        <f t="shared" si="795"/>
        <v>16522907861.644993</v>
      </c>
      <c r="Q3598" s="9">
        <f t="shared" si="796"/>
        <v>2.0158752556610047E-4</v>
      </c>
      <c r="R3598" s="9">
        <f t="shared" si="797"/>
        <v>-3.6378936630719498E-2</v>
      </c>
    </row>
    <row r="3599" spans="1:18" x14ac:dyDescent="0.25">
      <c r="A3599">
        <v>3588</v>
      </c>
      <c r="B3599" s="5">
        <v>15650</v>
      </c>
      <c r="C3599" s="5">
        <v>1300</v>
      </c>
      <c r="D3599" s="5">
        <f t="shared" si="784"/>
        <v>20345000</v>
      </c>
      <c r="E3599" s="5">
        <f t="shared" si="785"/>
        <v>244922500</v>
      </c>
      <c r="F3599" s="5">
        <f t="shared" si="786"/>
        <v>1690000</v>
      </c>
      <c r="G3599" s="5">
        <f t="shared" si="787"/>
        <v>-614310.82420000003</v>
      </c>
      <c r="H3599" s="9">
        <f t="shared" si="788"/>
        <v>377377788729.28333</v>
      </c>
      <c r="I3599" s="9">
        <f t="shared" si="789"/>
        <v>-294209.74660000001</v>
      </c>
      <c r="J3599" s="9">
        <f t="shared" si="790"/>
        <v>86559374994.436218</v>
      </c>
      <c r="K3599" s="9">
        <f t="shared" si="791"/>
        <v>180736231921.51917</v>
      </c>
      <c r="M3599" s="9">
        <f t="shared" si="792"/>
        <v>128078.87280633164</v>
      </c>
      <c r="N3599" s="9">
        <f t="shared" si="793"/>
        <v>28033097499.311306</v>
      </c>
      <c r="O3599" s="9">
        <f t="shared" si="794"/>
        <v>-126778.87280633164</v>
      </c>
      <c r="P3599" s="9">
        <f t="shared" si="795"/>
        <v>16072882590.044016</v>
      </c>
      <c r="Q3599" s="9">
        <f t="shared" si="796"/>
        <v>2.016435340758845E-4</v>
      </c>
      <c r="R3599" s="9">
        <f t="shared" si="797"/>
        <v>-3.5880101099986419E-2</v>
      </c>
    </row>
    <row r="3600" spans="1:18" x14ac:dyDescent="0.25">
      <c r="A3600">
        <v>3589</v>
      </c>
      <c r="B3600" s="5">
        <v>13737</v>
      </c>
      <c r="C3600" s="5">
        <v>1075</v>
      </c>
      <c r="D3600" s="5">
        <f t="shared" si="784"/>
        <v>14767275</v>
      </c>
      <c r="E3600" s="5">
        <f t="shared" si="785"/>
        <v>188705169</v>
      </c>
      <c r="F3600" s="5">
        <f t="shared" si="786"/>
        <v>1155625</v>
      </c>
      <c r="G3600" s="5">
        <f t="shared" si="787"/>
        <v>-616223.82420000003</v>
      </c>
      <c r="H3600" s="9">
        <f t="shared" si="788"/>
        <v>379731801511.67255</v>
      </c>
      <c r="I3600" s="9">
        <f t="shared" si="789"/>
        <v>-294434.74660000001</v>
      </c>
      <c r="J3600" s="9">
        <f t="shared" si="790"/>
        <v>86691820005.406219</v>
      </c>
      <c r="K3600" s="9">
        <f t="shared" si="791"/>
        <v>181437705527.20996</v>
      </c>
      <c r="M3600" s="9">
        <f t="shared" si="792"/>
        <v>127557.4832280438</v>
      </c>
      <c r="N3600" s="9">
        <f t="shared" si="793"/>
        <v>28207962771.762943</v>
      </c>
      <c r="O3600" s="9">
        <f t="shared" si="794"/>
        <v>-126482.4832280438</v>
      </c>
      <c r="P3600" s="9">
        <f t="shared" si="795"/>
        <v>15997818563.532381</v>
      </c>
      <c r="Q3600" s="9">
        <f t="shared" si="796"/>
        <v>2.0165378613718347E-4</v>
      </c>
      <c r="R3600" s="9">
        <f t="shared" si="797"/>
        <v>-3.5796219105053956E-2</v>
      </c>
    </row>
    <row r="3601" spans="1:18" x14ac:dyDescent="0.25">
      <c r="A3601">
        <v>3590</v>
      </c>
      <c r="B3601" s="5">
        <v>4091</v>
      </c>
      <c r="C3601" s="5">
        <v>350</v>
      </c>
      <c r="D3601" s="5">
        <f t="shared" si="784"/>
        <v>1431850</v>
      </c>
      <c r="E3601" s="5">
        <f t="shared" si="785"/>
        <v>16736281</v>
      </c>
      <c r="F3601" s="5">
        <f t="shared" si="786"/>
        <v>122500</v>
      </c>
      <c r="G3601" s="5">
        <f t="shared" si="787"/>
        <v>-625869.82420000003</v>
      </c>
      <c r="H3601" s="9">
        <f t="shared" si="788"/>
        <v>391713036844.13892</v>
      </c>
      <c r="I3601" s="9">
        <f t="shared" si="789"/>
        <v>-295159.74660000001</v>
      </c>
      <c r="J3601" s="9">
        <f t="shared" si="790"/>
        <v>87119276012.976227</v>
      </c>
      <c r="K3601" s="9">
        <f t="shared" si="791"/>
        <v>184731578715.45856</v>
      </c>
      <c r="M3601" s="9">
        <f t="shared" si="792"/>
        <v>124928.45872612827</v>
      </c>
      <c r="N3601" s="9">
        <f t="shared" si="793"/>
        <v>29097975772.708702</v>
      </c>
      <c r="O3601" s="9">
        <f t="shared" si="794"/>
        <v>-124578.45872612827</v>
      </c>
      <c r="P3601" s="9">
        <f t="shared" si="795"/>
        <v>15519792378.577646</v>
      </c>
      <c r="Q3601" s="9">
        <f t="shared" si="796"/>
        <v>2.0170596612532324E-4</v>
      </c>
      <c r="R3601" s="9">
        <f t="shared" si="797"/>
        <v>-3.5257355855833131E-2</v>
      </c>
    </row>
    <row r="3602" spans="1:18" x14ac:dyDescent="0.25">
      <c r="A3602">
        <v>3591</v>
      </c>
      <c r="B3602" s="5">
        <v>3816</v>
      </c>
      <c r="C3602" s="5">
        <v>300</v>
      </c>
      <c r="D3602" s="5">
        <f t="shared" si="784"/>
        <v>1144800</v>
      </c>
      <c r="E3602" s="5">
        <f t="shared" si="785"/>
        <v>14561856</v>
      </c>
      <c r="F3602" s="5">
        <f t="shared" si="786"/>
        <v>90000</v>
      </c>
      <c r="G3602" s="5">
        <f t="shared" si="787"/>
        <v>-626144.82420000003</v>
      </c>
      <c r="H3602" s="9">
        <f t="shared" si="788"/>
        <v>392057340872.44897</v>
      </c>
      <c r="I3602" s="9">
        <f t="shared" si="789"/>
        <v>-295209.74660000001</v>
      </c>
      <c r="J3602" s="9">
        <f t="shared" si="790"/>
        <v>87148794487.636215</v>
      </c>
      <c r="K3602" s="9">
        <f t="shared" si="791"/>
        <v>184844054886.98355</v>
      </c>
      <c r="M3602" s="9">
        <f t="shared" si="792"/>
        <v>124853.50727080723</v>
      </c>
      <c r="N3602" s="9">
        <f t="shared" si="793"/>
        <v>29123552021.982727</v>
      </c>
      <c r="O3602" s="9">
        <f t="shared" si="794"/>
        <v>-124553.50727080723</v>
      </c>
      <c r="P3602" s="9">
        <f t="shared" si="795"/>
        <v>15513576173.459028</v>
      </c>
      <c r="Q3602" s="9">
        <f t="shared" si="796"/>
        <v>2.0170746561845688E-4</v>
      </c>
      <c r="R3602" s="9">
        <f t="shared" si="797"/>
        <v>-3.525029428952986E-2</v>
      </c>
    </row>
    <row r="3603" spans="1:18" x14ac:dyDescent="0.25">
      <c r="A3603">
        <v>3592</v>
      </c>
      <c r="B3603" s="5">
        <v>2750</v>
      </c>
      <c r="C3603" s="5">
        <v>25</v>
      </c>
      <c r="D3603" s="5">
        <f t="shared" si="784"/>
        <v>68750</v>
      </c>
      <c r="E3603" s="5">
        <f t="shared" si="785"/>
        <v>7562500</v>
      </c>
      <c r="F3603" s="5">
        <f t="shared" si="786"/>
        <v>625</v>
      </c>
      <c r="G3603" s="5">
        <f t="shared" si="787"/>
        <v>-627210.82420000003</v>
      </c>
      <c r="H3603" s="9">
        <f t="shared" si="788"/>
        <v>393393417993.64337</v>
      </c>
      <c r="I3603" s="9">
        <f t="shared" si="789"/>
        <v>-295484.74660000001</v>
      </c>
      <c r="J3603" s="9">
        <f t="shared" si="790"/>
        <v>87311235473.26622</v>
      </c>
      <c r="K3603" s="9">
        <f t="shared" si="791"/>
        <v>185331231453.51416</v>
      </c>
      <c r="M3603" s="9">
        <f t="shared" si="792"/>
        <v>124562.96817490821</v>
      </c>
      <c r="N3603" s="9">
        <f t="shared" si="793"/>
        <v>29222801053.917439</v>
      </c>
      <c r="O3603" s="9">
        <f t="shared" si="794"/>
        <v>-124537.96817490821</v>
      </c>
      <c r="P3603" s="9">
        <f t="shared" si="795"/>
        <v>15509705517.134449</v>
      </c>
      <c r="Q3603" s="9">
        <f t="shared" si="796"/>
        <v>2.0171328442481558E-4</v>
      </c>
      <c r="R3603" s="9">
        <f t="shared" si="797"/>
        <v>-3.5245896621888234E-2</v>
      </c>
    </row>
    <row r="3604" spans="1:18" x14ac:dyDescent="0.25">
      <c r="A3604">
        <v>3593</v>
      </c>
      <c r="B3604" s="5">
        <v>2684</v>
      </c>
      <c r="C3604" s="5">
        <v>200</v>
      </c>
      <c r="D3604" s="5">
        <f t="shared" si="784"/>
        <v>536800</v>
      </c>
      <c r="E3604" s="5">
        <f t="shared" si="785"/>
        <v>7203856</v>
      </c>
      <c r="F3604" s="5">
        <f t="shared" si="786"/>
        <v>40000</v>
      </c>
      <c r="G3604" s="5">
        <f t="shared" si="787"/>
        <v>-627276.82420000003</v>
      </c>
      <c r="H3604" s="9">
        <f t="shared" si="788"/>
        <v>393476214178.43774</v>
      </c>
      <c r="I3604" s="9">
        <f t="shared" si="789"/>
        <v>-295309.74660000001</v>
      </c>
      <c r="J3604" s="9">
        <f t="shared" si="790"/>
        <v>87207846436.956223</v>
      </c>
      <c r="K3604" s="9">
        <f t="shared" si="791"/>
        <v>185240960002.55478</v>
      </c>
      <c r="M3604" s="9">
        <f t="shared" si="792"/>
        <v>124544.97982563116</v>
      </c>
      <c r="N3604" s="9">
        <f t="shared" si="793"/>
        <v>29228951478.214336</v>
      </c>
      <c r="O3604" s="9">
        <f t="shared" si="794"/>
        <v>-124344.97982563116</v>
      </c>
      <c r="P3604" s="9">
        <f t="shared" si="795"/>
        <v>15461674007.83662</v>
      </c>
      <c r="Q3604" s="9">
        <f t="shared" si="796"/>
        <v>2.0171364501400533E-4</v>
      </c>
      <c r="R3604" s="9">
        <f t="shared" si="797"/>
        <v>-3.5191278365968345E-2</v>
      </c>
    </row>
    <row r="3605" spans="1:18" x14ac:dyDescent="0.25">
      <c r="A3605">
        <v>3594</v>
      </c>
      <c r="B3605" s="5">
        <v>2246</v>
      </c>
      <c r="C3605" s="5">
        <v>100</v>
      </c>
      <c r="D3605" s="5">
        <f t="shared" si="784"/>
        <v>224600</v>
      </c>
      <c r="E3605" s="5">
        <f t="shared" si="785"/>
        <v>5044516</v>
      </c>
      <c r="F3605" s="5">
        <f t="shared" si="786"/>
        <v>10000</v>
      </c>
      <c r="G3605" s="5">
        <f t="shared" si="787"/>
        <v>-627714.82420000003</v>
      </c>
      <c r="H3605" s="9">
        <f t="shared" si="788"/>
        <v>394025900520.43695</v>
      </c>
      <c r="I3605" s="9">
        <f t="shared" si="789"/>
        <v>-295409.74660000001</v>
      </c>
      <c r="J3605" s="9">
        <f t="shared" si="790"/>
        <v>87266918386.276215</v>
      </c>
      <c r="K3605" s="9">
        <f t="shared" si="791"/>
        <v>185433077153.98557</v>
      </c>
      <c r="M3605" s="9">
        <f t="shared" si="792"/>
        <v>124425.60259861073</v>
      </c>
      <c r="N3605" s="9">
        <f t="shared" si="793"/>
        <v>29269784328.688099</v>
      </c>
      <c r="O3605" s="9">
        <f t="shared" si="794"/>
        <v>-124325.60259861073</v>
      </c>
      <c r="P3605" s="9">
        <f t="shared" si="795"/>
        <v>15456855461.507683</v>
      </c>
      <c r="Q3605" s="9">
        <f t="shared" si="796"/>
        <v>2.017160389763982E-4</v>
      </c>
      <c r="R3605" s="9">
        <f t="shared" si="797"/>
        <v>-3.5185794395864105E-2</v>
      </c>
    </row>
    <row r="3606" spans="1:18" x14ac:dyDescent="0.25">
      <c r="A3606">
        <v>3595</v>
      </c>
      <c r="B3606" s="5">
        <v>580</v>
      </c>
      <c r="C3606" s="5">
        <v>20</v>
      </c>
      <c r="D3606" s="5">
        <f t="shared" si="784"/>
        <v>11600</v>
      </c>
      <c r="E3606" s="5">
        <f t="shared" si="785"/>
        <v>336400</v>
      </c>
      <c r="F3606" s="5">
        <f t="shared" si="786"/>
        <v>400</v>
      </c>
      <c r="G3606" s="5">
        <f t="shared" si="787"/>
        <v>-629380.82420000003</v>
      </c>
      <c r="H3606" s="9">
        <f t="shared" si="788"/>
        <v>396120221870.67133</v>
      </c>
      <c r="I3606" s="9">
        <f t="shared" si="789"/>
        <v>-295489.74660000001</v>
      </c>
      <c r="J3606" s="9">
        <f t="shared" si="790"/>
        <v>87314190345.732224</v>
      </c>
      <c r="K3606" s="9">
        <f t="shared" si="791"/>
        <v>185975580257.75717</v>
      </c>
      <c r="M3606" s="9">
        <f t="shared" si="792"/>
        <v>123971.53305473852</v>
      </c>
      <c r="N3606" s="9">
        <f t="shared" si="793"/>
        <v>29425358706.299728</v>
      </c>
      <c r="O3606" s="9">
        <f t="shared" si="794"/>
        <v>-123951.53305473852</v>
      </c>
      <c r="P3606" s="9">
        <f t="shared" si="795"/>
        <v>15363982546.619936</v>
      </c>
      <c r="Q3606" s="9">
        <f t="shared" si="796"/>
        <v>2.0172516004448373E-4</v>
      </c>
      <c r="R3606" s="9">
        <f t="shared" si="797"/>
        <v>-3.5079927913890044E-2</v>
      </c>
    </row>
    <row r="3607" spans="1:18" x14ac:dyDescent="0.25">
      <c r="A3607">
        <v>3596</v>
      </c>
      <c r="B3607" s="5">
        <v>515</v>
      </c>
      <c r="C3607" s="5">
        <v>22</v>
      </c>
      <c r="D3607" s="5">
        <f t="shared" si="784"/>
        <v>11330</v>
      </c>
      <c r="E3607" s="5">
        <f t="shared" si="785"/>
        <v>265225</v>
      </c>
      <c r="F3607" s="5">
        <f t="shared" si="786"/>
        <v>484</v>
      </c>
      <c r="G3607" s="5">
        <f t="shared" si="787"/>
        <v>-629445.82420000003</v>
      </c>
      <c r="H3607" s="9">
        <f t="shared" si="788"/>
        <v>396202045602.81732</v>
      </c>
      <c r="I3607" s="9">
        <f t="shared" si="789"/>
        <v>-295487.74660000001</v>
      </c>
      <c r="J3607" s="9">
        <f t="shared" si="790"/>
        <v>87313008390.745819</v>
      </c>
      <c r="K3607" s="9">
        <f t="shared" si="791"/>
        <v>185993528199.63776</v>
      </c>
      <c r="M3607" s="9">
        <f t="shared" si="792"/>
        <v>123953.8172562081</v>
      </c>
      <c r="N3607" s="9">
        <f t="shared" si="793"/>
        <v>29431436893.012123</v>
      </c>
      <c r="O3607" s="9">
        <f t="shared" si="794"/>
        <v>-123931.8172562081</v>
      </c>
      <c r="P3607" s="9">
        <f t="shared" si="795"/>
        <v>15359095328.426161</v>
      </c>
      <c r="Q3607" s="9">
        <f t="shared" si="796"/>
        <v>2.0172551639850353E-4</v>
      </c>
      <c r="R3607" s="9">
        <f t="shared" si="797"/>
        <v>-3.5074348087651648E-2</v>
      </c>
    </row>
    <row r="3608" spans="1:18" x14ac:dyDescent="0.25">
      <c r="A3608">
        <v>3597</v>
      </c>
      <c r="B3608" s="5">
        <v>32872</v>
      </c>
      <c r="C3608" s="5">
        <v>527</v>
      </c>
      <c r="D3608" s="5">
        <f t="shared" si="784"/>
        <v>17323544</v>
      </c>
      <c r="E3608" s="5">
        <f t="shared" si="785"/>
        <v>1080568384</v>
      </c>
      <c r="F3608" s="5">
        <f t="shared" si="786"/>
        <v>277729</v>
      </c>
      <c r="G3608" s="5">
        <f t="shared" si="787"/>
        <v>-597088.82420000003</v>
      </c>
      <c r="H3608" s="9">
        <f t="shared" si="788"/>
        <v>356515063984.53851</v>
      </c>
      <c r="I3608" s="9">
        <f t="shared" si="789"/>
        <v>-294982.74660000001</v>
      </c>
      <c r="J3608" s="9">
        <f t="shared" si="790"/>
        <v>87014820791.679825</v>
      </c>
      <c r="K3608" s="9">
        <f t="shared" si="791"/>
        <v>176130901326.68057</v>
      </c>
      <c r="M3608" s="9">
        <f t="shared" si="792"/>
        <v>132772.74176465522</v>
      </c>
      <c r="N3608" s="9">
        <f t="shared" si="793"/>
        <v>26483332742.779034</v>
      </c>
      <c r="O3608" s="9">
        <f t="shared" si="794"/>
        <v>-132245.74176465522</v>
      </c>
      <c r="P3608" s="9">
        <f t="shared" si="795"/>
        <v>17488936214.883873</v>
      </c>
      <c r="Q3608" s="9">
        <f t="shared" si="796"/>
        <v>2.0155267393504462E-4</v>
      </c>
      <c r="R3608" s="9">
        <f t="shared" si="797"/>
        <v>-3.7427295762427946E-2</v>
      </c>
    </row>
    <row r="3609" spans="1:18" x14ac:dyDescent="0.25">
      <c r="A3609">
        <v>3598</v>
      </c>
      <c r="B3609" s="5">
        <v>25786</v>
      </c>
      <c r="C3609" s="5">
        <v>698</v>
      </c>
      <c r="D3609" s="5">
        <f t="shared" si="784"/>
        <v>17998628</v>
      </c>
      <c r="E3609" s="5">
        <f t="shared" si="785"/>
        <v>664917796</v>
      </c>
      <c r="F3609" s="5">
        <f t="shared" si="786"/>
        <v>487204</v>
      </c>
      <c r="G3609" s="5">
        <f t="shared" si="787"/>
        <v>-604174.82420000003</v>
      </c>
      <c r="H3609" s="9">
        <f t="shared" si="788"/>
        <v>365027218197.10095</v>
      </c>
      <c r="I3609" s="9">
        <f t="shared" si="789"/>
        <v>-294811.74660000001</v>
      </c>
      <c r="J3609" s="9">
        <f t="shared" si="790"/>
        <v>86913965933.342621</v>
      </c>
      <c r="K3609" s="9">
        <f t="shared" si="791"/>
        <v>178117835174.14996</v>
      </c>
      <c r="M3609" s="9">
        <f t="shared" si="792"/>
        <v>130841.44717409193</v>
      </c>
      <c r="N3609" s="9">
        <f t="shared" si="793"/>
        <v>27115648835.820518</v>
      </c>
      <c r="O3609" s="9">
        <f t="shared" si="794"/>
        <v>-130143.44717409193</v>
      </c>
      <c r="P3609" s="9">
        <f t="shared" si="795"/>
        <v>16937316842.355656</v>
      </c>
      <c r="Q3609" s="9">
        <f t="shared" si="796"/>
        <v>2.0158974558029071E-4</v>
      </c>
      <c r="R3609" s="9">
        <f t="shared" si="797"/>
        <v>-3.6832319243213237E-2</v>
      </c>
    </row>
    <row r="3610" spans="1:18" x14ac:dyDescent="0.25">
      <c r="A3610">
        <v>3599</v>
      </c>
      <c r="B3610" s="5">
        <v>11796</v>
      </c>
      <c r="C3610" s="5">
        <v>80</v>
      </c>
      <c r="D3610" s="5">
        <f t="shared" si="784"/>
        <v>943680</v>
      </c>
      <c r="E3610" s="5">
        <f t="shared" si="785"/>
        <v>139145616</v>
      </c>
      <c r="F3610" s="5">
        <f t="shared" si="786"/>
        <v>6400</v>
      </c>
      <c r="G3610" s="5">
        <f t="shared" si="787"/>
        <v>-618164.82420000003</v>
      </c>
      <c r="H3610" s="9">
        <f t="shared" si="788"/>
        <v>382127749878.21692</v>
      </c>
      <c r="I3610" s="9">
        <f t="shared" si="789"/>
        <v>-295429.74660000001</v>
      </c>
      <c r="J3610" s="9">
        <f t="shared" si="790"/>
        <v>87278735176.140213</v>
      </c>
      <c r="K3610" s="9">
        <f t="shared" si="791"/>
        <v>182624277370.43958</v>
      </c>
      <c r="M3610" s="9">
        <f t="shared" si="792"/>
        <v>127028.46222885056</v>
      </c>
      <c r="N3610" s="9">
        <f t="shared" si="793"/>
        <v>28385943183.352123</v>
      </c>
      <c r="O3610" s="9">
        <f t="shared" si="794"/>
        <v>-126948.46222885056</v>
      </c>
      <c r="P3610" s="9">
        <f t="shared" si="795"/>
        <v>16115912062.269897</v>
      </c>
      <c r="Q3610" s="9">
        <f t="shared" si="796"/>
        <v>2.0166422083393057E-4</v>
      </c>
      <c r="R3610" s="9">
        <f t="shared" si="797"/>
        <v>-3.5928097525680845E-2</v>
      </c>
    </row>
    <row r="3611" spans="1:18" x14ac:dyDescent="0.25">
      <c r="A3611">
        <v>3600</v>
      </c>
      <c r="B3611" s="5">
        <v>6800</v>
      </c>
      <c r="C3611" s="5">
        <v>126</v>
      </c>
      <c r="D3611" s="5">
        <f t="shared" si="784"/>
        <v>856800</v>
      </c>
      <c r="E3611" s="5">
        <f t="shared" si="785"/>
        <v>46240000</v>
      </c>
      <c r="F3611" s="5">
        <f t="shared" si="786"/>
        <v>15876</v>
      </c>
      <c r="G3611" s="5">
        <f t="shared" si="787"/>
        <v>-623160.82420000003</v>
      </c>
      <c r="H3611" s="9">
        <f t="shared" si="788"/>
        <v>388329412817.62335</v>
      </c>
      <c r="I3611" s="9">
        <f t="shared" si="789"/>
        <v>-295383.74660000001</v>
      </c>
      <c r="J3611" s="9">
        <f t="shared" si="790"/>
        <v>87251557755.453018</v>
      </c>
      <c r="K3611" s="9">
        <f t="shared" si="791"/>
        <v>184071578986.53998</v>
      </c>
      <c r="M3611" s="9">
        <f t="shared" si="792"/>
        <v>125666.79869872719</v>
      </c>
      <c r="N3611" s="9">
        <f t="shared" si="793"/>
        <v>28846626951.794476</v>
      </c>
      <c r="O3611" s="9">
        <f t="shared" si="794"/>
        <v>-125540.79869872719</v>
      </c>
      <c r="P3611" s="9">
        <f t="shared" si="795"/>
        <v>15760492137.914341</v>
      </c>
      <c r="Q3611" s="9">
        <f t="shared" si="796"/>
        <v>2.0169122996025564E-4</v>
      </c>
      <c r="R3611" s="9">
        <f t="shared" si="797"/>
        <v>-3.5529710567841141E-2</v>
      </c>
    </row>
    <row r="3612" spans="1:18" x14ac:dyDescent="0.25">
      <c r="A3612">
        <v>3601</v>
      </c>
      <c r="B3612" s="5">
        <v>5343</v>
      </c>
      <c r="C3612" s="5">
        <v>240</v>
      </c>
      <c r="D3612" s="5">
        <f t="shared" si="784"/>
        <v>1282320</v>
      </c>
      <c r="E3612" s="5">
        <f t="shared" si="785"/>
        <v>28547649</v>
      </c>
      <c r="F3612" s="5">
        <f t="shared" si="786"/>
        <v>57600</v>
      </c>
      <c r="G3612" s="5">
        <f t="shared" si="787"/>
        <v>-624617.82420000003</v>
      </c>
      <c r="H3612" s="9">
        <f t="shared" si="788"/>
        <v>390147426308.34216</v>
      </c>
      <c r="I3612" s="9">
        <f t="shared" si="789"/>
        <v>-295269.74660000001</v>
      </c>
      <c r="J3612" s="9">
        <f t="shared" si="790"/>
        <v>87184223257.228226</v>
      </c>
      <c r="K3612" s="9">
        <f t="shared" si="791"/>
        <v>184430746673.37738</v>
      </c>
      <c r="M3612" s="9">
        <f t="shared" si="792"/>
        <v>125269.69226089898</v>
      </c>
      <c r="N3612" s="9">
        <f t="shared" si="793"/>
        <v>28981676101.380066</v>
      </c>
      <c r="O3612" s="9">
        <f t="shared" si="794"/>
        <v>-125029.69226089898</v>
      </c>
      <c r="P3612" s="9">
        <f t="shared" si="795"/>
        <v>15632423946.855103</v>
      </c>
      <c r="Q3612" s="9">
        <f t="shared" si="796"/>
        <v>2.016991476682174E-4</v>
      </c>
      <c r="R3612" s="9">
        <f t="shared" si="797"/>
        <v>-3.5385060809326109E-2</v>
      </c>
    </row>
    <row r="3613" spans="1:18" x14ac:dyDescent="0.25">
      <c r="A3613">
        <v>3602</v>
      </c>
      <c r="B3613" s="5">
        <v>4406</v>
      </c>
      <c r="C3613" s="5">
        <v>15</v>
      </c>
      <c r="D3613" s="5">
        <f t="shared" si="784"/>
        <v>66090</v>
      </c>
      <c r="E3613" s="5">
        <f t="shared" si="785"/>
        <v>19412836</v>
      </c>
      <c r="F3613" s="5">
        <f t="shared" si="786"/>
        <v>225</v>
      </c>
      <c r="G3613" s="5">
        <f t="shared" si="787"/>
        <v>-625554.82420000003</v>
      </c>
      <c r="H3613" s="9">
        <f t="shared" si="788"/>
        <v>391318838079.89294</v>
      </c>
      <c r="I3613" s="9">
        <f t="shared" si="789"/>
        <v>-295494.74660000001</v>
      </c>
      <c r="J3613" s="9">
        <f t="shared" si="790"/>
        <v>87317145268.198227</v>
      </c>
      <c r="K3613" s="9">
        <f t="shared" si="791"/>
        <v>184848164261.38657</v>
      </c>
      <c r="M3613" s="9">
        <f t="shared" si="792"/>
        <v>125014.31221131419</v>
      </c>
      <c r="N3613" s="9">
        <f t="shared" si="793"/>
        <v>29068693147.386673</v>
      </c>
      <c r="O3613" s="9">
        <f t="shared" si="794"/>
        <v>-124999.31221131419</v>
      </c>
      <c r="P3613" s="9">
        <f t="shared" si="795"/>
        <v>15624828053.3016</v>
      </c>
      <c r="Q3613" s="9">
        <f t="shared" si="796"/>
        <v>2.0170424933350066E-4</v>
      </c>
      <c r="R3613" s="9">
        <f t="shared" si="797"/>
        <v>-3.5376462942710393E-2</v>
      </c>
    </row>
    <row r="3614" spans="1:18" x14ac:dyDescent="0.25">
      <c r="A3614">
        <v>3603</v>
      </c>
      <c r="B3614" s="5">
        <v>3649</v>
      </c>
      <c r="C3614" s="5">
        <v>100</v>
      </c>
      <c r="D3614" s="5">
        <f t="shared" si="784"/>
        <v>364900</v>
      </c>
      <c r="E3614" s="5">
        <f t="shared" si="785"/>
        <v>13315201</v>
      </c>
      <c r="F3614" s="5">
        <f t="shared" si="786"/>
        <v>10000</v>
      </c>
      <c r="G3614" s="5">
        <f t="shared" si="787"/>
        <v>-626311.82420000003</v>
      </c>
      <c r="H3614" s="9">
        <f t="shared" si="788"/>
        <v>392266501132.73175</v>
      </c>
      <c r="I3614" s="9">
        <f t="shared" si="789"/>
        <v>-295409.74660000001</v>
      </c>
      <c r="J3614" s="9">
        <f t="shared" si="790"/>
        <v>87266918386.276215</v>
      </c>
      <c r="K3614" s="9">
        <f t="shared" si="791"/>
        <v>185018617279.50577</v>
      </c>
      <c r="M3614" s="9">
        <f t="shared" si="792"/>
        <v>124807.99129612136</v>
      </c>
      <c r="N3614" s="9">
        <f t="shared" si="793"/>
        <v>29139089263.825264</v>
      </c>
      <c r="O3614" s="9">
        <f t="shared" si="794"/>
        <v>-124707.99129612136</v>
      </c>
      <c r="P3614" s="9">
        <f t="shared" si="795"/>
        <v>15552083093.11348</v>
      </c>
      <c r="Q3614" s="9">
        <f t="shared" si="796"/>
        <v>2.0170837654121218E-4</v>
      </c>
      <c r="R3614" s="9">
        <f t="shared" si="797"/>
        <v>-3.5294015333419249E-2</v>
      </c>
    </row>
    <row r="3615" spans="1:18" x14ac:dyDescent="0.25">
      <c r="A3615">
        <v>3604</v>
      </c>
      <c r="B3615" s="5">
        <v>3032</v>
      </c>
      <c r="C3615" s="5">
        <v>100</v>
      </c>
      <c r="D3615" s="5">
        <f t="shared" si="784"/>
        <v>303200</v>
      </c>
      <c r="E3615" s="5">
        <f t="shared" si="785"/>
        <v>9193024</v>
      </c>
      <c r="F3615" s="5">
        <f t="shared" si="786"/>
        <v>10000</v>
      </c>
      <c r="G3615" s="5">
        <f t="shared" si="787"/>
        <v>-626928.82420000003</v>
      </c>
      <c r="H3615" s="9">
        <f t="shared" si="788"/>
        <v>393039750612.79456</v>
      </c>
      <c r="I3615" s="9">
        <f t="shared" si="789"/>
        <v>-295409.74660000001</v>
      </c>
      <c r="J3615" s="9">
        <f t="shared" si="790"/>
        <v>87266918386.276215</v>
      </c>
      <c r="K3615" s="9">
        <f t="shared" si="791"/>
        <v>185200885093.15796</v>
      </c>
      <c r="M3615" s="9">
        <f t="shared" si="792"/>
        <v>124639.82748545561</v>
      </c>
      <c r="N3615" s="9">
        <f t="shared" si="793"/>
        <v>29196529258.210949</v>
      </c>
      <c r="O3615" s="9">
        <f t="shared" si="794"/>
        <v>-124539.82748545561</v>
      </c>
      <c r="P3615" s="9">
        <f t="shared" si="795"/>
        <v>15510168630.107044</v>
      </c>
      <c r="Q3615" s="9">
        <f t="shared" si="796"/>
        <v>2.0171174415294663E-4</v>
      </c>
      <c r="R3615" s="9">
        <f t="shared" si="797"/>
        <v>-3.5246422804281398E-2</v>
      </c>
    </row>
    <row r="3616" spans="1:18" x14ac:dyDescent="0.25">
      <c r="A3616">
        <v>3605</v>
      </c>
      <c r="B3616" s="5">
        <v>1927</v>
      </c>
      <c r="C3616" s="5">
        <v>50</v>
      </c>
      <c r="D3616" s="5">
        <f t="shared" si="784"/>
        <v>96350</v>
      </c>
      <c r="E3616" s="5">
        <f t="shared" si="785"/>
        <v>3713329</v>
      </c>
      <c r="F3616" s="5">
        <f t="shared" si="786"/>
        <v>2500</v>
      </c>
      <c r="G3616" s="5">
        <f t="shared" si="787"/>
        <v>-628033.82420000003</v>
      </c>
      <c r="H3616" s="9">
        <f t="shared" si="788"/>
        <v>394426484339.27655</v>
      </c>
      <c r="I3616" s="9">
        <f t="shared" si="789"/>
        <v>-295459.74660000001</v>
      </c>
      <c r="J3616" s="9">
        <f t="shared" si="790"/>
        <v>87296461860.936218</v>
      </c>
      <c r="K3616" s="9">
        <f t="shared" si="791"/>
        <v>185558714554.36096</v>
      </c>
      <c r="M3616" s="9">
        <f t="shared" si="792"/>
        <v>124338.65891043833</v>
      </c>
      <c r="N3616" s="9">
        <f t="shared" si="793"/>
        <v>29299541260.827614</v>
      </c>
      <c r="O3616" s="9">
        <f t="shared" si="794"/>
        <v>-124288.65891043833</v>
      </c>
      <c r="P3616" s="9">
        <f t="shared" si="795"/>
        <v>15447670733.755281</v>
      </c>
      <c r="Q3616" s="9">
        <f t="shared" si="796"/>
        <v>2.0171778357604389E-4</v>
      </c>
      <c r="R3616" s="9">
        <f t="shared" si="797"/>
        <v>-3.5175338872837622E-2</v>
      </c>
    </row>
    <row r="3617" spans="1:18" x14ac:dyDescent="0.25">
      <c r="A3617">
        <v>3606</v>
      </c>
      <c r="B3617" s="5">
        <v>1162</v>
      </c>
      <c r="C3617" s="5">
        <v>100</v>
      </c>
      <c r="D3617" s="5">
        <f t="shared" si="784"/>
        <v>116200</v>
      </c>
      <c r="E3617" s="5">
        <f t="shared" si="785"/>
        <v>1350244</v>
      </c>
      <c r="F3617" s="5">
        <f t="shared" si="786"/>
        <v>10000</v>
      </c>
      <c r="G3617" s="5">
        <f t="shared" si="787"/>
        <v>-628798.82420000003</v>
      </c>
      <c r="H3617" s="9">
        <f t="shared" si="788"/>
        <v>395387961315.30255</v>
      </c>
      <c r="I3617" s="9">
        <f t="shared" si="789"/>
        <v>-295409.74660000001</v>
      </c>
      <c r="J3617" s="9">
        <f t="shared" si="790"/>
        <v>87266918386.276215</v>
      </c>
      <c r="K3617" s="9">
        <f t="shared" si="791"/>
        <v>185753301319.29996</v>
      </c>
      <c r="M3617" s="9">
        <f t="shared" si="792"/>
        <v>124130.15758927252</v>
      </c>
      <c r="N3617" s="9">
        <f t="shared" si="793"/>
        <v>29370963529.485863</v>
      </c>
      <c r="O3617" s="9">
        <f t="shared" si="794"/>
        <v>-124030.15758927252</v>
      </c>
      <c r="P3617" s="9">
        <f t="shared" si="795"/>
        <v>15383479991.619776</v>
      </c>
      <c r="Q3617" s="9">
        <f t="shared" si="796"/>
        <v>2.0172197094536046E-4</v>
      </c>
      <c r="R3617" s="9">
        <f t="shared" si="797"/>
        <v>-3.5102179644034129E-2</v>
      </c>
    </row>
    <row r="3618" spans="1:18" x14ac:dyDescent="0.25">
      <c r="A3618">
        <v>3607</v>
      </c>
      <c r="B3618" s="5">
        <v>949</v>
      </c>
      <c r="C3618" s="5">
        <v>5</v>
      </c>
      <c r="D3618" s="5">
        <f t="shared" si="784"/>
        <v>4745</v>
      </c>
      <c r="E3618" s="5">
        <f t="shared" si="785"/>
        <v>900601</v>
      </c>
      <c r="F3618" s="5">
        <f t="shared" si="786"/>
        <v>25</v>
      </c>
      <c r="G3618" s="5">
        <f t="shared" si="787"/>
        <v>-629011.82420000003</v>
      </c>
      <c r="H3618" s="9">
        <f t="shared" si="788"/>
        <v>395655874983.41174</v>
      </c>
      <c r="I3618" s="9">
        <f t="shared" si="789"/>
        <v>-295504.74660000001</v>
      </c>
      <c r="J3618" s="9">
        <f t="shared" si="790"/>
        <v>87323055263.130219</v>
      </c>
      <c r="K3618" s="9">
        <f t="shared" si="791"/>
        <v>185875979718.62476</v>
      </c>
      <c r="M3618" s="9">
        <f t="shared" si="792"/>
        <v>124072.10428024204</v>
      </c>
      <c r="N3618" s="9">
        <f t="shared" si="793"/>
        <v>29390865204.157265</v>
      </c>
      <c r="O3618" s="9">
        <f t="shared" si="794"/>
        <v>-124067.10428024204</v>
      </c>
      <c r="P3618" s="9">
        <f t="shared" si="795"/>
        <v>15392646364.484453</v>
      </c>
      <c r="Q3618" s="9">
        <f t="shared" si="796"/>
        <v>2.017231377475838E-4</v>
      </c>
      <c r="R3618" s="9">
        <f t="shared" si="797"/>
        <v>-3.5112636068101562E-2</v>
      </c>
    </row>
    <row r="3619" spans="1:18" x14ac:dyDescent="0.25">
      <c r="A3619">
        <v>3608</v>
      </c>
      <c r="B3619" s="5">
        <v>599</v>
      </c>
      <c r="C3619" s="5">
        <v>20</v>
      </c>
      <c r="D3619" s="5">
        <f t="shared" si="784"/>
        <v>11980</v>
      </c>
      <c r="E3619" s="5">
        <f t="shared" si="785"/>
        <v>358801</v>
      </c>
      <c r="F3619" s="5">
        <f t="shared" si="786"/>
        <v>400</v>
      </c>
      <c r="G3619" s="5">
        <f t="shared" si="787"/>
        <v>-629361.82420000003</v>
      </c>
      <c r="H3619" s="9">
        <f t="shared" si="788"/>
        <v>396096305760.35175</v>
      </c>
      <c r="I3619" s="9">
        <f t="shared" si="789"/>
        <v>-295489.74660000001</v>
      </c>
      <c r="J3619" s="9">
        <f t="shared" si="790"/>
        <v>87314190345.732224</v>
      </c>
      <c r="K3619" s="9">
        <f t="shared" si="791"/>
        <v>185969965952.57178</v>
      </c>
      <c r="M3619" s="9">
        <f t="shared" si="792"/>
        <v>123976.71151892435</v>
      </c>
      <c r="N3619" s="9">
        <f t="shared" si="793"/>
        <v>29423582124.125538</v>
      </c>
      <c r="O3619" s="9">
        <f t="shared" si="794"/>
        <v>-123956.71151892435</v>
      </c>
      <c r="P3619" s="9">
        <f t="shared" si="795"/>
        <v>15365266330.585833</v>
      </c>
      <c r="Q3619" s="9">
        <f t="shared" si="796"/>
        <v>2.0172505588641335E-4</v>
      </c>
      <c r="R3619" s="9">
        <f t="shared" si="797"/>
        <v>-3.5081393486112993E-2</v>
      </c>
    </row>
    <row r="3620" spans="1:18" x14ac:dyDescent="0.25">
      <c r="A3620">
        <v>3609</v>
      </c>
      <c r="B3620" s="5">
        <v>421</v>
      </c>
      <c r="C3620" s="5">
        <v>13</v>
      </c>
      <c r="D3620" s="5">
        <f t="shared" si="784"/>
        <v>5473</v>
      </c>
      <c r="E3620" s="5">
        <f t="shared" si="785"/>
        <v>177241</v>
      </c>
      <c r="F3620" s="5">
        <f t="shared" si="786"/>
        <v>169</v>
      </c>
      <c r="G3620" s="5">
        <f t="shared" si="787"/>
        <v>-629539.82420000003</v>
      </c>
      <c r="H3620" s="9">
        <f t="shared" si="788"/>
        <v>396320390253.76697</v>
      </c>
      <c r="I3620" s="9">
        <f t="shared" si="789"/>
        <v>-295496.74660000001</v>
      </c>
      <c r="J3620" s="9">
        <f t="shared" si="790"/>
        <v>87318327251.184616</v>
      </c>
      <c r="K3620" s="9">
        <f t="shared" si="791"/>
        <v>186026969906.23596</v>
      </c>
      <c r="M3620" s="9">
        <f t="shared" si="792"/>
        <v>123928.19748602563</v>
      </c>
      <c r="N3620" s="9">
        <f t="shared" si="793"/>
        <v>29440227996.351204</v>
      </c>
      <c r="O3620" s="9">
        <f t="shared" si="794"/>
        <v>-123915.19748602563</v>
      </c>
      <c r="P3620" s="9">
        <f t="shared" si="795"/>
        <v>15354976168.000732</v>
      </c>
      <c r="Q3620" s="9">
        <f t="shared" si="796"/>
        <v>2.0172603180633182E-4</v>
      </c>
      <c r="R3620" s="9">
        <f t="shared" si="797"/>
        <v>-3.5069644481288471E-2</v>
      </c>
    </row>
    <row r="3621" spans="1:18" x14ac:dyDescent="0.25">
      <c r="A3621">
        <v>3610</v>
      </c>
      <c r="B3621" s="5">
        <v>180</v>
      </c>
      <c r="C3621" s="5">
        <v>0</v>
      </c>
      <c r="D3621" s="5">
        <f t="shared" si="784"/>
        <v>0</v>
      </c>
      <c r="E3621" s="5">
        <f t="shared" si="785"/>
        <v>32400</v>
      </c>
      <c r="F3621" s="5">
        <f t="shared" si="786"/>
        <v>0</v>
      </c>
      <c r="G3621" s="5">
        <f t="shared" si="787"/>
        <v>-629780.82420000003</v>
      </c>
      <c r="H3621" s="9">
        <f t="shared" si="788"/>
        <v>396623886530.03137</v>
      </c>
      <c r="I3621" s="9">
        <f t="shared" si="789"/>
        <v>-295509.74660000001</v>
      </c>
      <c r="J3621" s="9">
        <f t="shared" si="790"/>
        <v>87326010335.596222</v>
      </c>
      <c r="K3621" s="9">
        <f t="shared" si="791"/>
        <v>186106371772.88116</v>
      </c>
      <c r="M3621" s="9">
        <f t="shared" si="792"/>
        <v>123862.51275608974</v>
      </c>
      <c r="N3621" s="9">
        <f t="shared" si="793"/>
        <v>29462772886.266018</v>
      </c>
      <c r="O3621" s="9">
        <f t="shared" si="794"/>
        <v>-123862.51275608974</v>
      </c>
      <c r="P3621" s="9">
        <f t="shared" si="795"/>
        <v>15341922066.252493</v>
      </c>
      <c r="Q3621" s="9">
        <f t="shared" si="796"/>
        <v>2.0172735357588701E-4</v>
      </c>
      <c r="R3621" s="9">
        <f t="shared" si="797"/>
        <v>-3.5054734027086011E-2</v>
      </c>
    </row>
    <row r="3622" spans="1:18" x14ac:dyDescent="0.25">
      <c r="A3622">
        <v>3611</v>
      </c>
      <c r="B3622" s="5">
        <v>2767</v>
      </c>
      <c r="C3622" s="5">
        <v>400</v>
      </c>
      <c r="D3622" s="5">
        <f t="shared" si="784"/>
        <v>1106800</v>
      </c>
      <c r="E3622" s="5">
        <f t="shared" si="785"/>
        <v>7656289</v>
      </c>
      <c r="F3622" s="5">
        <f t="shared" si="786"/>
        <v>160000</v>
      </c>
      <c r="G3622" s="5">
        <f t="shared" si="787"/>
        <v>-627193.82420000003</v>
      </c>
      <c r="H3622" s="9">
        <f t="shared" si="788"/>
        <v>393372093114.62054</v>
      </c>
      <c r="I3622" s="9">
        <f t="shared" si="789"/>
        <v>-295109.74660000001</v>
      </c>
      <c r="J3622" s="9">
        <f t="shared" si="790"/>
        <v>87089762538.316223</v>
      </c>
      <c r="K3622" s="9">
        <f t="shared" si="791"/>
        <v>185091010528.74698</v>
      </c>
      <c r="M3622" s="9">
        <f t="shared" si="792"/>
        <v>124567.60153760079</v>
      </c>
      <c r="N3622" s="9">
        <f t="shared" si="793"/>
        <v>29221216958.534336</v>
      </c>
      <c r="O3622" s="9">
        <f t="shared" si="794"/>
        <v>-124167.60153760079</v>
      </c>
      <c r="P3622" s="9">
        <f t="shared" si="795"/>
        <v>15417593271.600401</v>
      </c>
      <c r="Q3622" s="9">
        <f t="shared" si="796"/>
        <v>2.0171319155192697E-4</v>
      </c>
      <c r="R3622" s="9">
        <f t="shared" si="797"/>
        <v>-3.5141077950078321E-2</v>
      </c>
    </row>
    <row r="3623" spans="1:18" x14ac:dyDescent="0.25">
      <c r="A3623">
        <v>3612</v>
      </c>
      <c r="B3623" s="5">
        <v>1593</v>
      </c>
      <c r="C3623" s="5">
        <v>200</v>
      </c>
      <c r="D3623" s="5">
        <f t="shared" si="784"/>
        <v>318600</v>
      </c>
      <c r="E3623" s="5">
        <f t="shared" si="785"/>
        <v>2537649</v>
      </c>
      <c r="F3623" s="5">
        <f t="shared" si="786"/>
        <v>40000</v>
      </c>
      <c r="G3623" s="5">
        <f t="shared" si="787"/>
        <v>-628367.82420000003</v>
      </c>
      <c r="H3623" s="9">
        <f t="shared" si="788"/>
        <v>394846122489.84216</v>
      </c>
      <c r="I3623" s="9">
        <f t="shared" si="789"/>
        <v>-295309.74660000001</v>
      </c>
      <c r="J3623" s="9">
        <f t="shared" si="790"/>
        <v>87207846436.956223</v>
      </c>
      <c r="K3623" s="9">
        <f t="shared" si="791"/>
        <v>185563142936.09537</v>
      </c>
      <c r="M3623" s="9">
        <f t="shared" si="792"/>
        <v>124247.62696106659</v>
      </c>
      <c r="N3623" s="9">
        <f t="shared" si="793"/>
        <v>29330713623.220345</v>
      </c>
      <c r="O3623" s="9">
        <f t="shared" si="794"/>
        <v>-124047.62696106659</v>
      </c>
      <c r="P3623" s="9">
        <f t="shared" si="795"/>
        <v>15387813754.671936</v>
      </c>
      <c r="Q3623" s="9">
        <f t="shared" si="796"/>
        <v>2.01719611160021E-4</v>
      </c>
      <c r="R3623" s="9">
        <f t="shared" si="797"/>
        <v>-3.510712366652196E-2</v>
      </c>
    </row>
    <row r="3624" spans="1:18" x14ac:dyDescent="0.25">
      <c r="A3624">
        <v>3613</v>
      </c>
      <c r="B3624" s="5">
        <v>1436</v>
      </c>
      <c r="C3624" s="5">
        <v>70</v>
      </c>
      <c r="D3624" s="5">
        <f t="shared" si="784"/>
        <v>100520</v>
      </c>
      <c r="E3624" s="5">
        <f t="shared" si="785"/>
        <v>2062096</v>
      </c>
      <c r="F3624" s="5">
        <f t="shared" si="786"/>
        <v>4900</v>
      </c>
      <c r="G3624" s="5">
        <f t="shared" si="787"/>
        <v>-628524.82420000003</v>
      </c>
      <c r="H3624" s="9">
        <f t="shared" si="788"/>
        <v>395043454635.64093</v>
      </c>
      <c r="I3624" s="9">
        <f t="shared" si="789"/>
        <v>-295439.74660000001</v>
      </c>
      <c r="J3624" s="9">
        <f t="shared" si="790"/>
        <v>87284643871.07222</v>
      </c>
      <c r="K3624" s="9">
        <f t="shared" si="791"/>
        <v>185691214793.45758</v>
      </c>
      <c r="M3624" s="9">
        <f t="shared" si="792"/>
        <v>124204.83649384693</v>
      </c>
      <c r="N3624" s="9">
        <f t="shared" si="793"/>
        <v>29345372226.477188</v>
      </c>
      <c r="O3624" s="9">
        <f t="shared" si="794"/>
        <v>-124134.83649384693</v>
      </c>
      <c r="P3624" s="9">
        <f t="shared" si="795"/>
        <v>15409457631.354113</v>
      </c>
      <c r="Q3624" s="9">
        <f t="shared" si="796"/>
        <v>2.0172047056965127E-4</v>
      </c>
      <c r="R3624" s="9">
        <f t="shared" si="797"/>
        <v>-3.5131805136053171E-2</v>
      </c>
    </row>
    <row r="3625" spans="1:18" x14ac:dyDescent="0.25">
      <c r="A3625">
        <v>3614</v>
      </c>
      <c r="B3625" s="5">
        <v>1176</v>
      </c>
      <c r="C3625" s="5">
        <v>41</v>
      </c>
      <c r="D3625" s="5">
        <f t="shared" si="784"/>
        <v>48216</v>
      </c>
      <c r="E3625" s="5">
        <f t="shared" si="785"/>
        <v>1382976</v>
      </c>
      <c r="F3625" s="5">
        <f t="shared" si="786"/>
        <v>1681</v>
      </c>
      <c r="G3625" s="5">
        <f t="shared" si="787"/>
        <v>-628784.82420000003</v>
      </c>
      <c r="H3625" s="9">
        <f t="shared" si="788"/>
        <v>395370355144.22498</v>
      </c>
      <c r="I3625" s="9">
        <f t="shared" si="789"/>
        <v>-295468.74660000001</v>
      </c>
      <c r="J3625" s="9">
        <f t="shared" si="790"/>
        <v>87301780217.375015</v>
      </c>
      <c r="K3625" s="9">
        <f t="shared" si="791"/>
        <v>185786263887.47537</v>
      </c>
      <c r="M3625" s="9">
        <f t="shared" si="792"/>
        <v>124133.97329972523</v>
      </c>
      <c r="N3625" s="9">
        <f t="shared" si="793"/>
        <v>29369655674.267181</v>
      </c>
      <c r="O3625" s="9">
        <f t="shared" si="794"/>
        <v>-124092.97329972523</v>
      </c>
      <c r="P3625" s="9">
        <f t="shared" si="795"/>
        <v>15399066022.366318</v>
      </c>
      <c r="Q3625" s="9">
        <f t="shared" si="796"/>
        <v>2.0172189426797516E-4</v>
      </c>
      <c r="R3625" s="9">
        <f t="shared" si="797"/>
        <v>-3.5119957321887656E-2</v>
      </c>
    </row>
    <row r="3626" spans="1:18" x14ac:dyDescent="0.25">
      <c r="A3626">
        <v>3615</v>
      </c>
      <c r="B3626" s="5">
        <v>239627</v>
      </c>
      <c r="C3626" s="5">
        <v>7600</v>
      </c>
      <c r="D3626" s="5">
        <f t="shared" si="784"/>
        <v>1821165200</v>
      </c>
      <c r="E3626" s="5">
        <f t="shared" si="785"/>
        <v>57421099129</v>
      </c>
      <c r="F3626" s="5">
        <f t="shared" si="786"/>
        <v>57760000</v>
      </c>
      <c r="G3626" s="5">
        <f t="shared" si="787"/>
        <v>-390333.82420000003</v>
      </c>
      <c r="H3626" s="9">
        <f t="shared" si="788"/>
        <v>152360494314.59653</v>
      </c>
      <c r="I3626" s="9">
        <f t="shared" si="789"/>
        <v>-287909.74660000001</v>
      </c>
      <c r="J3626" s="9">
        <f t="shared" si="790"/>
        <v>82892022187.276215</v>
      </c>
      <c r="K3626" s="9">
        <f t="shared" si="791"/>
        <v>112380912414.83096</v>
      </c>
      <c r="M3626" s="9">
        <f t="shared" si="792"/>
        <v>189123.97138248081</v>
      </c>
      <c r="N3626" s="9">
        <f t="shared" si="793"/>
        <v>11317933168.632523</v>
      </c>
      <c r="O3626" s="9">
        <f t="shared" si="794"/>
        <v>-181523.97138248081</v>
      </c>
      <c r="P3626" s="9">
        <f t="shared" si="795"/>
        <v>32950952186.467712</v>
      </c>
      <c r="Q3626" s="9">
        <f t="shared" si="796"/>
        <v>2.0066355167607463E-4</v>
      </c>
      <c r="R3626" s="9">
        <f t="shared" si="797"/>
        <v>-5.1373664310943062E-2</v>
      </c>
    </row>
    <row r="3627" spans="1:18" x14ac:dyDescent="0.25">
      <c r="A3627">
        <v>3616</v>
      </c>
      <c r="B3627" s="5">
        <v>233930</v>
      </c>
      <c r="C3627" s="5">
        <v>700</v>
      </c>
      <c r="D3627" s="5">
        <f t="shared" si="784"/>
        <v>163751000</v>
      </c>
      <c r="E3627" s="5">
        <f t="shared" si="785"/>
        <v>54723244900</v>
      </c>
      <c r="F3627" s="5">
        <f t="shared" si="786"/>
        <v>490000</v>
      </c>
      <c r="G3627" s="5">
        <f t="shared" si="787"/>
        <v>-396030.82420000003</v>
      </c>
      <c r="H3627" s="9">
        <f t="shared" si="788"/>
        <v>156840413716.53134</v>
      </c>
      <c r="I3627" s="9">
        <f t="shared" si="789"/>
        <v>-294809.74660000001</v>
      </c>
      <c r="J3627" s="9">
        <f t="shared" si="790"/>
        <v>86912786690.356216</v>
      </c>
      <c r="K3627" s="9">
        <f t="shared" si="791"/>
        <v>116753746928.19116</v>
      </c>
      <c r="M3627" s="9">
        <f t="shared" si="792"/>
        <v>187571.24977897544</v>
      </c>
      <c r="N3627" s="9">
        <f t="shared" si="793"/>
        <v>11650719095.982332</v>
      </c>
      <c r="O3627" s="9">
        <f t="shared" si="794"/>
        <v>-186871.24977897544</v>
      </c>
      <c r="P3627" s="9">
        <f t="shared" si="795"/>
        <v>34920863993.95623</v>
      </c>
      <c r="Q3627" s="9">
        <f t="shared" si="796"/>
        <v>2.0068306236381035E-4</v>
      </c>
      <c r="R3627" s="9">
        <f t="shared" si="797"/>
        <v>-5.2887014734576583E-2</v>
      </c>
    </row>
    <row r="3628" spans="1:18" x14ac:dyDescent="0.25">
      <c r="A3628">
        <v>3617</v>
      </c>
      <c r="B3628" s="5">
        <v>183116</v>
      </c>
      <c r="C3628" s="5">
        <v>5700</v>
      </c>
      <c r="D3628" s="5">
        <f t="shared" si="784"/>
        <v>1043761200</v>
      </c>
      <c r="E3628" s="5">
        <f t="shared" si="785"/>
        <v>33531469456</v>
      </c>
      <c r="F3628" s="5">
        <f t="shared" si="786"/>
        <v>32490000</v>
      </c>
      <c r="G3628" s="5">
        <f t="shared" si="787"/>
        <v>-446844.82420000003</v>
      </c>
      <c r="H3628" s="9">
        <f t="shared" si="788"/>
        <v>199670296914.32895</v>
      </c>
      <c r="I3628" s="9">
        <f t="shared" si="789"/>
        <v>-289809.74660000001</v>
      </c>
      <c r="J3628" s="9">
        <f t="shared" si="790"/>
        <v>83989689224.356216</v>
      </c>
      <c r="K3628" s="9">
        <f t="shared" si="791"/>
        <v>129499985270.92357</v>
      </c>
      <c r="M3628" s="9">
        <f t="shared" si="792"/>
        <v>173721.85614012662</v>
      </c>
      <c r="N3628" s="9">
        <f t="shared" si="793"/>
        <v>14832290262.666121</v>
      </c>
      <c r="O3628" s="9">
        <f t="shared" si="794"/>
        <v>-168021.85614012662</v>
      </c>
      <c r="P3628" s="9">
        <f t="shared" si="795"/>
        <v>28231344140.773407</v>
      </c>
      <c r="Q3628" s="9">
        <f t="shared" si="796"/>
        <v>2.0086959261175833E-4</v>
      </c>
      <c r="R3628" s="9">
        <f t="shared" si="797"/>
        <v>-4.755239353758621E-2</v>
      </c>
    </row>
    <row r="3629" spans="1:18" x14ac:dyDescent="0.25">
      <c r="A3629">
        <v>3618</v>
      </c>
      <c r="B3629" s="5">
        <v>110191</v>
      </c>
      <c r="C3629" s="5">
        <v>22428</v>
      </c>
      <c r="D3629" s="5">
        <f t="shared" si="784"/>
        <v>2471363748</v>
      </c>
      <c r="E3629" s="5">
        <f t="shared" si="785"/>
        <v>12142056481</v>
      </c>
      <c r="F3629" s="5">
        <f t="shared" si="786"/>
        <v>503015184</v>
      </c>
      <c r="G3629" s="5">
        <f t="shared" si="787"/>
        <v>-519769.82420000003</v>
      </c>
      <c r="H3629" s="9">
        <f t="shared" si="788"/>
        <v>270160670148.89893</v>
      </c>
      <c r="I3629" s="9">
        <f t="shared" si="789"/>
        <v>-273081.74660000001</v>
      </c>
      <c r="J3629" s="9">
        <f t="shared" si="790"/>
        <v>74573640326.106613</v>
      </c>
      <c r="K3629" s="9">
        <f t="shared" si="791"/>
        <v>141939651422.51096</v>
      </c>
      <c r="M3629" s="9">
        <f t="shared" si="792"/>
        <v>153846.09294271941</v>
      </c>
      <c r="N3629" s="9">
        <f t="shared" si="793"/>
        <v>20068590767.529953</v>
      </c>
      <c r="O3629" s="9">
        <f t="shared" si="794"/>
        <v>-131418.09294271941</v>
      </c>
      <c r="P3629" s="9">
        <f t="shared" si="795"/>
        <v>17270715152.701237</v>
      </c>
      <c r="Q3629" s="9">
        <f t="shared" si="796"/>
        <v>2.0117658823760832E-4</v>
      </c>
      <c r="R3629" s="9">
        <f t="shared" si="797"/>
        <v>-3.7193053193019729E-2</v>
      </c>
    </row>
    <row r="3630" spans="1:18" x14ac:dyDescent="0.25">
      <c r="A3630">
        <v>3619</v>
      </c>
      <c r="B3630" s="5">
        <v>99734</v>
      </c>
      <c r="C3630" s="5">
        <v>905</v>
      </c>
      <c r="D3630" s="5">
        <f t="shared" si="784"/>
        <v>90259270</v>
      </c>
      <c r="E3630" s="5">
        <f t="shared" si="785"/>
        <v>9946870756</v>
      </c>
      <c r="F3630" s="5">
        <f t="shared" si="786"/>
        <v>819025</v>
      </c>
      <c r="G3630" s="5">
        <f t="shared" si="787"/>
        <v>-530226.82420000003</v>
      </c>
      <c r="H3630" s="9">
        <f t="shared" si="788"/>
        <v>281140485101.21771</v>
      </c>
      <c r="I3630" s="9">
        <f t="shared" si="789"/>
        <v>-294604.74660000001</v>
      </c>
      <c r="J3630" s="9">
        <f t="shared" si="790"/>
        <v>86791956719.250214</v>
      </c>
      <c r="K3630" s="9">
        <f t="shared" si="791"/>
        <v>156207339183.96378</v>
      </c>
      <c r="M3630" s="9">
        <f t="shared" si="792"/>
        <v>150996.02978529345</v>
      </c>
      <c r="N3630" s="9">
        <f t="shared" si="793"/>
        <v>20884214347.601204</v>
      </c>
      <c r="O3630" s="9">
        <f t="shared" si="794"/>
        <v>-150091.02978529345</v>
      </c>
      <c r="P3630" s="9">
        <f t="shared" si="795"/>
        <v>22527317222.009846</v>
      </c>
      <c r="Q3630" s="9">
        <f t="shared" si="796"/>
        <v>2.0122440689721149E-4</v>
      </c>
      <c r="R3630" s="9">
        <f t="shared" si="797"/>
        <v>-4.2477741558231509E-2</v>
      </c>
    </row>
    <row r="3631" spans="1:18" x14ac:dyDescent="0.25">
      <c r="A3631">
        <v>3620</v>
      </c>
      <c r="B3631" s="5">
        <v>97087</v>
      </c>
      <c r="C3631" s="5">
        <v>1400</v>
      </c>
      <c r="D3631" s="5">
        <f t="shared" si="784"/>
        <v>135921800</v>
      </c>
      <c r="E3631" s="5">
        <f t="shared" si="785"/>
        <v>9425885569</v>
      </c>
      <c r="F3631" s="5">
        <f t="shared" si="786"/>
        <v>1960000</v>
      </c>
      <c r="G3631" s="5">
        <f t="shared" si="787"/>
        <v>-532873.82420000003</v>
      </c>
      <c r="H3631" s="9">
        <f t="shared" si="788"/>
        <v>283954512517.53253</v>
      </c>
      <c r="I3631" s="9">
        <f t="shared" si="789"/>
        <v>-294109.74660000001</v>
      </c>
      <c r="J3631" s="9">
        <f t="shared" si="790"/>
        <v>86500543045.116226</v>
      </c>
      <c r="K3631" s="9">
        <f t="shared" si="791"/>
        <v>156723385405.23495</v>
      </c>
      <c r="M3631" s="9">
        <f t="shared" si="792"/>
        <v>150274.5879589851</v>
      </c>
      <c r="N3631" s="9">
        <f t="shared" si="793"/>
        <v>21093251305.48077</v>
      </c>
      <c r="O3631" s="9">
        <f t="shared" si="794"/>
        <v>-148874.5879589851</v>
      </c>
      <c r="P3631" s="9">
        <f t="shared" si="795"/>
        <v>22163642939.957588</v>
      </c>
      <c r="Q3631" s="9">
        <f t="shared" si="796"/>
        <v>2.0123666238782941E-4</v>
      </c>
      <c r="R3631" s="9">
        <f t="shared" si="797"/>
        <v>-4.2133472731282387E-2</v>
      </c>
    </row>
    <row r="3632" spans="1:18" x14ac:dyDescent="0.25">
      <c r="A3632">
        <v>3621</v>
      </c>
      <c r="B3632" s="5">
        <v>64592</v>
      </c>
      <c r="C3632" s="5">
        <v>734</v>
      </c>
      <c r="D3632" s="5">
        <f t="shared" si="784"/>
        <v>47410528</v>
      </c>
      <c r="E3632" s="5">
        <f t="shared" si="785"/>
        <v>4172126464</v>
      </c>
      <c r="F3632" s="5">
        <f t="shared" si="786"/>
        <v>538756</v>
      </c>
      <c r="G3632" s="5">
        <f t="shared" si="787"/>
        <v>-565368.82420000003</v>
      </c>
      <c r="H3632" s="9">
        <f t="shared" si="788"/>
        <v>319641907377.29053</v>
      </c>
      <c r="I3632" s="9">
        <f t="shared" si="789"/>
        <v>-294775.74660000001</v>
      </c>
      <c r="J3632" s="9">
        <f t="shared" si="790"/>
        <v>86892740783.587418</v>
      </c>
      <c r="K3632" s="9">
        <f t="shared" si="791"/>
        <v>166657017257.91916</v>
      </c>
      <c r="M3632" s="9">
        <f t="shared" si="792"/>
        <v>141418.05144750414</v>
      </c>
      <c r="N3632" s="9">
        <f t="shared" si="793"/>
        <v>23744250514.969719</v>
      </c>
      <c r="O3632" s="9">
        <f t="shared" si="794"/>
        <v>-140684.05144750414</v>
      </c>
      <c r="P3632" s="9">
        <f t="shared" si="795"/>
        <v>19792002331.68399</v>
      </c>
      <c r="Q3632" s="9">
        <f t="shared" si="796"/>
        <v>2.0139208608069978E-4</v>
      </c>
      <c r="R3632" s="9">
        <f t="shared" si="797"/>
        <v>-3.9815445922531147E-2</v>
      </c>
    </row>
    <row r="3633" spans="1:18" x14ac:dyDescent="0.25">
      <c r="A3633">
        <v>3622</v>
      </c>
      <c r="B3633" s="5">
        <v>57936</v>
      </c>
      <c r="C3633" s="5">
        <v>6890</v>
      </c>
      <c r="D3633" s="5">
        <f t="shared" si="784"/>
        <v>399179040</v>
      </c>
      <c r="E3633" s="5">
        <f t="shared" si="785"/>
        <v>3356580096</v>
      </c>
      <c r="F3633" s="5">
        <f t="shared" si="786"/>
        <v>47472100</v>
      </c>
      <c r="G3633" s="5">
        <f t="shared" si="787"/>
        <v>-572024.82420000003</v>
      </c>
      <c r="H3633" s="9">
        <f t="shared" si="788"/>
        <v>327212399501.04095</v>
      </c>
      <c r="I3633" s="9">
        <f t="shared" si="789"/>
        <v>-288619.74660000001</v>
      </c>
      <c r="J3633" s="9">
        <f t="shared" si="790"/>
        <v>83301358127.448212</v>
      </c>
      <c r="K3633" s="9">
        <f t="shared" si="791"/>
        <v>165097659809.51355</v>
      </c>
      <c r="M3633" s="9">
        <f t="shared" si="792"/>
        <v>139603.95367798829</v>
      </c>
      <c r="N3633" s="9">
        <f t="shared" si="793"/>
        <v>24306616266.641201</v>
      </c>
      <c r="O3633" s="9">
        <f t="shared" si="794"/>
        <v>-132713.95367798829</v>
      </c>
      <c r="P3633" s="9">
        <f t="shared" si="795"/>
        <v>17612993500.843224</v>
      </c>
      <c r="Q3633" s="9">
        <f t="shared" si="796"/>
        <v>2.0142505665328832E-4</v>
      </c>
      <c r="R3633" s="9">
        <f t="shared" si="797"/>
        <v>-3.7559803535583122E-2</v>
      </c>
    </row>
    <row r="3634" spans="1:18" x14ac:dyDescent="0.25">
      <c r="A3634">
        <v>3623</v>
      </c>
      <c r="B3634" s="5">
        <v>39709</v>
      </c>
      <c r="C3634" s="5">
        <v>293</v>
      </c>
      <c r="D3634" s="5">
        <f t="shared" si="784"/>
        <v>11634737</v>
      </c>
      <c r="E3634" s="5">
        <f t="shared" si="785"/>
        <v>1576804681</v>
      </c>
      <c r="F3634" s="5">
        <f t="shared" si="786"/>
        <v>85849</v>
      </c>
      <c r="G3634" s="5">
        <f t="shared" si="787"/>
        <v>-590251.82420000003</v>
      </c>
      <c r="H3634" s="9">
        <f t="shared" si="788"/>
        <v>348397215971.42773</v>
      </c>
      <c r="I3634" s="9">
        <f t="shared" si="789"/>
        <v>-295216.74660000001</v>
      </c>
      <c r="J3634" s="9">
        <f t="shared" si="790"/>
        <v>87152927473.088623</v>
      </c>
      <c r="K3634" s="9">
        <f t="shared" si="791"/>
        <v>174252223215.03915</v>
      </c>
      <c r="M3634" s="9">
        <f t="shared" si="792"/>
        <v>134636.17121930962</v>
      </c>
      <c r="N3634" s="9">
        <f t="shared" si="793"/>
        <v>25880307255.766674</v>
      </c>
      <c r="O3634" s="9">
        <f t="shared" si="794"/>
        <v>-134343.17121930962</v>
      </c>
      <c r="P3634" s="9">
        <f t="shared" si="795"/>
        <v>18048087653.260738</v>
      </c>
      <c r="Q3634" s="9">
        <f t="shared" si="796"/>
        <v>2.0151731954951672E-4</v>
      </c>
      <c r="R3634" s="9">
        <f t="shared" si="797"/>
        <v>-3.8020895394386169E-2</v>
      </c>
    </row>
    <row r="3635" spans="1:18" x14ac:dyDescent="0.25">
      <c r="A3635">
        <v>3624</v>
      </c>
      <c r="B3635" s="5">
        <v>26922</v>
      </c>
      <c r="C3635" s="5">
        <v>1174</v>
      </c>
      <c r="D3635" s="5">
        <f t="shared" si="784"/>
        <v>31606428</v>
      </c>
      <c r="E3635" s="5">
        <f t="shared" si="785"/>
        <v>724794084</v>
      </c>
      <c r="F3635" s="5">
        <f t="shared" si="786"/>
        <v>1378276</v>
      </c>
      <c r="G3635" s="5">
        <f t="shared" si="787"/>
        <v>-603038.82420000003</v>
      </c>
      <c r="H3635" s="9">
        <f t="shared" si="788"/>
        <v>363655823492.51855</v>
      </c>
      <c r="I3635" s="9">
        <f t="shared" si="789"/>
        <v>-294335.74660000001</v>
      </c>
      <c r="J3635" s="9">
        <f t="shared" si="790"/>
        <v>86633531726.579422</v>
      </c>
      <c r="K3635" s="9">
        <f t="shared" si="791"/>
        <v>177495882549.69318</v>
      </c>
      <c r="M3635" s="9">
        <f t="shared" si="792"/>
        <v>131151.0648222545</v>
      </c>
      <c r="N3635" s="9">
        <f t="shared" si="793"/>
        <v>27013776275.718216</v>
      </c>
      <c r="O3635" s="9">
        <f t="shared" si="794"/>
        <v>-129977.0648222545</v>
      </c>
      <c r="P3635" s="9">
        <f t="shared" si="795"/>
        <v>16894037379.808548</v>
      </c>
      <c r="Q3635" s="9">
        <f t="shared" si="796"/>
        <v>2.0158377296082084E-4</v>
      </c>
      <c r="R3635" s="9">
        <f t="shared" si="797"/>
        <v>-3.6785230724107637E-2</v>
      </c>
    </row>
    <row r="3636" spans="1:18" x14ac:dyDescent="0.25">
      <c r="A3636">
        <v>3625</v>
      </c>
      <c r="B3636" s="5">
        <v>15596</v>
      </c>
      <c r="C3636" s="5">
        <v>1400</v>
      </c>
      <c r="D3636" s="5">
        <f t="shared" si="784"/>
        <v>21834400</v>
      </c>
      <c r="E3636" s="5">
        <f t="shared" si="785"/>
        <v>243235216</v>
      </c>
      <c r="F3636" s="5">
        <f t="shared" si="786"/>
        <v>1960000</v>
      </c>
      <c r="G3636" s="5">
        <f t="shared" si="787"/>
        <v>-614364.82420000003</v>
      </c>
      <c r="H3636" s="9">
        <f t="shared" si="788"/>
        <v>377444137214.29694</v>
      </c>
      <c r="I3636" s="9">
        <f t="shared" si="789"/>
        <v>-294109.74660000001</v>
      </c>
      <c r="J3636" s="9">
        <f t="shared" si="790"/>
        <v>86500543045.116226</v>
      </c>
      <c r="K3636" s="9">
        <f t="shared" si="791"/>
        <v>180690682765.41556</v>
      </c>
      <c r="M3636" s="9">
        <f t="shared" si="792"/>
        <v>128064.15506601405</v>
      </c>
      <c r="N3636" s="9">
        <f t="shared" si="793"/>
        <v>28038026124.166477</v>
      </c>
      <c r="O3636" s="9">
        <f t="shared" si="794"/>
        <v>-126664.15506601405</v>
      </c>
      <c r="P3636" s="9">
        <f t="shared" si="795"/>
        <v>16043808178.587252</v>
      </c>
      <c r="Q3636" s="9">
        <f t="shared" si="796"/>
        <v>2.0164382303299659E-4</v>
      </c>
      <c r="R3636" s="9">
        <f t="shared" si="797"/>
        <v>-3.5847634464397239E-2</v>
      </c>
    </row>
    <row r="3637" spans="1:18" x14ac:dyDescent="0.25">
      <c r="A3637">
        <v>3626</v>
      </c>
      <c r="B3637" s="5">
        <v>15211</v>
      </c>
      <c r="C3637" s="5">
        <v>1080</v>
      </c>
      <c r="D3637" s="5">
        <f t="shared" si="784"/>
        <v>16427880</v>
      </c>
      <c r="E3637" s="5">
        <f t="shared" si="785"/>
        <v>231374521</v>
      </c>
      <c r="F3637" s="5">
        <f t="shared" si="786"/>
        <v>1166400</v>
      </c>
      <c r="G3637" s="5">
        <f t="shared" si="787"/>
        <v>-614749.82420000003</v>
      </c>
      <c r="H3637" s="9">
        <f t="shared" si="788"/>
        <v>377917346353.93097</v>
      </c>
      <c r="I3637" s="9">
        <f t="shared" si="789"/>
        <v>-294429.74660000001</v>
      </c>
      <c r="J3637" s="9">
        <f t="shared" si="790"/>
        <v>86688875682.940216</v>
      </c>
      <c r="K3637" s="9">
        <f t="shared" si="791"/>
        <v>181000634961.60056</v>
      </c>
      <c r="M3637" s="9">
        <f t="shared" si="792"/>
        <v>127959.22302856459</v>
      </c>
      <c r="N3637" s="9">
        <f t="shared" si="793"/>
        <v>28073177949.062138</v>
      </c>
      <c r="O3637" s="9">
        <f t="shared" si="794"/>
        <v>-126879.22302856459</v>
      </c>
      <c r="P3637" s="9">
        <f t="shared" si="795"/>
        <v>16098337236.332235</v>
      </c>
      <c r="Q3637" s="9">
        <f t="shared" si="796"/>
        <v>2.0164588392626917E-4</v>
      </c>
      <c r="R3637" s="9">
        <f t="shared" si="797"/>
        <v>-3.5908501584935353E-2</v>
      </c>
    </row>
    <row r="3638" spans="1:18" x14ac:dyDescent="0.25">
      <c r="A3638">
        <v>3627</v>
      </c>
      <c r="B3638" s="5">
        <v>9299</v>
      </c>
      <c r="C3638" s="5">
        <v>280</v>
      </c>
      <c r="D3638" s="5">
        <f t="shared" si="784"/>
        <v>2603720</v>
      </c>
      <c r="E3638" s="5">
        <f t="shared" si="785"/>
        <v>86471401</v>
      </c>
      <c r="F3638" s="5">
        <f t="shared" si="786"/>
        <v>78400</v>
      </c>
      <c r="G3638" s="5">
        <f t="shared" si="787"/>
        <v>-620661.82420000003</v>
      </c>
      <c r="H3638" s="9">
        <f t="shared" si="788"/>
        <v>385221100019.27173</v>
      </c>
      <c r="I3638" s="9">
        <f t="shared" si="789"/>
        <v>-295229.74660000001</v>
      </c>
      <c r="J3638" s="9">
        <f t="shared" si="790"/>
        <v>87160603277.500214</v>
      </c>
      <c r="K3638" s="9">
        <f t="shared" si="791"/>
        <v>183237833082.85977</v>
      </c>
      <c r="M3638" s="9">
        <f t="shared" si="792"/>
        <v>126347.90301453549</v>
      </c>
      <c r="N3638" s="9">
        <f t="shared" si="793"/>
        <v>28615729325.233166</v>
      </c>
      <c r="O3638" s="9">
        <f t="shared" si="794"/>
        <v>-126067.90301453549</v>
      </c>
      <c r="P3638" s="9">
        <f t="shared" si="795"/>
        <v>15893116170.482327</v>
      </c>
      <c r="Q3638" s="9">
        <f t="shared" si="796"/>
        <v>2.0167769281484015E-4</v>
      </c>
      <c r="R3638" s="9">
        <f t="shared" si="797"/>
        <v>-3.5678887836507904E-2</v>
      </c>
    </row>
    <row r="3639" spans="1:18" x14ac:dyDescent="0.25">
      <c r="A3639">
        <v>3628</v>
      </c>
      <c r="B3639" s="5">
        <v>5394</v>
      </c>
      <c r="C3639" s="5">
        <v>40</v>
      </c>
      <c r="D3639" s="5">
        <f t="shared" si="784"/>
        <v>215760</v>
      </c>
      <c r="E3639" s="5">
        <f t="shared" si="785"/>
        <v>29095236</v>
      </c>
      <c r="F3639" s="5">
        <f t="shared" si="786"/>
        <v>1600</v>
      </c>
      <c r="G3639" s="5">
        <f t="shared" si="787"/>
        <v>-624566.82420000003</v>
      </c>
      <c r="H3639" s="9">
        <f t="shared" si="788"/>
        <v>390083717891.27374</v>
      </c>
      <c r="I3639" s="9">
        <f t="shared" si="789"/>
        <v>-295469.74660000001</v>
      </c>
      <c r="J3639" s="9">
        <f t="shared" si="790"/>
        <v>87302371155.868225</v>
      </c>
      <c r="K3639" s="9">
        <f t="shared" si="791"/>
        <v>184540601281.14078</v>
      </c>
      <c r="M3639" s="9">
        <f t="shared" si="792"/>
        <v>125283.5923489767</v>
      </c>
      <c r="N3639" s="9">
        <f t="shared" si="793"/>
        <v>28976943591.093182</v>
      </c>
      <c r="O3639" s="9">
        <f t="shared" si="794"/>
        <v>-125243.5923489767</v>
      </c>
      <c r="P3639" s="9">
        <f t="shared" si="795"/>
        <v>15685957424.476656</v>
      </c>
      <c r="Q3639" s="9">
        <f t="shared" si="796"/>
        <v>2.0169887020897762E-4</v>
      </c>
      <c r="R3639" s="9">
        <f t="shared" si="797"/>
        <v>-3.5445597365658797E-2</v>
      </c>
    </row>
    <row r="3640" spans="1:18" x14ac:dyDescent="0.25">
      <c r="A3640">
        <v>3629</v>
      </c>
      <c r="B3640" s="5">
        <v>4743</v>
      </c>
      <c r="C3640" s="5">
        <v>65</v>
      </c>
      <c r="D3640" s="5">
        <f t="shared" si="784"/>
        <v>308295</v>
      </c>
      <c r="E3640" s="5">
        <f t="shared" si="785"/>
        <v>22496049</v>
      </c>
      <c r="F3640" s="5">
        <f t="shared" si="786"/>
        <v>4225</v>
      </c>
      <c r="G3640" s="5">
        <f t="shared" si="787"/>
        <v>-625217.82420000003</v>
      </c>
      <c r="H3640" s="9">
        <f t="shared" si="788"/>
        <v>390897327697.38214</v>
      </c>
      <c r="I3640" s="9">
        <f t="shared" si="789"/>
        <v>-295444.74660000001</v>
      </c>
      <c r="J3640" s="9">
        <f t="shared" si="790"/>
        <v>87287598293.538223</v>
      </c>
      <c r="K3640" s="9">
        <f t="shared" si="791"/>
        <v>184717321640.57236</v>
      </c>
      <c r="M3640" s="9">
        <f t="shared" si="792"/>
        <v>125106.1618129258</v>
      </c>
      <c r="N3640" s="9">
        <f t="shared" si="793"/>
        <v>29037381708.285591</v>
      </c>
      <c r="O3640" s="9">
        <f t="shared" si="794"/>
        <v>-125041.1618129258</v>
      </c>
      <c r="P3640" s="9">
        <f t="shared" si="795"/>
        <v>15635292147.526293</v>
      </c>
      <c r="Q3640" s="9">
        <f t="shared" si="796"/>
        <v>2.0170241359568651E-4</v>
      </c>
      <c r="R3640" s="9">
        <f t="shared" si="797"/>
        <v>-3.5388306902435974E-2</v>
      </c>
    </row>
    <row r="3641" spans="1:18" x14ac:dyDescent="0.25">
      <c r="A3641">
        <v>3630</v>
      </c>
      <c r="B3641" s="5">
        <v>4158</v>
      </c>
      <c r="C3641" s="5">
        <v>101</v>
      </c>
      <c r="D3641" s="5">
        <f t="shared" si="784"/>
        <v>419958</v>
      </c>
      <c r="E3641" s="5">
        <f t="shared" si="785"/>
        <v>17288964</v>
      </c>
      <c r="F3641" s="5">
        <f t="shared" si="786"/>
        <v>10201</v>
      </c>
      <c r="G3641" s="5">
        <f t="shared" si="787"/>
        <v>-625802.82420000003</v>
      </c>
      <c r="H3641" s="9">
        <f t="shared" si="788"/>
        <v>391629174776.69617</v>
      </c>
      <c r="I3641" s="9">
        <f t="shared" si="789"/>
        <v>-295408.74660000001</v>
      </c>
      <c r="J3641" s="9">
        <f t="shared" si="790"/>
        <v>87266327567.78302</v>
      </c>
      <c r="K3641" s="9">
        <f t="shared" si="791"/>
        <v>184867627915.66217</v>
      </c>
      <c r="M3641" s="9">
        <f t="shared" si="792"/>
        <v>124946.71962615194</v>
      </c>
      <c r="N3641" s="9">
        <f t="shared" si="793"/>
        <v>29091746170.481621</v>
      </c>
      <c r="O3641" s="9">
        <f t="shared" si="794"/>
        <v>-124845.71962615194</v>
      </c>
      <c r="P3641" s="9">
        <f t="shared" si="795"/>
        <v>15586453708.971741</v>
      </c>
      <c r="Q3641" s="9">
        <f t="shared" si="796"/>
        <v>2.0170560089406258E-4</v>
      </c>
      <c r="R3641" s="9">
        <f t="shared" si="797"/>
        <v>-3.5332994228235957E-2</v>
      </c>
    </row>
    <row r="3642" spans="1:18" x14ac:dyDescent="0.25">
      <c r="A3642">
        <v>3631</v>
      </c>
      <c r="B3642" s="5">
        <v>1420</v>
      </c>
      <c r="C3642" s="5">
        <v>50</v>
      </c>
      <c r="D3642" s="5">
        <f t="shared" si="784"/>
        <v>71000</v>
      </c>
      <c r="E3642" s="5">
        <f t="shared" si="785"/>
        <v>2016400</v>
      </c>
      <c r="F3642" s="5">
        <f t="shared" si="786"/>
        <v>2500</v>
      </c>
      <c r="G3642" s="5">
        <f t="shared" si="787"/>
        <v>-628540.82420000003</v>
      </c>
      <c r="H3642" s="9">
        <f t="shared" si="788"/>
        <v>395063567686.01532</v>
      </c>
      <c r="I3642" s="9">
        <f t="shared" si="789"/>
        <v>-295459.74660000001</v>
      </c>
      <c r="J3642" s="9">
        <f t="shared" si="790"/>
        <v>87296461860.936218</v>
      </c>
      <c r="K3642" s="9">
        <f t="shared" si="791"/>
        <v>185708512645.88718</v>
      </c>
      <c r="M3642" s="9">
        <f t="shared" si="792"/>
        <v>124200.47568190099</v>
      </c>
      <c r="N3642" s="9">
        <f t="shared" si="793"/>
        <v>29346866302.49065</v>
      </c>
      <c r="O3642" s="9">
        <f t="shared" si="794"/>
        <v>-124150.47568190099</v>
      </c>
      <c r="P3642" s="9">
        <f t="shared" si="795"/>
        <v>15413340612.04229</v>
      </c>
      <c r="Q3642" s="9">
        <f t="shared" si="796"/>
        <v>2.0172055816485335E-4</v>
      </c>
      <c r="R3642" s="9">
        <f t="shared" si="797"/>
        <v>-3.513623123523521E-2</v>
      </c>
    </row>
    <row r="3643" spans="1:18" x14ac:dyDescent="0.25">
      <c r="A3643">
        <v>3632</v>
      </c>
      <c r="B3643" s="5">
        <v>999</v>
      </c>
      <c r="C3643" s="5">
        <v>5</v>
      </c>
      <c r="D3643" s="5">
        <f t="shared" si="784"/>
        <v>4995</v>
      </c>
      <c r="E3643" s="5">
        <f t="shared" si="785"/>
        <v>998001</v>
      </c>
      <c r="F3643" s="5">
        <f t="shared" si="786"/>
        <v>25</v>
      </c>
      <c r="G3643" s="5">
        <f t="shared" si="787"/>
        <v>-628961.82420000003</v>
      </c>
      <c r="H3643" s="9">
        <f t="shared" si="788"/>
        <v>395592976300.99176</v>
      </c>
      <c r="I3643" s="9">
        <f t="shared" si="789"/>
        <v>-295504.74660000001</v>
      </c>
      <c r="J3643" s="9">
        <f t="shared" si="790"/>
        <v>87323055263.130219</v>
      </c>
      <c r="K3643" s="9">
        <f t="shared" si="791"/>
        <v>185861204481.29477</v>
      </c>
      <c r="M3643" s="9">
        <f t="shared" si="792"/>
        <v>124085.73181757313</v>
      </c>
      <c r="N3643" s="9">
        <f t="shared" si="793"/>
        <v>29386192844.12571</v>
      </c>
      <c r="O3643" s="9">
        <f t="shared" si="794"/>
        <v>-124080.73181757313</v>
      </c>
      <c r="P3643" s="9">
        <f t="shared" si="795"/>
        <v>15396028008.384506</v>
      </c>
      <c r="Q3643" s="9">
        <f t="shared" si="796"/>
        <v>2.0172286381485387E-4</v>
      </c>
      <c r="R3643" s="9">
        <f t="shared" si="797"/>
        <v>-3.5116492837103559E-2</v>
      </c>
    </row>
    <row r="3644" spans="1:18" x14ac:dyDescent="0.25">
      <c r="A3644">
        <v>3633</v>
      </c>
      <c r="B3644" s="5">
        <v>376</v>
      </c>
      <c r="C3644" s="5">
        <v>2</v>
      </c>
      <c r="D3644" s="5">
        <f t="shared" si="784"/>
        <v>752</v>
      </c>
      <c r="E3644" s="5">
        <f t="shared" si="785"/>
        <v>141376</v>
      </c>
      <c r="F3644" s="5">
        <f t="shared" si="786"/>
        <v>4</v>
      </c>
      <c r="G3644" s="5">
        <f t="shared" si="787"/>
        <v>-629584.82420000003</v>
      </c>
      <c r="H3644" s="9">
        <f t="shared" si="788"/>
        <v>396377050862.94495</v>
      </c>
      <c r="I3644" s="9">
        <f t="shared" si="789"/>
        <v>-295507.74660000001</v>
      </c>
      <c r="J3644" s="9">
        <f t="shared" si="790"/>
        <v>87324828300.609818</v>
      </c>
      <c r="K3644" s="9">
        <f t="shared" si="791"/>
        <v>186047192692.89917</v>
      </c>
      <c r="M3644" s="9">
        <f t="shared" si="792"/>
        <v>123915.93270242764</v>
      </c>
      <c r="N3644" s="9">
        <f t="shared" si="793"/>
        <v>29444436967.9147</v>
      </c>
      <c r="O3644" s="9">
        <f t="shared" si="794"/>
        <v>-123913.93270242764</v>
      </c>
      <c r="P3644" s="9">
        <f t="shared" si="795"/>
        <v>15354662717.781767</v>
      </c>
      <c r="Q3644" s="9">
        <f t="shared" si="796"/>
        <v>2.0172627857136338E-4</v>
      </c>
      <c r="R3644" s="9">
        <f t="shared" si="797"/>
        <v>-3.506928653508215E-2</v>
      </c>
    </row>
    <row r="3645" spans="1:18" x14ac:dyDescent="0.25">
      <c r="A3645">
        <v>3634</v>
      </c>
      <c r="B3645" s="5">
        <v>279</v>
      </c>
      <c r="C3645" s="5">
        <v>1</v>
      </c>
      <c r="D3645" s="5">
        <f t="shared" si="784"/>
        <v>279</v>
      </c>
      <c r="E3645" s="5">
        <f t="shared" si="785"/>
        <v>77841</v>
      </c>
      <c r="F3645" s="5">
        <f t="shared" si="786"/>
        <v>1</v>
      </c>
      <c r="G3645" s="5">
        <f t="shared" si="787"/>
        <v>-629681.82420000003</v>
      </c>
      <c r="H3645" s="9">
        <f t="shared" si="788"/>
        <v>396499199727.83972</v>
      </c>
      <c r="I3645" s="9">
        <f t="shared" si="789"/>
        <v>-295508.74660000001</v>
      </c>
      <c r="J3645" s="9">
        <f t="shared" si="790"/>
        <v>87325419317.103012</v>
      </c>
      <c r="K3645" s="9">
        <f t="shared" si="791"/>
        <v>186076486626.14355</v>
      </c>
      <c r="M3645" s="9">
        <f t="shared" si="792"/>
        <v>123889.49528000531</v>
      </c>
      <c r="N3645" s="9">
        <f t="shared" si="793"/>
        <v>29453510663.138138</v>
      </c>
      <c r="O3645" s="9">
        <f t="shared" si="794"/>
        <v>-123888.49528000531</v>
      </c>
      <c r="P3645" s="9">
        <f t="shared" si="795"/>
        <v>15348359262.743898</v>
      </c>
      <c r="Q3645" s="9">
        <f t="shared" si="796"/>
        <v>2.017268105470858E-4</v>
      </c>
      <c r="R3645" s="9">
        <f t="shared" si="797"/>
        <v>-3.5062087416465527E-2</v>
      </c>
    </row>
    <row r="3646" spans="1:18" x14ac:dyDescent="0.25">
      <c r="A3646">
        <v>3635</v>
      </c>
      <c r="B3646" s="5">
        <v>188</v>
      </c>
      <c r="C3646" s="5">
        <v>0</v>
      </c>
      <c r="D3646" s="5">
        <f t="shared" si="784"/>
        <v>0</v>
      </c>
      <c r="E3646" s="5">
        <f t="shared" si="785"/>
        <v>35344</v>
      </c>
      <c r="F3646" s="5">
        <f t="shared" si="786"/>
        <v>0</v>
      </c>
      <c r="G3646" s="5">
        <f t="shared" si="787"/>
        <v>-629772.82420000003</v>
      </c>
      <c r="H3646" s="9">
        <f t="shared" si="788"/>
        <v>396613810100.84412</v>
      </c>
      <c r="I3646" s="9">
        <f t="shared" si="789"/>
        <v>-295509.74660000001</v>
      </c>
      <c r="J3646" s="9">
        <f t="shared" si="790"/>
        <v>87326010335.596222</v>
      </c>
      <c r="K3646" s="9">
        <f t="shared" si="791"/>
        <v>186104007694.90836</v>
      </c>
      <c r="M3646" s="9">
        <f t="shared" si="792"/>
        <v>123864.69316206271</v>
      </c>
      <c r="N3646" s="9">
        <f t="shared" si="793"/>
        <v>29462024369.712345</v>
      </c>
      <c r="O3646" s="9">
        <f t="shared" si="794"/>
        <v>-123864.69316206271</v>
      </c>
      <c r="P3646" s="9">
        <f t="shared" si="795"/>
        <v>15342462212.131947</v>
      </c>
      <c r="Q3646" s="9">
        <f t="shared" si="796"/>
        <v>2.0172730969160121E-4</v>
      </c>
      <c r="R3646" s="9">
        <f t="shared" si="797"/>
        <v>-3.5055351110128002E-2</v>
      </c>
    </row>
    <row r="3647" spans="1:18" x14ac:dyDescent="0.25">
      <c r="A3647">
        <v>3636</v>
      </c>
      <c r="B3647" s="5">
        <v>49</v>
      </c>
      <c r="C3647" s="5">
        <v>5</v>
      </c>
      <c r="D3647" s="5">
        <f t="shared" si="784"/>
        <v>245</v>
      </c>
      <c r="E3647" s="5">
        <f t="shared" si="785"/>
        <v>2401</v>
      </c>
      <c r="F3647" s="5">
        <f t="shared" si="786"/>
        <v>25</v>
      </c>
      <c r="G3647" s="5">
        <f t="shared" si="787"/>
        <v>-629911.82420000003</v>
      </c>
      <c r="H3647" s="9">
        <f t="shared" si="788"/>
        <v>396788906266.97174</v>
      </c>
      <c r="I3647" s="9">
        <f t="shared" si="789"/>
        <v>-295504.74660000001</v>
      </c>
      <c r="J3647" s="9">
        <f t="shared" si="790"/>
        <v>87323055263.130219</v>
      </c>
      <c r="K3647" s="9">
        <f t="shared" si="791"/>
        <v>186141933990.56476</v>
      </c>
      <c r="M3647" s="9">
        <f t="shared" si="792"/>
        <v>123826.80860828227</v>
      </c>
      <c r="N3647" s="9">
        <f t="shared" si="793"/>
        <v>29475031197.467999</v>
      </c>
      <c r="O3647" s="9">
        <f t="shared" si="794"/>
        <v>-123821.80860828227</v>
      </c>
      <c r="P3647" s="9">
        <f t="shared" si="795"/>
        <v>15331840287.026085</v>
      </c>
      <c r="Q3647" s="9">
        <f t="shared" si="796"/>
        <v>2.0172807226036965E-4</v>
      </c>
      <c r="R3647" s="9">
        <f t="shared" si="797"/>
        <v>-3.5043214225950164E-2</v>
      </c>
    </row>
    <row r="3648" spans="1:18" x14ac:dyDescent="0.25">
      <c r="A3648">
        <v>3637</v>
      </c>
      <c r="B3648" s="5">
        <v>112788</v>
      </c>
      <c r="C3648" s="5">
        <v>4145</v>
      </c>
      <c r="D3648" s="5">
        <f t="shared" si="784"/>
        <v>467506260</v>
      </c>
      <c r="E3648" s="5">
        <f t="shared" si="785"/>
        <v>12721132944</v>
      </c>
      <c r="F3648" s="5">
        <f t="shared" si="786"/>
        <v>17181025</v>
      </c>
      <c r="G3648" s="5">
        <f t="shared" si="787"/>
        <v>-517172.82420000003</v>
      </c>
      <c r="H3648" s="9">
        <f t="shared" si="788"/>
        <v>267467730091.00415</v>
      </c>
      <c r="I3648" s="9">
        <f t="shared" si="789"/>
        <v>-291364.74660000001</v>
      </c>
      <c r="J3648" s="9">
        <f t="shared" si="790"/>
        <v>84893415561.282227</v>
      </c>
      <c r="K3648" s="9">
        <f t="shared" si="791"/>
        <v>150685928871.43936</v>
      </c>
      <c r="M3648" s="9">
        <f t="shared" si="792"/>
        <v>154553.90723169665</v>
      </c>
      <c r="N3648" s="9">
        <f t="shared" si="793"/>
        <v>19868548652.022942</v>
      </c>
      <c r="O3648" s="9">
        <f t="shared" si="794"/>
        <v>-150408.90723169665</v>
      </c>
      <c r="P3648" s="9">
        <f t="shared" si="795"/>
        <v>22622839374.633129</v>
      </c>
      <c r="Q3648" s="9">
        <f t="shared" si="796"/>
        <v>2.0116486009970076E-4</v>
      </c>
      <c r="R3648" s="9">
        <f t="shared" si="797"/>
        <v>-4.2567703801633973E-2</v>
      </c>
    </row>
    <row r="3649" spans="1:18" x14ac:dyDescent="0.25">
      <c r="A3649">
        <v>3638</v>
      </c>
      <c r="B3649" s="5">
        <v>111672</v>
      </c>
      <c r="C3649" s="5">
        <v>4180</v>
      </c>
      <c r="D3649" s="5">
        <f t="shared" si="784"/>
        <v>466788960</v>
      </c>
      <c r="E3649" s="5">
        <f t="shared" si="785"/>
        <v>12470635584</v>
      </c>
      <c r="F3649" s="5">
        <f t="shared" si="786"/>
        <v>17472400</v>
      </c>
      <c r="G3649" s="5">
        <f t="shared" si="787"/>
        <v>-518288.82420000003</v>
      </c>
      <c r="H3649" s="9">
        <f t="shared" si="788"/>
        <v>268623305290.61853</v>
      </c>
      <c r="I3649" s="9">
        <f t="shared" si="789"/>
        <v>-291329.74660000001</v>
      </c>
      <c r="J3649" s="9">
        <f t="shared" si="790"/>
        <v>84873021254.020218</v>
      </c>
      <c r="K3649" s="9">
        <f t="shared" si="791"/>
        <v>150992951819.79797</v>
      </c>
      <c r="M3649" s="9">
        <f t="shared" si="792"/>
        <v>154249.74059846654</v>
      </c>
      <c r="N3649" s="9">
        <f t="shared" si="793"/>
        <v>19954389295.553272</v>
      </c>
      <c r="O3649" s="9">
        <f t="shared" si="794"/>
        <v>-150069.74059846654</v>
      </c>
      <c r="P3649" s="9">
        <f t="shared" si="795"/>
        <v>22520927043.291035</v>
      </c>
      <c r="Q3649" s="9">
        <f t="shared" si="796"/>
        <v>2.0116989279445529E-4</v>
      </c>
      <c r="R3649" s="9">
        <f t="shared" si="797"/>
        <v>-4.2471715279607664E-2</v>
      </c>
    </row>
    <row r="3650" spans="1:18" x14ac:dyDescent="0.25">
      <c r="A3650">
        <v>3639</v>
      </c>
      <c r="B3650" s="5">
        <v>72794</v>
      </c>
      <c r="C3650" s="5">
        <v>3935</v>
      </c>
      <c r="D3650" s="5">
        <f t="shared" si="784"/>
        <v>286444390</v>
      </c>
      <c r="E3650" s="5">
        <f t="shared" si="785"/>
        <v>5298966436</v>
      </c>
      <c r="F3650" s="5">
        <f t="shared" si="786"/>
        <v>15484225</v>
      </c>
      <c r="G3650" s="5">
        <f t="shared" si="787"/>
        <v>-557166.82420000003</v>
      </c>
      <c r="H3650" s="9">
        <f t="shared" si="788"/>
        <v>310434869989.11377</v>
      </c>
      <c r="I3650" s="9">
        <f t="shared" si="789"/>
        <v>-291574.74660000001</v>
      </c>
      <c r="J3650" s="9">
        <f t="shared" si="790"/>
        <v>85015832854.854218</v>
      </c>
      <c r="K3650" s="9">
        <f t="shared" si="791"/>
        <v>162455775580.04178</v>
      </c>
      <c r="M3650" s="9">
        <f t="shared" si="792"/>
        <v>143653.51267129753</v>
      </c>
      <c r="N3650" s="9">
        <f t="shared" si="793"/>
        <v>23060315783.008812</v>
      </c>
      <c r="O3650" s="9">
        <f t="shared" si="794"/>
        <v>-139718.51267129753</v>
      </c>
      <c r="P3650" s="9">
        <f t="shared" si="795"/>
        <v>19521262783.079529</v>
      </c>
      <c r="Q3650" s="9">
        <f t="shared" si="796"/>
        <v>2.0135198812014845E-4</v>
      </c>
      <c r="R3650" s="9">
        <f t="shared" si="797"/>
        <v>-3.9542184894798077E-2</v>
      </c>
    </row>
    <row r="3651" spans="1:18" x14ac:dyDescent="0.25">
      <c r="A3651">
        <v>3640</v>
      </c>
      <c r="B3651" s="5">
        <v>29905</v>
      </c>
      <c r="C3651" s="5">
        <v>2748</v>
      </c>
      <c r="D3651" s="5">
        <f t="shared" si="784"/>
        <v>82178940</v>
      </c>
      <c r="E3651" s="5">
        <f t="shared" si="785"/>
        <v>894309025</v>
      </c>
      <c r="F3651" s="5">
        <f t="shared" si="786"/>
        <v>7551504</v>
      </c>
      <c r="G3651" s="5">
        <f t="shared" si="787"/>
        <v>-600055.82420000003</v>
      </c>
      <c r="H3651" s="9">
        <f t="shared" si="788"/>
        <v>360066992156.34137</v>
      </c>
      <c r="I3651" s="9">
        <f t="shared" si="789"/>
        <v>-292761.74660000001</v>
      </c>
      <c r="J3651" s="9">
        <f t="shared" si="790"/>
        <v>85709440272.282623</v>
      </c>
      <c r="K3651" s="9">
        <f t="shared" si="791"/>
        <v>175673391150.29456</v>
      </c>
      <c r="M3651" s="9">
        <f t="shared" si="792"/>
        <v>131964.08369942784</v>
      </c>
      <c r="N3651" s="9">
        <f t="shared" si="793"/>
        <v>26747183853.587589</v>
      </c>
      <c r="O3651" s="9">
        <f t="shared" si="794"/>
        <v>-129216.08369942784</v>
      </c>
      <c r="P3651" s="9">
        <f t="shared" si="795"/>
        <v>16696796286.61754</v>
      </c>
      <c r="Q3651" s="9">
        <f t="shared" si="796"/>
        <v>2.015681430886615E-4</v>
      </c>
      <c r="R3651" s="9">
        <f t="shared" si="797"/>
        <v>-3.6569862702280617E-2</v>
      </c>
    </row>
    <row r="3652" spans="1:18" x14ac:dyDescent="0.25">
      <c r="A3652">
        <v>3641</v>
      </c>
      <c r="B3652" s="5">
        <v>12921</v>
      </c>
      <c r="C3652" s="5">
        <v>900</v>
      </c>
      <c r="D3652" s="5">
        <f t="shared" si="784"/>
        <v>11628900</v>
      </c>
      <c r="E3652" s="5">
        <f t="shared" si="785"/>
        <v>166952241</v>
      </c>
      <c r="F3652" s="5">
        <f t="shared" si="786"/>
        <v>810000</v>
      </c>
      <c r="G3652" s="5">
        <f t="shared" si="787"/>
        <v>-617039.82420000003</v>
      </c>
      <c r="H3652" s="9">
        <f t="shared" si="788"/>
        <v>380738144648.76697</v>
      </c>
      <c r="I3652" s="9">
        <f t="shared" si="789"/>
        <v>-294609.74660000001</v>
      </c>
      <c r="J3652" s="9">
        <f t="shared" si="790"/>
        <v>86794902791.716217</v>
      </c>
      <c r="K3652" s="9">
        <f t="shared" si="791"/>
        <v>181785946249.67056</v>
      </c>
      <c r="M3652" s="9">
        <f t="shared" si="792"/>
        <v>127335.08181880027</v>
      </c>
      <c r="N3652" s="9">
        <f t="shared" si="793"/>
        <v>28282717874.268906</v>
      </c>
      <c r="O3652" s="9">
        <f t="shared" si="794"/>
        <v>-126435.08181880027</v>
      </c>
      <c r="P3652" s="9">
        <f t="shared" si="795"/>
        <v>15985829914.52672</v>
      </c>
      <c r="Q3652" s="9">
        <f t="shared" si="796"/>
        <v>2.0165816890502843E-4</v>
      </c>
      <c r="R3652" s="9">
        <f t="shared" si="797"/>
        <v>-3.5782803956427169E-2</v>
      </c>
    </row>
    <row r="3653" spans="1:18" x14ac:dyDescent="0.25">
      <c r="A3653">
        <v>3642</v>
      </c>
      <c r="B3653" s="5">
        <v>9800</v>
      </c>
      <c r="C3653" s="5">
        <v>875</v>
      </c>
      <c r="D3653" s="5">
        <f t="shared" si="784"/>
        <v>8575000</v>
      </c>
      <c r="E3653" s="5">
        <f t="shared" si="785"/>
        <v>96040000</v>
      </c>
      <c r="F3653" s="5">
        <f t="shared" si="786"/>
        <v>765625</v>
      </c>
      <c r="G3653" s="5">
        <f t="shared" si="787"/>
        <v>-620160.82420000003</v>
      </c>
      <c r="H3653" s="9">
        <f t="shared" si="788"/>
        <v>384599447872.42334</v>
      </c>
      <c r="I3653" s="9">
        <f t="shared" si="789"/>
        <v>-294634.74660000001</v>
      </c>
      <c r="J3653" s="9">
        <f t="shared" si="790"/>
        <v>86809633904.046219</v>
      </c>
      <c r="K3653" s="9">
        <f t="shared" si="791"/>
        <v>182720927289.41415</v>
      </c>
      <c r="M3653" s="9">
        <f t="shared" si="792"/>
        <v>126484.4509385931</v>
      </c>
      <c r="N3653" s="9">
        <f t="shared" si="793"/>
        <v>28569550573.426022</v>
      </c>
      <c r="O3653" s="9">
        <f t="shared" si="794"/>
        <v>-125609.4509385931</v>
      </c>
      <c r="P3653" s="9">
        <f t="shared" si="795"/>
        <v>15777734165.094828</v>
      </c>
      <c r="Q3653" s="9">
        <f t="shared" si="796"/>
        <v>2.0167498543110639E-4</v>
      </c>
      <c r="R3653" s="9">
        <f t="shared" si="797"/>
        <v>-3.5549139773180367E-2</v>
      </c>
    </row>
    <row r="3654" spans="1:18" x14ac:dyDescent="0.25">
      <c r="A3654">
        <v>3643</v>
      </c>
      <c r="B3654" s="5">
        <v>4266</v>
      </c>
      <c r="C3654" s="5">
        <v>325</v>
      </c>
      <c r="D3654" s="5">
        <f t="shared" si="784"/>
        <v>1386450</v>
      </c>
      <c r="E3654" s="5">
        <f t="shared" si="785"/>
        <v>18198756</v>
      </c>
      <c r="F3654" s="5">
        <f t="shared" si="786"/>
        <v>105625</v>
      </c>
      <c r="G3654" s="5">
        <f t="shared" si="787"/>
        <v>-625694.82420000003</v>
      </c>
      <c r="H3654" s="9">
        <f t="shared" si="788"/>
        <v>391494013030.66895</v>
      </c>
      <c r="I3654" s="9">
        <f t="shared" si="789"/>
        <v>-295184.74660000001</v>
      </c>
      <c r="J3654" s="9">
        <f t="shared" si="790"/>
        <v>87134034625.306213</v>
      </c>
      <c r="K3654" s="9">
        <f t="shared" si="791"/>
        <v>184695568130.40857</v>
      </c>
      <c r="M3654" s="9">
        <f t="shared" si="792"/>
        <v>124976.15510678712</v>
      </c>
      <c r="N3654" s="9">
        <f t="shared" si="793"/>
        <v>29081705827.574017</v>
      </c>
      <c r="O3654" s="9">
        <f t="shared" si="794"/>
        <v>-124651.15510678712</v>
      </c>
      <c r="P3654" s="9">
        <f t="shared" si="795"/>
        <v>15537910469.456301</v>
      </c>
      <c r="Q3654" s="9">
        <f t="shared" si="796"/>
        <v>2.0170501224538748E-4</v>
      </c>
      <c r="R3654" s="9">
        <f t="shared" si="797"/>
        <v>-3.5277929878758253E-2</v>
      </c>
    </row>
    <row r="3655" spans="1:18" x14ac:dyDescent="0.25">
      <c r="A3655">
        <v>3644</v>
      </c>
      <c r="B3655" s="5">
        <v>3756</v>
      </c>
      <c r="C3655" s="5">
        <v>310</v>
      </c>
      <c r="D3655" s="5">
        <f t="shared" si="784"/>
        <v>1164360</v>
      </c>
      <c r="E3655" s="5">
        <f t="shared" si="785"/>
        <v>14107536</v>
      </c>
      <c r="F3655" s="5">
        <f t="shared" si="786"/>
        <v>96100</v>
      </c>
      <c r="G3655" s="5">
        <f t="shared" si="787"/>
        <v>-626204.82420000003</v>
      </c>
      <c r="H3655" s="9">
        <f t="shared" si="788"/>
        <v>392132481851.35297</v>
      </c>
      <c r="I3655" s="9">
        <f t="shared" si="789"/>
        <v>-295199.74660000001</v>
      </c>
      <c r="J3655" s="9">
        <f t="shared" si="790"/>
        <v>87142890392.704224</v>
      </c>
      <c r="K3655" s="9">
        <f t="shared" si="791"/>
        <v>184855505423.53757</v>
      </c>
      <c r="M3655" s="9">
        <f t="shared" si="792"/>
        <v>124837.15422600991</v>
      </c>
      <c r="N3655" s="9">
        <f t="shared" si="793"/>
        <v>29129133787.658184</v>
      </c>
      <c r="O3655" s="9">
        <f t="shared" si="794"/>
        <v>-124527.15422600991</v>
      </c>
      <c r="P3655" s="9">
        <f t="shared" si="795"/>
        <v>15507012139.628458</v>
      </c>
      <c r="Q3655" s="9">
        <f t="shared" si="796"/>
        <v>2.0170779286813351E-4</v>
      </c>
      <c r="R3655" s="9">
        <f t="shared" si="797"/>
        <v>-3.5242836034146373E-2</v>
      </c>
    </row>
    <row r="3656" spans="1:18" x14ac:dyDescent="0.25">
      <c r="A3656">
        <v>3645</v>
      </c>
      <c r="B3656" s="5">
        <v>1650</v>
      </c>
      <c r="C3656" s="5">
        <v>100</v>
      </c>
      <c r="D3656" s="5">
        <f t="shared" si="784"/>
        <v>165000</v>
      </c>
      <c r="E3656" s="5">
        <f t="shared" si="785"/>
        <v>2722500</v>
      </c>
      <c r="F3656" s="5">
        <f t="shared" si="786"/>
        <v>10000</v>
      </c>
      <c r="G3656" s="5">
        <f t="shared" si="787"/>
        <v>-628310.82420000003</v>
      </c>
      <c r="H3656" s="9">
        <f t="shared" si="788"/>
        <v>394774491806.88336</v>
      </c>
      <c r="I3656" s="9">
        <f t="shared" si="789"/>
        <v>-295409.74660000001</v>
      </c>
      <c r="J3656" s="9">
        <f t="shared" si="790"/>
        <v>87266918386.276215</v>
      </c>
      <c r="K3656" s="9">
        <f t="shared" si="791"/>
        <v>185609141362.95917</v>
      </c>
      <c r="M3656" s="9">
        <f t="shared" si="792"/>
        <v>124263.16235362404</v>
      </c>
      <c r="N3656" s="9">
        <f t="shared" si="793"/>
        <v>29325392616.051144</v>
      </c>
      <c r="O3656" s="9">
        <f t="shared" si="794"/>
        <v>-124163.16235362404</v>
      </c>
      <c r="P3656" s="9">
        <f t="shared" si="795"/>
        <v>15416490885.652401</v>
      </c>
      <c r="Q3656" s="9">
        <f t="shared" si="796"/>
        <v>2.0171929919818372E-4</v>
      </c>
      <c r="R3656" s="9">
        <f t="shared" si="797"/>
        <v>-3.5139821709472739E-2</v>
      </c>
    </row>
    <row r="3657" spans="1:18" x14ac:dyDescent="0.25">
      <c r="A3657">
        <v>3646</v>
      </c>
      <c r="B3657" s="5">
        <v>1471</v>
      </c>
      <c r="C3657" s="5">
        <v>100</v>
      </c>
      <c r="D3657" s="5">
        <f t="shared" si="784"/>
        <v>147100</v>
      </c>
      <c r="E3657" s="5">
        <f t="shared" si="785"/>
        <v>2163841</v>
      </c>
      <c r="F3657" s="5">
        <f t="shared" si="786"/>
        <v>10000</v>
      </c>
      <c r="G3657" s="5">
        <f t="shared" si="787"/>
        <v>-628489.82420000003</v>
      </c>
      <c r="H3657" s="9">
        <f t="shared" si="788"/>
        <v>394999459122.94696</v>
      </c>
      <c r="I3657" s="9">
        <f t="shared" si="789"/>
        <v>-295409.74660000001</v>
      </c>
      <c r="J3657" s="9">
        <f t="shared" si="790"/>
        <v>87266918386.276215</v>
      </c>
      <c r="K3657" s="9">
        <f t="shared" si="791"/>
        <v>185662019707.60056</v>
      </c>
      <c r="M3657" s="9">
        <f t="shared" si="792"/>
        <v>124214.37576997871</v>
      </c>
      <c r="N3657" s="9">
        <f t="shared" si="793"/>
        <v>29342104067.794514</v>
      </c>
      <c r="O3657" s="9">
        <f t="shared" si="794"/>
        <v>-124114.37576997871</v>
      </c>
      <c r="P3657" s="9">
        <f t="shared" si="795"/>
        <v>15404378272.771479</v>
      </c>
      <c r="Q3657" s="9">
        <f t="shared" si="796"/>
        <v>2.0172027896292068E-4</v>
      </c>
      <c r="R3657" s="9">
        <f t="shared" si="797"/>
        <v>-3.5126014476460701E-2</v>
      </c>
    </row>
    <row r="3658" spans="1:18" x14ac:dyDescent="0.25">
      <c r="A3658">
        <v>3647</v>
      </c>
      <c r="B3658" s="5">
        <v>773</v>
      </c>
      <c r="C3658" s="5">
        <v>175</v>
      </c>
      <c r="D3658" s="5">
        <f t="shared" si="784"/>
        <v>135275</v>
      </c>
      <c r="E3658" s="5">
        <f t="shared" si="785"/>
        <v>597529</v>
      </c>
      <c r="F3658" s="5">
        <f t="shared" si="786"/>
        <v>30625</v>
      </c>
      <c r="G3658" s="5">
        <f t="shared" si="787"/>
        <v>-629187.82420000003</v>
      </c>
      <c r="H3658" s="9">
        <f t="shared" si="788"/>
        <v>395877318121.53015</v>
      </c>
      <c r="I3658" s="9">
        <f t="shared" si="789"/>
        <v>-295334.74660000001</v>
      </c>
      <c r="J3658" s="9">
        <f t="shared" si="790"/>
        <v>87222612549.286224</v>
      </c>
      <c r="K3658" s="9">
        <f t="shared" si="791"/>
        <v>185821026623.91235</v>
      </c>
      <c r="M3658" s="9">
        <f t="shared" si="792"/>
        <v>124024.13534883657</v>
      </c>
      <c r="N3658" s="9">
        <f t="shared" si="793"/>
        <v>29407314866.185154</v>
      </c>
      <c r="O3658" s="9">
        <f t="shared" si="794"/>
        <v>-123849.13534883657</v>
      </c>
      <c r="P3658" s="9">
        <f t="shared" si="795"/>
        <v>15338608326.65444</v>
      </c>
      <c r="Q3658" s="9">
        <f t="shared" si="796"/>
        <v>2.0172410216402336E-4</v>
      </c>
      <c r="R3658" s="9">
        <f t="shared" si="797"/>
        <v>-3.505094798640089E-2</v>
      </c>
    </row>
    <row r="3659" spans="1:18" x14ac:dyDescent="0.25">
      <c r="A3659">
        <v>3648</v>
      </c>
      <c r="B3659" s="5">
        <v>23800</v>
      </c>
      <c r="C3659" s="5">
        <v>3500</v>
      </c>
      <c r="D3659" s="5">
        <f t="shared" si="784"/>
        <v>83300000</v>
      </c>
      <c r="E3659" s="5">
        <f t="shared" si="785"/>
        <v>566440000</v>
      </c>
      <c r="F3659" s="5">
        <f t="shared" si="786"/>
        <v>12250000</v>
      </c>
      <c r="G3659" s="5">
        <f t="shared" si="787"/>
        <v>-606160.82420000003</v>
      </c>
      <c r="H3659" s="9">
        <f t="shared" si="788"/>
        <v>367430944794.82336</v>
      </c>
      <c r="I3659" s="9">
        <f t="shared" si="789"/>
        <v>-292009.74660000001</v>
      </c>
      <c r="J3659" s="9">
        <f t="shared" si="790"/>
        <v>85269692109.396225</v>
      </c>
      <c r="K3659" s="9">
        <f t="shared" si="791"/>
        <v>177004868673.48917</v>
      </c>
      <c r="M3659" s="9">
        <f t="shared" si="792"/>
        <v>130300.1613913007</v>
      </c>
      <c r="N3659" s="9">
        <f t="shared" si="793"/>
        <v>27294207044.830479</v>
      </c>
      <c r="O3659" s="9">
        <f t="shared" si="794"/>
        <v>-126800.1613913007</v>
      </c>
      <c r="P3659" s="9">
        <f t="shared" si="795"/>
        <v>16078280928.859905</v>
      </c>
      <c r="Q3659" s="9">
        <f t="shared" si="796"/>
        <v>2.0160021415234358E-4</v>
      </c>
      <c r="R3659" s="9">
        <f t="shared" si="797"/>
        <v>-3.5886125274203852E-2</v>
      </c>
    </row>
    <row r="3660" spans="1:18" x14ac:dyDescent="0.25">
      <c r="A3660">
        <v>3649</v>
      </c>
      <c r="B3660" s="5">
        <v>11144</v>
      </c>
      <c r="C3660" s="5">
        <v>1500</v>
      </c>
      <c r="D3660" s="5">
        <f t="shared" si="784"/>
        <v>16716000</v>
      </c>
      <c r="E3660" s="5">
        <f t="shared" si="785"/>
        <v>124188736</v>
      </c>
      <c r="F3660" s="5">
        <f t="shared" si="786"/>
        <v>2250000</v>
      </c>
      <c r="G3660" s="5">
        <f t="shared" si="787"/>
        <v>-618816.82420000003</v>
      </c>
      <c r="H3660" s="9">
        <f t="shared" si="788"/>
        <v>382934261912.97375</v>
      </c>
      <c r="I3660" s="9">
        <f t="shared" si="789"/>
        <v>-294009.74660000001</v>
      </c>
      <c r="J3660" s="9">
        <f t="shared" si="790"/>
        <v>86441731095.796219</v>
      </c>
      <c r="K3660" s="9">
        <f t="shared" si="791"/>
        <v>181938177674.85876</v>
      </c>
      <c r="M3660" s="9">
        <f t="shared" si="792"/>
        <v>126850.75914205304</v>
      </c>
      <c r="N3660" s="9">
        <f t="shared" si="793"/>
        <v>28445854050.33992</v>
      </c>
      <c r="O3660" s="9">
        <f t="shared" si="794"/>
        <v>-125350.75914205304</v>
      </c>
      <c r="P3660" s="9">
        <f t="shared" si="795"/>
        <v>15712812817.488993</v>
      </c>
      <c r="Q3660" s="9">
        <f t="shared" si="796"/>
        <v>2.0166773330883322E-4</v>
      </c>
      <c r="R3660" s="9">
        <f t="shared" si="797"/>
        <v>-3.5475926436715211E-2</v>
      </c>
    </row>
    <row r="3661" spans="1:18" x14ac:dyDescent="0.25">
      <c r="A3661">
        <v>3650</v>
      </c>
      <c r="B3661" s="5">
        <v>6499</v>
      </c>
      <c r="C3661" s="5">
        <v>1000</v>
      </c>
      <c r="D3661" s="5">
        <f t="shared" ref="D3661:D3724" si="798">B3661*C3661</f>
        <v>6499000</v>
      </c>
      <c r="E3661" s="5">
        <f t="shared" ref="E3661:E3724" si="799">POWER(B3661,2)</f>
        <v>42237001</v>
      </c>
      <c r="F3661" s="5">
        <f t="shared" ref="F3661:F3724" si="800">POWER(C3661,2)</f>
        <v>1000000</v>
      </c>
      <c r="G3661" s="5">
        <f t="shared" ref="G3661:G3724" si="801">B3661-$J$5018</f>
        <v>-623461.82420000003</v>
      </c>
      <c r="H3661" s="9">
        <f t="shared" ref="H3661:H3724" si="802">POWER(G3661,2)</f>
        <v>388704646234.79175</v>
      </c>
      <c r="I3661" s="9">
        <f t="shared" ref="I3661:I3724" si="803">C3661-$J$5019</f>
        <v>-294509.74660000001</v>
      </c>
      <c r="J3661" s="9">
        <f t="shared" ref="J3661:J3724" si="804">POWER(I3661,2)</f>
        <v>86735990842.396225</v>
      </c>
      <c r="K3661" s="9">
        <f t="shared" ref="K3661:K3724" si="805">G3661*I3661</f>
        <v>183615583859.91577</v>
      </c>
      <c r="M3661" s="9">
        <f t="shared" ref="M3661:M3724" si="806">$J$5027+$J$5026*B3661</f>
        <v>125584.76092399398</v>
      </c>
      <c r="N3661" s="9">
        <f t="shared" ref="N3661:N3724" si="807">(M3661-$J$5019)^2</f>
        <v>28874500756.990856</v>
      </c>
      <c r="O3661" s="9">
        <f t="shared" ref="O3661:O3724" si="808">C3661-M3661</f>
        <v>-124584.76092399398</v>
      </c>
      <c r="P3661" s="9">
        <f t="shared" ref="P3661:P3724" si="809">POWER(O3661,2)</f>
        <v>15521362654.488737</v>
      </c>
      <c r="Q3661" s="9">
        <f t="shared" ref="Q3661:Q3724" si="810">(1/$J$5017)+((H3661)/$H$5012)</f>
        <v>2.0169286415528762E-4</v>
      </c>
      <c r="R3661" s="9">
        <f t="shared" ref="R3661:R3724" si="811">O3661/($J$5028*SQRT(1-Q3661))</f>
        <v>-3.5259139230373951E-2</v>
      </c>
    </row>
    <row r="3662" spans="1:18" x14ac:dyDescent="0.25">
      <c r="A3662">
        <v>3651</v>
      </c>
      <c r="B3662" s="5">
        <v>5670</v>
      </c>
      <c r="C3662" s="5">
        <v>540</v>
      </c>
      <c r="D3662" s="5">
        <f t="shared" si="798"/>
        <v>3061800</v>
      </c>
      <c r="E3662" s="5">
        <f t="shared" si="799"/>
        <v>32148900</v>
      </c>
      <c r="F3662" s="5">
        <f t="shared" si="800"/>
        <v>291600</v>
      </c>
      <c r="G3662" s="5">
        <f t="shared" si="801"/>
        <v>-624290.82420000003</v>
      </c>
      <c r="H3662" s="9">
        <f t="shared" si="802"/>
        <v>389739033180.31537</v>
      </c>
      <c r="I3662" s="9">
        <f t="shared" si="803"/>
        <v>-294969.74660000001</v>
      </c>
      <c r="J3662" s="9">
        <f t="shared" si="804"/>
        <v>87007151409.268219</v>
      </c>
      <c r="K3662" s="9">
        <f t="shared" si="805"/>
        <v>184146906218.97916</v>
      </c>
      <c r="M3662" s="9">
        <f t="shared" si="806"/>
        <v>125358.81635504436</v>
      </c>
      <c r="N3662" s="9">
        <f t="shared" si="807"/>
        <v>28951339063.223759</v>
      </c>
      <c r="O3662" s="9">
        <f t="shared" si="808"/>
        <v>-124818.81635504436</v>
      </c>
      <c r="P3662" s="9">
        <f t="shared" si="809"/>
        <v>15579736916.274288</v>
      </c>
      <c r="Q3662" s="9">
        <f t="shared" si="810"/>
        <v>2.0169736905791674E-4</v>
      </c>
      <c r="R3662" s="9">
        <f t="shared" si="811"/>
        <v>-3.5325380100323628E-2</v>
      </c>
    </row>
    <row r="3663" spans="1:18" x14ac:dyDescent="0.25">
      <c r="A3663">
        <v>3652</v>
      </c>
      <c r="B3663" s="5">
        <v>1068</v>
      </c>
      <c r="C3663" s="5">
        <v>140</v>
      </c>
      <c r="D3663" s="5">
        <f t="shared" si="798"/>
        <v>149520</v>
      </c>
      <c r="E3663" s="5">
        <f t="shared" si="799"/>
        <v>1140624</v>
      </c>
      <c r="F3663" s="5">
        <f t="shared" si="800"/>
        <v>19600</v>
      </c>
      <c r="G3663" s="5">
        <f t="shared" si="801"/>
        <v>-628892.82420000003</v>
      </c>
      <c r="H3663" s="9">
        <f t="shared" si="802"/>
        <v>395506184330.25214</v>
      </c>
      <c r="I3663" s="9">
        <f t="shared" si="803"/>
        <v>-295369.74660000001</v>
      </c>
      <c r="J3663" s="9">
        <f t="shared" si="804"/>
        <v>87243287206.548218</v>
      </c>
      <c r="K3663" s="9">
        <f t="shared" si="805"/>
        <v>185755914122.51236</v>
      </c>
      <c r="M3663" s="9">
        <f t="shared" si="806"/>
        <v>124104.53781909005</v>
      </c>
      <c r="N3663" s="9">
        <f t="shared" si="807"/>
        <v>29379745597.227329</v>
      </c>
      <c r="O3663" s="9">
        <f t="shared" si="808"/>
        <v>-123964.53781909005</v>
      </c>
      <c r="P3663" s="9">
        <f t="shared" si="809"/>
        <v>15367206636.700607</v>
      </c>
      <c r="Q3663" s="9">
        <f t="shared" si="810"/>
        <v>2.0172248582344662E-4</v>
      </c>
      <c r="R3663" s="9">
        <f t="shared" si="811"/>
        <v>-3.5083608387773052E-2</v>
      </c>
    </row>
    <row r="3664" spans="1:18" x14ac:dyDescent="0.25">
      <c r="A3664">
        <v>3653</v>
      </c>
      <c r="B3664" s="5">
        <v>173</v>
      </c>
      <c r="C3664" s="5">
        <v>20</v>
      </c>
      <c r="D3664" s="5">
        <f t="shared" si="798"/>
        <v>3460</v>
      </c>
      <c r="E3664" s="5">
        <f t="shared" si="799"/>
        <v>29929</v>
      </c>
      <c r="F3664" s="5">
        <f t="shared" si="800"/>
        <v>400</v>
      </c>
      <c r="G3664" s="5">
        <f t="shared" si="801"/>
        <v>-629787.82420000003</v>
      </c>
      <c r="H3664" s="9">
        <f t="shared" si="802"/>
        <v>396632703510.57013</v>
      </c>
      <c r="I3664" s="9">
        <f t="shared" si="803"/>
        <v>-295489.74660000001</v>
      </c>
      <c r="J3664" s="9">
        <f t="shared" si="804"/>
        <v>87314190345.732224</v>
      </c>
      <c r="K3664" s="9">
        <f t="shared" si="805"/>
        <v>186095844584.62335</v>
      </c>
      <c r="M3664" s="9">
        <f t="shared" si="806"/>
        <v>123860.60490086339</v>
      </c>
      <c r="N3664" s="9">
        <f t="shared" si="807"/>
        <v>29463427846.050289</v>
      </c>
      <c r="O3664" s="9">
        <f t="shared" si="808"/>
        <v>-123840.60490086339</v>
      </c>
      <c r="P3664" s="9">
        <f t="shared" si="809"/>
        <v>15336495422.211748</v>
      </c>
      <c r="Q3664" s="9">
        <f t="shared" si="810"/>
        <v>2.0172739197509435E-4</v>
      </c>
      <c r="R3664" s="9">
        <f t="shared" si="811"/>
        <v>-3.5048533814143371E-2</v>
      </c>
    </row>
    <row r="3665" spans="1:18" x14ac:dyDescent="0.25">
      <c r="A3665">
        <v>3654</v>
      </c>
      <c r="B3665" s="5">
        <v>1692</v>
      </c>
      <c r="C3665" s="5">
        <v>3</v>
      </c>
      <c r="D3665" s="5">
        <f t="shared" si="798"/>
        <v>5076</v>
      </c>
      <c r="E3665" s="5">
        <f t="shared" si="799"/>
        <v>2862864</v>
      </c>
      <c r="F3665" s="5">
        <f t="shared" si="800"/>
        <v>9</v>
      </c>
      <c r="G3665" s="5">
        <f t="shared" si="801"/>
        <v>-628268.82420000003</v>
      </c>
      <c r="H3665" s="9">
        <f t="shared" si="802"/>
        <v>394721715461.65057</v>
      </c>
      <c r="I3665" s="9">
        <f t="shared" si="803"/>
        <v>-295506.74660000001</v>
      </c>
      <c r="J3665" s="9">
        <f t="shared" si="804"/>
        <v>87324237286.116623</v>
      </c>
      <c r="K3665" s="9">
        <f t="shared" si="805"/>
        <v>185657676229.54938</v>
      </c>
      <c r="M3665" s="9">
        <f t="shared" si="806"/>
        <v>124274.60948498217</v>
      </c>
      <c r="N3665" s="9">
        <f t="shared" si="807"/>
        <v>29321472182.798965</v>
      </c>
      <c r="O3665" s="9">
        <f t="shared" si="808"/>
        <v>-124271.60948498217</v>
      </c>
      <c r="P3665" s="9">
        <f t="shared" si="809"/>
        <v>15443432923.987909</v>
      </c>
      <c r="Q3665" s="9">
        <f t="shared" si="810"/>
        <v>2.0171906934967544E-4</v>
      </c>
      <c r="R3665" s="9">
        <f t="shared" si="811"/>
        <v>-3.5170513681927605E-2</v>
      </c>
    </row>
    <row r="3666" spans="1:18" x14ac:dyDescent="0.25">
      <c r="A3666">
        <v>3655</v>
      </c>
      <c r="B3666" s="5">
        <v>496</v>
      </c>
      <c r="C3666" s="5">
        <v>0</v>
      </c>
      <c r="D3666" s="5">
        <f t="shared" si="798"/>
        <v>0</v>
      </c>
      <c r="E3666" s="5">
        <f t="shared" si="799"/>
        <v>246016</v>
      </c>
      <c r="F3666" s="5">
        <f t="shared" si="800"/>
        <v>0</v>
      </c>
      <c r="G3666" s="5">
        <f t="shared" si="801"/>
        <v>-629464.82420000003</v>
      </c>
      <c r="H3666" s="9">
        <f t="shared" si="802"/>
        <v>396225964905.13696</v>
      </c>
      <c r="I3666" s="9">
        <f t="shared" si="803"/>
        <v>-295509.74660000001</v>
      </c>
      <c r="J3666" s="9">
        <f t="shared" si="804"/>
        <v>87326010335.596222</v>
      </c>
      <c r="K3666" s="9">
        <f t="shared" si="805"/>
        <v>186012990692.95557</v>
      </c>
      <c r="M3666" s="9">
        <f t="shared" si="806"/>
        <v>123948.63879202229</v>
      </c>
      <c r="N3666" s="9">
        <f t="shared" si="807"/>
        <v>29433213712.300549</v>
      </c>
      <c r="O3666" s="9">
        <f t="shared" si="808"/>
        <v>-123948.63879202229</v>
      </c>
      <c r="P3666" s="9">
        <f t="shared" si="809"/>
        <v>15363265058.395214</v>
      </c>
      <c r="Q3666" s="9">
        <f t="shared" si="810"/>
        <v>2.017256205704755E-4</v>
      </c>
      <c r="R3666" s="9">
        <f t="shared" si="811"/>
        <v>-3.5079108807231689E-2</v>
      </c>
    </row>
    <row r="3667" spans="1:18" x14ac:dyDescent="0.25">
      <c r="A3667">
        <v>3656</v>
      </c>
      <c r="B3667" s="5">
        <v>447</v>
      </c>
      <c r="C3667" s="5">
        <v>20</v>
      </c>
      <c r="D3667" s="5">
        <f t="shared" si="798"/>
        <v>8940</v>
      </c>
      <c r="E3667" s="5">
        <f t="shared" si="799"/>
        <v>199809</v>
      </c>
      <c r="F3667" s="5">
        <f t="shared" si="800"/>
        <v>400</v>
      </c>
      <c r="G3667" s="5">
        <f t="shared" si="801"/>
        <v>-629513.82420000003</v>
      </c>
      <c r="H3667" s="9">
        <f t="shared" si="802"/>
        <v>396287654858.90857</v>
      </c>
      <c r="I3667" s="9">
        <f t="shared" si="803"/>
        <v>-295489.74660000001</v>
      </c>
      <c r="J3667" s="9">
        <f t="shared" si="804"/>
        <v>87314190345.732224</v>
      </c>
      <c r="K3667" s="9">
        <f t="shared" si="805"/>
        <v>186014880394.05496</v>
      </c>
      <c r="M3667" s="9">
        <f t="shared" si="806"/>
        <v>123935.28380543781</v>
      </c>
      <c r="N3667" s="9">
        <f t="shared" si="807"/>
        <v>29437796283.242615</v>
      </c>
      <c r="O3667" s="9">
        <f t="shared" si="808"/>
        <v>-123915.28380543781</v>
      </c>
      <c r="P3667" s="9">
        <f t="shared" si="809"/>
        <v>15354997560.582197</v>
      </c>
      <c r="Q3667" s="9">
        <f t="shared" si="810"/>
        <v>2.0172588923901983E-4</v>
      </c>
      <c r="R3667" s="9">
        <f t="shared" si="811"/>
        <v>-3.5069668908326648E-2</v>
      </c>
    </row>
    <row r="3668" spans="1:18" x14ac:dyDescent="0.25">
      <c r="A3668">
        <v>3657</v>
      </c>
      <c r="B3668" s="5">
        <v>187</v>
      </c>
      <c r="C3668" s="5">
        <v>18</v>
      </c>
      <c r="D3668" s="5">
        <f t="shared" si="798"/>
        <v>3366</v>
      </c>
      <c r="E3668" s="5">
        <f t="shared" si="799"/>
        <v>34969</v>
      </c>
      <c r="F3668" s="5">
        <f t="shared" si="800"/>
        <v>324</v>
      </c>
      <c r="G3668" s="5">
        <f t="shared" si="801"/>
        <v>-629773.82420000003</v>
      </c>
      <c r="H3668" s="9">
        <f t="shared" si="802"/>
        <v>396615069647.49255</v>
      </c>
      <c r="I3668" s="9">
        <f t="shared" si="803"/>
        <v>-295491.74660000001</v>
      </c>
      <c r="J3668" s="9">
        <f t="shared" si="804"/>
        <v>87315372308.718613</v>
      </c>
      <c r="K3668" s="9">
        <f t="shared" si="805"/>
        <v>186092967275.81937</v>
      </c>
      <c r="M3668" s="9">
        <f t="shared" si="806"/>
        <v>123864.42061131609</v>
      </c>
      <c r="N3668" s="9">
        <f t="shared" si="807"/>
        <v>29462117933.761566</v>
      </c>
      <c r="O3668" s="9">
        <f t="shared" si="808"/>
        <v>-123846.42061131609</v>
      </c>
      <c r="P3668" s="9">
        <f t="shared" si="809"/>
        <v>15337935898.23502</v>
      </c>
      <c r="Q3668" s="9">
        <f t="shared" si="810"/>
        <v>2.0172731517710643E-4</v>
      </c>
      <c r="R3668" s="9">
        <f t="shared" si="811"/>
        <v>-3.5050179735995161E-2</v>
      </c>
    </row>
    <row r="3669" spans="1:18" x14ac:dyDescent="0.25">
      <c r="A3669">
        <v>3658</v>
      </c>
      <c r="B3669" s="5">
        <v>135</v>
      </c>
      <c r="C3669" s="5">
        <v>0</v>
      </c>
      <c r="D3669" s="5">
        <f t="shared" si="798"/>
        <v>0</v>
      </c>
      <c r="E3669" s="5">
        <f t="shared" si="799"/>
        <v>18225</v>
      </c>
      <c r="F3669" s="5">
        <f t="shared" si="800"/>
        <v>0</v>
      </c>
      <c r="G3669" s="5">
        <f t="shared" si="801"/>
        <v>-629825.82420000003</v>
      </c>
      <c r="H3669" s="9">
        <f t="shared" si="802"/>
        <v>396680568829.20935</v>
      </c>
      <c r="I3669" s="9">
        <f t="shared" si="803"/>
        <v>-295509.74660000001</v>
      </c>
      <c r="J3669" s="9">
        <f t="shared" si="804"/>
        <v>87326010335.596222</v>
      </c>
      <c r="K3669" s="9">
        <f t="shared" si="805"/>
        <v>186119669711.47818</v>
      </c>
      <c r="M3669" s="9">
        <f t="shared" si="806"/>
        <v>123850.24797249175</v>
      </c>
      <c r="N3669" s="9">
        <f t="shared" si="807"/>
        <v>29466983469.047512</v>
      </c>
      <c r="O3669" s="9">
        <f t="shared" si="808"/>
        <v>-123850.24797249175</v>
      </c>
      <c r="P3669" s="9">
        <f t="shared" si="809"/>
        <v>15338883922.847696</v>
      </c>
      <c r="Q3669" s="9">
        <f t="shared" si="810"/>
        <v>2.0172760043538161E-4</v>
      </c>
      <c r="R3669" s="9">
        <f t="shared" si="811"/>
        <v>-3.5051262934974466E-2</v>
      </c>
    </row>
    <row r="3670" spans="1:18" x14ac:dyDescent="0.25">
      <c r="A3670">
        <v>3659</v>
      </c>
      <c r="B3670" s="5">
        <v>131</v>
      </c>
      <c r="C3670" s="5">
        <v>0</v>
      </c>
      <c r="D3670" s="5">
        <f t="shared" si="798"/>
        <v>0</v>
      </c>
      <c r="E3670" s="5">
        <f t="shared" si="799"/>
        <v>17161</v>
      </c>
      <c r="F3670" s="5">
        <f t="shared" si="800"/>
        <v>0</v>
      </c>
      <c r="G3670" s="5">
        <f t="shared" si="801"/>
        <v>-629829.82420000003</v>
      </c>
      <c r="H3670" s="9">
        <f t="shared" si="802"/>
        <v>396685607451.80292</v>
      </c>
      <c r="I3670" s="9">
        <f t="shared" si="803"/>
        <v>-295509.74660000001</v>
      </c>
      <c r="J3670" s="9">
        <f t="shared" si="804"/>
        <v>87326010335.596222</v>
      </c>
      <c r="K3670" s="9">
        <f t="shared" si="805"/>
        <v>186120851750.46457</v>
      </c>
      <c r="M3670" s="9">
        <f t="shared" si="806"/>
        <v>123849.15776950527</v>
      </c>
      <c r="N3670" s="9">
        <f t="shared" si="807"/>
        <v>29467357757.632172</v>
      </c>
      <c r="O3670" s="9">
        <f t="shared" si="808"/>
        <v>-123849.15776950527</v>
      </c>
      <c r="P3670" s="9">
        <f t="shared" si="809"/>
        <v>15338613880.215807</v>
      </c>
      <c r="Q3670" s="9">
        <f t="shared" si="810"/>
        <v>2.0172762237930138E-4</v>
      </c>
      <c r="R3670" s="9">
        <f t="shared" si="811"/>
        <v>-3.5050954393453411E-2</v>
      </c>
    </row>
    <row r="3671" spans="1:18" x14ac:dyDescent="0.25">
      <c r="A3671">
        <v>3660</v>
      </c>
      <c r="B3671" s="5">
        <v>2714557</v>
      </c>
      <c r="C3671" s="5">
        <v>121755</v>
      </c>
      <c r="D3671" s="5">
        <f t="shared" si="798"/>
        <v>330510887535</v>
      </c>
      <c r="E3671" s="5">
        <f t="shared" si="799"/>
        <v>7368819706249</v>
      </c>
      <c r="F3671" s="5">
        <f t="shared" si="800"/>
        <v>14824280025</v>
      </c>
      <c r="G3671" s="5">
        <f t="shared" si="801"/>
        <v>2084596.1757999999</v>
      </c>
      <c r="H3671" s="9">
        <f t="shared" si="802"/>
        <v>4345541216159.9839</v>
      </c>
      <c r="I3671" s="9">
        <f t="shared" si="803"/>
        <v>-173754.74660000001</v>
      </c>
      <c r="J3671" s="9">
        <f t="shared" si="804"/>
        <v>30190711966.030216</v>
      </c>
      <c r="K3671" s="9">
        <f t="shared" si="805"/>
        <v>-362208480289.45807</v>
      </c>
      <c r="M3671" s="9">
        <f t="shared" si="806"/>
        <v>863667.99071959546</v>
      </c>
      <c r="N3671" s="9">
        <f t="shared" si="807"/>
        <v>322803790361.06189</v>
      </c>
      <c r="O3671" s="9">
        <f t="shared" si="808"/>
        <v>-741912.99071959546</v>
      </c>
      <c r="P3671" s="9">
        <f t="shared" si="809"/>
        <v>550434885798.49451</v>
      </c>
      <c r="Q3671" s="9">
        <f t="shared" si="810"/>
        <v>2.1892545157723345E-4</v>
      </c>
      <c r="R3671" s="9">
        <f t="shared" si="811"/>
        <v>-0.20997302307635313</v>
      </c>
    </row>
    <row r="3672" spans="1:18" x14ac:dyDescent="0.25">
      <c r="A3672">
        <v>3661</v>
      </c>
      <c r="B3672" s="5">
        <v>2686907</v>
      </c>
      <c r="C3672" s="5">
        <v>90452</v>
      </c>
      <c r="D3672" s="5">
        <f t="shared" si="798"/>
        <v>243036111964</v>
      </c>
      <c r="E3672" s="5">
        <f t="shared" si="799"/>
        <v>7219469226649</v>
      </c>
      <c r="F3672" s="5">
        <f t="shared" si="800"/>
        <v>8181564304</v>
      </c>
      <c r="G3672" s="5">
        <f t="shared" si="801"/>
        <v>2056946.1757999999</v>
      </c>
      <c r="H3672" s="9">
        <f t="shared" si="802"/>
        <v>4231027570138.2437</v>
      </c>
      <c r="I3672" s="9">
        <f t="shared" si="803"/>
        <v>-205057.74660000001</v>
      </c>
      <c r="J3672" s="9">
        <f t="shared" si="804"/>
        <v>42048679440.669815</v>
      </c>
      <c r="K3672" s="9">
        <f t="shared" si="805"/>
        <v>-421792747687.03546</v>
      </c>
      <c r="M3672" s="9">
        <f t="shared" si="806"/>
        <v>856131.96257549804</v>
      </c>
      <c r="N3672" s="9">
        <f t="shared" si="807"/>
        <v>314297269045.27802</v>
      </c>
      <c r="O3672" s="9">
        <f t="shared" si="808"/>
        <v>-765679.96257549804</v>
      </c>
      <c r="P3672" s="9">
        <f t="shared" si="809"/>
        <v>586265805089.61609</v>
      </c>
      <c r="Q3672" s="9">
        <f t="shared" si="810"/>
        <v>2.1842672832162203E-4</v>
      </c>
      <c r="R3672" s="9">
        <f t="shared" si="811"/>
        <v>-0.21669939516204584</v>
      </c>
    </row>
    <row r="3673" spans="1:18" x14ac:dyDescent="0.25">
      <c r="A3673">
        <v>3662</v>
      </c>
      <c r="B3673" s="5">
        <v>2053400</v>
      </c>
      <c r="C3673" s="5">
        <v>162497</v>
      </c>
      <c r="D3673" s="5">
        <f t="shared" si="798"/>
        <v>333671339800</v>
      </c>
      <c r="E3673" s="5">
        <f t="shared" si="799"/>
        <v>4216451560000</v>
      </c>
      <c r="F3673" s="5">
        <f t="shared" si="800"/>
        <v>26405275009</v>
      </c>
      <c r="G3673" s="5">
        <f t="shared" si="801"/>
        <v>1423439.1757999999</v>
      </c>
      <c r="H3673" s="9">
        <f t="shared" si="802"/>
        <v>2026179087202.1829</v>
      </c>
      <c r="I3673" s="9">
        <f t="shared" si="803"/>
        <v>-133012.74660000001</v>
      </c>
      <c r="J3673" s="9">
        <f t="shared" si="804"/>
        <v>17692390758.075813</v>
      </c>
      <c r="K3673" s="9">
        <f t="shared" si="805"/>
        <v>-189335554391.19824</v>
      </c>
      <c r="M3673" s="9">
        <f t="shared" si="806"/>
        <v>683469.15673525305</v>
      </c>
      <c r="N3673" s="9">
        <f t="shared" si="807"/>
        <v>150512503912.49347</v>
      </c>
      <c r="O3673" s="9">
        <f t="shared" si="808"/>
        <v>-520972.15673525305</v>
      </c>
      <c r="P3673" s="9">
        <f t="shared" si="809"/>
        <v>271411988093.38107</v>
      </c>
      <c r="Q3673" s="9">
        <f t="shared" si="810"/>
        <v>2.0882429881439104E-4</v>
      </c>
      <c r="R3673" s="9">
        <f t="shared" si="811"/>
        <v>-0.14744255385307273</v>
      </c>
    </row>
    <row r="3674" spans="1:18" x14ac:dyDescent="0.25">
      <c r="A3674">
        <v>3663</v>
      </c>
      <c r="B3674" s="5">
        <v>1061436</v>
      </c>
      <c r="C3674" s="5">
        <v>40050</v>
      </c>
      <c r="D3674" s="5">
        <f t="shared" si="798"/>
        <v>42510511800</v>
      </c>
      <c r="E3674" s="5">
        <f t="shared" si="799"/>
        <v>1126646382096</v>
      </c>
      <c r="F3674" s="5">
        <f t="shared" si="800"/>
        <v>1604002500</v>
      </c>
      <c r="G3674" s="5">
        <f t="shared" si="801"/>
        <v>431475.17579999997</v>
      </c>
      <c r="H3674" s="9">
        <f t="shared" si="802"/>
        <v>186170827331.64087</v>
      </c>
      <c r="I3674" s="9">
        <f t="shared" si="803"/>
        <v>-255459.74660000001</v>
      </c>
      <c r="J3674" s="9">
        <f t="shared" si="804"/>
        <v>65259682132.936218</v>
      </c>
      <c r="K3674" s="9">
        <f t="shared" si="805"/>
        <v>-110224539074.05846</v>
      </c>
      <c r="M3674" s="9">
        <f t="shared" si="806"/>
        <v>413108.62791313621</v>
      </c>
      <c r="N3674" s="9">
        <f t="shared" si="807"/>
        <v>13829496886.101093</v>
      </c>
      <c r="O3674" s="9">
        <f t="shared" si="808"/>
        <v>-373058.62791313621</v>
      </c>
      <c r="P3674" s="9">
        <f t="shared" si="809"/>
        <v>139172739860.43182</v>
      </c>
      <c r="Q3674" s="9">
        <f t="shared" si="810"/>
        <v>2.0081080049699125E-4</v>
      </c>
      <c r="R3674" s="9">
        <f t="shared" si="811"/>
        <v>-0.105580491568531</v>
      </c>
    </row>
    <row r="3675" spans="1:18" x14ac:dyDescent="0.25">
      <c r="A3675">
        <v>3664</v>
      </c>
      <c r="B3675" s="5">
        <v>888123</v>
      </c>
      <c r="C3675" s="5">
        <v>25360</v>
      </c>
      <c r="D3675" s="5">
        <f t="shared" si="798"/>
        <v>22522799280</v>
      </c>
      <c r="E3675" s="5">
        <f t="shared" si="799"/>
        <v>788762463129</v>
      </c>
      <c r="F3675" s="5">
        <f t="shared" si="800"/>
        <v>643129600</v>
      </c>
      <c r="G3675" s="5">
        <f t="shared" si="801"/>
        <v>258162.17579999997</v>
      </c>
      <c r="H3675" s="9">
        <f t="shared" si="802"/>
        <v>66647709013.790092</v>
      </c>
      <c r="I3675" s="9">
        <f t="shared" si="803"/>
        <v>-270149.74660000001</v>
      </c>
      <c r="J3675" s="9">
        <f t="shared" si="804"/>
        <v>72980885588.04422</v>
      </c>
      <c r="K3675" s="9">
        <f t="shared" si="805"/>
        <v>-69742446374.074646</v>
      </c>
      <c r="M3675" s="9">
        <f t="shared" si="806"/>
        <v>365872.04036384251</v>
      </c>
      <c r="N3675" s="9">
        <f t="shared" si="807"/>
        <v>4950852383.7092676</v>
      </c>
      <c r="O3675" s="9">
        <f t="shared" si="808"/>
        <v>-340512.04036384251</v>
      </c>
      <c r="P3675" s="9">
        <f t="shared" si="809"/>
        <v>115948449632.7471</v>
      </c>
      <c r="Q3675" s="9">
        <f t="shared" si="810"/>
        <v>2.002902602752871E-4</v>
      </c>
      <c r="R3675" s="9">
        <f t="shared" si="811"/>
        <v>-9.6369354727887255E-2</v>
      </c>
    </row>
    <row r="3676" spans="1:18" x14ac:dyDescent="0.25">
      <c r="A3676">
        <v>3665</v>
      </c>
      <c r="B3676" s="5">
        <v>175905</v>
      </c>
      <c r="C3676" s="5">
        <v>8981</v>
      </c>
      <c r="D3676" s="5">
        <f t="shared" si="798"/>
        <v>1579802805</v>
      </c>
      <c r="E3676" s="5">
        <f t="shared" si="799"/>
        <v>30942569025</v>
      </c>
      <c r="F3676" s="5">
        <f t="shared" si="800"/>
        <v>80658361</v>
      </c>
      <c r="G3676" s="5">
        <f t="shared" si="801"/>
        <v>-454055.82420000003</v>
      </c>
      <c r="H3676" s="9">
        <f t="shared" si="802"/>
        <v>206166691489.94135</v>
      </c>
      <c r="I3676" s="9">
        <f t="shared" si="803"/>
        <v>-286528.74660000001</v>
      </c>
      <c r="J3676" s="9">
        <f t="shared" si="804"/>
        <v>82098722628.167023</v>
      </c>
      <c r="K3676" s="9">
        <f t="shared" si="805"/>
        <v>130100046194.45596</v>
      </c>
      <c r="M3676" s="9">
        <f t="shared" si="806"/>
        <v>171756.49270623559</v>
      </c>
      <c r="N3676" s="9">
        <f t="shared" si="807"/>
        <v>15314867849.294521</v>
      </c>
      <c r="O3676" s="9">
        <f t="shared" si="808"/>
        <v>-162775.49270623559</v>
      </c>
      <c r="P3676" s="9">
        <f t="shared" si="809"/>
        <v>26495861025.757755</v>
      </c>
      <c r="Q3676" s="9">
        <f t="shared" si="810"/>
        <v>2.0089788533638147E-4</v>
      </c>
      <c r="R3676" s="9">
        <f t="shared" si="811"/>
        <v>-4.6067604386575214E-2</v>
      </c>
    </row>
    <row r="3677" spans="1:18" x14ac:dyDescent="0.25">
      <c r="A3677">
        <v>3666</v>
      </c>
      <c r="B3677" s="5">
        <v>118339</v>
      </c>
      <c r="C3677" s="5">
        <v>13715</v>
      </c>
      <c r="D3677" s="5">
        <f t="shared" si="798"/>
        <v>1623019385</v>
      </c>
      <c r="E3677" s="5">
        <f t="shared" si="799"/>
        <v>14004118921</v>
      </c>
      <c r="F3677" s="5">
        <f t="shared" si="800"/>
        <v>188101225</v>
      </c>
      <c r="G3677" s="5">
        <f t="shared" si="801"/>
        <v>-511621.82420000003</v>
      </c>
      <c r="H3677" s="9">
        <f t="shared" si="802"/>
        <v>261756890997.73575</v>
      </c>
      <c r="I3677" s="9">
        <f t="shared" si="803"/>
        <v>-281794.74660000001</v>
      </c>
      <c r="J3677" s="9">
        <f t="shared" si="804"/>
        <v>79408279211.358215</v>
      </c>
      <c r="K3677" s="9">
        <f t="shared" si="805"/>
        <v>144172342305.46875</v>
      </c>
      <c r="M3677" s="9">
        <f t="shared" si="806"/>
        <v>156066.83642619522</v>
      </c>
      <c r="N3677" s="9">
        <f t="shared" si="807"/>
        <v>19444325197.739792</v>
      </c>
      <c r="O3677" s="9">
        <f t="shared" si="808"/>
        <v>-142351.83642619522</v>
      </c>
      <c r="P3677" s="9">
        <f t="shared" si="809"/>
        <v>20264045333.91024</v>
      </c>
      <c r="Q3677" s="9">
        <f t="shared" si="810"/>
        <v>2.0113998858120656E-4</v>
      </c>
      <c r="R3677" s="9">
        <f t="shared" si="811"/>
        <v>-4.0287446034719794E-2</v>
      </c>
    </row>
    <row r="3678" spans="1:18" x14ac:dyDescent="0.25">
      <c r="A3678">
        <v>3667</v>
      </c>
      <c r="B3678" s="5">
        <v>115123</v>
      </c>
      <c r="C3678" s="5">
        <v>6800</v>
      </c>
      <c r="D3678" s="5">
        <f t="shared" si="798"/>
        <v>782836400</v>
      </c>
      <c r="E3678" s="5">
        <f t="shared" si="799"/>
        <v>13253305129</v>
      </c>
      <c r="F3678" s="5">
        <f t="shared" si="800"/>
        <v>46240000</v>
      </c>
      <c r="G3678" s="5">
        <f t="shared" si="801"/>
        <v>-514837.82420000003</v>
      </c>
      <c r="H3678" s="9">
        <f t="shared" si="802"/>
        <v>265057985226.99014</v>
      </c>
      <c r="I3678" s="9">
        <f t="shared" si="803"/>
        <v>-288709.74660000001</v>
      </c>
      <c r="J3678" s="9">
        <f t="shared" si="804"/>
        <v>83353317781.836212</v>
      </c>
      <c r="K3678" s="9">
        <f t="shared" si="805"/>
        <v>148638697764.87735</v>
      </c>
      <c r="M3678" s="9">
        <f t="shared" si="806"/>
        <v>155190.31322505896</v>
      </c>
      <c r="N3678" s="9">
        <f t="shared" si="807"/>
        <v>19689543382.664524</v>
      </c>
      <c r="O3678" s="9">
        <f t="shared" si="808"/>
        <v>-148390.31322505896</v>
      </c>
      <c r="P3678" s="9">
        <f t="shared" si="809"/>
        <v>22019685059.031105</v>
      </c>
      <c r="Q3678" s="9">
        <f t="shared" si="810"/>
        <v>2.011543653172401E-4</v>
      </c>
      <c r="R3678" s="9">
        <f t="shared" si="811"/>
        <v>-4.1996414863336821E-2</v>
      </c>
    </row>
    <row r="3679" spans="1:18" x14ac:dyDescent="0.25">
      <c r="A3679">
        <v>3668</v>
      </c>
      <c r="B3679" s="5">
        <v>90873</v>
      </c>
      <c r="C3679" s="5">
        <v>3719</v>
      </c>
      <c r="D3679" s="5">
        <f t="shared" si="798"/>
        <v>337956687</v>
      </c>
      <c r="E3679" s="5">
        <f t="shared" si="799"/>
        <v>8257902129</v>
      </c>
      <c r="F3679" s="5">
        <f t="shared" si="800"/>
        <v>13830961</v>
      </c>
      <c r="G3679" s="5">
        <f t="shared" si="801"/>
        <v>-539087.82420000003</v>
      </c>
      <c r="H3679" s="9">
        <f t="shared" si="802"/>
        <v>290615682200.69012</v>
      </c>
      <c r="I3679" s="9">
        <f t="shared" si="803"/>
        <v>-291790.74660000001</v>
      </c>
      <c r="J3679" s="9">
        <f t="shared" si="804"/>
        <v>85141839801.385422</v>
      </c>
      <c r="K3679" s="9">
        <f t="shared" si="805"/>
        <v>157300838706.28757</v>
      </c>
      <c r="M3679" s="9">
        <f t="shared" si="806"/>
        <v>148580.95761947616</v>
      </c>
      <c r="N3679" s="9">
        <f t="shared" si="807"/>
        <v>21588069031.283306</v>
      </c>
      <c r="O3679" s="9">
        <f t="shared" si="808"/>
        <v>-144861.95761947616</v>
      </c>
      <c r="P3679" s="9">
        <f t="shared" si="809"/>
        <v>20984986765.346909</v>
      </c>
      <c r="Q3679" s="9">
        <f t="shared" si="810"/>
        <v>2.0126567273153932E-4</v>
      </c>
      <c r="R3679" s="9">
        <f t="shared" si="811"/>
        <v>-4.0997845994996708E-2</v>
      </c>
    </row>
    <row r="3680" spans="1:18" x14ac:dyDescent="0.25">
      <c r="A3680">
        <v>3669</v>
      </c>
      <c r="B3680" s="5">
        <v>76723</v>
      </c>
      <c r="C3680" s="5">
        <v>3332</v>
      </c>
      <c r="D3680" s="5">
        <f t="shared" si="798"/>
        <v>255641036</v>
      </c>
      <c r="E3680" s="5">
        <f t="shared" si="799"/>
        <v>5886418729</v>
      </c>
      <c r="F3680" s="5">
        <f t="shared" si="800"/>
        <v>11102224</v>
      </c>
      <c r="G3680" s="5">
        <f t="shared" si="801"/>
        <v>-553237.82420000003</v>
      </c>
      <c r="H3680" s="9">
        <f t="shared" si="802"/>
        <v>306072090125.55017</v>
      </c>
      <c r="I3680" s="9">
        <f t="shared" si="803"/>
        <v>-292177.74660000001</v>
      </c>
      <c r="J3680" s="9">
        <f t="shared" si="804"/>
        <v>85367835608.253815</v>
      </c>
      <c r="K3680" s="9">
        <f t="shared" si="805"/>
        <v>161643780808.64297</v>
      </c>
      <c r="M3680" s="9">
        <f t="shared" si="806"/>
        <v>144724.36455477527</v>
      </c>
      <c r="N3680" s="9">
        <f t="shared" si="807"/>
        <v>22736231438.524384</v>
      </c>
      <c r="O3680" s="9">
        <f t="shared" si="808"/>
        <v>-141392.36455477527</v>
      </c>
      <c r="P3680" s="9">
        <f t="shared" si="809"/>
        <v>19991800754.390469</v>
      </c>
      <c r="Q3680" s="9">
        <f t="shared" si="810"/>
        <v>2.0133298759180391E-4</v>
      </c>
      <c r="R3680" s="9">
        <f t="shared" si="811"/>
        <v>-4.0015906710692113E-2</v>
      </c>
    </row>
    <row r="3681" spans="1:18" x14ac:dyDescent="0.25">
      <c r="A3681">
        <v>3670</v>
      </c>
      <c r="B3681" s="5">
        <v>52260</v>
      </c>
      <c r="C3681" s="5">
        <v>3293</v>
      </c>
      <c r="D3681" s="5">
        <f t="shared" si="798"/>
        <v>172092180</v>
      </c>
      <c r="E3681" s="5">
        <f t="shared" si="799"/>
        <v>2731107600</v>
      </c>
      <c r="F3681" s="5">
        <f t="shared" si="800"/>
        <v>10843849</v>
      </c>
      <c r="G3681" s="5">
        <f t="shared" si="801"/>
        <v>-577700.82420000003</v>
      </c>
      <c r="H3681" s="9">
        <f t="shared" si="802"/>
        <v>333738242281.35931</v>
      </c>
      <c r="I3681" s="9">
        <f t="shared" si="803"/>
        <v>-292216.74660000001</v>
      </c>
      <c r="J3681" s="9">
        <f t="shared" si="804"/>
        <v>85390626993.488617</v>
      </c>
      <c r="K3681" s="9">
        <f t="shared" si="805"/>
        <v>168813855355.86258</v>
      </c>
      <c r="M3681" s="9">
        <f t="shared" si="806"/>
        <v>138056.95564016199</v>
      </c>
      <c r="N3681" s="9">
        <f t="shared" si="807"/>
        <v>24791381381.04245</v>
      </c>
      <c r="O3681" s="9">
        <f t="shared" si="808"/>
        <v>-134763.95564016199</v>
      </c>
      <c r="P3681" s="9">
        <f t="shared" si="809"/>
        <v>18161323739.78355</v>
      </c>
      <c r="Q3681" s="9">
        <f t="shared" si="810"/>
        <v>2.0145347762904163E-4</v>
      </c>
      <c r="R3681" s="9">
        <f t="shared" si="811"/>
        <v>-3.8139981736569108E-2</v>
      </c>
    </row>
    <row r="3682" spans="1:18" x14ac:dyDescent="0.25">
      <c r="A3682">
        <v>3671</v>
      </c>
      <c r="B3682" s="5">
        <v>45381</v>
      </c>
      <c r="C3682" s="5">
        <v>1375</v>
      </c>
      <c r="D3682" s="5">
        <f t="shared" si="798"/>
        <v>62398875</v>
      </c>
      <c r="E3682" s="5">
        <f t="shared" si="799"/>
        <v>2059435161</v>
      </c>
      <c r="F3682" s="5">
        <f t="shared" si="800"/>
        <v>1890625</v>
      </c>
      <c r="G3682" s="5">
        <f t="shared" si="801"/>
        <v>-584579.82420000003</v>
      </c>
      <c r="H3682" s="9">
        <f t="shared" si="802"/>
        <v>341733570861.70294</v>
      </c>
      <c r="I3682" s="9">
        <f t="shared" si="803"/>
        <v>-294134.74660000001</v>
      </c>
      <c r="J3682" s="9">
        <f t="shared" si="804"/>
        <v>86515249157.446213</v>
      </c>
      <c r="K3682" s="9">
        <f t="shared" si="805"/>
        <v>171945238458.53955</v>
      </c>
      <c r="M3682" s="9">
        <f t="shared" si="806"/>
        <v>136182.07905414945</v>
      </c>
      <c r="N3682" s="9">
        <f t="shared" si="807"/>
        <v>25385305645.601082</v>
      </c>
      <c r="O3682" s="9">
        <f t="shared" si="808"/>
        <v>-134807.07905414945</v>
      </c>
      <c r="P3682" s="9">
        <f t="shared" si="809"/>
        <v>18172948563.111698</v>
      </c>
      <c r="Q3682" s="9">
        <f t="shared" si="810"/>
        <v>2.014882984249712E-4</v>
      </c>
      <c r="R3682" s="9">
        <f t="shared" si="811"/>
        <v>-3.815218689742518E-2</v>
      </c>
    </row>
    <row r="3683" spans="1:18" x14ac:dyDescent="0.25">
      <c r="A3683">
        <v>3672</v>
      </c>
      <c r="B3683" s="5">
        <v>43306</v>
      </c>
      <c r="C3683" s="5">
        <v>3828</v>
      </c>
      <c r="D3683" s="5">
        <f t="shared" si="798"/>
        <v>165775368</v>
      </c>
      <c r="E3683" s="5">
        <f t="shared" si="799"/>
        <v>1875409636</v>
      </c>
      <c r="F3683" s="5">
        <f t="shared" si="800"/>
        <v>14653584</v>
      </c>
      <c r="G3683" s="5">
        <f t="shared" si="801"/>
        <v>-586654.82420000003</v>
      </c>
      <c r="H3683" s="9">
        <f t="shared" si="802"/>
        <v>344163882757.13293</v>
      </c>
      <c r="I3683" s="9">
        <f t="shared" si="803"/>
        <v>-291681.74660000001</v>
      </c>
      <c r="J3683" s="9">
        <f t="shared" si="804"/>
        <v>85078241299.626617</v>
      </c>
      <c r="K3683" s="9">
        <f t="shared" si="805"/>
        <v>171116503773.97195</v>
      </c>
      <c r="M3683" s="9">
        <f t="shared" si="806"/>
        <v>135616.53625490886</v>
      </c>
      <c r="N3683" s="9">
        <f t="shared" si="807"/>
        <v>25565838714.459564</v>
      </c>
      <c r="O3683" s="9">
        <f t="shared" si="808"/>
        <v>-131788.53625490886</v>
      </c>
      <c r="P3683" s="9">
        <f t="shared" si="809"/>
        <v>17368218288.211426</v>
      </c>
      <c r="Q3683" s="9">
        <f t="shared" si="810"/>
        <v>2.0149888277978608E-4</v>
      </c>
      <c r="R3683" s="9">
        <f t="shared" si="811"/>
        <v>-3.7297899546731197E-2</v>
      </c>
    </row>
    <row r="3684" spans="1:18" x14ac:dyDescent="0.25">
      <c r="A3684">
        <v>3673</v>
      </c>
      <c r="B3684" s="5">
        <v>12102</v>
      </c>
      <c r="C3684" s="5">
        <v>7950</v>
      </c>
      <c r="D3684" s="5">
        <f t="shared" si="798"/>
        <v>96210900</v>
      </c>
      <c r="E3684" s="5">
        <f t="shared" si="799"/>
        <v>146458404</v>
      </c>
      <c r="F3684" s="5">
        <f t="shared" si="800"/>
        <v>63202500</v>
      </c>
      <c r="G3684" s="5">
        <f t="shared" si="801"/>
        <v>-617858.82420000003</v>
      </c>
      <c r="H3684" s="9">
        <f t="shared" si="802"/>
        <v>381749526641.80652</v>
      </c>
      <c r="I3684" s="9">
        <f t="shared" si="803"/>
        <v>-287559.74660000001</v>
      </c>
      <c r="J3684" s="9">
        <f t="shared" si="804"/>
        <v>82690607864.656219</v>
      </c>
      <c r="K3684" s="9">
        <f t="shared" si="805"/>
        <v>177671326921.52597</v>
      </c>
      <c r="M3684" s="9">
        <f t="shared" si="806"/>
        <v>127111.86275731688</v>
      </c>
      <c r="N3684" s="9">
        <f t="shared" si="807"/>
        <v>28357847282.693802</v>
      </c>
      <c r="O3684" s="9">
        <f t="shared" si="808"/>
        <v>-119161.86275731688</v>
      </c>
      <c r="P3684" s="9">
        <f t="shared" si="809"/>
        <v>14199549535.793623</v>
      </c>
      <c r="Q3684" s="9">
        <f t="shared" si="810"/>
        <v>2.016625736178095E-4</v>
      </c>
      <c r="R3684" s="9">
        <f t="shared" si="811"/>
        <v>-3.3724386635279137E-2</v>
      </c>
    </row>
    <row r="3685" spans="1:18" x14ac:dyDescent="0.25">
      <c r="A3685">
        <v>3674</v>
      </c>
      <c r="B3685" s="5">
        <v>7540</v>
      </c>
      <c r="C3685" s="5">
        <v>340</v>
      </c>
      <c r="D3685" s="5">
        <f t="shared" si="798"/>
        <v>2563600</v>
      </c>
      <c r="E3685" s="5">
        <f t="shared" si="799"/>
        <v>56851600</v>
      </c>
      <c r="F3685" s="5">
        <f t="shared" si="800"/>
        <v>115600</v>
      </c>
      <c r="G3685" s="5">
        <f t="shared" si="801"/>
        <v>-622420.82420000003</v>
      </c>
      <c r="H3685" s="9">
        <f t="shared" si="802"/>
        <v>387407682397.80737</v>
      </c>
      <c r="I3685" s="9">
        <f t="shared" si="803"/>
        <v>-295169.74660000001</v>
      </c>
      <c r="J3685" s="9">
        <f t="shared" si="804"/>
        <v>87125179307.908218</v>
      </c>
      <c r="K3685" s="9">
        <f t="shared" si="805"/>
        <v>183719796957.67715</v>
      </c>
      <c r="M3685" s="9">
        <f t="shared" si="806"/>
        <v>125868.48625122744</v>
      </c>
      <c r="N3685" s="9">
        <f t="shared" si="807"/>
        <v>28778157212.720036</v>
      </c>
      <c r="O3685" s="9">
        <f t="shared" si="808"/>
        <v>-125528.48625122744</v>
      </c>
      <c r="P3685" s="9">
        <f t="shared" si="809"/>
        <v>15757400860.524597</v>
      </c>
      <c r="Q3685" s="9">
        <f t="shared" si="810"/>
        <v>2.0168721569285836E-4</v>
      </c>
      <c r="R3685" s="9">
        <f t="shared" si="811"/>
        <v>-3.5526225910628616E-2</v>
      </c>
    </row>
    <row r="3686" spans="1:18" x14ac:dyDescent="0.25">
      <c r="A3686">
        <v>3675</v>
      </c>
      <c r="B3686" s="5">
        <v>7207</v>
      </c>
      <c r="C3686" s="5">
        <v>1008</v>
      </c>
      <c r="D3686" s="5">
        <f t="shared" si="798"/>
        <v>7264656</v>
      </c>
      <c r="E3686" s="5">
        <f t="shared" si="799"/>
        <v>51940849</v>
      </c>
      <c r="F3686" s="5">
        <f t="shared" si="800"/>
        <v>1016064</v>
      </c>
      <c r="G3686" s="5">
        <f t="shared" si="801"/>
        <v>-622753.82420000003</v>
      </c>
      <c r="H3686" s="9">
        <f t="shared" si="802"/>
        <v>387822325555.72455</v>
      </c>
      <c r="I3686" s="9">
        <f t="shared" si="803"/>
        <v>-294501.74660000001</v>
      </c>
      <c r="J3686" s="9">
        <f t="shared" si="804"/>
        <v>86731278750.450623</v>
      </c>
      <c r="K3686" s="9">
        <f t="shared" si="805"/>
        <v>183402088928.72937</v>
      </c>
      <c r="M3686" s="9">
        <f t="shared" si="806"/>
        <v>125777.72685260233</v>
      </c>
      <c r="N3686" s="9">
        <f t="shared" si="807"/>
        <v>28808958527.530998</v>
      </c>
      <c r="O3686" s="9">
        <f t="shared" si="808"/>
        <v>-124769.72685260233</v>
      </c>
      <c r="P3686" s="9">
        <f t="shared" si="809"/>
        <v>15567484738.872993</v>
      </c>
      <c r="Q3686" s="9">
        <f t="shared" si="810"/>
        <v>2.0168902152293032E-4</v>
      </c>
      <c r="R3686" s="9">
        <f t="shared" si="811"/>
        <v>-3.5311486972804153E-2</v>
      </c>
    </row>
    <row r="3687" spans="1:18" x14ac:dyDescent="0.25">
      <c r="A3687">
        <v>3676</v>
      </c>
      <c r="B3687" s="5">
        <v>1675</v>
      </c>
      <c r="C3687" s="5">
        <v>70</v>
      </c>
      <c r="D3687" s="5">
        <f t="shared" si="798"/>
        <v>117250</v>
      </c>
      <c r="E3687" s="5">
        <f t="shared" si="799"/>
        <v>2805625</v>
      </c>
      <c r="F3687" s="5">
        <f t="shared" si="800"/>
        <v>4900</v>
      </c>
      <c r="G3687" s="5">
        <f t="shared" si="801"/>
        <v>-628285.82420000003</v>
      </c>
      <c r="H3687" s="9">
        <f t="shared" si="802"/>
        <v>394743076890.67334</v>
      </c>
      <c r="I3687" s="9">
        <f t="shared" si="803"/>
        <v>-295439.74660000001</v>
      </c>
      <c r="J3687" s="9">
        <f t="shared" si="804"/>
        <v>87284643871.07222</v>
      </c>
      <c r="K3687" s="9">
        <f t="shared" si="805"/>
        <v>185620604694.02017</v>
      </c>
      <c r="M3687" s="9">
        <f t="shared" si="806"/>
        <v>124269.97612228959</v>
      </c>
      <c r="N3687" s="9">
        <f t="shared" si="807"/>
        <v>29323058993.258942</v>
      </c>
      <c r="O3687" s="9">
        <f t="shared" si="808"/>
        <v>-124199.97612228959</v>
      </c>
      <c r="P3687" s="9">
        <f t="shared" si="809"/>
        <v>15425634068.777304</v>
      </c>
      <c r="Q3687" s="9">
        <f t="shared" si="810"/>
        <v>2.0171916238174452E-4</v>
      </c>
      <c r="R3687" s="9">
        <f t="shared" si="811"/>
        <v>-3.5150240491857311E-2</v>
      </c>
    </row>
    <row r="3688" spans="1:18" x14ac:dyDescent="0.25">
      <c r="A3688">
        <v>3677</v>
      </c>
      <c r="B3688" s="5">
        <v>1150</v>
      </c>
      <c r="C3688" s="5">
        <v>10</v>
      </c>
      <c r="D3688" s="5">
        <f t="shared" si="798"/>
        <v>11500</v>
      </c>
      <c r="E3688" s="5">
        <f t="shared" si="799"/>
        <v>1322500</v>
      </c>
      <c r="F3688" s="5">
        <f t="shared" si="800"/>
        <v>100</v>
      </c>
      <c r="G3688" s="5">
        <f t="shared" si="801"/>
        <v>-628810.82420000003</v>
      </c>
      <c r="H3688" s="9">
        <f t="shared" si="802"/>
        <v>395403052631.08337</v>
      </c>
      <c r="I3688" s="9">
        <f t="shared" si="803"/>
        <v>-295499.74660000001</v>
      </c>
      <c r="J3688" s="9">
        <f t="shared" si="804"/>
        <v>87320100240.664215</v>
      </c>
      <c r="K3688" s="9">
        <f t="shared" si="805"/>
        <v>185813439210.43716</v>
      </c>
      <c r="M3688" s="9">
        <f t="shared" si="806"/>
        <v>124126.88698031305</v>
      </c>
      <c r="N3688" s="9">
        <f t="shared" si="807"/>
        <v>29372084571.421329</v>
      </c>
      <c r="O3688" s="9">
        <f t="shared" si="808"/>
        <v>-124116.88698031305</v>
      </c>
      <c r="P3688" s="9">
        <f t="shared" si="809"/>
        <v>15405001633.683804</v>
      </c>
      <c r="Q3688" s="9">
        <f t="shared" si="810"/>
        <v>2.0172203667019237E-4</v>
      </c>
      <c r="R3688" s="9">
        <f t="shared" si="811"/>
        <v>-3.5126725213169077E-2</v>
      </c>
    </row>
    <row r="3689" spans="1:18" x14ac:dyDescent="0.25">
      <c r="A3689">
        <v>3678</v>
      </c>
      <c r="B3689" s="5">
        <v>1134</v>
      </c>
      <c r="C3689" s="5">
        <v>206</v>
      </c>
      <c r="D3689" s="5">
        <f t="shared" si="798"/>
        <v>233604</v>
      </c>
      <c r="E3689" s="5">
        <f t="shared" si="799"/>
        <v>1285956</v>
      </c>
      <c r="F3689" s="5">
        <f t="shared" si="800"/>
        <v>42436</v>
      </c>
      <c r="G3689" s="5">
        <f t="shared" si="801"/>
        <v>-628826.82420000003</v>
      </c>
      <c r="H3689" s="9">
        <f t="shared" si="802"/>
        <v>395423174833.45776</v>
      </c>
      <c r="I3689" s="9">
        <f t="shared" si="803"/>
        <v>-295303.74660000001</v>
      </c>
      <c r="J3689" s="9">
        <f t="shared" si="804"/>
        <v>87204302755.997025</v>
      </c>
      <c r="K3689" s="9">
        <f t="shared" si="805"/>
        <v>185694917148.83957</v>
      </c>
      <c r="M3689" s="9">
        <f t="shared" si="806"/>
        <v>124122.5261683671</v>
      </c>
      <c r="N3689" s="9">
        <f t="shared" si="807"/>
        <v>29373579327.281132</v>
      </c>
      <c r="O3689" s="9">
        <f t="shared" si="808"/>
        <v>-123916.5261683671</v>
      </c>
      <c r="P3689" s="9">
        <f t="shared" si="809"/>
        <v>15355305457.635609</v>
      </c>
      <c r="Q3689" s="9">
        <f t="shared" si="810"/>
        <v>2.0172212430525271E-4</v>
      </c>
      <c r="R3689" s="9">
        <f t="shared" si="811"/>
        <v>-3.5070020447482655E-2</v>
      </c>
    </row>
    <row r="3690" spans="1:18" x14ac:dyDescent="0.25">
      <c r="A3690">
        <v>3679</v>
      </c>
      <c r="B3690" s="5">
        <v>524</v>
      </c>
      <c r="C3690" s="5">
        <v>20</v>
      </c>
      <c r="D3690" s="5">
        <f t="shared" si="798"/>
        <v>10480</v>
      </c>
      <c r="E3690" s="5">
        <f t="shared" si="799"/>
        <v>274576</v>
      </c>
      <c r="F3690" s="5">
        <f t="shared" si="800"/>
        <v>400</v>
      </c>
      <c r="G3690" s="5">
        <f t="shared" si="801"/>
        <v>-629436.82420000003</v>
      </c>
      <c r="H3690" s="9">
        <f t="shared" si="802"/>
        <v>396190715658.98175</v>
      </c>
      <c r="I3690" s="9">
        <f t="shared" si="803"/>
        <v>-295489.74660000001</v>
      </c>
      <c r="J3690" s="9">
        <f t="shared" si="804"/>
        <v>87314190345.732224</v>
      </c>
      <c r="K3690" s="9">
        <f t="shared" si="805"/>
        <v>185992127683.56677</v>
      </c>
      <c r="M3690" s="9">
        <f t="shared" si="806"/>
        <v>123956.2702129277</v>
      </c>
      <c r="N3690" s="9">
        <f t="shared" si="807"/>
        <v>29430595260.489773</v>
      </c>
      <c r="O3690" s="9">
        <f t="shared" si="808"/>
        <v>-123936.2702129277</v>
      </c>
      <c r="P3690" s="9">
        <f t="shared" si="809"/>
        <v>15360199074.29183</v>
      </c>
      <c r="Q3690" s="9">
        <f t="shared" si="810"/>
        <v>2.017254670549827E-4</v>
      </c>
      <c r="R3690" s="9">
        <f t="shared" si="811"/>
        <v>-3.5075608332600774E-2</v>
      </c>
    </row>
    <row r="3691" spans="1:18" x14ac:dyDescent="0.25">
      <c r="A3691">
        <v>3680</v>
      </c>
      <c r="B3691" s="5">
        <v>121</v>
      </c>
      <c r="C3691" s="5">
        <v>5</v>
      </c>
      <c r="D3691" s="5">
        <f t="shared" si="798"/>
        <v>605</v>
      </c>
      <c r="E3691" s="5">
        <f t="shared" si="799"/>
        <v>14641</v>
      </c>
      <c r="F3691" s="5">
        <f t="shared" si="800"/>
        <v>25</v>
      </c>
      <c r="G3691" s="5">
        <f t="shared" si="801"/>
        <v>-629839.82420000003</v>
      </c>
      <c r="H3691" s="9">
        <f t="shared" si="802"/>
        <v>396698204148.28693</v>
      </c>
      <c r="I3691" s="9">
        <f t="shared" si="803"/>
        <v>-295504.74660000001</v>
      </c>
      <c r="J3691" s="9">
        <f t="shared" si="804"/>
        <v>87323055263.130219</v>
      </c>
      <c r="K3691" s="9">
        <f t="shared" si="805"/>
        <v>186120657648.80957</v>
      </c>
      <c r="M3691" s="9">
        <f t="shared" si="806"/>
        <v>123846.43226203904</v>
      </c>
      <c r="N3691" s="9">
        <f t="shared" si="807"/>
        <v>29468293489.493595</v>
      </c>
      <c r="O3691" s="9">
        <f t="shared" si="808"/>
        <v>-123841.43226203904</v>
      </c>
      <c r="P3691" s="9">
        <f t="shared" si="809"/>
        <v>15336700344.713205</v>
      </c>
      <c r="Q3691" s="9">
        <f t="shared" si="810"/>
        <v>2.0172767723971059E-4</v>
      </c>
      <c r="R3691" s="9">
        <f t="shared" si="811"/>
        <v>-3.5048767973330335E-2</v>
      </c>
    </row>
    <row r="3692" spans="1:18" x14ac:dyDescent="0.25">
      <c r="A3692">
        <v>3681</v>
      </c>
      <c r="B3692" s="5">
        <v>110</v>
      </c>
      <c r="C3692" s="5">
        <v>25</v>
      </c>
      <c r="D3692" s="5">
        <f t="shared" si="798"/>
        <v>2750</v>
      </c>
      <c r="E3692" s="5">
        <f t="shared" si="799"/>
        <v>12100</v>
      </c>
      <c r="F3692" s="5">
        <f t="shared" si="800"/>
        <v>625</v>
      </c>
      <c r="G3692" s="5">
        <f t="shared" si="801"/>
        <v>-629850.82420000003</v>
      </c>
      <c r="H3692" s="9">
        <f t="shared" si="802"/>
        <v>396712060745.41937</v>
      </c>
      <c r="I3692" s="9">
        <f t="shared" si="803"/>
        <v>-295484.74660000001</v>
      </c>
      <c r="J3692" s="9">
        <f t="shared" si="804"/>
        <v>87311235473.26622</v>
      </c>
      <c r="K3692" s="9">
        <f t="shared" si="805"/>
        <v>186111311184.53818</v>
      </c>
      <c r="M3692" s="9">
        <f t="shared" si="806"/>
        <v>123843.4342038262</v>
      </c>
      <c r="N3692" s="9">
        <f t="shared" si="807"/>
        <v>29469322811.700745</v>
      </c>
      <c r="O3692" s="9">
        <f t="shared" si="808"/>
        <v>-123818.4342038262</v>
      </c>
      <c r="P3692" s="9">
        <f t="shared" si="809"/>
        <v>15331004648.687237</v>
      </c>
      <c r="Q3692" s="9">
        <f t="shared" si="810"/>
        <v>2.0172773758716676E-4</v>
      </c>
      <c r="R3692" s="9">
        <f t="shared" si="811"/>
        <v>-3.5042259218865494E-2</v>
      </c>
    </row>
    <row r="3693" spans="1:18" x14ac:dyDescent="0.25">
      <c r="A3693">
        <v>3682</v>
      </c>
      <c r="B3693" s="5">
        <v>26335</v>
      </c>
      <c r="C3693" s="5">
        <v>2500</v>
      </c>
      <c r="D3693" s="5">
        <f t="shared" si="798"/>
        <v>65837500</v>
      </c>
      <c r="E3693" s="5">
        <f t="shared" si="799"/>
        <v>693532225</v>
      </c>
      <c r="F3693" s="5">
        <f t="shared" si="800"/>
        <v>6250000</v>
      </c>
      <c r="G3693" s="5">
        <f t="shared" si="801"/>
        <v>-603625.82420000003</v>
      </c>
      <c r="H3693" s="9">
        <f t="shared" si="802"/>
        <v>364364135641.12933</v>
      </c>
      <c r="I3693" s="9">
        <f t="shared" si="803"/>
        <v>-293009.74660000001</v>
      </c>
      <c r="J3693" s="9">
        <f t="shared" si="804"/>
        <v>85854711602.596222</v>
      </c>
      <c r="K3693" s="9">
        <f t="shared" si="805"/>
        <v>176868249790.05817</v>
      </c>
      <c r="M3693" s="9">
        <f t="shared" si="806"/>
        <v>130991.07753398739</v>
      </c>
      <c r="N3693" s="9">
        <f t="shared" si="807"/>
        <v>27066392471.252174</v>
      </c>
      <c r="O3693" s="9">
        <f t="shared" si="808"/>
        <v>-128491.07753398739</v>
      </c>
      <c r="P3693" s="9">
        <f t="shared" si="809"/>
        <v>16509957005.84516</v>
      </c>
      <c r="Q3693" s="9">
        <f t="shared" si="810"/>
        <v>2.0158685776121814E-4</v>
      </c>
      <c r="R3693" s="9">
        <f t="shared" si="811"/>
        <v>-3.6364676697633741E-2</v>
      </c>
    </row>
    <row r="3694" spans="1:18" x14ac:dyDescent="0.25">
      <c r="A3694">
        <v>3683</v>
      </c>
      <c r="B3694" s="5">
        <v>20617</v>
      </c>
      <c r="C3694" s="5">
        <v>10210</v>
      </c>
      <c r="D3694" s="5">
        <f t="shared" si="798"/>
        <v>210499570</v>
      </c>
      <c r="E3694" s="5">
        <f t="shared" si="799"/>
        <v>425060689</v>
      </c>
      <c r="F3694" s="5">
        <f t="shared" si="800"/>
        <v>104244100</v>
      </c>
      <c r="G3694" s="5">
        <f t="shared" si="801"/>
        <v>-609343.82420000003</v>
      </c>
      <c r="H3694" s="9">
        <f t="shared" si="802"/>
        <v>371299896090.68054</v>
      </c>
      <c r="I3694" s="9">
        <f t="shared" si="803"/>
        <v>-285299.74660000001</v>
      </c>
      <c r="J3694" s="9">
        <f t="shared" si="804"/>
        <v>81395945410.024216</v>
      </c>
      <c r="K3694" s="9">
        <f t="shared" si="805"/>
        <v>173845638636.53497</v>
      </c>
      <c r="M3694" s="9">
        <f t="shared" si="806"/>
        <v>129432.63236480296</v>
      </c>
      <c r="N3694" s="9">
        <f t="shared" si="807"/>
        <v>27581607872.690689</v>
      </c>
      <c r="O3694" s="9">
        <f t="shared" si="808"/>
        <v>-119222.63236480296</v>
      </c>
      <c r="P3694" s="9">
        <f t="shared" si="809"/>
        <v>14214036067.992964</v>
      </c>
      <c r="Q3694" s="9">
        <f t="shared" si="810"/>
        <v>2.0161706398686641E-4</v>
      </c>
      <c r="R3694" s="9">
        <f t="shared" si="811"/>
        <v>-3.3741584471752538E-2</v>
      </c>
    </row>
    <row r="3695" spans="1:18" x14ac:dyDescent="0.25">
      <c r="A3695">
        <v>3684</v>
      </c>
      <c r="B3695" s="5">
        <v>13822</v>
      </c>
      <c r="C3695" s="5">
        <v>603</v>
      </c>
      <c r="D3695" s="5">
        <f t="shared" si="798"/>
        <v>8334666</v>
      </c>
      <c r="E3695" s="5">
        <f t="shared" si="799"/>
        <v>191047684</v>
      </c>
      <c r="F3695" s="5">
        <f t="shared" si="800"/>
        <v>363609</v>
      </c>
      <c r="G3695" s="5">
        <f t="shared" si="801"/>
        <v>-616138.82420000003</v>
      </c>
      <c r="H3695" s="9">
        <f t="shared" si="802"/>
        <v>379627050686.55853</v>
      </c>
      <c r="I3695" s="9">
        <f t="shared" si="803"/>
        <v>-294906.74660000001</v>
      </c>
      <c r="J3695" s="9">
        <f t="shared" si="804"/>
        <v>86969989190.196625</v>
      </c>
      <c r="K3695" s="9">
        <f t="shared" si="805"/>
        <v>181703496098.77136</v>
      </c>
      <c r="M3695" s="9">
        <f t="shared" si="806"/>
        <v>127580.65004150667</v>
      </c>
      <c r="N3695" s="9">
        <f t="shared" si="807"/>
        <v>28200181470.951775</v>
      </c>
      <c r="O3695" s="9">
        <f t="shared" si="808"/>
        <v>-126977.65004150667</v>
      </c>
      <c r="P3695" s="9">
        <f t="shared" si="809"/>
        <v>16123323610.063339</v>
      </c>
      <c r="Q3695" s="9">
        <f t="shared" si="810"/>
        <v>2.016533299324049E-4</v>
      </c>
      <c r="R3695" s="9">
        <f t="shared" si="811"/>
        <v>-3.5936357867820838E-2</v>
      </c>
    </row>
    <row r="3696" spans="1:18" x14ac:dyDescent="0.25">
      <c r="A3696">
        <v>3685</v>
      </c>
      <c r="B3696" s="5">
        <v>7410</v>
      </c>
      <c r="C3696" s="5">
        <v>100</v>
      </c>
      <c r="D3696" s="5">
        <f t="shared" si="798"/>
        <v>741000</v>
      </c>
      <c r="E3696" s="5">
        <f t="shared" si="799"/>
        <v>54908100</v>
      </c>
      <c r="F3696" s="5">
        <f t="shared" si="800"/>
        <v>10000</v>
      </c>
      <c r="G3696" s="5">
        <f t="shared" si="801"/>
        <v>-622550.82420000003</v>
      </c>
      <c r="H3696" s="9">
        <f t="shared" si="802"/>
        <v>387569528712.09937</v>
      </c>
      <c r="I3696" s="9">
        <f t="shared" si="803"/>
        <v>-295409.74660000001</v>
      </c>
      <c r="J3696" s="9">
        <f t="shared" si="804"/>
        <v>87266918386.276215</v>
      </c>
      <c r="K3696" s="9">
        <f t="shared" si="805"/>
        <v>183907581222.54315</v>
      </c>
      <c r="M3696" s="9">
        <f t="shared" si="806"/>
        <v>125833.0546541666</v>
      </c>
      <c r="N3696" s="9">
        <f t="shared" si="807"/>
        <v>28790179789.681252</v>
      </c>
      <c r="O3696" s="9">
        <f t="shared" si="808"/>
        <v>-125733.0546541666</v>
      </c>
      <c r="P3696" s="9">
        <f t="shared" si="809"/>
        <v>15808801032.667645</v>
      </c>
      <c r="Q3696" s="9">
        <f t="shared" si="810"/>
        <v>2.0168792055663291E-4</v>
      </c>
      <c r="R3696" s="9">
        <f t="shared" si="811"/>
        <v>-3.5584121493444899E-2</v>
      </c>
    </row>
    <row r="3697" spans="1:18" x14ac:dyDescent="0.25">
      <c r="A3697">
        <v>3686</v>
      </c>
      <c r="B3697" s="5">
        <v>5076</v>
      </c>
      <c r="C3697" s="5">
        <v>75</v>
      </c>
      <c r="D3697" s="5">
        <f t="shared" si="798"/>
        <v>380700</v>
      </c>
      <c r="E3697" s="5">
        <f t="shared" si="799"/>
        <v>25765776</v>
      </c>
      <c r="F3697" s="5">
        <f t="shared" si="800"/>
        <v>5625</v>
      </c>
      <c r="G3697" s="5">
        <f t="shared" si="801"/>
        <v>-624884.82420000003</v>
      </c>
      <c r="H3697" s="9">
        <f t="shared" si="802"/>
        <v>390481043515.46497</v>
      </c>
      <c r="I3697" s="9">
        <f t="shared" si="803"/>
        <v>-295434.74660000001</v>
      </c>
      <c r="J3697" s="9">
        <f t="shared" si="804"/>
        <v>87281689498.606216</v>
      </c>
      <c r="K3697" s="9">
        <f t="shared" si="805"/>
        <v>184612689691.71255</v>
      </c>
      <c r="M3697" s="9">
        <f t="shared" si="806"/>
        <v>125196.92121155091</v>
      </c>
      <c r="N3697" s="9">
        <f t="shared" si="807"/>
        <v>29006458491.796352</v>
      </c>
      <c r="O3697" s="9">
        <f t="shared" si="808"/>
        <v>-125121.92121155091</v>
      </c>
      <c r="P3697" s="9">
        <f t="shared" si="809"/>
        <v>15655495167.669554</v>
      </c>
      <c r="Q3697" s="9">
        <f t="shared" si="810"/>
        <v>2.0170060061872107E-4</v>
      </c>
      <c r="R3697" s="9">
        <f t="shared" si="811"/>
        <v>-3.5411162851051274E-2</v>
      </c>
    </row>
    <row r="3698" spans="1:18" x14ac:dyDescent="0.25">
      <c r="A3698">
        <v>3687</v>
      </c>
      <c r="B3698" s="5">
        <v>3108</v>
      </c>
      <c r="C3698" s="5">
        <v>6</v>
      </c>
      <c r="D3698" s="5">
        <f t="shared" si="798"/>
        <v>18648</v>
      </c>
      <c r="E3698" s="5">
        <f t="shared" si="799"/>
        <v>9659664</v>
      </c>
      <c r="F3698" s="5">
        <f t="shared" si="800"/>
        <v>36</v>
      </c>
      <c r="G3698" s="5">
        <f t="shared" si="801"/>
        <v>-626852.82420000003</v>
      </c>
      <c r="H3698" s="9">
        <f t="shared" si="802"/>
        <v>392944463207.51617</v>
      </c>
      <c r="I3698" s="9">
        <f t="shared" si="803"/>
        <v>-295503.74660000001</v>
      </c>
      <c r="J3698" s="9">
        <f t="shared" si="804"/>
        <v>87322464254.637024</v>
      </c>
      <c r="K3698" s="9">
        <f t="shared" si="805"/>
        <v>185237358117.89117</v>
      </c>
      <c r="M3698" s="9">
        <f t="shared" si="806"/>
        <v>124660.54134219888</v>
      </c>
      <c r="N3698" s="9">
        <f t="shared" si="807"/>
        <v>29189450937.222263</v>
      </c>
      <c r="O3698" s="9">
        <f t="shared" si="808"/>
        <v>-124654.54134219888</v>
      </c>
      <c r="P3698" s="9">
        <f t="shared" si="809"/>
        <v>15538754677.233969</v>
      </c>
      <c r="Q3698" s="9">
        <f t="shared" si="810"/>
        <v>2.0171132916271069E-4</v>
      </c>
      <c r="R3698" s="9">
        <f t="shared" si="811"/>
        <v>-3.5278888339733618E-2</v>
      </c>
    </row>
    <row r="3699" spans="1:18" x14ac:dyDescent="0.25">
      <c r="A3699">
        <v>3688</v>
      </c>
      <c r="B3699" s="5">
        <v>1488</v>
      </c>
      <c r="C3699" s="5">
        <v>0</v>
      </c>
      <c r="D3699" s="5">
        <f t="shared" si="798"/>
        <v>0</v>
      </c>
      <c r="E3699" s="5">
        <f t="shared" si="799"/>
        <v>2214144</v>
      </c>
      <c r="F3699" s="5">
        <f t="shared" si="800"/>
        <v>0</v>
      </c>
      <c r="G3699" s="5">
        <f t="shared" si="801"/>
        <v>-628472.82420000003</v>
      </c>
      <c r="H3699" s="9">
        <f t="shared" si="802"/>
        <v>394978090757.92413</v>
      </c>
      <c r="I3699" s="9">
        <f t="shared" si="803"/>
        <v>-295509.74660000001</v>
      </c>
      <c r="J3699" s="9">
        <f t="shared" si="804"/>
        <v>87326010335.596222</v>
      </c>
      <c r="K3699" s="9">
        <f t="shared" si="805"/>
        <v>185719845024.32837</v>
      </c>
      <c r="M3699" s="9">
        <f t="shared" si="806"/>
        <v>124219.00913267129</v>
      </c>
      <c r="N3699" s="9">
        <f t="shared" si="807"/>
        <v>29340516742.101334</v>
      </c>
      <c r="O3699" s="9">
        <f t="shared" si="808"/>
        <v>-124219.00913267129</v>
      </c>
      <c r="P3699" s="9">
        <f t="shared" si="809"/>
        <v>15430362229.902672</v>
      </c>
      <c r="Q3699" s="9">
        <f t="shared" si="810"/>
        <v>2.0172018590064434E-4</v>
      </c>
      <c r="R3699" s="9">
        <f t="shared" si="811"/>
        <v>-3.5155627104222695E-2</v>
      </c>
    </row>
    <row r="3700" spans="1:18" x14ac:dyDescent="0.25">
      <c r="A3700">
        <v>3689</v>
      </c>
      <c r="B3700" s="5">
        <v>168</v>
      </c>
      <c r="C3700" s="5">
        <v>0</v>
      </c>
      <c r="D3700" s="5">
        <f t="shared" si="798"/>
        <v>0</v>
      </c>
      <c r="E3700" s="5">
        <f t="shared" si="799"/>
        <v>28224</v>
      </c>
      <c r="F3700" s="5">
        <f t="shared" si="800"/>
        <v>0</v>
      </c>
      <c r="G3700" s="5">
        <f t="shared" si="801"/>
        <v>-629792.82420000003</v>
      </c>
      <c r="H3700" s="9">
        <f t="shared" si="802"/>
        <v>396639001413.81213</v>
      </c>
      <c r="I3700" s="9">
        <f t="shared" si="803"/>
        <v>-295509.74660000001</v>
      </c>
      <c r="J3700" s="9">
        <f t="shared" si="804"/>
        <v>87326010335.596222</v>
      </c>
      <c r="K3700" s="9">
        <f t="shared" si="805"/>
        <v>186109917889.84036</v>
      </c>
      <c r="M3700" s="9">
        <f t="shared" si="806"/>
        <v>123859.24214713028</v>
      </c>
      <c r="N3700" s="9">
        <f t="shared" si="807"/>
        <v>29463895678.924652</v>
      </c>
      <c r="O3700" s="9">
        <f t="shared" si="808"/>
        <v>-123859.24214713028</v>
      </c>
      <c r="P3700" s="9">
        <f t="shared" si="809"/>
        <v>15341111865.261454</v>
      </c>
      <c r="Q3700" s="9">
        <f t="shared" si="810"/>
        <v>2.0172741940336093E-4</v>
      </c>
      <c r="R3700" s="9">
        <f t="shared" si="811"/>
        <v>-3.5053808402522986E-2</v>
      </c>
    </row>
    <row r="3701" spans="1:18" x14ac:dyDescent="0.25">
      <c r="A3701">
        <v>3690</v>
      </c>
      <c r="B3701" s="5">
        <v>168</v>
      </c>
      <c r="C3701" s="5">
        <v>0</v>
      </c>
      <c r="D3701" s="5">
        <f t="shared" si="798"/>
        <v>0</v>
      </c>
      <c r="E3701" s="5">
        <f t="shared" si="799"/>
        <v>28224</v>
      </c>
      <c r="F3701" s="5">
        <f t="shared" si="800"/>
        <v>0</v>
      </c>
      <c r="G3701" s="5">
        <f t="shared" si="801"/>
        <v>-629792.82420000003</v>
      </c>
      <c r="H3701" s="9">
        <f t="shared" si="802"/>
        <v>396639001413.81213</v>
      </c>
      <c r="I3701" s="9">
        <f t="shared" si="803"/>
        <v>-295509.74660000001</v>
      </c>
      <c r="J3701" s="9">
        <f t="shared" si="804"/>
        <v>87326010335.596222</v>
      </c>
      <c r="K3701" s="9">
        <f t="shared" si="805"/>
        <v>186109917889.84036</v>
      </c>
      <c r="M3701" s="9">
        <f t="shared" si="806"/>
        <v>123859.24214713028</v>
      </c>
      <c r="N3701" s="9">
        <f t="shared" si="807"/>
        <v>29463895678.924652</v>
      </c>
      <c r="O3701" s="9">
        <f t="shared" si="808"/>
        <v>-123859.24214713028</v>
      </c>
      <c r="P3701" s="9">
        <f t="shared" si="809"/>
        <v>15341111865.261454</v>
      </c>
      <c r="Q3701" s="9">
        <f t="shared" si="810"/>
        <v>2.0172741940336093E-4</v>
      </c>
      <c r="R3701" s="9">
        <f t="shared" si="811"/>
        <v>-3.5053808402522986E-2</v>
      </c>
    </row>
    <row r="3702" spans="1:18" x14ac:dyDescent="0.25">
      <c r="A3702">
        <v>3691</v>
      </c>
      <c r="B3702" s="5">
        <v>136</v>
      </c>
      <c r="C3702" s="5">
        <v>0</v>
      </c>
      <c r="D3702" s="5">
        <f t="shared" si="798"/>
        <v>0</v>
      </c>
      <c r="E3702" s="5">
        <f t="shared" si="799"/>
        <v>18496</v>
      </c>
      <c r="F3702" s="5">
        <f t="shared" si="800"/>
        <v>0</v>
      </c>
      <c r="G3702" s="5">
        <f t="shared" si="801"/>
        <v>-629824.82420000003</v>
      </c>
      <c r="H3702" s="9">
        <f t="shared" si="802"/>
        <v>396679309178.56097</v>
      </c>
      <c r="I3702" s="9">
        <f t="shared" si="803"/>
        <v>-295509.74660000001</v>
      </c>
      <c r="J3702" s="9">
        <f t="shared" si="804"/>
        <v>87326010335.596222</v>
      </c>
      <c r="K3702" s="9">
        <f t="shared" si="805"/>
        <v>186119374201.73157</v>
      </c>
      <c r="M3702" s="9">
        <f t="shared" si="806"/>
        <v>123850.52052323837</v>
      </c>
      <c r="N3702" s="9">
        <f t="shared" si="807"/>
        <v>29466889897.272762</v>
      </c>
      <c r="O3702" s="9">
        <f t="shared" si="808"/>
        <v>-123850.52052323837</v>
      </c>
      <c r="P3702" s="9">
        <f t="shared" si="809"/>
        <v>15338951433.87709</v>
      </c>
      <c r="Q3702" s="9">
        <f t="shared" si="810"/>
        <v>2.0172759494942343E-4</v>
      </c>
      <c r="R3702" s="9">
        <f t="shared" si="811"/>
        <v>-3.5051340070354722E-2</v>
      </c>
    </row>
    <row r="3703" spans="1:18" x14ac:dyDescent="0.25">
      <c r="A3703">
        <v>3692</v>
      </c>
      <c r="B3703" s="5">
        <v>89503</v>
      </c>
      <c r="C3703" s="5">
        <v>207</v>
      </c>
      <c r="D3703" s="5">
        <f t="shared" si="798"/>
        <v>18527121</v>
      </c>
      <c r="E3703" s="5">
        <f t="shared" si="799"/>
        <v>8010787009</v>
      </c>
      <c r="F3703" s="5">
        <f t="shared" si="800"/>
        <v>42849</v>
      </c>
      <c r="G3703" s="5">
        <f t="shared" si="801"/>
        <v>-540457.82420000003</v>
      </c>
      <c r="H3703" s="9">
        <f t="shared" si="802"/>
        <v>292094659738.99817</v>
      </c>
      <c r="I3703" s="9">
        <f t="shared" si="803"/>
        <v>-295302.74660000001</v>
      </c>
      <c r="J3703" s="9">
        <f t="shared" si="804"/>
        <v>87203712149.503815</v>
      </c>
      <c r="K3703" s="9">
        <f t="shared" si="805"/>
        <v>159598679907.71997</v>
      </c>
      <c r="M3703" s="9">
        <f t="shared" si="806"/>
        <v>148207.56309660405</v>
      </c>
      <c r="N3703" s="9">
        <f t="shared" si="807"/>
        <v>21697933264.868137</v>
      </c>
      <c r="O3703" s="9">
        <f t="shared" si="808"/>
        <v>-148000.56309660405</v>
      </c>
      <c r="P3703" s="9">
        <f t="shared" si="809"/>
        <v>21904166676.911877</v>
      </c>
      <c r="Q3703" s="9">
        <f t="shared" si="810"/>
        <v>2.0127211388958906E-4</v>
      </c>
      <c r="R3703" s="9">
        <f t="shared" si="811"/>
        <v>-4.188611290544262E-2</v>
      </c>
    </row>
    <row r="3704" spans="1:18" x14ac:dyDescent="0.25">
      <c r="A3704">
        <v>3693</v>
      </c>
      <c r="B3704" s="5">
        <v>38090</v>
      </c>
      <c r="C3704" s="5">
        <v>6500</v>
      </c>
      <c r="D3704" s="5">
        <f t="shared" si="798"/>
        <v>247585000</v>
      </c>
      <c r="E3704" s="5">
        <f t="shared" si="799"/>
        <v>1450848100</v>
      </c>
      <c r="F3704" s="5">
        <f t="shared" si="800"/>
        <v>42250000</v>
      </c>
      <c r="G3704" s="5">
        <f t="shared" si="801"/>
        <v>-591870.82420000003</v>
      </c>
      <c r="H3704" s="9">
        <f t="shared" si="802"/>
        <v>350311072539.18732</v>
      </c>
      <c r="I3704" s="9">
        <f t="shared" si="803"/>
        <v>-289009.74660000001</v>
      </c>
      <c r="J3704" s="9">
        <f t="shared" si="804"/>
        <v>83526633629.796219</v>
      </c>
      <c r="K3704" s="9">
        <f t="shared" si="805"/>
        <v>171056436921.97516</v>
      </c>
      <c r="M3704" s="9">
        <f t="shared" si="806"/>
        <v>134194.91156052865</v>
      </c>
      <c r="N3704" s="9">
        <f t="shared" si="807"/>
        <v>26022476003.811859</v>
      </c>
      <c r="O3704" s="9">
        <f t="shared" si="808"/>
        <v>-127694.91156052865</v>
      </c>
      <c r="P3704" s="9">
        <f t="shared" si="809"/>
        <v>16305990438.451233</v>
      </c>
      <c r="Q3704" s="9">
        <f t="shared" si="810"/>
        <v>2.0152565466774418E-4</v>
      </c>
      <c r="R3704" s="9">
        <f t="shared" si="811"/>
        <v>-3.6139350076457813E-2</v>
      </c>
    </row>
    <row r="3705" spans="1:18" x14ac:dyDescent="0.25">
      <c r="A3705">
        <v>3694</v>
      </c>
      <c r="B3705" s="5">
        <v>6739</v>
      </c>
      <c r="C3705" s="5">
        <v>767</v>
      </c>
      <c r="D3705" s="5">
        <f t="shared" si="798"/>
        <v>5168813</v>
      </c>
      <c r="E3705" s="5">
        <f t="shared" si="799"/>
        <v>45414121</v>
      </c>
      <c r="F3705" s="5">
        <f t="shared" si="800"/>
        <v>588289</v>
      </c>
      <c r="G3705" s="5">
        <f t="shared" si="801"/>
        <v>-623221.82420000003</v>
      </c>
      <c r="H3705" s="9">
        <f t="shared" si="802"/>
        <v>388405442159.17572</v>
      </c>
      <c r="I3705" s="9">
        <f t="shared" si="803"/>
        <v>-294742.74660000001</v>
      </c>
      <c r="J3705" s="9">
        <f t="shared" si="804"/>
        <v>86873286673.311813</v>
      </c>
      <c r="K3705" s="9">
        <f t="shared" si="805"/>
        <v>183690112205.77036</v>
      </c>
      <c r="M3705" s="9">
        <f t="shared" si="806"/>
        <v>125650.17310318325</v>
      </c>
      <c r="N3705" s="9">
        <f t="shared" si="807"/>
        <v>28852274708.520496</v>
      </c>
      <c r="O3705" s="9">
        <f t="shared" si="808"/>
        <v>-124883.17310318325</v>
      </c>
      <c r="P3705" s="9">
        <f t="shared" si="809"/>
        <v>15595806924.319632</v>
      </c>
      <c r="Q3705" s="9">
        <f t="shared" si="810"/>
        <v>2.0169156107887825E-4</v>
      </c>
      <c r="R3705" s="9">
        <f t="shared" si="811"/>
        <v>-3.5343593810746046E-2</v>
      </c>
    </row>
    <row r="3706" spans="1:18" x14ac:dyDescent="0.25">
      <c r="A3706">
        <v>3695</v>
      </c>
      <c r="B3706" s="5">
        <v>1442</v>
      </c>
      <c r="C3706" s="5">
        <v>175</v>
      </c>
      <c r="D3706" s="5">
        <f t="shared" si="798"/>
        <v>252350</v>
      </c>
      <c r="E3706" s="5">
        <f t="shared" si="799"/>
        <v>2079364</v>
      </c>
      <c r="F3706" s="5">
        <f t="shared" si="800"/>
        <v>30625</v>
      </c>
      <c r="G3706" s="5">
        <f t="shared" si="801"/>
        <v>-628518.82420000003</v>
      </c>
      <c r="H3706" s="9">
        <f t="shared" si="802"/>
        <v>395035912373.75055</v>
      </c>
      <c r="I3706" s="9">
        <f t="shared" si="803"/>
        <v>-295334.74660000001</v>
      </c>
      <c r="J3706" s="9">
        <f t="shared" si="804"/>
        <v>87222612549.286224</v>
      </c>
      <c r="K3706" s="9">
        <f t="shared" si="805"/>
        <v>185623447678.43695</v>
      </c>
      <c r="M3706" s="9">
        <f t="shared" si="806"/>
        <v>124206.47179832667</v>
      </c>
      <c r="N3706" s="9">
        <f t="shared" si="807"/>
        <v>29344811957.777611</v>
      </c>
      <c r="O3706" s="9">
        <f t="shared" si="808"/>
        <v>-124031.47179832667</v>
      </c>
      <c r="P3706" s="9">
        <f t="shared" si="809"/>
        <v>15383805996.459105</v>
      </c>
      <c r="Q3706" s="9">
        <f t="shared" si="810"/>
        <v>2.0172043772202539E-4</v>
      </c>
      <c r="R3706" s="9">
        <f t="shared" si="811"/>
        <v>-3.5102551555711722E-2</v>
      </c>
    </row>
    <row r="3707" spans="1:18" x14ac:dyDescent="0.25">
      <c r="A3707">
        <v>3696</v>
      </c>
      <c r="B3707" s="5">
        <v>239</v>
      </c>
      <c r="C3707" s="5">
        <v>0</v>
      </c>
      <c r="D3707" s="5">
        <f t="shared" si="798"/>
        <v>0</v>
      </c>
      <c r="E3707" s="5">
        <f t="shared" si="799"/>
        <v>57121</v>
      </c>
      <c r="F3707" s="5">
        <f t="shared" si="800"/>
        <v>0</v>
      </c>
      <c r="G3707" s="5">
        <f t="shared" si="801"/>
        <v>-629721.82420000003</v>
      </c>
      <c r="H3707" s="9">
        <f t="shared" si="802"/>
        <v>396549575873.77576</v>
      </c>
      <c r="I3707" s="9">
        <f t="shared" si="803"/>
        <v>-295509.74660000001</v>
      </c>
      <c r="J3707" s="9">
        <f t="shared" si="804"/>
        <v>87326010335.596222</v>
      </c>
      <c r="K3707" s="9">
        <f t="shared" si="805"/>
        <v>186088936697.83176</v>
      </c>
      <c r="M3707" s="9">
        <f t="shared" si="806"/>
        <v>123878.59325014043</v>
      </c>
      <c r="N3707" s="9">
        <f t="shared" si="807"/>
        <v>29457252800.203014</v>
      </c>
      <c r="O3707" s="9">
        <f t="shared" si="808"/>
        <v>-123878.59325014043</v>
      </c>
      <c r="P3707" s="9">
        <f t="shared" si="809"/>
        <v>15345905865.633738</v>
      </c>
      <c r="Q3707" s="9">
        <f t="shared" si="810"/>
        <v>2.017270299423839E-4</v>
      </c>
      <c r="R3707" s="9">
        <f t="shared" si="811"/>
        <v>-3.5059285014520318E-2</v>
      </c>
    </row>
    <row r="3708" spans="1:18" x14ac:dyDescent="0.25">
      <c r="A3708">
        <v>3697</v>
      </c>
      <c r="B3708" s="5">
        <v>154</v>
      </c>
      <c r="C3708" s="5">
        <v>0</v>
      </c>
      <c r="D3708" s="5">
        <f t="shared" si="798"/>
        <v>0</v>
      </c>
      <c r="E3708" s="5">
        <f t="shared" si="799"/>
        <v>23716</v>
      </c>
      <c r="F3708" s="5">
        <f t="shared" si="800"/>
        <v>0</v>
      </c>
      <c r="G3708" s="5">
        <f t="shared" si="801"/>
        <v>-629806.82420000003</v>
      </c>
      <c r="H3708" s="9">
        <f t="shared" si="802"/>
        <v>396656635808.88977</v>
      </c>
      <c r="I3708" s="9">
        <f t="shared" si="803"/>
        <v>-295509.74660000001</v>
      </c>
      <c r="J3708" s="9">
        <f t="shared" si="804"/>
        <v>87326010335.596222</v>
      </c>
      <c r="K3708" s="9">
        <f t="shared" si="805"/>
        <v>186114055026.29276</v>
      </c>
      <c r="M3708" s="9">
        <f t="shared" si="806"/>
        <v>123855.42643667758</v>
      </c>
      <c r="N3708" s="9">
        <f t="shared" si="807"/>
        <v>29465205630.732403</v>
      </c>
      <c r="O3708" s="9">
        <f t="shared" si="808"/>
        <v>-123855.42643667758</v>
      </c>
      <c r="P3708" s="9">
        <f t="shared" si="809"/>
        <v>15340166657.811251</v>
      </c>
      <c r="Q3708" s="9">
        <f t="shared" si="810"/>
        <v>2.0172749620366576E-4</v>
      </c>
      <c r="R3708" s="9">
        <f t="shared" si="811"/>
        <v>-3.5052728507199406E-2</v>
      </c>
    </row>
    <row r="3709" spans="1:18" x14ac:dyDescent="0.25">
      <c r="A3709">
        <v>3698</v>
      </c>
      <c r="B3709" s="5">
        <v>129</v>
      </c>
      <c r="C3709" s="5">
        <v>0</v>
      </c>
      <c r="D3709" s="5">
        <f t="shared" si="798"/>
        <v>0</v>
      </c>
      <c r="E3709" s="5">
        <f t="shared" si="799"/>
        <v>16641</v>
      </c>
      <c r="F3709" s="5">
        <f t="shared" si="800"/>
        <v>0</v>
      </c>
      <c r="G3709" s="5">
        <f t="shared" si="801"/>
        <v>-629831.82420000003</v>
      </c>
      <c r="H3709" s="9">
        <f t="shared" si="802"/>
        <v>396688126775.09973</v>
      </c>
      <c r="I3709" s="9">
        <f t="shared" si="803"/>
        <v>-295509.74660000001</v>
      </c>
      <c r="J3709" s="9">
        <f t="shared" si="804"/>
        <v>87326010335.596222</v>
      </c>
      <c r="K3709" s="9">
        <f t="shared" si="805"/>
        <v>186121442769.95776</v>
      </c>
      <c r="M3709" s="9">
        <f t="shared" si="806"/>
        <v>123848.61266801202</v>
      </c>
      <c r="N3709" s="9">
        <f t="shared" si="807"/>
        <v>29467544902.815914</v>
      </c>
      <c r="O3709" s="9">
        <f t="shared" si="808"/>
        <v>-123848.61266801202</v>
      </c>
      <c r="P3709" s="9">
        <f t="shared" si="809"/>
        <v>15338478859.791267</v>
      </c>
      <c r="Q3709" s="9">
        <f t="shared" si="810"/>
        <v>2.0172763335131355E-4</v>
      </c>
      <c r="R3709" s="9">
        <f t="shared" si="811"/>
        <v>-3.5050800122692884E-2</v>
      </c>
    </row>
    <row r="3710" spans="1:18" x14ac:dyDescent="0.25">
      <c r="A3710">
        <v>3699</v>
      </c>
      <c r="B3710" s="5">
        <v>121</v>
      </c>
      <c r="C3710" s="5">
        <v>0</v>
      </c>
      <c r="D3710" s="5">
        <f t="shared" si="798"/>
        <v>0</v>
      </c>
      <c r="E3710" s="5">
        <f t="shared" si="799"/>
        <v>14641</v>
      </c>
      <c r="F3710" s="5">
        <f t="shared" si="800"/>
        <v>0</v>
      </c>
      <c r="G3710" s="5">
        <f t="shared" si="801"/>
        <v>-629839.82420000003</v>
      </c>
      <c r="H3710" s="9">
        <f t="shared" si="802"/>
        <v>396698204148.28693</v>
      </c>
      <c r="I3710" s="9">
        <f t="shared" si="803"/>
        <v>-295509.74660000001</v>
      </c>
      <c r="J3710" s="9">
        <f t="shared" si="804"/>
        <v>87326010335.596222</v>
      </c>
      <c r="K3710" s="9">
        <f t="shared" si="805"/>
        <v>186123806847.93057</v>
      </c>
      <c r="M3710" s="9">
        <f t="shared" si="806"/>
        <v>123846.43226203904</v>
      </c>
      <c r="N3710" s="9">
        <f t="shared" si="807"/>
        <v>29468293489.493595</v>
      </c>
      <c r="O3710" s="9">
        <f t="shared" si="808"/>
        <v>-123846.43226203904</v>
      </c>
      <c r="P3710" s="9">
        <f t="shared" si="809"/>
        <v>15337938784.035826</v>
      </c>
      <c r="Q3710" s="9">
        <f t="shared" si="810"/>
        <v>2.0172767723971059E-4</v>
      </c>
      <c r="R3710" s="9">
        <f t="shared" si="811"/>
        <v>-3.5050183039650754E-2</v>
      </c>
    </row>
    <row r="3711" spans="1:18" x14ac:dyDescent="0.25">
      <c r="A3711">
        <v>3700</v>
      </c>
      <c r="B3711" s="5">
        <v>52</v>
      </c>
      <c r="C3711" s="5">
        <v>0</v>
      </c>
      <c r="D3711" s="5">
        <f t="shared" si="798"/>
        <v>0</v>
      </c>
      <c r="E3711" s="5">
        <f t="shared" si="799"/>
        <v>2704</v>
      </c>
      <c r="F3711" s="5">
        <f t="shared" si="800"/>
        <v>0</v>
      </c>
      <c r="G3711" s="5">
        <f t="shared" si="801"/>
        <v>-629908.82420000003</v>
      </c>
      <c r="H3711" s="9">
        <f t="shared" si="802"/>
        <v>396785126805.02655</v>
      </c>
      <c r="I3711" s="9">
        <f t="shared" si="803"/>
        <v>-295509.74660000001</v>
      </c>
      <c r="J3711" s="9">
        <f t="shared" si="804"/>
        <v>87326010335.596222</v>
      </c>
      <c r="K3711" s="9">
        <f t="shared" si="805"/>
        <v>186144197020.44595</v>
      </c>
      <c r="M3711" s="9">
        <f t="shared" si="806"/>
        <v>123827.62626052213</v>
      </c>
      <c r="N3711" s="9">
        <f t="shared" si="807"/>
        <v>29474750444.258972</v>
      </c>
      <c r="O3711" s="9">
        <f t="shared" si="808"/>
        <v>-123827.62626052213</v>
      </c>
      <c r="P3711" s="9">
        <f t="shared" si="809"/>
        <v>15333281025.31555</v>
      </c>
      <c r="Q3711" s="9">
        <f t="shared" si="810"/>
        <v>2.0172805580027399E-4</v>
      </c>
      <c r="R3711" s="9">
        <f t="shared" si="811"/>
        <v>-3.5044860698411721E-2</v>
      </c>
    </row>
    <row r="3712" spans="1:18" x14ac:dyDescent="0.25">
      <c r="A3712">
        <v>3701</v>
      </c>
      <c r="B3712" s="5">
        <v>1321541</v>
      </c>
      <c r="C3712" s="5">
        <v>248440</v>
      </c>
      <c r="D3712" s="5">
        <f t="shared" si="798"/>
        <v>328323646040</v>
      </c>
      <c r="E3712" s="5">
        <f t="shared" si="799"/>
        <v>1746470614681</v>
      </c>
      <c r="F3712" s="5">
        <f t="shared" si="800"/>
        <v>61722433600</v>
      </c>
      <c r="G3712" s="5">
        <f t="shared" si="801"/>
        <v>691580.17579999997</v>
      </c>
      <c r="H3712" s="9">
        <f t="shared" si="802"/>
        <v>478283139559.55884</v>
      </c>
      <c r="I3712" s="9">
        <f t="shared" si="803"/>
        <v>-47069.746600000013</v>
      </c>
      <c r="J3712" s="9">
        <f t="shared" si="804"/>
        <v>2215561044.9882126</v>
      </c>
      <c r="K3712" s="9">
        <f t="shared" si="805"/>
        <v>-32552503628.48946</v>
      </c>
      <c r="M3712" s="9">
        <f t="shared" si="806"/>
        <v>484000.43986324396</v>
      </c>
      <c r="N3712" s="9">
        <f t="shared" si="807"/>
        <v>35528741446.858315</v>
      </c>
      <c r="O3712" s="9">
        <f t="shared" si="808"/>
        <v>-235560.43986324396</v>
      </c>
      <c r="P3712" s="9">
        <f t="shared" si="809"/>
        <v>55488720828.564972</v>
      </c>
      <c r="Q3712" s="9">
        <f t="shared" si="810"/>
        <v>2.0208299126568644E-4</v>
      </c>
      <c r="R3712" s="9">
        <f t="shared" si="811"/>
        <v>-6.6666740820989154E-2</v>
      </c>
    </row>
    <row r="3713" spans="1:18" x14ac:dyDescent="0.25">
      <c r="A3713">
        <v>3702</v>
      </c>
      <c r="B3713" s="5">
        <v>411446</v>
      </c>
      <c r="C3713" s="5">
        <v>83023</v>
      </c>
      <c r="D3713" s="5">
        <f t="shared" si="798"/>
        <v>34159481258</v>
      </c>
      <c r="E3713" s="5">
        <f t="shared" si="799"/>
        <v>169287810916</v>
      </c>
      <c r="F3713" s="5">
        <f t="shared" si="800"/>
        <v>6892818529</v>
      </c>
      <c r="G3713" s="5">
        <f t="shared" si="801"/>
        <v>-218514.82420000003</v>
      </c>
      <c r="H3713" s="9">
        <f t="shared" si="802"/>
        <v>47748728395.156921</v>
      </c>
      <c r="I3713" s="9">
        <f t="shared" si="803"/>
        <v>-212486.74660000001</v>
      </c>
      <c r="J3713" s="9">
        <f t="shared" si="804"/>
        <v>45150617480.652618</v>
      </c>
      <c r="K3713" s="9">
        <f t="shared" si="805"/>
        <v>46431504078.12896</v>
      </c>
      <c r="M3713" s="9">
        <f t="shared" si="806"/>
        <v>235953.36811632128</v>
      </c>
      <c r="N3713" s="9">
        <f t="shared" si="807"/>
        <v>3546962218.0911918</v>
      </c>
      <c r="O3713" s="9">
        <f t="shared" si="808"/>
        <v>-152930.36811632128</v>
      </c>
      <c r="P3713" s="9">
        <f t="shared" si="809"/>
        <v>23387697492.193535</v>
      </c>
      <c r="Q3713" s="9">
        <f t="shared" si="810"/>
        <v>2.0020795252010418E-4</v>
      </c>
      <c r="R3713" s="9">
        <f t="shared" si="811"/>
        <v>-4.3281289763737726E-2</v>
      </c>
    </row>
    <row r="3714" spans="1:18" x14ac:dyDescent="0.25">
      <c r="A3714">
        <v>3703</v>
      </c>
      <c r="B3714" s="5">
        <v>257281</v>
      </c>
      <c r="C3714" s="5">
        <v>22650</v>
      </c>
      <c r="D3714" s="5">
        <f t="shared" si="798"/>
        <v>5827414650</v>
      </c>
      <c r="E3714" s="5">
        <f t="shared" si="799"/>
        <v>66193512961</v>
      </c>
      <c r="F3714" s="5">
        <f t="shared" si="800"/>
        <v>513022500</v>
      </c>
      <c r="G3714" s="5">
        <f t="shared" si="801"/>
        <v>-372679.82420000003</v>
      </c>
      <c r="H3714" s="9">
        <f t="shared" si="802"/>
        <v>138890251365.74292</v>
      </c>
      <c r="I3714" s="9">
        <f t="shared" si="803"/>
        <v>-272859.74660000001</v>
      </c>
      <c r="J3714" s="9">
        <f t="shared" si="804"/>
        <v>74452441314.616226</v>
      </c>
      <c r="K3714" s="9">
        <f t="shared" si="805"/>
        <v>101689322394.14456</v>
      </c>
      <c r="M3714" s="9">
        <f t="shared" si="806"/>
        <v>193935.5822633451</v>
      </c>
      <c r="N3714" s="9">
        <f t="shared" si="807"/>
        <v>10317310860.689777</v>
      </c>
      <c r="O3714" s="9">
        <f t="shared" si="808"/>
        <v>-171285.5822633451</v>
      </c>
      <c r="P3714" s="9">
        <f t="shared" si="809"/>
        <v>29338750691.293163</v>
      </c>
      <c r="Q3714" s="9">
        <f t="shared" si="810"/>
        <v>2.0060488684746499E-4</v>
      </c>
      <c r="R3714" s="9">
        <f t="shared" si="811"/>
        <v>-4.8476064507182816E-2</v>
      </c>
    </row>
    <row r="3715" spans="1:18" x14ac:dyDescent="0.25">
      <c r="A3715">
        <v>3704</v>
      </c>
      <c r="B3715" s="5">
        <v>137116</v>
      </c>
      <c r="C3715" s="5">
        <v>25040</v>
      </c>
      <c r="D3715" s="5">
        <f t="shared" si="798"/>
        <v>3433384640</v>
      </c>
      <c r="E3715" s="5">
        <f t="shared" si="799"/>
        <v>18800797456</v>
      </c>
      <c r="F3715" s="5">
        <f t="shared" si="800"/>
        <v>627001600</v>
      </c>
      <c r="G3715" s="5">
        <f t="shared" si="801"/>
        <v>-492844.82420000003</v>
      </c>
      <c r="H3715" s="9">
        <f t="shared" si="802"/>
        <v>242896020740.72894</v>
      </c>
      <c r="I3715" s="9">
        <f t="shared" si="803"/>
        <v>-270469.74660000001</v>
      </c>
      <c r="J3715" s="9">
        <f t="shared" si="804"/>
        <v>73153883825.868225</v>
      </c>
      <c r="K3715" s="9">
        <f t="shared" si="805"/>
        <v>133299614714.49556</v>
      </c>
      <c r="M3715" s="9">
        <f t="shared" si="806"/>
        <v>161184.52179551596</v>
      </c>
      <c r="N3715" s="9">
        <f t="shared" si="807"/>
        <v>18043266018.775177</v>
      </c>
      <c r="O3715" s="9">
        <f t="shared" si="808"/>
        <v>-136144.52179551596</v>
      </c>
      <c r="P3715" s="9">
        <f t="shared" si="809"/>
        <v>18535330814.929722</v>
      </c>
      <c r="Q3715" s="9">
        <f t="shared" si="810"/>
        <v>2.0105784680208224E-4</v>
      </c>
      <c r="R3715" s="9">
        <f t="shared" si="811"/>
        <v>-3.8530692593401729E-2</v>
      </c>
    </row>
    <row r="3716" spans="1:18" x14ac:dyDescent="0.25">
      <c r="A3716">
        <v>3705</v>
      </c>
      <c r="B3716" s="5">
        <v>120304</v>
      </c>
      <c r="C3716" s="5">
        <v>20760</v>
      </c>
      <c r="D3716" s="5">
        <f t="shared" si="798"/>
        <v>2497511040</v>
      </c>
      <c r="E3716" s="5">
        <f t="shared" si="799"/>
        <v>14473052416</v>
      </c>
      <c r="F3716" s="5">
        <f t="shared" si="800"/>
        <v>430977600</v>
      </c>
      <c r="G3716" s="5">
        <f t="shared" si="801"/>
        <v>-509656.82420000003</v>
      </c>
      <c r="H3716" s="9">
        <f t="shared" si="802"/>
        <v>259750078453.62973</v>
      </c>
      <c r="I3716" s="9">
        <f t="shared" si="803"/>
        <v>-274749.74660000001</v>
      </c>
      <c r="J3716" s="9">
        <f t="shared" si="804"/>
        <v>75487423256.764221</v>
      </c>
      <c r="K3716" s="9">
        <f t="shared" si="805"/>
        <v>140028083301.91077</v>
      </c>
      <c r="M3716" s="9">
        <f t="shared" si="806"/>
        <v>156602.39864330739</v>
      </c>
      <c r="N3716" s="9">
        <f t="shared" si="807"/>
        <v>19295251316.361679</v>
      </c>
      <c r="O3716" s="9">
        <f t="shared" si="808"/>
        <v>-135842.39864330739</v>
      </c>
      <c r="P3716" s="9">
        <f t="shared" si="809"/>
        <v>18453157269.16724</v>
      </c>
      <c r="Q3716" s="9">
        <f t="shared" si="810"/>
        <v>2.0113124862644859E-4</v>
      </c>
      <c r="R3716" s="9">
        <f t="shared" si="811"/>
        <v>-3.8445189173839732E-2</v>
      </c>
    </row>
    <row r="3717" spans="1:18" x14ac:dyDescent="0.25">
      <c r="A3717">
        <v>3706</v>
      </c>
      <c r="B3717" s="5">
        <v>55469</v>
      </c>
      <c r="C3717" s="5">
        <v>4035</v>
      </c>
      <c r="D3717" s="5">
        <f t="shared" si="798"/>
        <v>223817415</v>
      </c>
      <c r="E3717" s="5">
        <f t="shared" si="799"/>
        <v>3076809961</v>
      </c>
      <c r="F3717" s="5">
        <f t="shared" si="800"/>
        <v>16281225</v>
      </c>
      <c r="G3717" s="5">
        <f t="shared" si="801"/>
        <v>-574491.82420000003</v>
      </c>
      <c r="H3717" s="9">
        <f t="shared" si="802"/>
        <v>330040856072.64374</v>
      </c>
      <c r="I3717" s="9">
        <f t="shared" si="803"/>
        <v>-291474.74660000001</v>
      </c>
      <c r="J3717" s="9">
        <f t="shared" si="804"/>
        <v>84957527905.534225</v>
      </c>
      <c r="K3717" s="9">
        <f t="shared" si="805"/>
        <v>167449858882.46677</v>
      </c>
      <c r="M3717" s="9">
        <f t="shared" si="806"/>
        <v>138931.57098607189</v>
      </c>
      <c r="N3717" s="9">
        <f t="shared" si="807"/>
        <v>24516725078.586113</v>
      </c>
      <c r="O3717" s="9">
        <f t="shared" si="808"/>
        <v>-134896.57098607189</v>
      </c>
      <c r="P3717" s="9">
        <f t="shared" si="809"/>
        <v>18197084863.800335</v>
      </c>
      <c r="Q3717" s="9">
        <f t="shared" si="810"/>
        <v>2.0143737498493482E-4</v>
      </c>
      <c r="R3717" s="9">
        <f t="shared" si="811"/>
        <v>-3.8177513325894669E-2</v>
      </c>
    </row>
    <row r="3718" spans="1:18" x14ac:dyDescent="0.25">
      <c r="A3718">
        <v>3707</v>
      </c>
      <c r="B3718" s="5">
        <v>27128</v>
      </c>
      <c r="C3718" s="5">
        <v>2370</v>
      </c>
      <c r="D3718" s="5">
        <f t="shared" si="798"/>
        <v>64293360</v>
      </c>
      <c r="E3718" s="5">
        <f t="shared" si="799"/>
        <v>735928384</v>
      </c>
      <c r="F3718" s="5">
        <f t="shared" si="800"/>
        <v>5616900</v>
      </c>
      <c r="G3718" s="5">
        <f t="shared" si="801"/>
        <v>-602832.82420000003</v>
      </c>
      <c r="H3718" s="9">
        <f t="shared" si="802"/>
        <v>363407413932.94812</v>
      </c>
      <c r="I3718" s="9">
        <f t="shared" si="803"/>
        <v>-293139.74660000001</v>
      </c>
      <c r="J3718" s="9">
        <f t="shared" si="804"/>
        <v>85930911036.712219</v>
      </c>
      <c r="K3718" s="9">
        <f t="shared" si="805"/>
        <v>176714261328.15036</v>
      </c>
      <c r="M3718" s="9">
        <f t="shared" si="806"/>
        <v>131207.21027605861</v>
      </c>
      <c r="N3718" s="9">
        <f t="shared" si="807"/>
        <v>26995323442.480083</v>
      </c>
      <c r="O3718" s="9">
        <f t="shared" si="808"/>
        <v>-128837.21027605861</v>
      </c>
      <c r="P3718" s="9">
        <f t="shared" si="809"/>
        <v>16599026751.717342</v>
      </c>
      <c r="Q3718" s="9">
        <f t="shared" si="810"/>
        <v>2.0158269110177103E-4</v>
      </c>
      <c r="R3718" s="9">
        <f t="shared" si="811"/>
        <v>-3.646263677189595E-2</v>
      </c>
    </row>
    <row r="3719" spans="1:18" x14ac:dyDescent="0.25">
      <c r="A3719">
        <v>3708</v>
      </c>
      <c r="B3719" s="5">
        <v>17731</v>
      </c>
      <c r="C3719" s="5">
        <v>1490</v>
      </c>
      <c r="D3719" s="5">
        <f t="shared" si="798"/>
        <v>26419190</v>
      </c>
      <c r="E3719" s="5">
        <f t="shared" si="799"/>
        <v>314388361</v>
      </c>
      <c r="F3719" s="5">
        <f t="shared" si="800"/>
        <v>2220100</v>
      </c>
      <c r="G3719" s="5">
        <f t="shared" si="801"/>
        <v>-612229.82420000003</v>
      </c>
      <c r="H3719" s="9">
        <f t="shared" si="802"/>
        <v>374825357639.96295</v>
      </c>
      <c r="I3719" s="9">
        <f t="shared" si="803"/>
        <v>-294019.74660000001</v>
      </c>
      <c r="J3719" s="9">
        <f t="shared" si="804"/>
        <v>86447611390.728226</v>
      </c>
      <c r="K3719" s="9">
        <f t="shared" si="805"/>
        <v>180007657772.24655</v>
      </c>
      <c r="M3719" s="9">
        <f t="shared" si="806"/>
        <v>128646.05091005196</v>
      </c>
      <c r="N3719" s="9">
        <f t="shared" si="807"/>
        <v>27843492939.307587</v>
      </c>
      <c r="O3719" s="9">
        <f t="shared" si="808"/>
        <v>-127156.05091005196</v>
      </c>
      <c r="P3719" s="9">
        <f t="shared" si="809"/>
        <v>16168661283.039724</v>
      </c>
      <c r="Q3719" s="9">
        <f t="shared" si="810"/>
        <v>2.0163241787456864E-4</v>
      </c>
      <c r="R3719" s="9">
        <f t="shared" si="811"/>
        <v>-3.5986847301710603E-2</v>
      </c>
    </row>
    <row r="3720" spans="1:18" x14ac:dyDescent="0.25">
      <c r="A3720">
        <v>3709</v>
      </c>
      <c r="B3720" s="5">
        <v>11705</v>
      </c>
      <c r="C3720" s="5">
        <v>1200</v>
      </c>
      <c r="D3720" s="5">
        <f t="shared" si="798"/>
        <v>14046000</v>
      </c>
      <c r="E3720" s="5">
        <f t="shared" si="799"/>
        <v>137007025</v>
      </c>
      <c r="F3720" s="5">
        <f t="shared" si="800"/>
        <v>1440000</v>
      </c>
      <c r="G3720" s="5">
        <f t="shared" si="801"/>
        <v>-618255.82420000003</v>
      </c>
      <c r="H3720" s="9">
        <f t="shared" si="802"/>
        <v>382240264157.22137</v>
      </c>
      <c r="I3720" s="9">
        <f t="shared" si="803"/>
        <v>-294309.74660000001</v>
      </c>
      <c r="J3720" s="9">
        <f t="shared" si="804"/>
        <v>86618226943.756226</v>
      </c>
      <c r="K3720" s="9">
        <f t="shared" si="805"/>
        <v>181958714954.27615</v>
      </c>
      <c r="M3720" s="9">
        <f t="shared" si="806"/>
        <v>127003.66011090796</v>
      </c>
      <c r="N3720" s="9">
        <f t="shared" si="807"/>
        <v>28394301183.869366</v>
      </c>
      <c r="O3720" s="9">
        <f t="shared" si="808"/>
        <v>-125803.66011090796</v>
      </c>
      <c r="P3720" s="9">
        <f t="shared" si="809"/>
        <v>15826560897.300856</v>
      </c>
      <c r="Q3720" s="9">
        <f t="shared" si="810"/>
        <v>2.0166471084965775E-4</v>
      </c>
      <c r="R3720" s="9">
        <f t="shared" si="811"/>
        <v>-3.5604103360558387E-2</v>
      </c>
    </row>
    <row r="3721" spans="1:18" x14ac:dyDescent="0.25">
      <c r="A3721">
        <v>3710</v>
      </c>
      <c r="B3721" s="5">
        <v>11294</v>
      </c>
      <c r="C3721" s="5">
        <v>1200</v>
      </c>
      <c r="D3721" s="5">
        <f t="shared" si="798"/>
        <v>13552800</v>
      </c>
      <c r="E3721" s="5">
        <f t="shared" si="799"/>
        <v>127554436</v>
      </c>
      <c r="F3721" s="5">
        <f t="shared" si="800"/>
        <v>1440000</v>
      </c>
      <c r="G3721" s="5">
        <f t="shared" si="801"/>
        <v>-618666.82420000003</v>
      </c>
      <c r="H3721" s="9">
        <f t="shared" si="802"/>
        <v>382748639365.71375</v>
      </c>
      <c r="I3721" s="9">
        <f t="shared" si="803"/>
        <v>-294309.74660000001</v>
      </c>
      <c r="J3721" s="9">
        <f t="shared" si="804"/>
        <v>86618226943.756226</v>
      </c>
      <c r="K3721" s="9">
        <f t="shared" si="805"/>
        <v>182079676260.12875</v>
      </c>
      <c r="M3721" s="9">
        <f t="shared" si="806"/>
        <v>126891.64175404633</v>
      </c>
      <c r="N3721" s="9">
        <f t="shared" si="807"/>
        <v>28432065281.841034</v>
      </c>
      <c r="O3721" s="9">
        <f t="shared" si="808"/>
        <v>-125691.64175404633</v>
      </c>
      <c r="P3721" s="9">
        <f t="shared" si="809"/>
        <v>15798388806.827522</v>
      </c>
      <c r="Q3721" s="9">
        <f t="shared" si="810"/>
        <v>2.0166692489617411E-4</v>
      </c>
      <c r="R3721" s="9">
        <f t="shared" si="811"/>
        <v>-3.5572400720131354E-2</v>
      </c>
    </row>
    <row r="3722" spans="1:18" x14ac:dyDescent="0.25">
      <c r="A3722">
        <v>3711</v>
      </c>
      <c r="B3722" s="5">
        <v>8260</v>
      </c>
      <c r="C3722" s="5">
        <v>680</v>
      </c>
      <c r="D3722" s="5">
        <f t="shared" si="798"/>
        <v>5616800</v>
      </c>
      <c r="E3722" s="5">
        <f t="shared" si="799"/>
        <v>68227600</v>
      </c>
      <c r="F3722" s="5">
        <f t="shared" si="800"/>
        <v>462400</v>
      </c>
      <c r="G3722" s="5">
        <f t="shared" si="801"/>
        <v>-621700.82420000003</v>
      </c>
      <c r="H3722" s="9">
        <f t="shared" si="802"/>
        <v>386511914810.95935</v>
      </c>
      <c r="I3722" s="9">
        <f t="shared" si="803"/>
        <v>-294829.74660000001</v>
      </c>
      <c r="J3722" s="9">
        <f t="shared" si="804"/>
        <v>86924579480.220215</v>
      </c>
      <c r="K3722" s="9">
        <f t="shared" si="805"/>
        <v>183295896459.89716</v>
      </c>
      <c r="M3722" s="9">
        <f t="shared" si="806"/>
        <v>126064.72278879526</v>
      </c>
      <c r="N3722" s="9">
        <f t="shared" si="807"/>
        <v>28711616094.379749</v>
      </c>
      <c r="O3722" s="9">
        <f t="shared" si="808"/>
        <v>-125384.72278879526</v>
      </c>
      <c r="P3722" s="9">
        <f t="shared" si="809"/>
        <v>15721328708.823034</v>
      </c>
      <c r="Q3722" s="9">
        <f t="shared" si="810"/>
        <v>2.0168331449730044E-4</v>
      </c>
      <c r="R3722" s="9">
        <f t="shared" si="811"/>
        <v>-3.5485538875460979E-2</v>
      </c>
    </row>
    <row r="3723" spans="1:18" x14ac:dyDescent="0.25">
      <c r="A3723">
        <v>3712</v>
      </c>
      <c r="B3723" s="5">
        <v>7724</v>
      </c>
      <c r="C3723" s="5">
        <v>680</v>
      </c>
      <c r="D3723" s="5">
        <f t="shared" si="798"/>
        <v>5252320</v>
      </c>
      <c r="E3723" s="5">
        <f t="shared" si="799"/>
        <v>59660176</v>
      </c>
      <c r="F3723" s="5">
        <f t="shared" si="800"/>
        <v>462400</v>
      </c>
      <c r="G3723" s="5">
        <f t="shared" si="801"/>
        <v>-622236.82420000003</v>
      </c>
      <c r="H3723" s="9">
        <f t="shared" si="802"/>
        <v>387178665390.50177</v>
      </c>
      <c r="I3723" s="9">
        <f t="shared" si="803"/>
        <v>-294829.74660000001</v>
      </c>
      <c r="J3723" s="9">
        <f t="shared" si="804"/>
        <v>86924579480.220215</v>
      </c>
      <c r="K3723" s="9">
        <f t="shared" si="805"/>
        <v>183453925204.07477</v>
      </c>
      <c r="M3723" s="9">
        <f t="shared" si="806"/>
        <v>125918.63558860589</v>
      </c>
      <c r="N3723" s="9">
        <f t="shared" si="807"/>
        <v>28761144934.079006</v>
      </c>
      <c r="O3723" s="9">
        <f t="shared" si="808"/>
        <v>-125238.63558860589</v>
      </c>
      <c r="P3723" s="9">
        <f t="shared" si="809"/>
        <v>15684715844.095621</v>
      </c>
      <c r="Q3723" s="9">
        <f t="shared" si="810"/>
        <v>2.0168621829113866E-4</v>
      </c>
      <c r="R3723" s="9">
        <f t="shared" si="811"/>
        <v>-3.5444194312483433E-2</v>
      </c>
    </row>
    <row r="3724" spans="1:18" x14ac:dyDescent="0.25">
      <c r="A3724">
        <v>3713</v>
      </c>
      <c r="B3724" s="5">
        <v>5148</v>
      </c>
      <c r="C3724" s="5">
        <v>330</v>
      </c>
      <c r="D3724" s="5">
        <f t="shared" si="798"/>
        <v>1698840</v>
      </c>
      <c r="E3724" s="5">
        <f t="shared" si="799"/>
        <v>26501904</v>
      </c>
      <c r="F3724" s="5">
        <f t="shared" si="800"/>
        <v>108900</v>
      </c>
      <c r="G3724" s="5">
        <f t="shared" si="801"/>
        <v>-624812.82420000003</v>
      </c>
      <c r="H3724" s="9">
        <f t="shared" si="802"/>
        <v>390391065284.78015</v>
      </c>
      <c r="I3724" s="9">
        <f t="shared" si="803"/>
        <v>-295179.74660000001</v>
      </c>
      <c r="J3724" s="9">
        <f t="shared" si="804"/>
        <v>87131082802.840225</v>
      </c>
      <c r="K3724" s="9">
        <f t="shared" si="805"/>
        <v>184432091119.78638</v>
      </c>
      <c r="M3724" s="9">
        <f t="shared" si="806"/>
        <v>125216.54486530769</v>
      </c>
      <c r="N3724" s="9">
        <f t="shared" si="807"/>
        <v>28999774557.052616</v>
      </c>
      <c r="O3724" s="9">
        <f t="shared" si="808"/>
        <v>-124886.54486530769</v>
      </c>
      <c r="P3724" s="9">
        <f t="shared" si="809"/>
        <v>15596649088.39451</v>
      </c>
      <c r="Q3724" s="9">
        <f t="shared" si="810"/>
        <v>2.0170020875069747E-4</v>
      </c>
      <c r="R3724" s="9">
        <f t="shared" si="811"/>
        <v>-3.5344548216988222E-2</v>
      </c>
    </row>
    <row r="3725" spans="1:18" x14ac:dyDescent="0.25">
      <c r="A3725">
        <v>3714</v>
      </c>
      <c r="B3725" s="5">
        <v>4478</v>
      </c>
      <c r="C3725" s="5">
        <v>600</v>
      </c>
      <c r="D3725" s="5">
        <f t="shared" ref="D3725:D3788" si="812">B3725*C3725</f>
        <v>2686800</v>
      </c>
      <c r="E3725" s="5">
        <f t="shared" ref="E3725:E3788" si="813">POWER(B3725,2)</f>
        <v>20052484</v>
      </c>
      <c r="F3725" s="5">
        <f t="shared" ref="F3725:F3788" si="814">POWER(C3725,2)</f>
        <v>360000</v>
      </c>
      <c r="G3725" s="5">
        <f t="shared" ref="G3725:G3788" si="815">B3725-$J$5018</f>
        <v>-625482.82420000003</v>
      </c>
      <c r="H3725" s="9">
        <f t="shared" ref="H3725:H3788" si="816">POWER(G3725,2)</f>
        <v>391228763369.20813</v>
      </c>
      <c r="I3725" s="9">
        <f t="shared" ref="I3725:I3788" si="817">C3725-$J$5019</f>
        <v>-294909.74660000001</v>
      </c>
      <c r="J3725" s="9">
        <f t="shared" ref="J3725:J3788" si="818">POWER(I3725,2)</f>
        <v>86971758639.676224</v>
      </c>
      <c r="K3725" s="9">
        <f t="shared" ref="K3725:K3788" si="819">G3725*I3725</f>
        <v>184460981187.47437</v>
      </c>
      <c r="M3725" s="9">
        <f t="shared" ref="M3725:M3788" si="820">$J$5027+$J$5026*B3725</f>
        <v>125033.93586507098</v>
      </c>
      <c r="N3725" s="9">
        <f t="shared" ref="N3725:N3788" si="821">(M3725-$J$5019)^2</f>
        <v>29062002045.73135</v>
      </c>
      <c r="O3725" s="9">
        <f t="shared" ref="O3725:O3788" si="822">C3725-M3725</f>
        <v>-124433.93586507098</v>
      </c>
      <c r="P3725" s="9">
        <f t="shared" ref="P3725:P3788" si="823">POWER(O3725,2)</f>
        <v>15483804394.872597</v>
      </c>
      <c r="Q3725" s="9">
        <f t="shared" ref="Q3725:Q3788" si="824">(1/$J$5017)+((H3725)/$H$5012)</f>
        <v>2.0170385704529291E-4</v>
      </c>
      <c r="R3725" s="9">
        <f t="shared" ref="R3725:R3788" si="825">O3725/($J$5028*SQRT(1-Q3725))</f>
        <v>-3.5216453932489983E-2</v>
      </c>
    </row>
    <row r="3726" spans="1:18" x14ac:dyDescent="0.25">
      <c r="A3726">
        <v>3715</v>
      </c>
      <c r="B3726" s="5">
        <v>3169</v>
      </c>
      <c r="C3726" s="5">
        <v>220</v>
      </c>
      <c r="D3726" s="5">
        <f t="shared" si="812"/>
        <v>697180</v>
      </c>
      <c r="E3726" s="5">
        <f t="shared" si="813"/>
        <v>10042561</v>
      </c>
      <c r="F3726" s="5">
        <f t="shared" si="814"/>
        <v>48400</v>
      </c>
      <c r="G3726" s="5">
        <f t="shared" si="815"/>
        <v>-626791.82420000003</v>
      </c>
      <c r="H3726" s="9">
        <f t="shared" si="816"/>
        <v>392867990883.96375</v>
      </c>
      <c r="I3726" s="9">
        <f t="shared" si="817"/>
        <v>-295289.74660000001</v>
      </c>
      <c r="J3726" s="9">
        <f t="shared" si="818"/>
        <v>87196034447.092224</v>
      </c>
      <c r="K3726" s="9">
        <f t="shared" si="819"/>
        <v>185085198938.96976</v>
      </c>
      <c r="M3726" s="9">
        <f t="shared" si="820"/>
        <v>124677.16693774282</v>
      </c>
      <c r="N3726" s="9">
        <f t="shared" si="821"/>
        <v>29183770274.061451</v>
      </c>
      <c r="O3726" s="9">
        <f t="shared" si="822"/>
        <v>-124457.16693774282</v>
      </c>
      <c r="P3726" s="9">
        <f t="shared" si="823"/>
        <v>15489586402.169184</v>
      </c>
      <c r="Q3726" s="9">
        <f t="shared" si="824"/>
        <v>2.0171099611483831E-4</v>
      </c>
      <c r="R3726" s="9">
        <f t="shared" si="825"/>
        <v>-3.5223028759871884E-2</v>
      </c>
    </row>
    <row r="3727" spans="1:18" x14ac:dyDescent="0.25">
      <c r="A3727">
        <v>3716</v>
      </c>
      <c r="B3727" s="5">
        <v>2618</v>
      </c>
      <c r="C3727" s="5">
        <v>195</v>
      </c>
      <c r="D3727" s="5">
        <f t="shared" si="812"/>
        <v>510510</v>
      </c>
      <c r="E3727" s="5">
        <f t="shared" si="813"/>
        <v>6853924</v>
      </c>
      <c r="F3727" s="5">
        <f t="shared" si="814"/>
        <v>38025</v>
      </c>
      <c r="G3727" s="5">
        <f t="shared" si="815"/>
        <v>-627342.82420000003</v>
      </c>
      <c r="H3727" s="9">
        <f t="shared" si="816"/>
        <v>393559019075.23212</v>
      </c>
      <c r="I3727" s="9">
        <f t="shared" si="817"/>
        <v>-295314.74660000001</v>
      </c>
      <c r="J3727" s="9">
        <f t="shared" si="818"/>
        <v>87210799559.422226</v>
      </c>
      <c r="K3727" s="9">
        <f t="shared" si="819"/>
        <v>185263587159.95135</v>
      </c>
      <c r="M3727" s="9">
        <f t="shared" si="820"/>
        <v>124526.9914763541</v>
      </c>
      <c r="N3727" s="9">
        <f t="shared" si="821"/>
        <v>29235102549.672661</v>
      </c>
      <c r="O3727" s="9">
        <f t="shared" si="822"/>
        <v>-124331.9914763541</v>
      </c>
      <c r="P3727" s="9">
        <f t="shared" si="823"/>
        <v>15458444104.476189</v>
      </c>
      <c r="Q3727" s="9">
        <f t="shared" si="824"/>
        <v>2.0171400564113705E-4</v>
      </c>
      <c r="R3727" s="9">
        <f t="shared" si="825"/>
        <v>-3.5187602497216253E-2</v>
      </c>
    </row>
    <row r="3728" spans="1:18" x14ac:dyDescent="0.25">
      <c r="A3728">
        <v>3717</v>
      </c>
      <c r="B3728" s="5">
        <v>2053</v>
      </c>
      <c r="C3728" s="5">
        <v>140</v>
      </c>
      <c r="D3728" s="5">
        <f t="shared" si="812"/>
        <v>287420</v>
      </c>
      <c r="E3728" s="5">
        <f t="shared" si="813"/>
        <v>4214809</v>
      </c>
      <c r="F3728" s="5">
        <f t="shared" si="814"/>
        <v>19600</v>
      </c>
      <c r="G3728" s="5">
        <f t="shared" si="815"/>
        <v>-627907.82420000003</v>
      </c>
      <c r="H3728" s="9">
        <f t="shared" si="816"/>
        <v>394268235691.57813</v>
      </c>
      <c r="I3728" s="9">
        <f t="shared" si="817"/>
        <v>-295369.74660000001</v>
      </c>
      <c r="J3728" s="9">
        <f t="shared" si="818"/>
        <v>87243287206.548218</v>
      </c>
      <c r="K3728" s="9">
        <f t="shared" si="819"/>
        <v>185464974922.11136</v>
      </c>
      <c r="M3728" s="9">
        <f t="shared" si="820"/>
        <v>124373.00030451269</v>
      </c>
      <c r="N3728" s="9">
        <f t="shared" si="821"/>
        <v>29287785932.605999</v>
      </c>
      <c r="O3728" s="9">
        <f t="shared" si="822"/>
        <v>-124233.00030451269</v>
      </c>
      <c r="P3728" s="9">
        <f t="shared" si="823"/>
        <v>15433838364.661051</v>
      </c>
      <c r="Q3728" s="9">
        <f t="shared" si="824"/>
        <v>2.0171709438062031E-4</v>
      </c>
      <c r="R3728" s="9">
        <f t="shared" si="825"/>
        <v>-3.5159586737059816E-2</v>
      </c>
    </row>
    <row r="3729" spans="1:18" x14ac:dyDescent="0.25">
      <c r="A3729">
        <v>3718</v>
      </c>
      <c r="B3729" s="5">
        <v>3927029</v>
      </c>
      <c r="C3729" s="5">
        <v>1470338</v>
      </c>
      <c r="D3729" s="5">
        <f t="shared" si="812"/>
        <v>5774059965802</v>
      </c>
      <c r="E3729" s="5">
        <f t="shared" si="813"/>
        <v>15421556766841</v>
      </c>
      <c r="F3729" s="5">
        <f t="shared" si="814"/>
        <v>2161893834244</v>
      </c>
      <c r="G3729" s="5">
        <f t="shared" si="815"/>
        <v>3297068.1757999999</v>
      </c>
      <c r="H3729" s="9">
        <f t="shared" si="816"/>
        <v>10870658555873.139</v>
      </c>
      <c r="I3729" s="9">
        <f t="shared" si="817"/>
        <v>1174828.2534</v>
      </c>
      <c r="J3729" s="9">
        <f t="shared" si="818"/>
        <v>1380221424986.8948</v>
      </c>
      <c r="K3729" s="9">
        <f t="shared" si="819"/>
        <v>3873488846315.8379</v>
      </c>
      <c r="M3729" s="9">
        <f t="shared" si="820"/>
        <v>1194128.13957783</v>
      </c>
      <c r="N3729" s="9">
        <f t="shared" si="821"/>
        <v>807515016198.05774</v>
      </c>
      <c r="O3729" s="9">
        <f t="shared" si="822"/>
        <v>276209.86042217002</v>
      </c>
      <c r="P3729" s="9">
        <f t="shared" si="823"/>
        <v>76291886994.434647</v>
      </c>
      <c r="Q3729" s="9">
        <f t="shared" si="824"/>
        <v>2.4734326793328962E-4</v>
      </c>
      <c r="R3729" s="9">
        <f t="shared" si="825"/>
        <v>7.8172837500457157E-2</v>
      </c>
    </row>
    <row r="3730" spans="1:18" x14ac:dyDescent="0.25">
      <c r="A3730">
        <v>3719</v>
      </c>
      <c r="B3730" s="5">
        <v>3436765</v>
      </c>
      <c r="C3730" s="5">
        <v>666185</v>
      </c>
      <c r="D3730" s="5">
        <f t="shared" si="812"/>
        <v>2289521291525</v>
      </c>
      <c r="E3730" s="5">
        <f t="shared" si="813"/>
        <v>11811353665225</v>
      </c>
      <c r="F3730" s="5">
        <f t="shared" si="814"/>
        <v>443802454225</v>
      </c>
      <c r="G3730" s="5">
        <f t="shared" si="815"/>
        <v>2806804.1757999999</v>
      </c>
      <c r="H3730" s="9">
        <f t="shared" si="816"/>
        <v>7878149681288.3164</v>
      </c>
      <c r="I3730" s="9">
        <f t="shared" si="817"/>
        <v>370675.25339999999</v>
      </c>
      <c r="J3730" s="9">
        <f t="shared" si="818"/>
        <v>137400143483.15421</v>
      </c>
      <c r="K3730" s="9">
        <f t="shared" si="819"/>
        <v>1040412849108.843</v>
      </c>
      <c r="M3730" s="9">
        <f t="shared" si="820"/>
        <v>1060506.3203359558</v>
      </c>
      <c r="N3730" s="9">
        <f t="shared" si="821"/>
        <v>585219757827.75171</v>
      </c>
      <c r="O3730" s="9">
        <f t="shared" si="822"/>
        <v>-394321.32033595582</v>
      </c>
      <c r="P3730" s="9">
        <f t="shared" si="823"/>
        <v>155489303671.49149</v>
      </c>
      <c r="Q3730" s="9">
        <f t="shared" si="824"/>
        <v>2.3431046511697149E-4</v>
      </c>
      <c r="R3730" s="9">
        <f t="shared" si="825"/>
        <v>-0.11159998246716604</v>
      </c>
    </row>
    <row r="3731" spans="1:18" x14ac:dyDescent="0.25">
      <c r="A3731">
        <v>3720</v>
      </c>
      <c r="B3731" s="5">
        <v>1237941</v>
      </c>
      <c r="C3731" s="5">
        <v>165000</v>
      </c>
      <c r="D3731" s="5">
        <f t="shared" si="812"/>
        <v>204260265000</v>
      </c>
      <c r="E3731" s="5">
        <f t="shared" si="813"/>
        <v>1532497919481</v>
      </c>
      <c r="F3731" s="5">
        <f t="shared" si="814"/>
        <v>27225000000</v>
      </c>
      <c r="G3731" s="5">
        <f t="shared" si="815"/>
        <v>607980.17579999997</v>
      </c>
      <c r="H3731" s="9">
        <f t="shared" si="816"/>
        <v>369639894165.79889</v>
      </c>
      <c r="I3731" s="9">
        <f t="shared" si="817"/>
        <v>-130509.74660000001</v>
      </c>
      <c r="J3731" s="9">
        <f t="shared" si="818"/>
        <v>17032793957.596214</v>
      </c>
      <c r="K3731" s="9">
        <f t="shared" si="819"/>
        <v>-79347338681.481461</v>
      </c>
      <c r="M3731" s="9">
        <f t="shared" si="820"/>
        <v>461215.19744564715</v>
      </c>
      <c r="N3731" s="9">
        <f t="shared" si="821"/>
        <v>27458296439.959179</v>
      </c>
      <c r="O3731" s="9">
        <f t="shared" si="822"/>
        <v>-296215.19744564715</v>
      </c>
      <c r="P3731" s="9">
        <f t="shared" si="823"/>
        <v>87743443197.763733</v>
      </c>
      <c r="Q3731" s="9">
        <f t="shared" si="824"/>
        <v>2.0160983444180293E-4</v>
      </c>
      <c r="R3731" s="9">
        <f t="shared" si="825"/>
        <v>-8.3832824959866603E-2</v>
      </c>
    </row>
    <row r="3732" spans="1:18" x14ac:dyDescent="0.25">
      <c r="A3732">
        <v>3721</v>
      </c>
      <c r="B3732" s="5">
        <v>441343</v>
      </c>
      <c r="C3732" s="5">
        <v>167686</v>
      </c>
      <c r="D3732" s="5">
        <f t="shared" si="812"/>
        <v>74007042298</v>
      </c>
      <c r="E3732" s="5">
        <f t="shared" si="813"/>
        <v>194783643649</v>
      </c>
      <c r="F3732" s="5">
        <f t="shared" si="814"/>
        <v>28118594596</v>
      </c>
      <c r="G3732" s="5">
        <f t="shared" si="815"/>
        <v>-188617.82420000003</v>
      </c>
      <c r="H3732" s="9">
        <f t="shared" si="816"/>
        <v>35576683605.942116</v>
      </c>
      <c r="I3732" s="9">
        <f t="shared" si="817"/>
        <v>-127823.74660000001</v>
      </c>
      <c r="J3732" s="9">
        <f t="shared" si="818"/>
        <v>16338910194.861015</v>
      </c>
      <c r="K3732" s="9">
        <f t="shared" si="819"/>
        <v>24109836964.784153</v>
      </c>
      <c r="M3732" s="9">
        <f t="shared" si="820"/>
        <v>244101.81778807833</v>
      </c>
      <c r="N3732" s="9">
        <f t="shared" si="821"/>
        <v>2642775144.731607</v>
      </c>
      <c r="O3732" s="9">
        <f t="shared" si="822"/>
        <v>-76415.817788078333</v>
      </c>
      <c r="P3732" s="9">
        <f t="shared" si="823"/>
        <v>5839377208.220789</v>
      </c>
      <c r="Q3732" s="9">
        <f t="shared" si="824"/>
        <v>2.0015494152957495E-4</v>
      </c>
      <c r="R3732" s="9">
        <f t="shared" si="825"/>
        <v>-2.1626673009915155E-2</v>
      </c>
    </row>
    <row r="3733" spans="1:18" x14ac:dyDescent="0.25">
      <c r="A3733">
        <v>3722</v>
      </c>
      <c r="B3733" s="5">
        <v>302155</v>
      </c>
      <c r="C3733" s="5">
        <v>138118</v>
      </c>
      <c r="D3733" s="5">
        <f t="shared" si="812"/>
        <v>41733044290</v>
      </c>
      <c r="E3733" s="5">
        <f t="shared" si="813"/>
        <v>91297644025</v>
      </c>
      <c r="F3733" s="5">
        <f t="shared" si="814"/>
        <v>19076581924</v>
      </c>
      <c r="G3733" s="5">
        <f t="shared" si="815"/>
        <v>-327805.82420000003</v>
      </c>
      <c r="H3733" s="9">
        <f t="shared" si="816"/>
        <v>107456658379.44133</v>
      </c>
      <c r="I3733" s="9">
        <f t="shared" si="817"/>
        <v>-157391.74660000001</v>
      </c>
      <c r="J3733" s="9">
        <f t="shared" si="818"/>
        <v>24772161897.798615</v>
      </c>
      <c r="K3733" s="9">
        <f t="shared" si="819"/>
        <v>51593931216.490555</v>
      </c>
      <c r="M3733" s="9">
        <f t="shared" si="820"/>
        <v>206166.02446725941</v>
      </c>
      <c r="N3733" s="9">
        <f t="shared" si="821"/>
        <v>7982300684.5323629</v>
      </c>
      <c r="O3733" s="9">
        <f t="shared" si="822"/>
        <v>-68048.024467259413</v>
      </c>
      <c r="P3733" s="9">
        <f t="shared" si="823"/>
        <v>4630533633.8967361</v>
      </c>
      <c r="Q3733" s="9">
        <f t="shared" si="824"/>
        <v>2.0046798906825432E-4</v>
      </c>
      <c r="R3733" s="9">
        <f t="shared" si="825"/>
        <v>-1.9258481386669971E-2</v>
      </c>
    </row>
    <row r="3734" spans="1:18" x14ac:dyDescent="0.25">
      <c r="A3734">
        <v>3723</v>
      </c>
      <c r="B3734" s="5">
        <v>268174</v>
      </c>
      <c r="C3734" s="5">
        <v>53886</v>
      </c>
      <c r="D3734" s="5">
        <f t="shared" si="812"/>
        <v>14450824164</v>
      </c>
      <c r="E3734" s="5">
        <f t="shared" si="813"/>
        <v>71917294276</v>
      </c>
      <c r="F3734" s="5">
        <f t="shared" si="814"/>
        <v>2903700996</v>
      </c>
      <c r="G3734" s="5">
        <f t="shared" si="815"/>
        <v>-361786.82420000003</v>
      </c>
      <c r="H3734" s="9">
        <f t="shared" si="816"/>
        <v>130889706164.72173</v>
      </c>
      <c r="I3734" s="9">
        <f t="shared" si="817"/>
        <v>-241623.74660000001</v>
      </c>
      <c r="J3734" s="9">
        <f t="shared" si="818"/>
        <v>58382034921.021019</v>
      </c>
      <c r="K3734" s="9">
        <f t="shared" si="819"/>
        <v>87416287933.719559</v>
      </c>
      <c r="M3734" s="9">
        <f t="shared" si="820"/>
        <v>196904.47754629824</v>
      </c>
      <c r="N3734" s="9">
        <f t="shared" si="821"/>
        <v>9722999085.1529179</v>
      </c>
      <c r="O3734" s="9">
        <f t="shared" si="822"/>
        <v>-143018.47754629824</v>
      </c>
      <c r="P3734" s="9">
        <f t="shared" si="823"/>
        <v>20454284919.661015</v>
      </c>
      <c r="Q3734" s="9">
        <f t="shared" si="824"/>
        <v>2.0057004333240861E-4</v>
      </c>
      <c r="R3734" s="9">
        <f t="shared" si="825"/>
        <v>-4.0476102721742464E-2</v>
      </c>
    </row>
    <row r="3735" spans="1:18" x14ac:dyDescent="0.25">
      <c r="A3735">
        <v>3724</v>
      </c>
      <c r="B3735" s="5">
        <v>149694</v>
      </c>
      <c r="C3735" s="5">
        <v>16120</v>
      </c>
      <c r="D3735" s="5">
        <f t="shared" si="812"/>
        <v>2413067280</v>
      </c>
      <c r="E3735" s="5">
        <f t="shared" si="813"/>
        <v>22408293636</v>
      </c>
      <c r="F3735" s="5">
        <f t="shared" si="814"/>
        <v>259854400</v>
      </c>
      <c r="G3735" s="5">
        <f t="shared" si="815"/>
        <v>-480266.82420000003</v>
      </c>
      <c r="H3735" s="9">
        <f t="shared" si="816"/>
        <v>230656222427.15375</v>
      </c>
      <c r="I3735" s="9">
        <f t="shared" si="817"/>
        <v>-279389.74660000001</v>
      </c>
      <c r="J3735" s="9">
        <f t="shared" si="818"/>
        <v>78058630505.212219</v>
      </c>
      <c r="K3735" s="9">
        <f t="shared" si="819"/>
        <v>134181626313.62476</v>
      </c>
      <c r="M3735" s="9">
        <f t="shared" si="820"/>
        <v>164612.66508652712</v>
      </c>
      <c r="N3735" s="9">
        <f t="shared" si="821"/>
        <v>17134045948.744766</v>
      </c>
      <c r="O3735" s="9">
        <f t="shared" si="822"/>
        <v>-148492.66508652712</v>
      </c>
      <c r="P3735" s="9">
        <f t="shared" si="823"/>
        <v>22050071584.499512</v>
      </c>
      <c r="Q3735" s="9">
        <f t="shared" si="824"/>
        <v>2.0100454073529423E-4</v>
      </c>
      <c r="R3735" s="9">
        <f t="shared" si="825"/>
        <v>-4.2025378640580119E-2</v>
      </c>
    </row>
    <row r="3736" spans="1:18" x14ac:dyDescent="0.25">
      <c r="A3736">
        <v>3725</v>
      </c>
      <c r="B3736" s="5">
        <v>110098</v>
      </c>
      <c r="C3736" s="5">
        <v>7040</v>
      </c>
      <c r="D3736" s="5">
        <f t="shared" si="812"/>
        <v>775089920</v>
      </c>
      <c r="E3736" s="5">
        <f t="shared" si="813"/>
        <v>12121569604</v>
      </c>
      <c r="F3736" s="5">
        <f t="shared" si="814"/>
        <v>49561600</v>
      </c>
      <c r="G3736" s="5">
        <f t="shared" si="815"/>
        <v>-519862.82420000003</v>
      </c>
      <c r="H3736" s="9">
        <f t="shared" si="816"/>
        <v>270257355985.20013</v>
      </c>
      <c r="I3736" s="9">
        <f t="shared" si="817"/>
        <v>-288469.74660000001</v>
      </c>
      <c r="J3736" s="9">
        <f t="shared" si="818"/>
        <v>83214794703.468216</v>
      </c>
      <c r="K3736" s="9">
        <f t="shared" si="819"/>
        <v>149964697163.73438</v>
      </c>
      <c r="M3736" s="9">
        <f t="shared" si="820"/>
        <v>153820.74572328356</v>
      </c>
      <c r="N3736" s="9">
        <f t="shared" si="821"/>
        <v>20075772969.442158</v>
      </c>
      <c r="O3736" s="9">
        <f t="shared" si="822"/>
        <v>-146780.74572328356</v>
      </c>
      <c r="P3736" s="9">
        <f t="shared" si="823"/>
        <v>21544587315.083225</v>
      </c>
      <c r="Q3736" s="9">
        <f t="shared" si="824"/>
        <v>2.0117700931821073E-4</v>
      </c>
      <c r="R3736" s="9">
        <f t="shared" si="825"/>
        <v>-4.1540886511922614E-2</v>
      </c>
    </row>
    <row r="3737" spans="1:18" x14ac:dyDescent="0.25">
      <c r="A3737">
        <v>3726</v>
      </c>
      <c r="B3737" s="5">
        <v>107016</v>
      </c>
      <c r="C3737" s="5">
        <v>38502</v>
      </c>
      <c r="D3737" s="5">
        <f t="shared" si="812"/>
        <v>4120330032</v>
      </c>
      <c r="E3737" s="5">
        <f t="shared" si="813"/>
        <v>11452424256</v>
      </c>
      <c r="F3737" s="5">
        <f t="shared" si="814"/>
        <v>1482404004</v>
      </c>
      <c r="G3737" s="5">
        <f t="shared" si="815"/>
        <v>-522944.82420000003</v>
      </c>
      <c r="H3737" s="9">
        <f t="shared" si="816"/>
        <v>273471289157.56894</v>
      </c>
      <c r="I3737" s="9">
        <f t="shared" si="817"/>
        <v>-257007.74660000001</v>
      </c>
      <c r="J3737" s="9">
        <f t="shared" si="818"/>
        <v>66052981812.409821</v>
      </c>
      <c r="K3737" s="9">
        <f t="shared" si="819"/>
        <v>134400870863.77516</v>
      </c>
      <c r="M3737" s="9">
        <f t="shared" si="820"/>
        <v>152980.74432219463</v>
      </c>
      <c r="N3737" s="9">
        <f t="shared" si="821"/>
        <v>20314516490.306652</v>
      </c>
      <c r="O3737" s="9">
        <f t="shared" si="822"/>
        <v>-114478.74432219463</v>
      </c>
      <c r="P3737" s="9">
        <f t="shared" si="823"/>
        <v>13105382901.586409</v>
      </c>
      <c r="Q3737" s="9">
        <f t="shared" si="824"/>
        <v>2.0119100645541425E-4</v>
      </c>
      <c r="R3737" s="9">
        <f t="shared" si="825"/>
        <v>-3.2398994403324242E-2</v>
      </c>
    </row>
    <row r="3738" spans="1:18" x14ac:dyDescent="0.25">
      <c r="A3738">
        <v>3727</v>
      </c>
      <c r="B3738" s="5">
        <v>95688</v>
      </c>
      <c r="C3738" s="5">
        <v>5310</v>
      </c>
      <c r="D3738" s="5">
        <f t="shared" si="812"/>
        <v>508103280</v>
      </c>
      <c r="E3738" s="5">
        <f t="shared" si="813"/>
        <v>9156193344</v>
      </c>
      <c r="F3738" s="5">
        <f t="shared" si="814"/>
        <v>28196100</v>
      </c>
      <c r="G3738" s="5">
        <f t="shared" si="815"/>
        <v>-534272.82420000003</v>
      </c>
      <c r="H3738" s="9">
        <f t="shared" si="816"/>
        <v>285447450678.64417</v>
      </c>
      <c r="I3738" s="9">
        <f t="shared" si="817"/>
        <v>-290199.74660000001</v>
      </c>
      <c r="J3738" s="9">
        <f t="shared" si="818"/>
        <v>84215892926.704224</v>
      </c>
      <c r="K3738" s="9">
        <f t="shared" si="819"/>
        <v>155045838198.10635</v>
      </c>
      <c r="M3738" s="9">
        <f t="shared" si="820"/>
        <v>149893.28946446095</v>
      </c>
      <c r="N3738" s="9">
        <f t="shared" si="821"/>
        <v>21204152588.706287</v>
      </c>
      <c r="O3738" s="9">
        <f t="shared" si="822"/>
        <v>-144583.28946446095</v>
      </c>
      <c r="P3738" s="9">
        <f t="shared" si="823"/>
        <v>20904327592.364105</v>
      </c>
      <c r="Q3738" s="9">
        <f t="shared" si="824"/>
        <v>2.0124316434638197E-4</v>
      </c>
      <c r="R3738" s="9">
        <f t="shared" si="825"/>
        <v>-4.0918978768468867E-2</v>
      </c>
    </row>
    <row r="3739" spans="1:18" x14ac:dyDescent="0.25">
      <c r="A3739">
        <v>3728</v>
      </c>
      <c r="B3739" s="5">
        <v>87081</v>
      </c>
      <c r="C3739" s="5">
        <v>7227</v>
      </c>
      <c r="D3739" s="5">
        <f t="shared" si="812"/>
        <v>629334387</v>
      </c>
      <c r="E3739" s="5">
        <f t="shared" si="813"/>
        <v>7583100561</v>
      </c>
      <c r="F3739" s="5">
        <f t="shared" si="814"/>
        <v>52229529</v>
      </c>
      <c r="G3739" s="5">
        <f t="shared" si="815"/>
        <v>-542879.82420000003</v>
      </c>
      <c r="H3739" s="9">
        <f t="shared" si="816"/>
        <v>294718503523.42291</v>
      </c>
      <c r="I3739" s="9">
        <f t="shared" si="817"/>
        <v>-288282.74660000001</v>
      </c>
      <c r="J3739" s="9">
        <f t="shared" si="818"/>
        <v>83106941987.239822</v>
      </c>
      <c r="K3739" s="9">
        <f t="shared" si="819"/>
        <v>156502886794.10117</v>
      </c>
      <c r="M3739" s="9">
        <f t="shared" si="820"/>
        <v>147547.44518828564</v>
      </c>
      <c r="N3739" s="9">
        <f t="shared" si="821"/>
        <v>21892842639.051014</v>
      </c>
      <c r="O3739" s="9">
        <f t="shared" si="822"/>
        <v>-140320.44518828564</v>
      </c>
      <c r="P3739" s="9">
        <f t="shared" si="823"/>
        <v>19689827337.838673</v>
      </c>
      <c r="Q3739" s="9">
        <f t="shared" si="824"/>
        <v>2.0128354110337401E-4</v>
      </c>
      <c r="R3739" s="9">
        <f t="shared" si="825"/>
        <v>-3.9712538389806477E-2</v>
      </c>
    </row>
    <row r="3740" spans="1:18" x14ac:dyDescent="0.25">
      <c r="A3740">
        <v>3729</v>
      </c>
      <c r="B3740" s="5">
        <v>63971</v>
      </c>
      <c r="C3740" s="5">
        <v>15966</v>
      </c>
      <c r="D3740" s="5">
        <f t="shared" si="812"/>
        <v>1021360986</v>
      </c>
      <c r="E3740" s="5">
        <f t="shared" si="813"/>
        <v>4092288841</v>
      </c>
      <c r="F3740" s="5">
        <f t="shared" si="814"/>
        <v>254913156</v>
      </c>
      <c r="G3740" s="5">
        <f t="shared" si="815"/>
        <v>-565989.82420000003</v>
      </c>
      <c r="H3740" s="9">
        <f t="shared" si="816"/>
        <v>320344481097.94696</v>
      </c>
      <c r="I3740" s="9">
        <f t="shared" si="817"/>
        <v>-279543.74660000001</v>
      </c>
      <c r="J3740" s="9">
        <f t="shared" si="818"/>
        <v>78144706263.165024</v>
      </c>
      <c r="K3740" s="9">
        <f t="shared" si="819"/>
        <v>158218915994.34335</v>
      </c>
      <c r="M3740" s="9">
        <f t="shared" si="820"/>
        <v>141248.7974338519</v>
      </c>
      <c r="N3740" s="9">
        <f t="shared" si="821"/>
        <v>23796440437.640934</v>
      </c>
      <c r="O3740" s="9">
        <f t="shared" si="822"/>
        <v>-125282.7974338519</v>
      </c>
      <c r="P3740" s="9">
        <f t="shared" si="823"/>
        <v>15695779332.851568</v>
      </c>
      <c r="Q3740" s="9">
        <f t="shared" si="824"/>
        <v>2.0139514588942515E-4</v>
      </c>
      <c r="R3740" s="9">
        <f t="shared" si="825"/>
        <v>-3.5456687538923171E-2</v>
      </c>
    </row>
    <row r="3741" spans="1:18" x14ac:dyDescent="0.25">
      <c r="A3741">
        <v>3730</v>
      </c>
      <c r="B3741" s="5">
        <v>61797</v>
      </c>
      <c r="C3741" s="5">
        <v>7558</v>
      </c>
      <c r="D3741" s="5">
        <f t="shared" si="812"/>
        <v>467061726</v>
      </c>
      <c r="E3741" s="5">
        <f t="shared" si="813"/>
        <v>3818869209</v>
      </c>
      <c r="F3741" s="5">
        <f t="shared" si="814"/>
        <v>57123364</v>
      </c>
      <c r="G3741" s="5">
        <f t="shared" si="815"/>
        <v>-568163.82420000003</v>
      </c>
      <c r="H3741" s="9">
        <f t="shared" si="816"/>
        <v>322810131129.56854</v>
      </c>
      <c r="I3741" s="9">
        <f t="shared" si="817"/>
        <v>-287951.74660000001</v>
      </c>
      <c r="J3741" s="9">
        <f t="shared" si="818"/>
        <v>82916208369.990616</v>
      </c>
      <c r="K3741" s="9">
        <f t="shared" si="819"/>
        <v>163603765533.32538</v>
      </c>
      <c r="M3741" s="9">
        <f t="shared" si="820"/>
        <v>140656.27211069572</v>
      </c>
      <c r="N3741" s="9">
        <f t="shared" si="821"/>
        <v>23979598561.409615</v>
      </c>
      <c r="O3741" s="9">
        <f t="shared" si="822"/>
        <v>-133098.27211069572</v>
      </c>
      <c r="P3741" s="9">
        <f t="shared" si="823"/>
        <v>17715150038.852802</v>
      </c>
      <c r="Q3741" s="9">
        <f t="shared" si="824"/>
        <v>2.0140588414686161E-4</v>
      </c>
      <c r="R3741" s="9">
        <f t="shared" si="825"/>
        <v>-3.7668570372037219E-2</v>
      </c>
    </row>
    <row r="3742" spans="1:18" x14ac:dyDescent="0.25">
      <c r="A3742">
        <v>3731</v>
      </c>
      <c r="B3742" s="5">
        <v>39156</v>
      </c>
      <c r="C3742" s="5">
        <v>7238</v>
      </c>
      <c r="D3742" s="5">
        <f t="shared" si="812"/>
        <v>283411128</v>
      </c>
      <c r="E3742" s="5">
        <f t="shared" si="813"/>
        <v>1533192336</v>
      </c>
      <c r="F3742" s="5">
        <f t="shared" si="814"/>
        <v>52388644</v>
      </c>
      <c r="G3742" s="5">
        <f t="shared" si="815"/>
        <v>-590804.82420000003</v>
      </c>
      <c r="H3742" s="9">
        <f t="shared" si="816"/>
        <v>349050340297.99292</v>
      </c>
      <c r="I3742" s="9">
        <f t="shared" si="817"/>
        <v>-288271.74660000001</v>
      </c>
      <c r="J3742" s="9">
        <f t="shared" si="818"/>
        <v>83100599887.814621</v>
      </c>
      <c r="K3742" s="9">
        <f t="shared" si="819"/>
        <v>170312338571.83997</v>
      </c>
      <c r="M3742" s="9">
        <f t="shared" si="820"/>
        <v>134485.45065642768</v>
      </c>
      <c r="N3742" s="9">
        <f t="shared" si="821"/>
        <v>25928823884.123165</v>
      </c>
      <c r="O3742" s="9">
        <f t="shared" si="822"/>
        <v>-127247.45065642768</v>
      </c>
      <c r="P3742" s="9">
        <f t="shared" si="823"/>
        <v>16191913698.559998</v>
      </c>
      <c r="Q3742" s="9">
        <f t="shared" si="824"/>
        <v>2.0152016399908041E-4</v>
      </c>
      <c r="R3742" s="9">
        <f t="shared" si="825"/>
        <v>-3.6012712619345695E-2</v>
      </c>
    </row>
    <row r="3743" spans="1:18" x14ac:dyDescent="0.25">
      <c r="A3743">
        <v>3732</v>
      </c>
      <c r="B3743" s="5">
        <v>30227</v>
      </c>
      <c r="C3743" s="5">
        <v>3000</v>
      </c>
      <c r="D3743" s="5">
        <f t="shared" si="812"/>
        <v>90681000</v>
      </c>
      <c r="E3743" s="5">
        <f t="shared" si="813"/>
        <v>913671529</v>
      </c>
      <c r="F3743" s="5">
        <f t="shared" si="814"/>
        <v>9000000</v>
      </c>
      <c r="G3743" s="5">
        <f t="shared" si="815"/>
        <v>-599733.82420000003</v>
      </c>
      <c r="H3743" s="9">
        <f t="shared" si="816"/>
        <v>359680659889.55652</v>
      </c>
      <c r="I3743" s="9">
        <f t="shared" si="817"/>
        <v>-292509.74660000001</v>
      </c>
      <c r="J3743" s="9">
        <f t="shared" si="818"/>
        <v>85561951855.996216</v>
      </c>
      <c r="K3743" s="9">
        <f t="shared" si="819"/>
        <v>175427988944.19098</v>
      </c>
      <c r="M3743" s="9">
        <f t="shared" si="820"/>
        <v>132051.84503984009</v>
      </c>
      <c r="N3743" s="9">
        <f t="shared" si="821"/>
        <v>26718485582.450932</v>
      </c>
      <c r="O3743" s="9">
        <f t="shared" si="822"/>
        <v>-129051.84503984009</v>
      </c>
      <c r="P3743" s="9">
        <f t="shared" si="823"/>
        <v>16654378708.186899</v>
      </c>
      <c r="Q3743" s="9">
        <f t="shared" si="824"/>
        <v>2.0156646055655698E-4</v>
      </c>
      <c r="R3743" s="9">
        <f t="shared" si="825"/>
        <v>-3.6523380956118269E-2</v>
      </c>
    </row>
    <row r="3744" spans="1:18" x14ac:dyDescent="0.25">
      <c r="A3744">
        <v>3733</v>
      </c>
      <c r="B3744" s="5">
        <v>18476</v>
      </c>
      <c r="C3744" s="5">
        <v>2393</v>
      </c>
      <c r="D3744" s="5">
        <f t="shared" si="812"/>
        <v>44213068</v>
      </c>
      <c r="E3744" s="5">
        <f t="shared" si="813"/>
        <v>341362576</v>
      </c>
      <c r="F3744" s="5">
        <f t="shared" si="814"/>
        <v>5726449</v>
      </c>
      <c r="G3744" s="5">
        <f t="shared" si="815"/>
        <v>-611484.82420000003</v>
      </c>
      <c r="H3744" s="9">
        <f t="shared" si="816"/>
        <v>373913690226.90497</v>
      </c>
      <c r="I3744" s="9">
        <f t="shared" si="817"/>
        <v>-293116.74660000001</v>
      </c>
      <c r="J3744" s="9">
        <f t="shared" si="818"/>
        <v>85917427137.368622</v>
      </c>
      <c r="K3744" s="9">
        <f t="shared" si="819"/>
        <v>179236442264.77698</v>
      </c>
      <c r="M3744" s="9">
        <f t="shared" si="820"/>
        <v>128849.10121628533</v>
      </c>
      <c r="N3744" s="9">
        <f t="shared" si="821"/>
        <v>27775770719.716305</v>
      </c>
      <c r="O3744" s="9">
        <f t="shared" si="822"/>
        <v>-126456.10121628533</v>
      </c>
      <c r="P3744" s="9">
        <f t="shared" si="823"/>
        <v>15991145534.8234</v>
      </c>
      <c r="Q3744" s="9">
        <f t="shared" si="824"/>
        <v>2.0162844743300059E-4</v>
      </c>
      <c r="R3744" s="9">
        <f t="shared" si="825"/>
        <v>-3.5788752192557248E-2</v>
      </c>
    </row>
    <row r="3745" spans="1:18" x14ac:dyDescent="0.25">
      <c r="A3745">
        <v>3734</v>
      </c>
      <c r="B3745" s="5">
        <v>16724</v>
      </c>
      <c r="C3745" s="5">
        <v>750</v>
      </c>
      <c r="D3745" s="5">
        <f t="shared" si="812"/>
        <v>12543000</v>
      </c>
      <c r="E3745" s="5">
        <f t="shared" si="813"/>
        <v>279692176</v>
      </c>
      <c r="F3745" s="5">
        <f t="shared" si="814"/>
        <v>562500</v>
      </c>
      <c r="G3745" s="5">
        <f t="shared" si="815"/>
        <v>-613236.82420000003</v>
      </c>
      <c r="H3745" s="9">
        <f t="shared" si="816"/>
        <v>376059402554.90173</v>
      </c>
      <c r="I3745" s="9">
        <f t="shared" si="817"/>
        <v>-294759.74660000001</v>
      </c>
      <c r="J3745" s="9">
        <f t="shared" si="818"/>
        <v>86883308215.696213</v>
      </c>
      <c r="K3745" s="9">
        <f t="shared" si="819"/>
        <v>180757530906.98077</v>
      </c>
      <c r="M3745" s="9">
        <f t="shared" si="820"/>
        <v>128371.59230820363</v>
      </c>
      <c r="N3745" s="9">
        <f t="shared" si="821"/>
        <v>27935162620.068333</v>
      </c>
      <c r="O3745" s="9">
        <f t="shared" si="822"/>
        <v>-127621.59230820363</v>
      </c>
      <c r="P3745" s="9">
        <f t="shared" si="823"/>
        <v>16287270823.28134</v>
      </c>
      <c r="Q3745" s="9">
        <f t="shared" si="824"/>
        <v>2.0163779231612152E-4</v>
      </c>
      <c r="R3745" s="9">
        <f t="shared" si="825"/>
        <v>-3.6118601783169335E-2</v>
      </c>
    </row>
    <row r="3746" spans="1:18" x14ac:dyDescent="0.25">
      <c r="A3746">
        <v>3735</v>
      </c>
      <c r="B3746" s="5">
        <v>12201</v>
      </c>
      <c r="C3746" s="5">
        <v>540</v>
      </c>
      <c r="D3746" s="5">
        <f t="shared" si="812"/>
        <v>6588540</v>
      </c>
      <c r="E3746" s="5">
        <f t="shared" si="813"/>
        <v>148864401</v>
      </c>
      <c r="F3746" s="5">
        <f t="shared" si="814"/>
        <v>291600</v>
      </c>
      <c r="G3746" s="5">
        <f t="shared" si="815"/>
        <v>-617759.82420000003</v>
      </c>
      <c r="H3746" s="9">
        <f t="shared" si="816"/>
        <v>381627200395.61493</v>
      </c>
      <c r="I3746" s="9">
        <f t="shared" si="817"/>
        <v>-294969.74660000001</v>
      </c>
      <c r="J3746" s="9">
        <f t="shared" si="818"/>
        <v>87007151409.268219</v>
      </c>
      <c r="K3746" s="9">
        <f t="shared" si="819"/>
        <v>182220458803.93457</v>
      </c>
      <c r="M3746" s="9">
        <f t="shared" si="820"/>
        <v>127138.84528123245</v>
      </c>
      <c r="N3746" s="9">
        <f t="shared" si="821"/>
        <v>28348760410.894169</v>
      </c>
      <c r="O3746" s="9">
        <f t="shared" si="822"/>
        <v>-126598.84528123245</v>
      </c>
      <c r="P3746" s="9">
        <f t="shared" si="823"/>
        <v>16027267626.541433</v>
      </c>
      <c r="Q3746" s="9">
        <f t="shared" si="824"/>
        <v>2.0166204086956622E-4</v>
      </c>
      <c r="R3746" s="9">
        <f t="shared" si="825"/>
        <v>-3.5829151256235321E-2</v>
      </c>
    </row>
    <row r="3747" spans="1:18" x14ac:dyDescent="0.25">
      <c r="A3747">
        <v>3736</v>
      </c>
      <c r="B3747" s="5">
        <v>10688</v>
      </c>
      <c r="C3747" s="5">
        <v>765</v>
      </c>
      <c r="D3747" s="5">
        <f t="shared" si="812"/>
        <v>8176320</v>
      </c>
      <c r="E3747" s="5">
        <f t="shared" si="813"/>
        <v>114233344</v>
      </c>
      <c r="F3747" s="5">
        <f t="shared" si="814"/>
        <v>585225</v>
      </c>
      <c r="G3747" s="5">
        <f t="shared" si="815"/>
        <v>-619272.82420000003</v>
      </c>
      <c r="H3747" s="9">
        <f t="shared" si="816"/>
        <v>383498830792.64417</v>
      </c>
      <c r="I3747" s="9">
        <f t="shared" si="817"/>
        <v>-294744.74660000001</v>
      </c>
      <c r="J3747" s="9">
        <f t="shared" si="818"/>
        <v>86874465648.298218</v>
      </c>
      <c r="K3747" s="9">
        <f t="shared" si="819"/>
        <v>182527411645.09537</v>
      </c>
      <c r="M3747" s="9">
        <f t="shared" si="820"/>
        <v>126726.47600159342</v>
      </c>
      <c r="N3747" s="9">
        <f t="shared" si="821"/>
        <v>28487792433.894951</v>
      </c>
      <c r="O3747" s="9">
        <f t="shared" si="822"/>
        <v>-125961.47600159342</v>
      </c>
      <c r="P3747" s="9">
        <f t="shared" si="823"/>
        <v>15866293436.499994</v>
      </c>
      <c r="Q3747" s="9">
        <f t="shared" si="824"/>
        <v>2.0167019208679958E-4</v>
      </c>
      <c r="R3747" s="9">
        <f t="shared" si="825"/>
        <v>-3.5648767447218545E-2</v>
      </c>
    </row>
    <row r="3748" spans="1:18" x14ac:dyDescent="0.25">
      <c r="A3748">
        <v>3737</v>
      </c>
      <c r="B3748" s="5">
        <v>5590</v>
      </c>
      <c r="C3748" s="5">
        <v>500</v>
      </c>
      <c r="D3748" s="5">
        <f t="shared" si="812"/>
        <v>2795000</v>
      </c>
      <c r="E3748" s="5">
        <f t="shared" si="813"/>
        <v>31248100</v>
      </c>
      <c r="F3748" s="5">
        <f t="shared" si="814"/>
        <v>250000</v>
      </c>
      <c r="G3748" s="5">
        <f t="shared" si="815"/>
        <v>-624370.82420000003</v>
      </c>
      <c r="H3748" s="9">
        <f t="shared" si="816"/>
        <v>389838926112.18732</v>
      </c>
      <c r="I3748" s="9">
        <f t="shared" si="817"/>
        <v>-295009.74660000001</v>
      </c>
      <c r="J3748" s="9">
        <f t="shared" si="818"/>
        <v>87030750588.996216</v>
      </c>
      <c r="K3748" s="9">
        <f t="shared" si="819"/>
        <v>184195478631.67517</v>
      </c>
      <c r="M3748" s="9">
        <f t="shared" si="820"/>
        <v>125337.01229531461</v>
      </c>
      <c r="N3748" s="9">
        <f t="shared" si="821"/>
        <v>28958759500.733055</v>
      </c>
      <c r="O3748" s="9">
        <f t="shared" si="822"/>
        <v>-124837.01229531461</v>
      </c>
      <c r="P3748" s="9">
        <f t="shared" si="823"/>
        <v>15584279638.82053</v>
      </c>
      <c r="Q3748" s="9">
        <f t="shared" si="824"/>
        <v>2.0169780410587764E-4</v>
      </c>
      <c r="R3748" s="9">
        <f t="shared" si="825"/>
        <v>-3.5330529800381316E-2</v>
      </c>
    </row>
    <row r="3749" spans="1:18" x14ac:dyDescent="0.25">
      <c r="A3749">
        <v>3738</v>
      </c>
      <c r="B3749" s="5">
        <v>4718</v>
      </c>
      <c r="C3749" s="5">
        <v>230</v>
      </c>
      <c r="D3749" s="5">
        <f t="shared" si="812"/>
        <v>1085140</v>
      </c>
      <c r="E3749" s="5">
        <f t="shared" si="813"/>
        <v>22259524</v>
      </c>
      <c r="F3749" s="5">
        <f t="shared" si="814"/>
        <v>52900</v>
      </c>
      <c r="G3749" s="5">
        <f t="shared" si="815"/>
        <v>-625242.82420000003</v>
      </c>
      <c r="H3749" s="9">
        <f t="shared" si="816"/>
        <v>390928589213.59216</v>
      </c>
      <c r="I3749" s="9">
        <f t="shared" si="817"/>
        <v>-295279.74660000001</v>
      </c>
      <c r="J3749" s="9">
        <f t="shared" si="818"/>
        <v>87190128752.160217</v>
      </c>
      <c r="K3749" s="9">
        <f t="shared" si="819"/>
        <v>184621542693.24435</v>
      </c>
      <c r="M3749" s="9">
        <f t="shared" si="820"/>
        <v>125099.34804426024</v>
      </c>
      <c r="N3749" s="9">
        <f t="shared" si="821"/>
        <v>29039703935.926079</v>
      </c>
      <c r="O3749" s="9">
        <f t="shared" si="822"/>
        <v>-124869.34804426024</v>
      </c>
      <c r="P3749" s="9">
        <f t="shared" si="823"/>
        <v>15592354080.9986</v>
      </c>
      <c r="Q3749" s="9">
        <f t="shared" si="824"/>
        <v>2.0170254974404681E-4</v>
      </c>
      <c r="R3749" s="9">
        <f t="shared" si="825"/>
        <v>-3.5339681329971895E-2</v>
      </c>
    </row>
    <row r="3750" spans="1:18" x14ac:dyDescent="0.25">
      <c r="A3750">
        <v>3739</v>
      </c>
      <c r="B3750" s="5">
        <v>3366</v>
      </c>
      <c r="C3750" s="5">
        <v>5</v>
      </c>
      <c r="D3750" s="5">
        <f t="shared" si="812"/>
        <v>16830</v>
      </c>
      <c r="E3750" s="5">
        <f t="shared" si="813"/>
        <v>11329956</v>
      </c>
      <c r="F3750" s="5">
        <f t="shared" si="814"/>
        <v>25</v>
      </c>
      <c r="G3750" s="5">
        <f t="shared" si="815"/>
        <v>-626594.82420000003</v>
      </c>
      <c r="H3750" s="9">
        <f t="shared" si="816"/>
        <v>392621073714.22894</v>
      </c>
      <c r="I3750" s="9">
        <f t="shared" si="817"/>
        <v>-295504.74660000001</v>
      </c>
      <c r="J3750" s="9">
        <f t="shared" si="818"/>
        <v>87323055263.130219</v>
      </c>
      <c r="K3750" s="9">
        <f t="shared" si="819"/>
        <v>185161744746.09256</v>
      </c>
      <c r="M3750" s="9">
        <f t="shared" si="820"/>
        <v>124730.85943482735</v>
      </c>
      <c r="N3750" s="9">
        <f t="shared" si="821"/>
        <v>29165428301.374779</v>
      </c>
      <c r="O3750" s="9">
        <f t="shared" si="822"/>
        <v>-124725.85943482735</v>
      </c>
      <c r="P3750" s="9">
        <f t="shared" si="823"/>
        <v>15556540011.75631</v>
      </c>
      <c r="Q3750" s="9">
        <f t="shared" si="824"/>
        <v>2.0170992075535903E-4</v>
      </c>
      <c r="R3750" s="9">
        <f t="shared" si="825"/>
        <v>-3.5299072280888889E-2</v>
      </c>
    </row>
    <row r="3751" spans="1:18" x14ac:dyDescent="0.25">
      <c r="A3751">
        <v>3740</v>
      </c>
      <c r="B3751" s="5">
        <v>1209</v>
      </c>
      <c r="C3751" s="5">
        <v>2</v>
      </c>
      <c r="D3751" s="5">
        <f t="shared" si="812"/>
        <v>2418</v>
      </c>
      <c r="E3751" s="5">
        <f t="shared" si="813"/>
        <v>1461681</v>
      </c>
      <c r="F3751" s="5">
        <f t="shared" si="814"/>
        <v>4</v>
      </c>
      <c r="G3751" s="5">
        <f t="shared" si="815"/>
        <v>-628751.82420000003</v>
      </c>
      <c r="H3751" s="9">
        <f t="shared" si="816"/>
        <v>395328856434.82776</v>
      </c>
      <c r="I3751" s="9">
        <f t="shared" si="817"/>
        <v>-295507.74660000001</v>
      </c>
      <c r="J3751" s="9">
        <f t="shared" si="818"/>
        <v>87324828300.609818</v>
      </c>
      <c r="K3751" s="9">
        <f t="shared" si="819"/>
        <v>185801034739.98135</v>
      </c>
      <c r="M3751" s="9">
        <f t="shared" si="820"/>
        <v>124142.96747436374</v>
      </c>
      <c r="N3751" s="9">
        <f t="shared" si="821"/>
        <v>29366572987.894608</v>
      </c>
      <c r="O3751" s="9">
        <f t="shared" si="822"/>
        <v>-124140.96747436374</v>
      </c>
      <c r="P3751" s="9">
        <f t="shared" si="823"/>
        <v>15410979805.471037</v>
      </c>
      <c r="Q3751" s="9">
        <f t="shared" si="824"/>
        <v>2.0172171353517892E-4</v>
      </c>
      <c r="R3751" s="9">
        <f t="shared" si="825"/>
        <v>-3.5133540306694314E-2</v>
      </c>
    </row>
    <row r="3752" spans="1:18" x14ac:dyDescent="0.25">
      <c r="A3752">
        <v>3741</v>
      </c>
      <c r="B3752" s="5">
        <v>1049</v>
      </c>
      <c r="C3752" s="5">
        <v>100</v>
      </c>
      <c r="D3752" s="5">
        <f t="shared" si="812"/>
        <v>104900</v>
      </c>
      <c r="E3752" s="5">
        <f t="shared" si="813"/>
        <v>1100401</v>
      </c>
      <c r="F3752" s="5">
        <f t="shared" si="814"/>
        <v>10000</v>
      </c>
      <c r="G3752" s="5">
        <f t="shared" si="815"/>
        <v>-628911.82420000003</v>
      </c>
      <c r="H3752" s="9">
        <f t="shared" si="816"/>
        <v>395530082618.57172</v>
      </c>
      <c r="I3752" s="9">
        <f t="shared" si="817"/>
        <v>-295409.74660000001</v>
      </c>
      <c r="J3752" s="9">
        <f t="shared" si="818"/>
        <v>87266918386.276215</v>
      </c>
      <c r="K3752" s="9">
        <f t="shared" si="819"/>
        <v>185786682620.66577</v>
      </c>
      <c r="M3752" s="9">
        <f t="shared" si="820"/>
        <v>124099.35935490423</v>
      </c>
      <c r="N3752" s="9">
        <f t="shared" si="821"/>
        <v>29381520855.513702</v>
      </c>
      <c r="O3752" s="9">
        <f t="shared" si="822"/>
        <v>-123999.35935490423</v>
      </c>
      <c r="P3752" s="9">
        <f t="shared" si="823"/>
        <v>15375841120.426674</v>
      </c>
      <c r="Q3752" s="9">
        <f t="shared" si="824"/>
        <v>2.0172258990389964E-4</v>
      </c>
      <c r="R3752" s="9">
        <f t="shared" si="825"/>
        <v>-3.5093463346085298E-2</v>
      </c>
    </row>
    <row r="3753" spans="1:18" x14ac:dyDescent="0.25">
      <c r="A3753">
        <v>3742</v>
      </c>
      <c r="B3753" s="5">
        <v>284</v>
      </c>
      <c r="C3753" s="5">
        <v>25</v>
      </c>
      <c r="D3753" s="5">
        <f t="shared" si="812"/>
        <v>7100</v>
      </c>
      <c r="E3753" s="5">
        <f t="shared" si="813"/>
        <v>80656</v>
      </c>
      <c r="F3753" s="5">
        <f t="shared" si="814"/>
        <v>625</v>
      </c>
      <c r="G3753" s="5">
        <f t="shared" si="815"/>
        <v>-629676.82420000003</v>
      </c>
      <c r="H3753" s="9">
        <f t="shared" si="816"/>
        <v>396492902934.59772</v>
      </c>
      <c r="I3753" s="9">
        <f t="shared" si="817"/>
        <v>-295484.74660000001</v>
      </c>
      <c r="J3753" s="9">
        <f t="shared" si="818"/>
        <v>87311235473.26622</v>
      </c>
      <c r="K3753" s="9">
        <f t="shared" si="819"/>
        <v>186059896838.62976</v>
      </c>
      <c r="M3753" s="9">
        <f t="shared" si="820"/>
        <v>123890.85803373843</v>
      </c>
      <c r="N3753" s="9">
        <f t="shared" si="821"/>
        <v>29453042912.718903</v>
      </c>
      <c r="O3753" s="9">
        <f t="shared" si="822"/>
        <v>-123865.85803373843</v>
      </c>
      <c r="P3753" s="9">
        <f t="shared" si="823"/>
        <v>15342750786.434244</v>
      </c>
      <c r="Q3753" s="9">
        <f t="shared" si="824"/>
        <v>2.0172678312365344E-4</v>
      </c>
      <c r="R3753" s="9">
        <f t="shared" si="825"/>
        <v>-3.505568077503167E-2</v>
      </c>
    </row>
    <row r="3754" spans="1:18" x14ac:dyDescent="0.25">
      <c r="A3754">
        <v>3743</v>
      </c>
      <c r="B3754" s="5">
        <v>83</v>
      </c>
      <c r="C3754" s="5">
        <v>0</v>
      </c>
      <c r="D3754" s="5">
        <f t="shared" si="812"/>
        <v>0</v>
      </c>
      <c r="E3754" s="5">
        <f t="shared" si="813"/>
        <v>6889</v>
      </c>
      <c r="F3754" s="5">
        <f t="shared" si="814"/>
        <v>0</v>
      </c>
      <c r="G3754" s="5">
        <f t="shared" si="815"/>
        <v>-629877.82420000003</v>
      </c>
      <c r="H3754" s="9">
        <f t="shared" si="816"/>
        <v>396746073418.92615</v>
      </c>
      <c r="I3754" s="9">
        <f t="shared" si="817"/>
        <v>-295509.74660000001</v>
      </c>
      <c r="J3754" s="9">
        <f t="shared" si="818"/>
        <v>87326010335.596222</v>
      </c>
      <c r="K3754" s="9">
        <f t="shared" si="819"/>
        <v>186135036218.30136</v>
      </c>
      <c r="M3754" s="9">
        <f t="shared" si="820"/>
        <v>123836.07533366741</v>
      </c>
      <c r="N3754" s="9">
        <f t="shared" si="821"/>
        <v>29471849406.060837</v>
      </c>
      <c r="O3754" s="9">
        <f t="shared" si="822"/>
        <v>-123836.07533366741</v>
      </c>
      <c r="P3754" s="9">
        <f t="shared" si="823"/>
        <v>15335373554.04575</v>
      </c>
      <c r="Q3754" s="9">
        <f t="shared" si="824"/>
        <v>2.0172788571720936E-4</v>
      </c>
      <c r="R3754" s="9">
        <f t="shared" si="825"/>
        <v>-3.5047251895200436E-2</v>
      </c>
    </row>
    <row r="3755" spans="1:18" x14ac:dyDescent="0.25">
      <c r="A3755">
        <v>3744</v>
      </c>
      <c r="B3755" s="5">
        <v>3220</v>
      </c>
      <c r="C3755" s="5">
        <v>7</v>
      </c>
      <c r="D3755" s="5">
        <f t="shared" si="812"/>
        <v>22540</v>
      </c>
      <c r="E3755" s="5">
        <f t="shared" si="813"/>
        <v>10368400</v>
      </c>
      <c r="F3755" s="5">
        <f t="shared" si="814"/>
        <v>49</v>
      </c>
      <c r="G3755" s="5">
        <f t="shared" si="815"/>
        <v>-626740.82420000003</v>
      </c>
      <c r="H3755" s="9">
        <f t="shared" si="816"/>
        <v>392804060718.89532</v>
      </c>
      <c r="I3755" s="9">
        <f t="shared" si="817"/>
        <v>-295502.74660000001</v>
      </c>
      <c r="J3755" s="9">
        <f t="shared" si="818"/>
        <v>87321873248.143814</v>
      </c>
      <c r="K3755" s="9">
        <f t="shared" si="819"/>
        <v>185203634957.44775</v>
      </c>
      <c r="M3755" s="9">
        <f t="shared" si="820"/>
        <v>124691.06702582054</v>
      </c>
      <c r="N3755" s="9">
        <f t="shared" si="821"/>
        <v>29179021291.466198</v>
      </c>
      <c r="O3755" s="9">
        <f t="shared" si="822"/>
        <v>-124684.06702582054</v>
      </c>
      <c r="P3755" s="9">
        <f t="shared" si="823"/>
        <v>15546116570.099308</v>
      </c>
      <c r="Q3755" s="9">
        <f t="shared" si="824"/>
        <v>2.0171071768985437E-4</v>
      </c>
      <c r="R3755" s="9">
        <f t="shared" si="825"/>
        <v>-3.5287244488970609E-2</v>
      </c>
    </row>
    <row r="3756" spans="1:18" x14ac:dyDescent="0.25">
      <c r="A3756">
        <v>3745</v>
      </c>
      <c r="B3756" s="5">
        <v>700</v>
      </c>
      <c r="C3756" s="5">
        <v>25</v>
      </c>
      <c r="D3756" s="5">
        <f t="shared" si="812"/>
        <v>17500</v>
      </c>
      <c r="E3756" s="5">
        <f t="shared" si="813"/>
        <v>490000</v>
      </c>
      <c r="F3756" s="5">
        <f t="shared" si="814"/>
        <v>625</v>
      </c>
      <c r="G3756" s="5">
        <f t="shared" si="815"/>
        <v>-629260.82420000003</v>
      </c>
      <c r="H3756" s="9">
        <f t="shared" si="816"/>
        <v>395969184872.86334</v>
      </c>
      <c r="I3756" s="9">
        <f t="shared" si="817"/>
        <v>-295484.74660000001</v>
      </c>
      <c r="J3756" s="9">
        <f t="shared" si="818"/>
        <v>87311235473.26622</v>
      </c>
      <c r="K3756" s="9">
        <f t="shared" si="819"/>
        <v>185936975184.04416</v>
      </c>
      <c r="M3756" s="9">
        <f t="shared" si="820"/>
        <v>124004.23914433317</v>
      </c>
      <c r="N3756" s="9">
        <f t="shared" si="821"/>
        <v>29414139087.625793</v>
      </c>
      <c r="O3756" s="9">
        <f t="shared" si="822"/>
        <v>-123979.23914433317</v>
      </c>
      <c r="P3756" s="9">
        <f t="shared" si="823"/>
        <v>15370851738.807755</v>
      </c>
      <c r="Q3756" s="9">
        <f t="shared" si="824"/>
        <v>2.0172450225682364E-4</v>
      </c>
      <c r="R3756" s="9">
        <f t="shared" si="825"/>
        <v>-3.5087769093188885E-2</v>
      </c>
    </row>
    <row r="3757" spans="1:18" x14ac:dyDescent="0.25">
      <c r="A3757">
        <v>3746</v>
      </c>
      <c r="B3757" s="5">
        <v>35291</v>
      </c>
      <c r="C3757" s="5">
        <v>2075</v>
      </c>
      <c r="D3757" s="5">
        <f t="shared" si="812"/>
        <v>73228825</v>
      </c>
      <c r="E3757" s="5">
        <f t="shared" si="813"/>
        <v>1245454681</v>
      </c>
      <c r="F3757" s="5">
        <f t="shared" si="814"/>
        <v>4305625</v>
      </c>
      <c r="G3757" s="5">
        <f t="shared" si="815"/>
        <v>-594669.82420000003</v>
      </c>
      <c r="H3757" s="9">
        <f t="shared" si="816"/>
        <v>353632199814.05896</v>
      </c>
      <c r="I3757" s="9">
        <f t="shared" si="817"/>
        <v>-293434.74660000001</v>
      </c>
      <c r="J3757" s="9">
        <f t="shared" si="818"/>
        <v>86103950512.206223</v>
      </c>
      <c r="K3757" s="9">
        <f t="shared" si="819"/>
        <v>174496789174.79358</v>
      </c>
      <c r="M3757" s="9">
        <f t="shared" si="820"/>
        <v>133432.04202073376</v>
      </c>
      <c r="N3757" s="9">
        <f t="shared" si="821"/>
        <v>26269182321.683907</v>
      </c>
      <c r="O3757" s="9">
        <f t="shared" si="822"/>
        <v>-131357.04202073376</v>
      </c>
      <c r="P3757" s="9">
        <f t="shared" si="823"/>
        <v>17254672488.436813</v>
      </c>
      <c r="Q3757" s="9">
        <f t="shared" si="824"/>
        <v>2.0154011865054766E-4</v>
      </c>
      <c r="R3757" s="9">
        <f t="shared" si="825"/>
        <v>-3.7175781735699034E-2</v>
      </c>
    </row>
    <row r="3758" spans="1:18" x14ac:dyDescent="0.25">
      <c r="A3758">
        <v>3747</v>
      </c>
      <c r="B3758" s="5">
        <v>27319</v>
      </c>
      <c r="C3758" s="5">
        <v>3220</v>
      </c>
      <c r="D3758" s="5">
        <f t="shared" si="812"/>
        <v>87967180</v>
      </c>
      <c r="E3758" s="5">
        <f t="shared" si="813"/>
        <v>746327761</v>
      </c>
      <c r="F3758" s="5">
        <f t="shared" si="814"/>
        <v>10368400</v>
      </c>
      <c r="G3758" s="5">
        <f t="shared" si="815"/>
        <v>-602641.82420000003</v>
      </c>
      <c r="H3758" s="9">
        <f t="shared" si="816"/>
        <v>363177168275.10376</v>
      </c>
      <c r="I3758" s="9">
        <f t="shared" si="817"/>
        <v>-292289.74660000001</v>
      </c>
      <c r="J3758" s="9">
        <f t="shared" si="818"/>
        <v>85433295967.492218</v>
      </c>
      <c r="K3758" s="9">
        <f t="shared" si="819"/>
        <v>176146026085.97977</v>
      </c>
      <c r="M3758" s="9">
        <f t="shared" si="820"/>
        <v>131259.2674686634</v>
      </c>
      <c r="N3758" s="9">
        <f t="shared" si="821"/>
        <v>26978219894.873646</v>
      </c>
      <c r="O3758" s="9">
        <f t="shared" si="822"/>
        <v>-128039.2674686634</v>
      </c>
      <c r="P3758" s="9">
        <f t="shared" si="823"/>
        <v>16394054013.911924</v>
      </c>
      <c r="Q3758" s="9">
        <f t="shared" si="824"/>
        <v>2.0158168834910303E-4</v>
      </c>
      <c r="R3758" s="9">
        <f t="shared" si="825"/>
        <v>-3.6236808371624941E-2</v>
      </c>
    </row>
    <row r="3759" spans="1:18" x14ac:dyDescent="0.25">
      <c r="A3759">
        <v>3748</v>
      </c>
      <c r="B3759" s="5">
        <v>8718</v>
      </c>
      <c r="C3759" s="5">
        <v>825</v>
      </c>
      <c r="D3759" s="5">
        <f t="shared" si="812"/>
        <v>7192350</v>
      </c>
      <c r="E3759" s="5">
        <f t="shared" si="813"/>
        <v>76003524</v>
      </c>
      <c r="F3759" s="5">
        <f t="shared" si="814"/>
        <v>680625</v>
      </c>
      <c r="G3759" s="5">
        <f t="shared" si="815"/>
        <v>-621242.82420000003</v>
      </c>
      <c r="H3759" s="9">
        <f t="shared" si="816"/>
        <v>385942646619.99213</v>
      </c>
      <c r="I3759" s="9">
        <f t="shared" si="817"/>
        <v>-294684.74660000001</v>
      </c>
      <c r="J3759" s="9">
        <f t="shared" si="818"/>
        <v>86839099878.706223</v>
      </c>
      <c r="K3759" s="9">
        <f t="shared" si="819"/>
        <v>183070784226.44537</v>
      </c>
      <c r="M3759" s="9">
        <f t="shared" si="820"/>
        <v>126189.55103074813</v>
      </c>
      <c r="N3759" s="9">
        <f t="shared" si="821"/>
        <v>28669328627.609711</v>
      </c>
      <c r="O3759" s="9">
        <f t="shared" si="822"/>
        <v>-125364.55103074813</v>
      </c>
      <c r="P3759" s="9">
        <f t="shared" si="823"/>
        <v>15716270655.141052</v>
      </c>
      <c r="Q3759" s="9">
        <f t="shared" si="824"/>
        <v>2.0168083525316335E-4</v>
      </c>
      <c r="R3759" s="9">
        <f t="shared" si="825"/>
        <v>-3.5479829956509945E-2</v>
      </c>
    </row>
    <row r="3760" spans="1:18" x14ac:dyDescent="0.25">
      <c r="A3760">
        <v>3749</v>
      </c>
      <c r="B3760" s="5">
        <v>7594</v>
      </c>
      <c r="C3760" s="5">
        <v>675</v>
      </c>
      <c r="D3760" s="5">
        <f t="shared" si="812"/>
        <v>5125950</v>
      </c>
      <c r="E3760" s="5">
        <f t="shared" si="813"/>
        <v>57668836</v>
      </c>
      <c r="F3760" s="5">
        <f t="shared" si="814"/>
        <v>455625</v>
      </c>
      <c r="G3760" s="5">
        <f t="shared" si="815"/>
        <v>-622366.82420000003</v>
      </c>
      <c r="H3760" s="9">
        <f t="shared" si="816"/>
        <v>387340463864.79376</v>
      </c>
      <c r="I3760" s="9">
        <f t="shared" si="817"/>
        <v>-294834.74660000001</v>
      </c>
      <c r="J3760" s="9">
        <f t="shared" si="818"/>
        <v>86927527802.686218</v>
      </c>
      <c r="K3760" s="9">
        <f t="shared" si="819"/>
        <v>183495364905.25375</v>
      </c>
      <c r="M3760" s="9">
        <f t="shared" si="820"/>
        <v>125883.20399154503</v>
      </c>
      <c r="N3760" s="9">
        <f t="shared" si="821"/>
        <v>28773163957.298</v>
      </c>
      <c r="O3760" s="9">
        <f t="shared" si="822"/>
        <v>-125208.20399154503</v>
      </c>
      <c r="P3760" s="9">
        <f t="shared" si="823"/>
        <v>15677094346.788353</v>
      </c>
      <c r="Q3760" s="9">
        <f t="shared" si="824"/>
        <v>2.0168692294656319E-4</v>
      </c>
      <c r="R3760" s="9">
        <f t="shared" si="825"/>
        <v>-3.5435581779533973E-2</v>
      </c>
    </row>
    <row r="3761" spans="1:18" x14ac:dyDescent="0.25">
      <c r="A3761">
        <v>3750</v>
      </c>
      <c r="B3761" s="5">
        <v>158499</v>
      </c>
      <c r="C3761" s="5">
        <v>29000</v>
      </c>
      <c r="D3761" s="5">
        <f t="shared" si="812"/>
        <v>4596471000</v>
      </c>
      <c r="E3761" s="5">
        <f t="shared" si="813"/>
        <v>25121933001</v>
      </c>
      <c r="F3761" s="5">
        <f t="shared" si="814"/>
        <v>841000000</v>
      </c>
      <c r="G3761" s="5">
        <f t="shared" si="815"/>
        <v>-471461.82420000003</v>
      </c>
      <c r="H3761" s="9">
        <f t="shared" si="816"/>
        <v>222276251677.99173</v>
      </c>
      <c r="I3761" s="9">
        <f t="shared" si="817"/>
        <v>-266509.74660000001</v>
      </c>
      <c r="J3761" s="9">
        <f t="shared" si="818"/>
        <v>71027445032.796219</v>
      </c>
      <c r="K3761" s="9">
        <f t="shared" si="819"/>
        <v>125649171299.11577</v>
      </c>
      <c r="M3761" s="9">
        <f t="shared" si="820"/>
        <v>167012.47441053356</v>
      </c>
      <c r="N3761" s="9">
        <f t="shared" si="821"/>
        <v>16511548960.133829</v>
      </c>
      <c r="O3761" s="9">
        <f t="shared" si="822"/>
        <v>-138012.47441053356</v>
      </c>
      <c r="P3761" s="9">
        <f t="shared" si="823"/>
        <v>19047443092.918179</v>
      </c>
      <c r="Q3761" s="9">
        <f t="shared" si="824"/>
        <v>2.0096804476787776E-4</v>
      </c>
      <c r="R3761" s="9">
        <f t="shared" si="825"/>
        <v>-3.9059346028884924E-2</v>
      </c>
    </row>
    <row r="3762" spans="1:18" x14ac:dyDescent="0.25">
      <c r="A3762">
        <v>3751</v>
      </c>
      <c r="B3762" s="5">
        <v>17030</v>
      </c>
      <c r="C3762" s="5">
        <v>2700</v>
      </c>
      <c r="D3762" s="5">
        <f t="shared" si="812"/>
        <v>45981000</v>
      </c>
      <c r="E3762" s="5">
        <f t="shared" si="813"/>
        <v>290020900</v>
      </c>
      <c r="F3762" s="5">
        <f t="shared" si="814"/>
        <v>7290000</v>
      </c>
      <c r="G3762" s="5">
        <f t="shared" si="815"/>
        <v>-612930.82420000003</v>
      </c>
      <c r="H3762" s="9">
        <f t="shared" si="816"/>
        <v>375684195254.49133</v>
      </c>
      <c r="I3762" s="9">
        <f t="shared" si="817"/>
        <v>-292809.74660000001</v>
      </c>
      <c r="J3762" s="9">
        <f t="shared" si="818"/>
        <v>85737547703.956223</v>
      </c>
      <c r="K3762" s="9">
        <f t="shared" si="819"/>
        <v>179472119317.33118</v>
      </c>
      <c r="M3762" s="9">
        <f t="shared" si="820"/>
        <v>128454.99283666995</v>
      </c>
      <c r="N3762" s="9">
        <f t="shared" si="821"/>
        <v>27907290754.926838</v>
      </c>
      <c r="O3762" s="9">
        <f t="shared" si="822"/>
        <v>-125754.99283666995</v>
      </c>
      <c r="P3762" s="9">
        <f t="shared" si="823"/>
        <v>15814318223.35091</v>
      </c>
      <c r="Q3762" s="9">
        <f t="shared" si="824"/>
        <v>2.0163615823483172E-4</v>
      </c>
      <c r="R3762" s="9">
        <f t="shared" si="825"/>
        <v>-3.5590329368654958E-2</v>
      </c>
    </row>
    <row r="3763" spans="1:18" x14ac:dyDescent="0.25">
      <c r="A3763">
        <v>3752</v>
      </c>
      <c r="B3763" s="5">
        <v>2879</v>
      </c>
      <c r="C3763" s="5">
        <v>480</v>
      </c>
      <c r="D3763" s="5">
        <f t="shared" si="812"/>
        <v>1381920</v>
      </c>
      <c r="E3763" s="5">
        <f t="shared" si="813"/>
        <v>8288641</v>
      </c>
      <c r="F3763" s="5">
        <f t="shared" si="814"/>
        <v>230400</v>
      </c>
      <c r="G3763" s="5">
        <f t="shared" si="815"/>
        <v>-627081.82420000003</v>
      </c>
      <c r="H3763" s="9">
        <f t="shared" si="816"/>
        <v>393231614241.99976</v>
      </c>
      <c r="I3763" s="9">
        <f t="shared" si="817"/>
        <v>-295029.74660000001</v>
      </c>
      <c r="J3763" s="9">
        <f t="shared" si="818"/>
        <v>87042551378.860214</v>
      </c>
      <c r="K3763" s="9">
        <f t="shared" si="819"/>
        <v>185007791691.19177</v>
      </c>
      <c r="M3763" s="9">
        <f t="shared" si="820"/>
        <v>124598.12722122244</v>
      </c>
      <c r="N3763" s="9">
        <f t="shared" si="821"/>
        <v>29210781638.676136</v>
      </c>
      <c r="O3763" s="9">
        <f t="shared" si="822"/>
        <v>-124118.12722122244</v>
      </c>
      <c r="P3763" s="9">
        <f t="shared" si="823"/>
        <v>15405309504.903559</v>
      </c>
      <c r="Q3763" s="9">
        <f t="shared" si="824"/>
        <v>2.0171257974640745E-4</v>
      </c>
      <c r="R3763" s="9">
        <f t="shared" si="825"/>
        <v>-3.5127076051665547E-2</v>
      </c>
    </row>
    <row r="3764" spans="1:18" x14ac:dyDescent="0.25">
      <c r="A3764">
        <v>3753</v>
      </c>
      <c r="B3764" s="5">
        <v>2400</v>
      </c>
      <c r="C3764" s="5">
        <v>96</v>
      </c>
      <c r="D3764" s="5">
        <f t="shared" si="812"/>
        <v>230400</v>
      </c>
      <c r="E3764" s="5">
        <f t="shared" si="813"/>
        <v>5760000</v>
      </c>
      <c r="F3764" s="5">
        <f t="shared" si="814"/>
        <v>9216</v>
      </c>
      <c r="G3764" s="5">
        <f t="shared" si="815"/>
        <v>-627560.82420000003</v>
      </c>
      <c r="H3764" s="9">
        <f t="shared" si="816"/>
        <v>393832588070.58337</v>
      </c>
      <c r="I3764" s="9">
        <f t="shared" si="817"/>
        <v>-295413.74660000001</v>
      </c>
      <c r="J3764" s="9">
        <f t="shared" si="818"/>
        <v>87269281680.249023</v>
      </c>
      <c r="K3764" s="9">
        <f t="shared" si="819"/>
        <v>185390094296.30597</v>
      </c>
      <c r="M3764" s="9">
        <f t="shared" si="820"/>
        <v>124467.57541359052</v>
      </c>
      <c r="N3764" s="9">
        <f t="shared" si="821"/>
        <v>29255424324.161007</v>
      </c>
      <c r="O3764" s="9">
        <f t="shared" si="822"/>
        <v>-124371.57541359052</v>
      </c>
      <c r="P3764" s="9">
        <f t="shared" si="823"/>
        <v>15468288770.858433</v>
      </c>
      <c r="Q3764" s="9">
        <f t="shared" si="824"/>
        <v>2.0171519707311687E-4</v>
      </c>
      <c r="R3764" s="9">
        <f t="shared" si="825"/>
        <v>-3.5198805297394962E-2</v>
      </c>
    </row>
    <row r="3765" spans="1:18" x14ac:dyDescent="0.25">
      <c r="A3765">
        <v>3754</v>
      </c>
      <c r="B3765" s="5">
        <v>2129</v>
      </c>
      <c r="C3765" s="5">
        <v>775</v>
      </c>
      <c r="D3765" s="5">
        <f t="shared" si="812"/>
        <v>1649975</v>
      </c>
      <c r="E3765" s="5">
        <f t="shared" si="813"/>
        <v>4532641</v>
      </c>
      <c r="F3765" s="5">
        <f t="shared" si="814"/>
        <v>600625</v>
      </c>
      <c r="G3765" s="5">
        <f t="shared" si="815"/>
        <v>-627831.82420000003</v>
      </c>
      <c r="H3765" s="9">
        <f t="shared" si="816"/>
        <v>394172799478.29974</v>
      </c>
      <c r="I3765" s="9">
        <f t="shared" si="817"/>
        <v>-294734.74660000001</v>
      </c>
      <c r="J3765" s="9">
        <f t="shared" si="818"/>
        <v>86868570853.366226</v>
      </c>
      <c r="K3765" s="9">
        <f t="shared" si="819"/>
        <v>185043853613.00278</v>
      </c>
      <c r="M3765" s="9">
        <f t="shared" si="820"/>
        <v>124393.71416125596</v>
      </c>
      <c r="N3765" s="9">
        <f t="shared" si="821"/>
        <v>29280696557.577301</v>
      </c>
      <c r="O3765" s="9">
        <f t="shared" si="822"/>
        <v>-123618.71416125596</v>
      </c>
      <c r="P3765" s="9">
        <f t="shared" si="823"/>
        <v>15281586490.882305</v>
      </c>
      <c r="Q3765" s="9">
        <f t="shared" si="824"/>
        <v>2.0171667874230434E-4</v>
      </c>
      <c r="R3765" s="9">
        <f t="shared" si="825"/>
        <v>-3.4985735604223023E-2</v>
      </c>
    </row>
    <row r="3766" spans="1:18" x14ac:dyDescent="0.25">
      <c r="A3766">
        <v>3755</v>
      </c>
      <c r="B3766" s="5">
        <v>215</v>
      </c>
      <c r="C3766" s="5">
        <v>25</v>
      </c>
      <c r="D3766" s="5">
        <f t="shared" si="812"/>
        <v>5375</v>
      </c>
      <c r="E3766" s="5">
        <f t="shared" si="813"/>
        <v>46225</v>
      </c>
      <c r="F3766" s="5">
        <f t="shared" si="814"/>
        <v>625</v>
      </c>
      <c r="G3766" s="5">
        <f t="shared" si="815"/>
        <v>-629745.82420000003</v>
      </c>
      <c r="H3766" s="9">
        <f t="shared" si="816"/>
        <v>396579803097.33734</v>
      </c>
      <c r="I3766" s="9">
        <f t="shared" si="817"/>
        <v>-295484.74660000001</v>
      </c>
      <c r="J3766" s="9">
        <f t="shared" si="818"/>
        <v>87311235473.26622</v>
      </c>
      <c r="K3766" s="9">
        <f t="shared" si="819"/>
        <v>186080285286.14517</v>
      </c>
      <c r="M3766" s="9">
        <f t="shared" si="820"/>
        <v>123872.05203222152</v>
      </c>
      <c r="N3766" s="9">
        <f t="shared" si="821"/>
        <v>29459498196.542019</v>
      </c>
      <c r="O3766" s="9">
        <f t="shared" si="822"/>
        <v>-123847.05203222152</v>
      </c>
      <c r="P3766" s="9">
        <f t="shared" si="823"/>
        <v>15338092297.071783</v>
      </c>
      <c r="Q3766" s="9">
        <f t="shared" si="824"/>
        <v>2.0172716158625226E-4</v>
      </c>
      <c r="R3766" s="9">
        <f t="shared" si="825"/>
        <v>-3.5050358433794337E-2</v>
      </c>
    </row>
    <row r="3767" spans="1:18" x14ac:dyDescent="0.25">
      <c r="A3767">
        <v>3756</v>
      </c>
      <c r="B3767" s="5">
        <v>558667</v>
      </c>
      <c r="C3767" s="5">
        <v>332090</v>
      </c>
      <c r="D3767" s="5">
        <f t="shared" si="812"/>
        <v>185527724030</v>
      </c>
      <c r="E3767" s="5">
        <f t="shared" si="813"/>
        <v>312108816889</v>
      </c>
      <c r="F3767" s="5">
        <f t="shared" si="814"/>
        <v>110283768100</v>
      </c>
      <c r="G3767" s="5">
        <f t="shared" si="815"/>
        <v>-71293.824200000032</v>
      </c>
      <c r="H3767" s="9">
        <f t="shared" si="816"/>
        <v>5082809369.0605106</v>
      </c>
      <c r="I3767" s="9">
        <f t="shared" si="817"/>
        <v>36580.253399999987</v>
      </c>
      <c r="J3767" s="9">
        <f t="shared" si="818"/>
        <v>1338114938.8082106</v>
      </c>
      <c r="K3767" s="9">
        <f t="shared" si="819"/>
        <v>-2607946155.0910525</v>
      </c>
      <c r="M3767" s="9">
        <f t="shared" si="820"/>
        <v>276078.56158475444</v>
      </c>
      <c r="N3767" s="9">
        <f t="shared" si="821"/>
        <v>377570951.09670413</v>
      </c>
      <c r="O3767" s="9">
        <f t="shared" si="822"/>
        <v>56011.43841524556</v>
      </c>
      <c r="P3767" s="9">
        <f t="shared" si="823"/>
        <v>3137281233.3448462</v>
      </c>
      <c r="Q3767" s="9">
        <f t="shared" si="824"/>
        <v>2.0002213635950174E-4</v>
      </c>
      <c r="R3767" s="9">
        <f t="shared" si="825"/>
        <v>1.5851966491134312E-2</v>
      </c>
    </row>
    <row r="3768" spans="1:18" x14ac:dyDescent="0.25">
      <c r="A3768">
        <v>3757</v>
      </c>
      <c r="B3768" s="5">
        <v>18503</v>
      </c>
      <c r="C3768" s="5">
        <v>920</v>
      </c>
      <c r="D3768" s="5">
        <f t="shared" si="812"/>
        <v>17022760</v>
      </c>
      <c r="E3768" s="5">
        <f t="shared" si="813"/>
        <v>342361009</v>
      </c>
      <c r="F3768" s="5">
        <f t="shared" si="814"/>
        <v>846400</v>
      </c>
      <c r="G3768" s="5">
        <f t="shared" si="815"/>
        <v>-611457.82420000003</v>
      </c>
      <c r="H3768" s="9">
        <f t="shared" si="816"/>
        <v>373880670775.39813</v>
      </c>
      <c r="I3768" s="9">
        <f t="shared" si="817"/>
        <v>-294589.74660000001</v>
      </c>
      <c r="J3768" s="9">
        <f t="shared" si="818"/>
        <v>86783118801.852219</v>
      </c>
      <c r="K3768" s="9">
        <f t="shared" si="819"/>
        <v>180129205487.66537</v>
      </c>
      <c r="M3768" s="9">
        <f t="shared" si="820"/>
        <v>128856.46008644412</v>
      </c>
      <c r="N3768" s="9">
        <f t="shared" si="821"/>
        <v>27773317905.769356</v>
      </c>
      <c r="O3768" s="9">
        <f t="shared" si="822"/>
        <v>-127936.46008644412</v>
      </c>
      <c r="P3768" s="9">
        <f t="shared" si="823"/>
        <v>16367737819.450308</v>
      </c>
      <c r="Q3768" s="9">
        <f t="shared" si="824"/>
        <v>2.0162830362858143E-4</v>
      </c>
      <c r="R3768" s="9">
        <f t="shared" si="825"/>
        <v>-3.620771336502189E-2</v>
      </c>
    </row>
    <row r="3769" spans="1:18" x14ac:dyDescent="0.25">
      <c r="A3769">
        <v>3758</v>
      </c>
      <c r="B3769" s="5">
        <v>2869</v>
      </c>
      <c r="C3769" s="5">
        <v>500</v>
      </c>
      <c r="D3769" s="5">
        <f t="shared" si="812"/>
        <v>1434500</v>
      </c>
      <c r="E3769" s="5">
        <f t="shared" si="813"/>
        <v>8231161</v>
      </c>
      <c r="F3769" s="5">
        <f t="shared" si="814"/>
        <v>250000</v>
      </c>
      <c r="G3769" s="5">
        <f t="shared" si="815"/>
        <v>-627091.82420000003</v>
      </c>
      <c r="H3769" s="9">
        <f t="shared" si="816"/>
        <v>393244155978.48376</v>
      </c>
      <c r="I3769" s="9">
        <f t="shared" si="817"/>
        <v>-295009.74660000001</v>
      </c>
      <c r="J3769" s="9">
        <f t="shared" si="818"/>
        <v>87030750588.996216</v>
      </c>
      <c r="K3769" s="9">
        <f t="shared" si="819"/>
        <v>184998200152.17377</v>
      </c>
      <c r="M3769" s="9">
        <f t="shared" si="820"/>
        <v>124595.40171375622</v>
      </c>
      <c r="N3769" s="9">
        <f t="shared" si="821"/>
        <v>29211713287.893894</v>
      </c>
      <c r="O3769" s="9">
        <f t="shared" si="822"/>
        <v>-124095.40171375622</v>
      </c>
      <c r="P3769" s="9">
        <f t="shared" si="823"/>
        <v>15399668726.498529</v>
      </c>
      <c r="Q3769" s="9">
        <f t="shared" si="824"/>
        <v>2.01712634367458E-4</v>
      </c>
      <c r="R3769" s="9">
        <f t="shared" si="825"/>
        <v>-3.5120644432627482E-2</v>
      </c>
    </row>
    <row r="3770" spans="1:18" x14ac:dyDescent="0.25">
      <c r="A3770">
        <v>3759</v>
      </c>
      <c r="B3770" s="5">
        <v>2730</v>
      </c>
      <c r="C3770" s="5">
        <v>130</v>
      </c>
      <c r="D3770" s="5">
        <f t="shared" si="812"/>
        <v>354900</v>
      </c>
      <c r="E3770" s="5">
        <f t="shared" si="813"/>
        <v>7452900</v>
      </c>
      <c r="F3770" s="5">
        <f t="shared" si="814"/>
        <v>16900</v>
      </c>
      <c r="G3770" s="5">
        <f t="shared" si="815"/>
        <v>-627230.82420000003</v>
      </c>
      <c r="H3770" s="9">
        <f t="shared" si="816"/>
        <v>393418506826.61133</v>
      </c>
      <c r="I3770" s="9">
        <f t="shared" si="817"/>
        <v>-295379.74660000001</v>
      </c>
      <c r="J3770" s="9">
        <f t="shared" si="818"/>
        <v>87249194701.480225</v>
      </c>
      <c r="K3770" s="9">
        <f t="shared" si="819"/>
        <v>185271281911.90515</v>
      </c>
      <c r="M3770" s="9">
        <f t="shared" si="820"/>
        <v>124557.51715997577</v>
      </c>
      <c r="N3770" s="9">
        <f t="shared" si="821"/>
        <v>29224664750.51469</v>
      </c>
      <c r="O3770" s="9">
        <f t="shared" si="822"/>
        <v>-124427.51715997577</v>
      </c>
      <c r="P3770" s="9">
        <f t="shared" si="823"/>
        <v>15482207026.596066</v>
      </c>
      <c r="Q3770" s="9">
        <f t="shared" si="824"/>
        <v>2.0171339369026028E-4</v>
      </c>
      <c r="R3770" s="9">
        <f t="shared" si="825"/>
        <v>-3.5214637521780057E-2</v>
      </c>
    </row>
    <row r="3771" spans="1:18" x14ac:dyDescent="0.25">
      <c r="A3771">
        <v>3760</v>
      </c>
      <c r="B3771" s="5">
        <v>1000</v>
      </c>
      <c r="C3771" s="5">
        <v>100</v>
      </c>
      <c r="D3771" s="5">
        <f t="shared" si="812"/>
        <v>100000</v>
      </c>
      <c r="E3771" s="5">
        <f t="shared" si="813"/>
        <v>1000000</v>
      </c>
      <c r="F3771" s="5">
        <f t="shared" si="814"/>
        <v>10000</v>
      </c>
      <c r="G3771" s="5">
        <f t="shared" si="815"/>
        <v>-628960.82420000003</v>
      </c>
      <c r="H3771" s="9">
        <f t="shared" si="816"/>
        <v>395591718378.34332</v>
      </c>
      <c r="I3771" s="9">
        <f t="shared" si="817"/>
        <v>-295409.74660000001</v>
      </c>
      <c r="J3771" s="9">
        <f t="shared" si="818"/>
        <v>87266918386.276215</v>
      </c>
      <c r="K3771" s="9">
        <f t="shared" si="819"/>
        <v>185801157698.24918</v>
      </c>
      <c r="M3771" s="9">
        <f t="shared" si="820"/>
        <v>124086.00436831976</v>
      </c>
      <c r="N3771" s="9">
        <f t="shared" si="821"/>
        <v>29386099400.713558</v>
      </c>
      <c r="O3771" s="9">
        <f t="shared" si="822"/>
        <v>-123986.00436831976</v>
      </c>
      <c r="P3771" s="9">
        <f t="shared" si="823"/>
        <v>15372529279.221006</v>
      </c>
      <c r="Q3771" s="9">
        <f t="shared" si="824"/>
        <v>2.0172285833642138E-4</v>
      </c>
      <c r="R3771" s="9">
        <f t="shared" si="825"/>
        <v>-3.50896837124604E-2</v>
      </c>
    </row>
    <row r="3772" spans="1:18" x14ac:dyDescent="0.25">
      <c r="A3772">
        <v>3761</v>
      </c>
      <c r="B3772" s="5">
        <v>750</v>
      </c>
      <c r="C3772" s="5">
        <v>25</v>
      </c>
      <c r="D3772" s="5">
        <f t="shared" si="812"/>
        <v>18750</v>
      </c>
      <c r="E3772" s="5">
        <f t="shared" si="813"/>
        <v>562500</v>
      </c>
      <c r="F3772" s="5">
        <f t="shared" si="814"/>
        <v>625</v>
      </c>
      <c r="G3772" s="5">
        <f t="shared" si="815"/>
        <v>-629210.82420000003</v>
      </c>
      <c r="H3772" s="9">
        <f t="shared" si="816"/>
        <v>395906261290.44336</v>
      </c>
      <c r="I3772" s="9">
        <f t="shared" si="817"/>
        <v>-295484.74660000001</v>
      </c>
      <c r="J3772" s="9">
        <f t="shared" si="818"/>
        <v>87311235473.26622</v>
      </c>
      <c r="K3772" s="9">
        <f t="shared" si="819"/>
        <v>185922200946.71417</v>
      </c>
      <c r="M3772" s="9">
        <f t="shared" si="820"/>
        <v>124017.86668166427</v>
      </c>
      <c r="N3772" s="9">
        <f t="shared" si="821"/>
        <v>29409464877.924892</v>
      </c>
      <c r="O3772" s="9">
        <f t="shared" si="822"/>
        <v>-123992.86668166427</v>
      </c>
      <c r="P3772" s="9">
        <f t="shared" si="823"/>
        <v>15374230987.936968</v>
      </c>
      <c r="Q3772" s="9">
        <f t="shared" si="824"/>
        <v>2.0172422821565064E-4</v>
      </c>
      <c r="R3772" s="9">
        <f t="shared" si="825"/>
        <v>-3.5091625862195011E-2</v>
      </c>
    </row>
    <row r="3773" spans="1:18" x14ac:dyDescent="0.25">
      <c r="A3773">
        <v>3762</v>
      </c>
      <c r="B3773" s="5">
        <v>2192619</v>
      </c>
      <c r="C3773" s="5">
        <v>553842</v>
      </c>
      <c r="D3773" s="5">
        <f t="shared" si="812"/>
        <v>1214364492198</v>
      </c>
      <c r="E3773" s="5">
        <f t="shared" si="813"/>
        <v>4807578079161</v>
      </c>
      <c r="F3773" s="5">
        <f t="shared" si="814"/>
        <v>306740960964</v>
      </c>
      <c r="G3773" s="5">
        <f t="shared" si="815"/>
        <v>1562658.1757999999</v>
      </c>
      <c r="H3773" s="9">
        <f t="shared" si="816"/>
        <v>2441900574394.583</v>
      </c>
      <c r="I3773" s="9">
        <f t="shared" si="817"/>
        <v>258332.25339999999</v>
      </c>
      <c r="J3773" s="9">
        <f t="shared" si="818"/>
        <v>66735553146.721802</v>
      </c>
      <c r="K3773" s="9">
        <f t="shared" si="819"/>
        <v>403685007848.34729</v>
      </c>
      <c r="M3773" s="9">
        <f t="shared" si="820"/>
        <v>721413.39912921726</v>
      </c>
      <c r="N3773" s="9">
        <f t="shared" si="821"/>
        <v>181393921237.72821</v>
      </c>
      <c r="O3773" s="9">
        <f t="shared" si="822"/>
        <v>-167571.39912921726</v>
      </c>
      <c r="P3773" s="9">
        <f t="shared" si="823"/>
        <v>28080173806.123436</v>
      </c>
      <c r="Q3773" s="9">
        <f t="shared" si="824"/>
        <v>2.1063482516407039E-4</v>
      </c>
      <c r="R3773" s="9">
        <f t="shared" si="825"/>
        <v>-4.7425139889154685E-2</v>
      </c>
    </row>
    <row r="3774" spans="1:18" x14ac:dyDescent="0.25">
      <c r="A3774">
        <v>3763</v>
      </c>
      <c r="B3774" s="5">
        <v>830250</v>
      </c>
      <c r="C3774" s="5">
        <v>244947</v>
      </c>
      <c r="D3774" s="5">
        <f t="shared" si="812"/>
        <v>203367246750</v>
      </c>
      <c r="E3774" s="5">
        <f t="shared" si="813"/>
        <v>689315062500</v>
      </c>
      <c r="F3774" s="5">
        <f t="shared" si="814"/>
        <v>59999032809</v>
      </c>
      <c r="G3774" s="5">
        <f t="shared" si="815"/>
        <v>200289.17579999997</v>
      </c>
      <c r="H3774" s="9">
        <f t="shared" si="816"/>
        <v>40115753942.643295</v>
      </c>
      <c r="I3774" s="9">
        <f t="shared" si="817"/>
        <v>-50562.746600000013</v>
      </c>
      <c r="J3774" s="9">
        <f t="shared" si="818"/>
        <v>2556591343.7358127</v>
      </c>
      <c r="K3774" s="9">
        <f t="shared" si="819"/>
        <v>-10127170842.698254</v>
      </c>
      <c r="M3774" s="9">
        <f t="shared" si="820"/>
        <v>350098.71100458922</v>
      </c>
      <c r="N3774" s="9">
        <f t="shared" si="821"/>
        <v>2979955034.7655072</v>
      </c>
      <c r="O3774" s="9">
        <f t="shared" si="822"/>
        <v>-105151.71100458922</v>
      </c>
      <c r="P3774" s="9">
        <f t="shared" si="823"/>
        <v>11056882327.19265</v>
      </c>
      <c r="Q3774" s="9">
        <f t="shared" si="824"/>
        <v>2.0017470982806523E-4</v>
      </c>
      <c r="R3774" s="9">
        <f t="shared" si="825"/>
        <v>-2.9759305843167869E-2</v>
      </c>
    </row>
    <row r="3775" spans="1:18" x14ac:dyDescent="0.25">
      <c r="A3775">
        <v>3764</v>
      </c>
      <c r="B3775" s="5">
        <v>237448</v>
      </c>
      <c r="C3775" s="5">
        <v>30376</v>
      </c>
      <c r="D3775" s="5">
        <f t="shared" si="812"/>
        <v>7212720448</v>
      </c>
      <c r="E3775" s="5">
        <f t="shared" si="813"/>
        <v>56381552704</v>
      </c>
      <c r="F3775" s="5">
        <f t="shared" si="814"/>
        <v>922701376</v>
      </c>
      <c r="G3775" s="5">
        <f t="shared" si="815"/>
        <v>-392512.82420000003</v>
      </c>
      <c r="H3775" s="9">
        <f t="shared" si="816"/>
        <v>154066317161.46014</v>
      </c>
      <c r="I3775" s="9">
        <f t="shared" si="817"/>
        <v>-265133.74660000001</v>
      </c>
      <c r="J3775" s="9">
        <f t="shared" si="818"/>
        <v>70295903586.153015</v>
      </c>
      <c r="K3775" s="9">
        <f t="shared" si="819"/>
        <v>104068395668.69316</v>
      </c>
      <c r="M3775" s="9">
        <f t="shared" si="820"/>
        <v>188530.08330559154</v>
      </c>
      <c r="N3775" s="9">
        <f t="shared" si="821"/>
        <v>11444648358.585007</v>
      </c>
      <c r="O3775" s="9">
        <f t="shared" si="822"/>
        <v>-158154.08330559154</v>
      </c>
      <c r="P3775" s="9">
        <f t="shared" si="823"/>
        <v>25012714066.231991</v>
      </c>
      <c r="Q3775" s="9">
        <f t="shared" si="824"/>
        <v>2.0067098077778642E-4</v>
      </c>
      <c r="R3775" s="9">
        <f t="shared" si="825"/>
        <v>-4.4759679691082126E-2</v>
      </c>
    </row>
    <row r="3776" spans="1:18" x14ac:dyDescent="0.25">
      <c r="A3776">
        <v>3765</v>
      </c>
      <c r="B3776" s="5">
        <v>118590</v>
      </c>
      <c r="C3776" s="5">
        <v>33928</v>
      </c>
      <c r="D3776" s="5">
        <f t="shared" si="812"/>
        <v>4023521520</v>
      </c>
      <c r="E3776" s="5">
        <f t="shared" si="813"/>
        <v>14063588100</v>
      </c>
      <c r="F3776" s="5">
        <f t="shared" si="814"/>
        <v>1151109184</v>
      </c>
      <c r="G3776" s="5">
        <f t="shared" si="815"/>
        <v>-511370.82420000003</v>
      </c>
      <c r="H3776" s="9">
        <f t="shared" si="816"/>
        <v>261500119842.98734</v>
      </c>
      <c r="I3776" s="9">
        <f t="shared" si="817"/>
        <v>-261581.74660000001</v>
      </c>
      <c r="J3776" s="9">
        <f t="shared" si="818"/>
        <v>68425010154.306618</v>
      </c>
      <c r="K3776" s="9">
        <f t="shared" si="819"/>
        <v>133765273354.51756</v>
      </c>
      <c r="M3776" s="9">
        <f t="shared" si="820"/>
        <v>156135.24666359733</v>
      </c>
      <c r="N3776" s="9">
        <f t="shared" si="821"/>
        <v>19425251232.522312</v>
      </c>
      <c r="O3776" s="9">
        <f t="shared" si="822"/>
        <v>-122207.24666359733</v>
      </c>
      <c r="P3776" s="9">
        <f t="shared" si="823"/>
        <v>14934611137.097319</v>
      </c>
      <c r="Q3776" s="9">
        <f t="shared" si="824"/>
        <v>2.0113887030621757E-4</v>
      </c>
      <c r="R3776" s="9">
        <f t="shared" si="825"/>
        <v>-3.4586261588627827E-2</v>
      </c>
    </row>
    <row r="3777" spans="1:18" x14ac:dyDescent="0.25">
      <c r="A3777">
        <v>3766</v>
      </c>
      <c r="B3777" s="5">
        <v>88656</v>
      </c>
      <c r="C3777" s="5">
        <v>22550</v>
      </c>
      <c r="D3777" s="5">
        <f t="shared" si="812"/>
        <v>1999192800</v>
      </c>
      <c r="E3777" s="5">
        <f t="shared" si="813"/>
        <v>7859886336</v>
      </c>
      <c r="F3777" s="5">
        <f t="shared" si="814"/>
        <v>508502500</v>
      </c>
      <c r="G3777" s="5">
        <f t="shared" si="815"/>
        <v>-541304.82420000003</v>
      </c>
      <c r="H3777" s="9">
        <f t="shared" si="816"/>
        <v>293010912702.19293</v>
      </c>
      <c r="I3777" s="9">
        <f t="shared" si="817"/>
        <v>-272959.74660000001</v>
      </c>
      <c r="J3777" s="9">
        <f t="shared" si="818"/>
        <v>74507023263.936218</v>
      </c>
      <c r="K3777" s="9">
        <f t="shared" si="819"/>
        <v>147754427646.98956</v>
      </c>
      <c r="M3777" s="9">
        <f t="shared" si="820"/>
        <v>147976.71261421524</v>
      </c>
      <c r="N3777" s="9">
        <f t="shared" si="821"/>
        <v>21765996117.050724</v>
      </c>
      <c r="O3777" s="9">
        <f t="shared" si="822"/>
        <v>-125426.71261421524</v>
      </c>
      <c r="P3777" s="9">
        <f t="shared" si="823"/>
        <v>15731860237.208941</v>
      </c>
      <c r="Q3777" s="9">
        <f t="shared" si="824"/>
        <v>2.0127610430188179E-4</v>
      </c>
      <c r="R3777" s="9">
        <f t="shared" si="825"/>
        <v>-3.5497415323835824E-2</v>
      </c>
    </row>
    <row r="3778" spans="1:18" x14ac:dyDescent="0.25">
      <c r="A3778">
        <v>3767</v>
      </c>
      <c r="B3778" s="5">
        <v>38987</v>
      </c>
      <c r="C3778" s="5">
        <v>990</v>
      </c>
      <c r="D3778" s="5">
        <f t="shared" si="812"/>
        <v>38597130</v>
      </c>
      <c r="E3778" s="5">
        <f t="shared" si="813"/>
        <v>1519986169</v>
      </c>
      <c r="F3778" s="5">
        <f t="shared" si="814"/>
        <v>980100</v>
      </c>
      <c r="G3778" s="5">
        <f t="shared" si="815"/>
        <v>-590973.82420000003</v>
      </c>
      <c r="H3778" s="9">
        <f t="shared" si="816"/>
        <v>349250060889.57257</v>
      </c>
      <c r="I3778" s="9">
        <f t="shared" si="817"/>
        <v>-294519.74660000001</v>
      </c>
      <c r="J3778" s="9">
        <f t="shared" si="818"/>
        <v>86741881137.328217</v>
      </c>
      <c r="K3778" s="9">
        <f t="shared" si="819"/>
        <v>174053460950.61697</v>
      </c>
      <c r="M3778" s="9">
        <f t="shared" si="820"/>
        <v>134439.38958024856</v>
      </c>
      <c r="N3778" s="9">
        <f t="shared" si="821"/>
        <v>25943659910.470196</v>
      </c>
      <c r="O3778" s="9">
        <f t="shared" si="822"/>
        <v>-133449.38958024856</v>
      </c>
      <c r="P3778" s="9">
        <f t="shared" si="823"/>
        <v>17808739579.340954</v>
      </c>
      <c r="Q3778" s="9">
        <f t="shared" si="824"/>
        <v>2.0152103381073261E-4</v>
      </c>
      <c r="R3778" s="9">
        <f t="shared" si="825"/>
        <v>-3.7767943432101769E-2</v>
      </c>
    </row>
    <row r="3779" spans="1:18" x14ac:dyDescent="0.25">
      <c r="A3779">
        <v>3768</v>
      </c>
      <c r="B3779" s="5">
        <v>34949</v>
      </c>
      <c r="C3779" s="5">
        <v>4075</v>
      </c>
      <c r="D3779" s="5">
        <f t="shared" si="812"/>
        <v>142417175</v>
      </c>
      <c r="E3779" s="5">
        <f t="shared" si="813"/>
        <v>1221432601</v>
      </c>
      <c r="F3779" s="5">
        <f t="shared" si="814"/>
        <v>16605625</v>
      </c>
      <c r="G3779" s="5">
        <f t="shared" si="815"/>
        <v>-595011.82420000003</v>
      </c>
      <c r="H3779" s="9">
        <f t="shared" si="816"/>
        <v>354039070937.81177</v>
      </c>
      <c r="I3779" s="9">
        <f t="shared" si="817"/>
        <v>-291434.74660000001</v>
      </c>
      <c r="J3779" s="9">
        <f t="shared" si="818"/>
        <v>84934211525.806213</v>
      </c>
      <c r="K3779" s="9">
        <f t="shared" si="819"/>
        <v>173407120209.73077</v>
      </c>
      <c r="M3779" s="9">
        <f t="shared" si="820"/>
        <v>133338.82966538906</v>
      </c>
      <c r="N3779" s="9">
        <f t="shared" si="821"/>
        <v>26299406299.412487</v>
      </c>
      <c r="O3779" s="9">
        <f t="shared" si="822"/>
        <v>-129263.82966538906</v>
      </c>
      <c r="P3779" s="9">
        <f t="shared" si="823"/>
        <v>16709137659.762716</v>
      </c>
      <c r="Q3779" s="9">
        <f t="shared" si="824"/>
        <v>2.0154189063230268E-4</v>
      </c>
      <c r="R3779" s="9">
        <f t="shared" si="825"/>
        <v>-3.658337496257752E-2</v>
      </c>
    </row>
    <row r="3780" spans="1:18" x14ac:dyDescent="0.25">
      <c r="A3780">
        <v>3769</v>
      </c>
      <c r="B3780" s="5">
        <v>19780</v>
      </c>
      <c r="C3780" s="5">
        <v>1460</v>
      </c>
      <c r="D3780" s="5">
        <f t="shared" si="812"/>
        <v>28878800</v>
      </c>
      <c r="E3780" s="5">
        <f t="shared" si="813"/>
        <v>391248400</v>
      </c>
      <c r="F3780" s="5">
        <f t="shared" si="814"/>
        <v>2131600</v>
      </c>
      <c r="G3780" s="5">
        <f t="shared" si="815"/>
        <v>-610180.82420000003</v>
      </c>
      <c r="H3780" s="9">
        <f t="shared" si="816"/>
        <v>372320638221.39136</v>
      </c>
      <c r="I3780" s="9">
        <f t="shared" si="817"/>
        <v>-294049.74660000001</v>
      </c>
      <c r="J3780" s="9">
        <f t="shared" si="818"/>
        <v>86465253475.524216</v>
      </c>
      <c r="K3780" s="9">
        <f t="shared" si="819"/>
        <v>179423516736.18918</v>
      </c>
      <c r="M3780" s="9">
        <f t="shared" si="820"/>
        <v>129204.50738988037</v>
      </c>
      <c r="N3780" s="9">
        <f t="shared" si="821"/>
        <v>27657432588.735115</v>
      </c>
      <c r="O3780" s="9">
        <f t="shared" si="822"/>
        <v>-127744.50738988037</v>
      </c>
      <c r="P3780" s="9">
        <f t="shared" si="823"/>
        <v>16318659168.283199</v>
      </c>
      <c r="Q3780" s="9">
        <f t="shared" si="824"/>
        <v>2.0162150946438157E-4</v>
      </c>
      <c r="R3780" s="9">
        <f t="shared" si="825"/>
        <v>-3.6153388085676634E-2</v>
      </c>
    </row>
    <row r="3781" spans="1:18" x14ac:dyDescent="0.25">
      <c r="A3781">
        <v>3770</v>
      </c>
      <c r="B3781" s="5">
        <v>18973</v>
      </c>
      <c r="C3781" s="5">
        <v>1460</v>
      </c>
      <c r="D3781" s="5">
        <f t="shared" si="812"/>
        <v>27700580</v>
      </c>
      <c r="E3781" s="5">
        <f t="shared" si="813"/>
        <v>359974729</v>
      </c>
      <c r="F3781" s="5">
        <f t="shared" si="814"/>
        <v>2131600</v>
      </c>
      <c r="G3781" s="5">
        <f t="shared" si="815"/>
        <v>-610987.82420000003</v>
      </c>
      <c r="H3781" s="9">
        <f t="shared" si="816"/>
        <v>373306121320.65015</v>
      </c>
      <c r="I3781" s="9">
        <f t="shared" si="817"/>
        <v>-294049.74660000001</v>
      </c>
      <c r="J3781" s="9">
        <f t="shared" si="818"/>
        <v>86465253475.524216</v>
      </c>
      <c r="K3781" s="9">
        <f t="shared" si="819"/>
        <v>179660814881.69537</v>
      </c>
      <c r="M3781" s="9">
        <f t="shared" si="820"/>
        <v>128984.55893735644</v>
      </c>
      <c r="N3781" s="9">
        <f t="shared" si="821"/>
        <v>27730638126.078651</v>
      </c>
      <c r="O3781" s="9">
        <f t="shared" si="822"/>
        <v>-127524.55893735644</v>
      </c>
      <c r="P3781" s="9">
        <f t="shared" si="823"/>
        <v>16262513132.167297</v>
      </c>
      <c r="Q3781" s="9">
        <f t="shared" si="824"/>
        <v>2.0162580138378757E-4</v>
      </c>
      <c r="R3781" s="9">
        <f t="shared" si="825"/>
        <v>-3.6091139836968392E-2</v>
      </c>
    </row>
    <row r="3782" spans="1:18" x14ac:dyDescent="0.25">
      <c r="A3782">
        <v>3771</v>
      </c>
      <c r="B3782" s="5">
        <v>18019</v>
      </c>
      <c r="C3782" s="5">
        <v>1800</v>
      </c>
      <c r="D3782" s="5">
        <f t="shared" si="812"/>
        <v>32434200</v>
      </c>
      <c r="E3782" s="5">
        <f t="shared" si="813"/>
        <v>324684361</v>
      </c>
      <c r="F3782" s="5">
        <f t="shared" si="814"/>
        <v>3240000</v>
      </c>
      <c r="G3782" s="5">
        <f t="shared" si="815"/>
        <v>-611941.82420000003</v>
      </c>
      <c r="H3782" s="9">
        <f t="shared" si="816"/>
        <v>374472796205.22375</v>
      </c>
      <c r="I3782" s="9">
        <f t="shared" si="817"/>
        <v>-293709.74660000001</v>
      </c>
      <c r="J3782" s="9">
        <f t="shared" si="818"/>
        <v>86265415247.836212</v>
      </c>
      <c r="K3782" s="9">
        <f t="shared" si="819"/>
        <v>179733278119.72375</v>
      </c>
      <c r="M3782" s="9">
        <f t="shared" si="820"/>
        <v>128724.54552507908</v>
      </c>
      <c r="N3782" s="9">
        <f t="shared" si="821"/>
        <v>27817303297.60181</v>
      </c>
      <c r="O3782" s="9">
        <f t="shared" si="822"/>
        <v>-126924.54552507908</v>
      </c>
      <c r="P3782" s="9">
        <f t="shared" si="823"/>
        <v>16109840256.747873</v>
      </c>
      <c r="Q3782" s="9">
        <f t="shared" si="824"/>
        <v>2.0163088241925266E-4</v>
      </c>
      <c r="R3782" s="9">
        <f t="shared" si="825"/>
        <v>-3.592132818259431E-2</v>
      </c>
    </row>
    <row r="3783" spans="1:18" x14ac:dyDescent="0.25">
      <c r="A3783">
        <v>3772</v>
      </c>
      <c r="B3783" s="5">
        <v>11870</v>
      </c>
      <c r="C3783" s="5">
        <v>1469</v>
      </c>
      <c r="D3783" s="5">
        <f t="shared" si="812"/>
        <v>17437030</v>
      </c>
      <c r="E3783" s="5">
        <f t="shared" si="813"/>
        <v>140896900</v>
      </c>
      <c r="F3783" s="5">
        <f t="shared" si="814"/>
        <v>2157961</v>
      </c>
      <c r="G3783" s="5">
        <f t="shared" si="815"/>
        <v>-618090.82420000003</v>
      </c>
      <c r="H3783" s="9">
        <f t="shared" si="816"/>
        <v>382036266960.23535</v>
      </c>
      <c r="I3783" s="9">
        <f t="shared" si="817"/>
        <v>-294040.74660000001</v>
      </c>
      <c r="J3783" s="9">
        <f t="shared" si="818"/>
        <v>86459960661.085419</v>
      </c>
      <c r="K3783" s="9">
        <f t="shared" si="819"/>
        <v>181743887414.37738</v>
      </c>
      <c r="M3783" s="9">
        <f t="shared" si="820"/>
        <v>127048.63098410059</v>
      </c>
      <c r="N3783" s="9">
        <f t="shared" si="821"/>
        <v>28379147474.55344</v>
      </c>
      <c r="O3783" s="9">
        <f t="shared" si="822"/>
        <v>-125579.63098410059</v>
      </c>
      <c r="P3783" s="9">
        <f t="shared" si="823"/>
        <v>15770243718.102877</v>
      </c>
      <c r="Q3783" s="9">
        <f t="shared" si="824"/>
        <v>2.0166382241277925E-4</v>
      </c>
      <c r="R3783" s="9">
        <f t="shared" si="825"/>
        <v>-3.5540700132336234E-2</v>
      </c>
    </row>
    <row r="3784" spans="1:18" x14ac:dyDescent="0.25">
      <c r="A3784">
        <v>3773</v>
      </c>
      <c r="B3784" s="5">
        <v>11044</v>
      </c>
      <c r="C3784" s="5">
        <v>260</v>
      </c>
      <c r="D3784" s="5">
        <f t="shared" si="812"/>
        <v>2871440</v>
      </c>
      <c r="E3784" s="5">
        <f t="shared" si="813"/>
        <v>121969936</v>
      </c>
      <c r="F3784" s="5">
        <f t="shared" si="814"/>
        <v>67600</v>
      </c>
      <c r="G3784" s="5">
        <f t="shared" si="815"/>
        <v>-618916.82420000003</v>
      </c>
      <c r="H3784" s="9">
        <f t="shared" si="816"/>
        <v>383058035277.81372</v>
      </c>
      <c r="I3784" s="9">
        <f t="shared" si="817"/>
        <v>-295249.74660000001</v>
      </c>
      <c r="J3784" s="9">
        <f t="shared" si="818"/>
        <v>87172412867.364212</v>
      </c>
      <c r="K3784" s="9">
        <f t="shared" si="819"/>
        <v>182735035511.52676</v>
      </c>
      <c r="M3784" s="9">
        <f t="shared" si="820"/>
        <v>126823.50406739084</v>
      </c>
      <c r="N3784" s="9">
        <f t="shared" si="821"/>
        <v>28455048419.770245</v>
      </c>
      <c r="O3784" s="9">
        <f t="shared" si="822"/>
        <v>-126563.50406739084</v>
      </c>
      <c r="P3784" s="9">
        <f t="shared" si="823"/>
        <v>16018320561.816458</v>
      </c>
      <c r="Q3784" s="9">
        <f t="shared" si="824"/>
        <v>2.0166827235948453E-4</v>
      </c>
      <c r="R3784" s="9">
        <f t="shared" si="825"/>
        <v>-3.5819149335903473E-2</v>
      </c>
    </row>
    <row r="3785" spans="1:18" x14ac:dyDescent="0.25">
      <c r="A3785">
        <v>3774</v>
      </c>
      <c r="B3785" s="5">
        <v>7421</v>
      </c>
      <c r="C3785" s="5">
        <v>475</v>
      </c>
      <c r="D3785" s="5">
        <f t="shared" si="812"/>
        <v>3524975</v>
      </c>
      <c r="E3785" s="5">
        <f t="shared" si="813"/>
        <v>55071241</v>
      </c>
      <c r="F3785" s="5">
        <f t="shared" si="814"/>
        <v>225625</v>
      </c>
      <c r="G3785" s="5">
        <f t="shared" si="815"/>
        <v>-622539.82420000003</v>
      </c>
      <c r="H3785" s="9">
        <f t="shared" si="816"/>
        <v>387555832714.96692</v>
      </c>
      <c r="I3785" s="9">
        <f t="shared" si="817"/>
        <v>-295034.74660000001</v>
      </c>
      <c r="J3785" s="9">
        <f t="shared" si="818"/>
        <v>87045501701.326218</v>
      </c>
      <c r="K3785" s="9">
        <f t="shared" si="819"/>
        <v>183670879281.25555</v>
      </c>
      <c r="M3785" s="9">
        <f t="shared" si="820"/>
        <v>125836.05271237943</v>
      </c>
      <c r="N3785" s="9">
        <f t="shared" si="821"/>
        <v>28789162397.469975</v>
      </c>
      <c r="O3785" s="9">
        <f t="shared" si="822"/>
        <v>-125361.05271237943</v>
      </c>
      <c r="P3785" s="9">
        <f t="shared" si="823"/>
        <v>15715393537.155973</v>
      </c>
      <c r="Q3785" s="9">
        <f t="shared" si="824"/>
        <v>2.0168786090861266E-4</v>
      </c>
      <c r="R3785" s="9">
        <f t="shared" si="825"/>
        <v>-3.5478840010689003E-2</v>
      </c>
    </row>
    <row r="3786" spans="1:18" x14ac:dyDescent="0.25">
      <c r="A3786">
        <v>3775</v>
      </c>
      <c r="B3786" s="5">
        <v>5242</v>
      </c>
      <c r="C3786" s="5">
        <v>345</v>
      </c>
      <c r="D3786" s="5">
        <f t="shared" si="812"/>
        <v>1808490</v>
      </c>
      <c r="E3786" s="5">
        <f t="shared" si="813"/>
        <v>27478564</v>
      </c>
      <c r="F3786" s="5">
        <f t="shared" si="814"/>
        <v>119025</v>
      </c>
      <c r="G3786" s="5">
        <f t="shared" si="815"/>
        <v>-624718.82420000003</v>
      </c>
      <c r="H3786" s="9">
        <f t="shared" si="816"/>
        <v>390273609309.83057</v>
      </c>
      <c r="I3786" s="9">
        <f t="shared" si="817"/>
        <v>-295164.74660000001</v>
      </c>
      <c r="J3786" s="9">
        <f t="shared" si="818"/>
        <v>87122227635.442215</v>
      </c>
      <c r="K3786" s="9">
        <f t="shared" si="819"/>
        <v>184394973441.24295</v>
      </c>
      <c r="M3786" s="9">
        <f t="shared" si="820"/>
        <v>125242.16463549016</v>
      </c>
      <c r="N3786" s="9">
        <f t="shared" si="821"/>
        <v>28991049468.04108</v>
      </c>
      <c r="O3786" s="9">
        <f t="shared" si="822"/>
        <v>-124897.16463549016</v>
      </c>
      <c r="P3786" s="9">
        <f t="shared" si="823"/>
        <v>15599301733.984734</v>
      </c>
      <c r="Q3786" s="9">
        <f t="shared" si="824"/>
        <v>2.0169969721317986E-4</v>
      </c>
      <c r="R3786" s="9">
        <f t="shared" si="825"/>
        <v>-3.5347553743727479E-2</v>
      </c>
    </row>
    <row r="3787" spans="1:18" x14ac:dyDescent="0.25">
      <c r="A3787">
        <v>3776</v>
      </c>
      <c r="B3787" s="5">
        <v>4751</v>
      </c>
      <c r="C3787" s="5">
        <v>350</v>
      </c>
      <c r="D3787" s="5">
        <f t="shared" si="812"/>
        <v>1662850</v>
      </c>
      <c r="E3787" s="5">
        <f t="shared" si="813"/>
        <v>22572001</v>
      </c>
      <c r="F3787" s="5">
        <f t="shared" si="814"/>
        <v>122500</v>
      </c>
      <c r="G3787" s="5">
        <f t="shared" si="815"/>
        <v>-625209.82420000003</v>
      </c>
      <c r="H3787" s="9">
        <f t="shared" si="816"/>
        <v>390887324276.19495</v>
      </c>
      <c r="I3787" s="9">
        <f t="shared" si="817"/>
        <v>-295159.74660000001</v>
      </c>
      <c r="J3787" s="9">
        <f t="shared" si="818"/>
        <v>87119276012.976227</v>
      </c>
      <c r="K3787" s="9">
        <f t="shared" si="819"/>
        <v>184536773282.70258</v>
      </c>
      <c r="M3787" s="9">
        <f t="shared" si="820"/>
        <v>125108.34221889878</v>
      </c>
      <c r="N3787" s="9">
        <f t="shared" si="821"/>
        <v>29036638615.051594</v>
      </c>
      <c r="O3787" s="9">
        <f t="shared" si="822"/>
        <v>-124758.34221889878</v>
      </c>
      <c r="P3787" s="9">
        <f t="shared" si="823"/>
        <v>15564643953.207861</v>
      </c>
      <c r="Q3787" s="9">
        <f t="shared" si="824"/>
        <v>2.0170237002936097E-4</v>
      </c>
      <c r="R3787" s="9">
        <f t="shared" si="825"/>
        <v>-3.5308265206225438E-2</v>
      </c>
    </row>
    <row r="3788" spans="1:18" x14ac:dyDescent="0.25">
      <c r="A3788">
        <v>3777</v>
      </c>
      <c r="B3788" s="5">
        <v>3124</v>
      </c>
      <c r="C3788" s="5">
        <v>202</v>
      </c>
      <c r="D3788" s="5">
        <f t="shared" si="812"/>
        <v>631048</v>
      </c>
      <c r="E3788" s="5">
        <f t="shared" si="813"/>
        <v>9759376</v>
      </c>
      <c r="F3788" s="5">
        <f t="shared" si="814"/>
        <v>40804</v>
      </c>
      <c r="G3788" s="5">
        <f t="shared" si="815"/>
        <v>-626836.82420000003</v>
      </c>
      <c r="H3788" s="9">
        <f t="shared" si="816"/>
        <v>392924404173.14172</v>
      </c>
      <c r="I3788" s="9">
        <f t="shared" si="817"/>
        <v>-295307.74660000001</v>
      </c>
      <c r="J3788" s="9">
        <f t="shared" si="818"/>
        <v>87206665201.969818</v>
      </c>
      <c r="K3788" s="9">
        <f t="shared" si="819"/>
        <v>185109770040.40237</v>
      </c>
      <c r="M3788" s="9">
        <f t="shared" si="820"/>
        <v>124664.90215414483</v>
      </c>
      <c r="N3788" s="9">
        <f t="shared" si="821"/>
        <v>29187960873.728455</v>
      </c>
      <c r="O3788" s="9">
        <f t="shared" si="822"/>
        <v>-124462.90215414483</v>
      </c>
      <c r="P3788" s="9">
        <f t="shared" si="823"/>
        <v>15491014012.632231</v>
      </c>
      <c r="Q3788" s="9">
        <f t="shared" si="824"/>
        <v>2.0171124180275599E-4</v>
      </c>
      <c r="R3788" s="9">
        <f t="shared" si="825"/>
        <v>-3.5224651906500516E-2</v>
      </c>
    </row>
    <row r="3789" spans="1:18" x14ac:dyDescent="0.25">
      <c r="A3789">
        <v>3778</v>
      </c>
      <c r="B3789" s="5">
        <v>1798</v>
      </c>
      <c r="C3789" s="5">
        <v>100</v>
      </c>
      <c r="D3789" s="5">
        <f t="shared" ref="D3789:D3852" si="826">B3789*C3789</f>
        <v>179800</v>
      </c>
      <c r="E3789" s="5">
        <f t="shared" ref="E3789:E3852" si="827">POWER(B3789,2)</f>
        <v>3232804</v>
      </c>
      <c r="F3789" s="5">
        <f t="shared" ref="F3789:F3852" si="828">POWER(C3789,2)</f>
        <v>10000</v>
      </c>
      <c r="G3789" s="5">
        <f t="shared" ref="G3789:G3852" si="829">B3789-$J$5018</f>
        <v>-628162.82420000003</v>
      </c>
      <c r="H3789" s="9">
        <f t="shared" ref="H3789:H3852" si="830">POWER(G3789,2)</f>
        <v>394588533706.92017</v>
      </c>
      <c r="I3789" s="9">
        <f t="shared" ref="I3789:I3852" si="831">C3789-$J$5019</f>
        <v>-295409.74660000001</v>
      </c>
      <c r="J3789" s="9">
        <f t="shared" ref="J3789:J3852" si="832">POWER(I3789,2)</f>
        <v>87266918386.276215</v>
      </c>
      <c r="K3789" s="9">
        <f t="shared" ref="K3789:K3852" si="833">G3789*I3789</f>
        <v>185565420720.46237</v>
      </c>
      <c r="M3789" s="9">
        <f t="shared" ref="M3789:M3852" si="834">$J$5027+$J$5026*B3789</f>
        <v>124303.4998641241</v>
      </c>
      <c r="N3789" s="9">
        <f t="shared" ref="N3789:N3852" si="835">(M3789-$J$5019)^2</f>
        <v>29311578921.385616</v>
      </c>
      <c r="O3789" s="9">
        <f t="shared" ref="O3789:O3852" si="836">C3789-M3789</f>
        <v>-124203.4998641241</v>
      </c>
      <c r="P3789" s="9">
        <f t="shared" ref="P3789:P3852" si="837">POWER(O3789,2)</f>
        <v>15426509378.497475</v>
      </c>
      <c r="Q3789" s="9">
        <f t="shared" ref="Q3789:Q3852" si="838">(1/$J$5017)+((H3789)/$H$5012)</f>
        <v>2.0171848932414474E-4</v>
      </c>
      <c r="R3789" s="9">
        <f t="shared" ref="R3789:R3852" si="839">O3789/($J$5028*SQRT(1-Q3789))</f>
        <v>-3.515123774569965E-2</v>
      </c>
    </row>
    <row r="3790" spans="1:18" x14ac:dyDescent="0.25">
      <c r="A3790">
        <v>3779</v>
      </c>
      <c r="B3790" s="5">
        <v>783</v>
      </c>
      <c r="C3790" s="5">
        <v>60</v>
      </c>
      <c r="D3790" s="5">
        <f t="shared" si="826"/>
        <v>46980</v>
      </c>
      <c r="E3790" s="5">
        <f t="shared" si="827"/>
        <v>613089</v>
      </c>
      <c r="F3790" s="5">
        <f t="shared" si="828"/>
        <v>3600</v>
      </c>
      <c r="G3790" s="5">
        <f t="shared" si="829"/>
        <v>-629177.82420000003</v>
      </c>
      <c r="H3790" s="9">
        <f t="shared" si="830"/>
        <v>395864734465.04614</v>
      </c>
      <c r="I3790" s="9">
        <f t="shared" si="831"/>
        <v>-295449.74660000001</v>
      </c>
      <c r="J3790" s="9">
        <f t="shared" si="832"/>
        <v>87290552766.004227</v>
      </c>
      <c r="K3790" s="9">
        <f t="shared" si="833"/>
        <v>185890428726.22937</v>
      </c>
      <c r="M3790" s="9">
        <f t="shared" si="834"/>
        <v>124026.8608563028</v>
      </c>
      <c r="N3790" s="9">
        <f t="shared" si="835"/>
        <v>29406380102.98592</v>
      </c>
      <c r="O3790" s="9">
        <f t="shared" si="836"/>
        <v>-123966.8608563028</v>
      </c>
      <c r="P3790" s="9">
        <f t="shared" si="837"/>
        <v>15367782590.565939</v>
      </c>
      <c r="Q3790" s="9">
        <f t="shared" si="838"/>
        <v>2.017240473604052E-4</v>
      </c>
      <c r="R3790" s="9">
        <f t="shared" si="839"/>
        <v>-3.5084265865513727E-2</v>
      </c>
    </row>
    <row r="3791" spans="1:18" x14ac:dyDescent="0.25">
      <c r="A3791">
        <v>3780</v>
      </c>
      <c r="B3791" s="5">
        <v>280783</v>
      </c>
      <c r="C3791" s="5">
        <v>69300</v>
      </c>
      <c r="D3791" s="5">
        <f t="shared" si="826"/>
        <v>19458261900</v>
      </c>
      <c r="E3791" s="5">
        <f t="shared" si="827"/>
        <v>78839093089</v>
      </c>
      <c r="F3791" s="5">
        <f t="shared" si="828"/>
        <v>4802490000</v>
      </c>
      <c r="G3791" s="5">
        <f t="shared" si="829"/>
        <v>-349177.82420000003</v>
      </c>
      <c r="H3791" s="9">
        <f t="shared" si="830"/>
        <v>121925152913.04613</v>
      </c>
      <c r="I3791" s="9">
        <f t="shared" si="831"/>
        <v>-226209.74660000001</v>
      </c>
      <c r="J3791" s="9">
        <f t="shared" si="832"/>
        <v>51170849456.83622</v>
      </c>
      <c r="K3791" s="9">
        <f t="shared" si="833"/>
        <v>78987427130.621353</v>
      </c>
      <c r="M3791" s="9">
        <f t="shared" si="834"/>
        <v>200341.06991045468</v>
      </c>
      <c r="N3791" s="9">
        <f t="shared" si="835"/>
        <v>9057077022.8392086</v>
      </c>
      <c r="O3791" s="9">
        <f t="shared" si="836"/>
        <v>-131041.06991045468</v>
      </c>
      <c r="P3791" s="9">
        <f t="shared" si="837"/>
        <v>17171762003.27667</v>
      </c>
      <c r="Q3791" s="9">
        <f t="shared" si="838"/>
        <v>2.0053100142484477E-4</v>
      </c>
      <c r="R3791" s="9">
        <f t="shared" si="839"/>
        <v>-3.7086338729798315E-2</v>
      </c>
    </row>
    <row r="3792" spans="1:18" x14ac:dyDescent="0.25">
      <c r="A3792">
        <v>3781</v>
      </c>
      <c r="B3792" s="5">
        <v>208465</v>
      </c>
      <c r="C3792" s="5">
        <v>38664</v>
      </c>
      <c r="D3792" s="5">
        <f t="shared" si="826"/>
        <v>8060090760</v>
      </c>
      <c r="E3792" s="5">
        <f t="shared" si="827"/>
        <v>43457656225</v>
      </c>
      <c r="F3792" s="5">
        <f t="shared" si="828"/>
        <v>1494904896</v>
      </c>
      <c r="G3792" s="5">
        <f t="shared" si="829"/>
        <v>-421495.82420000003</v>
      </c>
      <c r="H3792" s="9">
        <f t="shared" si="830"/>
        <v>177658729818.03732</v>
      </c>
      <c r="I3792" s="9">
        <f t="shared" si="831"/>
        <v>-256845.74660000001</v>
      </c>
      <c r="J3792" s="9">
        <f t="shared" si="832"/>
        <v>65969737546.511421</v>
      </c>
      <c r="K3792" s="9">
        <f t="shared" si="833"/>
        <v>108259409655.43137</v>
      </c>
      <c r="M3792" s="9">
        <f t="shared" si="834"/>
        <v>180630.74501624698</v>
      </c>
      <c r="N3792" s="9">
        <f t="shared" si="835"/>
        <v>13197185004.879932</v>
      </c>
      <c r="O3792" s="9">
        <f t="shared" si="836"/>
        <v>-141966.74501624698</v>
      </c>
      <c r="P3792" s="9">
        <f t="shared" si="837"/>
        <v>20154556690.508087</v>
      </c>
      <c r="Q3792" s="9">
        <f t="shared" si="838"/>
        <v>2.0077372909867719E-4</v>
      </c>
      <c r="R3792" s="9">
        <f t="shared" si="839"/>
        <v>-4.0178452730501711E-2</v>
      </c>
    </row>
    <row r="3793" spans="1:18" x14ac:dyDescent="0.25">
      <c r="A3793">
        <v>3782</v>
      </c>
      <c r="B3793" s="5">
        <v>138600</v>
      </c>
      <c r="C3793" s="5">
        <v>3000</v>
      </c>
      <c r="D3793" s="5">
        <f t="shared" si="826"/>
        <v>415800000</v>
      </c>
      <c r="E3793" s="5">
        <f t="shared" si="827"/>
        <v>19209960000</v>
      </c>
      <c r="F3793" s="5">
        <f t="shared" si="828"/>
        <v>9000000</v>
      </c>
      <c r="G3793" s="5">
        <f t="shared" si="829"/>
        <v>-491360.82420000003</v>
      </c>
      <c r="H3793" s="9">
        <f t="shared" si="830"/>
        <v>241435459558.50333</v>
      </c>
      <c r="I3793" s="9">
        <f t="shared" si="831"/>
        <v>-292509.74660000001</v>
      </c>
      <c r="J3793" s="9">
        <f t="shared" si="832"/>
        <v>85561951855.996216</v>
      </c>
      <c r="K3793" s="9">
        <f t="shared" si="833"/>
        <v>143727830175.90915</v>
      </c>
      <c r="M3793" s="9">
        <f t="shared" si="834"/>
        <v>161588.98710350296</v>
      </c>
      <c r="N3793" s="9">
        <f t="shared" si="835"/>
        <v>17934769824.118603</v>
      </c>
      <c r="O3793" s="9">
        <f t="shared" si="836"/>
        <v>-158588.98710350296</v>
      </c>
      <c r="P3793" s="9">
        <f t="shared" si="837"/>
        <v>25150466830.51503</v>
      </c>
      <c r="Q3793" s="9">
        <f t="shared" si="838"/>
        <v>2.0105148584988899E-4</v>
      </c>
      <c r="R3793" s="9">
        <f t="shared" si="839"/>
        <v>-4.4882771710223417E-2</v>
      </c>
    </row>
    <row r="3794" spans="1:18" x14ac:dyDescent="0.25">
      <c r="A3794">
        <v>3783</v>
      </c>
      <c r="B3794" s="5">
        <v>55631</v>
      </c>
      <c r="C3794" s="5">
        <v>1450</v>
      </c>
      <c r="D3794" s="5">
        <f t="shared" si="826"/>
        <v>80664950</v>
      </c>
      <c r="E3794" s="5">
        <f t="shared" si="827"/>
        <v>3094808161</v>
      </c>
      <c r="F3794" s="5">
        <f t="shared" si="828"/>
        <v>2102500</v>
      </c>
      <c r="G3794" s="5">
        <f t="shared" si="829"/>
        <v>-574329.82420000003</v>
      </c>
      <c r="H3794" s="9">
        <f t="shared" si="830"/>
        <v>329854746965.60297</v>
      </c>
      <c r="I3794" s="9">
        <f t="shared" si="831"/>
        <v>-294059.74660000001</v>
      </c>
      <c r="J3794" s="9">
        <f t="shared" si="832"/>
        <v>86471134570.456223</v>
      </c>
      <c r="K3794" s="9">
        <f t="shared" si="833"/>
        <v>168887282569.07455</v>
      </c>
      <c r="M3794" s="9">
        <f t="shared" si="834"/>
        <v>138975.72420702464</v>
      </c>
      <c r="N3794" s="9">
        <f t="shared" si="835"/>
        <v>24502900166.524513</v>
      </c>
      <c r="O3794" s="9">
        <f t="shared" si="836"/>
        <v>-137525.72420702464</v>
      </c>
      <c r="P3794" s="9">
        <f t="shared" si="837"/>
        <v>18913324818.666603</v>
      </c>
      <c r="Q3794" s="9">
        <f t="shared" si="838"/>
        <v>2.0143656445323848E-4</v>
      </c>
      <c r="R3794" s="9">
        <f t="shared" si="839"/>
        <v>-3.8921598436930396E-2</v>
      </c>
    </row>
    <row r="3795" spans="1:18" x14ac:dyDescent="0.25">
      <c r="A3795">
        <v>3784</v>
      </c>
      <c r="B3795" s="5">
        <v>53495</v>
      </c>
      <c r="C3795" s="5">
        <v>7624</v>
      </c>
      <c r="D3795" s="5">
        <f t="shared" si="826"/>
        <v>407845880</v>
      </c>
      <c r="E3795" s="5">
        <f t="shared" si="827"/>
        <v>2861715025</v>
      </c>
      <c r="F3795" s="5">
        <f t="shared" si="828"/>
        <v>58125376</v>
      </c>
      <c r="G3795" s="5">
        <f t="shared" si="829"/>
        <v>-576465.82420000003</v>
      </c>
      <c r="H3795" s="9">
        <f t="shared" si="830"/>
        <v>332312846470.58533</v>
      </c>
      <c r="I3795" s="9">
        <f t="shared" si="831"/>
        <v>-287885.74660000001</v>
      </c>
      <c r="J3795" s="9">
        <f t="shared" si="832"/>
        <v>82878203095.439423</v>
      </c>
      <c r="K3795" s="9">
        <f t="shared" si="833"/>
        <v>165956294189.20135</v>
      </c>
      <c r="M3795" s="9">
        <f t="shared" si="834"/>
        <v>138393.55581224011</v>
      </c>
      <c r="N3795" s="9">
        <f t="shared" si="835"/>
        <v>24685497407.655769</v>
      </c>
      <c r="O3795" s="9">
        <f t="shared" si="836"/>
        <v>-130769.55581224011</v>
      </c>
      <c r="P3795" s="9">
        <f t="shared" si="837"/>
        <v>17100676727.330582</v>
      </c>
      <c r="Q3795" s="9">
        <f t="shared" si="838"/>
        <v>2.0144726982705488E-4</v>
      </c>
      <c r="R3795" s="9">
        <f t="shared" si="839"/>
        <v>-3.7009513643333131E-2</v>
      </c>
    </row>
    <row r="3796" spans="1:18" x14ac:dyDescent="0.25">
      <c r="A3796">
        <v>3785</v>
      </c>
      <c r="B3796" s="5">
        <v>8265</v>
      </c>
      <c r="C3796" s="5">
        <v>325</v>
      </c>
      <c r="D3796" s="5">
        <f t="shared" si="826"/>
        <v>2686125</v>
      </c>
      <c r="E3796" s="5">
        <f t="shared" si="827"/>
        <v>68310225</v>
      </c>
      <c r="F3796" s="5">
        <f t="shared" si="828"/>
        <v>105625</v>
      </c>
      <c r="G3796" s="5">
        <f t="shared" si="829"/>
        <v>-621695.82420000003</v>
      </c>
      <c r="H3796" s="9">
        <f t="shared" si="830"/>
        <v>386505697827.71735</v>
      </c>
      <c r="I3796" s="9">
        <f t="shared" si="831"/>
        <v>-295184.74660000001</v>
      </c>
      <c r="J3796" s="9">
        <f t="shared" si="832"/>
        <v>87134034625.306213</v>
      </c>
      <c r="K3796" s="9">
        <f t="shared" si="833"/>
        <v>183515124328.75516</v>
      </c>
      <c r="M3796" s="9">
        <f t="shared" si="834"/>
        <v>126066.08554252838</v>
      </c>
      <c r="N3796" s="9">
        <f t="shared" si="835"/>
        <v>28711154272.559334</v>
      </c>
      <c r="O3796" s="9">
        <f t="shared" si="836"/>
        <v>-125741.08554252838</v>
      </c>
      <c r="P3796" s="9">
        <f t="shared" si="837"/>
        <v>15810820593.413441</v>
      </c>
      <c r="Q3796" s="9">
        <f t="shared" si="838"/>
        <v>2.0168328742145201E-4</v>
      </c>
      <c r="R3796" s="9">
        <f t="shared" si="839"/>
        <v>-3.5586394258873562E-2</v>
      </c>
    </row>
    <row r="3797" spans="1:18" x14ac:dyDescent="0.25">
      <c r="A3797">
        <v>3786</v>
      </c>
      <c r="B3797" s="5">
        <v>6687</v>
      </c>
      <c r="C3797" s="5">
        <v>840</v>
      </c>
      <c r="D3797" s="5">
        <f t="shared" si="826"/>
        <v>5617080</v>
      </c>
      <c r="E3797" s="5">
        <f t="shared" si="827"/>
        <v>44715969</v>
      </c>
      <c r="F3797" s="5">
        <f t="shared" si="828"/>
        <v>705600</v>
      </c>
      <c r="G3797" s="5">
        <f t="shared" si="829"/>
        <v>-623273.82420000003</v>
      </c>
      <c r="H3797" s="9">
        <f t="shared" si="830"/>
        <v>388470259932.89252</v>
      </c>
      <c r="I3797" s="9">
        <f t="shared" si="831"/>
        <v>-294669.74660000001</v>
      </c>
      <c r="J3797" s="9">
        <f t="shared" si="832"/>
        <v>86830259561.308212</v>
      </c>
      <c r="K3797" s="9">
        <f t="shared" si="833"/>
        <v>183659939839.42697</v>
      </c>
      <c r="M3797" s="9">
        <f t="shared" si="834"/>
        <v>125636.00046435891</v>
      </c>
      <c r="N3797" s="9">
        <f t="shared" si="835"/>
        <v>28857089626.156246</v>
      </c>
      <c r="O3797" s="9">
        <f t="shared" si="836"/>
        <v>-124796.00046435891</v>
      </c>
      <c r="P3797" s="9">
        <f t="shared" si="837"/>
        <v>15574041731.900269</v>
      </c>
      <c r="Q3797" s="9">
        <f t="shared" si="838"/>
        <v>2.0169184336952441E-4</v>
      </c>
      <c r="R3797" s="9">
        <f t="shared" si="839"/>
        <v>-3.5318922803125249E-2</v>
      </c>
    </row>
    <row r="3798" spans="1:18" x14ac:dyDescent="0.25">
      <c r="A3798">
        <v>3787</v>
      </c>
      <c r="B3798" s="5">
        <v>5345</v>
      </c>
      <c r="C3798" s="5">
        <v>350</v>
      </c>
      <c r="D3798" s="5">
        <f t="shared" si="826"/>
        <v>1870750</v>
      </c>
      <c r="E3798" s="5">
        <f t="shared" si="827"/>
        <v>28569025</v>
      </c>
      <c r="F3798" s="5">
        <f t="shared" si="828"/>
        <v>122500</v>
      </c>
      <c r="G3798" s="5">
        <f t="shared" si="829"/>
        <v>-624615.82420000003</v>
      </c>
      <c r="H3798" s="9">
        <f t="shared" si="830"/>
        <v>390144927841.04535</v>
      </c>
      <c r="I3798" s="9">
        <f t="shared" si="831"/>
        <v>-295159.74660000001</v>
      </c>
      <c r="J3798" s="9">
        <f t="shared" si="832"/>
        <v>87119276012.976227</v>
      </c>
      <c r="K3798" s="9">
        <f t="shared" si="833"/>
        <v>184361448393.22217</v>
      </c>
      <c r="M3798" s="9">
        <f t="shared" si="834"/>
        <v>125270.23736239222</v>
      </c>
      <c r="N3798" s="9">
        <f t="shared" si="835"/>
        <v>28981490505.461552</v>
      </c>
      <c r="O3798" s="9">
        <f t="shared" si="836"/>
        <v>-124920.23736239222</v>
      </c>
      <c r="P3798" s="9">
        <f t="shared" si="837"/>
        <v>15605065702.676413</v>
      </c>
      <c r="Q3798" s="9">
        <f t="shared" si="838"/>
        <v>2.0169913678703608E-4</v>
      </c>
      <c r="R3798" s="9">
        <f t="shared" si="839"/>
        <v>-3.5354083621479307E-2</v>
      </c>
    </row>
    <row r="3799" spans="1:18" x14ac:dyDescent="0.25">
      <c r="A3799">
        <v>3788</v>
      </c>
      <c r="B3799" s="5">
        <v>4810</v>
      </c>
      <c r="C3799" s="5">
        <v>100</v>
      </c>
      <c r="D3799" s="5">
        <f t="shared" si="826"/>
        <v>481000</v>
      </c>
      <c r="E3799" s="5">
        <f t="shared" si="827"/>
        <v>23136100</v>
      </c>
      <c r="F3799" s="5">
        <f t="shared" si="828"/>
        <v>10000</v>
      </c>
      <c r="G3799" s="5">
        <f t="shared" si="829"/>
        <v>-625150.82420000003</v>
      </c>
      <c r="H3799" s="9">
        <f t="shared" si="830"/>
        <v>390813552997.93933</v>
      </c>
      <c r="I3799" s="9">
        <f t="shared" si="831"/>
        <v>-295409.74660000001</v>
      </c>
      <c r="J3799" s="9">
        <f t="shared" si="832"/>
        <v>87266918386.276215</v>
      </c>
      <c r="K3799" s="9">
        <f t="shared" si="833"/>
        <v>184675646563.70316</v>
      </c>
      <c r="M3799" s="9">
        <f t="shared" si="834"/>
        <v>125124.42271294947</v>
      </c>
      <c r="N3799" s="9">
        <f t="shared" si="835"/>
        <v>29031158596.095123</v>
      </c>
      <c r="O3799" s="9">
        <f t="shared" si="836"/>
        <v>-125024.42271294947</v>
      </c>
      <c r="P3799" s="9">
        <f t="shared" si="837"/>
        <v>15631106274.706274</v>
      </c>
      <c r="Q3799" s="9">
        <f t="shared" si="838"/>
        <v>2.0170204874492596E-4</v>
      </c>
      <c r="R3799" s="9">
        <f t="shared" si="839"/>
        <v>-3.538356950871753E-2</v>
      </c>
    </row>
    <row r="3800" spans="1:18" x14ac:dyDescent="0.25">
      <c r="A3800">
        <v>3789</v>
      </c>
      <c r="B3800" s="5">
        <v>2163</v>
      </c>
      <c r="C3800" s="5">
        <v>20</v>
      </c>
      <c r="D3800" s="5">
        <f t="shared" si="826"/>
        <v>43260</v>
      </c>
      <c r="E3800" s="5">
        <f t="shared" si="827"/>
        <v>4678569</v>
      </c>
      <c r="F3800" s="5">
        <f t="shared" si="828"/>
        <v>400</v>
      </c>
      <c r="G3800" s="5">
        <f t="shared" si="829"/>
        <v>-627797.82420000003</v>
      </c>
      <c r="H3800" s="9">
        <f t="shared" si="830"/>
        <v>394130108070.25415</v>
      </c>
      <c r="I3800" s="9">
        <f t="shared" si="831"/>
        <v>-295489.74660000001</v>
      </c>
      <c r="J3800" s="9">
        <f t="shared" si="832"/>
        <v>87314190345.732224</v>
      </c>
      <c r="K3800" s="9">
        <f t="shared" si="833"/>
        <v>185507819988.88937</v>
      </c>
      <c r="M3800" s="9">
        <f t="shared" si="834"/>
        <v>124402.9808866411</v>
      </c>
      <c r="N3800" s="9">
        <f t="shared" si="835"/>
        <v>29277525272.886295</v>
      </c>
      <c r="O3800" s="9">
        <f t="shared" si="836"/>
        <v>-124382.9808866411</v>
      </c>
      <c r="P3800" s="9">
        <f t="shared" si="837"/>
        <v>15471125934.246527</v>
      </c>
      <c r="Q3800" s="9">
        <f t="shared" si="838"/>
        <v>2.0171649281513541E-4</v>
      </c>
      <c r="R3800" s="9">
        <f t="shared" si="839"/>
        <v>-3.5202033220342259E-2</v>
      </c>
    </row>
    <row r="3801" spans="1:18" x14ac:dyDescent="0.25">
      <c r="A3801">
        <v>3790</v>
      </c>
      <c r="B3801" s="5">
        <v>1391</v>
      </c>
      <c r="C3801" s="5">
        <v>5</v>
      </c>
      <c r="D3801" s="5">
        <f t="shared" si="826"/>
        <v>6955</v>
      </c>
      <c r="E3801" s="5">
        <f t="shared" si="827"/>
        <v>1934881</v>
      </c>
      <c r="F3801" s="5">
        <f t="shared" si="828"/>
        <v>25</v>
      </c>
      <c r="G3801" s="5">
        <f t="shared" si="829"/>
        <v>-628569.82420000003</v>
      </c>
      <c r="H3801" s="9">
        <f t="shared" si="830"/>
        <v>395100023894.81897</v>
      </c>
      <c r="I3801" s="9">
        <f t="shared" si="831"/>
        <v>-295504.74660000001</v>
      </c>
      <c r="J3801" s="9">
        <f t="shared" si="832"/>
        <v>87323055263.130219</v>
      </c>
      <c r="K3801" s="9">
        <f t="shared" si="833"/>
        <v>185745366620.62756</v>
      </c>
      <c r="M3801" s="9">
        <f t="shared" si="834"/>
        <v>124192.57171024894</v>
      </c>
      <c r="N3801" s="9">
        <f t="shared" si="835"/>
        <v>29349574412.205555</v>
      </c>
      <c r="O3801" s="9">
        <f t="shared" si="836"/>
        <v>-124187.57171024894</v>
      </c>
      <c r="P3801" s="9">
        <f t="shared" si="837"/>
        <v>15422552967.288223</v>
      </c>
      <c r="Q3801" s="9">
        <f t="shared" si="838"/>
        <v>2.0172071693684056E-4</v>
      </c>
      <c r="R3801" s="9">
        <f t="shared" si="839"/>
        <v>-3.5146729906055871E-2</v>
      </c>
    </row>
    <row r="3802" spans="1:18" x14ac:dyDescent="0.25">
      <c r="A3802">
        <v>3791</v>
      </c>
      <c r="B3802" s="5">
        <v>6205</v>
      </c>
      <c r="C3802" s="5">
        <v>500</v>
      </c>
      <c r="D3802" s="5">
        <f t="shared" si="826"/>
        <v>3102500</v>
      </c>
      <c r="E3802" s="5">
        <f t="shared" si="827"/>
        <v>38502025</v>
      </c>
      <c r="F3802" s="5">
        <f t="shared" si="828"/>
        <v>250000</v>
      </c>
      <c r="G3802" s="5">
        <f t="shared" si="829"/>
        <v>-623755.82420000003</v>
      </c>
      <c r="H3802" s="9">
        <f t="shared" si="830"/>
        <v>389071328223.42133</v>
      </c>
      <c r="I3802" s="9">
        <f t="shared" si="831"/>
        <v>-295009.74660000001</v>
      </c>
      <c r="J3802" s="9">
        <f t="shared" si="832"/>
        <v>87030750588.996216</v>
      </c>
      <c r="K3802" s="9">
        <f t="shared" si="833"/>
        <v>184014047637.51617</v>
      </c>
      <c r="M3802" s="9">
        <f t="shared" si="834"/>
        <v>125504.63100448712</v>
      </c>
      <c r="N3802" s="9">
        <f t="shared" si="835"/>
        <v>28901739328.643707</v>
      </c>
      <c r="O3802" s="9">
        <f t="shared" si="836"/>
        <v>-125004.63100448712</v>
      </c>
      <c r="P3802" s="9">
        <f t="shared" si="837"/>
        <v>15626157772.567984</v>
      </c>
      <c r="Q3802" s="9">
        <f t="shared" si="838"/>
        <v>2.0169446110762909E-4</v>
      </c>
      <c r="R3802" s="9">
        <f t="shared" si="839"/>
        <v>-3.5377968058530912E-2</v>
      </c>
    </row>
    <row r="3803" spans="1:18" x14ac:dyDescent="0.25">
      <c r="A3803">
        <v>3792</v>
      </c>
      <c r="B3803" s="5">
        <v>3940</v>
      </c>
      <c r="C3803" s="5">
        <v>525</v>
      </c>
      <c r="D3803" s="5">
        <f t="shared" si="826"/>
        <v>2068500</v>
      </c>
      <c r="E3803" s="5">
        <f t="shared" si="827"/>
        <v>15523600</v>
      </c>
      <c r="F3803" s="5">
        <f t="shared" si="828"/>
        <v>275625</v>
      </c>
      <c r="G3803" s="5">
        <f t="shared" si="829"/>
        <v>-626020.82420000003</v>
      </c>
      <c r="H3803" s="9">
        <f t="shared" si="830"/>
        <v>391902072332.04736</v>
      </c>
      <c r="I3803" s="9">
        <f t="shared" si="831"/>
        <v>-294984.74660000001</v>
      </c>
      <c r="J3803" s="9">
        <f t="shared" si="832"/>
        <v>87016000726.666214</v>
      </c>
      <c r="K3803" s="9">
        <f t="shared" si="833"/>
        <v>184666594192.96017</v>
      </c>
      <c r="M3803" s="9">
        <f t="shared" si="834"/>
        <v>124887.30356338836</v>
      </c>
      <c r="N3803" s="9">
        <f t="shared" si="835"/>
        <v>29112018067.781792</v>
      </c>
      <c r="O3803" s="9">
        <f t="shared" si="836"/>
        <v>-124362.30356338836</v>
      </c>
      <c r="P3803" s="9">
        <f t="shared" si="837"/>
        <v>15465982547.592356</v>
      </c>
      <c r="Q3803" s="9">
        <f t="shared" si="838"/>
        <v>2.0170678940182547E-4</v>
      </c>
      <c r="R3803" s="9">
        <f t="shared" si="839"/>
        <v>-3.5196181092832714E-2</v>
      </c>
    </row>
    <row r="3804" spans="1:18" x14ac:dyDescent="0.25">
      <c r="A3804">
        <v>3793</v>
      </c>
      <c r="B3804" s="5">
        <v>327</v>
      </c>
      <c r="C3804" s="5">
        <v>75</v>
      </c>
      <c r="D3804" s="5">
        <f t="shared" si="826"/>
        <v>24525</v>
      </c>
      <c r="E3804" s="5">
        <f t="shared" si="827"/>
        <v>106929</v>
      </c>
      <c r="F3804" s="5">
        <f t="shared" si="828"/>
        <v>5625</v>
      </c>
      <c r="G3804" s="5">
        <f t="shared" si="829"/>
        <v>-629633.82420000003</v>
      </c>
      <c r="H3804" s="9">
        <f t="shared" si="830"/>
        <v>396438752576.71655</v>
      </c>
      <c r="I3804" s="9">
        <f t="shared" si="831"/>
        <v>-295434.74660000001</v>
      </c>
      <c r="J3804" s="9">
        <f t="shared" si="832"/>
        <v>87281689498.606216</v>
      </c>
      <c r="K3804" s="9">
        <f t="shared" si="833"/>
        <v>186015709303.31598</v>
      </c>
      <c r="M3804" s="9">
        <f t="shared" si="834"/>
        <v>123902.57771584317</v>
      </c>
      <c r="N3804" s="9">
        <f t="shared" si="835"/>
        <v>29449020412.435532</v>
      </c>
      <c r="O3804" s="9">
        <f t="shared" si="836"/>
        <v>-123827.57771584317</v>
      </c>
      <c r="P3804" s="9">
        <f t="shared" si="837"/>
        <v>15333269002.973181</v>
      </c>
      <c r="Q3804" s="9">
        <f t="shared" si="838"/>
        <v>2.0172654729112418E-4</v>
      </c>
      <c r="R3804" s="9">
        <f t="shared" si="839"/>
        <v>-3.5044846933185603E-2</v>
      </c>
    </row>
    <row r="3805" spans="1:18" x14ac:dyDescent="0.25">
      <c r="A3805">
        <v>3794</v>
      </c>
      <c r="B3805" s="5">
        <v>12</v>
      </c>
      <c r="C3805" s="5">
        <v>1</v>
      </c>
      <c r="D3805" s="5">
        <f t="shared" si="826"/>
        <v>12</v>
      </c>
      <c r="E3805" s="5">
        <f t="shared" si="827"/>
        <v>144</v>
      </c>
      <c r="F3805" s="5">
        <f t="shared" si="828"/>
        <v>1</v>
      </c>
      <c r="G3805" s="5">
        <f t="shared" si="829"/>
        <v>-629948.82420000003</v>
      </c>
      <c r="H3805" s="9">
        <f t="shared" si="830"/>
        <v>396835521110.96252</v>
      </c>
      <c r="I3805" s="9">
        <f t="shared" si="831"/>
        <v>-295508.74660000001</v>
      </c>
      <c r="J3805" s="9">
        <f t="shared" si="832"/>
        <v>87325419317.103012</v>
      </c>
      <c r="K3805" s="9">
        <f t="shared" si="833"/>
        <v>186155387461.48578</v>
      </c>
      <c r="M3805" s="9">
        <f t="shared" si="834"/>
        <v>123816.72423065724</v>
      </c>
      <c r="N3805" s="9">
        <f t="shared" si="835"/>
        <v>29478493930.319637</v>
      </c>
      <c r="O3805" s="9">
        <f t="shared" si="836"/>
        <v>-123815.72423065724</v>
      </c>
      <c r="P3805" s="9">
        <f t="shared" si="837"/>
        <v>15330333566.762163</v>
      </c>
      <c r="Q3805" s="9">
        <f t="shared" si="838"/>
        <v>2.0172827527466149E-4</v>
      </c>
      <c r="R3805" s="9">
        <f t="shared" si="839"/>
        <v>-3.5041492269935928E-2</v>
      </c>
    </row>
    <row r="3806" spans="1:18" x14ac:dyDescent="0.25">
      <c r="A3806">
        <v>3795</v>
      </c>
      <c r="B3806" s="5">
        <v>4</v>
      </c>
      <c r="C3806" s="5">
        <v>5</v>
      </c>
      <c r="D3806" s="5">
        <f t="shared" si="826"/>
        <v>20</v>
      </c>
      <c r="E3806" s="5">
        <f t="shared" si="827"/>
        <v>16</v>
      </c>
      <c r="F3806" s="5">
        <f t="shared" si="828"/>
        <v>25</v>
      </c>
      <c r="G3806" s="5">
        <f t="shared" si="829"/>
        <v>-629956.82420000003</v>
      </c>
      <c r="H3806" s="9">
        <f t="shared" si="830"/>
        <v>396845600356.14972</v>
      </c>
      <c r="I3806" s="9">
        <f t="shared" si="831"/>
        <v>-295504.74660000001</v>
      </c>
      <c r="J3806" s="9">
        <f t="shared" si="832"/>
        <v>87323055263.130219</v>
      </c>
      <c r="K3806" s="9">
        <f t="shared" si="833"/>
        <v>186155231704.16177</v>
      </c>
      <c r="M3806" s="9">
        <f t="shared" si="834"/>
        <v>123814.54382468427</v>
      </c>
      <c r="N3806" s="9">
        <f t="shared" si="835"/>
        <v>29479242656.056786</v>
      </c>
      <c r="O3806" s="9">
        <f t="shared" si="836"/>
        <v>-123809.54382468427</v>
      </c>
      <c r="P3806" s="9">
        <f t="shared" si="837"/>
        <v>15328803142.076414</v>
      </c>
      <c r="Q3806" s="9">
        <f t="shared" si="838"/>
        <v>2.0172831917121138E-4</v>
      </c>
      <c r="R3806" s="9">
        <f t="shared" si="839"/>
        <v>-3.503974313383685E-2</v>
      </c>
    </row>
    <row r="3807" spans="1:18" x14ac:dyDescent="0.25">
      <c r="A3807">
        <v>3796</v>
      </c>
      <c r="B3807" s="5">
        <v>15889</v>
      </c>
      <c r="C3807" s="5">
        <v>1350</v>
      </c>
      <c r="D3807" s="5">
        <f t="shared" si="826"/>
        <v>21450150</v>
      </c>
      <c r="E3807" s="5">
        <f t="shared" si="827"/>
        <v>252460321</v>
      </c>
      <c r="F3807" s="5">
        <f t="shared" si="828"/>
        <v>1822500</v>
      </c>
      <c r="G3807" s="5">
        <f t="shared" si="829"/>
        <v>-614071.82420000003</v>
      </c>
      <c r="H3807" s="9">
        <f t="shared" si="830"/>
        <v>377084205276.31573</v>
      </c>
      <c r="I3807" s="9">
        <f t="shared" si="831"/>
        <v>-294159.74660000001</v>
      </c>
      <c r="J3807" s="9">
        <f t="shared" si="832"/>
        <v>86529956519.776215</v>
      </c>
      <c r="K3807" s="9">
        <f t="shared" si="833"/>
        <v>180635212200.87177</v>
      </c>
      <c r="M3807" s="9">
        <f t="shared" si="834"/>
        <v>128144.01243477428</v>
      </c>
      <c r="N3807" s="9">
        <f t="shared" si="835"/>
        <v>28011288972.665009</v>
      </c>
      <c r="O3807" s="9">
        <f t="shared" si="836"/>
        <v>-126794.01243477428</v>
      </c>
      <c r="P3807" s="9">
        <f t="shared" si="837"/>
        <v>16076721589.309696</v>
      </c>
      <c r="Q3807" s="9">
        <f t="shared" si="838"/>
        <v>2.0164225547808813E-4</v>
      </c>
      <c r="R3807" s="9">
        <f t="shared" si="839"/>
        <v>-3.5884385792523212E-2</v>
      </c>
    </row>
    <row r="3808" spans="1:18" x14ac:dyDescent="0.25">
      <c r="A3808">
        <v>3797</v>
      </c>
      <c r="B3808" s="5">
        <v>19104</v>
      </c>
      <c r="C3808" s="5">
        <v>785</v>
      </c>
      <c r="D3808" s="5">
        <f t="shared" si="826"/>
        <v>14996640</v>
      </c>
      <c r="E3808" s="5">
        <f t="shared" si="827"/>
        <v>364962816</v>
      </c>
      <c r="F3808" s="5">
        <f t="shared" si="828"/>
        <v>616225</v>
      </c>
      <c r="G3808" s="5">
        <f t="shared" si="829"/>
        <v>-610856.82420000003</v>
      </c>
      <c r="H3808" s="9">
        <f t="shared" si="830"/>
        <v>373146059671.70972</v>
      </c>
      <c r="I3808" s="9">
        <f t="shared" si="831"/>
        <v>-294724.74660000001</v>
      </c>
      <c r="J3808" s="9">
        <f t="shared" si="832"/>
        <v>86862676258.434219</v>
      </c>
      <c r="K3808" s="9">
        <f t="shared" si="833"/>
        <v>180034622721.22577</v>
      </c>
      <c r="M3808" s="9">
        <f t="shared" si="834"/>
        <v>129020.26308516393</v>
      </c>
      <c r="N3808" s="9">
        <f t="shared" si="835"/>
        <v>27718748121.036877</v>
      </c>
      <c r="O3808" s="9">
        <f t="shared" si="836"/>
        <v>-128235.26308516393</v>
      </c>
      <c r="P3808" s="9">
        <f t="shared" si="837"/>
        <v>16444282698.521206</v>
      </c>
      <c r="Q3808" s="9">
        <f t="shared" si="838"/>
        <v>2.0162510429248508E-4</v>
      </c>
      <c r="R3808" s="9">
        <f t="shared" si="839"/>
        <v>-3.6292278514737771E-2</v>
      </c>
    </row>
    <row r="3809" spans="1:18" x14ac:dyDescent="0.25">
      <c r="A3809">
        <v>3798</v>
      </c>
      <c r="B3809" s="5">
        <v>4084</v>
      </c>
      <c r="C3809" s="5">
        <v>187</v>
      </c>
      <c r="D3809" s="5">
        <f t="shared" si="826"/>
        <v>763708</v>
      </c>
      <c r="E3809" s="5">
        <f t="shared" si="827"/>
        <v>16679056</v>
      </c>
      <c r="F3809" s="5">
        <f t="shared" si="828"/>
        <v>34969</v>
      </c>
      <c r="G3809" s="5">
        <f t="shared" si="829"/>
        <v>-625876.82420000003</v>
      </c>
      <c r="H3809" s="9">
        <f t="shared" si="830"/>
        <v>391721799070.67773</v>
      </c>
      <c r="I3809" s="9">
        <f t="shared" si="831"/>
        <v>-295322.74660000001</v>
      </c>
      <c r="J3809" s="9">
        <f t="shared" si="832"/>
        <v>87215524659.367813</v>
      </c>
      <c r="K3809" s="9">
        <f t="shared" si="833"/>
        <v>184835662756.02936</v>
      </c>
      <c r="M3809" s="9">
        <f t="shared" si="834"/>
        <v>124926.55087090192</v>
      </c>
      <c r="N3809" s="9">
        <f t="shared" si="835"/>
        <v>29098626665.151794</v>
      </c>
      <c r="O3809" s="9">
        <f t="shared" si="836"/>
        <v>-124739.55087090192</v>
      </c>
      <c r="P3809" s="9">
        <f t="shared" si="837"/>
        <v>15559955551.474327</v>
      </c>
      <c r="Q3809" s="9">
        <f t="shared" si="838"/>
        <v>2.0170600428606912E-4</v>
      </c>
      <c r="R3809" s="9">
        <f t="shared" si="839"/>
        <v>-3.5302947069722541E-2</v>
      </c>
    </row>
    <row r="3810" spans="1:18" x14ac:dyDescent="0.25">
      <c r="A3810">
        <v>3799</v>
      </c>
      <c r="B3810" s="5">
        <v>3868</v>
      </c>
      <c r="C3810" s="5">
        <v>425</v>
      </c>
      <c r="D3810" s="5">
        <f t="shared" si="826"/>
        <v>1643900</v>
      </c>
      <c r="E3810" s="5">
        <f t="shared" si="827"/>
        <v>14961424</v>
      </c>
      <c r="F3810" s="5">
        <f t="shared" si="828"/>
        <v>180625</v>
      </c>
      <c r="G3810" s="5">
        <f t="shared" si="829"/>
        <v>-626092.82420000003</v>
      </c>
      <c r="H3810" s="9">
        <f t="shared" si="830"/>
        <v>391992224514.73212</v>
      </c>
      <c r="I3810" s="9">
        <f t="shared" si="831"/>
        <v>-295084.74660000001</v>
      </c>
      <c r="J3810" s="9">
        <f t="shared" si="832"/>
        <v>87075007675.986221</v>
      </c>
      <c r="K3810" s="9">
        <f t="shared" si="833"/>
        <v>184750442377.13538</v>
      </c>
      <c r="M3810" s="9">
        <f t="shared" si="834"/>
        <v>124867.67990963157</v>
      </c>
      <c r="N3810" s="9">
        <f t="shared" si="835"/>
        <v>29118714924.360157</v>
      </c>
      <c r="O3810" s="9">
        <f t="shared" si="836"/>
        <v>-124442.67990963157</v>
      </c>
      <c r="P3810" s="9">
        <f t="shared" si="837"/>
        <v>15485980583.091021</v>
      </c>
      <c r="Q3810" s="9">
        <f t="shared" si="838"/>
        <v>2.0170718202743482E-4</v>
      </c>
      <c r="R3810" s="9">
        <f t="shared" si="839"/>
        <v>-3.5218928671615857E-2</v>
      </c>
    </row>
    <row r="3811" spans="1:18" x14ac:dyDescent="0.25">
      <c r="A3811">
        <v>3800</v>
      </c>
      <c r="B3811" s="5">
        <v>3704</v>
      </c>
      <c r="C3811" s="5">
        <v>158</v>
      </c>
      <c r="D3811" s="5">
        <f t="shared" si="826"/>
        <v>585232</v>
      </c>
      <c r="E3811" s="5">
        <f t="shared" si="827"/>
        <v>13719616</v>
      </c>
      <c r="F3811" s="5">
        <f t="shared" si="828"/>
        <v>24964</v>
      </c>
      <c r="G3811" s="5">
        <f t="shared" si="829"/>
        <v>-626256.82420000003</v>
      </c>
      <c r="H3811" s="9">
        <f t="shared" si="830"/>
        <v>392197609857.06976</v>
      </c>
      <c r="I3811" s="9">
        <f t="shared" si="831"/>
        <v>-295351.74660000001</v>
      </c>
      <c r="J3811" s="9">
        <f t="shared" si="832"/>
        <v>87232654219.670624</v>
      </c>
      <c r="K3811" s="9">
        <f t="shared" si="833"/>
        <v>184966046847.63916</v>
      </c>
      <c r="M3811" s="9">
        <f t="shared" si="834"/>
        <v>124822.98158718557</v>
      </c>
      <c r="N3811" s="9">
        <f t="shared" si="835"/>
        <v>29133971750.539734</v>
      </c>
      <c r="O3811" s="9">
        <f t="shared" si="836"/>
        <v>-124664.98158718557</v>
      </c>
      <c r="P3811" s="9">
        <f t="shared" si="837"/>
        <v>15541357634.133316</v>
      </c>
      <c r="Q3811" s="9">
        <f t="shared" si="838"/>
        <v>2.0170807650988424E-4</v>
      </c>
      <c r="R3811" s="9">
        <f t="shared" si="839"/>
        <v>-3.5281843010129613E-2</v>
      </c>
    </row>
    <row r="3812" spans="1:18" x14ac:dyDescent="0.25">
      <c r="A3812">
        <v>3801</v>
      </c>
      <c r="B3812" s="5">
        <v>153</v>
      </c>
      <c r="C3812" s="5">
        <v>11</v>
      </c>
      <c r="D3812" s="5">
        <f t="shared" si="826"/>
        <v>1683</v>
      </c>
      <c r="E3812" s="5">
        <f t="shared" si="827"/>
        <v>23409</v>
      </c>
      <c r="F3812" s="5">
        <f t="shared" si="828"/>
        <v>121</v>
      </c>
      <c r="G3812" s="5">
        <f t="shared" si="829"/>
        <v>-629807.82420000003</v>
      </c>
      <c r="H3812" s="9">
        <f t="shared" si="830"/>
        <v>396657895423.53815</v>
      </c>
      <c r="I3812" s="9">
        <f t="shared" si="831"/>
        <v>-295498.74660000001</v>
      </c>
      <c r="J3812" s="9">
        <f t="shared" si="832"/>
        <v>87319509242.171021</v>
      </c>
      <c r="K3812" s="9">
        <f t="shared" si="833"/>
        <v>186107422649.97318</v>
      </c>
      <c r="M3812" s="9">
        <f t="shared" si="834"/>
        <v>123855.15388593095</v>
      </c>
      <c r="N3812" s="9">
        <f t="shared" si="835"/>
        <v>29465299199.832932</v>
      </c>
      <c r="O3812" s="9">
        <f t="shared" si="836"/>
        <v>-123844.15388593095</v>
      </c>
      <c r="P3812" s="9">
        <f t="shared" si="837"/>
        <v>15337374451.722147</v>
      </c>
      <c r="Q3812" s="9">
        <f t="shared" si="838"/>
        <v>2.0172750168946717E-4</v>
      </c>
      <c r="R3812" s="9">
        <f t="shared" si="839"/>
        <v>-3.5049538225914494E-2</v>
      </c>
    </row>
    <row r="3813" spans="1:18" x14ac:dyDescent="0.25">
      <c r="A3813">
        <v>3802</v>
      </c>
      <c r="B3813" s="5">
        <v>12</v>
      </c>
      <c r="C3813" s="5">
        <v>50</v>
      </c>
      <c r="D3813" s="5">
        <f t="shared" si="826"/>
        <v>600</v>
      </c>
      <c r="E3813" s="5">
        <f t="shared" si="827"/>
        <v>144</v>
      </c>
      <c r="F3813" s="5">
        <f t="shared" si="828"/>
        <v>2500</v>
      </c>
      <c r="G3813" s="5">
        <f t="shared" si="829"/>
        <v>-629948.82420000003</v>
      </c>
      <c r="H3813" s="9">
        <f t="shared" si="830"/>
        <v>396835521110.96252</v>
      </c>
      <c r="I3813" s="9">
        <f t="shared" si="831"/>
        <v>-295459.74660000001</v>
      </c>
      <c r="J3813" s="9">
        <f t="shared" si="832"/>
        <v>87296461860.936218</v>
      </c>
      <c r="K3813" s="9">
        <f t="shared" si="833"/>
        <v>186124519969.09998</v>
      </c>
      <c r="M3813" s="9">
        <f t="shared" si="834"/>
        <v>123816.72423065724</v>
      </c>
      <c r="N3813" s="9">
        <f t="shared" si="835"/>
        <v>29478493930.319637</v>
      </c>
      <c r="O3813" s="9">
        <f t="shared" si="836"/>
        <v>-123766.72423065724</v>
      </c>
      <c r="P3813" s="9">
        <f t="shared" si="837"/>
        <v>15318202026.78756</v>
      </c>
      <c r="Q3813" s="9">
        <f t="shared" si="838"/>
        <v>2.0172827527466149E-4</v>
      </c>
      <c r="R3813" s="9">
        <f t="shared" si="839"/>
        <v>-3.5027624619991655E-2</v>
      </c>
    </row>
    <row r="3814" spans="1:18" x14ac:dyDescent="0.25">
      <c r="A3814">
        <v>3803</v>
      </c>
      <c r="B3814" s="5">
        <v>470253</v>
      </c>
      <c r="C3814" s="5">
        <v>19575</v>
      </c>
      <c r="D3814" s="5">
        <f t="shared" si="826"/>
        <v>9205202475</v>
      </c>
      <c r="E3814" s="5">
        <f t="shared" si="827"/>
        <v>221137884009</v>
      </c>
      <c r="F3814" s="5">
        <f t="shared" si="828"/>
        <v>383180625</v>
      </c>
      <c r="G3814" s="5">
        <f t="shared" si="829"/>
        <v>-159707.82420000003</v>
      </c>
      <c r="H3814" s="9">
        <f t="shared" si="830"/>
        <v>25506589110.698116</v>
      </c>
      <c r="I3814" s="9">
        <f t="shared" si="831"/>
        <v>-275934.74660000001</v>
      </c>
      <c r="J3814" s="9">
        <f t="shared" si="832"/>
        <v>76139984381.206223</v>
      </c>
      <c r="K3814" s="9">
        <f t="shared" si="833"/>
        <v>44068938000.66436</v>
      </c>
      <c r="M3814" s="9">
        <f t="shared" si="834"/>
        <v>251981.2598729195</v>
      </c>
      <c r="N3814" s="9">
        <f t="shared" si="835"/>
        <v>1894729156.7496243</v>
      </c>
      <c r="O3814" s="9">
        <f t="shared" si="836"/>
        <v>-232406.2598729195</v>
      </c>
      <c r="P3814" s="9">
        <f t="shared" si="837"/>
        <v>54012669628.118996</v>
      </c>
      <c r="Q3814" s="9">
        <f t="shared" si="838"/>
        <v>2.0011108483226894E-4</v>
      </c>
      <c r="R3814" s="9">
        <f t="shared" si="839"/>
        <v>-6.577400102463303E-2</v>
      </c>
    </row>
    <row r="3815" spans="1:18" x14ac:dyDescent="0.25">
      <c r="A3815">
        <v>3804</v>
      </c>
      <c r="B3815" s="5">
        <v>191964</v>
      </c>
      <c r="C3815" s="5">
        <v>66207</v>
      </c>
      <c r="D3815" s="5">
        <f t="shared" si="826"/>
        <v>12709360548</v>
      </c>
      <c r="E3815" s="5">
        <f t="shared" si="827"/>
        <v>36850177296</v>
      </c>
      <c r="F3815" s="5">
        <f t="shared" si="828"/>
        <v>4383366849</v>
      </c>
      <c r="G3815" s="5">
        <f t="shared" si="829"/>
        <v>-437996.82420000003</v>
      </c>
      <c r="H3815" s="9">
        <f t="shared" si="830"/>
        <v>191841218009.28574</v>
      </c>
      <c r="I3815" s="9">
        <f t="shared" si="831"/>
        <v>-229302.74660000001</v>
      </c>
      <c r="J3815" s="9">
        <f t="shared" si="832"/>
        <v>52579749598.303818</v>
      </c>
      <c r="K3815" s="9">
        <f t="shared" si="833"/>
        <v>100433874791.13736</v>
      </c>
      <c r="M3815" s="9">
        <f t="shared" si="834"/>
        <v>176133.38514623782</v>
      </c>
      <c r="N3815" s="9">
        <f t="shared" si="835"/>
        <v>14250715673.93928</v>
      </c>
      <c r="O3815" s="9">
        <f t="shared" si="836"/>
        <v>-109926.38514623782</v>
      </c>
      <c r="P3815" s="9">
        <f t="shared" si="837"/>
        <v>12083810151.319016</v>
      </c>
      <c r="Q3815" s="9">
        <f t="shared" si="838"/>
        <v>2.0083549585686833E-4</v>
      </c>
      <c r="R3815" s="9">
        <f t="shared" si="839"/>
        <v>-3.1110611188252181E-2</v>
      </c>
    </row>
    <row r="3816" spans="1:18" x14ac:dyDescent="0.25">
      <c r="A3816">
        <v>3805</v>
      </c>
      <c r="B3816" s="5">
        <v>120962</v>
      </c>
      <c r="C3816" s="5">
        <v>12900</v>
      </c>
      <c r="D3816" s="5">
        <f t="shared" si="826"/>
        <v>1560409800</v>
      </c>
      <c r="E3816" s="5">
        <f t="shared" si="827"/>
        <v>14631805444</v>
      </c>
      <c r="F3816" s="5">
        <f t="shared" si="828"/>
        <v>166410000</v>
      </c>
      <c r="G3816" s="5">
        <f t="shared" si="829"/>
        <v>-508998.82420000003</v>
      </c>
      <c r="H3816" s="9">
        <f t="shared" si="830"/>
        <v>259079803036.98254</v>
      </c>
      <c r="I3816" s="9">
        <f t="shared" si="831"/>
        <v>-282609.74660000001</v>
      </c>
      <c r="J3816" s="9">
        <f t="shared" si="832"/>
        <v>79868268873.316223</v>
      </c>
      <c r="K3816" s="9">
        <f t="shared" si="833"/>
        <v>143848028726.85995</v>
      </c>
      <c r="M3816" s="9">
        <f t="shared" si="834"/>
        <v>156781.73703458463</v>
      </c>
      <c r="N3816" s="9">
        <f t="shared" si="835"/>
        <v>19245460637.981983</v>
      </c>
      <c r="O3816" s="9">
        <f t="shared" si="836"/>
        <v>-143881.73703458463</v>
      </c>
      <c r="P3816" s="9">
        <f t="shared" si="837"/>
        <v>20701954252.089363</v>
      </c>
      <c r="Q3816" s="9">
        <f t="shared" si="838"/>
        <v>2.0112832948144223E-4</v>
      </c>
      <c r="R3816" s="9">
        <f t="shared" si="839"/>
        <v>-4.072042783493985E-2</v>
      </c>
    </row>
    <row r="3817" spans="1:18" x14ac:dyDescent="0.25">
      <c r="A3817">
        <v>3806</v>
      </c>
      <c r="B3817" s="5">
        <v>7175</v>
      </c>
      <c r="C3817" s="5">
        <v>1250</v>
      </c>
      <c r="D3817" s="5">
        <f t="shared" si="826"/>
        <v>8968750</v>
      </c>
      <c r="E3817" s="5">
        <f t="shared" si="827"/>
        <v>51480625</v>
      </c>
      <c r="F3817" s="5">
        <f t="shared" si="828"/>
        <v>1562500</v>
      </c>
      <c r="G3817" s="5">
        <f t="shared" si="829"/>
        <v>-622785.82420000003</v>
      </c>
      <c r="H3817" s="9">
        <f t="shared" si="830"/>
        <v>387862182824.47333</v>
      </c>
      <c r="I3817" s="9">
        <f t="shared" si="831"/>
        <v>-294259.74660000001</v>
      </c>
      <c r="J3817" s="9">
        <f t="shared" si="832"/>
        <v>86588798469.096222</v>
      </c>
      <c r="K3817" s="9">
        <f t="shared" si="833"/>
        <v>183260798815.16415</v>
      </c>
      <c r="M3817" s="9">
        <f t="shared" si="834"/>
        <v>125769.00522871043</v>
      </c>
      <c r="N3817" s="9">
        <f t="shared" si="835"/>
        <v>28811919281.275024</v>
      </c>
      <c r="O3817" s="9">
        <f t="shared" si="836"/>
        <v>-124519.00522871043</v>
      </c>
      <c r="P3817" s="9">
        <f t="shared" si="837"/>
        <v>15504982663.147615</v>
      </c>
      <c r="Q3817" s="9">
        <f t="shared" si="838"/>
        <v>2.016891951070185E-4</v>
      </c>
      <c r="R3817" s="9">
        <f t="shared" si="839"/>
        <v>-3.5240529432080982E-2</v>
      </c>
    </row>
    <row r="3818" spans="1:18" x14ac:dyDescent="0.25">
      <c r="A3818">
        <v>3807</v>
      </c>
      <c r="B3818" s="5">
        <v>1290</v>
      </c>
      <c r="C3818" s="5">
        <v>300</v>
      </c>
      <c r="D3818" s="5">
        <f t="shared" si="826"/>
        <v>387000</v>
      </c>
      <c r="E3818" s="5">
        <f t="shared" si="827"/>
        <v>1664100</v>
      </c>
      <c r="F3818" s="5">
        <f t="shared" si="828"/>
        <v>90000</v>
      </c>
      <c r="G3818" s="5">
        <f t="shared" si="829"/>
        <v>-628670.82420000003</v>
      </c>
      <c r="H3818" s="9">
        <f t="shared" si="830"/>
        <v>395227005200.30737</v>
      </c>
      <c r="I3818" s="9">
        <f t="shared" si="831"/>
        <v>-295209.74660000001</v>
      </c>
      <c r="J3818" s="9">
        <f t="shared" si="832"/>
        <v>87148794487.636215</v>
      </c>
      <c r="K3818" s="9">
        <f t="shared" si="833"/>
        <v>185589754706.89517</v>
      </c>
      <c r="M3818" s="9">
        <f t="shared" si="834"/>
        <v>124165.04408484013</v>
      </c>
      <c r="N3818" s="9">
        <f t="shared" si="835"/>
        <v>29359007080.008636</v>
      </c>
      <c r="O3818" s="9">
        <f t="shared" si="836"/>
        <v>-123865.04408484013</v>
      </c>
      <c r="P3818" s="9">
        <f t="shared" si="837"/>
        <v>15342549146.139389</v>
      </c>
      <c r="Q3818" s="9">
        <f t="shared" si="838"/>
        <v>2.0172126995853077E-4</v>
      </c>
      <c r="R3818" s="9">
        <f t="shared" si="839"/>
        <v>-3.5055450320044527E-2</v>
      </c>
    </row>
    <row r="3819" spans="1:18" x14ac:dyDescent="0.25">
      <c r="A3819">
        <v>3808</v>
      </c>
      <c r="B3819" s="5">
        <v>1891687</v>
      </c>
      <c r="C3819" s="5">
        <v>130390</v>
      </c>
      <c r="D3819" s="5">
        <f t="shared" si="826"/>
        <v>246657067930</v>
      </c>
      <c r="E3819" s="5">
        <f t="shared" si="827"/>
        <v>3578479705969</v>
      </c>
      <c r="F3819" s="5">
        <f t="shared" si="828"/>
        <v>17001552100</v>
      </c>
      <c r="G3819" s="5">
        <f t="shared" si="829"/>
        <v>1261726.1757999999</v>
      </c>
      <c r="H3819" s="9">
        <f t="shared" si="830"/>
        <v>1591952942698.8921</v>
      </c>
      <c r="I3819" s="9">
        <f t="shared" si="831"/>
        <v>-165119.74660000001</v>
      </c>
      <c r="J3819" s="9">
        <f t="shared" si="832"/>
        <v>27264530717.248215</v>
      </c>
      <c r="K3819" s="9">
        <f t="shared" si="833"/>
        <v>-208335906426.68304</v>
      </c>
      <c r="M3819" s="9">
        <f t="shared" si="834"/>
        <v>639394.15784677421</v>
      </c>
      <c r="N3819" s="9">
        <f t="shared" si="835"/>
        <v>118256488298.54051</v>
      </c>
      <c r="O3819" s="9">
        <f t="shared" si="836"/>
        <v>-509004.15784677421</v>
      </c>
      <c r="P3819" s="9">
        <f t="shared" si="837"/>
        <v>259085232705.30383</v>
      </c>
      <c r="Q3819" s="9">
        <f t="shared" si="838"/>
        <v>2.0693318204375604E-4</v>
      </c>
      <c r="R3819" s="9">
        <f t="shared" si="839"/>
        <v>-0.14405530316102247</v>
      </c>
    </row>
    <row r="3820" spans="1:18" x14ac:dyDescent="0.25">
      <c r="A3820">
        <v>3809</v>
      </c>
      <c r="B3820" s="5">
        <v>1758437</v>
      </c>
      <c r="C3820" s="5">
        <v>213310</v>
      </c>
      <c r="D3820" s="5">
        <f t="shared" si="826"/>
        <v>375092196470</v>
      </c>
      <c r="E3820" s="5">
        <f t="shared" si="827"/>
        <v>3092100682969</v>
      </c>
      <c r="F3820" s="5">
        <f t="shared" si="828"/>
        <v>45501156100</v>
      </c>
      <c r="G3820" s="5">
        <f t="shared" si="829"/>
        <v>1128476.1757999999</v>
      </c>
      <c r="H3820" s="9">
        <f t="shared" si="830"/>
        <v>1273458479348.1921</v>
      </c>
      <c r="I3820" s="9">
        <f t="shared" si="831"/>
        <v>-82199.746600000013</v>
      </c>
      <c r="J3820" s="9">
        <f t="shared" si="832"/>
        <v>6756798341.1042137</v>
      </c>
      <c r="K3820" s="9">
        <f t="shared" si="833"/>
        <v>-92760455694.897049</v>
      </c>
      <c r="M3820" s="9">
        <f t="shared" si="834"/>
        <v>603076.77085939655</v>
      </c>
      <c r="N3820" s="9">
        <f t="shared" si="835"/>
        <v>94597474411.780212</v>
      </c>
      <c r="O3820" s="9">
        <f t="shared" si="836"/>
        <v>-389766.77085939655</v>
      </c>
      <c r="P3820" s="9">
        <f t="shared" si="837"/>
        <v>151918135666.16135</v>
      </c>
      <c r="Q3820" s="9">
        <f t="shared" si="838"/>
        <v>2.0554609324539296E-4</v>
      </c>
      <c r="R3820" s="9">
        <f t="shared" si="839"/>
        <v>-0.11030937669867852</v>
      </c>
    </row>
    <row r="3821" spans="1:18" x14ac:dyDescent="0.25">
      <c r="A3821">
        <v>3810</v>
      </c>
      <c r="B3821" s="5">
        <v>1721967</v>
      </c>
      <c r="C3821" s="5">
        <v>83410</v>
      </c>
      <c r="D3821" s="5">
        <f t="shared" si="826"/>
        <v>143629267470</v>
      </c>
      <c r="E3821" s="5">
        <f t="shared" si="827"/>
        <v>2965170349089</v>
      </c>
      <c r="F3821" s="5">
        <f t="shared" si="828"/>
        <v>6957228100</v>
      </c>
      <c r="G3821" s="5">
        <f t="shared" si="829"/>
        <v>1092006.1757999999</v>
      </c>
      <c r="H3821" s="9">
        <f t="shared" si="830"/>
        <v>1192477487985.3401</v>
      </c>
      <c r="I3821" s="9">
        <f t="shared" si="831"/>
        <v>-212099.74660000001</v>
      </c>
      <c r="J3821" s="9">
        <f t="shared" si="832"/>
        <v>44986302507.784218</v>
      </c>
      <c r="K3821" s="9">
        <f t="shared" si="833"/>
        <v>-231614233172.81503</v>
      </c>
      <c r="M3821" s="9">
        <f t="shared" si="834"/>
        <v>593136.84513009328</v>
      </c>
      <c r="N3821" s="9">
        <f t="shared" si="835"/>
        <v>88581889779.441849</v>
      </c>
      <c r="O3821" s="9">
        <f t="shared" si="836"/>
        <v>-509726.84513009328</v>
      </c>
      <c r="P3821" s="9">
        <f t="shared" si="837"/>
        <v>259821456646.27811</v>
      </c>
      <c r="Q3821" s="9">
        <f t="shared" si="838"/>
        <v>2.0519340948185744E-4</v>
      </c>
      <c r="R3821" s="9">
        <f t="shared" si="839"/>
        <v>-0.1442597082649775</v>
      </c>
    </row>
    <row r="3822" spans="1:18" x14ac:dyDescent="0.25">
      <c r="A3822">
        <v>3811</v>
      </c>
      <c r="B3822" s="5">
        <v>1552053</v>
      </c>
      <c r="C3822" s="5">
        <v>96931</v>
      </c>
      <c r="D3822" s="5">
        <f t="shared" si="826"/>
        <v>150442049343</v>
      </c>
      <c r="E3822" s="5">
        <f t="shared" si="827"/>
        <v>2408868514809</v>
      </c>
      <c r="F3822" s="5">
        <f t="shared" si="828"/>
        <v>9395618761</v>
      </c>
      <c r="G3822" s="5">
        <f t="shared" si="829"/>
        <v>922092.17579999997</v>
      </c>
      <c r="H3822" s="9">
        <f t="shared" si="830"/>
        <v>850253980671.578</v>
      </c>
      <c r="I3822" s="9">
        <f t="shared" si="831"/>
        <v>-198578.74660000001</v>
      </c>
      <c r="J3822" s="9">
        <f t="shared" si="832"/>
        <v>39433518601.22702</v>
      </c>
      <c r="K3822" s="9">
        <f t="shared" si="833"/>
        <v>-183107908520.03085</v>
      </c>
      <c r="M3822" s="9">
        <f t="shared" si="834"/>
        <v>546826.65756856767</v>
      </c>
      <c r="N3822" s="9">
        <f t="shared" si="835"/>
        <v>63160189738.782959</v>
      </c>
      <c r="O3822" s="9">
        <f t="shared" si="836"/>
        <v>-449895.65756856767</v>
      </c>
      <c r="P3822" s="9">
        <f t="shared" si="837"/>
        <v>202406102699.05389</v>
      </c>
      <c r="Q3822" s="9">
        <f t="shared" si="838"/>
        <v>2.0370297731378312E-4</v>
      </c>
      <c r="R3822" s="9">
        <f t="shared" si="839"/>
        <v>-0.12732656432526671</v>
      </c>
    </row>
    <row r="3823" spans="1:18" x14ac:dyDescent="0.25">
      <c r="A3823">
        <v>3812</v>
      </c>
      <c r="B3823" s="5">
        <v>1528947</v>
      </c>
      <c r="C3823" s="5">
        <v>158640</v>
      </c>
      <c r="D3823" s="5">
        <f t="shared" si="826"/>
        <v>242552152080</v>
      </c>
      <c r="E3823" s="5">
        <f t="shared" si="827"/>
        <v>2337678928809</v>
      </c>
      <c r="F3823" s="5">
        <f t="shared" si="828"/>
        <v>25166649600</v>
      </c>
      <c r="G3823" s="5">
        <f t="shared" si="829"/>
        <v>898986.17579999997</v>
      </c>
      <c r="H3823" s="9">
        <f t="shared" si="830"/>
        <v>808176144279.50842</v>
      </c>
      <c r="I3823" s="9">
        <f t="shared" si="831"/>
        <v>-136869.74660000001</v>
      </c>
      <c r="J3823" s="9">
        <f t="shared" si="832"/>
        <v>18733327534.348217</v>
      </c>
      <c r="K3823" s="9">
        <f t="shared" si="833"/>
        <v>-123044010078.64906</v>
      </c>
      <c r="M3823" s="9">
        <f t="shared" si="834"/>
        <v>540529.10001712048</v>
      </c>
      <c r="N3823" s="9">
        <f t="shared" si="835"/>
        <v>60034483548.943787</v>
      </c>
      <c r="O3823" s="9">
        <f t="shared" si="836"/>
        <v>-381889.10001712048</v>
      </c>
      <c r="P3823" s="9">
        <f t="shared" si="837"/>
        <v>145839284711.88626</v>
      </c>
      <c r="Q3823" s="9">
        <f t="shared" si="838"/>
        <v>2.0351972233689981E-4</v>
      </c>
      <c r="R3823" s="9">
        <f t="shared" si="839"/>
        <v>-0.10807977757548755</v>
      </c>
    </row>
    <row r="3824" spans="1:18" x14ac:dyDescent="0.25">
      <c r="A3824">
        <v>3813</v>
      </c>
      <c r="B3824" s="5">
        <v>1081148</v>
      </c>
      <c r="C3824" s="5">
        <v>119358</v>
      </c>
      <c r="D3824" s="5">
        <f t="shared" si="826"/>
        <v>129043662984</v>
      </c>
      <c r="E3824" s="5">
        <f t="shared" si="827"/>
        <v>1168880997904</v>
      </c>
      <c r="F3824" s="5">
        <f t="shared" si="828"/>
        <v>14246332164</v>
      </c>
      <c r="G3824" s="5">
        <f t="shared" si="829"/>
        <v>451187.17579999997</v>
      </c>
      <c r="H3824" s="9">
        <f t="shared" si="830"/>
        <v>203569867606.38007</v>
      </c>
      <c r="I3824" s="9">
        <f t="shared" si="831"/>
        <v>-176151.74660000001</v>
      </c>
      <c r="J3824" s="9">
        <f t="shared" si="832"/>
        <v>31029437830.230618</v>
      </c>
      <c r="K3824" s="9">
        <f t="shared" si="833"/>
        <v>-79477409060.691254</v>
      </c>
      <c r="M3824" s="9">
        <f t="shared" si="834"/>
        <v>418481.14823054848</v>
      </c>
      <c r="N3824" s="9">
        <f t="shared" si="835"/>
        <v>15121965618.981659</v>
      </c>
      <c r="O3824" s="9">
        <f t="shared" si="836"/>
        <v>-299123.14823054848</v>
      </c>
      <c r="P3824" s="9">
        <f t="shared" si="837"/>
        <v>89474657807.354675</v>
      </c>
      <c r="Q3824" s="9">
        <f t="shared" si="838"/>
        <v>2.0088657579811725E-4</v>
      </c>
      <c r="R3824" s="9">
        <f t="shared" si="839"/>
        <v>-8.4655782934614884E-2</v>
      </c>
    </row>
    <row r="3825" spans="1:18" x14ac:dyDescent="0.25">
      <c r="A3825">
        <v>3814</v>
      </c>
      <c r="B3825" s="5">
        <v>726897</v>
      </c>
      <c r="C3825" s="5">
        <v>62605</v>
      </c>
      <c r="D3825" s="5">
        <f t="shared" si="826"/>
        <v>45507386685</v>
      </c>
      <c r="E3825" s="5">
        <f t="shared" si="827"/>
        <v>528379248609</v>
      </c>
      <c r="F3825" s="5">
        <f t="shared" si="828"/>
        <v>3919386025</v>
      </c>
      <c r="G3825" s="5">
        <f t="shared" si="829"/>
        <v>96936.175799999968</v>
      </c>
      <c r="H3825" s="9">
        <f t="shared" si="830"/>
        <v>9396622178.7285004</v>
      </c>
      <c r="I3825" s="9">
        <f t="shared" si="831"/>
        <v>-232904.74660000001</v>
      </c>
      <c r="J3825" s="9">
        <f t="shared" si="832"/>
        <v>54244620988.810219</v>
      </c>
      <c r="K3825" s="9">
        <f t="shared" si="833"/>
        <v>-22576895461.072044</v>
      </c>
      <c r="M3825" s="9">
        <f t="shared" si="834"/>
        <v>321929.77368896862</v>
      </c>
      <c r="N3825" s="9">
        <f t="shared" si="835"/>
        <v>698017831.38183498</v>
      </c>
      <c r="O3825" s="9">
        <f t="shared" si="836"/>
        <v>-259324.77368896862</v>
      </c>
      <c r="P3825" s="9">
        <f t="shared" si="837"/>
        <v>67249338248.834793</v>
      </c>
      <c r="Q3825" s="9">
        <f t="shared" si="838"/>
        <v>2.000409236293449E-4</v>
      </c>
      <c r="R3825" s="9">
        <f t="shared" si="839"/>
        <v>-7.3392288749770176E-2</v>
      </c>
    </row>
    <row r="3826" spans="1:18" x14ac:dyDescent="0.25">
      <c r="A3826">
        <v>3815</v>
      </c>
      <c r="B3826" s="5">
        <v>394745</v>
      </c>
      <c r="C3826" s="5">
        <v>85180</v>
      </c>
      <c r="D3826" s="5">
        <f t="shared" si="826"/>
        <v>33624379100</v>
      </c>
      <c r="E3826" s="5">
        <f t="shared" si="827"/>
        <v>155823615025</v>
      </c>
      <c r="F3826" s="5">
        <f t="shared" si="828"/>
        <v>7255632400</v>
      </c>
      <c r="G3826" s="5">
        <f t="shared" si="829"/>
        <v>-235215.82420000003</v>
      </c>
      <c r="H3826" s="9">
        <f t="shared" si="830"/>
        <v>55326483954.08532</v>
      </c>
      <c r="I3826" s="9">
        <f t="shared" si="831"/>
        <v>-210329.74660000001</v>
      </c>
      <c r="J3826" s="9">
        <f t="shared" si="832"/>
        <v>44238602304.820213</v>
      </c>
      <c r="K3826" s="9">
        <f t="shared" si="833"/>
        <v>49472884700.296158</v>
      </c>
      <c r="M3826" s="9">
        <f t="shared" si="834"/>
        <v>231401.49809698772</v>
      </c>
      <c r="N3826" s="9">
        <f t="shared" si="835"/>
        <v>4109867526.1239777</v>
      </c>
      <c r="O3826" s="9">
        <f t="shared" si="836"/>
        <v>-146221.49809698772</v>
      </c>
      <c r="P3826" s="9">
        <f t="shared" si="837"/>
        <v>21380726505.727383</v>
      </c>
      <c r="Q3826" s="9">
        <f t="shared" si="838"/>
        <v>2.0024095472598853E-4</v>
      </c>
      <c r="R3826" s="9">
        <f t="shared" si="839"/>
        <v>-4.1382592687284822E-2</v>
      </c>
    </row>
    <row r="3827" spans="1:18" x14ac:dyDescent="0.25">
      <c r="A3827">
        <v>3816</v>
      </c>
      <c r="B3827" s="5">
        <v>298213</v>
      </c>
      <c r="C3827" s="5">
        <v>21735</v>
      </c>
      <c r="D3827" s="5">
        <f t="shared" si="826"/>
        <v>6481659555</v>
      </c>
      <c r="E3827" s="5">
        <f t="shared" si="827"/>
        <v>88930993369</v>
      </c>
      <c r="F3827" s="5">
        <f t="shared" si="828"/>
        <v>472410225</v>
      </c>
      <c r="G3827" s="5">
        <f t="shared" si="829"/>
        <v>-331747.82420000003</v>
      </c>
      <c r="H3827" s="9">
        <f t="shared" si="830"/>
        <v>110056618861.43413</v>
      </c>
      <c r="I3827" s="9">
        <f t="shared" si="831"/>
        <v>-273774.74660000001</v>
      </c>
      <c r="J3827" s="9">
        <f t="shared" si="832"/>
        <v>74952611875.894226</v>
      </c>
      <c r="K3827" s="9">
        <f t="shared" si="833"/>
        <v>90824176505.45636</v>
      </c>
      <c r="M3827" s="9">
        <f t="shared" si="834"/>
        <v>205091.62942407563</v>
      </c>
      <c r="N3827" s="9">
        <f t="shared" si="835"/>
        <v>8175435913.6391926</v>
      </c>
      <c r="O3827" s="9">
        <f t="shared" si="836"/>
        <v>-183356.62942407563</v>
      </c>
      <c r="P3827" s="9">
        <f t="shared" si="837"/>
        <v>33619653553.757793</v>
      </c>
      <c r="Q3827" s="9">
        <f t="shared" si="838"/>
        <v>2.0047931226685193E-4</v>
      </c>
      <c r="R3827" s="9">
        <f t="shared" si="839"/>
        <v>-5.1892325787961248E-2</v>
      </c>
    </row>
    <row r="3828" spans="1:18" x14ac:dyDescent="0.25">
      <c r="A3828">
        <v>3817</v>
      </c>
      <c r="B3828" s="5">
        <v>280122</v>
      </c>
      <c r="C3828" s="5">
        <v>45050</v>
      </c>
      <c r="D3828" s="5">
        <f t="shared" si="826"/>
        <v>12619496100</v>
      </c>
      <c r="E3828" s="5">
        <f t="shared" si="827"/>
        <v>78468334884</v>
      </c>
      <c r="F3828" s="5">
        <f t="shared" si="828"/>
        <v>2029502500</v>
      </c>
      <c r="G3828" s="5">
        <f t="shared" si="829"/>
        <v>-349838.82420000003</v>
      </c>
      <c r="H3828" s="9">
        <f t="shared" si="830"/>
        <v>122387202917.63853</v>
      </c>
      <c r="I3828" s="9">
        <f t="shared" si="831"/>
        <v>-250459.74660000001</v>
      </c>
      <c r="J3828" s="9">
        <f t="shared" si="832"/>
        <v>62730084666.936218</v>
      </c>
      <c r="K3828" s="9">
        <f t="shared" si="833"/>
        <v>87620543259.973953</v>
      </c>
      <c r="M3828" s="9">
        <f t="shared" si="834"/>
        <v>200160.91386693754</v>
      </c>
      <c r="N3828" s="9">
        <f t="shared" si="835"/>
        <v>9091399903.5575256</v>
      </c>
      <c r="O3828" s="9">
        <f t="shared" si="836"/>
        <v>-155110.91386693754</v>
      </c>
      <c r="P3828" s="9">
        <f t="shared" si="837"/>
        <v>24059395600.636517</v>
      </c>
      <c r="Q3828" s="9">
        <f t="shared" si="838"/>
        <v>2.0053301371849319E-4</v>
      </c>
      <c r="R3828" s="9">
        <f t="shared" si="839"/>
        <v>-4.3898419801347247E-2</v>
      </c>
    </row>
    <row r="3829" spans="1:18" x14ac:dyDescent="0.25">
      <c r="A3829">
        <v>3818</v>
      </c>
      <c r="B3829" s="5">
        <v>157181</v>
      </c>
      <c r="C3829" s="5">
        <v>9133</v>
      </c>
      <c r="D3829" s="5">
        <f t="shared" si="826"/>
        <v>1435534073</v>
      </c>
      <c r="E3829" s="5">
        <f t="shared" si="827"/>
        <v>24705866761</v>
      </c>
      <c r="F3829" s="5">
        <f t="shared" si="828"/>
        <v>83411689</v>
      </c>
      <c r="G3829" s="5">
        <f t="shared" si="829"/>
        <v>-472779.82420000003</v>
      </c>
      <c r="H3829" s="9">
        <f t="shared" si="830"/>
        <v>223520762170.58295</v>
      </c>
      <c r="I3829" s="9">
        <f t="shared" si="831"/>
        <v>-286376.74660000001</v>
      </c>
      <c r="J3829" s="9">
        <f t="shared" si="832"/>
        <v>82011640993.200623</v>
      </c>
      <c r="K3829" s="9">
        <f t="shared" si="833"/>
        <v>135393147912.51596</v>
      </c>
      <c r="M3829" s="9">
        <f t="shared" si="834"/>
        <v>166653.2525264858</v>
      </c>
      <c r="N3829" s="9">
        <f t="shared" si="835"/>
        <v>16603996064.917604</v>
      </c>
      <c r="O3829" s="9">
        <f t="shared" si="836"/>
        <v>-157520.2525264858</v>
      </c>
      <c r="P3829" s="9">
        <f t="shared" si="837"/>
        <v>24812629956.007854</v>
      </c>
      <c r="Q3829" s="9">
        <f t="shared" si="838"/>
        <v>2.0097346478851346E-4</v>
      </c>
      <c r="R3829" s="9">
        <f t="shared" si="839"/>
        <v>-4.4580304011974291E-2</v>
      </c>
    </row>
    <row r="3830" spans="1:18" x14ac:dyDescent="0.25">
      <c r="A3830">
        <v>3819</v>
      </c>
      <c r="B3830" s="5">
        <v>92518</v>
      </c>
      <c r="C3830" s="5">
        <v>8375</v>
      </c>
      <c r="D3830" s="5">
        <f t="shared" si="826"/>
        <v>774838250</v>
      </c>
      <c r="E3830" s="5">
        <f t="shared" si="827"/>
        <v>8559580324</v>
      </c>
      <c r="F3830" s="5">
        <f t="shared" si="828"/>
        <v>70140625</v>
      </c>
      <c r="G3830" s="5">
        <f t="shared" si="829"/>
        <v>-537442.82420000003</v>
      </c>
      <c r="H3830" s="9">
        <f t="shared" si="830"/>
        <v>288844789284.07214</v>
      </c>
      <c r="I3830" s="9">
        <f t="shared" si="831"/>
        <v>-287134.74660000001</v>
      </c>
      <c r="J3830" s="9">
        <f t="shared" si="832"/>
        <v>82446362705.046219</v>
      </c>
      <c r="K3830" s="9">
        <f t="shared" si="833"/>
        <v>154318509138.65536</v>
      </c>
      <c r="M3830" s="9">
        <f t="shared" si="834"/>
        <v>149029.30359766929</v>
      </c>
      <c r="N3830" s="9">
        <f t="shared" si="835"/>
        <v>21456520182.159058</v>
      </c>
      <c r="O3830" s="9">
        <f t="shared" si="836"/>
        <v>-140654.30359766929</v>
      </c>
      <c r="P3830" s="9">
        <f t="shared" si="837"/>
        <v>19783633120.545326</v>
      </c>
      <c r="Q3830" s="9">
        <f t="shared" si="838"/>
        <v>2.0125796024039614E-4</v>
      </c>
      <c r="R3830" s="9">
        <f t="shared" si="839"/>
        <v>-3.9807024217749933E-2</v>
      </c>
    </row>
    <row r="3831" spans="1:18" x14ac:dyDescent="0.25">
      <c r="A3831">
        <v>3820</v>
      </c>
      <c r="B3831" s="5">
        <v>69418</v>
      </c>
      <c r="C3831" s="5">
        <v>13000</v>
      </c>
      <c r="D3831" s="5">
        <f t="shared" si="826"/>
        <v>902434000</v>
      </c>
      <c r="E3831" s="5">
        <f t="shared" si="827"/>
        <v>4818858724</v>
      </c>
      <c r="F3831" s="5">
        <f t="shared" si="828"/>
        <v>169000000</v>
      </c>
      <c r="G3831" s="5">
        <f t="shared" si="829"/>
        <v>-560542.82420000003</v>
      </c>
      <c r="H3831" s="9">
        <f t="shared" si="830"/>
        <v>314208257762.11212</v>
      </c>
      <c r="I3831" s="9">
        <f t="shared" si="831"/>
        <v>-282509.74660000001</v>
      </c>
      <c r="J3831" s="9">
        <f t="shared" si="832"/>
        <v>79811756923.996216</v>
      </c>
      <c r="K3831" s="9">
        <f t="shared" si="833"/>
        <v>158358811223.19037</v>
      </c>
      <c r="M3831" s="9">
        <f t="shared" si="834"/>
        <v>142733.38135070176</v>
      </c>
      <c r="N3831" s="9">
        <f t="shared" si="835"/>
        <v>23340617778.786987</v>
      </c>
      <c r="O3831" s="9">
        <f t="shared" si="836"/>
        <v>-129733.38135070176</v>
      </c>
      <c r="P3831" s="9">
        <f t="shared" si="837"/>
        <v>16830750236.686611</v>
      </c>
      <c r="Q3831" s="9">
        <f t="shared" si="838"/>
        <v>2.0136842176190394E-4</v>
      </c>
      <c r="R3831" s="9">
        <f t="shared" si="839"/>
        <v>-3.671626112014105E-2</v>
      </c>
    </row>
    <row r="3832" spans="1:18" x14ac:dyDescent="0.25">
      <c r="A3832">
        <v>3821</v>
      </c>
      <c r="B3832" s="5">
        <v>63937</v>
      </c>
      <c r="C3832" s="5">
        <v>6314</v>
      </c>
      <c r="D3832" s="5">
        <f t="shared" si="826"/>
        <v>403698218</v>
      </c>
      <c r="E3832" s="5">
        <f t="shared" si="827"/>
        <v>4087939969</v>
      </c>
      <c r="F3832" s="5">
        <f t="shared" si="828"/>
        <v>39866596</v>
      </c>
      <c r="G3832" s="5">
        <f t="shared" si="829"/>
        <v>-566023.82420000003</v>
      </c>
      <c r="H3832" s="9">
        <f t="shared" si="830"/>
        <v>320382969561.99255</v>
      </c>
      <c r="I3832" s="9">
        <f t="shared" si="831"/>
        <v>-289195.74660000001</v>
      </c>
      <c r="J3832" s="9">
        <f t="shared" si="832"/>
        <v>83634179851.531418</v>
      </c>
      <c r="K3832" s="9">
        <f t="shared" si="833"/>
        <v>163691682432.90616</v>
      </c>
      <c r="M3832" s="9">
        <f t="shared" si="834"/>
        <v>141239.53070846674</v>
      </c>
      <c r="N3832" s="9">
        <f t="shared" si="835"/>
        <v>23799299511.220284</v>
      </c>
      <c r="O3832" s="9">
        <f t="shared" si="836"/>
        <v>-134925.53070846674</v>
      </c>
      <c r="P3832" s="9">
        <f t="shared" si="837"/>
        <v>18204898836.961403</v>
      </c>
      <c r="Q3832" s="9">
        <f t="shared" si="838"/>
        <v>2.0139531351217371E-4</v>
      </c>
      <c r="R3832" s="9">
        <f t="shared" si="839"/>
        <v>-3.8185708507031346E-2</v>
      </c>
    </row>
    <row r="3833" spans="1:18" x14ac:dyDescent="0.25">
      <c r="A3833">
        <v>3822</v>
      </c>
      <c r="B3833" s="5">
        <v>55800</v>
      </c>
      <c r="C3833" s="5">
        <v>9000</v>
      </c>
      <c r="D3833" s="5">
        <f t="shared" si="826"/>
        <v>502200000</v>
      </c>
      <c r="E3833" s="5">
        <f t="shared" si="827"/>
        <v>3113640000</v>
      </c>
      <c r="F3833" s="5">
        <f t="shared" si="828"/>
        <v>81000000</v>
      </c>
      <c r="G3833" s="5">
        <f t="shared" si="829"/>
        <v>-574160.82420000003</v>
      </c>
      <c r="H3833" s="9">
        <f t="shared" si="830"/>
        <v>329660652046.02332</v>
      </c>
      <c r="I3833" s="9">
        <f t="shared" si="831"/>
        <v>-286509.74660000001</v>
      </c>
      <c r="J3833" s="9">
        <f t="shared" si="832"/>
        <v>82087834896.796219</v>
      </c>
      <c r="K3833" s="9">
        <f t="shared" si="833"/>
        <v>164502672249.18918</v>
      </c>
      <c r="M3833" s="9">
        <f t="shared" si="834"/>
        <v>139021.78528320376</v>
      </c>
      <c r="N3833" s="9">
        <f t="shared" si="835"/>
        <v>24488482037.08712</v>
      </c>
      <c r="O3833" s="9">
        <f t="shared" si="836"/>
        <v>-130021.78528320376</v>
      </c>
      <c r="P3833" s="9">
        <f t="shared" si="837"/>
        <v>16905664648.231543</v>
      </c>
      <c r="Q3833" s="9">
        <f t="shared" si="838"/>
        <v>2.0143571914218994E-4</v>
      </c>
      <c r="R3833" s="9">
        <f t="shared" si="839"/>
        <v>-3.6797884482238599E-2</v>
      </c>
    </row>
    <row r="3834" spans="1:18" x14ac:dyDescent="0.25">
      <c r="A3834">
        <v>3823</v>
      </c>
      <c r="B3834" s="5">
        <v>52297</v>
      </c>
      <c r="C3834" s="5">
        <v>4280</v>
      </c>
      <c r="D3834" s="5">
        <f t="shared" si="826"/>
        <v>223831160</v>
      </c>
      <c r="E3834" s="5">
        <f t="shared" si="827"/>
        <v>2734976209</v>
      </c>
      <c r="F3834" s="5">
        <f t="shared" si="828"/>
        <v>18318400</v>
      </c>
      <c r="G3834" s="5">
        <f t="shared" si="829"/>
        <v>-577663.82420000003</v>
      </c>
      <c r="H3834" s="9">
        <f t="shared" si="830"/>
        <v>333695493789.36853</v>
      </c>
      <c r="I3834" s="9">
        <f t="shared" si="831"/>
        <v>-291229.74660000001</v>
      </c>
      <c r="J3834" s="9">
        <f t="shared" si="832"/>
        <v>84814765304.700226</v>
      </c>
      <c r="K3834" s="9">
        <f t="shared" si="833"/>
        <v>168232889141.75296</v>
      </c>
      <c r="M3834" s="9">
        <f t="shared" si="834"/>
        <v>138067.04001778702</v>
      </c>
      <c r="N3834" s="9">
        <f t="shared" si="835"/>
        <v>24788205855.932816</v>
      </c>
      <c r="O3834" s="9">
        <f t="shared" si="836"/>
        <v>-133787.04001778702</v>
      </c>
      <c r="P3834" s="9">
        <f t="shared" si="837"/>
        <v>17898972076.720943</v>
      </c>
      <c r="Q3834" s="9">
        <f t="shared" si="838"/>
        <v>2.0145329145326399E-4</v>
      </c>
      <c r="R3834" s="9">
        <f t="shared" si="839"/>
        <v>-3.7863501691933671E-2</v>
      </c>
    </row>
    <row r="3835" spans="1:18" x14ac:dyDescent="0.25">
      <c r="A3835">
        <v>3824</v>
      </c>
      <c r="B3835" s="5">
        <v>38717</v>
      </c>
      <c r="C3835" s="5">
        <v>5523</v>
      </c>
      <c r="D3835" s="5">
        <f t="shared" si="826"/>
        <v>213833991</v>
      </c>
      <c r="E3835" s="5">
        <f t="shared" si="827"/>
        <v>1499006089</v>
      </c>
      <c r="F3835" s="5">
        <f t="shared" si="828"/>
        <v>30503529</v>
      </c>
      <c r="G3835" s="5">
        <f t="shared" si="829"/>
        <v>-591243.82420000003</v>
      </c>
      <c r="H3835" s="9">
        <f t="shared" si="830"/>
        <v>349569259654.64056</v>
      </c>
      <c r="I3835" s="9">
        <f t="shared" si="831"/>
        <v>-289986.74660000001</v>
      </c>
      <c r="J3835" s="9">
        <f t="shared" si="832"/>
        <v>84092313203.652618</v>
      </c>
      <c r="K3835" s="9">
        <f t="shared" si="833"/>
        <v>171452873027.10037</v>
      </c>
      <c r="M3835" s="9">
        <f t="shared" si="834"/>
        <v>134365.80087866064</v>
      </c>
      <c r="N3835" s="9">
        <f t="shared" si="835"/>
        <v>25967371242.641972</v>
      </c>
      <c r="O3835" s="9">
        <f t="shared" si="836"/>
        <v>-128842.80087866064</v>
      </c>
      <c r="P3835" s="9">
        <f t="shared" si="837"/>
        <v>16600467338.258194</v>
      </c>
      <c r="Q3835" s="9">
        <f t="shared" si="838"/>
        <v>2.0152242396686537E-4</v>
      </c>
      <c r="R3835" s="9">
        <f t="shared" si="839"/>
        <v>-3.6464217887453319E-2</v>
      </c>
    </row>
    <row r="3836" spans="1:18" x14ac:dyDescent="0.25">
      <c r="A3836">
        <v>3825</v>
      </c>
      <c r="B3836" s="5">
        <v>34372</v>
      </c>
      <c r="C3836" s="5">
        <v>3060</v>
      </c>
      <c r="D3836" s="5">
        <f t="shared" si="826"/>
        <v>105178320</v>
      </c>
      <c r="E3836" s="5">
        <f t="shared" si="827"/>
        <v>1181434384</v>
      </c>
      <c r="F3836" s="5">
        <f t="shared" si="828"/>
        <v>9363600</v>
      </c>
      <c r="G3836" s="5">
        <f t="shared" si="829"/>
        <v>-595588.82420000003</v>
      </c>
      <c r="H3836" s="9">
        <f t="shared" si="830"/>
        <v>354726047511.93854</v>
      </c>
      <c r="I3836" s="9">
        <f t="shared" si="831"/>
        <v>-292449.74660000001</v>
      </c>
      <c r="J3836" s="9">
        <f t="shared" si="832"/>
        <v>85526854286.404221</v>
      </c>
      <c r="K3836" s="9">
        <f t="shared" si="833"/>
        <v>174179800715.08197</v>
      </c>
      <c r="M3836" s="9">
        <f t="shared" si="834"/>
        <v>133181.56788458818</v>
      </c>
      <c r="N3836" s="9">
        <f t="shared" si="835"/>
        <v>26350437605.062683</v>
      </c>
      <c r="O3836" s="9">
        <f t="shared" si="836"/>
        <v>-130121.56788458818</v>
      </c>
      <c r="P3836" s="9">
        <f t="shared" si="837"/>
        <v>16931622428.74349</v>
      </c>
      <c r="Q3836" s="9">
        <f t="shared" si="838"/>
        <v>2.0154488251323112E-4</v>
      </c>
      <c r="R3836" s="9">
        <f t="shared" si="839"/>
        <v>-3.6826126288269034E-2</v>
      </c>
    </row>
    <row r="3837" spans="1:18" x14ac:dyDescent="0.25">
      <c r="A3837">
        <v>3826</v>
      </c>
      <c r="B3837" s="5">
        <v>24099</v>
      </c>
      <c r="C3837" s="5">
        <v>5025</v>
      </c>
      <c r="D3837" s="5">
        <f t="shared" si="826"/>
        <v>121097475</v>
      </c>
      <c r="E3837" s="5">
        <f t="shared" si="827"/>
        <v>580761801</v>
      </c>
      <c r="F3837" s="5">
        <f t="shared" si="828"/>
        <v>25250625</v>
      </c>
      <c r="G3837" s="5">
        <f t="shared" si="829"/>
        <v>-605861.82420000003</v>
      </c>
      <c r="H3837" s="9">
        <f t="shared" si="830"/>
        <v>367068550022.95172</v>
      </c>
      <c r="I3837" s="9">
        <f t="shared" si="831"/>
        <v>-290484.74660000001</v>
      </c>
      <c r="J3837" s="9">
        <f t="shared" si="832"/>
        <v>84381388007.26622</v>
      </c>
      <c r="K3837" s="9">
        <f t="shared" si="833"/>
        <v>175993618477.35077</v>
      </c>
      <c r="M3837" s="9">
        <f t="shared" si="834"/>
        <v>130381.65406454066</v>
      </c>
      <c r="N3837" s="9">
        <f t="shared" si="835"/>
        <v>27267286944.399227</v>
      </c>
      <c r="O3837" s="9">
        <f t="shared" si="836"/>
        <v>-125356.65406454066</v>
      </c>
      <c r="P3837" s="9">
        <f t="shared" si="837"/>
        <v>15714290718.25692</v>
      </c>
      <c r="Q3837" s="9">
        <f t="shared" si="838"/>
        <v>2.0159863587144238E-4</v>
      </c>
      <c r="R3837" s="9">
        <f t="shared" si="839"/>
        <v>-3.5477593551967335E-2</v>
      </c>
    </row>
    <row r="3838" spans="1:18" x14ac:dyDescent="0.25">
      <c r="A3838">
        <v>3827</v>
      </c>
      <c r="B3838" s="5">
        <v>11489</v>
      </c>
      <c r="C3838" s="5">
        <v>675</v>
      </c>
      <c r="D3838" s="5">
        <f t="shared" si="826"/>
        <v>7755075</v>
      </c>
      <c r="E3838" s="5">
        <f t="shared" si="827"/>
        <v>131997121</v>
      </c>
      <c r="F3838" s="5">
        <f t="shared" si="828"/>
        <v>455625</v>
      </c>
      <c r="G3838" s="5">
        <f t="shared" si="829"/>
        <v>-618471.82420000003</v>
      </c>
      <c r="H3838" s="9">
        <f t="shared" si="830"/>
        <v>382507397329.27576</v>
      </c>
      <c r="I3838" s="9">
        <f t="shared" si="831"/>
        <v>-294834.74660000001</v>
      </c>
      <c r="J3838" s="9">
        <f t="shared" si="832"/>
        <v>86927527802.686218</v>
      </c>
      <c r="K3838" s="9">
        <f t="shared" si="833"/>
        <v>182346983567.24677</v>
      </c>
      <c r="M3838" s="9">
        <f t="shared" si="834"/>
        <v>126944.78914963761</v>
      </c>
      <c r="N3838" s="9">
        <f t="shared" si="835"/>
        <v>28414144880.242481</v>
      </c>
      <c r="O3838" s="9">
        <f t="shared" si="836"/>
        <v>-126269.78914963761</v>
      </c>
      <c r="P3838" s="9">
        <f t="shared" si="837"/>
        <v>15944059651.89394</v>
      </c>
      <c r="Q3838" s="9">
        <f t="shared" si="838"/>
        <v>2.0166587425270949E-4</v>
      </c>
      <c r="R3838" s="9">
        <f t="shared" si="839"/>
        <v>-3.5736024077931416E-2</v>
      </c>
    </row>
    <row r="3839" spans="1:18" x14ac:dyDescent="0.25">
      <c r="A3839">
        <v>3828</v>
      </c>
      <c r="B3839" s="5">
        <v>10383</v>
      </c>
      <c r="C3839" s="5">
        <v>460</v>
      </c>
      <c r="D3839" s="5">
        <f t="shared" si="826"/>
        <v>4776180</v>
      </c>
      <c r="E3839" s="5">
        <f t="shared" si="827"/>
        <v>107806689</v>
      </c>
      <c r="F3839" s="5">
        <f t="shared" si="828"/>
        <v>211600</v>
      </c>
      <c r="G3839" s="5">
        <f t="shared" si="829"/>
        <v>-619577.82420000003</v>
      </c>
      <c r="H3839" s="9">
        <f t="shared" si="830"/>
        <v>383876680240.40613</v>
      </c>
      <c r="I3839" s="9">
        <f t="shared" si="831"/>
        <v>-295049.74660000001</v>
      </c>
      <c r="J3839" s="9">
        <f t="shared" si="832"/>
        <v>87054352968.724213</v>
      </c>
      <c r="K3839" s="9">
        <f t="shared" si="833"/>
        <v>182806280029.18936</v>
      </c>
      <c r="M3839" s="9">
        <f t="shared" si="834"/>
        <v>126643.34802387371</v>
      </c>
      <c r="N3839" s="9">
        <f t="shared" si="835"/>
        <v>28515860568.071156</v>
      </c>
      <c r="O3839" s="9">
        <f t="shared" si="836"/>
        <v>-126183.34802387371</v>
      </c>
      <c r="P3839" s="9">
        <f t="shared" si="837"/>
        <v>15922237318.514034</v>
      </c>
      <c r="Q3839" s="9">
        <f t="shared" si="838"/>
        <v>2.0167183767501781E-4</v>
      </c>
      <c r="R3839" s="9">
        <f t="shared" si="839"/>
        <v>-3.5711560200037032E-2</v>
      </c>
    </row>
    <row r="3840" spans="1:18" x14ac:dyDescent="0.25">
      <c r="A3840">
        <v>3829</v>
      </c>
      <c r="B3840" s="5">
        <v>9543</v>
      </c>
      <c r="C3840" s="5">
        <v>375</v>
      </c>
      <c r="D3840" s="5">
        <f t="shared" si="826"/>
        <v>3578625</v>
      </c>
      <c r="E3840" s="5">
        <f t="shared" si="827"/>
        <v>91068849</v>
      </c>
      <c r="F3840" s="5">
        <f t="shared" si="828"/>
        <v>140625</v>
      </c>
      <c r="G3840" s="5">
        <f t="shared" si="829"/>
        <v>-620417.82420000003</v>
      </c>
      <c r="H3840" s="9">
        <f t="shared" si="830"/>
        <v>384918276585.06213</v>
      </c>
      <c r="I3840" s="9">
        <f t="shared" si="831"/>
        <v>-295134.74660000001</v>
      </c>
      <c r="J3840" s="9">
        <f t="shared" si="832"/>
        <v>87104518650.646225</v>
      </c>
      <c r="K3840" s="9">
        <f t="shared" si="833"/>
        <v>183106857331.39035</v>
      </c>
      <c r="M3840" s="9">
        <f t="shared" si="834"/>
        <v>126414.40539671126</v>
      </c>
      <c r="N3840" s="9">
        <f t="shared" si="835"/>
        <v>28593234416.656643</v>
      </c>
      <c r="O3840" s="9">
        <f t="shared" si="836"/>
        <v>-126039.40539671126</v>
      </c>
      <c r="P3840" s="9">
        <f t="shared" si="837"/>
        <v>15885931712.756527</v>
      </c>
      <c r="Q3840" s="9">
        <f t="shared" si="838"/>
        <v>2.0167637397560805E-4</v>
      </c>
      <c r="R3840" s="9">
        <f t="shared" si="839"/>
        <v>-3.5670822609343664E-2</v>
      </c>
    </row>
    <row r="3841" spans="1:18" x14ac:dyDescent="0.25">
      <c r="A3841">
        <v>3830</v>
      </c>
      <c r="B3841" s="5">
        <v>4021</v>
      </c>
      <c r="C3841" s="5">
        <v>120</v>
      </c>
      <c r="D3841" s="5">
        <f t="shared" si="826"/>
        <v>482520</v>
      </c>
      <c r="E3841" s="5">
        <f t="shared" si="827"/>
        <v>16168441</v>
      </c>
      <c r="F3841" s="5">
        <f t="shared" si="828"/>
        <v>14400</v>
      </c>
      <c r="G3841" s="5">
        <f t="shared" si="829"/>
        <v>-625939.82420000003</v>
      </c>
      <c r="H3841" s="9">
        <f t="shared" si="830"/>
        <v>391800663519.52692</v>
      </c>
      <c r="I3841" s="9">
        <f t="shared" si="831"/>
        <v>-295389.74660000001</v>
      </c>
      <c r="J3841" s="9">
        <f t="shared" si="832"/>
        <v>87255102396.412216</v>
      </c>
      <c r="K3841" s="9">
        <f t="shared" si="833"/>
        <v>184896206057.28656</v>
      </c>
      <c r="M3841" s="9">
        <f t="shared" si="834"/>
        <v>124909.38017386473</v>
      </c>
      <c r="N3841" s="9">
        <f t="shared" si="835"/>
        <v>29104485024.731632</v>
      </c>
      <c r="O3841" s="9">
        <f t="shared" si="836"/>
        <v>-124789.38017386473</v>
      </c>
      <c r="P3841" s="9">
        <f t="shared" si="837"/>
        <v>15572389404.177343</v>
      </c>
      <c r="Q3841" s="9">
        <f t="shared" si="838"/>
        <v>2.0170634775198824E-4</v>
      </c>
      <c r="R3841" s="9">
        <f t="shared" si="839"/>
        <v>-3.5317049429314559E-2</v>
      </c>
    </row>
    <row r="3842" spans="1:18" x14ac:dyDescent="0.25">
      <c r="A3842">
        <v>3831</v>
      </c>
      <c r="B3842" s="5">
        <v>472771</v>
      </c>
      <c r="C3842" s="5">
        <v>36480</v>
      </c>
      <c r="D3842" s="5">
        <f t="shared" si="826"/>
        <v>17246686080</v>
      </c>
      <c r="E3842" s="5">
        <f t="shared" si="827"/>
        <v>223512418441</v>
      </c>
      <c r="F3842" s="5">
        <f t="shared" si="828"/>
        <v>1330790400</v>
      </c>
      <c r="G3842" s="5">
        <f t="shared" si="829"/>
        <v>-157189.82420000003</v>
      </c>
      <c r="H3842" s="9">
        <f t="shared" si="830"/>
        <v>24708640832.026917</v>
      </c>
      <c r="I3842" s="9">
        <f t="shared" si="831"/>
        <v>-259029.74660000001</v>
      </c>
      <c r="J3842" s="9">
        <f t="shared" si="832"/>
        <v>67096409623.660217</v>
      </c>
      <c r="K3842" s="9">
        <f t="shared" si="833"/>
        <v>40716840330.624557</v>
      </c>
      <c r="M3842" s="9">
        <f t="shared" si="834"/>
        <v>252667.54265291363</v>
      </c>
      <c r="N3842" s="9">
        <f t="shared" si="835"/>
        <v>1835454439.0437438</v>
      </c>
      <c r="O3842" s="9">
        <f t="shared" si="836"/>
        <v>-216187.54265291363</v>
      </c>
      <c r="P3842" s="9">
        <f t="shared" si="837"/>
        <v>46737053598.305351</v>
      </c>
      <c r="Q3842" s="9">
        <f t="shared" si="838"/>
        <v>2.0010760965374506E-4</v>
      </c>
      <c r="R3842" s="9">
        <f t="shared" si="839"/>
        <v>-6.1183892529522596E-2</v>
      </c>
    </row>
    <row r="3843" spans="1:18" x14ac:dyDescent="0.25">
      <c r="A3843">
        <v>3832</v>
      </c>
      <c r="B3843" s="5">
        <v>419799</v>
      </c>
      <c r="C3843" s="5">
        <v>20650</v>
      </c>
      <c r="D3843" s="5">
        <f t="shared" si="826"/>
        <v>8668849350</v>
      </c>
      <c r="E3843" s="5">
        <f t="shared" si="827"/>
        <v>176231200401</v>
      </c>
      <c r="F3843" s="5">
        <f t="shared" si="828"/>
        <v>426422500</v>
      </c>
      <c r="G3843" s="5">
        <f t="shared" si="829"/>
        <v>-210161.82420000003</v>
      </c>
      <c r="H3843" s="9">
        <f t="shared" si="830"/>
        <v>44167992351.071716</v>
      </c>
      <c r="I3843" s="9">
        <f t="shared" si="831"/>
        <v>-274859.74660000001</v>
      </c>
      <c r="J3843" s="9">
        <f t="shared" si="832"/>
        <v>75547880301.01622</v>
      </c>
      <c r="K3843" s="9">
        <f t="shared" si="833"/>
        <v>57765025744.605759</v>
      </c>
      <c r="M3843" s="9">
        <f t="shared" si="834"/>
        <v>238229.98450285458</v>
      </c>
      <c r="N3843" s="9">
        <f t="shared" si="835"/>
        <v>3280971145.9055781</v>
      </c>
      <c r="O3843" s="9">
        <f t="shared" si="836"/>
        <v>-217579.98450285458</v>
      </c>
      <c r="P3843" s="9">
        <f t="shared" si="837"/>
        <v>47341049656.262444</v>
      </c>
      <c r="Q3843" s="9">
        <f t="shared" si="838"/>
        <v>2.0019235790409611E-4</v>
      </c>
      <c r="R3843" s="9">
        <f t="shared" si="839"/>
        <v>-6.1577974333075047E-2</v>
      </c>
    </row>
    <row r="3844" spans="1:18" x14ac:dyDescent="0.25">
      <c r="A3844">
        <v>3833</v>
      </c>
      <c r="B3844" s="5">
        <v>79708</v>
      </c>
      <c r="C3844" s="5">
        <v>5800</v>
      </c>
      <c r="D3844" s="5">
        <f t="shared" si="826"/>
        <v>462306400</v>
      </c>
      <c r="E3844" s="5">
        <f t="shared" si="827"/>
        <v>6353365264</v>
      </c>
      <c r="F3844" s="5">
        <f t="shared" si="828"/>
        <v>33640000</v>
      </c>
      <c r="G3844" s="5">
        <f t="shared" si="829"/>
        <v>-550252.82420000003</v>
      </c>
      <c r="H3844" s="9">
        <f t="shared" si="830"/>
        <v>302778170540.07611</v>
      </c>
      <c r="I3844" s="9">
        <f t="shared" si="831"/>
        <v>-289709.74660000001</v>
      </c>
      <c r="J3844" s="9">
        <f t="shared" si="832"/>
        <v>83931737275.036224</v>
      </c>
      <c r="K3844" s="9">
        <f t="shared" si="833"/>
        <v>159413606264.91635</v>
      </c>
      <c r="M3844" s="9">
        <f t="shared" si="834"/>
        <v>145537.92853344185</v>
      </c>
      <c r="N3844" s="9">
        <f t="shared" si="835"/>
        <v>22491546214.18882</v>
      </c>
      <c r="O3844" s="9">
        <f t="shared" si="836"/>
        <v>-139737.92853344185</v>
      </c>
      <c r="P3844" s="9">
        <f t="shared" si="837"/>
        <v>19526688670.817303</v>
      </c>
      <c r="Q3844" s="9">
        <f t="shared" si="838"/>
        <v>2.0131864210236699E-4</v>
      </c>
      <c r="R3844" s="9">
        <f t="shared" si="839"/>
        <v>-3.954767918077455E-2</v>
      </c>
    </row>
    <row r="3845" spans="1:18" x14ac:dyDescent="0.25">
      <c r="A3845">
        <v>3834</v>
      </c>
      <c r="B3845" s="5">
        <v>74994</v>
      </c>
      <c r="C3845" s="5">
        <v>5275</v>
      </c>
      <c r="D3845" s="5">
        <f t="shared" si="826"/>
        <v>395593350</v>
      </c>
      <c r="E3845" s="5">
        <f t="shared" si="827"/>
        <v>5624100036</v>
      </c>
      <c r="F3845" s="5">
        <f t="shared" si="828"/>
        <v>27825625</v>
      </c>
      <c r="G3845" s="5">
        <f t="shared" si="829"/>
        <v>-554966.82420000003</v>
      </c>
      <c r="H3845" s="9">
        <f t="shared" si="830"/>
        <v>307988175962.63373</v>
      </c>
      <c r="I3845" s="9">
        <f t="shared" si="831"/>
        <v>-290234.74660000001</v>
      </c>
      <c r="J3845" s="9">
        <f t="shared" si="832"/>
        <v>84236208133.966217</v>
      </c>
      <c r="K3845" s="9">
        <f t="shared" si="833"/>
        <v>161070655593.09375</v>
      </c>
      <c r="M3845" s="9">
        <f t="shared" si="834"/>
        <v>144253.12431386588</v>
      </c>
      <c r="N3845" s="9">
        <f t="shared" si="835"/>
        <v>22878565785.410252</v>
      </c>
      <c r="O3845" s="9">
        <f t="shared" si="836"/>
        <v>-138978.12431386588</v>
      </c>
      <c r="P3845" s="9">
        <f t="shared" si="837"/>
        <v>19314919037.800358</v>
      </c>
      <c r="Q3845" s="9">
        <f t="shared" si="838"/>
        <v>2.0134133241881712E-4</v>
      </c>
      <c r="R3845" s="9">
        <f t="shared" si="839"/>
        <v>-3.9332644998839643E-2</v>
      </c>
    </row>
    <row r="3846" spans="1:18" x14ac:dyDescent="0.25">
      <c r="A3846">
        <v>3835</v>
      </c>
      <c r="B3846" s="5">
        <v>42690</v>
      </c>
      <c r="C3846" s="5">
        <v>3250</v>
      </c>
      <c r="D3846" s="5">
        <f t="shared" si="826"/>
        <v>138742500</v>
      </c>
      <c r="E3846" s="5">
        <f t="shared" si="827"/>
        <v>1822436100</v>
      </c>
      <c r="F3846" s="5">
        <f t="shared" si="828"/>
        <v>10562500</v>
      </c>
      <c r="G3846" s="5">
        <f t="shared" si="829"/>
        <v>-587270.82420000003</v>
      </c>
      <c r="H3846" s="9">
        <f t="shared" si="830"/>
        <v>344887020956.54736</v>
      </c>
      <c r="I3846" s="9">
        <f t="shared" si="831"/>
        <v>-292259.74660000001</v>
      </c>
      <c r="J3846" s="9">
        <f t="shared" si="832"/>
        <v>85415759482.696213</v>
      </c>
      <c r="K3846" s="9">
        <f t="shared" si="833"/>
        <v>171635622266.26517</v>
      </c>
      <c r="M3846" s="9">
        <f t="shared" si="834"/>
        <v>135448.64499498974</v>
      </c>
      <c r="N3846" s="9">
        <f t="shared" si="835"/>
        <v>25619556247.009422</v>
      </c>
      <c r="O3846" s="9">
        <f t="shared" si="836"/>
        <v>-132198.64499498974</v>
      </c>
      <c r="P3846" s="9">
        <f t="shared" si="837"/>
        <v>17476481738.511326</v>
      </c>
      <c r="Q3846" s="9">
        <f t="shared" si="838"/>
        <v>2.0150203214974849E-4</v>
      </c>
      <c r="R3846" s="9">
        <f t="shared" si="839"/>
        <v>-3.7413965805537665E-2</v>
      </c>
    </row>
    <row r="3847" spans="1:18" x14ac:dyDescent="0.25">
      <c r="A3847">
        <v>3836</v>
      </c>
      <c r="B3847" s="5">
        <v>33815</v>
      </c>
      <c r="C3847" s="5">
        <v>1980</v>
      </c>
      <c r="D3847" s="5">
        <f t="shared" si="826"/>
        <v>66953700</v>
      </c>
      <c r="E3847" s="5">
        <f t="shared" si="827"/>
        <v>1143454225</v>
      </c>
      <c r="F3847" s="5">
        <f t="shared" si="828"/>
        <v>3920400</v>
      </c>
      <c r="G3847" s="5">
        <f t="shared" si="829"/>
        <v>-596145.82420000003</v>
      </c>
      <c r="H3847" s="9">
        <f t="shared" si="830"/>
        <v>355389843711.09735</v>
      </c>
      <c r="I3847" s="9">
        <f t="shared" si="831"/>
        <v>-293529.74660000001</v>
      </c>
      <c r="J3847" s="9">
        <f t="shared" si="832"/>
        <v>86159712139.060226</v>
      </c>
      <c r="K3847" s="9">
        <f t="shared" si="833"/>
        <v>174986532714.07416</v>
      </c>
      <c r="M3847" s="9">
        <f t="shared" si="834"/>
        <v>133029.75711871975</v>
      </c>
      <c r="N3847" s="9">
        <f t="shared" si="835"/>
        <v>26399746981.836945</v>
      </c>
      <c r="O3847" s="9">
        <f t="shared" si="836"/>
        <v>-131049.75711871975</v>
      </c>
      <c r="P3847" s="9">
        <f t="shared" si="837"/>
        <v>17174038840.875437</v>
      </c>
      <c r="Q3847" s="9">
        <f t="shared" si="838"/>
        <v>2.0154777344032153E-4</v>
      </c>
      <c r="R3847" s="9">
        <f t="shared" si="839"/>
        <v>-3.7088816182715673E-2</v>
      </c>
    </row>
    <row r="3848" spans="1:18" x14ac:dyDescent="0.25">
      <c r="A3848">
        <v>3837</v>
      </c>
      <c r="B3848" s="5">
        <v>23226</v>
      </c>
      <c r="C3848" s="5">
        <v>1400</v>
      </c>
      <c r="D3848" s="5">
        <f t="shared" si="826"/>
        <v>32516400</v>
      </c>
      <c r="E3848" s="5">
        <f t="shared" si="827"/>
        <v>539447076</v>
      </c>
      <c r="F3848" s="5">
        <f t="shared" si="828"/>
        <v>1960000</v>
      </c>
      <c r="G3848" s="5">
        <f t="shared" si="829"/>
        <v>-606734.82420000003</v>
      </c>
      <c r="H3848" s="9">
        <f t="shared" si="830"/>
        <v>368127146897.00494</v>
      </c>
      <c r="I3848" s="9">
        <f t="shared" si="831"/>
        <v>-294109.74660000001</v>
      </c>
      <c r="J3848" s="9">
        <f t="shared" si="832"/>
        <v>86500543045.116226</v>
      </c>
      <c r="K3848" s="9">
        <f t="shared" si="833"/>
        <v>178446625398.85757</v>
      </c>
      <c r="M3848" s="9">
        <f t="shared" si="834"/>
        <v>130143.71726273968</v>
      </c>
      <c r="N3848" s="9">
        <f t="shared" si="835"/>
        <v>27345923658.771648</v>
      </c>
      <c r="O3848" s="9">
        <f t="shared" si="836"/>
        <v>-128743.71726273968</v>
      </c>
      <c r="P3848" s="9">
        <f t="shared" si="837"/>
        <v>16574944734.628256</v>
      </c>
      <c r="Q3848" s="9">
        <f t="shared" si="838"/>
        <v>2.0160324621176207E-4</v>
      </c>
      <c r="R3848" s="9">
        <f t="shared" si="839"/>
        <v>-3.6436177385496357E-2</v>
      </c>
    </row>
    <row r="3849" spans="1:18" x14ac:dyDescent="0.25">
      <c r="A3849">
        <v>3838</v>
      </c>
      <c r="B3849" s="5">
        <v>18001</v>
      </c>
      <c r="C3849" s="5">
        <v>548</v>
      </c>
      <c r="D3849" s="5">
        <f t="shared" si="826"/>
        <v>9864548</v>
      </c>
      <c r="E3849" s="5">
        <f t="shared" si="827"/>
        <v>324036001</v>
      </c>
      <c r="F3849" s="5">
        <f t="shared" si="828"/>
        <v>300304</v>
      </c>
      <c r="G3849" s="5">
        <f t="shared" si="829"/>
        <v>-611959.82420000003</v>
      </c>
      <c r="H3849" s="9">
        <f t="shared" si="830"/>
        <v>374494826434.89496</v>
      </c>
      <c r="I3849" s="9">
        <f t="shared" si="831"/>
        <v>-294961.74660000001</v>
      </c>
      <c r="J3849" s="9">
        <f t="shared" si="832"/>
        <v>87002431957.322617</v>
      </c>
      <c r="K3849" s="9">
        <f t="shared" si="833"/>
        <v>180504738595.06097</v>
      </c>
      <c r="M3849" s="9">
        <f t="shared" si="834"/>
        <v>128719.63961163988</v>
      </c>
      <c r="N3849" s="9">
        <f t="shared" si="835"/>
        <v>27818939789.188614</v>
      </c>
      <c r="O3849" s="9">
        <f t="shared" si="836"/>
        <v>-128171.63961163988</v>
      </c>
      <c r="P3849" s="9">
        <f t="shared" si="837"/>
        <v>16427969200.736094</v>
      </c>
      <c r="Q3849" s="9">
        <f t="shared" si="838"/>
        <v>2.0163097836404392E-4</v>
      </c>
      <c r="R3849" s="9">
        <f t="shared" si="839"/>
        <v>-3.6274272335307348E-2</v>
      </c>
    </row>
    <row r="3850" spans="1:18" x14ac:dyDescent="0.25">
      <c r="A3850">
        <v>3839</v>
      </c>
      <c r="B3850" s="5">
        <v>15923</v>
      </c>
      <c r="C3850" s="5">
        <v>1200</v>
      </c>
      <c r="D3850" s="5">
        <f t="shared" si="826"/>
        <v>19107600</v>
      </c>
      <c r="E3850" s="5">
        <f t="shared" si="827"/>
        <v>253541929</v>
      </c>
      <c r="F3850" s="5">
        <f t="shared" si="828"/>
        <v>1440000</v>
      </c>
      <c r="G3850" s="5">
        <f t="shared" si="829"/>
        <v>-614037.82420000003</v>
      </c>
      <c r="H3850" s="9">
        <f t="shared" si="830"/>
        <v>377042449548.27014</v>
      </c>
      <c r="I3850" s="9">
        <f t="shared" si="831"/>
        <v>-294309.74660000001</v>
      </c>
      <c r="J3850" s="9">
        <f t="shared" si="832"/>
        <v>86618226943.756226</v>
      </c>
      <c r="K3850" s="9">
        <f t="shared" si="833"/>
        <v>180717316443.11737</v>
      </c>
      <c r="M3850" s="9">
        <f t="shared" si="834"/>
        <v>128153.27916015944</v>
      </c>
      <c r="N3850" s="9">
        <f t="shared" si="835"/>
        <v>28008187193.942421</v>
      </c>
      <c r="O3850" s="9">
        <f t="shared" si="836"/>
        <v>-126953.27916015944</v>
      </c>
      <c r="P3850" s="9">
        <f t="shared" si="837"/>
        <v>16117135089.517372</v>
      </c>
      <c r="Q3850" s="9">
        <f t="shared" si="838"/>
        <v>2.0164207362593904E-4</v>
      </c>
      <c r="R3850" s="9">
        <f t="shared" si="839"/>
        <v>-3.5929460383141307E-2</v>
      </c>
    </row>
    <row r="3851" spans="1:18" x14ac:dyDescent="0.25">
      <c r="A3851">
        <v>3840</v>
      </c>
      <c r="B3851" s="5">
        <v>14293</v>
      </c>
      <c r="C3851" s="5">
        <v>180</v>
      </c>
      <c r="D3851" s="5">
        <f t="shared" si="826"/>
        <v>2572740</v>
      </c>
      <c r="E3851" s="5">
        <f t="shared" si="827"/>
        <v>204289849</v>
      </c>
      <c r="F3851" s="5">
        <f t="shared" si="828"/>
        <v>32400</v>
      </c>
      <c r="G3851" s="5">
        <f t="shared" si="829"/>
        <v>-615667.82420000003</v>
      </c>
      <c r="H3851" s="9">
        <f t="shared" si="830"/>
        <v>379046869755.16217</v>
      </c>
      <c r="I3851" s="9">
        <f t="shared" si="831"/>
        <v>-295329.74660000001</v>
      </c>
      <c r="J3851" s="9">
        <f t="shared" si="832"/>
        <v>87219659226.820221</v>
      </c>
      <c r="K3851" s="9">
        <f t="shared" si="833"/>
        <v>181825022510.75937</v>
      </c>
      <c r="M3851" s="9">
        <f t="shared" si="834"/>
        <v>127709.02144316562</v>
      </c>
      <c r="N3851" s="9">
        <f t="shared" si="835"/>
        <v>28157083363.159481</v>
      </c>
      <c r="O3851" s="9">
        <f t="shared" si="836"/>
        <v>-127529.02144316562</v>
      </c>
      <c r="P3851" s="9">
        <f t="shared" si="837"/>
        <v>16263651310.251396</v>
      </c>
      <c r="Q3851" s="9">
        <f t="shared" si="838"/>
        <v>2.0165080316172731E-4</v>
      </c>
      <c r="R3851" s="9">
        <f t="shared" si="839"/>
        <v>-3.6092403236517211E-2</v>
      </c>
    </row>
    <row r="3852" spans="1:18" x14ac:dyDescent="0.25">
      <c r="A3852">
        <v>3841</v>
      </c>
      <c r="B3852" s="5">
        <v>14014</v>
      </c>
      <c r="C3852" s="5">
        <v>960</v>
      </c>
      <c r="D3852" s="5">
        <f t="shared" si="826"/>
        <v>13453440</v>
      </c>
      <c r="E3852" s="5">
        <f t="shared" si="827"/>
        <v>196392196</v>
      </c>
      <c r="F3852" s="5">
        <f t="shared" si="828"/>
        <v>921600</v>
      </c>
      <c r="G3852" s="5">
        <f t="shared" si="829"/>
        <v>-615946.82420000003</v>
      </c>
      <c r="H3852" s="9">
        <f t="shared" si="830"/>
        <v>379390490242.06573</v>
      </c>
      <c r="I3852" s="9">
        <f t="shared" si="831"/>
        <v>-294549.74660000001</v>
      </c>
      <c r="J3852" s="9">
        <f t="shared" si="832"/>
        <v>86759553222.124222</v>
      </c>
      <c r="K3852" s="9">
        <f t="shared" si="833"/>
        <v>181426980987.18475</v>
      </c>
      <c r="M3852" s="9">
        <f t="shared" si="834"/>
        <v>127632.97978485809</v>
      </c>
      <c r="N3852" s="9">
        <f t="shared" si="835"/>
        <v>28182608836.305534</v>
      </c>
      <c r="O3852" s="9">
        <f t="shared" si="836"/>
        <v>-126672.97978485809</v>
      </c>
      <c r="P3852" s="9">
        <f t="shared" si="837"/>
        <v>16046043807.575068</v>
      </c>
      <c r="Q3852" s="9">
        <f t="shared" si="838"/>
        <v>2.0165229967794069E-4</v>
      </c>
      <c r="R3852" s="9">
        <f t="shared" si="839"/>
        <v>-3.5850132128752252E-2</v>
      </c>
    </row>
    <row r="3853" spans="1:18" x14ac:dyDescent="0.25">
      <c r="A3853">
        <v>3842</v>
      </c>
      <c r="B3853" s="5">
        <v>11532</v>
      </c>
      <c r="C3853" s="5">
        <v>714</v>
      </c>
      <c r="D3853" s="5">
        <f t="shared" ref="D3853:D3916" si="840">B3853*C3853</f>
        <v>8233848</v>
      </c>
      <c r="E3853" s="5">
        <f t="shared" ref="E3853:E3916" si="841">POWER(B3853,2)</f>
        <v>132987024</v>
      </c>
      <c r="F3853" s="5">
        <f t="shared" ref="F3853:F3916" si="842">POWER(C3853,2)</f>
        <v>509796</v>
      </c>
      <c r="G3853" s="5">
        <f t="shared" ref="G3853:G3916" si="843">B3853-$J$5018</f>
        <v>-618428.82420000003</v>
      </c>
      <c r="H3853" s="9">
        <f t="shared" ref="H3853:H3916" si="844">POWER(G3853,2)</f>
        <v>382454210601.39453</v>
      </c>
      <c r="I3853" s="9">
        <f t="shared" ref="I3853:I3916" si="845">C3853-$J$5019</f>
        <v>-294795.74660000001</v>
      </c>
      <c r="J3853" s="9">
        <f t="shared" ref="J3853:J3916" si="846">POWER(I3853,2)</f>
        <v>86904532213.451416</v>
      </c>
      <c r="K3853" s="9">
        <f t="shared" ref="K3853:K3916" si="847">G3853*I3853</f>
        <v>182310186948.99918</v>
      </c>
      <c r="M3853" s="9">
        <f t="shared" ref="M3853:M3916" si="848">$J$5027+$J$5026*B3853</f>
        <v>126956.50883174235</v>
      </c>
      <c r="N3853" s="9">
        <f t="shared" ref="N3853:N3916" si="849">(M3853-$J$5019)^2</f>
        <v>28410193962.162807</v>
      </c>
      <c r="O3853" s="9">
        <f t="shared" ref="O3853:O3916" si="850">C3853-M3853</f>
        <v>-126242.50883174235</v>
      </c>
      <c r="P3853" s="9">
        <f t="shared" ref="P3853:P3916" si="851">POWER(O3853,2)</f>
        <v>15937171036.132545</v>
      </c>
      <c r="Q3853" s="9">
        <f t="shared" ref="Q3853:Q3916" si="852">(1/$J$5017)+((H3853)/$H$5012)</f>
        <v>2.0166564261692629E-4</v>
      </c>
      <c r="R3853" s="9">
        <f t="shared" ref="R3853:R3916" si="853">O3853/($J$5028*SQRT(1-Q3853))</f>
        <v>-3.572830338221844E-2</v>
      </c>
    </row>
    <row r="3854" spans="1:18" x14ac:dyDescent="0.25">
      <c r="A3854">
        <v>3843</v>
      </c>
      <c r="B3854" s="5">
        <v>9548</v>
      </c>
      <c r="C3854" s="5">
        <v>780</v>
      </c>
      <c r="D3854" s="5">
        <f t="shared" si="840"/>
        <v>7447440</v>
      </c>
      <c r="E3854" s="5">
        <f t="shared" si="841"/>
        <v>91164304</v>
      </c>
      <c r="F3854" s="5">
        <f t="shared" si="842"/>
        <v>608400</v>
      </c>
      <c r="G3854" s="5">
        <f t="shared" si="843"/>
        <v>-620412.82420000003</v>
      </c>
      <c r="H3854" s="9">
        <f t="shared" si="844"/>
        <v>384912072431.82013</v>
      </c>
      <c r="I3854" s="9">
        <f t="shared" si="845"/>
        <v>-294729.74660000001</v>
      </c>
      <c r="J3854" s="9">
        <f t="shared" si="846"/>
        <v>86865623530.900223</v>
      </c>
      <c r="K3854" s="9">
        <f t="shared" si="847"/>
        <v>182854114463.85635</v>
      </c>
      <c r="M3854" s="9">
        <f t="shared" si="848"/>
        <v>126415.76815044436</v>
      </c>
      <c r="N3854" s="9">
        <f t="shared" si="849"/>
        <v>28592773547.898785</v>
      </c>
      <c r="O3854" s="9">
        <f t="shared" si="850"/>
        <v>-125635.76815044436</v>
      </c>
      <c r="P3854" s="9">
        <f t="shared" si="851"/>
        <v>15784346238.752209</v>
      </c>
      <c r="Q3854" s="9">
        <f t="shared" si="852"/>
        <v>2.0167634695563609E-4</v>
      </c>
      <c r="R3854" s="9">
        <f t="shared" si="853"/>
        <v>-3.5556587917222188E-2</v>
      </c>
    </row>
    <row r="3855" spans="1:18" x14ac:dyDescent="0.25">
      <c r="A3855">
        <v>3844</v>
      </c>
      <c r="B3855" s="5">
        <v>7038</v>
      </c>
      <c r="C3855" s="5">
        <v>500</v>
      </c>
      <c r="D3855" s="5">
        <f t="shared" si="840"/>
        <v>3519000</v>
      </c>
      <c r="E3855" s="5">
        <f t="shared" si="841"/>
        <v>49533444</v>
      </c>
      <c r="F3855" s="5">
        <f t="shared" si="842"/>
        <v>250000</v>
      </c>
      <c r="G3855" s="5">
        <f t="shared" si="843"/>
        <v>-622922.82420000003</v>
      </c>
      <c r="H3855" s="9">
        <f t="shared" si="844"/>
        <v>388032844909.30414</v>
      </c>
      <c r="I3855" s="9">
        <f t="shared" si="845"/>
        <v>-295009.74660000001</v>
      </c>
      <c r="J3855" s="9">
        <f t="shared" si="846"/>
        <v>87030750588.996216</v>
      </c>
      <c r="K3855" s="9">
        <f t="shared" si="847"/>
        <v>183768304518.59836</v>
      </c>
      <c r="M3855" s="9">
        <f t="shared" si="848"/>
        <v>125731.66577642322</v>
      </c>
      <c r="N3855" s="9">
        <f t="shared" si="849"/>
        <v>28824596728.136967</v>
      </c>
      <c r="O3855" s="9">
        <f t="shared" si="850"/>
        <v>-125231.66577642322</v>
      </c>
      <c r="P3855" s="9">
        <f t="shared" si="851"/>
        <v>15682970113.137772</v>
      </c>
      <c r="Q3855" s="9">
        <f t="shared" si="852"/>
        <v>2.0168993836473069E-4</v>
      </c>
      <c r="R3855" s="9">
        <f t="shared" si="853"/>
        <v>-3.54422218291656E-2</v>
      </c>
    </row>
    <row r="3856" spans="1:18" x14ac:dyDescent="0.25">
      <c r="A3856">
        <v>3845</v>
      </c>
      <c r="B3856" s="5">
        <v>5089</v>
      </c>
      <c r="C3856" s="5">
        <v>400</v>
      </c>
      <c r="D3856" s="5">
        <f t="shared" si="840"/>
        <v>2035600</v>
      </c>
      <c r="E3856" s="5">
        <f t="shared" si="841"/>
        <v>25897921</v>
      </c>
      <c r="F3856" s="5">
        <f t="shared" si="842"/>
        <v>160000</v>
      </c>
      <c r="G3856" s="5">
        <f t="shared" si="843"/>
        <v>-624871.82420000003</v>
      </c>
      <c r="H3856" s="9">
        <f t="shared" si="844"/>
        <v>390464796679.03577</v>
      </c>
      <c r="I3856" s="9">
        <f t="shared" si="845"/>
        <v>-295109.74660000001</v>
      </c>
      <c r="J3856" s="9">
        <f t="shared" si="846"/>
        <v>87089762538.316223</v>
      </c>
      <c r="K3856" s="9">
        <f t="shared" si="847"/>
        <v>184405765697.14175</v>
      </c>
      <c r="M3856" s="9">
        <f t="shared" si="848"/>
        <v>125200.464371257</v>
      </c>
      <c r="N3856" s="9">
        <f t="shared" si="849"/>
        <v>29005251613.269642</v>
      </c>
      <c r="O3856" s="9">
        <f t="shared" si="850"/>
        <v>-124800.464371257</v>
      </c>
      <c r="P3856" s="9">
        <f t="shared" si="851"/>
        <v>15575155907.281387</v>
      </c>
      <c r="Q3856" s="9">
        <f t="shared" si="852"/>
        <v>2.0170052986143196E-4</v>
      </c>
      <c r="R3856" s="9">
        <f t="shared" si="853"/>
        <v>-3.532018630139961E-2</v>
      </c>
    </row>
    <row r="3857" spans="1:18" x14ac:dyDescent="0.25">
      <c r="A3857">
        <v>3846</v>
      </c>
      <c r="B3857" s="5">
        <v>4381</v>
      </c>
      <c r="C3857" s="5">
        <v>200</v>
      </c>
      <c r="D3857" s="5">
        <f t="shared" si="840"/>
        <v>876200</v>
      </c>
      <c r="E3857" s="5">
        <f t="shared" si="841"/>
        <v>19193161</v>
      </c>
      <c r="F3857" s="5">
        <f t="shared" si="842"/>
        <v>40000</v>
      </c>
      <c r="G3857" s="5">
        <f t="shared" si="843"/>
        <v>-625579.82420000003</v>
      </c>
      <c r="H3857" s="9">
        <f t="shared" si="844"/>
        <v>391350116446.10297</v>
      </c>
      <c r="I3857" s="9">
        <f t="shared" si="845"/>
        <v>-295309.74660000001</v>
      </c>
      <c r="J3857" s="9">
        <f t="shared" si="846"/>
        <v>87207846436.956223</v>
      </c>
      <c r="K3857" s="9">
        <f t="shared" si="847"/>
        <v>184739819362.57455</v>
      </c>
      <c r="M3857" s="9">
        <f t="shared" si="848"/>
        <v>125007.49844264865</v>
      </c>
      <c r="N3857" s="9">
        <f t="shared" si="849"/>
        <v>29071016626.711025</v>
      </c>
      <c r="O3857" s="9">
        <f t="shared" si="850"/>
        <v>-124807.49844264865</v>
      </c>
      <c r="P3857" s="9">
        <f t="shared" si="851"/>
        <v>15576911667.511745</v>
      </c>
      <c r="Q3857" s="9">
        <f t="shared" si="852"/>
        <v>2.0170438555524513E-4</v>
      </c>
      <c r="R3857" s="9">
        <f t="shared" si="853"/>
        <v>-3.5322177104986426E-2</v>
      </c>
    </row>
    <row r="3858" spans="1:18" x14ac:dyDescent="0.25">
      <c r="A3858">
        <v>3847</v>
      </c>
      <c r="B3858" s="5">
        <v>2758</v>
      </c>
      <c r="C3858" s="5">
        <v>30</v>
      </c>
      <c r="D3858" s="5">
        <f t="shared" si="840"/>
        <v>82740</v>
      </c>
      <c r="E3858" s="5">
        <f t="shared" si="841"/>
        <v>7606564</v>
      </c>
      <c r="F3858" s="5">
        <f t="shared" si="842"/>
        <v>900</v>
      </c>
      <c r="G3858" s="5">
        <f t="shared" si="843"/>
        <v>-627202.82420000003</v>
      </c>
      <c r="H3858" s="9">
        <f t="shared" si="844"/>
        <v>393383382684.45612</v>
      </c>
      <c r="I3858" s="9">
        <f t="shared" si="845"/>
        <v>-295479.74660000001</v>
      </c>
      <c r="J3858" s="9">
        <f t="shared" si="846"/>
        <v>87308280650.800217</v>
      </c>
      <c r="K3858" s="9">
        <f t="shared" si="847"/>
        <v>185325731561.42038</v>
      </c>
      <c r="M3858" s="9">
        <f t="shared" si="848"/>
        <v>124565.14858088118</v>
      </c>
      <c r="N3858" s="9">
        <f t="shared" si="849"/>
        <v>29222055591.918125</v>
      </c>
      <c r="O3858" s="9">
        <f t="shared" si="850"/>
        <v>-124535.14858088118</v>
      </c>
      <c r="P3858" s="9">
        <f t="shared" si="851"/>
        <v>15509003232.062153</v>
      </c>
      <c r="Q3858" s="9">
        <f t="shared" si="852"/>
        <v>2.0171324071961325E-4</v>
      </c>
      <c r="R3858" s="9">
        <f t="shared" si="853"/>
        <v>-3.5245098638614643E-2</v>
      </c>
    </row>
    <row r="3859" spans="1:18" x14ac:dyDescent="0.25">
      <c r="A3859">
        <v>3848</v>
      </c>
      <c r="B3859" s="5">
        <v>1620</v>
      </c>
      <c r="C3859" s="5">
        <v>220</v>
      </c>
      <c r="D3859" s="5">
        <f t="shared" si="840"/>
        <v>356400</v>
      </c>
      <c r="E3859" s="5">
        <f t="shared" si="841"/>
        <v>2624400</v>
      </c>
      <c r="F3859" s="5">
        <f t="shared" si="842"/>
        <v>48400</v>
      </c>
      <c r="G3859" s="5">
        <f t="shared" si="843"/>
        <v>-628340.82420000003</v>
      </c>
      <c r="H3859" s="9">
        <f t="shared" si="844"/>
        <v>394812191356.33533</v>
      </c>
      <c r="I3859" s="9">
        <f t="shared" si="845"/>
        <v>-295289.74660000001</v>
      </c>
      <c r="J3859" s="9">
        <f t="shared" si="846"/>
        <v>87196034447.092224</v>
      </c>
      <c r="K3859" s="9">
        <f t="shared" si="847"/>
        <v>185542602756.45316</v>
      </c>
      <c r="M3859" s="9">
        <f t="shared" si="848"/>
        <v>124254.98583122538</v>
      </c>
      <c r="N3859" s="9">
        <f t="shared" si="849"/>
        <v>29328193085.97023</v>
      </c>
      <c r="O3859" s="9">
        <f t="shared" si="850"/>
        <v>-124034.98583122538</v>
      </c>
      <c r="P3859" s="9">
        <f t="shared" si="851"/>
        <v>15384677710.152281</v>
      </c>
      <c r="Q3859" s="9">
        <f t="shared" si="852"/>
        <v>2.0171946338509673E-4</v>
      </c>
      <c r="R3859" s="9">
        <f t="shared" si="853"/>
        <v>-3.510354605652409E-2</v>
      </c>
    </row>
    <row r="3860" spans="1:18" x14ac:dyDescent="0.25">
      <c r="A3860">
        <v>3849</v>
      </c>
      <c r="B3860" s="5">
        <v>1127</v>
      </c>
      <c r="C3860" s="5">
        <v>60</v>
      </c>
      <c r="D3860" s="5">
        <f t="shared" si="840"/>
        <v>67620</v>
      </c>
      <c r="E3860" s="5">
        <f t="shared" si="841"/>
        <v>1270129</v>
      </c>
      <c r="F3860" s="5">
        <f t="shared" si="842"/>
        <v>3600</v>
      </c>
      <c r="G3860" s="5">
        <f t="shared" si="843"/>
        <v>-628833.82420000003</v>
      </c>
      <c r="H3860" s="9">
        <f t="shared" si="844"/>
        <v>395431978457.99652</v>
      </c>
      <c r="I3860" s="9">
        <f t="shared" si="845"/>
        <v>-295449.74660000001</v>
      </c>
      <c r="J3860" s="9">
        <f t="shared" si="846"/>
        <v>87290552766.004227</v>
      </c>
      <c r="K3860" s="9">
        <f t="shared" si="847"/>
        <v>185788794013.39896</v>
      </c>
      <c r="M3860" s="9">
        <f t="shared" si="848"/>
        <v>124120.61831314075</v>
      </c>
      <c r="N3860" s="9">
        <f t="shared" si="849"/>
        <v>29374233294.929501</v>
      </c>
      <c r="O3860" s="9">
        <f t="shared" si="850"/>
        <v>-124060.61831314075</v>
      </c>
      <c r="P3860" s="9">
        <f t="shared" si="851"/>
        <v>15391037016.238792</v>
      </c>
      <c r="Q3860" s="9">
        <f t="shared" si="852"/>
        <v>2.017221626462928E-4</v>
      </c>
      <c r="R3860" s="9">
        <f t="shared" si="853"/>
        <v>-3.5110800436263905E-2</v>
      </c>
    </row>
    <row r="3861" spans="1:18" x14ac:dyDescent="0.25">
      <c r="A3861">
        <v>3850</v>
      </c>
      <c r="B3861" s="5">
        <v>540</v>
      </c>
      <c r="C3861" s="5">
        <v>44</v>
      </c>
      <c r="D3861" s="5">
        <f t="shared" si="840"/>
        <v>23760</v>
      </c>
      <c r="E3861" s="5">
        <f t="shared" si="841"/>
        <v>291600</v>
      </c>
      <c r="F3861" s="5">
        <f t="shared" si="842"/>
        <v>1936</v>
      </c>
      <c r="G3861" s="5">
        <f t="shared" si="843"/>
        <v>-629420.82420000003</v>
      </c>
      <c r="H3861" s="9">
        <f t="shared" si="844"/>
        <v>396170573936.60736</v>
      </c>
      <c r="I3861" s="9">
        <f t="shared" si="845"/>
        <v>-295465.74660000001</v>
      </c>
      <c r="J3861" s="9">
        <f t="shared" si="846"/>
        <v>87300007413.895416</v>
      </c>
      <c r="K3861" s="9">
        <f t="shared" si="847"/>
        <v>185972293747.84036</v>
      </c>
      <c r="M3861" s="9">
        <f t="shared" si="848"/>
        <v>123960.63102487366</v>
      </c>
      <c r="N3861" s="9">
        <f t="shared" si="849"/>
        <v>29429099054.608067</v>
      </c>
      <c r="O3861" s="9">
        <f t="shared" si="850"/>
        <v>-123916.63102487366</v>
      </c>
      <c r="P3861" s="9">
        <f t="shared" si="851"/>
        <v>15355331444.55468</v>
      </c>
      <c r="Q3861" s="9">
        <f t="shared" si="852"/>
        <v>2.0172537933490998E-4</v>
      </c>
      <c r="R3861" s="9">
        <f t="shared" si="853"/>
        <v>-3.50700501803533E-2</v>
      </c>
    </row>
    <row r="3862" spans="1:18" x14ac:dyDescent="0.25">
      <c r="A3862">
        <v>3851</v>
      </c>
      <c r="B3862" s="5">
        <v>2</v>
      </c>
      <c r="C3862" s="5">
        <v>1</v>
      </c>
      <c r="D3862" s="5">
        <f t="shared" si="840"/>
        <v>2</v>
      </c>
      <c r="E3862" s="5">
        <f t="shared" si="841"/>
        <v>4</v>
      </c>
      <c r="F3862" s="5">
        <f t="shared" si="842"/>
        <v>1</v>
      </c>
      <c r="G3862" s="5">
        <f t="shared" si="843"/>
        <v>-629958.82420000003</v>
      </c>
      <c r="H3862" s="9">
        <f t="shared" si="844"/>
        <v>396848120187.44653</v>
      </c>
      <c r="I3862" s="9">
        <f t="shared" si="845"/>
        <v>-295508.74660000001</v>
      </c>
      <c r="J3862" s="9">
        <f t="shared" si="846"/>
        <v>87325419317.103012</v>
      </c>
      <c r="K3862" s="9">
        <f t="shared" si="847"/>
        <v>186158342548.95175</v>
      </c>
      <c r="M3862" s="9">
        <f t="shared" si="848"/>
        <v>123813.99872319103</v>
      </c>
      <c r="N3862" s="9">
        <f t="shared" si="849"/>
        <v>29479429838.976753</v>
      </c>
      <c r="O3862" s="9">
        <f t="shared" si="850"/>
        <v>-123812.99872319103</v>
      </c>
      <c r="P3862" s="9">
        <f t="shared" si="851"/>
        <v>15329658652.828905</v>
      </c>
      <c r="Q3862" s="9">
        <f t="shared" si="852"/>
        <v>2.0172833014543595E-4</v>
      </c>
      <c r="R3862" s="9">
        <f t="shared" si="853"/>
        <v>-3.5040720916132952E-2</v>
      </c>
    </row>
    <row r="3863" spans="1:18" x14ac:dyDescent="0.25">
      <c r="A3863">
        <v>3852</v>
      </c>
      <c r="B3863" s="5">
        <v>507771</v>
      </c>
      <c r="C3863" s="5">
        <v>38627</v>
      </c>
      <c r="D3863" s="5">
        <f t="shared" si="840"/>
        <v>19613670417</v>
      </c>
      <c r="E3863" s="5">
        <f t="shared" si="841"/>
        <v>257831388441</v>
      </c>
      <c r="F3863" s="5">
        <f t="shared" si="842"/>
        <v>1492045129</v>
      </c>
      <c r="G3863" s="5">
        <f t="shared" si="843"/>
        <v>-122189.82420000003</v>
      </c>
      <c r="H3863" s="9">
        <f t="shared" si="844"/>
        <v>14930353138.026913</v>
      </c>
      <c r="I3863" s="9">
        <f t="shared" si="845"/>
        <v>-256882.74660000001</v>
      </c>
      <c r="J3863" s="9">
        <f t="shared" si="846"/>
        <v>65988745500.759819</v>
      </c>
      <c r="K3863" s="9">
        <f t="shared" si="847"/>
        <v>31388457647.067158</v>
      </c>
      <c r="M3863" s="9">
        <f t="shared" si="848"/>
        <v>262206.8187846826</v>
      </c>
      <c r="N3863" s="9">
        <f t="shared" si="849"/>
        <v>1109085001.072242</v>
      </c>
      <c r="O3863" s="9">
        <f t="shared" si="850"/>
        <v>-223579.8187846826</v>
      </c>
      <c r="P3863" s="9">
        <f t="shared" si="851"/>
        <v>49987935367.791512</v>
      </c>
      <c r="Q3863" s="9">
        <f t="shared" si="852"/>
        <v>2.0006502381666384E-4</v>
      </c>
      <c r="R3863" s="9">
        <f t="shared" si="853"/>
        <v>-6.3276001683963704E-2</v>
      </c>
    </row>
    <row r="3864" spans="1:18" x14ac:dyDescent="0.25">
      <c r="A3864">
        <v>3853</v>
      </c>
      <c r="B3864" s="5">
        <v>145242</v>
      </c>
      <c r="C3864" s="5">
        <v>6800</v>
      </c>
      <c r="D3864" s="5">
        <f t="shared" si="840"/>
        <v>987645600</v>
      </c>
      <c r="E3864" s="5">
        <f t="shared" si="841"/>
        <v>21095238564</v>
      </c>
      <c r="F3864" s="5">
        <f t="shared" si="842"/>
        <v>46240000</v>
      </c>
      <c r="G3864" s="5">
        <f t="shared" si="843"/>
        <v>-484718.82420000003</v>
      </c>
      <c r="H3864" s="9">
        <f t="shared" si="844"/>
        <v>234952338533.83054</v>
      </c>
      <c r="I3864" s="9">
        <f t="shared" si="845"/>
        <v>-288709.74660000001</v>
      </c>
      <c r="J3864" s="9">
        <f t="shared" si="846"/>
        <v>83353317781.836212</v>
      </c>
      <c r="K3864" s="9">
        <f t="shared" si="847"/>
        <v>139943048907.03195</v>
      </c>
      <c r="M3864" s="9">
        <f t="shared" si="848"/>
        <v>163399.26916256611</v>
      </c>
      <c r="N3864" s="9">
        <f t="shared" si="849"/>
        <v>17453178248.746731</v>
      </c>
      <c r="O3864" s="9">
        <f t="shared" si="850"/>
        <v>-156599.26916256611</v>
      </c>
      <c r="P3864" s="9">
        <f t="shared" si="851"/>
        <v>24523331102.249828</v>
      </c>
      <c r="Q3864" s="9">
        <f t="shared" si="852"/>
        <v>2.0102325093347269E-4</v>
      </c>
      <c r="R3864" s="9">
        <f t="shared" si="853"/>
        <v>-4.4319654705771087E-2</v>
      </c>
    </row>
    <row r="3865" spans="1:18" x14ac:dyDescent="0.25">
      <c r="A3865">
        <v>3854</v>
      </c>
      <c r="B3865" s="5">
        <v>53673</v>
      </c>
      <c r="C3865" s="5">
        <v>5050</v>
      </c>
      <c r="D3865" s="5">
        <f t="shared" si="840"/>
        <v>271048650</v>
      </c>
      <c r="E3865" s="5">
        <f t="shared" si="841"/>
        <v>2880790929</v>
      </c>
      <c r="F3865" s="5">
        <f t="shared" si="842"/>
        <v>25502500</v>
      </c>
      <c r="G3865" s="5">
        <f t="shared" si="843"/>
        <v>-576287.82420000003</v>
      </c>
      <c r="H3865" s="9">
        <f t="shared" si="844"/>
        <v>332107656321.17017</v>
      </c>
      <c r="I3865" s="9">
        <f t="shared" si="845"/>
        <v>-290459.74660000001</v>
      </c>
      <c r="J3865" s="9">
        <f t="shared" si="846"/>
        <v>84366864394.936218</v>
      </c>
      <c r="K3865" s="9">
        <f t="shared" si="847"/>
        <v>167388415385.79736</v>
      </c>
      <c r="M3865" s="9">
        <f t="shared" si="848"/>
        <v>138442.06984513885</v>
      </c>
      <c r="N3865" s="9">
        <f t="shared" si="849"/>
        <v>24670255081.169556</v>
      </c>
      <c r="O3865" s="9">
        <f t="shared" si="850"/>
        <v>-133392.06984513885</v>
      </c>
      <c r="P3865" s="9">
        <f t="shared" si="851"/>
        <v>17793444297.5704</v>
      </c>
      <c r="Q3865" s="9">
        <f t="shared" si="852"/>
        <v>2.0144637619469848E-4</v>
      </c>
      <c r="R3865" s="9">
        <f t="shared" si="853"/>
        <v>-3.775171977893766E-2</v>
      </c>
    </row>
    <row r="3866" spans="1:18" x14ac:dyDescent="0.25">
      <c r="A3866">
        <v>3855</v>
      </c>
      <c r="B3866" s="5">
        <v>24066</v>
      </c>
      <c r="C3866" s="5">
        <v>3241</v>
      </c>
      <c r="D3866" s="5">
        <f t="shared" si="840"/>
        <v>77997906</v>
      </c>
      <c r="E3866" s="5">
        <f t="shared" si="841"/>
        <v>579172356</v>
      </c>
      <c r="F3866" s="5">
        <f t="shared" si="842"/>
        <v>10504081</v>
      </c>
      <c r="G3866" s="5">
        <f t="shared" si="843"/>
        <v>-605894.82420000003</v>
      </c>
      <c r="H3866" s="9">
        <f t="shared" si="844"/>
        <v>367108537992.34894</v>
      </c>
      <c r="I3866" s="9">
        <f t="shared" si="845"/>
        <v>-292268.74660000001</v>
      </c>
      <c r="J3866" s="9">
        <f t="shared" si="846"/>
        <v>85421020239.135025</v>
      </c>
      <c r="K3866" s="9">
        <f t="shared" si="847"/>
        <v>177084120840.36136</v>
      </c>
      <c r="M3866" s="9">
        <f t="shared" si="848"/>
        <v>130372.65988990213</v>
      </c>
      <c r="N3866" s="9">
        <f t="shared" si="849"/>
        <v>27270257407.098385</v>
      </c>
      <c r="O3866" s="9">
        <f t="shared" si="850"/>
        <v>-127131.65988990213</v>
      </c>
      <c r="P3866" s="9">
        <f t="shared" si="851"/>
        <v>16162458946.361752</v>
      </c>
      <c r="Q3866" s="9">
        <f t="shared" si="852"/>
        <v>2.0159881002475053E-4</v>
      </c>
      <c r="R3866" s="9">
        <f t="shared" si="853"/>
        <v>-3.597994371508631E-2</v>
      </c>
    </row>
    <row r="3867" spans="1:18" x14ac:dyDescent="0.25">
      <c r="A3867">
        <v>3856</v>
      </c>
      <c r="B3867" s="5">
        <v>17713</v>
      </c>
      <c r="C3867" s="5">
        <v>1050</v>
      </c>
      <c r="D3867" s="5">
        <f t="shared" si="840"/>
        <v>18598650</v>
      </c>
      <c r="E3867" s="5">
        <f t="shared" si="841"/>
        <v>313750369</v>
      </c>
      <c r="F3867" s="5">
        <f t="shared" si="842"/>
        <v>1102500</v>
      </c>
      <c r="G3867" s="5">
        <f t="shared" si="843"/>
        <v>-612247.82420000003</v>
      </c>
      <c r="H3867" s="9">
        <f t="shared" si="844"/>
        <v>374847398237.63416</v>
      </c>
      <c r="I3867" s="9">
        <f t="shared" si="845"/>
        <v>-294459.74660000001</v>
      </c>
      <c r="J3867" s="9">
        <f t="shared" si="846"/>
        <v>86706542367.736221</v>
      </c>
      <c r="K3867" s="9">
        <f t="shared" si="847"/>
        <v>180282339170.33337</v>
      </c>
      <c r="M3867" s="9">
        <f t="shared" si="848"/>
        <v>128641.14499661275</v>
      </c>
      <c r="N3867" s="9">
        <f t="shared" si="849"/>
        <v>27845130201.069981</v>
      </c>
      <c r="O3867" s="9">
        <f t="shared" si="850"/>
        <v>-127591.14499661275</v>
      </c>
      <c r="P3867" s="9">
        <f t="shared" si="851"/>
        <v>16279500281.546659</v>
      </c>
      <c r="Q3867" s="9">
        <f t="shared" si="852"/>
        <v>2.0163251386451402E-4</v>
      </c>
      <c r="R3867" s="9">
        <f t="shared" si="853"/>
        <v>-3.6109984695199132E-2</v>
      </c>
    </row>
    <row r="3868" spans="1:18" x14ac:dyDescent="0.25">
      <c r="A3868">
        <v>3857</v>
      </c>
      <c r="B3868" s="5">
        <v>17622</v>
      </c>
      <c r="C3868" s="5">
        <v>920</v>
      </c>
      <c r="D3868" s="5">
        <f t="shared" si="840"/>
        <v>16212240</v>
      </c>
      <c r="E3868" s="5">
        <f t="shared" si="841"/>
        <v>310534884</v>
      </c>
      <c r="F3868" s="5">
        <f t="shared" si="842"/>
        <v>846400</v>
      </c>
      <c r="G3868" s="5">
        <f t="shared" si="843"/>
        <v>-612338.82420000003</v>
      </c>
      <c r="H3868" s="9">
        <f t="shared" si="844"/>
        <v>374958835622.63855</v>
      </c>
      <c r="I3868" s="9">
        <f t="shared" si="845"/>
        <v>-294589.74660000001</v>
      </c>
      <c r="J3868" s="9">
        <f t="shared" si="846"/>
        <v>86783118801.852219</v>
      </c>
      <c r="K3868" s="9">
        <f t="shared" si="847"/>
        <v>180388739054.41995</v>
      </c>
      <c r="M3868" s="9">
        <f t="shared" si="848"/>
        <v>128616.34287867016</v>
      </c>
      <c r="N3868" s="9">
        <f t="shared" si="849"/>
        <v>27853408205.690804</v>
      </c>
      <c r="O3868" s="9">
        <f t="shared" si="850"/>
        <v>-127696.34287867016</v>
      </c>
      <c r="P3868" s="9">
        <f t="shared" si="851"/>
        <v>16306355984.586895</v>
      </c>
      <c r="Q3868" s="9">
        <f t="shared" si="852"/>
        <v>2.016329991902143E-4</v>
      </c>
      <c r="R3868" s="9">
        <f t="shared" si="853"/>
        <v>-3.6139757098529575E-2</v>
      </c>
    </row>
    <row r="3869" spans="1:18" x14ac:dyDescent="0.25">
      <c r="A3869">
        <v>3858</v>
      </c>
      <c r="B3869" s="5">
        <v>12594</v>
      </c>
      <c r="C3869" s="5">
        <v>1432</v>
      </c>
      <c r="D3869" s="5">
        <f t="shared" si="840"/>
        <v>18034608</v>
      </c>
      <c r="E3869" s="5">
        <f t="shared" si="841"/>
        <v>158608836</v>
      </c>
      <c r="F3869" s="5">
        <f t="shared" si="842"/>
        <v>2050624</v>
      </c>
      <c r="G3869" s="5">
        <f t="shared" si="843"/>
        <v>-617366.82420000003</v>
      </c>
      <c r="H3869" s="9">
        <f t="shared" si="844"/>
        <v>381141795622.79376</v>
      </c>
      <c r="I3869" s="9">
        <f t="shared" si="845"/>
        <v>-294077.74660000001</v>
      </c>
      <c r="J3869" s="9">
        <f t="shared" si="846"/>
        <v>86481721045.333817</v>
      </c>
      <c r="K3869" s="9">
        <f t="shared" si="847"/>
        <v>181553844486.33435</v>
      </c>
      <c r="M3869" s="9">
        <f t="shared" si="848"/>
        <v>127245.95772465489</v>
      </c>
      <c r="N3869" s="9">
        <f t="shared" si="849"/>
        <v>28312702646.686722</v>
      </c>
      <c r="O3869" s="9">
        <f t="shared" si="850"/>
        <v>-125813.95772465489</v>
      </c>
      <c r="P3869" s="9">
        <f t="shared" si="851"/>
        <v>15829151958.341248</v>
      </c>
      <c r="Q3869" s="9">
        <f t="shared" si="852"/>
        <v>2.0165992686257229E-4</v>
      </c>
      <c r="R3869" s="9">
        <f t="shared" si="853"/>
        <v>-3.5607017636556465E-2</v>
      </c>
    </row>
    <row r="3870" spans="1:18" x14ac:dyDescent="0.25">
      <c r="A3870">
        <v>3859</v>
      </c>
      <c r="B3870" s="5">
        <v>2813</v>
      </c>
      <c r="C3870" s="5">
        <v>210</v>
      </c>
      <c r="D3870" s="5">
        <f t="shared" si="840"/>
        <v>590730</v>
      </c>
      <c r="E3870" s="5">
        <f t="shared" si="841"/>
        <v>7912969</v>
      </c>
      <c r="F3870" s="5">
        <f t="shared" si="842"/>
        <v>44100</v>
      </c>
      <c r="G3870" s="5">
        <f t="shared" si="843"/>
        <v>-627147.82420000003</v>
      </c>
      <c r="H3870" s="9">
        <f t="shared" si="844"/>
        <v>393314393398.79413</v>
      </c>
      <c r="I3870" s="9">
        <f t="shared" si="845"/>
        <v>-295299.74660000001</v>
      </c>
      <c r="J3870" s="9">
        <f t="shared" si="846"/>
        <v>87201940342.024216</v>
      </c>
      <c r="K3870" s="9">
        <f t="shared" si="847"/>
        <v>185196593567.00137</v>
      </c>
      <c r="M3870" s="9">
        <f t="shared" si="848"/>
        <v>124580.1388719454</v>
      </c>
      <c r="N3870" s="9">
        <f t="shared" si="849"/>
        <v>29216930798.066635</v>
      </c>
      <c r="O3870" s="9">
        <f t="shared" si="850"/>
        <v>-124370.1388719454</v>
      </c>
      <c r="P3870" s="9">
        <f t="shared" si="851"/>
        <v>15467931443.026983</v>
      </c>
      <c r="Q3870" s="9">
        <f t="shared" si="852"/>
        <v>2.017129402614378E-4</v>
      </c>
      <c r="R3870" s="9">
        <f t="shared" si="853"/>
        <v>-3.5198398697331428E-2</v>
      </c>
    </row>
    <row r="3871" spans="1:18" x14ac:dyDescent="0.25">
      <c r="A3871">
        <v>3860</v>
      </c>
      <c r="B3871" s="5">
        <v>2287</v>
      </c>
      <c r="C3871" s="5">
        <v>100</v>
      </c>
      <c r="D3871" s="5">
        <f t="shared" si="840"/>
        <v>228700</v>
      </c>
      <c r="E3871" s="5">
        <f t="shared" si="841"/>
        <v>5230369</v>
      </c>
      <c r="F3871" s="5">
        <f t="shared" si="842"/>
        <v>10000</v>
      </c>
      <c r="G3871" s="5">
        <f t="shared" si="843"/>
        <v>-627673.82420000003</v>
      </c>
      <c r="H3871" s="9">
        <f t="shared" si="844"/>
        <v>393974429585.85254</v>
      </c>
      <c r="I3871" s="9">
        <f t="shared" si="845"/>
        <v>-295409.74660000001</v>
      </c>
      <c r="J3871" s="9">
        <f t="shared" si="846"/>
        <v>87266918386.276215</v>
      </c>
      <c r="K3871" s="9">
        <f t="shared" si="847"/>
        <v>185420965354.37497</v>
      </c>
      <c r="M3871" s="9">
        <f t="shared" si="848"/>
        <v>124436.77717922223</v>
      </c>
      <c r="N3871" s="9">
        <f t="shared" si="849"/>
        <v>29265960866.442368</v>
      </c>
      <c r="O3871" s="9">
        <f t="shared" si="850"/>
        <v>-124336.77717922223</v>
      </c>
      <c r="P3871" s="9">
        <f t="shared" si="851"/>
        <v>15459634159.315559</v>
      </c>
      <c r="Q3871" s="9">
        <f t="shared" si="852"/>
        <v>2.0171581481313942E-4</v>
      </c>
      <c r="R3871" s="9">
        <f t="shared" si="853"/>
        <v>-3.5188956946434501E-2</v>
      </c>
    </row>
    <row r="3872" spans="1:18" x14ac:dyDescent="0.25">
      <c r="A3872">
        <v>3861</v>
      </c>
      <c r="B3872" s="5">
        <v>1466</v>
      </c>
      <c r="C3872" s="5">
        <v>320</v>
      </c>
      <c r="D3872" s="5">
        <f t="shared" si="840"/>
        <v>469120</v>
      </c>
      <c r="E3872" s="5">
        <f t="shared" si="841"/>
        <v>2149156</v>
      </c>
      <c r="F3872" s="5">
        <f t="shared" si="842"/>
        <v>102400</v>
      </c>
      <c r="G3872" s="5">
        <f t="shared" si="843"/>
        <v>-628494.82420000003</v>
      </c>
      <c r="H3872" s="9">
        <f t="shared" si="844"/>
        <v>395005744046.18896</v>
      </c>
      <c r="I3872" s="9">
        <f t="shared" si="845"/>
        <v>-295189.74660000001</v>
      </c>
      <c r="J3872" s="9">
        <f t="shared" si="846"/>
        <v>87136986497.772217</v>
      </c>
      <c r="K3872" s="9">
        <f t="shared" si="847"/>
        <v>185525227895.00955</v>
      </c>
      <c r="M3872" s="9">
        <f t="shared" si="848"/>
        <v>124213.01301624559</v>
      </c>
      <c r="N3872" s="9">
        <f t="shared" si="849"/>
        <v>29342570936.463741</v>
      </c>
      <c r="O3872" s="9">
        <f t="shared" si="850"/>
        <v>-123893.01301624559</v>
      </c>
      <c r="P3872" s="9">
        <f t="shared" si="851"/>
        <v>15349478674.243599</v>
      </c>
      <c r="Q3872" s="9">
        <f t="shared" si="852"/>
        <v>2.017203063346575E-4</v>
      </c>
      <c r="R3872" s="9">
        <f t="shared" si="853"/>
        <v>-3.5063365881691809E-2</v>
      </c>
    </row>
    <row r="3873" spans="1:18" x14ac:dyDescent="0.25">
      <c r="A3873">
        <v>3862</v>
      </c>
      <c r="B3873" s="5">
        <v>469</v>
      </c>
      <c r="C3873" s="5">
        <v>100</v>
      </c>
      <c r="D3873" s="5">
        <f t="shared" si="840"/>
        <v>46900</v>
      </c>
      <c r="E3873" s="5">
        <f t="shared" si="841"/>
        <v>219961</v>
      </c>
      <c r="F3873" s="5">
        <f t="shared" si="842"/>
        <v>10000</v>
      </c>
      <c r="G3873" s="5">
        <f t="shared" si="843"/>
        <v>-629491.82420000003</v>
      </c>
      <c r="H3873" s="9">
        <f t="shared" si="844"/>
        <v>396259956734.64374</v>
      </c>
      <c r="I3873" s="9">
        <f t="shared" si="845"/>
        <v>-295409.74660000001</v>
      </c>
      <c r="J3873" s="9">
        <f t="shared" si="846"/>
        <v>87266918386.276215</v>
      </c>
      <c r="K3873" s="9">
        <f t="shared" si="847"/>
        <v>185958020273.69376</v>
      </c>
      <c r="M3873" s="9">
        <f t="shared" si="848"/>
        <v>123941.27992186349</v>
      </c>
      <c r="N3873" s="9">
        <f t="shared" si="849"/>
        <v>29435738758.286842</v>
      </c>
      <c r="O3873" s="9">
        <f t="shared" si="850"/>
        <v>-123841.27992186349</v>
      </c>
      <c r="P3873" s="9">
        <f t="shared" si="851"/>
        <v>15336662612.685349</v>
      </c>
      <c r="Q3873" s="9">
        <f t="shared" si="852"/>
        <v>2.017257686097395E-4</v>
      </c>
      <c r="R3873" s="9">
        <f t="shared" si="853"/>
        <v>-3.5048724825585728E-2</v>
      </c>
    </row>
    <row r="3874" spans="1:18" x14ac:dyDescent="0.25">
      <c r="A3874">
        <v>3863</v>
      </c>
      <c r="B3874" s="5">
        <v>271</v>
      </c>
      <c r="C3874" s="5">
        <v>16</v>
      </c>
      <c r="D3874" s="5">
        <f t="shared" si="840"/>
        <v>4336</v>
      </c>
      <c r="E3874" s="5">
        <f t="shared" si="841"/>
        <v>73441</v>
      </c>
      <c r="F3874" s="5">
        <f t="shared" si="842"/>
        <v>256</v>
      </c>
      <c r="G3874" s="5">
        <f t="shared" si="843"/>
        <v>-629689.82420000003</v>
      </c>
      <c r="H3874" s="9">
        <f t="shared" si="844"/>
        <v>396509274701.02692</v>
      </c>
      <c r="I3874" s="9">
        <f t="shared" si="845"/>
        <v>-295493.74660000001</v>
      </c>
      <c r="J3874" s="9">
        <f t="shared" si="846"/>
        <v>87316554279.705017</v>
      </c>
      <c r="K3874" s="9">
        <f t="shared" si="847"/>
        <v>186069405348.75336</v>
      </c>
      <c r="M3874" s="9">
        <f t="shared" si="848"/>
        <v>123887.31487403234</v>
      </c>
      <c r="N3874" s="9">
        <f t="shared" si="849"/>
        <v>29454259071.534435</v>
      </c>
      <c r="O3874" s="9">
        <f t="shared" si="850"/>
        <v>-123871.31487403234</v>
      </c>
      <c r="P3874" s="9">
        <f t="shared" si="851"/>
        <v>15344102648.621666</v>
      </c>
      <c r="Q3874" s="9">
        <f t="shared" si="852"/>
        <v>2.0172685442503051E-4</v>
      </c>
      <c r="R3874" s="9">
        <f t="shared" si="853"/>
        <v>-3.5057225134464208E-2</v>
      </c>
    </row>
    <row r="3875" spans="1:18" x14ac:dyDescent="0.25">
      <c r="A3875">
        <v>3864</v>
      </c>
      <c r="B3875" s="5">
        <v>6</v>
      </c>
      <c r="C3875" s="5">
        <v>1</v>
      </c>
      <c r="D3875" s="5">
        <f t="shared" si="840"/>
        <v>6</v>
      </c>
      <c r="E3875" s="5">
        <f t="shared" si="841"/>
        <v>36</v>
      </c>
      <c r="F3875" s="5">
        <f t="shared" si="842"/>
        <v>1</v>
      </c>
      <c r="G3875" s="5">
        <f t="shared" si="843"/>
        <v>-629954.82420000003</v>
      </c>
      <c r="H3875" s="9">
        <f t="shared" si="844"/>
        <v>396843080532.85297</v>
      </c>
      <c r="I3875" s="9">
        <f t="shared" si="845"/>
        <v>-295508.74660000001</v>
      </c>
      <c r="J3875" s="9">
        <f t="shared" si="846"/>
        <v>87325419317.103012</v>
      </c>
      <c r="K3875" s="9">
        <f t="shared" si="847"/>
        <v>186157160513.96536</v>
      </c>
      <c r="M3875" s="9">
        <f t="shared" si="848"/>
        <v>123815.08892617752</v>
      </c>
      <c r="N3875" s="9">
        <f t="shared" si="849"/>
        <v>29479055473.731091</v>
      </c>
      <c r="O3875" s="9">
        <f t="shared" si="850"/>
        <v>-123814.08892617752</v>
      </c>
      <c r="P3875" s="9">
        <f t="shared" si="851"/>
        <v>15329928616.619394</v>
      </c>
      <c r="Q3875" s="9">
        <f t="shared" si="852"/>
        <v>2.0172830819702165E-4</v>
      </c>
      <c r="R3875" s="9">
        <f t="shared" si="853"/>
        <v>-3.5041029457654145E-2</v>
      </c>
    </row>
    <row r="3876" spans="1:18" x14ac:dyDescent="0.25">
      <c r="A3876">
        <v>3865</v>
      </c>
      <c r="B3876" s="5">
        <v>1718735</v>
      </c>
      <c r="C3876" s="5">
        <v>208604</v>
      </c>
      <c r="D3876" s="5">
        <f t="shared" si="840"/>
        <v>358534995940</v>
      </c>
      <c r="E3876" s="5">
        <f t="shared" si="841"/>
        <v>2954050000225</v>
      </c>
      <c r="F3876" s="5">
        <f t="shared" si="842"/>
        <v>43515628816</v>
      </c>
      <c r="G3876" s="5">
        <f t="shared" si="843"/>
        <v>1088774.1757999999</v>
      </c>
      <c r="H3876" s="9">
        <f t="shared" si="844"/>
        <v>1185429205888.969</v>
      </c>
      <c r="I3876" s="9">
        <f t="shared" si="845"/>
        <v>-86905.746600000013</v>
      </c>
      <c r="J3876" s="9">
        <f t="shared" si="846"/>
        <v>7552608792.1034136</v>
      </c>
      <c r="K3876" s="9">
        <f t="shared" si="847"/>
        <v>-94620732626.698654</v>
      </c>
      <c r="M3876" s="9">
        <f t="shared" si="848"/>
        <v>592255.96111701103</v>
      </c>
      <c r="N3876" s="9">
        <f t="shared" si="849"/>
        <v>88058315830.175919</v>
      </c>
      <c r="O3876" s="9">
        <f t="shared" si="850"/>
        <v>-383651.96111701103</v>
      </c>
      <c r="P3876" s="9">
        <f t="shared" si="851"/>
        <v>147188827268.92853</v>
      </c>
      <c r="Q3876" s="9">
        <f t="shared" si="852"/>
        <v>2.0516271320839406E-4</v>
      </c>
      <c r="R3876" s="9">
        <f t="shared" si="853"/>
        <v>-0.10857878031178876</v>
      </c>
    </row>
    <row r="3877" spans="1:18" x14ac:dyDescent="0.25">
      <c r="A3877">
        <v>3866</v>
      </c>
      <c r="B3877" s="5">
        <v>414303</v>
      </c>
      <c r="C3877" s="5">
        <v>43044</v>
      </c>
      <c r="D3877" s="5">
        <f t="shared" si="840"/>
        <v>17833258332</v>
      </c>
      <c r="E3877" s="5">
        <f t="shared" si="841"/>
        <v>171646975809</v>
      </c>
      <c r="F3877" s="5">
        <f t="shared" si="842"/>
        <v>1852785936</v>
      </c>
      <c r="G3877" s="5">
        <f t="shared" si="843"/>
        <v>-215657.82420000003</v>
      </c>
      <c r="H3877" s="9">
        <f t="shared" si="844"/>
        <v>46508297138.678116</v>
      </c>
      <c r="I3877" s="9">
        <f t="shared" si="845"/>
        <v>-252465.74660000001</v>
      </c>
      <c r="J3877" s="9">
        <f t="shared" si="846"/>
        <v>63738953206.295418</v>
      </c>
      <c r="K3877" s="9">
        <f t="shared" si="847"/>
        <v>54446213596.784561</v>
      </c>
      <c r="M3877" s="9">
        <f t="shared" si="848"/>
        <v>236732.04559942023</v>
      </c>
      <c r="N3877" s="9">
        <f t="shared" si="849"/>
        <v>3454818134.9135571</v>
      </c>
      <c r="O3877" s="9">
        <f t="shared" si="850"/>
        <v>-193688.04559942023</v>
      </c>
      <c r="P3877" s="9">
        <f t="shared" si="851"/>
        <v>37515059008.123093</v>
      </c>
      <c r="Q3877" s="9">
        <f t="shared" si="852"/>
        <v>2.0020255026512336E-4</v>
      </c>
      <c r="R3877" s="9">
        <f t="shared" si="853"/>
        <v>-5.481624418987853E-2</v>
      </c>
    </row>
    <row r="3878" spans="1:18" x14ac:dyDescent="0.25">
      <c r="A3878">
        <v>3867</v>
      </c>
      <c r="B3878" s="5">
        <v>58960</v>
      </c>
      <c r="C3878" s="5">
        <v>7080</v>
      </c>
      <c r="D3878" s="5">
        <f t="shared" si="840"/>
        <v>417436800</v>
      </c>
      <c r="E3878" s="5">
        <f t="shared" si="841"/>
        <v>3476281600</v>
      </c>
      <c r="F3878" s="5">
        <f t="shared" si="842"/>
        <v>50126400</v>
      </c>
      <c r="G3878" s="5">
        <f t="shared" si="843"/>
        <v>-571000.82420000003</v>
      </c>
      <c r="H3878" s="9">
        <f t="shared" si="844"/>
        <v>326041941237.07935</v>
      </c>
      <c r="I3878" s="9">
        <f t="shared" si="845"/>
        <v>-288429.74660000001</v>
      </c>
      <c r="J3878" s="9">
        <f t="shared" si="846"/>
        <v>83191718723.740219</v>
      </c>
      <c r="K3878" s="9">
        <f t="shared" si="847"/>
        <v>164693623032.39716</v>
      </c>
      <c r="M3878" s="9">
        <f t="shared" si="848"/>
        <v>139883.04564252921</v>
      </c>
      <c r="N3878" s="9">
        <f t="shared" si="849"/>
        <v>24219670050.906044</v>
      </c>
      <c r="O3878" s="9">
        <f t="shared" si="850"/>
        <v>-132803.04564252921</v>
      </c>
      <c r="P3878" s="9">
        <f t="shared" si="851"/>
        <v>17636648931.931694</v>
      </c>
      <c r="Q3878" s="9">
        <f t="shared" si="852"/>
        <v>2.0141995914066654E-4</v>
      </c>
      <c r="R3878" s="9">
        <f t="shared" si="853"/>
        <v>-3.7585017643641222E-2</v>
      </c>
    </row>
    <row r="3879" spans="1:18" x14ac:dyDescent="0.25">
      <c r="A3879">
        <v>3868</v>
      </c>
      <c r="B3879" s="5">
        <v>42849</v>
      </c>
      <c r="C3879" s="5">
        <v>2600</v>
      </c>
      <c r="D3879" s="5">
        <f t="shared" si="840"/>
        <v>111407400</v>
      </c>
      <c r="E3879" s="5">
        <f t="shared" si="841"/>
        <v>1836036801</v>
      </c>
      <c r="F3879" s="5">
        <f t="shared" si="842"/>
        <v>6760000</v>
      </c>
      <c r="G3879" s="5">
        <f t="shared" si="843"/>
        <v>-587111.82420000003</v>
      </c>
      <c r="H3879" s="9">
        <f t="shared" si="844"/>
        <v>344700294115.45172</v>
      </c>
      <c r="I3879" s="9">
        <f t="shared" si="845"/>
        <v>-292909.74660000001</v>
      </c>
      <c r="J3879" s="9">
        <f t="shared" si="846"/>
        <v>85796119653.276215</v>
      </c>
      <c r="K3879" s="9">
        <f t="shared" si="847"/>
        <v>171970775652.28577</v>
      </c>
      <c r="M3879" s="9">
        <f t="shared" si="848"/>
        <v>135491.98056370261</v>
      </c>
      <c r="N3879" s="9">
        <f t="shared" si="849"/>
        <v>25605685447.247211</v>
      </c>
      <c r="O3879" s="9">
        <f t="shared" si="850"/>
        <v>-132891.98056370261</v>
      </c>
      <c r="P3879" s="9">
        <f t="shared" si="851"/>
        <v>17660278498.143513</v>
      </c>
      <c r="Q3879" s="9">
        <f t="shared" si="852"/>
        <v>2.0150121892773229E-4</v>
      </c>
      <c r="R3879" s="9">
        <f t="shared" si="853"/>
        <v>-3.7610188930506043E-2</v>
      </c>
    </row>
    <row r="3880" spans="1:18" x14ac:dyDescent="0.25">
      <c r="A3880">
        <v>3869</v>
      </c>
      <c r="B3880" s="5">
        <v>42230</v>
      </c>
      <c r="C3880" s="5">
        <v>4540</v>
      </c>
      <c r="D3880" s="5">
        <f t="shared" si="840"/>
        <v>191724200</v>
      </c>
      <c r="E3880" s="5">
        <f t="shared" si="841"/>
        <v>1783372900</v>
      </c>
      <c r="F3880" s="5">
        <f t="shared" si="842"/>
        <v>20611600</v>
      </c>
      <c r="G3880" s="5">
        <f t="shared" si="843"/>
        <v>-587730.82420000003</v>
      </c>
      <c r="H3880" s="9">
        <f t="shared" si="844"/>
        <v>345427521714.81134</v>
      </c>
      <c r="I3880" s="9">
        <f t="shared" si="845"/>
        <v>-290969.74660000001</v>
      </c>
      <c r="J3880" s="9">
        <f t="shared" si="846"/>
        <v>84663393436.468216</v>
      </c>
      <c r="K3880" s="9">
        <f t="shared" si="847"/>
        <v>171011888986.48315</v>
      </c>
      <c r="M3880" s="9">
        <f t="shared" si="848"/>
        <v>135323.27165154362</v>
      </c>
      <c r="N3880" s="9">
        <f t="shared" si="849"/>
        <v>25659706756.412449</v>
      </c>
      <c r="O3880" s="9">
        <f t="shared" si="850"/>
        <v>-130783.27165154362</v>
      </c>
      <c r="P3880" s="9">
        <f t="shared" si="851"/>
        <v>17104264143.881453</v>
      </c>
      <c r="Q3880" s="9">
        <f t="shared" si="852"/>
        <v>2.0150438610761452E-4</v>
      </c>
      <c r="R3880" s="9">
        <f t="shared" si="853"/>
        <v>-3.7013396464486488E-2</v>
      </c>
    </row>
    <row r="3881" spans="1:18" x14ac:dyDescent="0.25">
      <c r="A3881">
        <v>3870</v>
      </c>
      <c r="B3881" s="5">
        <v>35885</v>
      </c>
      <c r="C3881" s="5">
        <v>3091</v>
      </c>
      <c r="D3881" s="5">
        <f t="shared" si="840"/>
        <v>110920535</v>
      </c>
      <c r="E3881" s="5">
        <f t="shared" si="841"/>
        <v>1287733225</v>
      </c>
      <c r="F3881" s="5">
        <f t="shared" si="842"/>
        <v>9554281</v>
      </c>
      <c r="G3881" s="5">
        <f t="shared" si="843"/>
        <v>-594075.82420000003</v>
      </c>
      <c r="H3881" s="9">
        <f t="shared" si="844"/>
        <v>352926084898.90936</v>
      </c>
      <c r="I3881" s="9">
        <f t="shared" si="845"/>
        <v>-292418.74660000001</v>
      </c>
      <c r="J3881" s="9">
        <f t="shared" si="846"/>
        <v>85508723363.115021</v>
      </c>
      <c r="K3881" s="9">
        <f t="shared" si="847"/>
        <v>173718907897.92596</v>
      </c>
      <c r="M3881" s="9">
        <f t="shared" si="848"/>
        <v>133593.93716422722</v>
      </c>
      <c r="N3881" s="9">
        <f t="shared" si="849"/>
        <v>26216729345.241489</v>
      </c>
      <c r="O3881" s="9">
        <f t="shared" si="850"/>
        <v>-130502.93716422722</v>
      </c>
      <c r="P3881" s="9">
        <f t="shared" si="851"/>
        <v>17031016608.490236</v>
      </c>
      <c r="Q3881" s="9">
        <f t="shared" si="852"/>
        <v>2.0153704341941537E-4</v>
      </c>
      <c r="R3881" s="9">
        <f t="shared" si="853"/>
        <v>-3.6934058698260386E-2</v>
      </c>
    </row>
    <row r="3882" spans="1:18" x14ac:dyDescent="0.25">
      <c r="A3882">
        <v>3871</v>
      </c>
      <c r="B3882" s="5">
        <v>31175</v>
      </c>
      <c r="C3882" s="5">
        <v>2759</v>
      </c>
      <c r="D3882" s="5">
        <f t="shared" si="840"/>
        <v>86011825</v>
      </c>
      <c r="E3882" s="5">
        <f t="shared" si="841"/>
        <v>971880625</v>
      </c>
      <c r="F3882" s="5">
        <f t="shared" si="842"/>
        <v>7612081</v>
      </c>
      <c r="G3882" s="5">
        <f t="shared" si="843"/>
        <v>-598785.82420000003</v>
      </c>
      <c r="H3882" s="9">
        <f t="shared" si="844"/>
        <v>358544463262.87335</v>
      </c>
      <c r="I3882" s="9">
        <f t="shared" si="845"/>
        <v>-292750.74660000001</v>
      </c>
      <c r="J3882" s="9">
        <f t="shared" si="846"/>
        <v>85702999634.857422</v>
      </c>
      <c r="K3882" s="9">
        <f t="shared" si="847"/>
        <v>175294997088.04636</v>
      </c>
      <c r="M3882" s="9">
        <f t="shared" si="848"/>
        <v>132310.22314763773</v>
      </c>
      <c r="N3882" s="9">
        <f t="shared" si="849"/>
        <v>26634084455.078144</v>
      </c>
      <c r="O3882" s="9">
        <f t="shared" si="850"/>
        <v>-129551.22314763773</v>
      </c>
      <c r="P3882" s="9">
        <f t="shared" si="851"/>
        <v>16783519419.049026</v>
      </c>
      <c r="Q3882" s="9">
        <f t="shared" si="852"/>
        <v>2.0156151225825052E-4</v>
      </c>
      <c r="R3882" s="9">
        <f t="shared" si="853"/>
        <v>-3.6664711482291244E-2</v>
      </c>
    </row>
    <row r="3883" spans="1:18" x14ac:dyDescent="0.25">
      <c r="A3883">
        <v>3872</v>
      </c>
      <c r="B3883" s="5">
        <v>28297</v>
      </c>
      <c r="C3883" s="5">
        <v>3800</v>
      </c>
      <c r="D3883" s="5">
        <f t="shared" si="840"/>
        <v>107528600</v>
      </c>
      <c r="E3883" s="5">
        <f t="shared" si="841"/>
        <v>800720209</v>
      </c>
      <c r="F3883" s="5">
        <f t="shared" si="842"/>
        <v>14440000</v>
      </c>
      <c r="G3883" s="5">
        <f t="shared" si="843"/>
        <v>-601663.82420000003</v>
      </c>
      <c r="H3883" s="9">
        <f t="shared" si="844"/>
        <v>361999357350.96857</v>
      </c>
      <c r="I3883" s="9">
        <f t="shared" si="845"/>
        <v>-291709.74660000001</v>
      </c>
      <c r="J3883" s="9">
        <f t="shared" si="846"/>
        <v>85094576261.436218</v>
      </c>
      <c r="K3883" s="9">
        <f t="shared" si="847"/>
        <v>175511201695.76895</v>
      </c>
      <c r="M3883" s="9">
        <f t="shared" si="848"/>
        <v>131525.8220988597</v>
      </c>
      <c r="N3883" s="9">
        <f t="shared" si="849"/>
        <v>26890727494.795685</v>
      </c>
      <c r="O3883" s="9">
        <f t="shared" si="850"/>
        <v>-127725.8220988597</v>
      </c>
      <c r="P3883" s="9">
        <f t="shared" si="851"/>
        <v>16313885630.829557</v>
      </c>
      <c r="Q3883" s="9">
        <f t="shared" si="852"/>
        <v>2.0157655881459789E-4</v>
      </c>
      <c r="R3883" s="9">
        <f t="shared" si="853"/>
        <v>-3.6148099088151184E-2</v>
      </c>
    </row>
    <row r="3884" spans="1:18" x14ac:dyDescent="0.25">
      <c r="A3884">
        <v>3873</v>
      </c>
      <c r="B3884" s="5">
        <v>24042</v>
      </c>
      <c r="C3884" s="5">
        <v>1564</v>
      </c>
      <c r="D3884" s="5">
        <f t="shared" si="840"/>
        <v>37601688</v>
      </c>
      <c r="E3884" s="5">
        <f t="shared" si="841"/>
        <v>578017764</v>
      </c>
      <c r="F3884" s="5">
        <f t="shared" si="842"/>
        <v>2446096</v>
      </c>
      <c r="G3884" s="5">
        <f t="shared" si="843"/>
        <v>-605918.82420000003</v>
      </c>
      <c r="H3884" s="9">
        <f t="shared" si="844"/>
        <v>367137621519.91052</v>
      </c>
      <c r="I3884" s="9">
        <f t="shared" si="845"/>
        <v>-293945.74660000001</v>
      </c>
      <c r="J3884" s="9">
        <f t="shared" si="846"/>
        <v>86404101944.231415</v>
      </c>
      <c r="K3884" s="9">
        <f t="shared" si="847"/>
        <v>178107261158.46317</v>
      </c>
      <c r="M3884" s="9">
        <f t="shared" si="848"/>
        <v>130366.11867198322</v>
      </c>
      <c r="N3884" s="9">
        <f t="shared" si="849"/>
        <v>27272417845.227249</v>
      </c>
      <c r="O3884" s="9">
        <f t="shared" si="850"/>
        <v>-128802.11867198322</v>
      </c>
      <c r="P3884" s="9">
        <f t="shared" si="851"/>
        <v>16589985774.391647</v>
      </c>
      <c r="Q3884" s="9">
        <f t="shared" si="852"/>
        <v>2.0159893668765974E-4</v>
      </c>
      <c r="R3884" s="9">
        <f t="shared" si="853"/>
        <v>-3.6452705679362207E-2</v>
      </c>
    </row>
    <row r="3885" spans="1:18" x14ac:dyDescent="0.25">
      <c r="A3885">
        <v>3874</v>
      </c>
      <c r="B3885" s="5">
        <v>24005</v>
      </c>
      <c r="C3885" s="5">
        <v>1480</v>
      </c>
      <c r="D3885" s="5">
        <f t="shared" si="840"/>
        <v>35527400</v>
      </c>
      <c r="E3885" s="5">
        <f t="shared" si="841"/>
        <v>576240025</v>
      </c>
      <c r="F3885" s="5">
        <f t="shared" si="842"/>
        <v>2190400</v>
      </c>
      <c r="G3885" s="5">
        <f t="shared" si="843"/>
        <v>-605955.82420000003</v>
      </c>
      <c r="H3885" s="9">
        <f t="shared" si="844"/>
        <v>367182460881.90137</v>
      </c>
      <c r="I3885" s="9">
        <f t="shared" si="845"/>
        <v>-294029.74660000001</v>
      </c>
      <c r="J3885" s="9">
        <f t="shared" si="846"/>
        <v>86453491885.660217</v>
      </c>
      <c r="K3885" s="9">
        <f t="shared" si="847"/>
        <v>178169037440.32016</v>
      </c>
      <c r="M3885" s="9">
        <f t="shared" si="848"/>
        <v>130356.03429435819</v>
      </c>
      <c r="N3885" s="9">
        <f t="shared" si="849"/>
        <v>27275748688.334705</v>
      </c>
      <c r="O3885" s="9">
        <f t="shared" si="850"/>
        <v>-128876.03429435819</v>
      </c>
      <c r="P3885" s="9">
        <f t="shared" si="851"/>
        <v>16609032215.44059</v>
      </c>
      <c r="Q3885" s="9">
        <f t="shared" si="852"/>
        <v>2.0159913196947436E-4</v>
      </c>
      <c r="R3885" s="9">
        <f t="shared" si="853"/>
        <v>-3.6473624783132548E-2</v>
      </c>
    </row>
    <row r="3886" spans="1:18" x14ac:dyDescent="0.25">
      <c r="A3886">
        <v>3875</v>
      </c>
      <c r="B3886" s="5">
        <v>22079</v>
      </c>
      <c r="C3886" s="5">
        <v>2280</v>
      </c>
      <c r="D3886" s="5">
        <f t="shared" si="840"/>
        <v>50340120</v>
      </c>
      <c r="E3886" s="5">
        <f t="shared" si="841"/>
        <v>487482241</v>
      </c>
      <c r="F3886" s="5">
        <f t="shared" si="842"/>
        <v>5198400</v>
      </c>
      <c r="G3886" s="5">
        <f t="shared" si="843"/>
        <v>-607881.82420000003</v>
      </c>
      <c r="H3886" s="9">
        <f t="shared" si="844"/>
        <v>369520312192.71973</v>
      </c>
      <c r="I3886" s="9">
        <f t="shared" si="845"/>
        <v>-293229.74660000001</v>
      </c>
      <c r="J3886" s="9">
        <f t="shared" si="846"/>
        <v>85983684291.10022</v>
      </c>
      <c r="K3886" s="9">
        <f t="shared" si="847"/>
        <v>178249033272.91177</v>
      </c>
      <c r="M3886" s="9">
        <f t="shared" si="848"/>
        <v>129831.10155636429</v>
      </c>
      <c r="N3886" s="9">
        <f t="shared" si="849"/>
        <v>27449413423.495045</v>
      </c>
      <c r="O3886" s="9">
        <f t="shared" si="850"/>
        <v>-127551.10155636429</v>
      </c>
      <c r="P3886" s="9">
        <f t="shared" si="851"/>
        <v>16269283508.241957</v>
      </c>
      <c r="Q3886" s="9">
        <f t="shared" si="852"/>
        <v>2.0160931364526034E-4</v>
      </c>
      <c r="R3886" s="9">
        <f t="shared" si="853"/>
        <v>-3.6098651452175841E-2</v>
      </c>
    </row>
    <row r="3887" spans="1:18" x14ac:dyDescent="0.25">
      <c r="A3887">
        <v>3876</v>
      </c>
      <c r="B3887" s="5">
        <v>17986</v>
      </c>
      <c r="C3887" s="5">
        <v>720</v>
      </c>
      <c r="D3887" s="5">
        <f t="shared" si="840"/>
        <v>12949920</v>
      </c>
      <c r="E3887" s="5">
        <f t="shared" si="841"/>
        <v>323496196</v>
      </c>
      <c r="F3887" s="5">
        <f t="shared" si="842"/>
        <v>518400</v>
      </c>
      <c r="G3887" s="5">
        <f t="shared" si="843"/>
        <v>-611974.82420000003</v>
      </c>
      <c r="H3887" s="9">
        <f t="shared" si="844"/>
        <v>374513185454.62097</v>
      </c>
      <c r="I3887" s="9">
        <f t="shared" si="845"/>
        <v>-294789.74660000001</v>
      </c>
      <c r="J3887" s="9">
        <f t="shared" si="846"/>
        <v>86900994700.492218</v>
      </c>
      <c r="K3887" s="9">
        <f t="shared" si="847"/>
        <v>180403903351.49756</v>
      </c>
      <c r="M3887" s="9">
        <f t="shared" si="848"/>
        <v>128715.55135044055</v>
      </c>
      <c r="N3887" s="9">
        <f t="shared" si="849"/>
        <v>27820303568.94817</v>
      </c>
      <c r="O3887" s="9">
        <f t="shared" si="850"/>
        <v>-127995.55135044055</v>
      </c>
      <c r="P3887" s="9">
        <f t="shared" si="851"/>
        <v>16382861165.503265</v>
      </c>
      <c r="Q3887" s="9">
        <f t="shared" si="852"/>
        <v>2.0163105832019245E-4</v>
      </c>
      <c r="R3887" s="9">
        <f t="shared" si="853"/>
        <v>-3.6224437025596905E-2</v>
      </c>
    </row>
    <row r="3888" spans="1:18" x14ac:dyDescent="0.25">
      <c r="A3888">
        <v>3877</v>
      </c>
      <c r="B3888" s="5">
        <v>11180</v>
      </c>
      <c r="C3888" s="5">
        <v>640</v>
      </c>
      <c r="D3888" s="5">
        <f t="shared" si="840"/>
        <v>7155200</v>
      </c>
      <c r="E3888" s="5">
        <f t="shared" si="841"/>
        <v>124992400</v>
      </c>
      <c r="F3888" s="5">
        <f t="shared" si="842"/>
        <v>409600</v>
      </c>
      <c r="G3888" s="5">
        <f t="shared" si="843"/>
        <v>-618780.82420000003</v>
      </c>
      <c r="H3888" s="9">
        <f t="shared" si="844"/>
        <v>382889708397.63135</v>
      </c>
      <c r="I3888" s="9">
        <f t="shared" si="845"/>
        <v>-294869.74660000001</v>
      </c>
      <c r="J3888" s="9">
        <f t="shared" si="846"/>
        <v>86948167459.948227</v>
      </c>
      <c r="K3888" s="9">
        <f t="shared" si="847"/>
        <v>182459744832.79315</v>
      </c>
      <c r="M3888" s="9">
        <f t="shared" si="848"/>
        <v>126860.57096893142</v>
      </c>
      <c r="N3888" s="9">
        <f t="shared" si="849"/>
        <v>28442544441.039021</v>
      </c>
      <c r="O3888" s="9">
        <f t="shared" si="850"/>
        <v>-126220.57096893142</v>
      </c>
      <c r="P3888" s="9">
        <f t="shared" si="851"/>
        <v>15931632535.723055</v>
      </c>
      <c r="Q3888" s="9">
        <f t="shared" si="852"/>
        <v>2.0166753927192154E-4</v>
      </c>
      <c r="R3888" s="9">
        <f t="shared" si="853"/>
        <v>-3.572209471013299E-2</v>
      </c>
    </row>
    <row r="3889" spans="1:18" x14ac:dyDescent="0.25">
      <c r="A3889">
        <v>3878</v>
      </c>
      <c r="B3889" s="5">
        <v>6552</v>
      </c>
      <c r="C3889" s="5">
        <v>360</v>
      </c>
      <c r="D3889" s="5">
        <f t="shared" si="840"/>
        <v>2358720</v>
      </c>
      <c r="E3889" s="5">
        <f t="shared" si="841"/>
        <v>42928704</v>
      </c>
      <c r="F3889" s="5">
        <f t="shared" si="842"/>
        <v>129600</v>
      </c>
      <c r="G3889" s="5">
        <f t="shared" si="843"/>
        <v>-623408.82420000003</v>
      </c>
      <c r="H3889" s="9">
        <f t="shared" si="844"/>
        <v>388638562090.42657</v>
      </c>
      <c r="I3889" s="9">
        <f t="shared" si="845"/>
        <v>-295149.74660000001</v>
      </c>
      <c r="J3889" s="9">
        <f t="shared" si="846"/>
        <v>87113372918.04422</v>
      </c>
      <c r="K3889" s="9">
        <f t="shared" si="847"/>
        <v>183998956490.83395</v>
      </c>
      <c r="M3889" s="9">
        <f t="shared" si="848"/>
        <v>125599.20611356494</v>
      </c>
      <c r="N3889" s="9">
        <f t="shared" si="849"/>
        <v>28869591768.392487</v>
      </c>
      <c r="O3889" s="9">
        <f t="shared" si="850"/>
        <v>-125239.20611356494</v>
      </c>
      <c r="P3889" s="9">
        <f t="shared" si="851"/>
        <v>15684858747.956003</v>
      </c>
      <c r="Q3889" s="9">
        <f t="shared" si="852"/>
        <v>2.0169257634941674E-4</v>
      </c>
      <c r="R3889" s="9">
        <f t="shared" si="853"/>
        <v>-3.5444355891312361E-2</v>
      </c>
    </row>
    <row r="3890" spans="1:18" x14ac:dyDescent="0.25">
      <c r="A3890">
        <v>3879</v>
      </c>
      <c r="B3890" s="5">
        <v>6149</v>
      </c>
      <c r="C3890" s="5">
        <v>940</v>
      </c>
      <c r="D3890" s="5">
        <f t="shared" si="840"/>
        <v>5780060</v>
      </c>
      <c r="E3890" s="5">
        <f t="shared" si="841"/>
        <v>37810201</v>
      </c>
      <c r="F3890" s="5">
        <f t="shared" si="842"/>
        <v>883600</v>
      </c>
      <c r="G3890" s="5">
        <f t="shared" si="843"/>
        <v>-623811.82420000003</v>
      </c>
      <c r="H3890" s="9">
        <f t="shared" si="844"/>
        <v>389141192011.73175</v>
      </c>
      <c r="I3890" s="9">
        <f t="shared" si="845"/>
        <v>-294569.74660000001</v>
      </c>
      <c r="J3890" s="9">
        <f t="shared" si="846"/>
        <v>86771335611.98822</v>
      </c>
      <c r="K3890" s="9">
        <f t="shared" si="847"/>
        <v>183756090980.67776</v>
      </c>
      <c r="M3890" s="9">
        <f t="shared" si="848"/>
        <v>125489.36816267628</v>
      </c>
      <c r="N3890" s="9">
        <f t="shared" si="849"/>
        <v>28906929083.970776</v>
      </c>
      <c r="O3890" s="9">
        <f t="shared" si="850"/>
        <v>-124549.36816267628</v>
      </c>
      <c r="P3890" s="9">
        <f t="shared" si="851"/>
        <v>15512545109.72188</v>
      </c>
      <c r="Q3890" s="9">
        <f t="shared" si="852"/>
        <v>2.0169476537438825E-4</v>
      </c>
      <c r="R3890" s="9">
        <f t="shared" si="853"/>
        <v>-3.5249122643157778E-2</v>
      </c>
    </row>
    <row r="3891" spans="1:18" x14ac:dyDescent="0.25">
      <c r="A3891">
        <v>3880</v>
      </c>
      <c r="B3891" s="5">
        <v>204800</v>
      </c>
      <c r="C3891" s="5">
        <v>16000</v>
      </c>
      <c r="D3891" s="5">
        <f t="shared" si="840"/>
        <v>3276800000</v>
      </c>
      <c r="E3891" s="5">
        <f t="shared" si="841"/>
        <v>41943040000</v>
      </c>
      <c r="F3891" s="5">
        <f t="shared" si="842"/>
        <v>256000000</v>
      </c>
      <c r="G3891" s="5">
        <f t="shared" si="843"/>
        <v>-425160.82420000003</v>
      </c>
      <c r="H3891" s="9">
        <f t="shared" si="844"/>
        <v>180761726434.42334</v>
      </c>
      <c r="I3891" s="9">
        <f t="shared" si="845"/>
        <v>-279509.74660000001</v>
      </c>
      <c r="J3891" s="9">
        <f t="shared" si="846"/>
        <v>78125698444.396225</v>
      </c>
      <c r="K3891" s="9">
        <f t="shared" si="847"/>
        <v>118836594236.38916</v>
      </c>
      <c r="M3891" s="9">
        <f t="shared" si="848"/>
        <v>179631.84652987745</v>
      </c>
      <c r="N3891" s="9">
        <f t="shared" si="849"/>
        <v>13427687724.66131</v>
      </c>
      <c r="O3891" s="9">
        <f t="shared" si="850"/>
        <v>-163631.84652987745</v>
      </c>
      <c r="P3891" s="9">
        <f t="shared" si="851"/>
        <v>26775381198.777367</v>
      </c>
      <c r="Q3891" s="9">
        <f t="shared" si="852"/>
        <v>2.0078724309136224E-4</v>
      </c>
      <c r="R3891" s="9">
        <f t="shared" si="853"/>
        <v>-4.6309961214407051E-2</v>
      </c>
    </row>
    <row r="3892" spans="1:18" x14ac:dyDescent="0.25">
      <c r="A3892">
        <v>3881</v>
      </c>
      <c r="B3892" s="5">
        <v>30079</v>
      </c>
      <c r="C3892" s="5">
        <v>1816</v>
      </c>
      <c r="D3892" s="5">
        <f t="shared" si="840"/>
        <v>54623464</v>
      </c>
      <c r="E3892" s="5">
        <f t="shared" si="841"/>
        <v>904746241</v>
      </c>
      <c r="F3892" s="5">
        <f t="shared" si="842"/>
        <v>3297856</v>
      </c>
      <c r="G3892" s="5">
        <f t="shared" si="843"/>
        <v>-599881.82420000003</v>
      </c>
      <c r="H3892" s="9">
        <f t="shared" si="844"/>
        <v>359858203005.51971</v>
      </c>
      <c r="I3892" s="9">
        <f t="shared" si="845"/>
        <v>-293693.74660000001</v>
      </c>
      <c r="J3892" s="9">
        <f t="shared" si="846"/>
        <v>86256016791.945023</v>
      </c>
      <c r="K3892" s="9">
        <f t="shared" si="847"/>
        <v>176181540466.54056</v>
      </c>
      <c r="M3892" s="9">
        <f t="shared" si="848"/>
        <v>132011.50752934004</v>
      </c>
      <c r="N3892" s="9">
        <f t="shared" si="849"/>
        <v>26731674179.20668</v>
      </c>
      <c r="O3892" s="9">
        <f t="shared" si="850"/>
        <v>-130195.50752934004</v>
      </c>
      <c r="P3892" s="9">
        <f t="shared" si="851"/>
        <v>16950870180.822439</v>
      </c>
      <c r="Q3892" s="9">
        <f t="shared" si="852"/>
        <v>2.0156723378214083E-4</v>
      </c>
      <c r="R3892" s="9">
        <f t="shared" si="853"/>
        <v>-3.6847052598434724E-2</v>
      </c>
    </row>
    <row r="3893" spans="1:18" x14ac:dyDescent="0.25">
      <c r="A3893">
        <v>3882</v>
      </c>
      <c r="B3893" s="5">
        <v>20091</v>
      </c>
      <c r="C3893" s="5">
        <v>1720</v>
      </c>
      <c r="D3893" s="5">
        <f t="shared" si="840"/>
        <v>34556520</v>
      </c>
      <c r="E3893" s="5">
        <f t="shared" si="841"/>
        <v>403648281</v>
      </c>
      <c r="F3893" s="5">
        <f t="shared" si="842"/>
        <v>2958400</v>
      </c>
      <c r="G3893" s="5">
        <f t="shared" si="843"/>
        <v>-609869.82420000003</v>
      </c>
      <c r="H3893" s="9">
        <f t="shared" si="844"/>
        <v>371941202469.73895</v>
      </c>
      <c r="I3893" s="9">
        <f t="shared" si="845"/>
        <v>-293789.74660000001</v>
      </c>
      <c r="J3893" s="9">
        <f t="shared" si="846"/>
        <v>86312415207.292221</v>
      </c>
      <c r="K3893" s="9">
        <f t="shared" si="847"/>
        <v>179173501110.70456</v>
      </c>
      <c r="M3893" s="9">
        <f t="shared" si="848"/>
        <v>129289.2706720798</v>
      </c>
      <c r="N3893" s="9">
        <f t="shared" si="849"/>
        <v>27629246617.704296</v>
      </c>
      <c r="O3893" s="9">
        <f t="shared" si="850"/>
        <v>-127569.2706720798</v>
      </c>
      <c r="P3893" s="9">
        <f t="shared" si="851"/>
        <v>16273918819.80636</v>
      </c>
      <c r="Q3893" s="9">
        <f t="shared" si="852"/>
        <v>2.0161985696758375E-4</v>
      </c>
      <c r="R3893" s="9">
        <f t="shared" si="853"/>
        <v>-3.6103793742980977E-2</v>
      </c>
    </row>
    <row r="3894" spans="1:18" x14ac:dyDescent="0.25">
      <c r="A3894">
        <v>3883</v>
      </c>
      <c r="B3894" s="5">
        <v>7020</v>
      </c>
      <c r="C3894" s="5">
        <v>840</v>
      </c>
      <c r="D3894" s="5">
        <f t="shared" si="840"/>
        <v>5896800</v>
      </c>
      <c r="E3894" s="5">
        <f t="shared" si="841"/>
        <v>49280400</v>
      </c>
      <c r="F3894" s="5">
        <f t="shared" si="842"/>
        <v>705600</v>
      </c>
      <c r="G3894" s="5">
        <f t="shared" si="843"/>
        <v>-622940.82420000003</v>
      </c>
      <c r="H3894" s="9">
        <f t="shared" si="844"/>
        <v>388055270454.97534</v>
      </c>
      <c r="I3894" s="9">
        <f t="shared" si="845"/>
        <v>-294669.74660000001</v>
      </c>
      <c r="J3894" s="9">
        <f t="shared" si="846"/>
        <v>86830259561.308212</v>
      </c>
      <c r="K3894" s="9">
        <f t="shared" si="847"/>
        <v>183561814813.80917</v>
      </c>
      <c r="M3894" s="9">
        <f t="shared" si="848"/>
        <v>125726.75986298402</v>
      </c>
      <c r="N3894" s="9">
        <f t="shared" si="849"/>
        <v>28826262585.341755</v>
      </c>
      <c r="O3894" s="9">
        <f t="shared" si="850"/>
        <v>-124886.75986298402</v>
      </c>
      <c r="P3894" s="9">
        <f t="shared" si="851"/>
        <v>15596702789.074636</v>
      </c>
      <c r="Q3894" s="9">
        <f t="shared" si="852"/>
        <v>2.0169003603117948E-4</v>
      </c>
      <c r="R3894" s="9">
        <f t="shared" si="853"/>
        <v>-3.5344608884369869E-2</v>
      </c>
    </row>
    <row r="3895" spans="1:18" x14ac:dyDescent="0.25">
      <c r="A3895">
        <v>3884</v>
      </c>
      <c r="B3895" s="5">
        <v>1616</v>
      </c>
      <c r="C3895" s="5">
        <v>200</v>
      </c>
      <c r="D3895" s="5">
        <f t="shared" si="840"/>
        <v>323200</v>
      </c>
      <c r="E3895" s="5">
        <f t="shared" si="841"/>
        <v>2611456</v>
      </c>
      <c r="F3895" s="5">
        <f t="shared" si="842"/>
        <v>40000</v>
      </c>
      <c r="G3895" s="5">
        <f t="shared" si="843"/>
        <v>-628344.82420000003</v>
      </c>
      <c r="H3895" s="9">
        <f t="shared" si="844"/>
        <v>394817218098.92896</v>
      </c>
      <c r="I3895" s="9">
        <f t="shared" si="845"/>
        <v>-295309.74660000001</v>
      </c>
      <c r="J3895" s="9">
        <f t="shared" si="846"/>
        <v>87207846436.956223</v>
      </c>
      <c r="K3895" s="9">
        <f t="shared" si="847"/>
        <v>185556350811.92355</v>
      </c>
      <c r="M3895" s="9">
        <f t="shared" si="848"/>
        <v>124253.8956282389</v>
      </c>
      <c r="N3895" s="9">
        <f t="shared" si="849"/>
        <v>29328566492.062046</v>
      </c>
      <c r="O3895" s="9">
        <f t="shared" si="850"/>
        <v>-124053.8956282389</v>
      </c>
      <c r="P3895" s="9">
        <f t="shared" si="851"/>
        <v>15389369020.54199</v>
      </c>
      <c r="Q3895" s="9">
        <f t="shared" si="852"/>
        <v>2.0171948527727743E-4</v>
      </c>
      <c r="R3895" s="9">
        <f t="shared" si="853"/>
        <v>-3.5108897780262452E-2</v>
      </c>
    </row>
    <row r="3896" spans="1:18" x14ac:dyDescent="0.25">
      <c r="A3896">
        <v>3885</v>
      </c>
      <c r="B3896" s="5">
        <v>871</v>
      </c>
      <c r="C3896" s="5">
        <v>60</v>
      </c>
      <c r="D3896" s="5">
        <f t="shared" si="840"/>
        <v>52260</v>
      </c>
      <c r="E3896" s="5">
        <f t="shared" si="841"/>
        <v>758641</v>
      </c>
      <c r="F3896" s="5">
        <f t="shared" si="842"/>
        <v>3600</v>
      </c>
      <c r="G3896" s="5">
        <f t="shared" si="843"/>
        <v>-629089.82420000003</v>
      </c>
      <c r="H3896" s="9">
        <f t="shared" si="844"/>
        <v>395754006911.98694</v>
      </c>
      <c r="I3896" s="9">
        <f t="shared" si="845"/>
        <v>-295449.74660000001</v>
      </c>
      <c r="J3896" s="9">
        <f t="shared" si="846"/>
        <v>87290552766.004227</v>
      </c>
      <c r="K3896" s="9">
        <f t="shared" si="847"/>
        <v>185864429148.52856</v>
      </c>
      <c r="M3896" s="9">
        <f t="shared" si="848"/>
        <v>124050.84532200552</v>
      </c>
      <c r="N3896" s="9">
        <f t="shared" si="849"/>
        <v>29398154827.457066</v>
      </c>
      <c r="O3896" s="9">
        <f t="shared" si="850"/>
        <v>-123990.84532200552</v>
      </c>
      <c r="P3896" s="9">
        <f t="shared" si="851"/>
        <v>15373729723.665499</v>
      </c>
      <c r="Q3896" s="9">
        <f t="shared" si="852"/>
        <v>2.0172356512612426E-4</v>
      </c>
      <c r="R3896" s="9">
        <f t="shared" si="853"/>
        <v>-3.5091053778964487E-2</v>
      </c>
    </row>
    <row r="3897" spans="1:18" x14ac:dyDescent="0.25">
      <c r="A3897">
        <v>3886</v>
      </c>
      <c r="B3897" s="5">
        <v>532</v>
      </c>
      <c r="C3897" s="5">
        <v>40</v>
      </c>
      <c r="D3897" s="5">
        <f t="shared" si="840"/>
        <v>21280</v>
      </c>
      <c r="E3897" s="5">
        <f t="shared" si="841"/>
        <v>283024</v>
      </c>
      <c r="F3897" s="5">
        <f t="shared" si="842"/>
        <v>1600</v>
      </c>
      <c r="G3897" s="5">
        <f t="shared" si="843"/>
        <v>-629428.82420000003</v>
      </c>
      <c r="H3897" s="9">
        <f t="shared" si="844"/>
        <v>396180644733.79456</v>
      </c>
      <c r="I3897" s="9">
        <f t="shared" si="845"/>
        <v>-295469.74660000001</v>
      </c>
      <c r="J3897" s="9">
        <f t="shared" si="846"/>
        <v>87302371155.868225</v>
      </c>
      <c r="K3897" s="9">
        <f t="shared" si="847"/>
        <v>185977175189.10995</v>
      </c>
      <c r="M3897" s="9">
        <f t="shared" si="848"/>
        <v>123958.45061890068</v>
      </c>
      <c r="N3897" s="9">
        <f t="shared" si="849"/>
        <v>29429847152.79475</v>
      </c>
      <c r="O3897" s="9">
        <f t="shared" si="850"/>
        <v>-123918.45061890068</v>
      </c>
      <c r="P3897" s="9">
        <f t="shared" si="851"/>
        <v>15355782403.788925</v>
      </c>
      <c r="Q3897" s="9">
        <f t="shared" si="852"/>
        <v>2.0172542319466763E-4</v>
      </c>
      <c r="R3897" s="9">
        <f t="shared" si="853"/>
        <v>-3.5070565150366849E-2</v>
      </c>
    </row>
    <row r="3898" spans="1:18" x14ac:dyDescent="0.25">
      <c r="A3898">
        <v>3887</v>
      </c>
      <c r="B3898" s="5">
        <v>262</v>
      </c>
      <c r="C3898" s="5">
        <v>21</v>
      </c>
      <c r="D3898" s="5">
        <f t="shared" si="840"/>
        <v>5502</v>
      </c>
      <c r="E3898" s="5">
        <f t="shared" si="841"/>
        <v>68644</v>
      </c>
      <c r="F3898" s="5">
        <f t="shared" si="842"/>
        <v>441</v>
      </c>
      <c r="G3898" s="5">
        <f t="shared" si="843"/>
        <v>-629698.82420000003</v>
      </c>
      <c r="H3898" s="9">
        <f t="shared" si="844"/>
        <v>396520609198.86255</v>
      </c>
      <c r="I3898" s="9">
        <f t="shared" si="845"/>
        <v>-295488.74660000001</v>
      </c>
      <c r="J3898" s="9">
        <f t="shared" si="846"/>
        <v>87313599367.239014</v>
      </c>
      <c r="K3898" s="9">
        <f t="shared" si="847"/>
        <v>186068916298.35178</v>
      </c>
      <c r="M3898" s="9">
        <f t="shared" si="848"/>
        <v>123884.86191731274</v>
      </c>
      <c r="N3898" s="9">
        <f t="shared" si="849"/>
        <v>29455101042.345711</v>
      </c>
      <c r="O3898" s="9">
        <f t="shared" si="850"/>
        <v>-123863.86191731274</v>
      </c>
      <c r="P3898" s="9">
        <f t="shared" si="851"/>
        <v>15342256289.071117</v>
      </c>
      <c r="Q3898" s="9">
        <f t="shared" si="852"/>
        <v>2.0172690378838463E-4</v>
      </c>
      <c r="R3898" s="9">
        <f t="shared" si="853"/>
        <v>-3.5055115849722172E-2</v>
      </c>
    </row>
    <row r="3899" spans="1:18" x14ac:dyDescent="0.25">
      <c r="A3899">
        <v>3888</v>
      </c>
      <c r="B3899" s="5">
        <v>439982</v>
      </c>
      <c r="C3899" s="5">
        <v>42630</v>
      </c>
      <c r="D3899" s="5">
        <f t="shared" si="840"/>
        <v>18756432660</v>
      </c>
      <c r="E3899" s="5">
        <f t="shared" si="841"/>
        <v>193584160324</v>
      </c>
      <c r="F3899" s="5">
        <f t="shared" si="842"/>
        <v>1817316900</v>
      </c>
      <c r="G3899" s="5">
        <f t="shared" si="843"/>
        <v>-189978.82420000003</v>
      </c>
      <c r="H3899" s="9">
        <f t="shared" si="844"/>
        <v>36091953644.41452</v>
      </c>
      <c r="I3899" s="9">
        <f t="shared" si="845"/>
        <v>-252879.74660000001</v>
      </c>
      <c r="J3899" s="9">
        <f t="shared" si="846"/>
        <v>63948166240.480217</v>
      </c>
      <c r="K3899" s="9">
        <f t="shared" si="847"/>
        <v>48041796923.061958</v>
      </c>
      <c r="M3899" s="9">
        <f t="shared" si="848"/>
        <v>243730.87622192584</v>
      </c>
      <c r="N3899" s="9">
        <f t="shared" si="849"/>
        <v>2681051417.6294074</v>
      </c>
      <c r="O3899" s="9">
        <f t="shared" si="850"/>
        <v>-201100.87622192584</v>
      </c>
      <c r="P3899" s="9">
        <f t="shared" si="851"/>
        <v>40441562417.226334</v>
      </c>
      <c r="Q3899" s="9">
        <f t="shared" si="852"/>
        <v>2.0015718560405894E-4</v>
      </c>
      <c r="R3899" s="9">
        <f t="shared" si="853"/>
        <v>-5.6914170689126631E-2</v>
      </c>
    </row>
    <row r="3900" spans="1:18" x14ac:dyDescent="0.25">
      <c r="A3900">
        <v>3889</v>
      </c>
      <c r="B3900" s="5">
        <v>55760</v>
      </c>
      <c r="C3900" s="5">
        <v>2960</v>
      </c>
      <c r="D3900" s="5">
        <f t="shared" si="840"/>
        <v>165049600</v>
      </c>
      <c r="E3900" s="5">
        <f t="shared" si="841"/>
        <v>3109177600</v>
      </c>
      <c r="F3900" s="5">
        <f t="shared" si="842"/>
        <v>8761600</v>
      </c>
      <c r="G3900" s="5">
        <f t="shared" si="843"/>
        <v>-574200.82420000003</v>
      </c>
      <c r="H3900" s="9">
        <f t="shared" si="844"/>
        <v>329706586511.95935</v>
      </c>
      <c r="I3900" s="9">
        <f t="shared" si="845"/>
        <v>-292549.74660000001</v>
      </c>
      <c r="J3900" s="9">
        <f t="shared" si="846"/>
        <v>85585354235.724213</v>
      </c>
      <c r="K3900" s="9">
        <f t="shared" si="847"/>
        <v>167982305617.22116</v>
      </c>
      <c r="M3900" s="9">
        <f t="shared" si="848"/>
        <v>139010.88325333889</v>
      </c>
      <c r="N3900" s="9">
        <f t="shared" si="849"/>
        <v>24491894228.796913</v>
      </c>
      <c r="O3900" s="9">
        <f t="shared" si="850"/>
        <v>-136050.88325333889</v>
      </c>
      <c r="P3900" s="9">
        <f t="shared" si="851"/>
        <v>18509842834.013649</v>
      </c>
      <c r="Q3900" s="9">
        <f t="shared" si="852"/>
        <v>2.0143591919333836E-4</v>
      </c>
      <c r="R3900" s="9">
        <f t="shared" si="853"/>
        <v>-3.8504198932965181E-2</v>
      </c>
    </row>
    <row r="3901" spans="1:18" x14ac:dyDescent="0.25">
      <c r="A3901">
        <v>3890</v>
      </c>
      <c r="B3901" s="5">
        <v>50539</v>
      </c>
      <c r="C3901" s="5">
        <v>4201</v>
      </c>
      <c r="D3901" s="5">
        <f t="shared" si="840"/>
        <v>212314339</v>
      </c>
      <c r="E3901" s="5">
        <f t="shared" si="841"/>
        <v>2554190521</v>
      </c>
      <c r="F3901" s="5">
        <f t="shared" si="842"/>
        <v>17648401</v>
      </c>
      <c r="G3901" s="5">
        <f t="shared" si="843"/>
        <v>-579421.82420000003</v>
      </c>
      <c r="H3901" s="9">
        <f t="shared" si="844"/>
        <v>335729650359.25574</v>
      </c>
      <c r="I3901" s="9">
        <f t="shared" si="845"/>
        <v>-291308.74660000001</v>
      </c>
      <c r="J3901" s="9">
        <f t="shared" si="846"/>
        <v>84860785845.663025</v>
      </c>
      <c r="K3901" s="9">
        <f t="shared" si="847"/>
        <v>168790645360.38757</v>
      </c>
      <c r="M3901" s="9">
        <f t="shared" si="848"/>
        <v>137587.89580522559</v>
      </c>
      <c r="N3901" s="9">
        <f t="shared" si="849"/>
        <v>24939310958.446995</v>
      </c>
      <c r="O3901" s="9">
        <f t="shared" si="850"/>
        <v>-133386.89580522559</v>
      </c>
      <c r="P3901" s="9">
        <f t="shared" si="851"/>
        <v>17792063972.554108</v>
      </c>
      <c r="Q3901" s="9">
        <f t="shared" si="852"/>
        <v>2.014621504951529E-4</v>
      </c>
      <c r="R3901" s="9">
        <f t="shared" si="853"/>
        <v>-3.7750255755021236E-2</v>
      </c>
    </row>
    <row r="3902" spans="1:18" x14ac:dyDescent="0.25">
      <c r="A3902">
        <v>3891</v>
      </c>
      <c r="B3902" s="5">
        <v>42116</v>
      </c>
      <c r="C3902" s="5">
        <v>1048</v>
      </c>
      <c r="D3902" s="5">
        <f t="shared" si="840"/>
        <v>44137568</v>
      </c>
      <c r="E3902" s="5">
        <f t="shared" si="841"/>
        <v>1773757456</v>
      </c>
      <c r="F3902" s="5">
        <f t="shared" si="842"/>
        <v>1098304</v>
      </c>
      <c r="G3902" s="5">
        <f t="shared" si="843"/>
        <v>-587844.82420000003</v>
      </c>
      <c r="H3902" s="9">
        <f t="shared" si="844"/>
        <v>345561537338.72894</v>
      </c>
      <c r="I3902" s="9">
        <f t="shared" si="845"/>
        <v>-294461.74660000001</v>
      </c>
      <c r="J3902" s="9">
        <f t="shared" si="846"/>
        <v>86707720210.722626</v>
      </c>
      <c r="K3902" s="9">
        <f t="shared" si="847"/>
        <v>173097813663.70197</v>
      </c>
      <c r="M3902" s="9">
        <f t="shared" si="848"/>
        <v>135292.20086642873</v>
      </c>
      <c r="N3902" s="9">
        <f t="shared" si="849"/>
        <v>25669661960.889008</v>
      </c>
      <c r="O3902" s="9">
        <f t="shared" si="850"/>
        <v>-134244.20086642873</v>
      </c>
      <c r="P3902" s="9">
        <f t="shared" si="851"/>
        <v>18021505466.266064</v>
      </c>
      <c r="Q3902" s="9">
        <f t="shared" si="852"/>
        <v>2.0150496976476445E-4</v>
      </c>
      <c r="R3902" s="9">
        <f t="shared" si="853"/>
        <v>-3.7992885240067172E-2</v>
      </c>
    </row>
    <row r="3903" spans="1:18" x14ac:dyDescent="0.25">
      <c r="A3903">
        <v>3892</v>
      </c>
      <c r="B3903" s="5">
        <v>28952</v>
      </c>
      <c r="C3903" s="5">
        <v>2151</v>
      </c>
      <c r="D3903" s="5">
        <f t="shared" si="840"/>
        <v>62275752</v>
      </c>
      <c r="E3903" s="5">
        <f t="shared" si="841"/>
        <v>838218304</v>
      </c>
      <c r="F3903" s="5">
        <f t="shared" si="842"/>
        <v>4626801</v>
      </c>
      <c r="G3903" s="5">
        <f t="shared" si="843"/>
        <v>-601008.82420000003</v>
      </c>
      <c r="H3903" s="9">
        <f t="shared" si="844"/>
        <v>361211606766.26654</v>
      </c>
      <c r="I3903" s="9">
        <f t="shared" si="845"/>
        <v>-293358.74660000001</v>
      </c>
      <c r="J3903" s="9">
        <f t="shared" si="846"/>
        <v>86059354206.723022</v>
      </c>
      <c r="K3903" s="9">
        <f t="shared" si="847"/>
        <v>176311195362.85178</v>
      </c>
      <c r="M3903" s="9">
        <f t="shared" si="848"/>
        <v>131704.3428378971</v>
      </c>
      <c r="N3903" s="9">
        <f t="shared" si="849"/>
        <v>26832210301.665558</v>
      </c>
      <c r="O3903" s="9">
        <f t="shared" si="850"/>
        <v>-129553.3428378971</v>
      </c>
      <c r="P3903" s="9">
        <f t="shared" si="851"/>
        <v>16784068640.473703</v>
      </c>
      <c r="Q3903" s="9">
        <f t="shared" si="852"/>
        <v>2.0157312804848518E-4</v>
      </c>
      <c r="R3903" s="9">
        <f t="shared" si="853"/>
        <v>-3.6665311595691766E-2</v>
      </c>
    </row>
    <row r="3904" spans="1:18" x14ac:dyDescent="0.25">
      <c r="A3904">
        <v>3893</v>
      </c>
      <c r="B3904" s="5">
        <v>28726</v>
      </c>
      <c r="C3904" s="5">
        <v>2700</v>
      </c>
      <c r="D3904" s="5">
        <f t="shared" si="840"/>
        <v>77560200</v>
      </c>
      <c r="E3904" s="5">
        <f t="shared" si="841"/>
        <v>825183076</v>
      </c>
      <c r="F3904" s="5">
        <f t="shared" si="842"/>
        <v>7290000</v>
      </c>
      <c r="G3904" s="5">
        <f t="shared" si="843"/>
        <v>-601234.82420000003</v>
      </c>
      <c r="H3904" s="9">
        <f t="shared" si="844"/>
        <v>361483313830.80493</v>
      </c>
      <c r="I3904" s="9">
        <f t="shared" si="845"/>
        <v>-292809.74660000001</v>
      </c>
      <c r="J3904" s="9">
        <f t="shared" si="846"/>
        <v>85737547703.956223</v>
      </c>
      <c r="K3904" s="9">
        <f t="shared" si="847"/>
        <v>176047416521.09756</v>
      </c>
      <c r="M3904" s="9">
        <f t="shared" si="848"/>
        <v>131642.74636916054</v>
      </c>
      <c r="N3904" s="9">
        <f t="shared" si="849"/>
        <v>26852393764.653946</v>
      </c>
      <c r="O3904" s="9">
        <f t="shared" si="850"/>
        <v>-128942.74636916054</v>
      </c>
      <c r="P3904" s="9">
        <f t="shared" si="851"/>
        <v>16626231841.221663</v>
      </c>
      <c r="Q3904" s="9">
        <f t="shared" si="852"/>
        <v>2.0157431137149084E-4</v>
      </c>
      <c r="R3904" s="9">
        <f t="shared" si="853"/>
        <v>-3.6492504730988237E-2</v>
      </c>
    </row>
    <row r="3905" spans="1:18" x14ac:dyDescent="0.25">
      <c r="A3905">
        <v>3894</v>
      </c>
      <c r="B3905" s="5">
        <v>20407</v>
      </c>
      <c r="C3905" s="5">
        <v>2200</v>
      </c>
      <c r="D3905" s="5">
        <f t="shared" si="840"/>
        <v>44895400</v>
      </c>
      <c r="E3905" s="5">
        <f t="shared" si="841"/>
        <v>416445649</v>
      </c>
      <c r="F3905" s="5">
        <f t="shared" si="842"/>
        <v>4840000</v>
      </c>
      <c r="G3905" s="5">
        <f t="shared" si="843"/>
        <v>-609553.82420000003</v>
      </c>
      <c r="H3905" s="9">
        <f t="shared" si="844"/>
        <v>371555864596.84454</v>
      </c>
      <c r="I3905" s="9">
        <f t="shared" si="845"/>
        <v>-293309.74660000001</v>
      </c>
      <c r="J3905" s="9">
        <f t="shared" si="846"/>
        <v>86030607450.556213</v>
      </c>
      <c r="K3905" s="9">
        <f t="shared" si="847"/>
        <v>178788077715.16296</v>
      </c>
      <c r="M3905" s="9">
        <f t="shared" si="848"/>
        <v>129375.39670801235</v>
      </c>
      <c r="N3905" s="9">
        <f t="shared" si="849"/>
        <v>27600622214.033379</v>
      </c>
      <c r="O3905" s="9">
        <f t="shared" si="850"/>
        <v>-127175.39670801235</v>
      </c>
      <c r="P3905" s="9">
        <f t="shared" si="851"/>
        <v>16173581527.840321</v>
      </c>
      <c r="Q3905" s="9">
        <f t="shared" si="852"/>
        <v>2.0161817876620638E-4</v>
      </c>
      <c r="R3905" s="9">
        <f t="shared" si="853"/>
        <v>-3.599232216257589E-2</v>
      </c>
    </row>
    <row r="3906" spans="1:18" x14ac:dyDescent="0.25">
      <c r="A3906">
        <v>3895</v>
      </c>
      <c r="B3906" s="5">
        <v>15535</v>
      </c>
      <c r="C3906" s="5">
        <v>1130</v>
      </c>
      <c r="D3906" s="5">
        <f t="shared" si="840"/>
        <v>17554550</v>
      </c>
      <c r="E3906" s="5">
        <f t="shared" si="841"/>
        <v>241336225</v>
      </c>
      <c r="F3906" s="5">
        <f t="shared" si="842"/>
        <v>1276900</v>
      </c>
      <c r="G3906" s="5">
        <f t="shared" si="843"/>
        <v>-614425.82420000003</v>
      </c>
      <c r="H3906" s="9">
        <f t="shared" si="844"/>
        <v>377519093443.84937</v>
      </c>
      <c r="I3906" s="9">
        <f t="shared" si="845"/>
        <v>-294379.74660000001</v>
      </c>
      <c r="J3906" s="9">
        <f t="shared" si="846"/>
        <v>86659435208.280212</v>
      </c>
      <c r="K3906" s="9">
        <f t="shared" si="847"/>
        <v>180874518432.49216</v>
      </c>
      <c r="M3906" s="9">
        <f t="shared" si="848"/>
        <v>128047.52947047011</v>
      </c>
      <c r="N3906" s="9">
        <f t="shared" si="849"/>
        <v>28043594165.937824</v>
      </c>
      <c r="O3906" s="9">
        <f t="shared" si="850"/>
        <v>-126917.52947047011</v>
      </c>
      <c r="P3906" s="9">
        <f t="shared" si="851"/>
        <v>16108059286.887648</v>
      </c>
      <c r="Q3906" s="9">
        <f t="shared" si="852"/>
        <v>2.0164414947806345E-4</v>
      </c>
      <c r="R3906" s="9">
        <f t="shared" si="853"/>
        <v>-3.5919342784494615E-2</v>
      </c>
    </row>
    <row r="3907" spans="1:18" x14ac:dyDescent="0.25">
      <c r="A3907">
        <v>3896</v>
      </c>
      <c r="B3907" s="5">
        <v>10412</v>
      </c>
      <c r="C3907" s="5">
        <v>300</v>
      </c>
      <c r="D3907" s="5">
        <f t="shared" si="840"/>
        <v>3123600</v>
      </c>
      <c r="E3907" s="5">
        <f t="shared" si="841"/>
        <v>108409744</v>
      </c>
      <c r="F3907" s="5">
        <f t="shared" si="842"/>
        <v>90000</v>
      </c>
      <c r="G3907" s="5">
        <f t="shared" si="843"/>
        <v>-619548.82420000003</v>
      </c>
      <c r="H3907" s="9">
        <f t="shared" si="844"/>
        <v>383840745567.60254</v>
      </c>
      <c r="I3907" s="9">
        <f t="shared" si="845"/>
        <v>-295209.74660000001</v>
      </c>
      <c r="J3907" s="9">
        <f t="shared" si="846"/>
        <v>87148794487.636215</v>
      </c>
      <c r="K3907" s="9">
        <f t="shared" si="847"/>
        <v>182896851398.40997</v>
      </c>
      <c r="M3907" s="9">
        <f t="shared" si="848"/>
        <v>126651.25199552574</v>
      </c>
      <c r="N3907" s="9">
        <f t="shared" si="849"/>
        <v>28513191200.089272</v>
      </c>
      <c r="O3907" s="9">
        <f t="shared" si="850"/>
        <v>-126351.25199552574</v>
      </c>
      <c r="P3907" s="9">
        <f t="shared" si="851"/>
        <v>15964638880.836849</v>
      </c>
      <c r="Q3907" s="9">
        <f t="shared" si="852"/>
        <v>2.0167168117439423E-4</v>
      </c>
      <c r="R3907" s="9">
        <f t="shared" si="853"/>
        <v>-3.5759079246981247E-2</v>
      </c>
    </row>
    <row r="3908" spans="1:18" x14ac:dyDescent="0.25">
      <c r="A3908">
        <v>3897</v>
      </c>
      <c r="B3908" s="5">
        <v>7920</v>
      </c>
      <c r="C3908" s="5">
        <v>800</v>
      </c>
      <c r="D3908" s="5">
        <f t="shared" si="840"/>
        <v>6336000</v>
      </c>
      <c r="E3908" s="5">
        <f t="shared" si="841"/>
        <v>62726400</v>
      </c>
      <c r="F3908" s="5">
        <f t="shared" si="842"/>
        <v>640000</v>
      </c>
      <c r="G3908" s="5">
        <f t="shared" si="843"/>
        <v>-622040.82420000003</v>
      </c>
      <c r="H3908" s="9">
        <f t="shared" si="844"/>
        <v>386934786971.41534</v>
      </c>
      <c r="I3908" s="9">
        <f t="shared" si="845"/>
        <v>-294709.74660000001</v>
      </c>
      <c r="J3908" s="9">
        <f t="shared" si="846"/>
        <v>86853834741.036224</v>
      </c>
      <c r="K3908" s="9">
        <f t="shared" si="847"/>
        <v>183321493674.83716</v>
      </c>
      <c r="M3908" s="9">
        <f t="shared" si="848"/>
        <v>125972.05553494379</v>
      </c>
      <c r="N3908" s="9">
        <f t="shared" si="849"/>
        <v>28743028691.670444</v>
      </c>
      <c r="O3908" s="9">
        <f t="shared" si="850"/>
        <v>-125172.05553494379</v>
      </c>
      <c r="P3908" s="9">
        <f t="shared" si="851"/>
        <v>15668043486.843054</v>
      </c>
      <c r="Q3908" s="9">
        <f t="shared" si="852"/>
        <v>2.0168515616585171E-4</v>
      </c>
      <c r="R3908" s="9">
        <f t="shared" si="853"/>
        <v>-3.5425351255747438E-2</v>
      </c>
    </row>
    <row r="3909" spans="1:18" x14ac:dyDescent="0.25">
      <c r="A3909">
        <v>3898</v>
      </c>
      <c r="B3909" s="5">
        <v>7843</v>
      </c>
      <c r="C3909" s="5">
        <v>510</v>
      </c>
      <c r="D3909" s="5">
        <f t="shared" si="840"/>
        <v>3999930</v>
      </c>
      <c r="E3909" s="5">
        <f t="shared" si="841"/>
        <v>61512649</v>
      </c>
      <c r="F3909" s="5">
        <f t="shared" si="842"/>
        <v>260100</v>
      </c>
      <c r="G3909" s="5">
        <f t="shared" si="843"/>
        <v>-622117.82420000003</v>
      </c>
      <c r="H3909" s="9">
        <f t="shared" si="844"/>
        <v>387030587187.34216</v>
      </c>
      <c r="I3909" s="9">
        <f t="shared" si="845"/>
        <v>-294999.74660000001</v>
      </c>
      <c r="J3909" s="9">
        <f t="shared" si="846"/>
        <v>87024850494.064224</v>
      </c>
      <c r="K3909" s="9">
        <f t="shared" si="847"/>
        <v>183524600494.34335</v>
      </c>
      <c r="M3909" s="9">
        <f t="shared" si="848"/>
        <v>125951.0691274539</v>
      </c>
      <c r="N3909" s="9">
        <f t="shared" si="849"/>
        <v>28750145106.238918</v>
      </c>
      <c r="O3909" s="9">
        <f t="shared" si="850"/>
        <v>-125441.0691274539</v>
      </c>
      <c r="P3909" s="9">
        <f t="shared" si="851"/>
        <v>15735461823.838667</v>
      </c>
      <c r="Q3909" s="9">
        <f t="shared" si="852"/>
        <v>2.016855733894511E-4</v>
      </c>
      <c r="R3909" s="9">
        <f t="shared" si="853"/>
        <v>-3.5501485676435254E-2</v>
      </c>
    </row>
    <row r="3910" spans="1:18" x14ac:dyDescent="0.25">
      <c r="A3910">
        <v>3899</v>
      </c>
      <c r="B3910" s="5">
        <v>5136</v>
      </c>
      <c r="C3910" s="5">
        <v>420</v>
      </c>
      <c r="D3910" s="5">
        <f t="shared" si="840"/>
        <v>2157120</v>
      </c>
      <c r="E3910" s="5">
        <f t="shared" si="841"/>
        <v>26378496</v>
      </c>
      <c r="F3910" s="5">
        <f t="shared" si="842"/>
        <v>176400</v>
      </c>
      <c r="G3910" s="5">
        <f t="shared" si="843"/>
        <v>-624824.82420000003</v>
      </c>
      <c r="H3910" s="9">
        <f t="shared" si="844"/>
        <v>390406060936.56097</v>
      </c>
      <c r="I3910" s="9">
        <f t="shared" si="845"/>
        <v>-295089.74660000001</v>
      </c>
      <c r="J3910" s="9">
        <f t="shared" si="846"/>
        <v>87077958548.452225</v>
      </c>
      <c r="K3910" s="9">
        <f t="shared" si="847"/>
        <v>184379399042.56757</v>
      </c>
      <c r="M3910" s="9">
        <f t="shared" si="848"/>
        <v>125213.27425634823</v>
      </c>
      <c r="N3910" s="9">
        <f t="shared" si="849"/>
        <v>29000888492.692158</v>
      </c>
      <c r="O3910" s="9">
        <f t="shared" si="850"/>
        <v>-124793.27425634823</v>
      </c>
      <c r="P3910" s="9">
        <f t="shared" si="851"/>
        <v>15573361299.620146</v>
      </c>
      <c r="Q3910" s="9">
        <f t="shared" si="852"/>
        <v>2.0170027405889903E-4</v>
      </c>
      <c r="R3910" s="9">
        <f t="shared" si="853"/>
        <v>-3.5318151399019629E-2</v>
      </c>
    </row>
    <row r="3911" spans="1:18" x14ac:dyDescent="0.25">
      <c r="A3911">
        <v>3900</v>
      </c>
      <c r="B3911" s="5">
        <v>4605</v>
      </c>
      <c r="C3911" s="5">
        <v>400</v>
      </c>
      <c r="D3911" s="5">
        <f t="shared" si="840"/>
        <v>1842000</v>
      </c>
      <c r="E3911" s="5">
        <f t="shared" si="841"/>
        <v>21206025</v>
      </c>
      <c r="F3911" s="5">
        <f t="shared" si="842"/>
        <v>160000</v>
      </c>
      <c r="G3911" s="5">
        <f t="shared" si="843"/>
        <v>-625355.82420000003</v>
      </c>
      <c r="H3911" s="9">
        <f t="shared" si="844"/>
        <v>391069906860.86133</v>
      </c>
      <c r="I3911" s="9">
        <f t="shared" si="845"/>
        <v>-295109.74660000001</v>
      </c>
      <c r="J3911" s="9">
        <f t="shared" si="846"/>
        <v>87089762538.316223</v>
      </c>
      <c r="K3911" s="9">
        <f t="shared" si="847"/>
        <v>184548598814.49615</v>
      </c>
      <c r="M3911" s="9">
        <f t="shared" si="848"/>
        <v>125068.54980989196</v>
      </c>
      <c r="N3911" s="9">
        <f t="shared" si="849"/>
        <v>29050201563.244339</v>
      </c>
      <c r="O3911" s="9">
        <f t="shared" si="850"/>
        <v>-124668.54980989196</v>
      </c>
      <c r="P3911" s="9">
        <f t="shared" si="851"/>
        <v>15542247311.701513</v>
      </c>
      <c r="Q3911" s="9">
        <f t="shared" si="852"/>
        <v>2.0170316520254952E-4</v>
      </c>
      <c r="R3911" s="9">
        <f t="shared" si="853"/>
        <v>-3.5282852777814885E-2</v>
      </c>
    </row>
    <row r="3912" spans="1:18" x14ac:dyDescent="0.25">
      <c r="A3912">
        <v>3901</v>
      </c>
      <c r="B3912" s="5">
        <v>3449</v>
      </c>
      <c r="C3912" s="5">
        <v>255</v>
      </c>
      <c r="D3912" s="5">
        <f t="shared" si="840"/>
        <v>879495</v>
      </c>
      <c r="E3912" s="5">
        <f t="shared" si="841"/>
        <v>11895601</v>
      </c>
      <c r="F3912" s="5">
        <f t="shared" si="842"/>
        <v>65025</v>
      </c>
      <c r="G3912" s="5">
        <f t="shared" si="843"/>
        <v>-626511.82420000003</v>
      </c>
      <c r="H3912" s="9">
        <f t="shared" si="844"/>
        <v>392517065862.41174</v>
      </c>
      <c r="I3912" s="9">
        <f t="shared" si="845"/>
        <v>-295254.74660000001</v>
      </c>
      <c r="J3912" s="9">
        <f t="shared" si="846"/>
        <v>87175365389.830215</v>
      </c>
      <c r="K3912" s="9">
        <f t="shared" si="847"/>
        <v>184980589896.07477</v>
      </c>
      <c r="M3912" s="9">
        <f t="shared" si="848"/>
        <v>124753.48114679697</v>
      </c>
      <c r="N3912" s="9">
        <f t="shared" si="849"/>
        <v>29157702191.52475</v>
      </c>
      <c r="O3912" s="9">
        <f t="shared" si="850"/>
        <v>-124498.48114679697</v>
      </c>
      <c r="P3912" s="9">
        <f t="shared" si="851"/>
        <v>15499871807.85936</v>
      </c>
      <c r="Q3912" s="9">
        <f t="shared" si="852"/>
        <v>2.0170946778633509E-4</v>
      </c>
      <c r="R3912" s="9">
        <f t="shared" si="853"/>
        <v>-3.523472120200126E-2</v>
      </c>
    </row>
    <row r="3913" spans="1:18" x14ac:dyDescent="0.25">
      <c r="A3913">
        <v>3902</v>
      </c>
      <c r="B3913" s="5">
        <v>2748</v>
      </c>
      <c r="C3913" s="5">
        <v>225</v>
      </c>
      <c r="D3913" s="5">
        <f t="shared" si="840"/>
        <v>618300</v>
      </c>
      <c r="E3913" s="5">
        <f t="shared" si="841"/>
        <v>7551504</v>
      </c>
      <c r="F3913" s="5">
        <f t="shared" si="842"/>
        <v>50625</v>
      </c>
      <c r="G3913" s="5">
        <f t="shared" si="843"/>
        <v>-627212.82420000003</v>
      </c>
      <c r="H3913" s="9">
        <f t="shared" si="844"/>
        <v>393395926840.94012</v>
      </c>
      <c r="I3913" s="9">
        <f t="shared" si="845"/>
        <v>-295284.74660000001</v>
      </c>
      <c r="J3913" s="9">
        <f t="shared" si="846"/>
        <v>87193081574.626221</v>
      </c>
      <c r="K3913" s="9">
        <f t="shared" si="847"/>
        <v>185206379858.16736</v>
      </c>
      <c r="M3913" s="9">
        <f t="shared" si="848"/>
        <v>124562.42307341496</v>
      </c>
      <c r="N3913" s="9">
        <f t="shared" si="849"/>
        <v>29222987420.902943</v>
      </c>
      <c r="O3913" s="9">
        <f t="shared" si="850"/>
        <v>-124337.42307341496</v>
      </c>
      <c r="P3913" s="9">
        <f t="shared" si="851"/>
        <v>15459794776.537382</v>
      </c>
      <c r="Q3913" s="9">
        <f t="shared" si="852"/>
        <v>2.0171329535120328E-4</v>
      </c>
      <c r="R3913" s="9">
        <f t="shared" si="853"/>
        <v>-3.5189139698719361E-2</v>
      </c>
    </row>
    <row r="3914" spans="1:18" x14ac:dyDescent="0.25">
      <c r="A3914">
        <v>3903</v>
      </c>
      <c r="B3914" s="5">
        <v>1511</v>
      </c>
      <c r="C3914" s="5">
        <v>12</v>
      </c>
      <c r="D3914" s="5">
        <f t="shared" si="840"/>
        <v>18132</v>
      </c>
      <c r="E3914" s="5">
        <f t="shared" si="841"/>
        <v>2283121</v>
      </c>
      <c r="F3914" s="5">
        <f t="shared" si="842"/>
        <v>144</v>
      </c>
      <c r="G3914" s="5">
        <f t="shared" si="843"/>
        <v>-628449.82420000003</v>
      </c>
      <c r="H3914" s="9">
        <f t="shared" si="844"/>
        <v>394949181537.01093</v>
      </c>
      <c r="I3914" s="9">
        <f t="shared" si="845"/>
        <v>-295497.74660000001</v>
      </c>
      <c r="J3914" s="9">
        <f t="shared" si="846"/>
        <v>87318918245.677826</v>
      </c>
      <c r="K3914" s="9">
        <f t="shared" si="847"/>
        <v>185705506902.26617</v>
      </c>
      <c r="M3914" s="9">
        <f t="shared" si="848"/>
        <v>124225.27779984358</v>
      </c>
      <c r="N3914" s="9">
        <f t="shared" si="849"/>
        <v>29338369252.151764</v>
      </c>
      <c r="O3914" s="9">
        <f t="shared" si="850"/>
        <v>-124213.27779984358</v>
      </c>
      <c r="P3914" s="9">
        <f t="shared" si="851"/>
        <v>15428938381.781113</v>
      </c>
      <c r="Q3914" s="9">
        <f t="shared" si="852"/>
        <v>2.0172005999686543E-4</v>
      </c>
      <c r="R3914" s="9">
        <f t="shared" si="853"/>
        <v>-3.51540050588042E-2</v>
      </c>
    </row>
    <row r="3915" spans="1:18" x14ac:dyDescent="0.25">
      <c r="A3915">
        <v>3904</v>
      </c>
      <c r="B3915" s="5">
        <v>1337</v>
      </c>
      <c r="C3915" s="5">
        <v>60</v>
      </c>
      <c r="D3915" s="5">
        <f t="shared" si="840"/>
        <v>80220</v>
      </c>
      <c r="E3915" s="5">
        <f t="shared" si="841"/>
        <v>1787569</v>
      </c>
      <c r="F3915" s="5">
        <f t="shared" si="842"/>
        <v>3600</v>
      </c>
      <c r="G3915" s="5">
        <f t="shared" si="843"/>
        <v>-628623.82420000003</v>
      </c>
      <c r="H3915" s="9">
        <f t="shared" si="844"/>
        <v>395167912351.83252</v>
      </c>
      <c r="I3915" s="9">
        <f t="shared" si="845"/>
        <v>-295449.74660000001</v>
      </c>
      <c r="J3915" s="9">
        <f t="shared" si="846"/>
        <v>87290552766.004227</v>
      </c>
      <c r="K3915" s="9">
        <f t="shared" si="847"/>
        <v>185726749566.61298</v>
      </c>
      <c r="M3915" s="9">
        <f t="shared" si="848"/>
        <v>124177.85396993136</v>
      </c>
      <c r="N3915" s="9">
        <f t="shared" si="849"/>
        <v>29354617432.20137</v>
      </c>
      <c r="O3915" s="9">
        <f t="shared" si="850"/>
        <v>-124117.85396993136</v>
      </c>
      <c r="P3915" s="9">
        <f t="shared" si="851"/>
        <v>15405241674.101204</v>
      </c>
      <c r="Q3915" s="9">
        <f t="shared" si="852"/>
        <v>2.0172101260075028E-4</v>
      </c>
      <c r="R3915" s="9">
        <f t="shared" si="853"/>
        <v>-3.5126998866066642E-2</v>
      </c>
    </row>
    <row r="3916" spans="1:18" x14ac:dyDescent="0.25">
      <c r="A3916">
        <v>3905</v>
      </c>
      <c r="B3916" s="5">
        <v>950</v>
      </c>
      <c r="C3916" s="5">
        <v>10</v>
      </c>
      <c r="D3916" s="5">
        <f t="shared" si="840"/>
        <v>9500</v>
      </c>
      <c r="E3916" s="5">
        <f t="shared" si="841"/>
        <v>902500</v>
      </c>
      <c r="F3916" s="5">
        <f t="shared" si="842"/>
        <v>100</v>
      </c>
      <c r="G3916" s="5">
        <f t="shared" si="843"/>
        <v>-629010.82420000003</v>
      </c>
      <c r="H3916" s="9">
        <f t="shared" si="844"/>
        <v>395654616960.76337</v>
      </c>
      <c r="I3916" s="9">
        <f t="shared" si="845"/>
        <v>-295499.74660000001</v>
      </c>
      <c r="J3916" s="9">
        <f t="shared" si="846"/>
        <v>87320100240.664215</v>
      </c>
      <c r="K3916" s="9">
        <f t="shared" si="847"/>
        <v>185872539159.75717</v>
      </c>
      <c r="M3916" s="9">
        <f t="shared" si="848"/>
        <v>124072.37683098867</v>
      </c>
      <c r="N3916" s="9">
        <f t="shared" si="849"/>
        <v>29390771753.316719</v>
      </c>
      <c r="O3916" s="9">
        <f t="shared" si="850"/>
        <v>-124062.37683098867</v>
      </c>
      <c r="P3916" s="9">
        <f t="shared" si="851"/>
        <v>15391473344.954233</v>
      </c>
      <c r="Q3916" s="9">
        <f t="shared" si="852"/>
        <v>2.0172313226871582E-4</v>
      </c>
      <c r="R3916" s="9">
        <f t="shared" si="853"/>
        <v>-3.5111298137164411E-2</v>
      </c>
    </row>
    <row r="3917" spans="1:18" x14ac:dyDescent="0.25">
      <c r="A3917">
        <v>3906</v>
      </c>
      <c r="B3917" s="5">
        <v>154812</v>
      </c>
      <c r="C3917" s="5">
        <v>10223</v>
      </c>
      <c r="D3917" s="5">
        <f t="shared" ref="D3917:D3980" si="854">B3917*C3917</f>
        <v>1582643076</v>
      </c>
      <c r="E3917" s="5">
        <f t="shared" ref="E3917:E3980" si="855">POWER(B3917,2)</f>
        <v>23966755344</v>
      </c>
      <c r="F3917" s="5">
        <f t="shared" ref="F3917:F3980" si="856">POWER(C3917,2)</f>
        <v>104509729</v>
      </c>
      <c r="G3917" s="5">
        <f t="shared" ref="G3917:G3980" si="857">B3917-$J$5018</f>
        <v>-475148.82420000003</v>
      </c>
      <c r="H3917" s="9">
        <f t="shared" ref="H3917:H3980" si="858">POWER(G3917,2)</f>
        <v>225766405138.64255</v>
      </c>
      <c r="I3917" s="9">
        <f t="shared" ref="I3917:I3980" si="859">C3917-$J$5019</f>
        <v>-285286.74660000001</v>
      </c>
      <c r="J3917" s="9">
        <f t="shared" ref="J3917:J3980" si="860">POWER(I3917,2)</f>
        <v>81388527785.612625</v>
      </c>
      <c r="K3917" s="9">
        <f t="shared" ref="K3917:K3980" si="861">G3917*I3917</f>
        <v>135553662206.83336</v>
      </c>
      <c r="M3917" s="9">
        <f t="shared" ref="M3917:M3980" si="862">$J$5027+$J$5026*B3917</f>
        <v>166007.57980773837</v>
      </c>
      <c r="N3917" s="9">
        <f t="shared" ref="N3917:N3980" si="863">(M3917-$J$5019)^2</f>
        <v>16770811203.890755</v>
      </c>
      <c r="O3917" s="9">
        <f t="shared" ref="O3917:O3980" si="864">C3917-M3917</f>
        <v>-155784.57980773837</v>
      </c>
      <c r="P3917" s="9">
        <f t="shared" ref="P3917:P3980" si="865">POWER(O3917,2)</f>
        <v>24268835305.873604</v>
      </c>
      <c r="Q3917" s="9">
        <f t="shared" ref="Q3917:Q3980" si="866">(1/$J$5017)+((H3917)/$H$5012)</f>
        <v>2.0098324488381983E-4</v>
      </c>
      <c r="R3917" s="9">
        <f t="shared" ref="R3917:R3980" si="867">O3917/($J$5028*SQRT(1-Q3917))</f>
        <v>-4.4089086011379702E-2</v>
      </c>
    </row>
    <row r="3918" spans="1:18" x14ac:dyDescent="0.25">
      <c r="A3918">
        <v>3907</v>
      </c>
      <c r="B3918" s="5">
        <v>48438</v>
      </c>
      <c r="C3918" s="5">
        <v>3490</v>
      </c>
      <c r="D3918" s="5">
        <f t="shared" si="854"/>
        <v>169048620</v>
      </c>
      <c r="E3918" s="5">
        <f t="shared" si="855"/>
        <v>2346239844</v>
      </c>
      <c r="F3918" s="5">
        <f t="shared" si="856"/>
        <v>12180100</v>
      </c>
      <c r="G3918" s="5">
        <f t="shared" si="857"/>
        <v>-581522.82420000003</v>
      </c>
      <c r="H3918" s="9">
        <f t="shared" si="858"/>
        <v>338168795065.54413</v>
      </c>
      <c r="I3918" s="9">
        <f t="shared" si="859"/>
        <v>-292019.74660000001</v>
      </c>
      <c r="J3918" s="9">
        <f t="shared" si="860"/>
        <v>85275532404.328217</v>
      </c>
      <c r="K3918" s="9">
        <f t="shared" si="861"/>
        <v>169816147765.00037</v>
      </c>
      <c r="M3918" s="9">
        <f t="shared" si="862"/>
        <v>137015.26668657281</v>
      </c>
      <c r="N3918" s="9">
        <f t="shared" si="863"/>
        <v>25120500163.027779</v>
      </c>
      <c r="O3918" s="9">
        <f t="shared" si="864"/>
        <v>-133525.26668657281</v>
      </c>
      <c r="P3918" s="9">
        <f t="shared" si="865"/>
        <v>17828996843.72039</v>
      </c>
      <c r="Q3918" s="9">
        <f t="shared" si="866"/>
        <v>2.0147277331811843E-4</v>
      </c>
      <c r="R3918" s="9">
        <f t="shared" si="867"/>
        <v>-3.7789416745360925E-2</v>
      </c>
    </row>
    <row r="3919" spans="1:18" x14ac:dyDescent="0.25">
      <c r="A3919">
        <v>3908</v>
      </c>
      <c r="B3919" s="5">
        <v>19512</v>
      </c>
      <c r="C3919" s="5">
        <v>1909</v>
      </c>
      <c r="D3919" s="5">
        <f t="shared" si="854"/>
        <v>37248408</v>
      </c>
      <c r="E3919" s="5">
        <f t="shared" si="855"/>
        <v>380718144</v>
      </c>
      <c r="F3919" s="5">
        <f t="shared" si="856"/>
        <v>3644281</v>
      </c>
      <c r="G3919" s="5">
        <f t="shared" si="857"/>
        <v>-610448.82420000003</v>
      </c>
      <c r="H3919" s="9">
        <f t="shared" si="858"/>
        <v>372647766967.16254</v>
      </c>
      <c r="I3919" s="9">
        <f t="shared" si="859"/>
        <v>-293600.74660000001</v>
      </c>
      <c r="J3919" s="9">
        <f t="shared" si="860"/>
        <v>86201398404.077423</v>
      </c>
      <c r="K3919" s="9">
        <f t="shared" si="861"/>
        <v>179228230546.21216</v>
      </c>
      <c r="M3919" s="9">
        <f t="shared" si="862"/>
        <v>129131.46378978569</v>
      </c>
      <c r="N3919" s="9">
        <f t="shared" si="863"/>
        <v>27681732990.87566</v>
      </c>
      <c r="O3919" s="9">
        <f t="shared" si="864"/>
        <v>-127222.46378978569</v>
      </c>
      <c r="P3919" s="9">
        <f t="shared" si="865"/>
        <v>16185555292.74333</v>
      </c>
      <c r="Q3919" s="9">
        <f t="shared" si="866"/>
        <v>2.0162293415671093E-4</v>
      </c>
      <c r="R3919" s="9">
        <f t="shared" si="867"/>
        <v>-3.6005642855917744E-2</v>
      </c>
    </row>
    <row r="3920" spans="1:18" x14ac:dyDescent="0.25">
      <c r="A3920">
        <v>3909</v>
      </c>
      <c r="B3920" s="5">
        <v>17277</v>
      </c>
      <c r="C3920" s="5">
        <v>1300</v>
      </c>
      <c r="D3920" s="5">
        <f t="shared" si="854"/>
        <v>22460100</v>
      </c>
      <c r="E3920" s="5">
        <f t="shared" si="855"/>
        <v>298494729</v>
      </c>
      <c r="F3920" s="5">
        <f t="shared" si="856"/>
        <v>1690000</v>
      </c>
      <c r="G3920" s="5">
        <f t="shared" si="857"/>
        <v>-612683.82420000003</v>
      </c>
      <c r="H3920" s="9">
        <f t="shared" si="858"/>
        <v>375381468436.33655</v>
      </c>
      <c r="I3920" s="9">
        <f t="shared" si="859"/>
        <v>-294209.74660000001</v>
      </c>
      <c r="J3920" s="9">
        <f t="shared" si="860"/>
        <v>86559374994.436218</v>
      </c>
      <c r="K3920" s="9">
        <f t="shared" si="861"/>
        <v>180257552663.80096</v>
      </c>
      <c r="M3920" s="9">
        <f t="shared" si="862"/>
        <v>128522.31287108558</v>
      </c>
      <c r="N3920" s="9">
        <f t="shared" si="863"/>
        <v>27884803023.368584</v>
      </c>
      <c r="O3920" s="9">
        <f t="shared" si="864"/>
        <v>-127222.31287108558</v>
      </c>
      <c r="P3920" s="9">
        <f t="shared" si="865"/>
        <v>16185516892.268389</v>
      </c>
      <c r="Q3920" s="9">
        <f t="shared" si="866"/>
        <v>2.0163483981637631E-4</v>
      </c>
      <c r="R3920" s="9">
        <f t="shared" si="867"/>
        <v>-3.6005600358304489E-2</v>
      </c>
    </row>
    <row r="3921" spans="1:18" x14ac:dyDescent="0.25">
      <c r="A3921">
        <v>3910</v>
      </c>
      <c r="B3921" s="5">
        <v>15688</v>
      </c>
      <c r="C3921" s="5">
        <v>104</v>
      </c>
      <c r="D3921" s="5">
        <f t="shared" si="854"/>
        <v>1631552</v>
      </c>
      <c r="E3921" s="5">
        <f t="shared" si="855"/>
        <v>246113344</v>
      </c>
      <c r="F3921" s="5">
        <f t="shared" si="856"/>
        <v>10816</v>
      </c>
      <c r="G3921" s="5">
        <f t="shared" si="857"/>
        <v>-614272.82420000003</v>
      </c>
      <c r="H3921" s="9">
        <f t="shared" si="858"/>
        <v>377331102550.64417</v>
      </c>
      <c r="I3921" s="9">
        <f t="shared" si="859"/>
        <v>-295405.74660000001</v>
      </c>
      <c r="J3921" s="9">
        <f t="shared" si="860"/>
        <v>87264555124.303421</v>
      </c>
      <c r="K3921" s="9">
        <f t="shared" si="861"/>
        <v>181459722248.89157</v>
      </c>
      <c r="M3921" s="9">
        <f t="shared" si="862"/>
        <v>128089.22973470327</v>
      </c>
      <c r="N3921" s="9">
        <f t="shared" si="863"/>
        <v>28029629467.443115</v>
      </c>
      <c r="O3921" s="9">
        <f t="shared" si="864"/>
        <v>-127985.22973470327</v>
      </c>
      <c r="P3921" s="9">
        <f t="shared" si="865"/>
        <v>16380219030.244774</v>
      </c>
      <c r="Q3921" s="9">
        <f t="shared" si="866"/>
        <v>2.0164333075092008E-4</v>
      </c>
      <c r="R3921" s="9">
        <f t="shared" si="867"/>
        <v>-3.6221516093885471E-2</v>
      </c>
    </row>
    <row r="3922" spans="1:18" x14ac:dyDescent="0.25">
      <c r="A3922">
        <v>3911</v>
      </c>
      <c r="B3922" s="5">
        <v>15379</v>
      </c>
      <c r="C3922" s="5">
        <v>1440</v>
      </c>
      <c r="D3922" s="5">
        <f t="shared" si="854"/>
        <v>22145760</v>
      </c>
      <c r="E3922" s="5">
        <f t="shared" si="855"/>
        <v>236513641</v>
      </c>
      <c r="F3922" s="5">
        <f t="shared" si="856"/>
        <v>2073600</v>
      </c>
      <c r="G3922" s="5">
        <f t="shared" si="857"/>
        <v>-614581.82420000003</v>
      </c>
      <c r="H3922" s="9">
        <f t="shared" si="858"/>
        <v>377710818636.99976</v>
      </c>
      <c r="I3922" s="9">
        <f t="shared" si="859"/>
        <v>-294069.74660000001</v>
      </c>
      <c r="J3922" s="9">
        <f t="shared" si="860"/>
        <v>86477015865.388214</v>
      </c>
      <c r="K3922" s="9">
        <f t="shared" si="861"/>
        <v>180729921307.45978</v>
      </c>
      <c r="M3922" s="9">
        <f t="shared" si="862"/>
        <v>128005.01155399707</v>
      </c>
      <c r="N3922" s="9">
        <f t="shared" si="863"/>
        <v>28057836262.83165</v>
      </c>
      <c r="O3922" s="9">
        <f t="shared" si="864"/>
        <v>-126565.01155399707</v>
      </c>
      <c r="P3922" s="9">
        <f t="shared" si="865"/>
        <v>16018702149.663412</v>
      </c>
      <c r="Q3922" s="9">
        <f t="shared" si="866"/>
        <v>2.0164498446861552E-4</v>
      </c>
      <c r="R3922" s="9">
        <f t="shared" si="867"/>
        <v>-3.5819575557430483E-2</v>
      </c>
    </row>
    <row r="3923" spans="1:18" x14ac:dyDescent="0.25">
      <c r="A3923">
        <v>3912</v>
      </c>
      <c r="B3923" s="5">
        <v>11801</v>
      </c>
      <c r="C3923" s="5">
        <v>1100</v>
      </c>
      <c r="D3923" s="5">
        <f t="shared" si="854"/>
        <v>12981100</v>
      </c>
      <c r="E3923" s="5">
        <f t="shared" si="855"/>
        <v>139263601</v>
      </c>
      <c r="F3923" s="5">
        <f t="shared" si="856"/>
        <v>1210000</v>
      </c>
      <c r="G3923" s="5">
        <f t="shared" si="857"/>
        <v>-618159.82420000003</v>
      </c>
      <c r="H3923" s="9">
        <f t="shared" si="858"/>
        <v>382121568254.97491</v>
      </c>
      <c r="I3923" s="9">
        <f t="shared" si="859"/>
        <v>-294409.74660000001</v>
      </c>
      <c r="J3923" s="9">
        <f t="shared" si="860"/>
        <v>86677098893.076218</v>
      </c>
      <c r="K3923" s="9">
        <f t="shared" si="861"/>
        <v>181992277201.02255</v>
      </c>
      <c r="M3923" s="9">
        <f t="shared" si="862"/>
        <v>127029.82498258367</v>
      </c>
      <c r="N3923" s="9">
        <f t="shared" si="863"/>
        <v>28385483988.210754</v>
      </c>
      <c r="O3923" s="9">
        <f t="shared" si="864"/>
        <v>-125929.82498258367</v>
      </c>
      <c r="P3923" s="9">
        <f t="shared" si="865"/>
        <v>15858320820.144154</v>
      </c>
      <c r="Q3923" s="9">
        <f t="shared" si="866"/>
        <v>2.0166419391207997E-4</v>
      </c>
      <c r="R3923" s="9">
        <f t="shared" si="867"/>
        <v>-3.5639809682366061E-2</v>
      </c>
    </row>
    <row r="3924" spans="1:18" x14ac:dyDescent="0.25">
      <c r="A3924">
        <v>3913</v>
      </c>
      <c r="B3924" s="5">
        <v>10032</v>
      </c>
      <c r="C3924" s="5">
        <v>1340</v>
      </c>
      <c r="D3924" s="5">
        <f t="shared" si="854"/>
        <v>13442880</v>
      </c>
      <c r="E3924" s="5">
        <f t="shared" si="855"/>
        <v>100641024</v>
      </c>
      <c r="F3924" s="5">
        <f t="shared" si="856"/>
        <v>1795600</v>
      </c>
      <c r="G3924" s="5">
        <f t="shared" si="857"/>
        <v>-619928.82420000003</v>
      </c>
      <c r="H3924" s="9">
        <f t="shared" si="858"/>
        <v>384311747073.99457</v>
      </c>
      <c r="I3924" s="9">
        <f t="shared" si="859"/>
        <v>-294169.74660000001</v>
      </c>
      <c r="J3924" s="9">
        <f t="shared" si="860"/>
        <v>86535839814.708221</v>
      </c>
      <c r="K3924" s="9">
        <f t="shared" si="861"/>
        <v>182364305124.94995</v>
      </c>
      <c r="M3924" s="9">
        <f t="shared" si="862"/>
        <v>126547.68271180939</v>
      </c>
      <c r="N3924" s="9">
        <f t="shared" si="863"/>
        <v>28548179033.357002</v>
      </c>
      <c r="O3924" s="9">
        <f t="shared" si="864"/>
        <v>-125207.68271180939</v>
      </c>
      <c r="P3924" s="9">
        <f t="shared" si="865"/>
        <v>15676963810.061132</v>
      </c>
      <c r="Q3924" s="9">
        <f t="shared" si="866"/>
        <v>2.0167373245310926E-4</v>
      </c>
      <c r="R3924" s="9">
        <f t="shared" si="867"/>
        <v>-3.5435434016704924E-2</v>
      </c>
    </row>
    <row r="3925" spans="1:18" x14ac:dyDescent="0.25">
      <c r="A3925">
        <v>3914</v>
      </c>
      <c r="B3925" s="5">
        <v>8049</v>
      </c>
      <c r="C3925" s="5">
        <v>1000</v>
      </c>
      <c r="D3925" s="5">
        <f t="shared" si="854"/>
        <v>8049000</v>
      </c>
      <c r="E3925" s="5">
        <f t="shared" si="855"/>
        <v>64786401</v>
      </c>
      <c r="F3925" s="5">
        <f t="shared" si="856"/>
        <v>1000000</v>
      </c>
      <c r="G3925" s="5">
        <f t="shared" si="857"/>
        <v>-621911.82420000003</v>
      </c>
      <c r="H3925" s="9">
        <f t="shared" si="858"/>
        <v>386774317079.77173</v>
      </c>
      <c r="I3925" s="9">
        <f t="shared" si="859"/>
        <v>-294509.74660000001</v>
      </c>
      <c r="J3925" s="9">
        <f t="shared" si="860"/>
        <v>86735990842.396225</v>
      </c>
      <c r="K3925" s="9">
        <f t="shared" si="861"/>
        <v>183159093752.68576</v>
      </c>
      <c r="M3925" s="9">
        <f t="shared" si="862"/>
        <v>126007.21458125803</v>
      </c>
      <c r="N3925" s="9">
        <f t="shared" si="863"/>
        <v>28731108360.764656</v>
      </c>
      <c r="O3925" s="9">
        <f t="shared" si="864"/>
        <v>-125007.21458125803</v>
      </c>
      <c r="P3925" s="9">
        <f t="shared" si="865"/>
        <v>15626803697.364689</v>
      </c>
      <c r="Q3925" s="9">
        <f t="shared" si="866"/>
        <v>2.0168445729659403E-4</v>
      </c>
      <c r="R3925" s="9">
        <f t="shared" si="867"/>
        <v>-3.5378699068017105E-2</v>
      </c>
    </row>
    <row r="3926" spans="1:18" x14ac:dyDescent="0.25">
      <c r="A3926">
        <v>3915</v>
      </c>
      <c r="B3926" s="5">
        <v>6178</v>
      </c>
      <c r="C3926" s="5">
        <v>440</v>
      </c>
      <c r="D3926" s="5">
        <f t="shared" si="854"/>
        <v>2718320</v>
      </c>
      <c r="E3926" s="5">
        <f t="shared" si="855"/>
        <v>38167684</v>
      </c>
      <c r="F3926" s="5">
        <f t="shared" si="856"/>
        <v>193600</v>
      </c>
      <c r="G3926" s="5">
        <f t="shared" si="857"/>
        <v>-623782.82420000003</v>
      </c>
      <c r="H3926" s="9">
        <f t="shared" si="858"/>
        <v>389105011766.92816</v>
      </c>
      <c r="I3926" s="9">
        <f t="shared" si="859"/>
        <v>-295069.74660000001</v>
      </c>
      <c r="J3926" s="9">
        <f t="shared" si="860"/>
        <v>87066155358.588226</v>
      </c>
      <c r="K3926" s="9">
        <f t="shared" si="861"/>
        <v>184059439870.12637</v>
      </c>
      <c r="M3926" s="9">
        <f t="shared" si="862"/>
        <v>125497.27213432832</v>
      </c>
      <c r="N3926" s="9">
        <f t="shared" si="863"/>
        <v>28904241473.94067</v>
      </c>
      <c r="O3926" s="9">
        <f t="shared" si="864"/>
        <v>-125057.27213432832</v>
      </c>
      <c r="P3926" s="9">
        <f t="shared" si="865"/>
        <v>15639321313.679451</v>
      </c>
      <c r="Q3926" s="9">
        <f t="shared" si="866"/>
        <v>2.0169460780426361E-4</v>
      </c>
      <c r="R3926" s="9">
        <f t="shared" si="867"/>
        <v>-3.5392866198861402E-2</v>
      </c>
    </row>
    <row r="3927" spans="1:18" x14ac:dyDescent="0.25">
      <c r="A3927">
        <v>3916</v>
      </c>
      <c r="B3927" s="5">
        <v>1539</v>
      </c>
      <c r="C3927" s="5">
        <v>220</v>
      </c>
      <c r="D3927" s="5">
        <f t="shared" si="854"/>
        <v>338580</v>
      </c>
      <c r="E3927" s="5">
        <f t="shared" si="855"/>
        <v>2368521</v>
      </c>
      <c r="F3927" s="5">
        <f t="shared" si="856"/>
        <v>48400</v>
      </c>
      <c r="G3927" s="5">
        <f t="shared" si="857"/>
        <v>-628421.82420000003</v>
      </c>
      <c r="H3927" s="9">
        <f t="shared" si="858"/>
        <v>394913989130.85577</v>
      </c>
      <c r="I3927" s="9">
        <f t="shared" si="859"/>
        <v>-295289.74660000001</v>
      </c>
      <c r="J3927" s="9">
        <f t="shared" si="860"/>
        <v>87196034447.092224</v>
      </c>
      <c r="K3927" s="9">
        <f t="shared" si="861"/>
        <v>185566521225.92776</v>
      </c>
      <c r="M3927" s="9">
        <f t="shared" si="862"/>
        <v>124232.909220749</v>
      </c>
      <c r="N3927" s="9">
        <f t="shared" si="863"/>
        <v>29335755022.638401</v>
      </c>
      <c r="O3927" s="9">
        <f t="shared" si="864"/>
        <v>-124012.909220749</v>
      </c>
      <c r="P3927" s="9">
        <f t="shared" si="865"/>
        <v>15379201653.393734</v>
      </c>
      <c r="Q3927" s="9">
        <f t="shared" si="866"/>
        <v>2.0171990672891894E-4</v>
      </c>
      <c r="R3927" s="9">
        <f t="shared" si="867"/>
        <v>-3.5097298090740574E-2</v>
      </c>
    </row>
    <row r="3928" spans="1:18" x14ac:dyDescent="0.25">
      <c r="A3928">
        <v>3917</v>
      </c>
      <c r="B3928" s="5">
        <v>1367</v>
      </c>
      <c r="C3928" s="5">
        <v>100</v>
      </c>
      <c r="D3928" s="5">
        <f t="shared" si="854"/>
        <v>136700</v>
      </c>
      <c r="E3928" s="5">
        <f t="shared" si="855"/>
        <v>1868689</v>
      </c>
      <c r="F3928" s="5">
        <f t="shared" si="856"/>
        <v>10000</v>
      </c>
      <c r="G3928" s="5">
        <f t="shared" si="857"/>
        <v>-628593.82420000003</v>
      </c>
      <c r="H3928" s="9">
        <f t="shared" si="858"/>
        <v>395130195822.38055</v>
      </c>
      <c r="I3928" s="9">
        <f t="shared" si="859"/>
        <v>-295409.74660000001</v>
      </c>
      <c r="J3928" s="9">
        <f t="shared" si="860"/>
        <v>87266918386.276215</v>
      </c>
      <c r="K3928" s="9">
        <f t="shared" si="861"/>
        <v>185692742321.24698</v>
      </c>
      <c r="M3928" s="9">
        <f t="shared" si="862"/>
        <v>124186.03049233003</v>
      </c>
      <c r="N3928" s="9">
        <f t="shared" si="863"/>
        <v>29351815700.941502</v>
      </c>
      <c r="O3928" s="9">
        <f t="shared" si="864"/>
        <v>-124086.03049233003</v>
      </c>
      <c r="P3928" s="9">
        <f t="shared" si="865"/>
        <v>15397342963.343458</v>
      </c>
      <c r="Q3928" s="9">
        <f t="shared" si="866"/>
        <v>2.0172084833988696E-4</v>
      </c>
      <c r="R3928" s="9">
        <f t="shared" si="867"/>
        <v>-3.5117992396941369E-2</v>
      </c>
    </row>
    <row r="3929" spans="1:18" x14ac:dyDescent="0.25">
      <c r="A3929">
        <v>3918</v>
      </c>
      <c r="B3929" s="5">
        <v>805</v>
      </c>
      <c r="C3929" s="5">
        <v>122</v>
      </c>
      <c r="D3929" s="5">
        <f t="shared" si="854"/>
        <v>98210</v>
      </c>
      <c r="E3929" s="5">
        <f t="shared" si="855"/>
        <v>648025</v>
      </c>
      <c r="F3929" s="5">
        <f t="shared" si="856"/>
        <v>14884</v>
      </c>
      <c r="G3929" s="5">
        <f t="shared" si="857"/>
        <v>-629155.82420000003</v>
      </c>
      <c r="H3929" s="9">
        <f t="shared" si="858"/>
        <v>395837051124.78137</v>
      </c>
      <c r="I3929" s="9">
        <f t="shared" si="859"/>
        <v>-295387.74660000001</v>
      </c>
      <c r="J3929" s="9">
        <f t="shared" si="860"/>
        <v>87253920841.425812</v>
      </c>
      <c r="K3929" s="9">
        <f t="shared" si="861"/>
        <v>185844921170.70377</v>
      </c>
      <c r="M3929" s="9">
        <f t="shared" si="862"/>
        <v>124032.85697272848</v>
      </c>
      <c r="N3929" s="9">
        <f t="shared" si="863"/>
        <v>29404323676.243465</v>
      </c>
      <c r="O3929" s="9">
        <f t="shared" si="864"/>
        <v>-123910.85697272848</v>
      </c>
      <c r="P3929" s="9">
        <f t="shared" si="865"/>
        <v>15353900475.715973</v>
      </c>
      <c r="Q3929" s="9">
        <f t="shared" si="866"/>
        <v>2.017239267955113E-4</v>
      </c>
      <c r="R3929" s="9">
        <f t="shared" si="867"/>
        <v>-3.5068416021536312E-2</v>
      </c>
    </row>
    <row r="3930" spans="1:18" x14ac:dyDescent="0.25">
      <c r="A3930">
        <v>3919</v>
      </c>
      <c r="B3930" s="5">
        <v>2</v>
      </c>
      <c r="C3930" s="5">
        <v>0</v>
      </c>
      <c r="D3930" s="5">
        <f t="shared" si="854"/>
        <v>0</v>
      </c>
      <c r="E3930" s="5">
        <f t="shared" si="855"/>
        <v>4</v>
      </c>
      <c r="F3930" s="5">
        <f t="shared" si="856"/>
        <v>0</v>
      </c>
      <c r="G3930" s="5">
        <f t="shared" si="857"/>
        <v>-629958.82420000003</v>
      </c>
      <c r="H3930" s="9">
        <f t="shared" si="858"/>
        <v>396848120187.44653</v>
      </c>
      <c r="I3930" s="9">
        <f t="shared" si="859"/>
        <v>-295509.74660000001</v>
      </c>
      <c r="J3930" s="9">
        <f t="shared" si="860"/>
        <v>87326010335.596222</v>
      </c>
      <c r="K3930" s="9">
        <f t="shared" si="861"/>
        <v>186158972507.77597</v>
      </c>
      <c r="M3930" s="9">
        <f t="shared" si="862"/>
        <v>123813.99872319103</v>
      </c>
      <c r="N3930" s="9">
        <f t="shared" si="863"/>
        <v>29479429838.976753</v>
      </c>
      <c r="O3930" s="9">
        <f t="shared" si="864"/>
        <v>-123813.99872319103</v>
      </c>
      <c r="P3930" s="9">
        <f t="shared" si="865"/>
        <v>15329906279.826351</v>
      </c>
      <c r="Q3930" s="9">
        <f t="shared" si="866"/>
        <v>2.0172833014543595E-4</v>
      </c>
      <c r="R3930" s="9">
        <f t="shared" si="867"/>
        <v>-3.5041003929397123E-2</v>
      </c>
    </row>
    <row r="3931" spans="1:18" x14ac:dyDescent="0.25">
      <c r="A3931">
        <v>3920</v>
      </c>
      <c r="B3931" s="5">
        <v>2901271</v>
      </c>
      <c r="C3931" s="5">
        <v>237927</v>
      </c>
      <c r="D3931" s="5">
        <f t="shared" si="854"/>
        <v>690290705217</v>
      </c>
      <c r="E3931" s="5">
        <f t="shared" si="855"/>
        <v>8417373415441</v>
      </c>
      <c r="F3931" s="5">
        <f t="shared" si="856"/>
        <v>56609257329</v>
      </c>
      <c r="G3931" s="5">
        <f t="shared" si="857"/>
        <v>2271310.1757999999</v>
      </c>
      <c r="H3931" s="9">
        <f t="shared" si="858"/>
        <v>5158849914692.626</v>
      </c>
      <c r="I3931" s="9">
        <f t="shared" si="859"/>
        <v>-57582.746600000013</v>
      </c>
      <c r="J3931" s="9">
        <f t="shared" si="860"/>
        <v>3315772705.9998131</v>
      </c>
      <c r="K3931" s="9">
        <f t="shared" si="861"/>
        <v>-130788278303.09288</v>
      </c>
      <c r="M3931" s="9">
        <f t="shared" si="862"/>
        <v>914557.03082437022</v>
      </c>
      <c r="N3931" s="9">
        <f t="shared" si="863"/>
        <v>383219540105.56824</v>
      </c>
      <c r="O3931" s="9">
        <f t="shared" si="864"/>
        <v>-676630.03082437022</v>
      </c>
      <c r="P3931" s="9">
        <f t="shared" si="865"/>
        <v>457828198613.38818</v>
      </c>
      <c r="Q3931" s="9">
        <f t="shared" si="866"/>
        <v>2.2246752691969766E-4</v>
      </c>
      <c r="R3931" s="9">
        <f t="shared" si="867"/>
        <v>-0.19149725982410018</v>
      </c>
    </row>
    <row r="3932" spans="1:18" x14ac:dyDescent="0.25">
      <c r="A3932">
        <v>3921</v>
      </c>
      <c r="B3932" s="5">
        <v>245295</v>
      </c>
      <c r="C3932" s="5">
        <v>14140</v>
      </c>
      <c r="D3932" s="5">
        <f t="shared" si="854"/>
        <v>3468471300</v>
      </c>
      <c r="E3932" s="5">
        <f t="shared" si="855"/>
        <v>60169637025</v>
      </c>
      <c r="F3932" s="5">
        <f t="shared" si="856"/>
        <v>199939600</v>
      </c>
      <c r="G3932" s="5">
        <f t="shared" si="857"/>
        <v>-384665.82420000003</v>
      </c>
      <c r="H3932" s="9">
        <f t="shared" si="858"/>
        <v>147967796307.46533</v>
      </c>
      <c r="I3932" s="9">
        <f t="shared" si="859"/>
        <v>-281369.74660000001</v>
      </c>
      <c r="J3932" s="9">
        <f t="shared" si="860"/>
        <v>79168934301.748215</v>
      </c>
      <c r="K3932" s="9">
        <f t="shared" si="861"/>
        <v>108233325480.83417</v>
      </c>
      <c r="M3932" s="9">
        <f t="shared" si="862"/>
        <v>190668.78901433415</v>
      </c>
      <c r="N3932" s="9">
        <f t="shared" si="863"/>
        <v>10991626387.479389</v>
      </c>
      <c r="O3932" s="9">
        <f t="shared" si="864"/>
        <v>-176528.78901433415</v>
      </c>
      <c r="P3932" s="9">
        <f t="shared" si="865"/>
        <v>31162413350.867302</v>
      </c>
      <c r="Q3932" s="9">
        <f t="shared" si="866"/>
        <v>2.0064442084994917E-4</v>
      </c>
      <c r="R3932" s="9">
        <f t="shared" si="867"/>
        <v>-4.9959961718584772E-2</v>
      </c>
    </row>
    <row r="3933" spans="1:18" x14ac:dyDescent="0.25">
      <c r="A3933">
        <v>3922</v>
      </c>
      <c r="B3933" s="5">
        <v>61053</v>
      </c>
      <c r="C3933" s="5">
        <v>3440</v>
      </c>
      <c r="D3933" s="5">
        <f t="shared" si="854"/>
        <v>210022320</v>
      </c>
      <c r="E3933" s="5">
        <f t="shared" si="855"/>
        <v>3727468809</v>
      </c>
      <c r="F3933" s="5">
        <f t="shared" si="856"/>
        <v>11833600</v>
      </c>
      <c r="G3933" s="5">
        <f t="shared" si="857"/>
        <v>-568907.82420000003</v>
      </c>
      <c r="H3933" s="9">
        <f t="shared" si="858"/>
        <v>323656112435.97815</v>
      </c>
      <c r="I3933" s="9">
        <f t="shared" si="859"/>
        <v>-292069.74660000001</v>
      </c>
      <c r="J3933" s="9">
        <f t="shared" si="860"/>
        <v>85304736878.98822</v>
      </c>
      <c r="K3933" s="9">
        <f t="shared" si="861"/>
        <v>166160764052.85138</v>
      </c>
      <c r="M3933" s="9">
        <f t="shared" si="862"/>
        <v>140453.494355209</v>
      </c>
      <c r="N3933" s="9">
        <f t="shared" si="863"/>
        <v>24042441360.20026</v>
      </c>
      <c r="O3933" s="9">
        <f t="shared" si="864"/>
        <v>-137013.494355209</v>
      </c>
      <c r="P3933" s="9">
        <f t="shared" si="865"/>
        <v>18772697635.424889</v>
      </c>
      <c r="Q3933" s="9">
        <f t="shared" si="866"/>
        <v>2.014095685160698E-4</v>
      </c>
      <c r="R3933" s="9">
        <f t="shared" si="867"/>
        <v>-3.8776630092200795E-2</v>
      </c>
    </row>
    <row r="3934" spans="1:18" x14ac:dyDescent="0.25">
      <c r="A3934">
        <v>3923</v>
      </c>
      <c r="B3934" s="5">
        <v>28970</v>
      </c>
      <c r="C3934" s="5">
        <v>2347</v>
      </c>
      <c r="D3934" s="5">
        <f t="shared" si="854"/>
        <v>67992590</v>
      </c>
      <c r="E3934" s="5">
        <f t="shared" si="855"/>
        <v>839260900</v>
      </c>
      <c r="F3934" s="5">
        <f t="shared" si="856"/>
        <v>5508409</v>
      </c>
      <c r="G3934" s="5">
        <f t="shared" si="857"/>
        <v>-600990.82420000003</v>
      </c>
      <c r="H3934" s="9">
        <f t="shared" si="858"/>
        <v>361189970772.59534</v>
      </c>
      <c r="I3934" s="9">
        <f t="shared" si="859"/>
        <v>-293162.74660000001</v>
      </c>
      <c r="J3934" s="9">
        <f t="shared" si="860"/>
        <v>85944395994.055817</v>
      </c>
      <c r="K3934" s="9">
        <f t="shared" si="861"/>
        <v>176188120703.86975</v>
      </c>
      <c r="M3934" s="9">
        <f t="shared" si="862"/>
        <v>131709.24875133627</v>
      </c>
      <c r="N3934" s="9">
        <f t="shared" si="863"/>
        <v>26830603095.470097</v>
      </c>
      <c r="O3934" s="9">
        <f t="shared" si="864"/>
        <v>-129362.24875133627</v>
      </c>
      <c r="P3934" s="9">
        <f t="shared" si="865"/>
        <v>16734591402.002604</v>
      </c>
      <c r="Q3934" s="9">
        <f t="shared" si="866"/>
        <v>2.0157303382064792E-4</v>
      </c>
      <c r="R3934" s="9">
        <f t="shared" si="867"/>
        <v>-3.6611229436961781E-2</v>
      </c>
    </row>
    <row r="3935" spans="1:18" x14ac:dyDescent="0.25">
      <c r="A3935">
        <v>3924</v>
      </c>
      <c r="B3935" s="5">
        <v>24999</v>
      </c>
      <c r="C3935" s="5">
        <v>700</v>
      </c>
      <c r="D3935" s="5">
        <f t="shared" si="854"/>
        <v>17499300</v>
      </c>
      <c r="E3935" s="5">
        <f t="shared" si="855"/>
        <v>624950001</v>
      </c>
      <c r="F3935" s="5">
        <f t="shared" si="856"/>
        <v>490000</v>
      </c>
      <c r="G3935" s="5">
        <f t="shared" si="857"/>
        <v>-604961.82420000003</v>
      </c>
      <c r="H3935" s="9">
        <f t="shared" si="858"/>
        <v>365978808739.39172</v>
      </c>
      <c r="I3935" s="9">
        <f t="shared" si="859"/>
        <v>-294809.74660000001</v>
      </c>
      <c r="J3935" s="9">
        <f t="shared" si="860"/>
        <v>86912786690.356216</v>
      </c>
      <c r="K3935" s="9">
        <f t="shared" si="861"/>
        <v>178348642095.07578</v>
      </c>
      <c r="M3935" s="9">
        <f t="shared" si="862"/>
        <v>130626.94973650044</v>
      </c>
      <c r="N3935" s="9">
        <f t="shared" si="863"/>
        <v>27186336701.53006</v>
      </c>
      <c r="O3935" s="9">
        <f t="shared" si="864"/>
        <v>-129926.94973650044</v>
      </c>
      <c r="P3935" s="9">
        <f t="shared" si="865"/>
        <v>16881012267.83111</v>
      </c>
      <c r="Q3935" s="9">
        <f t="shared" si="866"/>
        <v>2.0159388989277876E-4</v>
      </c>
      <c r="R3935" s="9">
        <f t="shared" si="867"/>
        <v>-3.6771047677171841E-2</v>
      </c>
    </row>
    <row r="3936" spans="1:18" x14ac:dyDescent="0.25">
      <c r="A3936">
        <v>3925</v>
      </c>
      <c r="B3936" s="5">
        <v>22797</v>
      </c>
      <c r="C3936" s="5">
        <v>10150</v>
      </c>
      <c r="D3936" s="5">
        <f t="shared" si="854"/>
        <v>231389550</v>
      </c>
      <c r="E3936" s="5">
        <f t="shared" si="855"/>
        <v>519703209</v>
      </c>
      <c r="F3936" s="5">
        <f t="shared" si="856"/>
        <v>103022500</v>
      </c>
      <c r="G3936" s="5">
        <f t="shared" si="857"/>
        <v>-607163.82420000003</v>
      </c>
      <c r="H3936" s="9">
        <f t="shared" si="858"/>
        <v>368647909417.16852</v>
      </c>
      <c r="I3936" s="9">
        <f t="shared" si="859"/>
        <v>-285359.74660000001</v>
      </c>
      <c r="J3936" s="9">
        <f t="shared" si="860"/>
        <v>81430184979.616226</v>
      </c>
      <c r="K3936" s="9">
        <f t="shared" si="861"/>
        <v>173260115018.39896</v>
      </c>
      <c r="M3936" s="9">
        <f t="shared" si="862"/>
        <v>130026.79299243886</v>
      </c>
      <c r="N3936" s="9">
        <f t="shared" si="863"/>
        <v>27384607934.682236</v>
      </c>
      <c r="O3936" s="9">
        <f t="shared" si="864"/>
        <v>-119876.79299243886</v>
      </c>
      <c r="P3936" s="9">
        <f t="shared" si="865"/>
        <v>14370445498.152039</v>
      </c>
      <c r="Q3936" s="9">
        <f t="shared" si="866"/>
        <v>2.0160551420678692E-4</v>
      </c>
      <c r="R3936" s="9">
        <f t="shared" si="867"/>
        <v>-3.3926720400011171E-2</v>
      </c>
    </row>
    <row r="3937" spans="1:18" x14ac:dyDescent="0.25">
      <c r="A3937">
        <v>3926</v>
      </c>
      <c r="B3937" s="5">
        <v>14112</v>
      </c>
      <c r="C3937" s="5">
        <v>831</v>
      </c>
      <c r="D3937" s="5">
        <f t="shared" si="854"/>
        <v>11727072</v>
      </c>
      <c r="E3937" s="5">
        <f t="shared" si="855"/>
        <v>199148544</v>
      </c>
      <c r="F3937" s="5">
        <f t="shared" si="856"/>
        <v>690561</v>
      </c>
      <c r="G3937" s="5">
        <f t="shared" si="857"/>
        <v>-615848.82420000003</v>
      </c>
      <c r="H3937" s="9">
        <f t="shared" si="858"/>
        <v>379269774268.52252</v>
      </c>
      <c r="I3937" s="9">
        <f t="shared" si="859"/>
        <v>-294678.74660000001</v>
      </c>
      <c r="J3937" s="9">
        <f t="shared" si="860"/>
        <v>86835563697.747025</v>
      </c>
      <c r="K3937" s="9">
        <f t="shared" si="861"/>
        <v>181477559610.33975</v>
      </c>
      <c r="M3937" s="9">
        <f t="shared" si="862"/>
        <v>127659.68975802705</v>
      </c>
      <c r="N3937" s="9">
        <f t="shared" si="863"/>
        <v>28173641581.853561</v>
      </c>
      <c r="O3937" s="9">
        <f t="shared" si="864"/>
        <v>-126828.68975802705</v>
      </c>
      <c r="P3937" s="9">
        <f t="shared" si="865"/>
        <v>16085516545.737875</v>
      </c>
      <c r="Q3937" s="9">
        <f t="shared" si="866"/>
        <v>2.0165177394266439E-4</v>
      </c>
      <c r="R3937" s="9">
        <f t="shared" si="867"/>
        <v>-3.5894200105410716E-2</v>
      </c>
    </row>
    <row r="3938" spans="1:18" x14ac:dyDescent="0.25">
      <c r="A3938">
        <v>3927</v>
      </c>
      <c r="B3938" s="5">
        <v>13699</v>
      </c>
      <c r="C3938" s="5">
        <v>340</v>
      </c>
      <c r="D3938" s="5">
        <f t="shared" si="854"/>
        <v>4657660</v>
      </c>
      <c r="E3938" s="5">
        <f t="shared" si="855"/>
        <v>187662601</v>
      </c>
      <c r="F3938" s="5">
        <f t="shared" si="856"/>
        <v>115600</v>
      </c>
      <c r="G3938" s="5">
        <f t="shared" si="857"/>
        <v>-616261.82420000003</v>
      </c>
      <c r="H3938" s="9">
        <f t="shared" si="858"/>
        <v>379778635966.31177</v>
      </c>
      <c r="I3938" s="9">
        <f t="shared" si="859"/>
        <v>-295169.74660000001</v>
      </c>
      <c r="J3938" s="9">
        <f t="shared" si="860"/>
        <v>87125179307.908218</v>
      </c>
      <c r="K3938" s="9">
        <f t="shared" si="861"/>
        <v>181901846488.36777</v>
      </c>
      <c r="M3938" s="9">
        <f t="shared" si="862"/>
        <v>127547.12629967216</v>
      </c>
      <c r="N3938" s="9">
        <f t="shared" si="863"/>
        <v>28211441818.1521</v>
      </c>
      <c r="O3938" s="9">
        <f t="shared" si="864"/>
        <v>-127207.12629967216</v>
      </c>
      <c r="P3938" s="9">
        <f t="shared" si="865"/>
        <v>16181652981.420746</v>
      </c>
      <c r="Q3938" s="9">
        <f t="shared" si="866"/>
        <v>2.0165399010791101E-4</v>
      </c>
      <c r="R3938" s="9">
        <f t="shared" si="867"/>
        <v>-3.6001302702145327E-2</v>
      </c>
    </row>
    <row r="3939" spans="1:18" x14ac:dyDescent="0.25">
      <c r="A3939">
        <v>3928</v>
      </c>
      <c r="B3939" s="5">
        <v>13008</v>
      </c>
      <c r="C3939" s="5">
        <v>5820</v>
      </c>
      <c r="D3939" s="5">
        <f t="shared" si="854"/>
        <v>75706560</v>
      </c>
      <c r="E3939" s="5">
        <f t="shared" si="855"/>
        <v>169208064</v>
      </c>
      <c r="F3939" s="5">
        <f t="shared" si="856"/>
        <v>33872400</v>
      </c>
      <c r="G3939" s="5">
        <f t="shared" si="857"/>
        <v>-616952.82420000003</v>
      </c>
      <c r="H3939" s="9">
        <f t="shared" si="858"/>
        <v>380630787288.35614</v>
      </c>
      <c r="I3939" s="9">
        <f t="shared" si="859"/>
        <v>-289689.74660000001</v>
      </c>
      <c r="J3939" s="9">
        <f t="shared" si="860"/>
        <v>83920149285.172226</v>
      </c>
      <c r="K3939" s="9">
        <f t="shared" si="861"/>
        <v>178724907306.65237</v>
      </c>
      <c r="M3939" s="9">
        <f t="shared" si="862"/>
        <v>127358.79373375638</v>
      </c>
      <c r="N3939" s="9">
        <f t="shared" si="863"/>
        <v>28274742949.825687</v>
      </c>
      <c r="O3939" s="9">
        <f t="shared" si="864"/>
        <v>-121538.79373375638</v>
      </c>
      <c r="P3939" s="9">
        <f t="shared" si="865"/>
        <v>14771678382.256578</v>
      </c>
      <c r="Q3939" s="9">
        <f t="shared" si="866"/>
        <v>2.01657701348417E-4</v>
      </c>
      <c r="R3939" s="9">
        <f t="shared" si="867"/>
        <v>-3.4397089523708936E-2</v>
      </c>
    </row>
    <row r="3940" spans="1:18" x14ac:dyDescent="0.25">
      <c r="A3940">
        <v>3929</v>
      </c>
      <c r="B3940" s="5">
        <v>10074</v>
      </c>
      <c r="C3940" s="5">
        <v>1201</v>
      </c>
      <c r="D3940" s="5">
        <f t="shared" si="854"/>
        <v>12098874</v>
      </c>
      <c r="E3940" s="5">
        <f t="shared" si="855"/>
        <v>101485476</v>
      </c>
      <c r="F3940" s="5">
        <f t="shared" si="856"/>
        <v>1442401</v>
      </c>
      <c r="G3940" s="5">
        <f t="shared" si="857"/>
        <v>-619886.82420000003</v>
      </c>
      <c r="H3940" s="9">
        <f t="shared" si="858"/>
        <v>384259674816.76172</v>
      </c>
      <c r="I3940" s="9">
        <f t="shared" si="859"/>
        <v>-294308.74660000001</v>
      </c>
      <c r="J3940" s="9">
        <f t="shared" si="860"/>
        <v>86617638325.263016</v>
      </c>
      <c r="K3940" s="9">
        <f t="shared" si="861"/>
        <v>182438114264.15656</v>
      </c>
      <c r="M3940" s="9">
        <f t="shared" si="862"/>
        <v>126559.12984316752</v>
      </c>
      <c r="N3940" s="9">
        <f t="shared" si="863"/>
        <v>28544310902.514088</v>
      </c>
      <c r="O3940" s="9">
        <f t="shared" si="864"/>
        <v>-125358.12984316752</v>
      </c>
      <c r="P3940" s="9">
        <f t="shared" si="865"/>
        <v>15714660717.776447</v>
      </c>
      <c r="Q3940" s="9">
        <f t="shared" si="866"/>
        <v>2.0167350567100464E-4</v>
      </c>
      <c r="R3940" s="9">
        <f t="shared" si="867"/>
        <v>-3.54780125452503E-2</v>
      </c>
    </row>
    <row r="3941" spans="1:18" x14ac:dyDescent="0.25">
      <c r="A3941">
        <v>3930</v>
      </c>
      <c r="B3941" s="5">
        <v>7223</v>
      </c>
      <c r="C3941" s="5">
        <v>600</v>
      </c>
      <c r="D3941" s="5">
        <f t="shared" si="854"/>
        <v>4333800</v>
      </c>
      <c r="E3941" s="5">
        <f t="shared" si="855"/>
        <v>52171729</v>
      </c>
      <c r="F3941" s="5">
        <f t="shared" si="856"/>
        <v>360000</v>
      </c>
      <c r="G3941" s="5">
        <f t="shared" si="857"/>
        <v>-622737.82420000003</v>
      </c>
      <c r="H3941" s="9">
        <f t="shared" si="858"/>
        <v>387802397689.35016</v>
      </c>
      <c r="I3941" s="9">
        <f t="shared" si="859"/>
        <v>-294909.74660000001</v>
      </c>
      <c r="J3941" s="9">
        <f t="shared" si="860"/>
        <v>86971758639.676224</v>
      </c>
      <c r="K3941" s="9">
        <f t="shared" si="861"/>
        <v>183651453933.05737</v>
      </c>
      <c r="M3941" s="9">
        <f t="shared" si="862"/>
        <v>125782.08766454828</v>
      </c>
      <c r="N3941" s="9">
        <f t="shared" si="863"/>
        <v>28807478207.70903</v>
      </c>
      <c r="O3941" s="9">
        <f t="shared" si="864"/>
        <v>-125182.08766454828</v>
      </c>
      <c r="P3941" s="9">
        <f t="shared" si="865"/>
        <v>15670555072.054649</v>
      </c>
      <c r="Q3941" s="9">
        <f t="shared" si="866"/>
        <v>2.0168893473423096E-4</v>
      </c>
      <c r="R3941" s="9">
        <f t="shared" si="867"/>
        <v>-3.5428190548379569E-2</v>
      </c>
    </row>
    <row r="3942" spans="1:18" x14ac:dyDescent="0.25">
      <c r="A3942">
        <v>3931</v>
      </c>
      <c r="B3942" s="5">
        <v>4626</v>
      </c>
      <c r="C3942" s="5">
        <v>340</v>
      </c>
      <c r="D3942" s="5">
        <f t="shared" si="854"/>
        <v>1572840</v>
      </c>
      <c r="E3942" s="5">
        <f t="shared" si="855"/>
        <v>21399876</v>
      </c>
      <c r="F3942" s="5">
        <f t="shared" si="856"/>
        <v>115600</v>
      </c>
      <c r="G3942" s="5">
        <f t="shared" si="857"/>
        <v>-625334.82420000003</v>
      </c>
      <c r="H3942" s="9">
        <f t="shared" si="858"/>
        <v>391043642357.24493</v>
      </c>
      <c r="I3942" s="9">
        <f t="shared" si="859"/>
        <v>-295169.74660000001</v>
      </c>
      <c r="J3942" s="9">
        <f t="shared" si="860"/>
        <v>87125179307.908218</v>
      </c>
      <c r="K3942" s="9">
        <f t="shared" si="861"/>
        <v>184579921599.26956</v>
      </c>
      <c r="M3942" s="9">
        <f t="shared" si="862"/>
        <v>125074.27337557102</v>
      </c>
      <c r="N3942" s="9">
        <f t="shared" si="863"/>
        <v>29048250533.235058</v>
      </c>
      <c r="O3942" s="9">
        <f t="shared" si="864"/>
        <v>-124734.27337557102</v>
      </c>
      <c r="P3942" s="9">
        <f t="shared" si="865"/>
        <v>15558638954.531685</v>
      </c>
      <c r="Q3942" s="9">
        <f t="shared" si="866"/>
        <v>2.0170305081689154E-4</v>
      </c>
      <c r="R3942" s="9">
        <f t="shared" si="867"/>
        <v>-3.5301453416417543E-2</v>
      </c>
    </row>
    <row r="3943" spans="1:18" x14ac:dyDescent="0.25">
      <c r="A3943">
        <v>3932</v>
      </c>
      <c r="B3943" s="5">
        <v>663</v>
      </c>
      <c r="C3943" s="5">
        <v>41</v>
      </c>
      <c r="D3943" s="5">
        <f t="shared" si="854"/>
        <v>27183</v>
      </c>
      <c r="E3943" s="5">
        <f t="shared" si="855"/>
        <v>439569</v>
      </c>
      <c r="F3943" s="5">
        <f t="shared" si="856"/>
        <v>1681</v>
      </c>
      <c r="G3943" s="5">
        <f t="shared" si="857"/>
        <v>-629297.82420000003</v>
      </c>
      <c r="H3943" s="9">
        <f t="shared" si="858"/>
        <v>396015751542.85413</v>
      </c>
      <c r="I3943" s="9">
        <f t="shared" si="859"/>
        <v>-295468.74660000001</v>
      </c>
      <c r="J3943" s="9">
        <f t="shared" si="860"/>
        <v>87301780217.375015</v>
      </c>
      <c r="K3943" s="9">
        <f t="shared" si="861"/>
        <v>185937839354.48117</v>
      </c>
      <c r="M3943" s="9">
        <f t="shared" si="862"/>
        <v>123994.15476670815</v>
      </c>
      <c r="N3943" s="9">
        <f t="shared" si="863"/>
        <v>29417598241.924377</v>
      </c>
      <c r="O3943" s="9">
        <f t="shared" si="864"/>
        <v>-123953.15476670815</v>
      </c>
      <c r="P3943" s="9">
        <f t="shared" si="865"/>
        <v>15364384576.619503</v>
      </c>
      <c r="Q3943" s="9">
        <f t="shared" si="866"/>
        <v>2.0172470506131084E-4</v>
      </c>
      <c r="R3943" s="9">
        <f t="shared" si="867"/>
        <v>-3.5080386871905289E-2</v>
      </c>
    </row>
    <row r="3944" spans="1:18" x14ac:dyDescent="0.25">
      <c r="A3944">
        <v>3933</v>
      </c>
      <c r="B3944" s="5">
        <v>543</v>
      </c>
      <c r="C3944" s="5">
        <v>180</v>
      </c>
      <c r="D3944" s="5">
        <f t="shared" si="854"/>
        <v>97740</v>
      </c>
      <c r="E3944" s="5">
        <f t="shared" si="855"/>
        <v>294849</v>
      </c>
      <c r="F3944" s="5">
        <f t="shared" si="856"/>
        <v>32400</v>
      </c>
      <c r="G3944" s="5">
        <f t="shared" si="857"/>
        <v>-629417.82420000003</v>
      </c>
      <c r="H3944" s="9">
        <f t="shared" si="858"/>
        <v>396166797420.66217</v>
      </c>
      <c r="I3944" s="9">
        <f t="shared" si="859"/>
        <v>-295329.74660000001</v>
      </c>
      <c r="J3944" s="9">
        <f t="shared" si="860"/>
        <v>87219659226.820221</v>
      </c>
      <c r="K3944" s="9">
        <f t="shared" si="861"/>
        <v>185885806526.50937</v>
      </c>
      <c r="M3944" s="9">
        <f t="shared" si="862"/>
        <v>123961.44867711351</v>
      </c>
      <c r="N3944" s="9">
        <f t="shared" si="863"/>
        <v>29428818520.239426</v>
      </c>
      <c r="O3944" s="9">
        <f t="shared" si="864"/>
        <v>-123781.44867711351</v>
      </c>
      <c r="P3944" s="9">
        <f t="shared" si="865"/>
        <v>15321847036.604887</v>
      </c>
      <c r="Q3944" s="9">
        <f t="shared" si="866"/>
        <v>2.0172536288764461E-4</v>
      </c>
      <c r="R3944" s="9">
        <f t="shared" si="867"/>
        <v>-3.5031791782622966E-2</v>
      </c>
    </row>
    <row r="3945" spans="1:18" x14ac:dyDescent="0.25">
      <c r="A3945">
        <v>3934</v>
      </c>
      <c r="B3945" s="5">
        <v>248</v>
      </c>
      <c r="C3945" s="5">
        <v>80</v>
      </c>
      <c r="D3945" s="5">
        <f t="shared" si="854"/>
        <v>19840</v>
      </c>
      <c r="E3945" s="5">
        <f t="shared" si="855"/>
        <v>61504</v>
      </c>
      <c r="F3945" s="5">
        <f t="shared" si="856"/>
        <v>6400</v>
      </c>
      <c r="G3945" s="5">
        <f t="shared" si="857"/>
        <v>-629712.82420000003</v>
      </c>
      <c r="H3945" s="9">
        <f t="shared" si="858"/>
        <v>396538240961.94012</v>
      </c>
      <c r="I3945" s="9">
        <f t="shared" si="859"/>
        <v>-295429.74660000001</v>
      </c>
      <c r="J3945" s="9">
        <f t="shared" si="860"/>
        <v>87278735176.140213</v>
      </c>
      <c r="K3945" s="9">
        <f t="shared" si="861"/>
        <v>186035900084.17636</v>
      </c>
      <c r="M3945" s="9">
        <f t="shared" si="862"/>
        <v>123881.04620686003</v>
      </c>
      <c r="N3945" s="9">
        <f t="shared" si="863"/>
        <v>29456410798.638203</v>
      </c>
      <c r="O3945" s="9">
        <f t="shared" si="864"/>
        <v>-123801.04620686003</v>
      </c>
      <c r="P3945" s="9">
        <f t="shared" si="865"/>
        <v>15326699041.913094</v>
      </c>
      <c r="Q3945" s="9">
        <f t="shared" si="866"/>
        <v>2.0172698057722673E-4</v>
      </c>
      <c r="R3945" s="9">
        <f t="shared" si="867"/>
        <v>-3.5037338171823577E-2</v>
      </c>
    </row>
    <row r="3946" spans="1:18" x14ac:dyDescent="0.25">
      <c r="A3946">
        <v>3935</v>
      </c>
      <c r="B3946" s="5">
        <v>220</v>
      </c>
      <c r="C3946" s="5">
        <v>50</v>
      </c>
      <c r="D3946" s="5">
        <f t="shared" si="854"/>
        <v>11000</v>
      </c>
      <c r="E3946" s="5">
        <f t="shared" si="855"/>
        <v>48400</v>
      </c>
      <c r="F3946" s="5">
        <f t="shared" si="856"/>
        <v>2500</v>
      </c>
      <c r="G3946" s="5">
        <f t="shared" si="857"/>
        <v>-629740.82420000003</v>
      </c>
      <c r="H3946" s="9">
        <f t="shared" si="858"/>
        <v>396573505664.09534</v>
      </c>
      <c r="I3946" s="9">
        <f t="shared" si="859"/>
        <v>-295459.74660000001</v>
      </c>
      <c r="J3946" s="9">
        <f t="shared" si="860"/>
        <v>87296461860.936218</v>
      </c>
      <c r="K3946" s="9">
        <f t="shared" si="861"/>
        <v>186063064341.80716</v>
      </c>
      <c r="M3946" s="9">
        <f t="shared" si="862"/>
        <v>123873.41478595462</v>
      </c>
      <c r="N3946" s="9">
        <f t="shared" si="863"/>
        <v>29459030398.581085</v>
      </c>
      <c r="O3946" s="9">
        <f t="shared" si="864"/>
        <v>-123823.41478595462</v>
      </c>
      <c r="P3946" s="9">
        <f t="shared" si="865"/>
        <v>15332238049.254566</v>
      </c>
      <c r="Q3946" s="9">
        <f t="shared" si="866"/>
        <v>2.0172713416003263E-4</v>
      </c>
      <c r="R3946" s="9">
        <f t="shared" si="867"/>
        <v>-3.5043668779095455E-2</v>
      </c>
    </row>
    <row r="3947" spans="1:18" x14ac:dyDescent="0.25">
      <c r="A3947">
        <v>3936</v>
      </c>
      <c r="B3947" s="5">
        <v>2994330</v>
      </c>
      <c r="C3947" s="5">
        <v>460052</v>
      </c>
      <c r="D3947" s="5">
        <f t="shared" si="854"/>
        <v>1377547505160</v>
      </c>
      <c r="E3947" s="5">
        <f t="shared" si="855"/>
        <v>8966012148900</v>
      </c>
      <c r="F3947" s="5">
        <f t="shared" si="856"/>
        <v>211647842704</v>
      </c>
      <c r="G3947" s="5">
        <f t="shared" si="857"/>
        <v>2364369.1757999999</v>
      </c>
      <c r="H3947" s="9">
        <f t="shared" si="858"/>
        <v>5590241599473.1709</v>
      </c>
      <c r="I3947" s="9">
        <f t="shared" si="859"/>
        <v>164542.25339999999</v>
      </c>
      <c r="J3947" s="9">
        <f t="shared" si="860"/>
        <v>27074153153.949806</v>
      </c>
      <c r="K3947" s="9">
        <f t="shared" si="861"/>
        <v>389038632055.63269</v>
      </c>
      <c r="M3947" s="9">
        <f t="shared" si="862"/>
        <v>939920.33075426426</v>
      </c>
      <c r="N3947" s="9">
        <f t="shared" si="863"/>
        <v>415265000970.04016</v>
      </c>
      <c r="O3947" s="9">
        <f t="shared" si="864"/>
        <v>-479868.33075426426</v>
      </c>
      <c r="P3947" s="9">
        <f t="shared" si="865"/>
        <v>230273614860.88397</v>
      </c>
      <c r="Q3947" s="9">
        <f t="shared" si="866"/>
        <v>2.2434629921410702E-4</v>
      </c>
      <c r="R3947" s="9">
        <f t="shared" si="867"/>
        <v>-0.13581063886069555</v>
      </c>
    </row>
    <row r="3948" spans="1:18" x14ac:dyDescent="0.25">
      <c r="A3948">
        <v>3937</v>
      </c>
      <c r="B3948" s="5">
        <v>763735</v>
      </c>
      <c r="C3948" s="5">
        <v>198000</v>
      </c>
      <c r="D3948" s="5">
        <f t="shared" si="854"/>
        <v>151219530000</v>
      </c>
      <c r="E3948" s="5">
        <f t="shared" si="855"/>
        <v>583291150225</v>
      </c>
      <c r="F3948" s="5">
        <f t="shared" si="856"/>
        <v>39204000000</v>
      </c>
      <c r="G3948" s="5">
        <f t="shared" si="857"/>
        <v>133774.17579999997</v>
      </c>
      <c r="H3948" s="9">
        <f t="shared" si="858"/>
        <v>17895530110.969296</v>
      </c>
      <c r="I3948" s="9">
        <f t="shared" si="859"/>
        <v>-97509.746600000013</v>
      </c>
      <c r="J3948" s="9">
        <f t="shared" si="860"/>
        <v>9508150681.9962139</v>
      </c>
      <c r="K3948" s="9">
        <f t="shared" si="861"/>
        <v>-13044285983.881851</v>
      </c>
      <c r="M3948" s="9">
        <f t="shared" si="862"/>
        <v>331969.99809302879</v>
      </c>
      <c r="N3948" s="9">
        <f t="shared" si="863"/>
        <v>1329349938.9349067</v>
      </c>
      <c r="O3948" s="9">
        <f t="shared" si="864"/>
        <v>-133969.99809302879</v>
      </c>
      <c r="P3948" s="9">
        <f t="shared" si="865"/>
        <v>17947960389.046135</v>
      </c>
      <c r="Q3948" s="9">
        <f t="shared" si="866"/>
        <v>2.0007793758515155E-4</v>
      </c>
      <c r="R3948" s="9">
        <f t="shared" si="867"/>
        <v>-3.7915255168202072E-2</v>
      </c>
    </row>
    <row r="3949" spans="1:18" x14ac:dyDescent="0.25">
      <c r="A3949">
        <v>3938</v>
      </c>
      <c r="B3949" s="5">
        <v>182554</v>
      </c>
      <c r="C3949" s="5">
        <v>18147</v>
      </c>
      <c r="D3949" s="5">
        <f t="shared" si="854"/>
        <v>3312807438</v>
      </c>
      <c r="E3949" s="5">
        <f t="shared" si="855"/>
        <v>33325962916</v>
      </c>
      <c r="F3949" s="5">
        <f t="shared" si="856"/>
        <v>329313609</v>
      </c>
      <c r="G3949" s="5">
        <f t="shared" si="857"/>
        <v>-447406.82420000003</v>
      </c>
      <c r="H3949" s="9">
        <f t="shared" si="858"/>
        <v>200172866340.72974</v>
      </c>
      <c r="I3949" s="9">
        <f t="shared" si="859"/>
        <v>-277362.74660000001</v>
      </c>
      <c r="J3949" s="9">
        <f t="shared" si="860"/>
        <v>76930093201.495819</v>
      </c>
      <c r="K3949" s="9">
        <f t="shared" si="861"/>
        <v>124093985607.69536</v>
      </c>
      <c r="M3949" s="9">
        <f t="shared" si="862"/>
        <v>173568.68262052507</v>
      </c>
      <c r="N3949" s="9">
        <f t="shared" si="863"/>
        <v>14869623084.446402</v>
      </c>
      <c r="O3949" s="9">
        <f t="shared" si="864"/>
        <v>-155421.68262052507</v>
      </c>
      <c r="P3949" s="9">
        <f t="shared" si="865"/>
        <v>24155899428.595222</v>
      </c>
      <c r="Q3949" s="9">
        <f t="shared" si="866"/>
        <v>2.008717813732659E-4</v>
      </c>
      <c r="R3949" s="9">
        <f t="shared" si="867"/>
        <v>-4.3986378880204749E-2</v>
      </c>
    </row>
    <row r="3950" spans="1:18" x14ac:dyDescent="0.25">
      <c r="A3950">
        <v>3939</v>
      </c>
      <c r="B3950" s="5">
        <v>120632</v>
      </c>
      <c r="C3950" s="5">
        <v>32550</v>
      </c>
      <c r="D3950" s="5">
        <f t="shared" si="854"/>
        <v>3926571600</v>
      </c>
      <c r="E3950" s="5">
        <f t="shared" si="855"/>
        <v>14552079424</v>
      </c>
      <c r="F3950" s="5">
        <f t="shared" si="856"/>
        <v>1059502500</v>
      </c>
      <c r="G3950" s="5">
        <f t="shared" si="857"/>
        <v>-509328.82420000003</v>
      </c>
      <c r="H3950" s="9">
        <f t="shared" si="858"/>
        <v>259415851160.95453</v>
      </c>
      <c r="I3950" s="9">
        <f t="shared" si="859"/>
        <v>-262959.74660000001</v>
      </c>
      <c r="J3950" s="9">
        <f t="shared" si="860"/>
        <v>69147828331.936218</v>
      </c>
      <c r="K3950" s="9">
        <f t="shared" si="861"/>
        <v>133932978547.70796</v>
      </c>
      <c r="M3950" s="9">
        <f t="shared" si="862"/>
        <v>156691.79528819938</v>
      </c>
      <c r="N3950" s="9">
        <f t="shared" si="863"/>
        <v>19270423606.405449</v>
      </c>
      <c r="O3950" s="9">
        <f t="shared" si="864"/>
        <v>-124141.79528819938</v>
      </c>
      <c r="P3950" s="9">
        <f t="shared" si="865"/>
        <v>15411185337.377203</v>
      </c>
      <c r="Q3950" s="9">
        <f t="shared" si="866"/>
        <v>2.0112979301893538E-4</v>
      </c>
      <c r="R3950" s="9">
        <f t="shared" si="867"/>
        <v>-3.5133764188694946E-2</v>
      </c>
    </row>
    <row r="3951" spans="1:18" x14ac:dyDescent="0.25">
      <c r="A3951">
        <v>3940</v>
      </c>
      <c r="B3951" s="5">
        <v>103999</v>
      </c>
      <c r="C3951" s="5">
        <v>10000</v>
      </c>
      <c r="D3951" s="5">
        <f t="shared" si="854"/>
        <v>1039990000</v>
      </c>
      <c r="E3951" s="5">
        <f t="shared" si="855"/>
        <v>10815792001</v>
      </c>
      <c r="F3951" s="5">
        <f t="shared" si="856"/>
        <v>100000000</v>
      </c>
      <c r="G3951" s="5">
        <f t="shared" si="857"/>
        <v>-525961.82420000003</v>
      </c>
      <c r="H3951" s="9">
        <f t="shared" si="858"/>
        <v>276635840515.79175</v>
      </c>
      <c r="I3951" s="9">
        <f t="shared" si="859"/>
        <v>-285509.74660000001</v>
      </c>
      <c r="J3951" s="9">
        <f t="shared" si="860"/>
        <v>81515815403.596222</v>
      </c>
      <c r="K3951" s="9">
        <f t="shared" si="861"/>
        <v>150167227148.61575</v>
      </c>
      <c r="M3951" s="9">
        <f t="shared" si="862"/>
        <v>152158.45871963614</v>
      </c>
      <c r="N3951" s="9">
        <f t="shared" si="863"/>
        <v>20549591736.958958</v>
      </c>
      <c r="O3951" s="9">
        <f t="shared" si="864"/>
        <v>-142158.45871963614</v>
      </c>
      <c r="P3951" s="9">
        <f t="shared" si="865"/>
        <v>20209027385.542492</v>
      </c>
      <c r="Q3951" s="9">
        <f t="shared" si="866"/>
        <v>2.0120478852777638E-4</v>
      </c>
      <c r="R3951" s="9">
        <f t="shared" si="867"/>
        <v>-4.0232718898671582E-2</v>
      </c>
    </row>
    <row r="3952" spans="1:18" x14ac:dyDescent="0.25">
      <c r="A3952">
        <v>3941</v>
      </c>
      <c r="B3952" s="5">
        <v>47154</v>
      </c>
      <c r="C3952" s="5">
        <v>8300</v>
      </c>
      <c r="D3952" s="5">
        <f t="shared" si="854"/>
        <v>391378200</v>
      </c>
      <c r="E3952" s="5">
        <f t="shared" si="855"/>
        <v>2223499716</v>
      </c>
      <c r="F3952" s="5">
        <f t="shared" si="856"/>
        <v>68890000</v>
      </c>
      <c r="G3952" s="5">
        <f t="shared" si="857"/>
        <v>-582806.82420000003</v>
      </c>
      <c r="H3952" s="9">
        <f t="shared" si="858"/>
        <v>339663794334.08972</v>
      </c>
      <c r="I3952" s="9">
        <f t="shared" si="859"/>
        <v>-287209.74660000001</v>
      </c>
      <c r="J3952" s="9">
        <f t="shared" si="860"/>
        <v>82489438542.036224</v>
      </c>
      <c r="K3952" s="9">
        <f t="shared" si="861"/>
        <v>167387800295.23276</v>
      </c>
      <c r="M3952" s="9">
        <f t="shared" si="862"/>
        <v>136665.31152791021</v>
      </c>
      <c r="N3952" s="9">
        <f t="shared" si="863"/>
        <v>25231554553.371353</v>
      </c>
      <c r="O3952" s="9">
        <f t="shared" si="864"/>
        <v>-128365.31152791021</v>
      </c>
      <c r="P3952" s="9">
        <f t="shared" si="865"/>
        <v>16477653203.657436</v>
      </c>
      <c r="Q3952" s="9">
        <f t="shared" si="866"/>
        <v>2.0147928425308774E-4</v>
      </c>
      <c r="R3952" s="9">
        <f t="shared" si="867"/>
        <v>-3.6329081297832348E-2</v>
      </c>
    </row>
    <row r="3953" spans="1:18" x14ac:dyDescent="0.25">
      <c r="A3953">
        <v>3942</v>
      </c>
      <c r="B3953" s="5">
        <v>44665</v>
      </c>
      <c r="C3953" s="5">
        <v>5740</v>
      </c>
      <c r="D3953" s="5">
        <f t="shared" si="854"/>
        <v>256377100</v>
      </c>
      <c r="E3953" s="5">
        <f t="shared" si="855"/>
        <v>1994962225</v>
      </c>
      <c r="F3953" s="5">
        <f t="shared" si="856"/>
        <v>32947600</v>
      </c>
      <c r="G3953" s="5">
        <f t="shared" si="857"/>
        <v>-585295.82420000003</v>
      </c>
      <c r="H3953" s="9">
        <f t="shared" si="858"/>
        <v>342571201825.95734</v>
      </c>
      <c r="I3953" s="9">
        <f t="shared" si="859"/>
        <v>-289769.74660000001</v>
      </c>
      <c r="J3953" s="9">
        <f t="shared" si="860"/>
        <v>83966506044.62822</v>
      </c>
      <c r="K3953" s="9">
        <f t="shared" si="861"/>
        <v>169601022664.47217</v>
      </c>
      <c r="M3953" s="9">
        <f t="shared" si="862"/>
        <v>135986.93271956811</v>
      </c>
      <c r="N3953" s="9">
        <f t="shared" si="863"/>
        <v>25447528148.330917</v>
      </c>
      <c r="O3953" s="9">
        <f t="shared" si="864"/>
        <v>-130246.93271956811</v>
      </c>
      <c r="P3953" s="9">
        <f t="shared" si="865"/>
        <v>16964263482.855701</v>
      </c>
      <c r="Q3953" s="9">
        <f t="shared" si="866"/>
        <v>2.014919464272487E-4</v>
      </c>
      <c r="R3953" s="9">
        <f t="shared" si="867"/>
        <v>-3.6861605220323425E-2</v>
      </c>
    </row>
    <row r="3954" spans="1:18" x14ac:dyDescent="0.25">
      <c r="A3954">
        <v>3943</v>
      </c>
      <c r="B3954" s="5">
        <v>40497</v>
      </c>
      <c r="C3954" s="5">
        <v>6200</v>
      </c>
      <c r="D3954" s="5">
        <f t="shared" si="854"/>
        <v>251081400</v>
      </c>
      <c r="E3954" s="5">
        <f t="shared" si="855"/>
        <v>1640007009</v>
      </c>
      <c r="F3954" s="5">
        <f t="shared" si="856"/>
        <v>38440000</v>
      </c>
      <c r="G3954" s="5">
        <f t="shared" si="857"/>
        <v>-589463.82420000003</v>
      </c>
      <c r="H3954" s="9">
        <f t="shared" si="858"/>
        <v>347467600040.48853</v>
      </c>
      <c r="I3954" s="9">
        <f t="shared" si="859"/>
        <v>-289309.74660000001</v>
      </c>
      <c r="J3954" s="9">
        <f t="shared" si="860"/>
        <v>83700129477.756226</v>
      </c>
      <c r="K3954" s="9">
        <f t="shared" si="861"/>
        <v>170537629609.16898</v>
      </c>
      <c r="M3954" s="9">
        <f t="shared" si="862"/>
        <v>134850.94120764773</v>
      </c>
      <c r="N3954" s="9">
        <f t="shared" si="863"/>
        <v>25811251750.097721</v>
      </c>
      <c r="O3954" s="9">
        <f t="shared" si="864"/>
        <v>-128650.94120764773</v>
      </c>
      <c r="P3954" s="9">
        <f t="shared" si="865"/>
        <v>16551064673.613632</v>
      </c>
      <c r="Q3954" s="9">
        <f t="shared" si="866"/>
        <v>2.0151327093959423E-4</v>
      </c>
      <c r="R3954" s="9">
        <f t="shared" si="867"/>
        <v>-3.640991889462341E-2</v>
      </c>
    </row>
    <row r="3955" spans="1:18" x14ac:dyDescent="0.25">
      <c r="A3955">
        <v>3944</v>
      </c>
      <c r="B3955" s="5">
        <v>31548</v>
      </c>
      <c r="C3955" s="5">
        <v>2500</v>
      </c>
      <c r="D3955" s="5">
        <f t="shared" si="854"/>
        <v>78870000</v>
      </c>
      <c r="E3955" s="5">
        <f t="shared" si="855"/>
        <v>995276304</v>
      </c>
      <c r="F3955" s="5">
        <f t="shared" si="856"/>
        <v>6250000</v>
      </c>
      <c r="G3955" s="5">
        <f t="shared" si="857"/>
        <v>-598412.82420000003</v>
      </c>
      <c r="H3955" s="9">
        <f t="shared" si="858"/>
        <v>358097908167.02014</v>
      </c>
      <c r="I3955" s="9">
        <f t="shared" si="859"/>
        <v>-293009.74660000001</v>
      </c>
      <c r="J3955" s="9">
        <f t="shared" si="860"/>
        <v>85854711602.596222</v>
      </c>
      <c r="K3955" s="9">
        <f t="shared" si="861"/>
        <v>175340789981.03238</v>
      </c>
      <c r="M3955" s="9">
        <f t="shared" si="862"/>
        <v>132411.88457612772</v>
      </c>
      <c r="N3955" s="9">
        <f t="shared" si="863"/>
        <v>26600912596.758083</v>
      </c>
      <c r="O3955" s="9">
        <f t="shared" si="864"/>
        <v>-129911.88457612772</v>
      </c>
      <c r="P3955" s="9">
        <f t="shared" si="865"/>
        <v>16877097754.121132</v>
      </c>
      <c r="Q3955" s="9">
        <f t="shared" si="866"/>
        <v>2.0155956744713892E-4</v>
      </c>
      <c r="R3955" s="9">
        <f t="shared" si="867"/>
        <v>-3.6766783406155898E-2</v>
      </c>
    </row>
    <row r="3956" spans="1:18" x14ac:dyDescent="0.25">
      <c r="A3956">
        <v>3945</v>
      </c>
      <c r="B3956" s="5">
        <v>26213</v>
      </c>
      <c r="C3956" s="5">
        <v>3840</v>
      </c>
      <c r="D3956" s="5">
        <f t="shared" si="854"/>
        <v>100657920</v>
      </c>
      <c r="E3956" s="5">
        <f t="shared" si="855"/>
        <v>687121369</v>
      </c>
      <c r="F3956" s="5">
        <f t="shared" si="856"/>
        <v>14745600</v>
      </c>
      <c r="G3956" s="5">
        <f t="shared" si="857"/>
        <v>-603747.82420000003</v>
      </c>
      <c r="H3956" s="9">
        <f t="shared" si="858"/>
        <v>364511435226.23413</v>
      </c>
      <c r="I3956" s="9">
        <f t="shared" si="859"/>
        <v>-291669.74660000001</v>
      </c>
      <c r="J3956" s="9">
        <f t="shared" si="860"/>
        <v>85071241081.708221</v>
      </c>
      <c r="K3956" s="9">
        <f t="shared" si="861"/>
        <v>176094974894.71536</v>
      </c>
      <c r="M3956" s="9">
        <f t="shared" si="862"/>
        <v>130957.82634289951</v>
      </c>
      <c r="N3956" s="9">
        <f t="shared" si="863"/>
        <v>27077334460.299156</v>
      </c>
      <c r="O3956" s="9">
        <f t="shared" si="864"/>
        <v>-127117.82634289951</v>
      </c>
      <c r="P3956" s="9">
        <f t="shared" si="865"/>
        <v>16158941774.143557</v>
      </c>
      <c r="Q3956" s="9">
        <f t="shared" si="866"/>
        <v>2.0158749927191302E-4</v>
      </c>
      <c r="R3956" s="9">
        <f t="shared" si="867"/>
        <v>-3.5976028434548543E-2</v>
      </c>
    </row>
    <row r="3957" spans="1:18" x14ac:dyDescent="0.25">
      <c r="A3957">
        <v>3946</v>
      </c>
      <c r="B3957" s="5">
        <v>24259</v>
      </c>
      <c r="C3957" s="5">
        <v>2596</v>
      </c>
      <c r="D3957" s="5">
        <f t="shared" si="854"/>
        <v>62976364</v>
      </c>
      <c r="E3957" s="5">
        <f t="shared" si="855"/>
        <v>588499081</v>
      </c>
      <c r="F3957" s="5">
        <f t="shared" si="856"/>
        <v>6739216</v>
      </c>
      <c r="G3957" s="5">
        <f t="shared" si="857"/>
        <v>-605701.82420000003</v>
      </c>
      <c r="H3957" s="9">
        <f t="shared" si="858"/>
        <v>366874699839.20776</v>
      </c>
      <c r="I3957" s="9">
        <f t="shared" si="859"/>
        <v>-292913.74660000001</v>
      </c>
      <c r="J3957" s="9">
        <f t="shared" si="860"/>
        <v>85798462947.249023</v>
      </c>
      <c r="K3957" s="9">
        <f t="shared" si="861"/>
        <v>177418390648.87656</v>
      </c>
      <c r="M3957" s="9">
        <f t="shared" si="862"/>
        <v>130425.26218400018</v>
      </c>
      <c r="N3957" s="9">
        <f t="shared" si="863"/>
        <v>27252886994.896496</v>
      </c>
      <c r="O3957" s="9">
        <f t="shared" si="864"/>
        <v>-127829.26218400018</v>
      </c>
      <c r="P3957" s="9">
        <f t="shared" si="865"/>
        <v>16340320270.505859</v>
      </c>
      <c r="Q3957" s="9">
        <f t="shared" si="866"/>
        <v>2.0159779162625329E-4</v>
      </c>
      <c r="R3957" s="9">
        <f t="shared" si="867"/>
        <v>-3.6177374386222615E-2</v>
      </c>
    </row>
    <row r="3958" spans="1:18" x14ac:dyDescent="0.25">
      <c r="A3958">
        <v>3947</v>
      </c>
      <c r="B3958" s="5">
        <v>12657</v>
      </c>
      <c r="C3958" s="5">
        <v>840</v>
      </c>
      <c r="D3958" s="5">
        <f t="shared" si="854"/>
        <v>10631880</v>
      </c>
      <c r="E3958" s="5">
        <f t="shared" si="855"/>
        <v>160199649</v>
      </c>
      <c r="F3958" s="5">
        <f t="shared" si="856"/>
        <v>705600</v>
      </c>
      <c r="G3958" s="5">
        <f t="shared" si="857"/>
        <v>-617303.82420000003</v>
      </c>
      <c r="H3958" s="9">
        <f t="shared" si="858"/>
        <v>381064011371.94452</v>
      </c>
      <c r="I3958" s="9">
        <f t="shared" si="859"/>
        <v>-294669.74660000001</v>
      </c>
      <c r="J3958" s="9">
        <f t="shared" si="860"/>
        <v>86830259561.308212</v>
      </c>
      <c r="K3958" s="9">
        <f t="shared" si="861"/>
        <v>181900761452.22498</v>
      </c>
      <c r="M3958" s="9">
        <f t="shared" si="862"/>
        <v>127263.12842169208</v>
      </c>
      <c r="N3958" s="9">
        <f t="shared" si="863"/>
        <v>28306924528.437344</v>
      </c>
      <c r="O3958" s="9">
        <f t="shared" si="864"/>
        <v>-126423.12842169208</v>
      </c>
      <c r="P3958" s="9">
        <f t="shared" si="865"/>
        <v>15982807399.927647</v>
      </c>
      <c r="Q3958" s="9">
        <f t="shared" si="866"/>
        <v>2.0165958810106947E-4</v>
      </c>
      <c r="R3958" s="9">
        <f t="shared" si="867"/>
        <v>-3.5779421012006409E-2</v>
      </c>
    </row>
    <row r="3959" spans="1:18" x14ac:dyDescent="0.25">
      <c r="A3959">
        <v>3948</v>
      </c>
      <c r="B3959" s="5">
        <v>12256</v>
      </c>
      <c r="C3959" s="5">
        <v>1900</v>
      </c>
      <c r="D3959" s="5">
        <f t="shared" si="854"/>
        <v>23286400</v>
      </c>
      <c r="E3959" s="5">
        <f t="shared" si="855"/>
        <v>150209536</v>
      </c>
      <c r="F3959" s="5">
        <f t="shared" si="856"/>
        <v>3610000</v>
      </c>
      <c r="G3959" s="5">
        <f t="shared" si="857"/>
        <v>-617704.82420000003</v>
      </c>
      <c r="H3959" s="9">
        <f t="shared" si="858"/>
        <v>381559249839.95294</v>
      </c>
      <c r="I3959" s="9">
        <f t="shared" si="859"/>
        <v>-293609.74660000001</v>
      </c>
      <c r="J3959" s="9">
        <f t="shared" si="860"/>
        <v>86206683298.51622</v>
      </c>
      <c r="K3959" s="9">
        <f t="shared" si="861"/>
        <v>181364156906.95956</v>
      </c>
      <c r="M3959" s="9">
        <f t="shared" si="862"/>
        <v>127153.83557229667</v>
      </c>
      <c r="N3959" s="9">
        <f t="shared" si="863"/>
        <v>28343712777.967964</v>
      </c>
      <c r="O3959" s="9">
        <f t="shared" si="864"/>
        <v>-125253.83557229667</v>
      </c>
      <c r="P3959" s="9">
        <f t="shared" si="865"/>
        <v>15688523325.57193</v>
      </c>
      <c r="Q3959" s="9">
        <f t="shared" si="866"/>
        <v>2.0166174493520803E-4</v>
      </c>
      <c r="R3959" s="9">
        <f t="shared" si="867"/>
        <v>-3.5448495675533272E-2</v>
      </c>
    </row>
    <row r="3960" spans="1:18" x14ac:dyDescent="0.25">
      <c r="A3960">
        <v>3949</v>
      </c>
      <c r="B3960" s="5">
        <v>4938</v>
      </c>
      <c r="C3960" s="5">
        <v>600</v>
      </c>
      <c r="D3960" s="5">
        <f t="shared" si="854"/>
        <v>2962800</v>
      </c>
      <c r="E3960" s="5">
        <f t="shared" si="855"/>
        <v>24383844</v>
      </c>
      <c r="F3960" s="5">
        <f t="shared" si="856"/>
        <v>360000</v>
      </c>
      <c r="G3960" s="5">
        <f t="shared" si="857"/>
        <v>-625022.82420000003</v>
      </c>
      <c r="H3960" s="9">
        <f t="shared" si="858"/>
        <v>390653530770.94415</v>
      </c>
      <c r="I3960" s="9">
        <f t="shared" si="859"/>
        <v>-294909.74660000001</v>
      </c>
      <c r="J3960" s="9">
        <f t="shared" si="860"/>
        <v>86971758639.676224</v>
      </c>
      <c r="K3960" s="9">
        <f t="shared" si="861"/>
        <v>184325322704.03836</v>
      </c>
      <c r="M3960" s="9">
        <f t="shared" si="862"/>
        <v>125159.30920851708</v>
      </c>
      <c r="N3960" s="9">
        <f t="shared" si="863"/>
        <v>29019271519.469547</v>
      </c>
      <c r="O3960" s="9">
        <f t="shared" si="864"/>
        <v>-124559.30920851708</v>
      </c>
      <c r="P3960" s="9">
        <f t="shared" si="865"/>
        <v>15515021510.502968</v>
      </c>
      <c r="Q3960" s="9">
        <f t="shared" si="866"/>
        <v>2.0170135182531165E-4</v>
      </c>
      <c r="R3960" s="9">
        <f t="shared" si="867"/>
        <v>-3.5251936207059277E-2</v>
      </c>
    </row>
    <row r="3961" spans="1:18" x14ac:dyDescent="0.25">
      <c r="A3961">
        <v>3950</v>
      </c>
      <c r="B3961" s="5">
        <v>4757</v>
      </c>
      <c r="C3961" s="5">
        <v>674</v>
      </c>
      <c r="D3961" s="5">
        <f t="shared" si="854"/>
        <v>3206218</v>
      </c>
      <c r="E3961" s="5">
        <f t="shared" si="855"/>
        <v>22629049</v>
      </c>
      <c r="F3961" s="5">
        <f t="shared" si="856"/>
        <v>454276</v>
      </c>
      <c r="G3961" s="5">
        <f t="shared" si="857"/>
        <v>-625203.82420000003</v>
      </c>
      <c r="H3961" s="9">
        <f t="shared" si="858"/>
        <v>390879821794.30457</v>
      </c>
      <c r="I3961" s="9">
        <f t="shared" si="859"/>
        <v>-294835.74660000001</v>
      </c>
      <c r="J3961" s="9">
        <f t="shared" si="860"/>
        <v>86928117473.179413</v>
      </c>
      <c r="K3961" s="9">
        <f t="shared" si="861"/>
        <v>184332436285.18216</v>
      </c>
      <c r="M3961" s="9">
        <f t="shared" si="862"/>
        <v>125109.9775233785</v>
      </c>
      <c r="N3961" s="9">
        <f t="shared" si="863"/>
        <v>29036081301.365936</v>
      </c>
      <c r="O3961" s="9">
        <f t="shared" si="864"/>
        <v>-124435.9775233785</v>
      </c>
      <c r="P3961" s="9">
        <f t="shared" si="865"/>
        <v>15484312502.198761</v>
      </c>
      <c r="Q3961" s="9">
        <f t="shared" si="866"/>
        <v>2.0170233735498263E-4</v>
      </c>
      <c r="R3961" s="9">
        <f t="shared" si="867"/>
        <v>-3.5217031722099966E-2</v>
      </c>
    </row>
    <row r="3962" spans="1:18" x14ac:dyDescent="0.25">
      <c r="A3962">
        <v>3951</v>
      </c>
      <c r="B3962" s="5">
        <v>1974</v>
      </c>
      <c r="C3962" s="5">
        <v>120</v>
      </c>
      <c r="D3962" s="5">
        <f t="shared" si="854"/>
        <v>236880</v>
      </c>
      <c r="E3962" s="5">
        <f t="shared" si="855"/>
        <v>3896676</v>
      </c>
      <c r="F3962" s="5">
        <f t="shared" si="856"/>
        <v>14400</v>
      </c>
      <c r="G3962" s="5">
        <f t="shared" si="857"/>
        <v>-627986.82420000003</v>
      </c>
      <c r="H3962" s="9">
        <f t="shared" si="858"/>
        <v>394367451368.80176</v>
      </c>
      <c r="I3962" s="9">
        <f t="shared" si="859"/>
        <v>-295389.74660000001</v>
      </c>
      <c r="J3962" s="9">
        <f t="shared" si="860"/>
        <v>87255102396.412216</v>
      </c>
      <c r="K3962" s="9">
        <f t="shared" si="861"/>
        <v>185500868868.57675</v>
      </c>
      <c r="M3962" s="9">
        <f t="shared" si="862"/>
        <v>124351.46879552955</v>
      </c>
      <c r="N3962" s="9">
        <f t="shared" si="863"/>
        <v>29295156060.992279</v>
      </c>
      <c r="O3962" s="9">
        <f t="shared" si="864"/>
        <v>-124231.46879552955</v>
      </c>
      <c r="P3962" s="9">
        <f t="shared" si="865"/>
        <v>15433457839.094633</v>
      </c>
      <c r="Q3962" s="9">
        <f t="shared" si="866"/>
        <v>2.0171752647904064E-4</v>
      </c>
      <c r="R3962" s="9">
        <f t="shared" si="867"/>
        <v>-3.5159153307303452E-2</v>
      </c>
    </row>
    <row r="3963" spans="1:18" x14ac:dyDescent="0.25">
      <c r="A3963">
        <v>3952</v>
      </c>
      <c r="B3963" s="5">
        <v>1674</v>
      </c>
      <c r="C3963" s="5">
        <v>105</v>
      </c>
      <c r="D3963" s="5">
        <f t="shared" si="854"/>
        <v>175770</v>
      </c>
      <c r="E3963" s="5">
        <f t="shared" si="855"/>
        <v>2802276</v>
      </c>
      <c r="F3963" s="5">
        <f t="shared" si="856"/>
        <v>11025</v>
      </c>
      <c r="G3963" s="5">
        <f t="shared" si="857"/>
        <v>-628286.82420000003</v>
      </c>
      <c r="H3963" s="9">
        <f t="shared" si="858"/>
        <v>394744333463.32172</v>
      </c>
      <c r="I3963" s="9">
        <f t="shared" si="859"/>
        <v>-295404.74660000001</v>
      </c>
      <c r="J3963" s="9">
        <f t="shared" si="860"/>
        <v>87263964313.810226</v>
      </c>
      <c r="K3963" s="9">
        <f t="shared" si="861"/>
        <v>185598910094.91977</v>
      </c>
      <c r="M3963" s="9">
        <f t="shared" si="862"/>
        <v>124269.70357154297</v>
      </c>
      <c r="N3963" s="9">
        <f t="shared" si="863"/>
        <v>29323152336.387817</v>
      </c>
      <c r="O3963" s="9">
        <f t="shared" si="864"/>
        <v>-124164.70357154297</v>
      </c>
      <c r="P3963" s="9">
        <f t="shared" si="865"/>
        <v>15416873613.009134</v>
      </c>
      <c r="Q3963" s="9">
        <f t="shared" si="866"/>
        <v>2.0171916785429757E-4</v>
      </c>
      <c r="R3963" s="9">
        <f t="shared" si="867"/>
        <v>-3.5140257892276622E-2</v>
      </c>
    </row>
    <row r="3964" spans="1:18" x14ac:dyDescent="0.25">
      <c r="A3964">
        <v>3953</v>
      </c>
      <c r="B3964" s="5">
        <v>1255</v>
      </c>
      <c r="C3964" s="5">
        <v>205</v>
      </c>
      <c r="D3964" s="5">
        <f t="shared" si="854"/>
        <v>257275</v>
      </c>
      <c r="E3964" s="5">
        <f t="shared" si="855"/>
        <v>1575025</v>
      </c>
      <c r="F3964" s="5">
        <f t="shared" si="856"/>
        <v>42025</v>
      </c>
      <c r="G3964" s="5">
        <f t="shared" si="857"/>
        <v>-628705.82420000003</v>
      </c>
      <c r="H3964" s="9">
        <f t="shared" si="858"/>
        <v>395271013383.00134</v>
      </c>
      <c r="I3964" s="9">
        <f t="shared" si="859"/>
        <v>-295304.74660000001</v>
      </c>
      <c r="J3964" s="9">
        <f t="shared" si="860"/>
        <v>87204893364.490219</v>
      </c>
      <c r="K3964" s="9">
        <f t="shared" si="861"/>
        <v>185659814101.32516</v>
      </c>
      <c r="M3964" s="9">
        <f t="shared" si="862"/>
        <v>124155.50480870836</v>
      </c>
      <c r="N3964" s="9">
        <f t="shared" si="863"/>
        <v>29362276179.868443</v>
      </c>
      <c r="O3964" s="9">
        <f t="shared" si="864"/>
        <v>-123950.50480870836</v>
      </c>
      <c r="P3964" s="9">
        <f t="shared" si="865"/>
        <v>15363727642.333633</v>
      </c>
      <c r="Q3964" s="9">
        <f t="shared" si="866"/>
        <v>2.0172146162044101E-4</v>
      </c>
      <c r="R3964" s="9">
        <f t="shared" si="867"/>
        <v>-3.5079636841742354E-2</v>
      </c>
    </row>
    <row r="3965" spans="1:18" x14ac:dyDescent="0.25">
      <c r="A3965">
        <v>3954</v>
      </c>
      <c r="B3965" s="5">
        <v>714</v>
      </c>
      <c r="C3965" s="5">
        <v>80</v>
      </c>
      <c r="D3965" s="5">
        <f t="shared" si="854"/>
        <v>57120</v>
      </c>
      <c r="E3965" s="5">
        <f t="shared" si="855"/>
        <v>509796</v>
      </c>
      <c r="F3965" s="5">
        <f t="shared" si="856"/>
        <v>6400</v>
      </c>
      <c r="G3965" s="5">
        <f t="shared" si="857"/>
        <v>-629246.82420000003</v>
      </c>
      <c r="H3965" s="9">
        <f t="shared" si="858"/>
        <v>395951565765.78577</v>
      </c>
      <c r="I3965" s="9">
        <f t="shared" si="859"/>
        <v>-295429.74660000001</v>
      </c>
      <c r="J3965" s="9">
        <f t="shared" si="860"/>
        <v>87278735176.140213</v>
      </c>
      <c r="K3965" s="9">
        <f t="shared" si="861"/>
        <v>185898229822.26077</v>
      </c>
      <c r="M3965" s="9">
        <f t="shared" si="862"/>
        <v>124008.05485478588</v>
      </c>
      <c r="N3965" s="9">
        <f t="shared" si="863"/>
        <v>29412830271.470451</v>
      </c>
      <c r="O3965" s="9">
        <f t="shared" si="864"/>
        <v>-123928.05485478588</v>
      </c>
      <c r="P3965" s="9">
        <f t="shared" si="865"/>
        <v>15358162780.090818</v>
      </c>
      <c r="Q3965" s="9">
        <f t="shared" si="866"/>
        <v>2.017244255231002E-4</v>
      </c>
      <c r="R3965" s="9">
        <f t="shared" si="867"/>
        <v>-3.5073283259011351E-2</v>
      </c>
    </row>
    <row r="3966" spans="1:18" x14ac:dyDescent="0.25">
      <c r="A3966">
        <v>3955</v>
      </c>
      <c r="B3966" s="5">
        <v>238</v>
      </c>
      <c r="C3966" s="5">
        <v>25</v>
      </c>
      <c r="D3966" s="5">
        <f t="shared" si="854"/>
        <v>5950</v>
      </c>
      <c r="E3966" s="5">
        <f t="shared" si="855"/>
        <v>56644</v>
      </c>
      <c r="F3966" s="5">
        <f t="shared" si="856"/>
        <v>625</v>
      </c>
      <c r="G3966" s="5">
        <f t="shared" si="857"/>
        <v>-629722.82420000003</v>
      </c>
      <c r="H3966" s="9">
        <f t="shared" si="858"/>
        <v>396550835318.42413</v>
      </c>
      <c r="I3966" s="9">
        <f t="shared" si="859"/>
        <v>-295484.74660000001</v>
      </c>
      <c r="J3966" s="9">
        <f t="shared" si="860"/>
        <v>87311235473.26622</v>
      </c>
      <c r="K3966" s="9">
        <f t="shared" si="861"/>
        <v>186073489136.97336</v>
      </c>
      <c r="M3966" s="9">
        <f t="shared" si="862"/>
        <v>123878.32069939382</v>
      </c>
      <c r="N3966" s="9">
        <f t="shared" si="863"/>
        <v>29457346356.675278</v>
      </c>
      <c r="O3966" s="9">
        <f t="shared" si="864"/>
        <v>-123853.32069939382</v>
      </c>
      <c r="P3966" s="9">
        <f t="shared" si="865"/>
        <v>15339645048.266893</v>
      </c>
      <c r="Q3966" s="9">
        <f t="shared" si="866"/>
        <v>2.017270354274449E-4</v>
      </c>
      <c r="R3966" s="9">
        <f t="shared" si="867"/>
        <v>-3.5052132547540256E-2</v>
      </c>
    </row>
    <row r="3967" spans="1:18" x14ac:dyDescent="0.25">
      <c r="A3967">
        <v>3956</v>
      </c>
      <c r="B3967" s="5">
        <v>1</v>
      </c>
      <c r="C3967" s="5">
        <v>1</v>
      </c>
      <c r="D3967" s="5">
        <f t="shared" si="854"/>
        <v>1</v>
      </c>
      <c r="E3967" s="5">
        <f t="shared" si="855"/>
        <v>1</v>
      </c>
      <c r="F3967" s="5">
        <f t="shared" si="856"/>
        <v>1</v>
      </c>
      <c r="G3967" s="5">
        <f t="shared" si="857"/>
        <v>-629959.82420000003</v>
      </c>
      <c r="H3967" s="9">
        <f t="shared" si="858"/>
        <v>396849380106.09497</v>
      </c>
      <c r="I3967" s="9">
        <f t="shared" si="859"/>
        <v>-295508.74660000001</v>
      </c>
      <c r="J3967" s="9">
        <f t="shared" si="860"/>
        <v>87325419317.103012</v>
      </c>
      <c r="K3967" s="9">
        <f t="shared" si="861"/>
        <v>186158638057.69836</v>
      </c>
      <c r="M3967" s="9">
        <f t="shared" si="862"/>
        <v>123813.72617244441</v>
      </c>
      <c r="N3967" s="9">
        <f t="shared" si="863"/>
        <v>29479523430.659592</v>
      </c>
      <c r="O3967" s="9">
        <f t="shared" si="864"/>
        <v>-123812.72617244441</v>
      </c>
      <c r="P3967" s="9">
        <f t="shared" si="865"/>
        <v>15329591162.252701</v>
      </c>
      <c r="Q3967" s="9">
        <f t="shared" si="866"/>
        <v>2.017283356325613E-4</v>
      </c>
      <c r="R3967" s="9">
        <f t="shared" si="867"/>
        <v>-3.5040643780752653E-2</v>
      </c>
    </row>
    <row r="3968" spans="1:18" x14ac:dyDescent="0.25">
      <c r="A3968">
        <v>3957</v>
      </c>
      <c r="B3968" s="5">
        <v>0</v>
      </c>
      <c r="C3968" s="5">
        <v>0</v>
      </c>
      <c r="D3968" s="5">
        <f t="shared" si="854"/>
        <v>0</v>
      </c>
      <c r="E3968" s="5">
        <f t="shared" si="855"/>
        <v>0</v>
      </c>
      <c r="F3968" s="5">
        <f t="shared" si="856"/>
        <v>0</v>
      </c>
      <c r="G3968" s="5">
        <f t="shared" si="857"/>
        <v>-629960.82420000003</v>
      </c>
      <c r="H3968" s="9">
        <f t="shared" si="858"/>
        <v>396850640026.74335</v>
      </c>
      <c r="I3968" s="9">
        <f t="shared" si="859"/>
        <v>-295509.74660000001</v>
      </c>
      <c r="J3968" s="9">
        <f t="shared" si="860"/>
        <v>87326010335.596222</v>
      </c>
      <c r="K3968" s="9">
        <f t="shared" si="861"/>
        <v>186159563527.26917</v>
      </c>
      <c r="M3968" s="9">
        <f t="shared" si="862"/>
        <v>123813.45362169779</v>
      </c>
      <c r="N3968" s="9">
        <f t="shared" si="863"/>
        <v>29479617022.490993</v>
      </c>
      <c r="O3968" s="9">
        <f t="shared" si="864"/>
        <v>-123813.45362169779</v>
      </c>
      <c r="P3968" s="9">
        <f t="shared" si="865"/>
        <v>15329771297.732309</v>
      </c>
      <c r="Q3968" s="9">
        <f t="shared" si="866"/>
        <v>2.0172834111969535E-4</v>
      </c>
      <c r="R3968" s="9">
        <f t="shared" si="867"/>
        <v>-3.5040849658636533E-2</v>
      </c>
    </row>
    <row r="3969" spans="1:18" x14ac:dyDescent="0.25">
      <c r="A3969">
        <v>3958</v>
      </c>
      <c r="B3969" s="5">
        <v>4922270</v>
      </c>
      <c r="C3969" s="5">
        <v>719727</v>
      </c>
      <c r="D3969" s="5">
        <f t="shared" si="854"/>
        <v>3542690620290</v>
      </c>
      <c r="E3969" s="5">
        <f t="shared" si="855"/>
        <v>24228741952900</v>
      </c>
      <c r="F3969" s="5">
        <f t="shared" si="856"/>
        <v>518006954529</v>
      </c>
      <c r="G3969" s="5">
        <f t="shared" si="857"/>
        <v>4292309.1758000003</v>
      </c>
      <c r="H3969" s="9">
        <f t="shared" si="858"/>
        <v>18423918060656.879</v>
      </c>
      <c r="I3969" s="9">
        <f t="shared" si="859"/>
        <v>424217.25339999999</v>
      </c>
      <c r="J3969" s="9">
        <f t="shared" si="860"/>
        <v>179960278082.23981</v>
      </c>
      <c r="K3969" s="9">
        <f t="shared" si="861"/>
        <v>1820871609301.4939</v>
      </c>
      <c r="M3969" s="9">
        <f t="shared" si="862"/>
        <v>1465381.8171966269</v>
      </c>
      <c r="N3969" s="9">
        <f t="shared" si="863"/>
        <v>1368600661562.0393</v>
      </c>
      <c r="O3969" s="9">
        <f t="shared" si="864"/>
        <v>-745654.81719662691</v>
      </c>
      <c r="P3969" s="9">
        <f t="shared" si="865"/>
        <v>556001106408.53516</v>
      </c>
      <c r="Q3969" s="9">
        <f t="shared" si="866"/>
        <v>2.8023879000922154E-4</v>
      </c>
      <c r="R3969" s="9">
        <f t="shared" si="867"/>
        <v>-0.21103848996241029</v>
      </c>
    </row>
    <row r="3970" spans="1:18" x14ac:dyDescent="0.25">
      <c r="A3970">
        <v>3959</v>
      </c>
      <c r="B3970" s="5">
        <v>682561</v>
      </c>
      <c r="C3970" s="5">
        <v>26600</v>
      </c>
      <c r="D3970" s="5">
        <f t="shared" si="854"/>
        <v>18156122600</v>
      </c>
      <c r="E3970" s="5">
        <f t="shared" si="855"/>
        <v>465889518721</v>
      </c>
      <c r="F3970" s="5">
        <f t="shared" si="856"/>
        <v>707560000</v>
      </c>
      <c r="G3970" s="5">
        <f t="shared" si="857"/>
        <v>52600.175799999968</v>
      </c>
      <c r="H3970" s="9">
        <f t="shared" si="858"/>
        <v>2766778494.1909022</v>
      </c>
      <c r="I3970" s="9">
        <f t="shared" si="859"/>
        <v>-268909.74660000001</v>
      </c>
      <c r="J3970" s="9">
        <f t="shared" si="860"/>
        <v>72312451816.476212</v>
      </c>
      <c r="K3970" s="9">
        <f t="shared" si="861"/>
        <v>-14144699945.493444</v>
      </c>
      <c r="M3970" s="9">
        <f t="shared" si="862"/>
        <v>309845.96378673695</v>
      </c>
      <c r="N3970" s="9">
        <f t="shared" si="863"/>
        <v>205527123.2252914</v>
      </c>
      <c r="O3970" s="9">
        <f t="shared" si="864"/>
        <v>-283245.96378673695</v>
      </c>
      <c r="P3970" s="9">
        <f t="shared" si="865"/>
        <v>80228276001.477493</v>
      </c>
      <c r="Q3970" s="9">
        <f t="shared" si="866"/>
        <v>2.0001204971482542E-4</v>
      </c>
      <c r="R3970" s="9">
        <f t="shared" si="867"/>
        <v>-8.0162295971767134E-2</v>
      </c>
    </row>
    <row r="3971" spans="1:18" x14ac:dyDescent="0.25">
      <c r="A3971">
        <v>3960</v>
      </c>
      <c r="B3971" s="5">
        <v>331924</v>
      </c>
      <c r="C3971" s="5">
        <v>9460</v>
      </c>
      <c r="D3971" s="5">
        <f t="shared" si="854"/>
        <v>3140001040</v>
      </c>
      <c r="E3971" s="5">
        <f t="shared" si="855"/>
        <v>110173541776</v>
      </c>
      <c r="F3971" s="5">
        <f t="shared" si="856"/>
        <v>89491600</v>
      </c>
      <c r="G3971" s="5">
        <f t="shared" si="857"/>
        <v>-298036.82420000003</v>
      </c>
      <c r="H3971" s="9">
        <f t="shared" si="858"/>
        <v>88825948579.221725</v>
      </c>
      <c r="I3971" s="9">
        <f t="shared" si="859"/>
        <v>-286049.74660000001</v>
      </c>
      <c r="J3971" s="9">
        <f t="shared" si="860"/>
        <v>81824457529.924225</v>
      </c>
      <c r="K3971" s="9">
        <f t="shared" si="861"/>
        <v>85253358039.878754</v>
      </c>
      <c r="M3971" s="9">
        <f t="shared" si="862"/>
        <v>214279.5876434489</v>
      </c>
      <c r="N3971" s="9">
        <f t="shared" si="863"/>
        <v>6598338724.1065607</v>
      </c>
      <c r="O3971" s="9">
        <f t="shared" si="864"/>
        <v>-204819.5876434489</v>
      </c>
      <c r="P3971" s="9">
        <f t="shared" si="865"/>
        <v>41951063482.432449</v>
      </c>
      <c r="Q3971" s="9">
        <f t="shared" si="866"/>
        <v>2.0038684967073523E-4</v>
      </c>
      <c r="R3971" s="9">
        <f t="shared" si="867"/>
        <v>-5.7966621177883135E-2</v>
      </c>
    </row>
    <row r="3972" spans="1:18" x14ac:dyDescent="0.25">
      <c r="A3972">
        <v>3961</v>
      </c>
      <c r="B3972" s="5">
        <v>278975</v>
      </c>
      <c r="C3972" s="5">
        <v>5500</v>
      </c>
      <c r="D3972" s="5">
        <f t="shared" si="854"/>
        <v>1534362500</v>
      </c>
      <c r="E3972" s="5">
        <f t="shared" si="855"/>
        <v>77827050625</v>
      </c>
      <c r="F3972" s="5">
        <f t="shared" si="856"/>
        <v>30250000</v>
      </c>
      <c r="G3972" s="5">
        <f t="shared" si="857"/>
        <v>-350985.82420000003</v>
      </c>
      <c r="H3972" s="9">
        <f t="shared" si="858"/>
        <v>123191048789.35333</v>
      </c>
      <c r="I3972" s="9">
        <f t="shared" si="859"/>
        <v>-290009.74660000001</v>
      </c>
      <c r="J3972" s="9">
        <f t="shared" si="860"/>
        <v>84105653122.996216</v>
      </c>
      <c r="K3972" s="9">
        <f t="shared" si="861"/>
        <v>101789309936.43416</v>
      </c>
      <c r="M3972" s="9">
        <f t="shared" si="862"/>
        <v>199848.29816056215</v>
      </c>
      <c r="N3972" s="9">
        <f t="shared" si="863"/>
        <v>9151112717.531229</v>
      </c>
      <c r="O3972" s="9">
        <f t="shared" si="864"/>
        <v>-194348.29816056215</v>
      </c>
      <c r="P3972" s="9">
        <f t="shared" si="865"/>
        <v>37771260997.906761</v>
      </c>
      <c r="Q3972" s="9">
        <f t="shared" si="866"/>
        <v>2.0053651458187566E-4</v>
      </c>
      <c r="R3972" s="9">
        <f t="shared" si="867"/>
        <v>-5.5003113466184334E-2</v>
      </c>
    </row>
    <row r="3973" spans="1:18" x14ac:dyDescent="0.25">
      <c r="A3973">
        <v>3962</v>
      </c>
      <c r="B3973" s="5">
        <v>170611</v>
      </c>
      <c r="C3973" s="5">
        <v>6305</v>
      </c>
      <c r="D3973" s="5">
        <f t="shared" si="854"/>
        <v>1075702355</v>
      </c>
      <c r="E3973" s="5">
        <f t="shared" si="855"/>
        <v>29108113321</v>
      </c>
      <c r="F3973" s="5">
        <f t="shared" si="856"/>
        <v>39753025</v>
      </c>
      <c r="G3973" s="5">
        <f t="shared" si="857"/>
        <v>-459349.82420000003</v>
      </c>
      <c r="H3973" s="9">
        <f t="shared" si="858"/>
        <v>211002260992.57092</v>
      </c>
      <c r="I3973" s="9">
        <f t="shared" si="859"/>
        <v>-289204.74660000001</v>
      </c>
      <c r="J3973" s="9">
        <f t="shared" si="860"/>
        <v>83639385455.970215</v>
      </c>
      <c r="K3973" s="9">
        <f t="shared" si="861"/>
        <v>132846149508.51556</v>
      </c>
      <c r="M3973" s="9">
        <f t="shared" si="862"/>
        <v>170313.60905361889</v>
      </c>
      <c r="N3973" s="9">
        <f t="shared" si="863"/>
        <v>15674072856.532383</v>
      </c>
      <c r="O3973" s="9">
        <f t="shared" si="864"/>
        <v>-164008.60905361889</v>
      </c>
      <c r="P3973" s="9">
        <f t="shared" si="865"/>
        <v>26898823843.702797</v>
      </c>
      <c r="Q3973" s="9">
        <f t="shared" si="866"/>
        <v>2.009189449310138E-4</v>
      </c>
      <c r="R3973" s="9">
        <f t="shared" si="867"/>
        <v>-4.6416593013076213E-2</v>
      </c>
    </row>
    <row r="3974" spans="1:18" x14ac:dyDescent="0.25">
      <c r="A3974">
        <v>3963</v>
      </c>
      <c r="B3974" s="5">
        <v>160536</v>
      </c>
      <c r="C3974" s="5">
        <v>5376</v>
      </c>
      <c r="D3974" s="5">
        <f t="shared" si="854"/>
        <v>863041536</v>
      </c>
      <c r="E3974" s="5">
        <f t="shared" si="855"/>
        <v>25771807296</v>
      </c>
      <c r="F3974" s="5">
        <f t="shared" si="856"/>
        <v>28901376</v>
      </c>
      <c r="G3974" s="5">
        <f t="shared" si="857"/>
        <v>-469424.82420000003</v>
      </c>
      <c r="H3974" s="9">
        <f t="shared" si="858"/>
        <v>220359665575.20093</v>
      </c>
      <c r="I3974" s="9">
        <f t="shared" si="859"/>
        <v>-290133.74660000001</v>
      </c>
      <c r="J3974" s="9">
        <f t="shared" si="860"/>
        <v>84177590916.153015</v>
      </c>
      <c r="K3974" s="9">
        <f t="shared" si="861"/>
        <v>136195982992.19237</v>
      </c>
      <c r="M3974" s="9">
        <f t="shared" si="862"/>
        <v>167567.66028140252</v>
      </c>
      <c r="N3974" s="9">
        <f t="shared" si="863"/>
        <v>16369177451.55545</v>
      </c>
      <c r="O3974" s="9">
        <f t="shared" si="864"/>
        <v>-162191.66028140252</v>
      </c>
      <c r="P3974" s="9">
        <f t="shared" si="865"/>
        <v>26306134664.837887</v>
      </c>
      <c r="Q3974" s="9">
        <f t="shared" si="866"/>
        <v>2.0095969776213609E-4</v>
      </c>
      <c r="R3974" s="9">
        <f t="shared" si="867"/>
        <v>-4.5902373553866699E-2</v>
      </c>
    </row>
    <row r="3975" spans="1:18" x14ac:dyDescent="0.25">
      <c r="A3975">
        <v>3964</v>
      </c>
      <c r="B3975" s="5">
        <v>153553</v>
      </c>
      <c r="C3975" s="5">
        <v>18160</v>
      </c>
      <c r="D3975" s="5">
        <f t="shared" si="854"/>
        <v>2788522480</v>
      </c>
      <c r="E3975" s="5">
        <f t="shared" si="855"/>
        <v>23578523809</v>
      </c>
      <c r="F3975" s="5">
        <f t="shared" si="856"/>
        <v>329785600</v>
      </c>
      <c r="G3975" s="5">
        <f t="shared" si="857"/>
        <v>-476407.82420000003</v>
      </c>
      <c r="H3975" s="9">
        <f t="shared" si="858"/>
        <v>226964414958.97815</v>
      </c>
      <c r="I3975" s="9">
        <f t="shared" si="859"/>
        <v>-277349.74660000001</v>
      </c>
      <c r="J3975" s="9">
        <f t="shared" si="860"/>
        <v>76922881939.084213</v>
      </c>
      <c r="K3975" s="9">
        <f t="shared" si="861"/>
        <v>132131589320.12737</v>
      </c>
      <c r="M3975" s="9">
        <f t="shared" si="862"/>
        <v>165664.4384177413</v>
      </c>
      <c r="N3975" s="9">
        <f t="shared" si="863"/>
        <v>16859804056.945742</v>
      </c>
      <c r="O3975" s="9">
        <f t="shared" si="864"/>
        <v>-147504.4384177413</v>
      </c>
      <c r="P3975" s="9">
        <f t="shared" si="865"/>
        <v>21757559352.933235</v>
      </c>
      <c r="Q3975" s="9">
        <f t="shared" si="866"/>
        <v>2.0098846238739786E-4</v>
      </c>
      <c r="R3975" s="9">
        <f t="shared" si="867"/>
        <v>-4.17456971508679E-2</v>
      </c>
    </row>
    <row r="3976" spans="1:18" x14ac:dyDescent="0.25">
      <c r="A3976">
        <v>3965</v>
      </c>
      <c r="B3976" s="5">
        <v>123616</v>
      </c>
      <c r="C3976" s="5">
        <v>3030</v>
      </c>
      <c r="D3976" s="5">
        <f t="shared" si="854"/>
        <v>374556480</v>
      </c>
      <c r="E3976" s="5">
        <f t="shared" si="855"/>
        <v>15280915456</v>
      </c>
      <c r="F3976" s="5">
        <f t="shared" si="856"/>
        <v>9180900</v>
      </c>
      <c r="G3976" s="5">
        <f t="shared" si="857"/>
        <v>-506344.82420000003</v>
      </c>
      <c r="H3976" s="9">
        <f t="shared" si="858"/>
        <v>256385080994.12894</v>
      </c>
      <c r="I3976" s="9">
        <f t="shared" si="859"/>
        <v>-292479.74660000001</v>
      </c>
      <c r="J3976" s="9">
        <f t="shared" si="860"/>
        <v>85544402171.200226</v>
      </c>
      <c r="K3976" s="9">
        <f t="shared" si="861"/>
        <v>148095605874.23755</v>
      </c>
      <c r="M3976" s="9">
        <f t="shared" si="862"/>
        <v>157505.08671611935</v>
      </c>
      <c r="N3976" s="9">
        <f t="shared" si="863"/>
        <v>19045286149.665581</v>
      </c>
      <c r="O3976" s="9">
        <f t="shared" si="864"/>
        <v>-154475.08671611935</v>
      </c>
      <c r="P3976" s="9">
        <f t="shared" si="865"/>
        <v>23862552415.952591</v>
      </c>
      <c r="Q3976" s="9">
        <f t="shared" si="866"/>
        <v>2.011165935827361E-4</v>
      </c>
      <c r="R3976" s="9">
        <f t="shared" si="867"/>
        <v>-4.3718485150685167E-2</v>
      </c>
    </row>
    <row r="3977" spans="1:18" x14ac:dyDescent="0.25">
      <c r="A3977">
        <v>3966</v>
      </c>
      <c r="B3977" s="5">
        <v>59423</v>
      </c>
      <c r="C3977" s="5">
        <v>2868</v>
      </c>
      <c r="D3977" s="5">
        <f t="shared" si="854"/>
        <v>170425164</v>
      </c>
      <c r="E3977" s="5">
        <f t="shared" si="855"/>
        <v>3531092929</v>
      </c>
      <c r="F3977" s="5">
        <f t="shared" si="856"/>
        <v>8225424</v>
      </c>
      <c r="G3977" s="5">
        <f t="shared" si="857"/>
        <v>-570537.82420000003</v>
      </c>
      <c r="H3977" s="9">
        <f t="shared" si="858"/>
        <v>325513408842.87012</v>
      </c>
      <c r="I3977" s="9">
        <f t="shared" si="859"/>
        <v>-292641.74660000001</v>
      </c>
      <c r="J3977" s="9">
        <f t="shared" si="860"/>
        <v>85639191853.098618</v>
      </c>
      <c r="K3977" s="9">
        <f t="shared" si="861"/>
        <v>166963185375.25177</v>
      </c>
      <c r="M3977" s="9">
        <f t="shared" si="862"/>
        <v>140009.23663821517</v>
      </c>
      <c r="N3977" s="9">
        <f t="shared" si="863"/>
        <v>24180408598.375149</v>
      </c>
      <c r="O3977" s="9">
        <f t="shared" si="864"/>
        <v>-137141.23663821517</v>
      </c>
      <c r="P3977" s="9">
        <f t="shared" si="865"/>
        <v>18807718786.658932</v>
      </c>
      <c r="Q3977" s="9">
        <f t="shared" si="866"/>
        <v>2.0141765730673239E-4</v>
      </c>
      <c r="R3977" s="9">
        <f t="shared" si="867"/>
        <v>-3.8812783003930373E-2</v>
      </c>
    </row>
    <row r="3978" spans="1:18" x14ac:dyDescent="0.25">
      <c r="A3978">
        <v>3967</v>
      </c>
      <c r="B3978" s="5">
        <v>50674</v>
      </c>
      <c r="C3978" s="5">
        <v>1167</v>
      </c>
      <c r="D3978" s="5">
        <f t="shared" si="854"/>
        <v>59136558</v>
      </c>
      <c r="E3978" s="5">
        <f t="shared" si="855"/>
        <v>2567854276</v>
      </c>
      <c r="F3978" s="5">
        <f t="shared" si="856"/>
        <v>1361889</v>
      </c>
      <c r="G3978" s="5">
        <f t="shared" si="857"/>
        <v>-579286.82420000003</v>
      </c>
      <c r="H3978" s="9">
        <f t="shared" si="858"/>
        <v>335573224691.72174</v>
      </c>
      <c r="I3978" s="9">
        <f t="shared" si="859"/>
        <v>-294342.74660000001</v>
      </c>
      <c r="J3978" s="9">
        <f t="shared" si="860"/>
        <v>86637652476.031815</v>
      </c>
      <c r="K3978" s="9">
        <f t="shared" si="861"/>
        <v>170508874904.21936</v>
      </c>
      <c r="M3978" s="9">
        <f t="shared" si="862"/>
        <v>137624.69015601955</v>
      </c>
      <c r="N3978" s="9">
        <f t="shared" si="863"/>
        <v>24927691048.318893</v>
      </c>
      <c r="O3978" s="9">
        <f t="shared" si="864"/>
        <v>-136457.69015601955</v>
      </c>
      <c r="P3978" s="9">
        <f t="shared" si="865"/>
        <v>18620701202.716236</v>
      </c>
      <c r="Q3978" s="9">
        <f t="shared" si="866"/>
        <v>2.0146146923906785E-4</v>
      </c>
      <c r="R3978" s="9">
        <f t="shared" si="867"/>
        <v>-3.8619331159008327E-2</v>
      </c>
    </row>
    <row r="3979" spans="1:18" x14ac:dyDescent="0.25">
      <c r="A3979">
        <v>3968</v>
      </c>
      <c r="B3979" s="5">
        <v>32870</v>
      </c>
      <c r="C3979" s="5">
        <v>2285</v>
      </c>
      <c r="D3979" s="5">
        <f t="shared" si="854"/>
        <v>75107950</v>
      </c>
      <c r="E3979" s="5">
        <f t="shared" si="855"/>
        <v>1080436900</v>
      </c>
      <c r="F3979" s="5">
        <f t="shared" si="856"/>
        <v>5221225</v>
      </c>
      <c r="G3979" s="5">
        <f t="shared" si="857"/>
        <v>-597090.82420000003</v>
      </c>
      <c r="H3979" s="9">
        <f t="shared" si="858"/>
        <v>356517452343.83533</v>
      </c>
      <c r="I3979" s="9">
        <f t="shared" si="859"/>
        <v>-293224.74660000001</v>
      </c>
      <c r="J3979" s="9">
        <f t="shared" si="860"/>
        <v>85980752018.634216</v>
      </c>
      <c r="K3979" s="9">
        <f t="shared" si="861"/>
        <v>175081805623.23016</v>
      </c>
      <c r="M3979" s="9">
        <f t="shared" si="862"/>
        <v>132772.19666316197</v>
      </c>
      <c r="N3979" s="9">
        <f t="shared" si="863"/>
        <v>26483510159.444855</v>
      </c>
      <c r="O3979" s="9">
        <f t="shared" si="864"/>
        <v>-130487.19666316197</v>
      </c>
      <c r="P3979" s="9">
        <f t="shared" si="865"/>
        <v>17026908493.01071</v>
      </c>
      <c r="Q3979" s="9">
        <f t="shared" si="866"/>
        <v>2.0155268433668988E-4</v>
      </c>
      <c r="R3979" s="9">
        <f t="shared" si="867"/>
        <v>-3.6929604216964951E-2</v>
      </c>
    </row>
    <row r="3980" spans="1:18" x14ac:dyDescent="0.25">
      <c r="A3980">
        <v>3969</v>
      </c>
      <c r="B3980" s="5">
        <v>27798</v>
      </c>
      <c r="C3980" s="5">
        <v>1918</v>
      </c>
      <c r="D3980" s="5">
        <f t="shared" si="854"/>
        <v>53316564</v>
      </c>
      <c r="E3980" s="5">
        <f t="shared" si="855"/>
        <v>772728804</v>
      </c>
      <c r="F3980" s="5">
        <f t="shared" si="856"/>
        <v>3678724</v>
      </c>
      <c r="G3980" s="5">
        <f t="shared" si="857"/>
        <v>-602162.82420000003</v>
      </c>
      <c r="H3980" s="9">
        <f t="shared" si="858"/>
        <v>362600066848.52014</v>
      </c>
      <c r="I3980" s="9">
        <f t="shared" si="859"/>
        <v>-293591.74660000001</v>
      </c>
      <c r="J3980" s="9">
        <f t="shared" si="860"/>
        <v>86196113671.638626</v>
      </c>
      <c r="K3980" s="9">
        <f t="shared" si="861"/>
        <v>176790035294.46677</v>
      </c>
      <c r="M3980" s="9">
        <f t="shared" si="862"/>
        <v>131389.81927629534</v>
      </c>
      <c r="N3980" s="9">
        <f t="shared" si="863"/>
        <v>26935350544.738102</v>
      </c>
      <c r="O3980" s="9">
        <f t="shared" si="864"/>
        <v>-129471.81927629534</v>
      </c>
      <c r="P3980" s="9">
        <f t="shared" si="865"/>
        <v>16762951986.713682</v>
      </c>
      <c r="Q3980" s="9">
        <f t="shared" si="866"/>
        <v>2.01579174990108E-4</v>
      </c>
      <c r="R3980" s="9">
        <f t="shared" si="867"/>
        <v>-3.6642239459015423E-2</v>
      </c>
    </row>
    <row r="3981" spans="1:18" x14ac:dyDescent="0.25">
      <c r="A3981">
        <v>3970</v>
      </c>
      <c r="B3981" s="5">
        <v>17206</v>
      </c>
      <c r="C3981" s="5">
        <v>406</v>
      </c>
      <c r="D3981" s="5">
        <f t="shared" ref="D3981:D4044" si="868">B3981*C3981</f>
        <v>6985636</v>
      </c>
      <c r="E3981" s="5">
        <f t="shared" ref="E3981:E4044" si="869">POWER(B3981,2)</f>
        <v>296046436</v>
      </c>
      <c r="F3981" s="5">
        <f t="shared" ref="F3981:F4044" si="870">POWER(C3981,2)</f>
        <v>164836</v>
      </c>
      <c r="G3981" s="5">
        <f t="shared" ref="G3981:G4044" si="871">B3981-$J$5018</f>
        <v>-612754.82420000003</v>
      </c>
      <c r="H3981" s="9">
        <f t="shared" ref="H3981:H4044" si="872">POWER(G3981,2)</f>
        <v>375468474580.37292</v>
      </c>
      <c r="I3981" s="9">
        <f t="shared" ref="I3981:I4044" si="873">C3981-$J$5019</f>
        <v>-295103.74660000001</v>
      </c>
      <c r="J3981" s="9">
        <f t="shared" ref="J3981:J4044" si="874">POWER(I3981,2)</f>
        <v>87086221257.357025</v>
      </c>
      <c r="K3981" s="9">
        <f t="shared" ref="K3981:K4044" si="875">G3981*I3981</f>
        <v>180826244368.64438</v>
      </c>
      <c r="M3981" s="9">
        <f t="shared" ref="M3981:M4044" si="876">$J$5027+$J$5026*B3981</f>
        <v>128502.96176807542</v>
      </c>
      <c r="N3981" s="9">
        <f t="shared" ref="N3981:N4044" si="877">(M3981-$J$5019)^2</f>
        <v>27891266179.896759</v>
      </c>
      <c r="O3981" s="9">
        <f t="shared" ref="O3981:O4044" si="878">C3981-M3981</f>
        <v>-128096.96176807542</v>
      </c>
      <c r="P3981" s="9">
        <f t="shared" ref="P3981:P4044" si="879">POWER(O3981,2)</f>
        <v>16408831614.211775</v>
      </c>
      <c r="Q3981" s="9">
        <f t="shared" ref="Q3981:Q4044" si="880">(1/$J$5017)+((H3981)/$H$5012)</f>
        <v>2.0163521874053881E-4</v>
      </c>
      <c r="R3981" s="9">
        <f t="shared" ref="R3981:R4044" si="881">O3981/($J$5028*SQRT(1-Q3981))</f>
        <v>-3.6253137592946447E-2</v>
      </c>
    </row>
    <row r="3982" spans="1:18" x14ac:dyDescent="0.25">
      <c r="A3982">
        <v>3971</v>
      </c>
      <c r="B3982" s="5">
        <v>6785</v>
      </c>
      <c r="C3982" s="5">
        <v>1000</v>
      </c>
      <c r="D3982" s="5">
        <f t="shared" si="868"/>
        <v>6785000</v>
      </c>
      <c r="E3982" s="5">
        <f t="shared" si="869"/>
        <v>46036225</v>
      </c>
      <c r="F3982" s="5">
        <f t="shared" si="870"/>
        <v>1000000</v>
      </c>
      <c r="G3982" s="5">
        <f t="shared" si="871"/>
        <v>-623175.82420000003</v>
      </c>
      <c r="H3982" s="9">
        <f t="shared" si="872"/>
        <v>388348107867.34937</v>
      </c>
      <c r="I3982" s="9">
        <f t="shared" si="873"/>
        <v>-294509.74660000001</v>
      </c>
      <c r="J3982" s="9">
        <f t="shared" si="874"/>
        <v>86735990842.396225</v>
      </c>
      <c r="K3982" s="9">
        <f t="shared" si="875"/>
        <v>183531354072.38815</v>
      </c>
      <c r="M3982" s="9">
        <f t="shared" si="876"/>
        <v>125662.71043752786</v>
      </c>
      <c r="N3982" s="9">
        <f t="shared" si="877"/>
        <v>28848015693.176125</v>
      </c>
      <c r="O3982" s="9">
        <f t="shared" si="878"/>
        <v>-124662.71043752786</v>
      </c>
      <c r="P3982" s="9">
        <f t="shared" si="879"/>
        <v>15540791373.630917</v>
      </c>
      <c r="Q3982" s="9">
        <f t="shared" si="880"/>
        <v>2.0169131137986269E-4</v>
      </c>
      <c r="R3982" s="9">
        <f t="shared" si="881"/>
        <v>-3.5281199948851448E-2</v>
      </c>
    </row>
    <row r="3983" spans="1:18" x14ac:dyDescent="0.25">
      <c r="A3983">
        <v>3972</v>
      </c>
      <c r="B3983" s="5">
        <v>5474</v>
      </c>
      <c r="C3983" s="5">
        <v>290</v>
      </c>
      <c r="D3983" s="5">
        <f t="shared" si="868"/>
        <v>1587460</v>
      </c>
      <c r="E3983" s="5">
        <f t="shared" si="869"/>
        <v>29964676</v>
      </c>
      <c r="F3983" s="5">
        <f t="shared" si="870"/>
        <v>84100</v>
      </c>
      <c r="G3983" s="5">
        <f t="shared" si="871"/>
        <v>-624486.82420000003</v>
      </c>
      <c r="H3983" s="9">
        <f t="shared" si="872"/>
        <v>389983793599.40173</v>
      </c>
      <c r="I3983" s="9">
        <f t="shared" si="873"/>
        <v>-295219.74660000001</v>
      </c>
      <c r="J3983" s="9">
        <f t="shared" si="874"/>
        <v>87154698782.568222</v>
      </c>
      <c r="K3983" s="9">
        <f t="shared" si="875"/>
        <v>184360841995.36276</v>
      </c>
      <c r="M3983" s="9">
        <f t="shared" si="876"/>
        <v>125305.39640870645</v>
      </c>
      <c r="N3983" s="9">
        <f t="shared" si="877"/>
        <v>28969520824.040497</v>
      </c>
      <c r="O3983" s="9">
        <f t="shared" si="878"/>
        <v>-125015.39640870645</v>
      </c>
      <c r="P3983" s="9">
        <f t="shared" si="879"/>
        <v>15628849339.226015</v>
      </c>
      <c r="Q3983" s="9">
        <f t="shared" si="880"/>
        <v>2.0169843502443945E-4</v>
      </c>
      <c r="R3983" s="9">
        <f t="shared" si="881"/>
        <v>-3.5381014880982394E-2</v>
      </c>
    </row>
    <row r="3984" spans="1:18" x14ac:dyDescent="0.25">
      <c r="A3984">
        <v>3973</v>
      </c>
      <c r="B3984" s="5">
        <v>5199</v>
      </c>
      <c r="C3984" s="5">
        <v>100</v>
      </c>
      <c r="D3984" s="5">
        <f t="shared" si="868"/>
        <v>519900</v>
      </c>
      <c r="E3984" s="5">
        <f t="shared" si="869"/>
        <v>27029601</v>
      </c>
      <c r="F3984" s="5">
        <f t="shared" si="870"/>
        <v>10000</v>
      </c>
      <c r="G3984" s="5">
        <f t="shared" si="871"/>
        <v>-624761.82420000003</v>
      </c>
      <c r="H3984" s="9">
        <f t="shared" si="872"/>
        <v>390327336977.71173</v>
      </c>
      <c r="I3984" s="9">
        <f t="shared" si="873"/>
        <v>-295409.74660000001</v>
      </c>
      <c r="J3984" s="9">
        <f t="shared" si="874"/>
        <v>87266918386.276215</v>
      </c>
      <c r="K3984" s="9">
        <f t="shared" si="875"/>
        <v>184560732172.27576</v>
      </c>
      <c r="M3984" s="9">
        <f t="shared" si="876"/>
        <v>125230.44495338542</v>
      </c>
      <c r="N3984" s="9">
        <f t="shared" si="877"/>
        <v>28995040569.258762</v>
      </c>
      <c r="O3984" s="9">
        <f t="shared" si="878"/>
        <v>-125130.44495338542</v>
      </c>
      <c r="P3984" s="9">
        <f t="shared" si="879"/>
        <v>15657628254.23222</v>
      </c>
      <c r="Q3984" s="9">
        <f t="shared" si="880"/>
        <v>2.016999312048339E-4</v>
      </c>
      <c r="R3984" s="9">
        <f t="shared" si="881"/>
        <v>-3.5413575171161837E-2</v>
      </c>
    </row>
    <row r="3985" spans="1:18" x14ac:dyDescent="0.25">
      <c r="A3985">
        <v>3974</v>
      </c>
      <c r="B3985" s="5">
        <v>1285</v>
      </c>
      <c r="C3985" s="5">
        <v>112</v>
      </c>
      <c r="D3985" s="5">
        <f t="shared" si="868"/>
        <v>143920</v>
      </c>
      <c r="E3985" s="5">
        <f t="shared" si="869"/>
        <v>1651225</v>
      </c>
      <c r="F3985" s="5">
        <f t="shared" si="870"/>
        <v>12544</v>
      </c>
      <c r="G3985" s="5">
        <f t="shared" si="871"/>
        <v>-628675.82420000003</v>
      </c>
      <c r="H3985" s="9">
        <f t="shared" si="872"/>
        <v>395233291933.54932</v>
      </c>
      <c r="I3985" s="9">
        <f t="shared" si="873"/>
        <v>-295397.74660000001</v>
      </c>
      <c r="J3985" s="9">
        <f t="shared" si="874"/>
        <v>87259828696.357819</v>
      </c>
      <c r="K3985" s="9">
        <f t="shared" si="875"/>
        <v>185709421810.57776</v>
      </c>
      <c r="M3985" s="9">
        <f t="shared" si="876"/>
        <v>124163.68133110701</v>
      </c>
      <c r="N3985" s="9">
        <f t="shared" si="877"/>
        <v>29359474083.131741</v>
      </c>
      <c r="O3985" s="9">
        <f t="shared" si="878"/>
        <v>-124051.68133110701</v>
      </c>
      <c r="P3985" s="9">
        <f t="shared" si="879"/>
        <v>15388819641.074524</v>
      </c>
      <c r="Q3985" s="9">
        <f t="shared" si="880"/>
        <v>2.0172129733815039E-4</v>
      </c>
      <c r="R3985" s="9">
        <f t="shared" si="881"/>
        <v>-3.5108271136621655E-2</v>
      </c>
    </row>
    <row r="3986" spans="1:18" x14ac:dyDescent="0.25">
      <c r="A3986">
        <v>3975</v>
      </c>
      <c r="B3986" s="5">
        <v>612</v>
      </c>
      <c r="C3986" s="5">
        <v>65</v>
      </c>
      <c r="D3986" s="5">
        <f t="shared" si="868"/>
        <v>39780</v>
      </c>
      <c r="E3986" s="5">
        <f t="shared" si="869"/>
        <v>374544</v>
      </c>
      <c r="F3986" s="5">
        <f t="shared" si="870"/>
        <v>4225</v>
      </c>
      <c r="G3986" s="5">
        <f t="shared" si="871"/>
        <v>-629348.82420000003</v>
      </c>
      <c r="H3986" s="9">
        <f t="shared" si="872"/>
        <v>396079942521.92255</v>
      </c>
      <c r="I3986" s="9">
        <f t="shared" si="873"/>
        <v>-295444.74660000001</v>
      </c>
      <c r="J3986" s="9">
        <f t="shared" si="874"/>
        <v>87287598293.538223</v>
      </c>
      <c r="K3986" s="9">
        <f t="shared" si="875"/>
        <v>185937803888.77698</v>
      </c>
      <c r="M3986" s="9">
        <f t="shared" si="876"/>
        <v>123980.25467863043</v>
      </c>
      <c r="N3986" s="9">
        <f t="shared" si="877"/>
        <v>29422366598.803188</v>
      </c>
      <c r="O3986" s="9">
        <f t="shared" si="878"/>
        <v>-123915.25467863043</v>
      </c>
      <c r="P3986" s="9">
        <f t="shared" si="879"/>
        <v>15354990342.069841</v>
      </c>
      <c r="Q3986" s="9">
        <f t="shared" si="880"/>
        <v>2.0172498462217695E-4</v>
      </c>
      <c r="R3986" s="9">
        <f t="shared" si="881"/>
        <v>-3.5069660649188324E-2</v>
      </c>
    </row>
    <row r="3987" spans="1:18" x14ac:dyDescent="0.25">
      <c r="A3987">
        <v>3976</v>
      </c>
      <c r="B3987" s="5">
        <v>573</v>
      </c>
      <c r="C3987" s="5">
        <v>28</v>
      </c>
      <c r="D3987" s="5">
        <f t="shared" si="868"/>
        <v>16044</v>
      </c>
      <c r="E3987" s="5">
        <f t="shared" si="869"/>
        <v>328329</v>
      </c>
      <c r="F3987" s="5">
        <f t="shared" si="870"/>
        <v>784</v>
      </c>
      <c r="G3987" s="5">
        <f t="shared" si="871"/>
        <v>-629387.82420000003</v>
      </c>
      <c r="H3987" s="9">
        <f t="shared" si="872"/>
        <v>396129033251.21014</v>
      </c>
      <c r="I3987" s="9">
        <f t="shared" si="873"/>
        <v>-295481.74660000001</v>
      </c>
      <c r="J3987" s="9">
        <f t="shared" si="874"/>
        <v>87309462573.786621</v>
      </c>
      <c r="K3987" s="9">
        <f t="shared" si="875"/>
        <v>185972613583.38977</v>
      </c>
      <c r="M3987" s="9">
        <f t="shared" si="876"/>
        <v>123969.62519951217</v>
      </c>
      <c r="N3987" s="9">
        <f t="shared" si="877"/>
        <v>29426013250.094109</v>
      </c>
      <c r="O3987" s="9">
        <f t="shared" si="878"/>
        <v>-123941.62519951217</v>
      </c>
      <c r="P3987" s="9">
        <f t="shared" si="879"/>
        <v>15361526457.09635</v>
      </c>
      <c r="Q3987" s="9">
        <f t="shared" si="880"/>
        <v>2.0172519841930227E-4</v>
      </c>
      <c r="R3987" s="9">
        <f t="shared" si="881"/>
        <v>-3.5077123860119061E-2</v>
      </c>
    </row>
    <row r="3988" spans="1:18" x14ac:dyDescent="0.25">
      <c r="A3988">
        <v>3977</v>
      </c>
      <c r="B3988" s="5">
        <v>98</v>
      </c>
      <c r="C3988" s="5">
        <v>7</v>
      </c>
      <c r="D3988" s="5">
        <f t="shared" si="868"/>
        <v>686</v>
      </c>
      <c r="E3988" s="5">
        <f t="shared" si="869"/>
        <v>9604</v>
      </c>
      <c r="F3988" s="5">
        <f t="shared" si="870"/>
        <v>49</v>
      </c>
      <c r="G3988" s="5">
        <f t="shared" si="871"/>
        <v>-629862.82420000003</v>
      </c>
      <c r="H3988" s="9">
        <f t="shared" si="872"/>
        <v>396727177309.20013</v>
      </c>
      <c r="I3988" s="9">
        <f t="shared" si="873"/>
        <v>-295502.74660000001</v>
      </c>
      <c r="J3988" s="9">
        <f t="shared" si="874"/>
        <v>87321873248.143814</v>
      </c>
      <c r="K3988" s="9">
        <f t="shared" si="875"/>
        <v>186126194532.33298</v>
      </c>
      <c r="M3988" s="9">
        <f t="shared" si="876"/>
        <v>123840.16359486674</v>
      </c>
      <c r="N3988" s="9">
        <f t="shared" si="877"/>
        <v>29470445729.156338</v>
      </c>
      <c r="O3988" s="9">
        <f t="shared" si="878"/>
        <v>-123833.16359486674</v>
      </c>
      <c r="P3988" s="9">
        <f t="shared" si="879"/>
        <v>15334652405.913029</v>
      </c>
      <c r="Q3988" s="9">
        <f t="shared" si="880"/>
        <v>2.0172780342195731E-4</v>
      </c>
      <c r="R3988" s="9">
        <f t="shared" si="881"/>
        <v>-3.5046427833055838E-2</v>
      </c>
    </row>
    <row r="3989" spans="1:18" x14ac:dyDescent="0.25">
      <c r="A3989">
        <v>3978</v>
      </c>
      <c r="B3989" s="5">
        <v>84</v>
      </c>
      <c r="C3989" s="5">
        <v>10</v>
      </c>
      <c r="D3989" s="5">
        <f t="shared" si="868"/>
        <v>840</v>
      </c>
      <c r="E3989" s="5">
        <f t="shared" si="869"/>
        <v>7056</v>
      </c>
      <c r="F3989" s="5">
        <f t="shared" si="870"/>
        <v>100</v>
      </c>
      <c r="G3989" s="5">
        <f t="shared" si="871"/>
        <v>-629876.82420000003</v>
      </c>
      <c r="H3989" s="9">
        <f t="shared" si="872"/>
        <v>396744813664.27777</v>
      </c>
      <c r="I3989" s="9">
        <f t="shared" si="873"/>
        <v>-295499.74660000001</v>
      </c>
      <c r="J3989" s="9">
        <f t="shared" si="874"/>
        <v>87320100240.664215</v>
      </c>
      <c r="K3989" s="9">
        <f t="shared" si="875"/>
        <v>186128441940.31277</v>
      </c>
      <c r="M3989" s="9">
        <f t="shared" si="876"/>
        <v>123836.34788441403</v>
      </c>
      <c r="N3989" s="9">
        <f t="shared" si="877"/>
        <v>29471755826.560562</v>
      </c>
      <c r="O3989" s="9">
        <f t="shared" si="878"/>
        <v>-123826.34788441403</v>
      </c>
      <c r="P3989" s="9">
        <f t="shared" si="879"/>
        <v>15332964430.391928</v>
      </c>
      <c r="Q3989" s="9">
        <f t="shared" si="880"/>
        <v>2.0172788023079826E-4</v>
      </c>
      <c r="R3989" s="9">
        <f t="shared" si="881"/>
        <v>-3.5044498897939584E-2</v>
      </c>
    </row>
    <row r="3990" spans="1:18" x14ac:dyDescent="0.25">
      <c r="A3990">
        <v>3979</v>
      </c>
      <c r="B3990" s="5">
        <v>40</v>
      </c>
      <c r="C3990" s="5">
        <v>4</v>
      </c>
      <c r="D3990" s="5">
        <f t="shared" si="868"/>
        <v>160</v>
      </c>
      <c r="E3990" s="5">
        <f t="shared" si="869"/>
        <v>1600</v>
      </c>
      <c r="F3990" s="5">
        <f t="shared" si="870"/>
        <v>16</v>
      </c>
      <c r="G3990" s="5">
        <f t="shared" si="871"/>
        <v>-629920.82420000003</v>
      </c>
      <c r="H3990" s="9">
        <f t="shared" si="872"/>
        <v>396800244760.80737</v>
      </c>
      <c r="I3990" s="9">
        <f t="shared" si="873"/>
        <v>-295505.74660000001</v>
      </c>
      <c r="J3990" s="9">
        <f t="shared" si="874"/>
        <v>87323646273.623413</v>
      </c>
      <c r="K3990" s="9">
        <f t="shared" si="875"/>
        <v>186145223454.10837</v>
      </c>
      <c r="M3990" s="9">
        <f t="shared" si="876"/>
        <v>123824.35565156267</v>
      </c>
      <c r="N3990" s="9">
        <f t="shared" si="877"/>
        <v>29475873465.117767</v>
      </c>
      <c r="O3990" s="9">
        <f t="shared" si="878"/>
        <v>-123820.35565156267</v>
      </c>
      <c r="P3990" s="9">
        <f t="shared" si="879"/>
        <v>15331480473.679468</v>
      </c>
      <c r="Q3990" s="9">
        <f t="shared" si="880"/>
        <v>2.0172812164112692E-4</v>
      </c>
      <c r="R3990" s="9">
        <f t="shared" si="881"/>
        <v>-3.5042803020791692E-2</v>
      </c>
    </row>
    <row r="3991" spans="1:18" x14ac:dyDescent="0.25">
      <c r="A3991">
        <v>3980</v>
      </c>
      <c r="B3991" s="5">
        <v>39</v>
      </c>
      <c r="C3991" s="5">
        <v>1</v>
      </c>
      <c r="D3991" s="5">
        <f t="shared" si="868"/>
        <v>39</v>
      </c>
      <c r="E3991" s="5">
        <f t="shared" si="869"/>
        <v>1521</v>
      </c>
      <c r="F3991" s="5">
        <f t="shared" si="870"/>
        <v>1</v>
      </c>
      <c r="G3991" s="5">
        <f t="shared" si="871"/>
        <v>-629921.82420000003</v>
      </c>
      <c r="H3991" s="9">
        <f t="shared" si="872"/>
        <v>396801504603.45575</v>
      </c>
      <c r="I3991" s="9">
        <f t="shared" si="873"/>
        <v>-295508.74660000001</v>
      </c>
      <c r="J3991" s="9">
        <f t="shared" si="874"/>
        <v>87325419317.103012</v>
      </c>
      <c r="K3991" s="9">
        <f t="shared" si="875"/>
        <v>186147408725.32758</v>
      </c>
      <c r="M3991" s="9">
        <f t="shared" si="876"/>
        <v>123824.08310081605</v>
      </c>
      <c r="N3991" s="9">
        <f t="shared" si="877"/>
        <v>29475967051.155025</v>
      </c>
      <c r="O3991" s="9">
        <f t="shared" si="878"/>
        <v>-123823.08310081605</v>
      </c>
      <c r="P3991" s="9">
        <f t="shared" si="879"/>
        <v>15332155908.591597</v>
      </c>
      <c r="Q3991" s="9">
        <f t="shared" si="880"/>
        <v>2.0172812712792129E-4</v>
      </c>
      <c r="R3991" s="9">
        <f t="shared" si="881"/>
        <v>-3.5043574925203845E-2</v>
      </c>
    </row>
    <row r="3992" spans="1:18" x14ac:dyDescent="0.25">
      <c r="A3992">
        <v>3981</v>
      </c>
      <c r="B3992" s="5">
        <v>4</v>
      </c>
      <c r="C3992" s="5">
        <v>1</v>
      </c>
      <c r="D3992" s="5">
        <f t="shared" si="868"/>
        <v>4</v>
      </c>
      <c r="E3992" s="5">
        <f t="shared" si="869"/>
        <v>16</v>
      </c>
      <c r="F3992" s="5">
        <f t="shared" si="870"/>
        <v>1</v>
      </c>
      <c r="G3992" s="5">
        <f t="shared" si="871"/>
        <v>-629956.82420000003</v>
      </c>
      <c r="H3992" s="9">
        <f t="shared" si="872"/>
        <v>396845600356.14972</v>
      </c>
      <c r="I3992" s="9">
        <f t="shared" si="873"/>
        <v>-295508.74660000001</v>
      </c>
      <c r="J3992" s="9">
        <f t="shared" si="874"/>
        <v>87325419317.103012</v>
      </c>
      <c r="K3992" s="9">
        <f t="shared" si="875"/>
        <v>186157751531.45856</v>
      </c>
      <c r="M3992" s="9">
        <f t="shared" si="876"/>
        <v>123814.54382468427</v>
      </c>
      <c r="N3992" s="9">
        <f t="shared" si="877"/>
        <v>29479242656.056786</v>
      </c>
      <c r="O3992" s="9">
        <f t="shared" si="878"/>
        <v>-123813.54382468427</v>
      </c>
      <c r="P3992" s="9">
        <f t="shared" si="879"/>
        <v>15329793634.427011</v>
      </c>
      <c r="Q3992" s="9">
        <f t="shared" si="880"/>
        <v>2.0172831917121138E-4</v>
      </c>
      <c r="R3992" s="9">
        <f t="shared" si="881"/>
        <v>-3.5040875186893548E-2</v>
      </c>
    </row>
    <row r="3993" spans="1:18" x14ac:dyDescent="0.25">
      <c r="A3993">
        <v>3982</v>
      </c>
      <c r="B3993" s="5">
        <v>2</v>
      </c>
      <c r="C3993" s="5">
        <v>1</v>
      </c>
      <c r="D3993" s="5">
        <f t="shared" si="868"/>
        <v>2</v>
      </c>
      <c r="E3993" s="5">
        <f t="shared" si="869"/>
        <v>4</v>
      </c>
      <c r="F3993" s="5">
        <f t="shared" si="870"/>
        <v>1</v>
      </c>
      <c r="G3993" s="5">
        <f t="shared" si="871"/>
        <v>-629958.82420000003</v>
      </c>
      <c r="H3993" s="9">
        <f t="shared" si="872"/>
        <v>396848120187.44653</v>
      </c>
      <c r="I3993" s="9">
        <f t="shared" si="873"/>
        <v>-295508.74660000001</v>
      </c>
      <c r="J3993" s="9">
        <f t="shared" si="874"/>
        <v>87325419317.103012</v>
      </c>
      <c r="K3993" s="9">
        <f t="shared" si="875"/>
        <v>186158342548.95175</v>
      </c>
      <c r="M3993" s="9">
        <f t="shared" si="876"/>
        <v>123813.99872319103</v>
      </c>
      <c r="N3993" s="9">
        <f t="shared" si="877"/>
        <v>29479429838.976753</v>
      </c>
      <c r="O3993" s="9">
        <f t="shared" si="878"/>
        <v>-123812.99872319103</v>
      </c>
      <c r="P3993" s="9">
        <f t="shared" si="879"/>
        <v>15329658652.828905</v>
      </c>
      <c r="Q3993" s="9">
        <f t="shared" si="880"/>
        <v>2.0172833014543595E-4</v>
      </c>
      <c r="R3993" s="9">
        <f t="shared" si="881"/>
        <v>-3.5040720916132952E-2</v>
      </c>
    </row>
    <row r="3994" spans="1:18" x14ac:dyDescent="0.25">
      <c r="A3994">
        <v>3983</v>
      </c>
      <c r="B3994" s="5">
        <v>0</v>
      </c>
      <c r="C3994" s="5">
        <v>2</v>
      </c>
      <c r="D3994" s="5">
        <f t="shared" si="868"/>
        <v>0</v>
      </c>
      <c r="E3994" s="5">
        <f t="shared" si="869"/>
        <v>0</v>
      </c>
      <c r="F3994" s="5">
        <f t="shared" si="870"/>
        <v>4</v>
      </c>
      <c r="G3994" s="5">
        <f t="shared" si="871"/>
        <v>-629960.82420000003</v>
      </c>
      <c r="H3994" s="9">
        <f t="shared" si="872"/>
        <v>396850640026.74335</v>
      </c>
      <c r="I3994" s="9">
        <f t="shared" si="873"/>
        <v>-295507.74660000001</v>
      </c>
      <c r="J3994" s="9">
        <f t="shared" si="874"/>
        <v>87324828300.609818</v>
      </c>
      <c r="K3994" s="9">
        <f t="shared" si="875"/>
        <v>186158303605.62076</v>
      </c>
      <c r="M3994" s="9">
        <f t="shared" si="876"/>
        <v>123813.45362169779</v>
      </c>
      <c r="N3994" s="9">
        <f t="shared" si="877"/>
        <v>29479617022.490993</v>
      </c>
      <c r="O3994" s="9">
        <f t="shared" si="878"/>
        <v>-123811.45362169779</v>
      </c>
      <c r="P3994" s="9">
        <f t="shared" si="879"/>
        <v>15329276047.917822</v>
      </c>
      <c r="Q3994" s="9">
        <f t="shared" si="880"/>
        <v>2.0172834111969535E-4</v>
      </c>
      <c r="R3994" s="9">
        <f t="shared" si="881"/>
        <v>-3.5040283632108177E-2</v>
      </c>
    </row>
    <row r="3995" spans="1:18" x14ac:dyDescent="0.25">
      <c r="A3995">
        <v>3984</v>
      </c>
      <c r="B3995" s="5">
        <v>2158</v>
      </c>
      <c r="C3995" s="5">
        <v>57</v>
      </c>
      <c r="D3995" s="5">
        <f t="shared" si="868"/>
        <v>123006</v>
      </c>
      <c r="E3995" s="5">
        <f t="shared" si="869"/>
        <v>4656964</v>
      </c>
      <c r="F3995" s="5">
        <f t="shared" si="870"/>
        <v>3249</v>
      </c>
      <c r="G3995" s="5">
        <f t="shared" si="871"/>
        <v>-627802.82420000003</v>
      </c>
      <c r="H3995" s="9">
        <f t="shared" si="872"/>
        <v>394136386073.49615</v>
      </c>
      <c r="I3995" s="9">
        <f t="shared" si="873"/>
        <v>-295452.74660000001</v>
      </c>
      <c r="J3995" s="9">
        <f t="shared" si="874"/>
        <v>87292325473.483826</v>
      </c>
      <c r="K3995" s="9">
        <f t="shared" si="875"/>
        <v>185486068733.12695</v>
      </c>
      <c r="M3995" s="9">
        <f t="shared" si="876"/>
        <v>124401.618132908</v>
      </c>
      <c r="N3995" s="9">
        <f t="shared" si="877"/>
        <v>29277991627.51086</v>
      </c>
      <c r="O3995" s="9">
        <f t="shared" si="878"/>
        <v>-124344.618132908</v>
      </c>
      <c r="P3995" s="9">
        <f t="shared" si="879"/>
        <v>15461584058.618713</v>
      </c>
      <c r="Q3995" s="9">
        <f t="shared" si="880"/>
        <v>2.0171652015673464E-4</v>
      </c>
      <c r="R3995" s="9">
        <f t="shared" si="881"/>
        <v>-3.5191176052730921E-2</v>
      </c>
    </row>
    <row r="3996" spans="1:18" x14ac:dyDescent="0.25">
      <c r="A3996">
        <v>3985</v>
      </c>
      <c r="B3996" s="5">
        <v>1727</v>
      </c>
      <c r="C3996" s="5">
        <v>118</v>
      </c>
      <c r="D3996" s="5">
        <f t="shared" si="868"/>
        <v>203786</v>
      </c>
      <c r="E3996" s="5">
        <f t="shared" si="869"/>
        <v>2982529</v>
      </c>
      <c r="F3996" s="5">
        <f t="shared" si="870"/>
        <v>13924</v>
      </c>
      <c r="G3996" s="5">
        <f t="shared" si="871"/>
        <v>-628233.82420000003</v>
      </c>
      <c r="H3996" s="9">
        <f t="shared" si="872"/>
        <v>394677737868.95654</v>
      </c>
      <c r="I3996" s="9">
        <f t="shared" si="873"/>
        <v>-295391.74660000001</v>
      </c>
      <c r="J3996" s="9">
        <f t="shared" si="874"/>
        <v>87256283959.398621</v>
      </c>
      <c r="K3996" s="9">
        <f t="shared" si="875"/>
        <v>185575086603.63538</v>
      </c>
      <c r="M3996" s="9">
        <f t="shared" si="876"/>
        <v>124284.14876111393</v>
      </c>
      <c r="N3996" s="9">
        <f t="shared" si="877"/>
        <v>29318205355.283951</v>
      </c>
      <c r="O3996" s="9">
        <f t="shared" si="878"/>
        <v>-124166.14876111393</v>
      </c>
      <c r="P3996" s="9">
        <f t="shared" si="879"/>
        <v>15417232498.167074</v>
      </c>
      <c r="Q3996" s="9">
        <f t="shared" si="880"/>
        <v>2.01718877820989E-4</v>
      </c>
      <c r="R3996" s="9">
        <f t="shared" si="881"/>
        <v>-3.5140666894995565E-2</v>
      </c>
    </row>
    <row r="3997" spans="1:18" x14ac:dyDescent="0.25">
      <c r="A3997">
        <v>3986</v>
      </c>
      <c r="B3997" s="5">
        <v>0</v>
      </c>
      <c r="C3997" s="5">
        <v>15</v>
      </c>
      <c r="D3997" s="5">
        <f t="shared" si="868"/>
        <v>0</v>
      </c>
      <c r="E3997" s="5">
        <f t="shared" si="869"/>
        <v>0</v>
      </c>
      <c r="F3997" s="5">
        <f t="shared" si="870"/>
        <v>225</v>
      </c>
      <c r="G3997" s="5">
        <f t="shared" si="871"/>
        <v>-629960.82420000003</v>
      </c>
      <c r="H3997" s="9">
        <f t="shared" si="872"/>
        <v>396850640026.74335</v>
      </c>
      <c r="I3997" s="9">
        <f t="shared" si="873"/>
        <v>-295494.74660000001</v>
      </c>
      <c r="J3997" s="9">
        <f t="shared" si="874"/>
        <v>87317145268.198227</v>
      </c>
      <c r="K3997" s="9">
        <f t="shared" si="875"/>
        <v>186150114114.90616</v>
      </c>
      <c r="M3997" s="9">
        <f t="shared" si="876"/>
        <v>123813.45362169779</v>
      </c>
      <c r="N3997" s="9">
        <f t="shared" si="877"/>
        <v>29479617022.490993</v>
      </c>
      <c r="O3997" s="9">
        <f t="shared" si="878"/>
        <v>-123798.45362169779</v>
      </c>
      <c r="P3997" s="9">
        <f t="shared" si="879"/>
        <v>15326057119.123657</v>
      </c>
      <c r="Q3997" s="9">
        <f t="shared" si="880"/>
        <v>2.0172834111969535E-4</v>
      </c>
      <c r="R3997" s="9">
        <f t="shared" si="881"/>
        <v>-3.503660445967386E-2</v>
      </c>
    </row>
    <row r="3998" spans="1:18" x14ac:dyDescent="0.25">
      <c r="A3998">
        <v>3987</v>
      </c>
      <c r="B3998" s="5">
        <v>17102</v>
      </c>
      <c r="C3998" s="5">
        <v>995</v>
      </c>
      <c r="D3998" s="5">
        <f t="shared" si="868"/>
        <v>17016490</v>
      </c>
      <c r="E3998" s="5">
        <f t="shared" si="869"/>
        <v>292478404</v>
      </c>
      <c r="F3998" s="5">
        <f t="shared" si="870"/>
        <v>990025</v>
      </c>
      <c r="G3998" s="5">
        <f t="shared" si="871"/>
        <v>-612858.82420000003</v>
      </c>
      <c r="H3998" s="9">
        <f t="shared" si="872"/>
        <v>375595938399.80652</v>
      </c>
      <c r="I3998" s="9">
        <f t="shared" si="873"/>
        <v>-294514.74660000001</v>
      </c>
      <c r="J3998" s="9">
        <f t="shared" si="874"/>
        <v>86738935964.862213</v>
      </c>
      <c r="K3998" s="9">
        <f t="shared" si="875"/>
        <v>180495961310.83698</v>
      </c>
      <c r="M3998" s="9">
        <f t="shared" si="876"/>
        <v>128474.61649042674</v>
      </c>
      <c r="N3998" s="9">
        <f t="shared" si="877"/>
        <v>27900734690.722073</v>
      </c>
      <c r="O3998" s="9">
        <f t="shared" si="878"/>
        <v>-127479.61649042674</v>
      </c>
      <c r="P3998" s="9">
        <f t="shared" si="879"/>
        <v>16251052620.54628</v>
      </c>
      <c r="Q3998" s="9">
        <f t="shared" si="880"/>
        <v>2.0163577386364605E-4</v>
      </c>
      <c r="R3998" s="9">
        <f t="shared" si="881"/>
        <v>-3.6078420708946853E-2</v>
      </c>
    </row>
    <row r="3999" spans="1:18" x14ac:dyDescent="0.25">
      <c r="A3999">
        <v>3988</v>
      </c>
      <c r="B3999" s="5">
        <v>8460</v>
      </c>
      <c r="C3999" s="5">
        <v>400</v>
      </c>
      <c r="D3999" s="5">
        <f t="shared" si="868"/>
        <v>3384000</v>
      </c>
      <c r="E3999" s="5">
        <f t="shared" si="869"/>
        <v>71571600</v>
      </c>
      <c r="F3999" s="5">
        <f t="shared" si="870"/>
        <v>160000</v>
      </c>
      <c r="G3999" s="5">
        <f t="shared" si="871"/>
        <v>-621500.82420000003</v>
      </c>
      <c r="H3999" s="9">
        <f t="shared" si="872"/>
        <v>386263274481.27936</v>
      </c>
      <c r="I3999" s="9">
        <f t="shared" si="873"/>
        <v>-295109.74660000001</v>
      </c>
      <c r="J3999" s="9">
        <f t="shared" si="874"/>
        <v>87089762538.316223</v>
      </c>
      <c r="K3999" s="9">
        <f t="shared" si="875"/>
        <v>183410950741.35318</v>
      </c>
      <c r="M3999" s="9">
        <f t="shared" si="876"/>
        <v>126119.23293811966</v>
      </c>
      <c r="N3999" s="9">
        <f t="shared" si="877"/>
        <v>28693146118.63567</v>
      </c>
      <c r="O3999" s="9">
        <f t="shared" si="878"/>
        <v>-125719.23293811966</v>
      </c>
      <c r="P3999" s="9">
        <f t="shared" si="879"/>
        <v>15805325530.549192</v>
      </c>
      <c r="Q3999" s="9">
        <f t="shared" si="880"/>
        <v>2.016822316332139E-4</v>
      </c>
      <c r="R3999" s="9">
        <f t="shared" si="881"/>
        <v>-3.5580209663322031E-2</v>
      </c>
    </row>
    <row r="4000" spans="1:18" x14ac:dyDescent="0.25">
      <c r="A4000">
        <v>3989</v>
      </c>
      <c r="B4000" s="5">
        <v>4461</v>
      </c>
      <c r="C4000" s="5">
        <v>200</v>
      </c>
      <c r="D4000" s="5">
        <f t="shared" si="868"/>
        <v>892200</v>
      </c>
      <c r="E4000" s="5">
        <f t="shared" si="869"/>
        <v>19900521</v>
      </c>
      <c r="F4000" s="5">
        <f t="shared" si="870"/>
        <v>40000</v>
      </c>
      <c r="G4000" s="5">
        <f t="shared" si="871"/>
        <v>-625499.82420000003</v>
      </c>
      <c r="H4000" s="9">
        <f t="shared" si="872"/>
        <v>391250030074.23096</v>
      </c>
      <c r="I4000" s="9">
        <f t="shared" si="873"/>
        <v>-295309.74660000001</v>
      </c>
      <c r="J4000" s="9">
        <f t="shared" si="874"/>
        <v>87207846436.956223</v>
      </c>
      <c r="K4000" s="9">
        <f t="shared" si="875"/>
        <v>184716194582.84656</v>
      </c>
      <c r="M4000" s="9">
        <f t="shared" si="876"/>
        <v>125029.3025023784</v>
      </c>
      <c r="N4000" s="9">
        <f t="shared" si="877"/>
        <v>29063581819.722282</v>
      </c>
      <c r="O4000" s="9">
        <f t="shared" si="878"/>
        <v>-124829.3025023784</v>
      </c>
      <c r="P4000" s="9">
        <f t="shared" si="879"/>
        <v>15582354763.230293</v>
      </c>
      <c r="Q4000" s="9">
        <f t="shared" si="880"/>
        <v>2.0170394966482545E-4</v>
      </c>
      <c r="R4000" s="9">
        <f t="shared" si="881"/>
        <v>-3.5328347935327749E-2</v>
      </c>
    </row>
    <row r="4001" spans="1:18" x14ac:dyDescent="0.25">
      <c r="A4001">
        <v>3990</v>
      </c>
      <c r="B4001" s="5">
        <v>3404</v>
      </c>
      <c r="C4001" s="5">
        <v>135</v>
      </c>
      <c r="D4001" s="5">
        <f t="shared" si="868"/>
        <v>459540</v>
      </c>
      <c r="E4001" s="5">
        <f t="shared" si="869"/>
        <v>11587216</v>
      </c>
      <c r="F4001" s="5">
        <f t="shared" si="870"/>
        <v>18225</v>
      </c>
      <c r="G4001" s="5">
        <f t="shared" si="871"/>
        <v>-626556.82420000003</v>
      </c>
      <c r="H4001" s="9">
        <f t="shared" si="872"/>
        <v>392573453951.58972</v>
      </c>
      <c r="I4001" s="9">
        <f t="shared" si="873"/>
        <v>-295374.74660000001</v>
      </c>
      <c r="J4001" s="9">
        <f t="shared" si="874"/>
        <v>87246240929.014221</v>
      </c>
      <c r="K4001" s="9">
        <f t="shared" si="875"/>
        <v>185069063178.57578</v>
      </c>
      <c r="M4001" s="9">
        <f t="shared" si="876"/>
        <v>124741.21636319898</v>
      </c>
      <c r="N4001" s="9">
        <f t="shared" si="877"/>
        <v>29161890919.237225</v>
      </c>
      <c r="O4001" s="9">
        <f t="shared" si="878"/>
        <v>-124606.21636319898</v>
      </c>
      <c r="P4001" s="9">
        <f t="shared" si="879"/>
        <v>15526709156.352358</v>
      </c>
      <c r="Q4001" s="9">
        <f t="shared" si="880"/>
        <v>2.0170971336450319E-4</v>
      </c>
      <c r="R4001" s="9">
        <f t="shared" si="881"/>
        <v>-3.52652117013054E-2</v>
      </c>
    </row>
    <row r="4002" spans="1:18" x14ac:dyDescent="0.25">
      <c r="A4002">
        <v>3991</v>
      </c>
      <c r="B4002" s="5">
        <v>842</v>
      </c>
      <c r="C4002" s="5">
        <v>45</v>
      </c>
      <c r="D4002" s="5">
        <f t="shared" si="868"/>
        <v>37890</v>
      </c>
      <c r="E4002" s="5">
        <f t="shared" si="869"/>
        <v>708964</v>
      </c>
      <c r="F4002" s="5">
        <f t="shared" si="870"/>
        <v>2025</v>
      </c>
      <c r="G4002" s="5">
        <f t="shared" si="871"/>
        <v>-629118.82420000003</v>
      </c>
      <c r="H4002" s="9">
        <f t="shared" si="872"/>
        <v>395790494962.79053</v>
      </c>
      <c r="I4002" s="9">
        <f t="shared" si="873"/>
        <v>-295464.74660000001</v>
      </c>
      <c r="J4002" s="9">
        <f t="shared" si="874"/>
        <v>87299416483.402222</v>
      </c>
      <c r="K4002" s="9">
        <f t="shared" si="875"/>
        <v>185882433973.54297</v>
      </c>
      <c r="M4002" s="9">
        <f t="shared" si="876"/>
        <v>124042.94135035349</v>
      </c>
      <c r="N4002" s="9">
        <f t="shared" si="877"/>
        <v>29400865302.520214</v>
      </c>
      <c r="O4002" s="9">
        <f t="shared" si="878"/>
        <v>-123997.94135035349</v>
      </c>
      <c r="P4002" s="9">
        <f t="shared" si="879"/>
        <v>15375489459.125704</v>
      </c>
      <c r="Q4002" s="9">
        <f t="shared" si="880"/>
        <v>2.0172372403678792E-4</v>
      </c>
      <c r="R4002" s="9">
        <f t="shared" si="881"/>
        <v>-3.5093062051894039E-2</v>
      </c>
    </row>
    <row r="4003" spans="1:18" x14ac:dyDescent="0.25">
      <c r="A4003">
        <v>3992</v>
      </c>
      <c r="B4003" s="5">
        <v>505</v>
      </c>
      <c r="C4003" s="5">
        <v>20</v>
      </c>
      <c r="D4003" s="5">
        <f t="shared" si="868"/>
        <v>10100</v>
      </c>
      <c r="E4003" s="5">
        <f t="shared" si="869"/>
        <v>255025</v>
      </c>
      <c r="F4003" s="5">
        <f t="shared" si="870"/>
        <v>400</v>
      </c>
      <c r="G4003" s="5">
        <f t="shared" si="871"/>
        <v>-629455.82420000003</v>
      </c>
      <c r="H4003" s="9">
        <f t="shared" si="872"/>
        <v>396214634619.30133</v>
      </c>
      <c r="I4003" s="9">
        <f t="shared" si="873"/>
        <v>-295489.74660000001</v>
      </c>
      <c r="J4003" s="9">
        <f t="shared" si="874"/>
        <v>87314190345.732224</v>
      </c>
      <c r="K4003" s="9">
        <f t="shared" si="875"/>
        <v>185997741988.75217</v>
      </c>
      <c r="M4003" s="9">
        <f t="shared" si="876"/>
        <v>123951.09174874188</v>
      </c>
      <c r="N4003" s="9">
        <f t="shared" si="877"/>
        <v>29432372054.373123</v>
      </c>
      <c r="O4003" s="9">
        <f t="shared" si="878"/>
        <v>-123931.09174874188</v>
      </c>
      <c r="P4003" s="9">
        <f t="shared" si="879"/>
        <v>15358915502.035076</v>
      </c>
      <c r="Q4003" s="9">
        <f t="shared" si="880"/>
        <v>2.0172557122546524E-4</v>
      </c>
      <c r="R4003" s="9">
        <f t="shared" si="881"/>
        <v>-3.5074142760377437E-2</v>
      </c>
    </row>
    <row r="4004" spans="1:18" x14ac:dyDescent="0.25">
      <c r="A4004">
        <v>3993</v>
      </c>
      <c r="B4004" s="5">
        <v>692432</v>
      </c>
      <c r="C4004" s="5">
        <v>99728</v>
      </c>
      <c r="D4004" s="5">
        <f t="shared" si="868"/>
        <v>69054858496</v>
      </c>
      <c r="E4004" s="5">
        <f t="shared" si="869"/>
        <v>479462074624</v>
      </c>
      <c r="F4004" s="5">
        <f t="shared" si="870"/>
        <v>9945673984</v>
      </c>
      <c r="G4004" s="5">
        <f t="shared" si="871"/>
        <v>62471.175799999968</v>
      </c>
      <c r="H4004" s="9">
        <f t="shared" si="872"/>
        <v>3902647805.8345017</v>
      </c>
      <c r="I4004" s="9">
        <f t="shared" si="873"/>
        <v>-195781.74660000001</v>
      </c>
      <c r="J4004" s="9">
        <f t="shared" si="874"/>
        <v>38330492301.74662</v>
      </c>
      <c r="K4004" s="9">
        <f t="shared" si="875"/>
        <v>-12230715910.279646</v>
      </c>
      <c r="M4004" s="9">
        <f t="shared" si="876"/>
        <v>312536.31220664241</v>
      </c>
      <c r="N4004" s="9">
        <f t="shared" si="877"/>
        <v>289903936.35729784</v>
      </c>
      <c r="O4004" s="9">
        <f t="shared" si="878"/>
        <v>-212808.31220664241</v>
      </c>
      <c r="P4004" s="9">
        <f t="shared" si="879"/>
        <v>45287377744.239792</v>
      </c>
      <c r="Q4004" s="9">
        <f t="shared" si="880"/>
        <v>2.0001699658762819E-4</v>
      </c>
      <c r="R4004" s="9">
        <f t="shared" si="881"/>
        <v>-6.0227523536429607E-2</v>
      </c>
    </row>
    <row r="4005" spans="1:18" x14ac:dyDescent="0.25">
      <c r="A4005">
        <v>3994</v>
      </c>
      <c r="B4005" s="5">
        <v>42990</v>
      </c>
      <c r="C4005" s="5">
        <v>1000</v>
      </c>
      <c r="D4005" s="5">
        <f t="shared" si="868"/>
        <v>42990000</v>
      </c>
      <c r="E4005" s="5">
        <f t="shared" si="869"/>
        <v>1848140100</v>
      </c>
      <c r="F4005" s="5">
        <f t="shared" si="870"/>
        <v>1000000</v>
      </c>
      <c r="G4005" s="5">
        <f t="shared" si="871"/>
        <v>-586970.82420000003</v>
      </c>
      <c r="H4005" s="9">
        <f t="shared" si="872"/>
        <v>344534748462.02734</v>
      </c>
      <c r="I4005" s="9">
        <f t="shared" si="873"/>
        <v>-294509.74660000001</v>
      </c>
      <c r="J4005" s="9">
        <f t="shared" si="874"/>
        <v>86735990842.396225</v>
      </c>
      <c r="K4005" s="9">
        <f t="shared" si="875"/>
        <v>172868628696.73517</v>
      </c>
      <c r="M4005" s="9">
        <f t="shared" si="876"/>
        <v>135530.41021897632</v>
      </c>
      <c r="N4005" s="9">
        <f t="shared" si="877"/>
        <v>25593388068.912731</v>
      </c>
      <c r="O4005" s="9">
        <f t="shared" si="878"/>
        <v>-134530.41021897632</v>
      </c>
      <c r="P4005" s="9">
        <f t="shared" si="879"/>
        <v>18098431273.68605</v>
      </c>
      <c r="Q4005" s="9">
        <f t="shared" si="880"/>
        <v>2.0150049795280837E-4</v>
      </c>
      <c r="R4005" s="9">
        <f t="shared" si="881"/>
        <v>-3.8073886188974691E-2</v>
      </c>
    </row>
    <row r="4006" spans="1:18" x14ac:dyDescent="0.25">
      <c r="A4006">
        <v>3995</v>
      </c>
      <c r="B4006" s="5">
        <v>13572</v>
      </c>
      <c r="C4006" s="5">
        <v>140</v>
      </c>
      <c r="D4006" s="5">
        <f t="shared" si="868"/>
        <v>1900080</v>
      </c>
      <c r="E4006" s="5">
        <f t="shared" si="869"/>
        <v>184199184</v>
      </c>
      <c r="F4006" s="5">
        <f t="shared" si="870"/>
        <v>19600</v>
      </c>
      <c r="G4006" s="5">
        <f t="shared" si="871"/>
        <v>-616388.82420000003</v>
      </c>
      <c r="H4006" s="9">
        <f t="shared" si="872"/>
        <v>379935182598.65857</v>
      </c>
      <c r="I4006" s="9">
        <f t="shared" si="873"/>
        <v>-295369.74660000001</v>
      </c>
      <c r="J4006" s="9">
        <f t="shared" si="874"/>
        <v>87243287206.548218</v>
      </c>
      <c r="K4006" s="9">
        <f t="shared" si="875"/>
        <v>182062610811.02597</v>
      </c>
      <c r="M4006" s="9">
        <f t="shared" si="876"/>
        <v>127512.51235485118</v>
      </c>
      <c r="N4006" s="9">
        <f t="shared" si="877"/>
        <v>28223070714.019409</v>
      </c>
      <c r="O4006" s="9">
        <f t="shared" si="878"/>
        <v>-127372.51235485118</v>
      </c>
      <c r="P4006" s="9">
        <f t="shared" si="879"/>
        <v>16223756903.586716</v>
      </c>
      <c r="Q4006" s="9">
        <f t="shared" si="880"/>
        <v>2.0165467189081507E-4</v>
      </c>
      <c r="R4006" s="9">
        <f t="shared" si="881"/>
        <v>-3.6048109160021644E-2</v>
      </c>
    </row>
    <row r="4007" spans="1:18" x14ac:dyDescent="0.25">
      <c r="A4007">
        <v>3996</v>
      </c>
      <c r="B4007" s="5">
        <v>7613</v>
      </c>
      <c r="C4007" s="5">
        <v>105</v>
      </c>
      <c r="D4007" s="5">
        <f t="shared" si="868"/>
        <v>799365</v>
      </c>
      <c r="E4007" s="5">
        <f t="shared" si="869"/>
        <v>57957769</v>
      </c>
      <c r="F4007" s="5">
        <f t="shared" si="870"/>
        <v>11025</v>
      </c>
      <c r="G4007" s="5">
        <f t="shared" si="871"/>
        <v>-622347.82420000003</v>
      </c>
      <c r="H4007" s="9">
        <f t="shared" si="872"/>
        <v>387316814286.47412</v>
      </c>
      <c r="I4007" s="9">
        <f t="shared" si="873"/>
        <v>-295404.74660000001</v>
      </c>
      <c r="J4007" s="9">
        <f t="shared" si="874"/>
        <v>87263964313.810226</v>
      </c>
      <c r="K4007" s="9">
        <f t="shared" si="875"/>
        <v>183844501304.86237</v>
      </c>
      <c r="M4007" s="9">
        <f t="shared" si="876"/>
        <v>125888.38245573085</v>
      </c>
      <c r="N4007" s="9">
        <f t="shared" si="877"/>
        <v>28771407174.162754</v>
      </c>
      <c r="O4007" s="9">
        <f t="shared" si="878"/>
        <v>-125783.38245573085</v>
      </c>
      <c r="P4007" s="9">
        <f t="shared" si="879"/>
        <v>15821459302.00466</v>
      </c>
      <c r="Q4007" s="9">
        <f t="shared" si="880"/>
        <v>2.0168681994927768E-4</v>
      </c>
      <c r="R4007" s="9">
        <f t="shared" si="881"/>
        <v>-3.5598364908962725E-2</v>
      </c>
    </row>
    <row r="4008" spans="1:18" x14ac:dyDescent="0.25">
      <c r="A4008">
        <v>3997</v>
      </c>
      <c r="B4008" s="5">
        <v>5754</v>
      </c>
      <c r="C4008" s="5">
        <v>45</v>
      </c>
      <c r="D4008" s="5">
        <f t="shared" si="868"/>
        <v>258930</v>
      </c>
      <c r="E4008" s="5">
        <f t="shared" si="869"/>
        <v>33108516</v>
      </c>
      <c r="F4008" s="5">
        <f t="shared" si="870"/>
        <v>2025</v>
      </c>
      <c r="G4008" s="5">
        <f t="shared" si="871"/>
        <v>-624206.82420000003</v>
      </c>
      <c r="H4008" s="9">
        <f t="shared" si="872"/>
        <v>389634159377.84973</v>
      </c>
      <c r="I4008" s="9">
        <f t="shared" si="873"/>
        <v>-295464.74660000001</v>
      </c>
      <c r="J4008" s="9">
        <f t="shared" si="874"/>
        <v>87299416483.402222</v>
      </c>
      <c r="K4008" s="9">
        <f t="shared" si="875"/>
        <v>184431111138.24377</v>
      </c>
      <c r="M4008" s="9">
        <f t="shared" si="876"/>
        <v>125381.7106177606</v>
      </c>
      <c r="N4008" s="9">
        <f t="shared" si="877"/>
        <v>28943548627.174149</v>
      </c>
      <c r="O4008" s="9">
        <f t="shared" si="878"/>
        <v>-125336.7106177606</v>
      </c>
      <c r="P4008" s="9">
        <f t="shared" si="879"/>
        <v>15709291028.480263</v>
      </c>
      <c r="Q4008" s="9">
        <f t="shared" si="880"/>
        <v>2.0169691231755425E-4</v>
      </c>
      <c r="R4008" s="9">
        <f t="shared" si="881"/>
        <v>-3.5471951035741411E-2</v>
      </c>
    </row>
    <row r="4009" spans="1:18" x14ac:dyDescent="0.25">
      <c r="A4009">
        <v>3998</v>
      </c>
      <c r="B4009" s="5">
        <v>3395</v>
      </c>
      <c r="C4009" s="5">
        <v>100</v>
      </c>
      <c r="D4009" s="5">
        <f t="shared" si="868"/>
        <v>339500</v>
      </c>
      <c r="E4009" s="5">
        <f t="shared" si="869"/>
        <v>11526025</v>
      </c>
      <c r="F4009" s="5">
        <f t="shared" si="870"/>
        <v>10000</v>
      </c>
      <c r="G4009" s="5">
        <f t="shared" si="871"/>
        <v>-626565.82420000003</v>
      </c>
      <c r="H4009" s="9">
        <f t="shared" si="872"/>
        <v>392584732055.42535</v>
      </c>
      <c r="I4009" s="9">
        <f t="shared" si="873"/>
        <v>-295409.74660000001</v>
      </c>
      <c r="J4009" s="9">
        <f t="shared" si="874"/>
        <v>87266918386.276215</v>
      </c>
      <c r="K4009" s="9">
        <f t="shared" si="875"/>
        <v>185093651355.14215</v>
      </c>
      <c r="M4009" s="9">
        <f t="shared" si="876"/>
        <v>124738.76340647938</v>
      </c>
      <c r="N4009" s="9">
        <f t="shared" si="877"/>
        <v>29162728700.881706</v>
      </c>
      <c r="O4009" s="9">
        <f t="shared" si="878"/>
        <v>-124638.76340647938</v>
      </c>
      <c r="P4009" s="9">
        <f t="shared" si="879"/>
        <v>15534821343.496344</v>
      </c>
      <c r="Q4009" s="9">
        <f t="shared" si="880"/>
        <v>2.0170976248225339E-4</v>
      </c>
      <c r="R4009" s="9">
        <f t="shared" si="881"/>
        <v>-3.52744229470442E-2</v>
      </c>
    </row>
    <row r="4010" spans="1:18" x14ac:dyDescent="0.25">
      <c r="A4010">
        <v>3999</v>
      </c>
      <c r="B4010" s="5">
        <v>2294</v>
      </c>
      <c r="C4010" s="5">
        <v>90</v>
      </c>
      <c r="D4010" s="5">
        <f t="shared" si="868"/>
        <v>206460</v>
      </c>
      <c r="E4010" s="5">
        <f t="shared" si="869"/>
        <v>5262436</v>
      </c>
      <c r="F4010" s="5">
        <f t="shared" si="870"/>
        <v>8100</v>
      </c>
      <c r="G4010" s="5">
        <f t="shared" si="871"/>
        <v>-627666.82420000003</v>
      </c>
      <c r="H4010" s="9">
        <f t="shared" si="872"/>
        <v>393965642201.31372</v>
      </c>
      <c r="I4010" s="9">
        <f t="shared" si="873"/>
        <v>-295419.74660000001</v>
      </c>
      <c r="J4010" s="9">
        <f t="shared" si="874"/>
        <v>87272826681.208221</v>
      </c>
      <c r="K4010" s="9">
        <f t="shared" si="875"/>
        <v>185425174154.39078</v>
      </c>
      <c r="M4010" s="9">
        <f t="shared" si="876"/>
        <v>124438.68503444859</v>
      </c>
      <c r="N4010" s="9">
        <f t="shared" si="877"/>
        <v>29265308105.164692</v>
      </c>
      <c r="O4010" s="9">
        <f t="shared" si="878"/>
        <v>-124348.68503444859</v>
      </c>
      <c r="P4010" s="9">
        <f t="shared" si="879"/>
        <v>15462595469.796497</v>
      </c>
      <c r="Q4010" s="9">
        <f t="shared" si="880"/>
        <v>2.0171577654282688E-4</v>
      </c>
      <c r="R4010" s="9">
        <f t="shared" si="881"/>
        <v>-3.5192327026716812E-2</v>
      </c>
    </row>
    <row r="4011" spans="1:18" x14ac:dyDescent="0.25">
      <c r="A4011">
        <v>4000</v>
      </c>
      <c r="B4011" s="5">
        <v>747</v>
      </c>
      <c r="C4011" s="5">
        <v>10</v>
      </c>
      <c r="D4011" s="5">
        <f t="shared" si="868"/>
        <v>7470</v>
      </c>
      <c r="E4011" s="5">
        <f t="shared" si="869"/>
        <v>558009</v>
      </c>
      <c r="F4011" s="5">
        <f t="shared" si="870"/>
        <v>100</v>
      </c>
      <c r="G4011" s="5">
        <f t="shared" si="871"/>
        <v>-629213.82420000003</v>
      </c>
      <c r="H4011" s="9">
        <f t="shared" si="872"/>
        <v>395910036564.38855</v>
      </c>
      <c r="I4011" s="9">
        <f t="shared" si="873"/>
        <v>-295499.74660000001</v>
      </c>
      <c r="J4011" s="9">
        <f t="shared" si="874"/>
        <v>87320100240.664215</v>
      </c>
      <c r="K4011" s="9">
        <f t="shared" si="875"/>
        <v>185932525608.31696</v>
      </c>
      <c r="M4011" s="9">
        <f t="shared" si="876"/>
        <v>124017.04902942439</v>
      </c>
      <c r="N4011" s="9">
        <f t="shared" si="877"/>
        <v>29409745320.032917</v>
      </c>
      <c r="O4011" s="9">
        <f t="shared" si="878"/>
        <v>-124007.04902942439</v>
      </c>
      <c r="P4011" s="9">
        <f t="shared" si="879"/>
        <v>15377748208.986065</v>
      </c>
      <c r="Q4011" s="9">
        <f t="shared" si="880"/>
        <v>2.0172424465750695E-4</v>
      </c>
      <c r="R4011" s="9">
        <f t="shared" si="881"/>
        <v>-3.5095639655008636E-2</v>
      </c>
    </row>
    <row r="4012" spans="1:18" x14ac:dyDescent="0.25">
      <c r="A4012">
        <v>4001</v>
      </c>
      <c r="B4012" s="5">
        <v>577</v>
      </c>
      <c r="C4012" s="5">
        <v>2</v>
      </c>
      <c r="D4012" s="5">
        <f t="shared" si="868"/>
        <v>1154</v>
      </c>
      <c r="E4012" s="5">
        <f t="shared" si="869"/>
        <v>332929</v>
      </c>
      <c r="F4012" s="5">
        <f t="shared" si="870"/>
        <v>4</v>
      </c>
      <c r="G4012" s="5">
        <f t="shared" si="871"/>
        <v>-629383.82420000003</v>
      </c>
      <c r="H4012" s="9">
        <f t="shared" si="872"/>
        <v>396123998164.61652</v>
      </c>
      <c r="I4012" s="9">
        <f t="shared" si="873"/>
        <v>-295507.74660000001</v>
      </c>
      <c r="J4012" s="9">
        <f t="shared" si="874"/>
        <v>87324828300.609818</v>
      </c>
      <c r="K4012" s="9">
        <f t="shared" si="875"/>
        <v>185987795635.83258</v>
      </c>
      <c r="M4012" s="9">
        <f t="shared" si="876"/>
        <v>123970.71540249867</v>
      </c>
      <c r="N4012" s="9">
        <f t="shared" si="877"/>
        <v>29425639224.177341</v>
      </c>
      <c r="O4012" s="9">
        <f t="shared" si="878"/>
        <v>-123968.71540249867</v>
      </c>
      <c r="P4012" s="9">
        <f t="shared" si="879"/>
        <v>15368242398.54571</v>
      </c>
      <c r="Q4012" s="9">
        <f t="shared" si="880"/>
        <v>2.0172517649078226E-4</v>
      </c>
      <c r="R4012" s="9">
        <f t="shared" si="881"/>
        <v>-3.5084790746496709E-2</v>
      </c>
    </row>
    <row r="4013" spans="1:18" x14ac:dyDescent="0.25">
      <c r="A4013">
        <v>4002</v>
      </c>
      <c r="B4013" s="5">
        <v>339</v>
      </c>
      <c r="C4013" s="5">
        <v>3</v>
      </c>
      <c r="D4013" s="5">
        <f t="shared" si="868"/>
        <v>1017</v>
      </c>
      <c r="E4013" s="5">
        <f t="shared" si="869"/>
        <v>114921</v>
      </c>
      <c r="F4013" s="5">
        <f t="shared" si="870"/>
        <v>9</v>
      </c>
      <c r="G4013" s="5">
        <f t="shared" si="871"/>
        <v>-629621.82420000003</v>
      </c>
      <c r="H4013" s="9">
        <f t="shared" si="872"/>
        <v>396423641508.93573</v>
      </c>
      <c r="I4013" s="9">
        <f t="shared" si="873"/>
        <v>-295506.74660000001</v>
      </c>
      <c r="J4013" s="9">
        <f t="shared" si="874"/>
        <v>87324237286.116623</v>
      </c>
      <c r="K4013" s="9">
        <f t="shared" si="875"/>
        <v>186057496857.69916</v>
      </c>
      <c r="M4013" s="9">
        <f t="shared" si="876"/>
        <v>123905.84832480263</v>
      </c>
      <c r="N4013" s="9">
        <f t="shared" si="877"/>
        <v>29447897903.244286</v>
      </c>
      <c r="O4013" s="9">
        <f t="shared" si="878"/>
        <v>-123902.84832480263</v>
      </c>
      <c r="P4013" s="9">
        <f t="shared" si="879"/>
        <v>15351915822.999046</v>
      </c>
      <c r="Q4013" s="9">
        <f t="shared" si="880"/>
        <v>2.0172648148026947E-4</v>
      </c>
      <c r="R4013" s="9">
        <f t="shared" si="881"/>
        <v>-3.5066149512750687E-2</v>
      </c>
    </row>
    <row r="4014" spans="1:18" x14ac:dyDescent="0.25">
      <c r="A4014">
        <v>4003</v>
      </c>
      <c r="B4014" s="5">
        <v>30</v>
      </c>
      <c r="C4014" s="5">
        <v>1</v>
      </c>
      <c r="D4014" s="5">
        <f t="shared" si="868"/>
        <v>30</v>
      </c>
      <c r="E4014" s="5">
        <f t="shared" si="869"/>
        <v>900</v>
      </c>
      <c r="F4014" s="5">
        <f t="shared" si="870"/>
        <v>1</v>
      </c>
      <c r="G4014" s="5">
        <f t="shared" si="871"/>
        <v>-629930.82420000003</v>
      </c>
      <c r="H4014" s="9">
        <f t="shared" si="872"/>
        <v>396812843277.29132</v>
      </c>
      <c r="I4014" s="9">
        <f t="shared" si="873"/>
        <v>-295508.74660000001</v>
      </c>
      <c r="J4014" s="9">
        <f t="shared" si="874"/>
        <v>87325419317.103012</v>
      </c>
      <c r="K4014" s="9">
        <f t="shared" si="875"/>
        <v>186150068304.04697</v>
      </c>
      <c r="M4014" s="9">
        <f t="shared" si="876"/>
        <v>123821.63014409645</v>
      </c>
      <c r="N4014" s="9">
        <f t="shared" si="877"/>
        <v>29476809332.175907</v>
      </c>
      <c r="O4014" s="9">
        <f t="shared" si="878"/>
        <v>-123820.63014409645</v>
      </c>
      <c r="P4014" s="9">
        <f t="shared" si="879"/>
        <v>15331548449.281126</v>
      </c>
      <c r="Q4014" s="9">
        <f t="shared" si="880"/>
        <v>2.0172817650946249E-4</v>
      </c>
      <c r="R4014" s="9">
        <f t="shared" si="881"/>
        <v>-3.5042880706781229E-2</v>
      </c>
    </row>
    <row r="4015" spans="1:18" x14ac:dyDescent="0.25">
      <c r="A4015">
        <v>4004</v>
      </c>
      <c r="B4015" s="5">
        <v>184208</v>
      </c>
      <c r="C4015" s="5">
        <v>140400</v>
      </c>
      <c r="D4015" s="5">
        <f t="shared" si="868"/>
        <v>25862803200</v>
      </c>
      <c r="E4015" s="5">
        <f t="shared" si="869"/>
        <v>33932587264</v>
      </c>
      <c r="F4015" s="5">
        <f t="shared" si="870"/>
        <v>19712160000</v>
      </c>
      <c r="G4015" s="5">
        <f t="shared" si="871"/>
        <v>-445752.82420000003</v>
      </c>
      <c r="H4015" s="9">
        <f t="shared" si="872"/>
        <v>198695580282.27612</v>
      </c>
      <c r="I4015" s="9">
        <f t="shared" si="873"/>
        <v>-155109.74660000001</v>
      </c>
      <c r="J4015" s="9">
        <f t="shared" si="874"/>
        <v>24059033490.316216</v>
      </c>
      <c r="K4015" s="9">
        <f t="shared" si="875"/>
        <v>69140607607.896362</v>
      </c>
      <c r="M4015" s="9">
        <f t="shared" si="876"/>
        <v>174019.48155543781</v>
      </c>
      <c r="N4015" s="9">
        <f t="shared" si="877"/>
        <v>14759884500.597971</v>
      </c>
      <c r="O4015" s="9">
        <f t="shared" si="878"/>
        <v>-33619.481555437815</v>
      </c>
      <c r="P4015" s="9">
        <f t="shared" si="879"/>
        <v>1130269540.0564234</v>
      </c>
      <c r="Q4015" s="9">
        <f t="shared" si="880"/>
        <v>2.0086534758185208E-4</v>
      </c>
      <c r="R4015" s="9">
        <f t="shared" si="881"/>
        <v>-9.5147551085652277E-3</v>
      </c>
    </row>
    <row r="4016" spans="1:18" x14ac:dyDescent="0.25">
      <c r="A4016">
        <v>4005</v>
      </c>
      <c r="B4016" s="5">
        <v>13111</v>
      </c>
      <c r="C4016" s="5">
        <v>4400</v>
      </c>
      <c r="D4016" s="5">
        <f t="shared" si="868"/>
        <v>57688400</v>
      </c>
      <c r="E4016" s="5">
        <f t="shared" si="869"/>
        <v>171898321</v>
      </c>
      <c r="F4016" s="5">
        <f t="shared" si="870"/>
        <v>19360000</v>
      </c>
      <c r="G4016" s="5">
        <f t="shared" si="871"/>
        <v>-616849.82420000003</v>
      </c>
      <c r="H4016" s="9">
        <f t="shared" si="872"/>
        <v>380503705615.57092</v>
      </c>
      <c r="I4016" s="9">
        <f t="shared" si="873"/>
        <v>-291109.74660000001</v>
      </c>
      <c r="J4016" s="9">
        <f t="shared" si="874"/>
        <v>84744884565.51622</v>
      </c>
      <c r="K4016" s="9">
        <f t="shared" si="875"/>
        <v>179570996013.11658</v>
      </c>
      <c r="M4016" s="9">
        <f t="shared" si="876"/>
        <v>127386.86646065845</v>
      </c>
      <c r="N4016" s="9">
        <f t="shared" si="877"/>
        <v>28265302826.347416</v>
      </c>
      <c r="O4016" s="9">
        <f t="shared" si="878"/>
        <v>-122986.86646065845</v>
      </c>
      <c r="P4016" s="9">
        <f t="shared" si="879"/>
        <v>15125769321.811834</v>
      </c>
      <c r="Q4016" s="9">
        <f t="shared" si="880"/>
        <v>2.0165714788961291E-4</v>
      </c>
      <c r="R4016" s="9">
        <f t="shared" si="881"/>
        <v>-3.4806913288804836E-2</v>
      </c>
    </row>
    <row r="4017" spans="1:18" x14ac:dyDescent="0.25">
      <c r="A4017">
        <v>4006</v>
      </c>
      <c r="B4017" s="5">
        <v>144210</v>
      </c>
      <c r="C4017" s="5">
        <v>49500</v>
      </c>
      <c r="D4017" s="5">
        <f t="shared" si="868"/>
        <v>7138395000</v>
      </c>
      <c r="E4017" s="5">
        <f t="shared" si="869"/>
        <v>20796524100</v>
      </c>
      <c r="F4017" s="5">
        <f t="shared" si="870"/>
        <v>2450250000</v>
      </c>
      <c r="G4017" s="5">
        <f t="shared" si="871"/>
        <v>-485750.82420000003</v>
      </c>
      <c r="H4017" s="9">
        <f t="shared" si="872"/>
        <v>235953863210.97934</v>
      </c>
      <c r="I4017" s="9">
        <f t="shared" si="873"/>
        <v>-246009.74660000001</v>
      </c>
      <c r="J4017" s="9">
        <f t="shared" si="874"/>
        <v>60520795422.19622</v>
      </c>
      <c r="K4017" s="9">
        <f t="shared" si="875"/>
        <v>119499437172.18317</v>
      </c>
      <c r="M4017" s="9">
        <f t="shared" si="876"/>
        <v>163117.99679205223</v>
      </c>
      <c r="N4017" s="9">
        <f t="shared" si="877"/>
        <v>17527575417.210239</v>
      </c>
      <c r="O4017" s="9">
        <f t="shared" si="878"/>
        <v>-113617.99679205223</v>
      </c>
      <c r="P4017" s="9">
        <f t="shared" si="879"/>
        <v>12909049195.038792</v>
      </c>
      <c r="Q4017" s="9">
        <f t="shared" si="880"/>
        <v>2.0102761271623761E-4</v>
      </c>
      <c r="R4017" s="9">
        <f t="shared" si="881"/>
        <v>-3.2155388873123629E-2</v>
      </c>
    </row>
    <row r="4018" spans="1:18" x14ac:dyDescent="0.25">
      <c r="A4018">
        <v>4007</v>
      </c>
      <c r="B4018" s="5">
        <v>13208</v>
      </c>
      <c r="C4018" s="5">
        <v>10400</v>
      </c>
      <c r="D4018" s="5">
        <f t="shared" si="868"/>
        <v>137363200</v>
      </c>
      <c r="E4018" s="5">
        <f t="shared" si="869"/>
        <v>174451264</v>
      </c>
      <c r="F4018" s="5">
        <f t="shared" si="870"/>
        <v>108160000</v>
      </c>
      <c r="G4018" s="5">
        <f t="shared" si="871"/>
        <v>-616752.82420000003</v>
      </c>
      <c r="H4018" s="9">
        <f t="shared" si="872"/>
        <v>380384046158.67615</v>
      </c>
      <c r="I4018" s="9">
        <f t="shared" si="873"/>
        <v>-285109.74660000001</v>
      </c>
      <c r="J4018" s="9">
        <f t="shared" si="874"/>
        <v>81287567606.316223</v>
      </c>
      <c r="K4018" s="9">
        <f t="shared" si="875"/>
        <v>175842241422.49637</v>
      </c>
      <c r="M4018" s="9">
        <f t="shared" si="876"/>
        <v>127413.30388308078</v>
      </c>
      <c r="N4018" s="9">
        <f t="shared" si="877"/>
        <v>28256414054.082508</v>
      </c>
      <c r="O4018" s="9">
        <f t="shared" si="878"/>
        <v>-117013.30388308078</v>
      </c>
      <c r="P4018" s="9">
        <f t="shared" si="879"/>
        <v>13692113285.634207</v>
      </c>
      <c r="Q4018" s="9">
        <f t="shared" si="880"/>
        <v>2.0165662675561725E-4</v>
      </c>
      <c r="R4018" s="9">
        <f t="shared" si="881"/>
        <v>-3.3116315896513551E-2</v>
      </c>
    </row>
    <row r="4019" spans="1:18" x14ac:dyDescent="0.25">
      <c r="A4019">
        <v>4008</v>
      </c>
      <c r="B4019" s="5">
        <v>2112</v>
      </c>
      <c r="C4019" s="5">
        <v>325</v>
      </c>
      <c r="D4019" s="5">
        <f t="shared" si="868"/>
        <v>686400</v>
      </c>
      <c r="E4019" s="5">
        <f t="shared" si="869"/>
        <v>4460544</v>
      </c>
      <c r="F4019" s="5">
        <f t="shared" si="870"/>
        <v>105625</v>
      </c>
      <c r="G4019" s="5">
        <f t="shared" si="871"/>
        <v>-627848.82420000003</v>
      </c>
      <c r="H4019" s="9">
        <f t="shared" si="872"/>
        <v>394194146049.32257</v>
      </c>
      <c r="I4019" s="9">
        <f t="shared" si="873"/>
        <v>-295184.74660000001</v>
      </c>
      <c r="J4019" s="9">
        <f t="shared" si="874"/>
        <v>87134034625.306213</v>
      </c>
      <c r="K4019" s="9">
        <f t="shared" si="875"/>
        <v>185331396074.58496</v>
      </c>
      <c r="M4019" s="9">
        <f t="shared" si="876"/>
        <v>124389.08079856339</v>
      </c>
      <c r="N4019" s="9">
        <f t="shared" si="877"/>
        <v>29282282264.326969</v>
      </c>
      <c r="O4019" s="9">
        <f t="shared" si="878"/>
        <v>-124064.08079856339</v>
      </c>
      <c r="P4019" s="9">
        <f t="shared" si="879"/>
        <v>15391896144.392464</v>
      </c>
      <c r="Q4019" s="9">
        <f t="shared" si="880"/>
        <v>2.0171677170966471E-4</v>
      </c>
      <c r="R4019" s="9">
        <f t="shared" si="881"/>
        <v>-3.5111780270900728E-2</v>
      </c>
    </row>
    <row r="4020" spans="1:18" x14ac:dyDescent="0.25">
      <c r="A4020">
        <v>4009</v>
      </c>
      <c r="B4020" s="5">
        <v>1079</v>
      </c>
      <c r="C4020" s="5">
        <v>1000</v>
      </c>
      <c r="D4020" s="5">
        <f t="shared" si="868"/>
        <v>1079000</v>
      </c>
      <c r="E4020" s="5">
        <f t="shared" si="869"/>
        <v>1164241</v>
      </c>
      <c r="F4020" s="5">
        <f t="shared" si="870"/>
        <v>1000000</v>
      </c>
      <c r="G4020" s="5">
        <f t="shared" si="871"/>
        <v>-628881.82420000003</v>
      </c>
      <c r="H4020" s="9">
        <f t="shared" si="872"/>
        <v>395492348809.11975</v>
      </c>
      <c r="I4020" s="9">
        <f t="shared" si="873"/>
        <v>-294509.74660000001</v>
      </c>
      <c r="J4020" s="9">
        <f t="shared" si="874"/>
        <v>86735990842.396225</v>
      </c>
      <c r="K4020" s="9">
        <f t="shared" si="875"/>
        <v>185211826686.48776</v>
      </c>
      <c r="M4020" s="9">
        <f t="shared" si="876"/>
        <v>124107.5358773029</v>
      </c>
      <c r="N4020" s="9">
        <f t="shared" si="877"/>
        <v>29378717840.627865</v>
      </c>
      <c r="O4020" s="9">
        <f t="shared" si="878"/>
        <v>-123107.5358773029</v>
      </c>
      <c r="P4020" s="9">
        <f t="shared" si="879"/>
        <v>15155465389.781422</v>
      </c>
      <c r="Q4020" s="9">
        <f t="shared" si="880"/>
        <v>2.0172242556777944E-4</v>
      </c>
      <c r="R4020" s="9">
        <f t="shared" si="881"/>
        <v>-3.4841065470481256E-2</v>
      </c>
    </row>
    <row r="4021" spans="1:18" x14ac:dyDescent="0.25">
      <c r="A4021">
        <v>4010</v>
      </c>
      <c r="B4021" s="5">
        <v>17</v>
      </c>
      <c r="C4021" s="5">
        <v>15</v>
      </c>
      <c r="D4021" s="5">
        <f t="shared" si="868"/>
        <v>255</v>
      </c>
      <c r="E4021" s="5">
        <f t="shared" si="869"/>
        <v>289</v>
      </c>
      <c r="F4021" s="5">
        <f t="shared" si="870"/>
        <v>225</v>
      </c>
      <c r="G4021" s="5">
        <f t="shared" si="871"/>
        <v>-629943.82420000003</v>
      </c>
      <c r="H4021" s="9">
        <f t="shared" si="872"/>
        <v>396829221647.72052</v>
      </c>
      <c r="I4021" s="9">
        <f t="shared" si="873"/>
        <v>-295494.74660000001</v>
      </c>
      <c r="J4021" s="9">
        <f t="shared" si="874"/>
        <v>87317145268.198227</v>
      </c>
      <c r="K4021" s="9">
        <f t="shared" si="875"/>
        <v>186145090704.21396</v>
      </c>
      <c r="M4021" s="9">
        <f t="shared" si="876"/>
        <v>123818.08698439036</v>
      </c>
      <c r="N4021" s="9">
        <f t="shared" si="877"/>
        <v>29478025981.562366</v>
      </c>
      <c r="O4021" s="9">
        <f t="shared" si="878"/>
        <v>-123803.08698439036</v>
      </c>
      <c r="P4021" s="9">
        <f t="shared" si="879"/>
        <v>15327204346.864527</v>
      </c>
      <c r="Q4021" s="9">
        <f t="shared" si="880"/>
        <v>2.0172824783960092E-4</v>
      </c>
      <c r="R4021" s="9">
        <f t="shared" si="881"/>
        <v>-3.5037915761139106E-2</v>
      </c>
    </row>
    <row r="4022" spans="1:18" x14ac:dyDescent="0.25">
      <c r="A4022">
        <v>4011</v>
      </c>
      <c r="B4022" s="5">
        <v>1488736</v>
      </c>
      <c r="C4022" s="5">
        <v>144924</v>
      </c>
      <c r="D4022" s="5">
        <f t="shared" si="868"/>
        <v>215753576064</v>
      </c>
      <c r="E4022" s="5">
        <f t="shared" si="869"/>
        <v>2216334877696</v>
      </c>
      <c r="F4022" s="5">
        <f t="shared" si="870"/>
        <v>21002965776</v>
      </c>
      <c r="G4022" s="5">
        <f t="shared" si="871"/>
        <v>858775.17579999997</v>
      </c>
      <c r="H4022" s="9">
        <f t="shared" si="872"/>
        <v>737494802570.3208</v>
      </c>
      <c r="I4022" s="9">
        <f t="shared" si="873"/>
        <v>-150585.74660000001</v>
      </c>
      <c r="J4022" s="9">
        <f t="shared" si="874"/>
        <v>22676067079.079414</v>
      </c>
      <c r="K4022" s="9">
        <f t="shared" si="875"/>
        <v>-129319301009.38925</v>
      </c>
      <c r="M4022" s="9">
        <f t="shared" si="876"/>
        <v>529569.56194470439</v>
      </c>
      <c r="N4022" s="9">
        <f t="shared" si="877"/>
        <v>54783997159.197105</v>
      </c>
      <c r="O4022" s="9">
        <f t="shared" si="878"/>
        <v>-384645.56194470439</v>
      </c>
      <c r="P4022" s="9">
        <f t="shared" si="879"/>
        <v>147952208323.75742</v>
      </c>
      <c r="Q4022" s="9">
        <f t="shared" si="880"/>
        <v>2.0321189501611487E-4</v>
      </c>
      <c r="R4022" s="9">
        <f t="shared" si="881"/>
        <v>-0.108859876803648</v>
      </c>
    </row>
    <row r="4023" spans="1:18" x14ac:dyDescent="0.25">
      <c r="A4023">
        <v>4012</v>
      </c>
      <c r="B4023" s="5">
        <v>700110</v>
      </c>
      <c r="C4023" s="5">
        <v>83510</v>
      </c>
      <c r="D4023" s="5">
        <f t="shared" si="868"/>
        <v>58466186100</v>
      </c>
      <c r="E4023" s="5">
        <f t="shared" si="869"/>
        <v>490154012100</v>
      </c>
      <c r="F4023" s="5">
        <f t="shared" si="870"/>
        <v>6973920100</v>
      </c>
      <c r="G4023" s="5">
        <f t="shared" si="871"/>
        <v>70149.175799999968</v>
      </c>
      <c r="H4023" s="9">
        <f t="shared" si="872"/>
        <v>4920906865.419301</v>
      </c>
      <c r="I4023" s="9">
        <f t="shared" si="873"/>
        <v>-211999.74660000001</v>
      </c>
      <c r="J4023" s="9">
        <f t="shared" si="874"/>
        <v>44943892558.464218</v>
      </c>
      <c r="K4023" s="9">
        <f t="shared" si="875"/>
        <v>-14871607493.798847</v>
      </c>
      <c r="M4023" s="9">
        <f t="shared" si="876"/>
        <v>314628.95683920593</v>
      </c>
      <c r="N4023" s="9">
        <f t="shared" si="877"/>
        <v>365544200.17095637</v>
      </c>
      <c r="O4023" s="9">
        <f t="shared" si="878"/>
        <v>-231118.95683920593</v>
      </c>
      <c r="P4023" s="9">
        <f t="shared" si="879"/>
        <v>53415972210.442734</v>
      </c>
      <c r="Q4023" s="9">
        <f t="shared" si="880"/>
        <v>2.0002143125101454E-4</v>
      </c>
      <c r="R4023" s="9">
        <f t="shared" si="881"/>
        <v>-6.5409674553044417E-2</v>
      </c>
    </row>
    <row r="4024" spans="1:18" x14ac:dyDescent="0.25">
      <c r="A4024">
        <v>4013</v>
      </c>
      <c r="B4024" s="5">
        <v>492813</v>
      </c>
      <c r="C4024" s="5">
        <v>51570</v>
      </c>
      <c r="D4024" s="5">
        <f t="shared" si="868"/>
        <v>25414366410</v>
      </c>
      <c r="E4024" s="5">
        <f t="shared" si="869"/>
        <v>242864652969</v>
      </c>
      <c r="F4024" s="5">
        <f t="shared" si="870"/>
        <v>2659464900</v>
      </c>
      <c r="G4024" s="5">
        <f t="shared" si="871"/>
        <v>-137147.82420000003</v>
      </c>
      <c r="H4024" s="9">
        <f t="shared" si="872"/>
        <v>18809525682.794113</v>
      </c>
      <c r="I4024" s="9">
        <f t="shared" si="873"/>
        <v>-243939.74660000001</v>
      </c>
      <c r="J4024" s="9">
        <f t="shared" si="874"/>
        <v>59506599971.272217</v>
      </c>
      <c r="K4024" s="9">
        <f t="shared" si="875"/>
        <v>33455805482.089355</v>
      </c>
      <c r="M4024" s="9">
        <f t="shared" si="876"/>
        <v>258130.00471671118</v>
      </c>
      <c r="N4024" s="9">
        <f t="shared" si="877"/>
        <v>1397245103.2612977</v>
      </c>
      <c r="O4024" s="9">
        <f t="shared" si="878"/>
        <v>-206560.00471671118</v>
      </c>
      <c r="P4024" s="9">
        <f t="shared" si="879"/>
        <v>42667035548.567741</v>
      </c>
      <c r="Q4024" s="9">
        <f t="shared" si="880"/>
        <v>2.0008191816618301E-4</v>
      </c>
      <c r="R4024" s="9">
        <f t="shared" si="881"/>
        <v>-5.8459173049561206E-2</v>
      </c>
    </row>
    <row r="4025" spans="1:18" x14ac:dyDescent="0.25">
      <c r="A4025">
        <v>4014</v>
      </c>
      <c r="B4025" s="5">
        <v>436333</v>
      </c>
      <c r="C4025" s="5">
        <v>52760</v>
      </c>
      <c r="D4025" s="5">
        <f t="shared" si="868"/>
        <v>23020929080</v>
      </c>
      <c r="E4025" s="5">
        <f t="shared" si="869"/>
        <v>190386486889</v>
      </c>
      <c r="F4025" s="5">
        <f t="shared" si="870"/>
        <v>2783617600</v>
      </c>
      <c r="G4025" s="5">
        <f t="shared" si="871"/>
        <v>-193627.82420000003</v>
      </c>
      <c r="H4025" s="9">
        <f t="shared" si="872"/>
        <v>37491734304.426117</v>
      </c>
      <c r="I4025" s="9">
        <f t="shared" si="873"/>
        <v>-242749.74660000001</v>
      </c>
      <c r="J4025" s="9">
        <f t="shared" si="874"/>
        <v>58927439474.36422</v>
      </c>
      <c r="K4025" s="9">
        <f t="shared" si="875"/>
        <v>47003105259.259361</v>
      </c>
      <c r="M4025" s="9">
        <f t="shared" si="876"/>
        <v>242736.33854750224</v>
      </c>
      <c r="N4025" s="9">
        <f t="shared" si="877"/>
        <v>2785032597.4754372</v>
      </c>
      <c r="O4025" s="9">
        <f t="shared" si="878"/>
        <v>-189976.33854750224</v>
      </c>
      <c r="P4025" s="9">
        <f t="shared" si="879"/>
        <v>36091009207.915184</v>
      </c>
      <c r="Q4025" s="9">
        <f t="shared" si="880"/>
        <v>2.0016328184841196E-4</v>
      </c>
      <c r="R4025" s="9">
        <f t="shared" si="881"/>
        <v>-5.3765781607136222E-2</v>
      </c>
    </row>
    <row r="4026" spans="1:18" x14ac:dyDescent="0.25">
      <c r="A4026">
        <v>4015</v>
      </c>
      <c r="B4026" s="5">
        <v>414787</v>
      </c>
      <c r="C4026" s="5">
        <v>59680</v>
      </c>
      <c r="D4026" s="5">
        <f t="shared" si="868"/>
        <v>24754488160</v>
      </c>
      <c r="E4026" s="5">
        <f t="shared" si="869"/>
        <v>172048255369</v>
      </c>
      <c r="F4026" s="5">
        <f t="shared" si="870"/>
        <v>3561702400</v>
      </c>
      <c r="G4026" s="5">
        <f t="shared" si="871"/>
        <v>-215173.82420000003</v>
      </c>
      <c r="H4026" s="9">
        <f t="shared" si="872"/>
        <v>46299774620.852516</v>
      </c>
      <c r="I4026" s="9">
        <f t="shared" si="873"/>
        <v>-235829.74660000001</v>
      </c>
      <c r="J4026" s="9">
        <f t="shared" si="874"/>
        <v>55615669381.420219</v>
      </c>
      <c r="K4026" s="9">
        <f t="shared" si="875"/>
        <v>50744388436.038956</v>
      </c>
      <c r="M4026" s="9">
        <f t="shared" si="876"/>
        <v>236863.96016078527</v>
      </c>
      <c r="N4026" s="9">
        <f t="shared" si="877"/>
        <v>3439328267.0739841</v>
      </c>
      <c r="O4026" s="9">
        <f t="shared" si="878"/>
        <v>-177183.96016078527</v>
      </c>
      <c r="P4026" s="9">
        <f t="shared" si="879"/>
        <v>31394155738.258739</v>
      </c>
      <c r="Q4026" s="9">
        <f t="shared" si="880"/>
        <v>2.0020164211982739E-4</v>
      </c>
      <c r="R4026" s="9">
        <f t="shared" si="881"/>
        <v>-5.0145372638946681E-2</v>
      </c>
    </row>
    <row r="4027" spans="1:18" x14ac:dyDescent="0.25">
      <c r="A4027">
        <v>4016</v>
      </c>
      <c r="B4027" s="5">
        <v>273215</v>
      </c>
      <c r="C4027" s="5">
        <v>25620</v>
      </c>
      <c r="D4027" s="5">
        <f t="shared" si="868"/>
        <v>6999768300</v>
      </c>
      <c r="E4027" s="5">
        <f t="shared" si="869"/>
        <v>74646436225</v>
      </c>
      <c r="F4027" s="5">
        <f t="shared" si="870"/>
        <v>656384400</v>
      </c>
      <c r="G4027" s="5">
        <f t="shared" si="871"/>
        <v>-356745.82420000003</v>
      </c>
      <c r="H4027" s="9">
        <f t="shared" si="872"/>
        <v>127267583084.13733</v>
      </c>
      <c r="I4027" s="9">
        <f t="shared" si="873"/>
        <v>-269889.74660000001</v>
      </c>
      <c r="J4027" s="9">
        <f t="shared" si="874"/>
        <v>72840475319.812225</v>
      </c>
      <c r="K4027" s="9">
        <f t="shared" si="875"/>
        <v>96282040093.946167</v>
      </c>
      <c r="M4027" s="9">
        <f t="shared" si="876"/>
        <v>198278.40586001959</v>
      </c>
      <c r="N4027" s="9">
        <f t="shared" si="877"/>
        <v>9453933622.0941772</v>
      </c>
      <c r="O4027" s="9">
        <f t="shared" si="878"/>
        <v>-172658.40586001959</v>
      </c>
      <c r="P4027" s="9">
        <f t="shared" si="879"/>
        <v>29810925114.123245</v>
      </c>
      <c r="Q4027" s="9">
        <f t="shared" si="880"/>
        <v>2.0055426846995569E-4</v>
      </c>
      <c r="R4027" s="9">
        <f t="shared" si="881"/>
        <v>-4.8864590339156903E-2</v>
      </c>
    </row>
    <row r="4028" spans="1:18" x14ac:dyDescent="0.25">
      <c r="A4028">
        <v>4017</v>
      </c>
      <c r="B4028" s="5">
        <v>270874</v>
      </c>
      <c r="C4028" s="5">
        <v>33300</v>
      </c>
      <c r="D4028" s="5">
        <f t="shared" si="868"/>
        <v>9020104200</v>
      </c>
      <c r="E4028" s="5">
        <f t="shared" si="869"/>
        <v>73372723876</v>
      </c>
      <c r="F4028" s="5">
        <f t="shared" si="870"/>
        <v>1108890000</v>
      </c>
      <c r="G4028" s="5">
        <f t="shared" si="871"/>
        <v>-359086.82420000003</v>
      </c>
      <c r="H4028" s="9">
        <f t="shared" si="872"/>
        <v>128943347314.04173</v>
      </c>
      <c r="I4028" s="9">
        <f t="shared" si="873"/>
        <v>-262209.74660000001</v>
      </c>
      <c r="J4028" s="9">
        <f t="shared" si="874"/>
        <v>68753951212.036224</v>
      </c>
      <c r="K4028" s="9">
        <f t="shared" si="875"/>
        <v>94156065180.880768</v>
      </c>
      <c r="M4028" s="9">
        <f t="shared" si="876"/>
        <v>197640.36456217756</v>
      </c>
      <c r="N4028" s="9">
        <f t="shared" si="877"/>
        <v>9578415940.4652424</v>
      </c>
      <c r="O4028" s="9">
        <f t="shared" si="878"/>
        <v>-164340.36456217756</v>
      </c>
      <c r="P4028" s="9">
        <f t="shared" si="879"/>
        <v>27007755424.429428</v>
      </c>
      <c r="Q4028" s="9">
        <f t="shared" si="880"/>
        <v>2.0056156666210491E-4</v>
      </c>
      <c r="R4028" s="9">
        <f t="shared" si="881"/>
        <v>-4.6510475871871133E-2</v>
      </c>
    </row>
    <row r="4029" spans="1:18" x14ac:dyDescent="0.25">
      <c r="A4029">
        <v>4018</v>
      </c>
      <c r="B4029" s="5">
        <v>239639</v>
      </c>
      <c r="C4029" s="5">
        <v>36000</v>
      </c>
      <c r="D4029" s="5">
        <f t="shared" si="868"/>
        <v>8627004000</v>
      </c>
      <c r="E4029" s="5">
        <f t="shared" si="869"/>
        <v>57426850321</v>
      </c>
      <c r="F4029" s="5">
        <f t="shared" si="870"/>
        <v>1296000000</v>
      </c>
      <c r="G4029" s="5">
        <f t="shared" si="871"/>
        <v>-390321.82420000003</v>
      </c>
      <c r="H4029" s="9">
        <f t="shared" si="872"/>
        <v>152351126446.81573</v>
      </c>
      <c r="I4029" s="9">
        <f t="shared" si="873"/>
        <v>-259509.74660000001</v>
      </c>
      <c r="J4029" s="9">
        <f t="shared" si="874"/>
        <v>67345308580.396217</v>
      </c>
      <c r="K4029" s="9">
        <f t="shared" si="875"/>
        <v>101292317690.59177</v>
      </c>
      <c r="M4029" s="9">
        <f t="shared" si="876"/>
        <v>189127.2419914403</v>
      </c>
      <c r="N4029" s="9">
        <f t="shared" si="877"/>
        <v>11317237286.790228</v>
      </c>
      <c r="O4029" s="9">
        <f t="shared" si="878"/>
        <v>-153127.2419914403</v>
      </c>
      <c r="P4029" s="9">
        <f t="shared" si="879"/>
        <v>23447952239.905117</v>
      </c>
      <c r="Q4029" s="9">
        <f t="shared" si="880"/>
        <v>2.0066351087767479E-4</v>
      </c>
      <c r="R4029" s="9">
        <f t="shared" si="881"/>
        <v>-4.3337017512649692E-2</v>
      </c>
    </row>
    <row r="4030" spans="1:18" x14ac:dyDescent="0.25">
      <c r="A4030">
        <v>4019</v>
      </c>
      <c r="B4030" s="5">
        <v>193651</v>
      </c>
      <c r="C4030" s="5">
        <v>25272</v>
      </c>
      <c r="D4030" s="5">
        <f t="shared" si="868"/>
        <v>4893948072</v>
      </c>
      <c r="E4030" s="5">
        <f t="shared" si="869"/>
        <v>37500709801</v>
      </c>
      <c r="F4030" s="5">
        <f t="shared" si="870"/>
        <v>638673984</v>
      </c>
      <c r="G4030" s="5">
        <f t="shared" si="871"/>
        <v>-436309.82420000003</v>
      </c>
      <c r="H4030" s="9">
        <f t="shared" si="872"/>
        <v>190366262693.43494</v>
      </c>
      <c r="I4030" s="9">
        <f t="shared" si="873"/>
        <v>-270237.74660000001</v>
      </c>
      <c r="J4030" s="9">
        <f t="shared" si="874"/>
        <v>73028439687.445816</v>
      </c>
      <c r="K4030" s="9">
        <f t="shared" si="875"/>
        <v>117907383711.25017</v>
      </c>
      <c r="M4030" s="9">
        <f t="shared" si="876"/>
        <v>176593.1782557891</v>
      </c>
      <c r="N4030" s="9">
        <f t="shared" si="877"/>
        <v>14141150226.763386</v>
      </c>
      <c r="O4030" s="9">
        <f t="shared" si="878"/>
        <v>-151321.1782557891</v>
      </c>
      <c r="P4030" s="9">
        <f t="shared" si="879"/>
        <v>22898098988.720299</v>
      </c>
      <c r="Q4030" s="9">
        <f t="shared" si="880"/>
        <v>2.0082907221617087E-4</v>
      </c>
      <c r="R4030" s="9">
        <f t="shared" si="881"/>
        <v>-4.2825881337569559E-2</v>
      </c>
    </row>
    <row r="4031" spans="1:18" x14ac:dyDescent="0.25">
      <c r="A4031">
        <v>4020</v>
      </c>
      <c r="B4031" s="5">
        <v>185514</v>
      </c>
      <c r="C4031" s="5">
        <v>24020</v>
      </c>
      <c r="D4031" s="5">
        <f t="shared" si="868"/>
        <v>4456046280</v>
      </c>
      <c r="E4031" s="5">
        <f t="shared" si="869"/>
        <v>34415444196</v>
      </c>
      <c r="F4031" s="5">
        <f t="shared" si="870"/>
        <v>576960400</v>
      </c>
      <c r="G4031" s="5">
        <f t="shared" si="871"/>
        <v>-444446.82420000003</v>
      </c>
      <c r="H4031" s="9">
        <f t="shared" si="872"/>
        <v>197532979541.46573</v>
      </c>
      <c r="I4031" s="9">
        <f t="shared" si="873"/>
        <v>-271489.74660000001</v>
      </c>
      <c r="J4031" s="9">
        <f t="shared" si="874"/>
        <v>73706682508.93222</v>
      </c>
      <c r="K4031" s="9">
        <f t="shared" si="875"/>
        <v>120662755679.23276</v>
      </c>
      <c r="M4031" s="9">
        <f t="shared" si="876"/>
        <v>174375.43283052612</v>
      </c>
      <c r="N4031" s="9">
        <f t="shared" si="877"/>
        <v>14673521972.401354</v>
      </c>
      <c r="O4031" s="9">
        <f t="shared" si="878"/>
        <v>-150355.43283052612</v>
      </c>
      <c r="P4031" s="9">
        <f t="shared" si="879"/>
        <v>22606756181.65485</v>
      </c>
      <c r="Q4031" s="9">
        <f t="shared" si="880"/>
        <v>2.0086028428986395E-4</v>
      </c>
      <c r="R4031" s="9">
        <f t="shared" si="881"/>
        <v>-4.2552563359529352E-2</v>
      </c>
    </row>
    <row r="4032" spans="1:18" x14ac:dyDescent="0.25">
      <c r="A4032">
        <v>4021</v>
      </c>
      <c r="B4032" s="5">
        <v>165753</v>
      </c>
      <c r="C4032" s="5">
        <v>12280</v>
      </c>
      <c r="D4032" s="5">
        <f t="shared" si="868"/>
        <v>2035446840</v>
      </c>
      <c r="E4032" s="5">
        <f t="shared" si="869"/>
        <v>27474057009</v>
      </c>
      <c r="F4032" s="5">
        <f t="shared" si="870"/>
        <v>150798400</v>
      </c>
      <c r="G4032" s="5">
        <f t="shared" si="871"/>
        <v>-464207.82420000003</v>
      </c>
      <c r="H4032" s="9">
        <f t="shared" si="872"/>
        <v>215488904048.49814</v>
      </c>
      <c r="I4032" s="9">
        <f t="shared" si="873"/>
        <v>-283229.74660000001</v>
      </c>
      <c r="J4032" s="9">
        <f t="shared" si="874"/>
        <v>80219089359.10022</v>
      </c>
      <c r="K4032" s="9">
        <f t="shared" si="875"/>
        <v>131477464417.90337</v>
      </c>
      <c r="M4032" s="9">
        <f t="shared" si="876"/>
        <v>168989.55752652936</v>
      </c>
      <c r="N4032" s="9">
        <f t="shared" si="877"/>
        <v>16007358243.186764</v>
      </c>
      <c r="O4032" s="9">
        <f t="shared" si="878"/>
        <v>-156709.55752652936</v>
      </c>
      <c r="P4032" s="9">
        <f t="shared" si="879"/>
        <v>24557885420.160614</v>
      </c>
      <c r="Q4032" s="9">
        <f t="shared" si="880"/>
        <v>2.0093848490122129E-4</v>
      </c>
      <c r="R4032" s="9">
        <f t="shared" si="881"/>
        <v>-4.4350865884549583E-2</v>
      </c>
    </row>
    <row r="4033" spans="1:18" x14ac:dyDescent="0.25">
      <c r="A4033">
        <v>4022</v>
      </c>
      <c r="B4033" s="5">
        <v>159978</v>
      </c>
      <c r="C4033" s="5">
        <v>16581</v>
      </c>
      <c r="D4033" s="5">
        <f t="shared" si="868"/>
        <v>2652595218</v>
      </c>
      <c r="E4033" s="5">
        <f t="shared" si="869"/>
        <v>25592960484</v>
      </c>
      <c r="F4033" s="5">
        <f t="shared" si="870"/>
        <v>274929561</v>
      </c>
      <c r="G4033" s="5">
        <f t="shared" si="871"/>
        <v>-469982.82420000003</v>
      </c>
      <c r="H4033" s="9">
        <f t="shared" si="872"/>
        <v>220883855043.00815</v>
      </c>
      <c r="I4033" s="9">
        <f t="shared" si="873"/>
        <v>-278928.74660000001</v>
      </c>
      <c r="J4033" s="9">
        <f t="shared" si="874"/>
        <v>77801245679.847015</v>
      </c>
      <c r="K4033" s="9">
        <f t="shared" si="875"/>
        <v>131091720077.63416</v>
      </c>
      <c r="M4033" s="9">
        <f t="shared" si="876"/>
        <v>167415.57696478747</v>
      </c>
      <c r="N4033" s="9">
        <f t="shared" si="877"/>
        <v>16408116294.534607</v>
      </c>
      <c r="O4033" s="9">
        <f t="shared" si="878"/>
        <v>-150834.57696478747</v>
      </c>
      <c r="P4033" s="9">
        <f t="shared" si="879"/>
        <v>22751069608.146393</v>
      </c>
      <c r="Q4033" s="9">
        <f t="shared" si="880"/>
        <v>2.0096198068200654E-4</v>
      </c>
      <c r="R4033" s="9">
        <f t="shared" si="881"/>
        <v>-4.2688169617163096E-2</v>
      </c>
    </row>
    <row r="4034" spans="1:18" x14ac:dyDescent="0.25">
      <c r="A4034">
        <v>4023</v>
      </c>
      <c r="B4034" s="5">
        <v>149954</v>
      </c>
      <c r="C4034" s="5">
        <v>13305</v>
      </c>
      <c r="D4034" s="5">
        <f t="shared" si="868"/>
        <v>1995137970</v>
      </c>
      <c r="E4034" s="5">
        <f t="shared" si="869"/>
        <v>22486202116</v>
      </c>
      <c r="F4034" s="5">
        <f t="shared" si="870"/>
        <v>177023025</v>
      </c>
      <c r="G4034" s="5">
        <f t="shared" si="871"/>
        <v>-480006.82420000003</v>
      </c>
      <c r="H4034" s="9">
        <f t="shared" si="872"/>
        <v>230406551278.56973</v>
      </c>
      <c r="I4034" s="9">
        <f t="shared" si="873"/>
        <v>-282204.74660000001</v>
      </c>
      <c r="J4034" s="9">
        <f t="shared" si="874"/>
        <v>79639519003.570221</v>
      </c>
      <c r="K4034" s="9">
        <f t="shared" si="875"/>
        <v>135460204189.63176</v>
      </c>
      <c r="M4034" s="9">
        <f t="shared" si="876"/>
        <v>164683.52828064881</v>
      </c>
      <c r="N4034" s="9">
        <f t="shared" si="877"/>
        <v>17115499399.742544</v>
      </c>
      <c r="O4034" s="9">
        <f t="shared" si="878"/>
        <v>-151378.52828064881</v>
      </c>
      <c r="P4034" s="9">
        <f t="shared" si="879"/>
        <v>22915458824.415192</v>
      </c>
      <c r="Q4034" s="9">
        <f t="shared" si="880"/>
        <v>2.0100345338184441E-4</v>
      </c>
      <c r="R4034" s="9">
        <f t="shared" si="881"/>
        <v>-4.284211588418594E-2</v>
      </c>
    </row>
    <row r="4035" spans="1:18" x14ac:dyDescent="0.25">
      <c r="A4035">
        <v>4024</v>
      </c>
      <c r="B4035" s="5">
        <v>142275</v>
      </c>
      <c r="C4035" s="5">
        <v>15606</v>
      </c>
      <c r="D4035" s="5">
        <f t="shared" si="868"/>
        <v>2220343650</v>
      </c>
      <c r="E4035" s="5">
        <f t="shared" si="869"/>
        <v>20242175625</v>
      </c>
      <c r="F4035" s="5">
        <f t="shared" si="870"/>
        <v>243547236</v>
      </c>
      <c r="G4035" s="5">
        <f t="shared" si="871"/>
        <v>-487685.82420000003</v>
      </c>
      <c r="H4035" s="9">
        <f t="shared" si="872"/>
        <v>237837463125.63333</v>
      </c>
      <c r="I4035" s="9">
        <f t="shared" si="873"/>
        <v>-279903.74660000001</v>
      </c>
      <c r="J4035" s="9">
        <f t="shared" si="874"/>
        <v>78346107360.717026</v>
      </c>
      <c r="K4035" s="9">
        <f t="shared" si="875"/>
        <v>136505089357.28896</v>
      </c>
      <c r="M4035" s="9">
        <f t="shared" si="876"/>
        <v>162590.61109733873</v>
      </c>
      <c r="N4035" s="9">
        <f t="shared" si="877"/>
        <v>17667496582.774834</v>
      </c>
      <c r="O4035" s="9">
        <f t="shared" si="878"/>
        <v>-146984.61109733873</v>
      </c>
      <c r="P4035" s="9">
        <f t="shared" si="879"/>
        <v>21604475899.435909</v>
      </c>
      <c r="Q4035" s="9">
        <f t="shared" si="880"/>
        <v>2.0103581606242682E-4</v>
      </c>
      <c r="R4035" s="9">
        <f t="shared" si="881"/>
        <v>-4.1598580163668367E-2</v>
      </c>
    </row>
    <row r="4036" spans="1:18" x14ac:dyDescent="0.25">
      <c r="A4036">
        <v>4025</v>
      </c>
      <c r="B4036" s="5">
        <v>125547</v>
      </c>
      <c r="C4036" s="5">
        <v>16965</v>
      </c>
      <c r="D4036" s="5">
        <f t="shared" si="868"/>
        <v>2129904855</v>
      </c>
      <c r="E4036" s="5">
        <f t="shared" si="869"/>
        <v>15762049209</v>
      </c>
      <c r="F4036" s="5">
        <f t="shared" si="870"/>
        <v>287811225</v>
      </c>
      <c r="G4036" s="5">
        <f t="shared" si="871"/>
        <v>-504413.82420000003</v>
      </c>
      <c r="H4036" s="9">
        <f t="shared" si="872"/>
        <v>254433306044.06854</v>
      </c>
      <c r="I4036" s="9">
        <f t="shared" si="873"/>
        <v>-278544.74660000001</v>
      </c>
      <c r="J4036" s="9">
        <f t="shared" si="874"/>
        <v>77587175858.458221</v>
      </c>
      <c r="K4036" s="9">
        <f t="shared" si="875"/>
        <v>140501820843.32596</v>
      </c>
      <c r="M4036" s="9">
        <f t="shared" si="876"/>
        <v>158031.38220784639</v>
      </c>
      <c r="N4036" s="9">
        <f t="shared" si="877"/>
        <v>18900300675.941776</v>
      </c>
      <c r="O4036" s="9">
        <f t="shared" si="878"/>
        <v>-141066.38220784639</v>
      </c>
      <c r="P4036" s="9">
        <f t="shared" si="879"/>
        <v>19899724189.210197</v>
      </c>
      <c r="Q4036" s="9">
        <f t="shared" si="880"/>
        <v>2.0110809332454739E-4</v>
      </c>
      <c r="R4036" s="9">
        <f t="shared" si="881"/>
        <v>-3.9923644910660944E-2</v>
      </c>
    </row>
    <row r="4037" spans="1:18" x14ac:dyDescent="0.25">
      <c r="A4037">
        <v>4026</v>
      </c>
      <c r="B4037" s="5">
        <v>107932</v>
      </c>
      <c r="C4037" s="5">
        <v>8320</v>
      </c>
      <c r="D4037" s="5">
        <f t="shared" si="868"/>
        <v>897994240</v>
      </c>
      <c r="E4037" s="5">
        <f t="shared" si="869"/>
        <v>11649316624</v>
      </c>
      <c r="F4037" s="5">
        <f t="shared" si="870"/>
        <v>69222400</v>
      </c>
      <c r="G4037" s="5">
        <f t="shared" si="871"/>
        <v>-522028.82420000003</v>
      </c>
      <c r="H4037" s="9">
        <f t="shared" si="872"/>
        <v>272514093295.63455</v>
      </c>
      <c r="I4037" s="9">
        <f t="shared" si="873"/>
        <v>-287189.74660000001</v>
      </c>
      <c r="J4037" s="9">
        <f t="shared" si="874"/>
        <v>82477950552.172226</v>
      </c>
      <c r="K4037" s="9">
        <f t="shared" si="875"/>
        <v>149921325739.89395</v>
      </c>
      <c r="M4037" s="9">
        <f t="shared" si="876"/>
        <v>153230.40080610037</v>
      </c>
      <c r="N4037" s="9">
        <f t="shared" si="877"/>
        <v>20243412239.54007</v>
      </c>
      <c r="O4037" s="9">
        <f t="shared" si="878"/>
        <v>-144910.40080610037</v>
      </c>
      <c r="P4037" s="9">
        <f t="shared" si="879"/>
        <v>20999024261.784657</v>
      </c>
      <c r="Q4037" s="9">
        <f t="shared" si="880"/>
        <v>2.0118683773095994E-4</v>
      </c>
      <c r="R4037" s="9">
        <f t="shared" si="881"/>
        <v>-4.1011554439299817E-2</v>
      </c>
    </row>
    <row r="4038" spans="1:18" x14ac:dyDescent="0.25">
      <c r="A4038">
        <v>4027</v>
      </c>
      <c r="B4038" s="5">
        <v>104476</v>
      </c>
      <c r="C4038" s="5">
        <v>9465</v>
      </c>
      <c r="D4038" s="5">
        <f t="shared" si="868"/>
        <v>988865340</v>
      </c>
      <c r="E4038" s="5">
        <f t="shared" si="869"/>
        <v>10915234576</v>
      </c>
      <c r="F4038" s="5">
        <f t="shared" si="870"/>
        <v>89586225</v>
      </c>
      <c r="G4038" s="5">
        <f t="shared" si="871"/>
        <v>-525484.82420000003</v>
      </c>
      <c r="H4038" s="9">
        <f t="shared" si="872"/>
        <v>276134300464.50494</v>
      </c>
      <c r="I4038" s="9">
        <f t="shared" si="873"/>
        <v>-286044.74660000001</v>
      </c>
      <c r="J4038" s="9">
        <f t="shared" si="874"/>
        <v>81821597057.458221</v>
      </c>
      <c r="K4038" s="9">
        <f t="shared" si="875"/>
        <v>150312173380.43457</v>
      </c>
      <c r="M4038" s="9">
        <f t="shared" si="876"/>
        <v>152288.46542577483</v>
      </c>
      <c r="N4038" s="9">
        <f t="shared" si="877"/>
        <v>20512335381.186466</v>
      </c>
      <c r="O4038" s="9">
        <f t="shared" si="878"/>
        <v>-142823.46542577483</v>
      </c>
      <c r="P4038" s="9">
        <f t="shared" si="879"/>
        <v>20398542276.227501</v>
      </c>
      <c r="Q4038" s="9">
        <f t="shared" si="880"/>
        <v>2.0120260424934418E-4</v>
      </c>
      <c r="R4038" s="9">
        <f t="shared" si="881"/>
        <v>-4.0420924523844326E-2</v>
      </c>
    </row>
    <row r="4039" spans="1:18" x14ac:dyDescent="0.25">
      <c r="A4039">
        <v>4028</v>
      </c>
      <c r="B4039" s="5">
        <v>96943</v>
      </c>
      <c r="C4039" s="5">
        <v>12280</v>
      </c>
      <c r="D4039" s="5">
        <f t="shared" si="868"/>
        <v>1190460040</v>
      </c>
      <c r="E4039" s="5">
        <f t="shared" si="869"/>
        <v>9397945249</v>
      </c>
      <c r="F4039" s="5">
        <f t="shared" si="870"/>
        <v>150798400</v>
      </c>
      <c r="G4039" s="5">
        <f t="shared" si="871"/>
        <v>-533017.82420000003</v>
      </c>
      <c r="H4039" s="9">
        <f t="shared" si="872"/>
        <v>284108000914.90216</v>
      </c>
      <c r="I4039" s="9">
        <f t="shared" si="873"/>
        <v>-283229.74660000001</v>
      </c>
      <c r="J4039" s="9">
        <f t="shared" si="874"/>
        <v>80219089359.10022</v>
      </c>
      <c r="K4039" s="9">
        <f t="shared" si="875"/>
        <v>150966503281.44937</v>
      </c>
      <c r="M4039" s="9">
        <f t="shared" si="876"/>
        <v>150235.34065147152</v>
      </c>
      <c r="N4039" s="9">
        <f t="shared" si="877"/>
        <v>21104653023.697853</v>
      </c>
      <c r="O4039" s="9">
        <f t="shared" si="878"/>
        <v>-137955.34065147152</v>
      </c>
      <c r="P4039" s="9">
        <f t="shared" si="879"/>
        <v>19031676014.26355</v>
      </c>
      <c r="Q4039" s="9">
        <f t="shared" si="880"/>
        <v>2.012373308516841E-4</v>
      </c>
      <c r="R4039" s="9">
        <f t="shared" si="881"/>
        <v>-3.904318168133588E-2</v>
      </c>
    </row>
    <row r="4040" spans="1:18" x14ac:dyDescent="0.25">
      <c r="A4040">
        <v>4029</v>
      </c>
      <c r="B4040" s="5">
        <v>76107</v>
      </c>
      <c r="C4040" s="5">
        <v>5945</v>
      </c>
      <c r="D4040" s="5">
        <f t="shared" si="868"/>
        <v>452456115</v>
      </c>
      <c r="E4040" s="5">
        <f t="shared" si="869"/>
        <v>5792275449</v>
      </c>
      <c r="F4040" s="5">
        <f t="shared" si="870"/>
        <v>35343025</v>
      </c>
      <c r="G4040" s="5">
        <f t="shared" si="871"/>
        <v>-553853.82420000003</v>
      </c>
      <c r="H4040" s="9">
        <f t="shared" si="872"/>
        <v>306754058580.96454</v>
      </c>
      <c r="I4040" s="9">
        <f t="shared" si="873"/>
        <v>-289564.74660000001</v>
      </c>
      <c r="J4040" s="9">
        <f t="shared" si="874"/>
        <v>83847742473.522217</v>
      </c>
      <c r="K4040" s="9">
        <f t="shared" si="875"/>
        <v>160376542257.91397</v>
      </c>
      <c r="M4040" s="9">
        <f t="shared" si="876"/>
        <v>144556.47329485614</v>
      </c>
      <c r="N4040" s="9">
        <f t="shared" si="877"/>
        <v>22786890721.53746</v>
      </c>
      <c r="O4040" s="9">
        <f t="shared" si="878"/>
        <v>-138611.47329485614</v>
      </c>
      <c r="P4040" s="9">
        <f t="shared" si="879"/>
        <v>19213140528.970619</v>
      </c>
      <c r="Q4040" s="9">
        <f t="shared" si="880"/>
        <v>2.0133595766166131E-4</v>
      </c>
      <c r="R4040" s="9">
        <f t="shared" si="881"/>
        <v>-3.9228877811774844E-2</v>
      </c>
    </row>
    <row r="4041" spans="1:18" x14ac:dyDescent="0.25">
      <c r="A4041">
        <v>4030</v>
      </c>
      <c r="B4041" s="5">
        <v>74698</v>
      </c>
      <c r="C4041" s="5">
        <v>8638</v>
      </c>
      <c r="D4041" s="5">
        <f t="shared" si="868"/>
        <v>645241324</v>
      </c>
      <c r="E4041" s="5">
        <f t="shared" si="869"/>
        <v>5579791204</v>
      </c>
      <c r="F4041" s="5">
        <f t="shared" si="870"/>
        <v>74615044</v>
      </c>
      <c r="G4041" s="5">
        <f t="shared" si="871"/>
        <v>-555262.82420000003</v>
      </c>
      <c r="H4041" s="9">
        <f t="shared" si="872"/>
        <v>308316803938.56012</v>
      </c>
      <c r="I4041" s="9">
        <f t="shared" si="873"/>
        <v>-286871.74660000001</v>
      </c>
      <c r="J4041" s="9">
        <f t="shared" si="874"/>
        <v>82295398997.334625</v>
      </c>
      <c r="K4041" s="9">
        <f t="shared" si="875"/>
        <v>159289216200.30276</v>
      </c>
      <c r="M4041" s="9">
        <f t="shared" si="876"/>
        <v>144172.44929286579</v>
      </c>
      <c r="N4041" s="9">
        <f t="shared" si="877"/>
        <v>22902977556.227936</v>
      </c>
      <c r="O4041" s="9">
        <f t="shared" si="878"/>
        <v>-135534.44929286579</v>
      </c>
      <c r="P4041" s="9">
        <f t="shared" si="879"/>
        <v>18369586945.120407</v>
      </c>
      <c r="Q4041" s="9">
        <f t="shared" si="880"/>
        <v>2.0134276364050757E-4</v>
      </c>
      <c r="R4041" s="9">
        <f t="shared" si="881"/>
        <v>-3.8358039506461328E-2</v>
      </c>
    </row>
    <row r="4042" spans="1:18" x14ac:dyDescent="0.25">
      <c r="A4042">
        <v>4031</v>
      </c>
      <c r="B4042" s="5">
        <v>72464</v>
      </c>
      <c r="C4042" s="5">
        <v>7840</v>
      </c>
      <c r="D4042" s="5">
        <f t="shared" si="868"/>
        <v>568117760</v>
      </c>
      <c r="E4042" s="5">
        <f t="shared" si="869"/>
        <v>5251031296</v>
      </c>
      <c r="F4042" s="5">
        <f t="shared" si="870"/>
        <v>61465600</v>
      </c>
      <c r="G4042" s="5">
        <f t="shared" si="871"/>
        <v>-557496.82420000003</v>
      </c>
      <c r="H4042" s="9">
        <f t="shared" si="872"/>
        <v>310802708993.08575</v>
      </c>
      <c r="I4042" s="9">
        <f t="shared" si="873"/>
        <v>-287669.74660000001</v>
      </c>
      <c r="J4042" s="9">
        <f t="shared" si="874"/>
        <v>82753883108.908218</v>
      </c>
      <c r="K4042" s="9">
        <f t="shared" si="875"/>
        <v>160374970147.91876</v>
      </c>
      <c r="M4042" s="9">
        <f t="shared" si="876"/>
        <v>143563.57092491229</v>
      </c>
      <c r="N4042" s="9">
        <f t="shared" si="877"/>
        <v>23087640302.284622</v>
      </c>
      <c r="O4042" s="9">
        <f t="shared" si="878"/>
        <v>-135723.57092491229</v>
      </c>
      <c r="P4042" s="9">
        <f t="shared" si="879"/>
        <v>18420887704.609695</v>
      </c>
      <c r="Q4042" s="9">
        <f t="shared" si="880"/>
        <v>2.013535901114567E-4</v>
      </c>
      <c r="R4042" s="9">
        <f t="shared" si="881"/>
        <v>-3.8411563634525317E-2</v>
      </c>
    </row>
    <row r="4043" spans="1:18" x14ac:dyDescent="0.25">
      <c r="A4043">
        <v>4032</v>
      </c>
      <c r="B4043" s="5">
        <v>56189</v>
      </c>
      <c r="C4043" s="5">
        <v>7060</v>
      </c>
      <c r="D4043" s="5">
        <f t="shared" si="868"/>
        <v>396694340</v>
      </c>
      <c r="E4043" s="5">
        <f t="shared" si="869"/>
        <v>3157203721</v>
      </c>
      <c r="F4043" s="5">
        <f t="shared" si="870"/>
        <v>49843600</v>
      </c>
      <c r="G4043" s="5">
        <f t="shared" si="871"/>
        <v>-573771.82420000003</v>
      </c>
      <c r="H4043" s="9">
        <f t="shared" si="872"/>
        <v>329214106245.79572</v>
      </c>
      <c r="I4043" s="9">
        <f t="shared" si="873"/>
        <v>-288449.74660000001</v>
      </c>
      <c r="J4043" s="9">
        <f t="shared" si="874"/>
        <v>83203256313.604218</v>
      </c>
      <c r="K4043" s="9">
        <f t="shared" si="875"/>
        <v>165504337296.70978</v>
      </c>
      <c r="M4043" s="9">
        <f t="shared" si="876"/>
        <v>139127.80752363973</v>
      </c>
      <c r="N4043" s="9">
        <f t="shared" si="877"/>
        <v>24455310869.282459</v>
      </c>
      <c r="O4043" s="9">
        <f t="shared" si="878"/>
        <v>-132067.80752363973</v>
      </c>
      <c r="P4043" s="9">
        <f t="shared" si="879"/>
        <v>17441905784.101151</v>
      </c>
      <c r="Q4043" s="9">
        <f t="shared" si="880"/>
        <v>2.0143377437156212E-4</v>
      </c>
      <c r="R4043" s="9">
        <f t="shared" si="881"/>
        <v>-3.7376935793994537E-2</v>
      </c>
    </row>
    <row r="4044" spans="1:18" x14ac:dyDescent="0.25">
      <c r="A4044">
        <v>4033</v>
      </c>
      <c r="B4044" s="5">
        <v>53105</v>
      </c>
      <c r="C4044" s="5">
        <v>5459</v>
      </c>
      <c r="D4044" s="5">
        <f t="shared" si="868"/>
        <v>289900195</v>
      </c>
      <c r="E4044" s="5">
        <f t="shared" si="869"/>
        <v>2820141025</v>
      </c>
      <c r="F4044" s="5">
        <f t="shared" si="870"/>
        <v>29800681</v>
      </c>
      <c r="G4044" s="5">
        <f t="shared" si="871"/>
        <v>-576855.82420000003</v>
      </c>
      <c r="H4044" s="9">
        <f t="shared" si="872"/>
        <v>332762641913.46136</v>
      </c>
      <c r="I4044" s="9">
        <f t="shared" si="873"/>
        <v>-290050.74660000001</v>
      </c>
      <c r="J4044" s="9">
        <f t="shared" si="874"/>
        <v>84129435603.217422</v>
      </c>
      <c r="K4044" s="9">
        <f t="shared" si="875"/>
        <v>167317462489.76837</v>
      </c>
      <c r="M4044" s="9">
        <f t="shared" si="876"/>
        <v>138287.26102105755</v>
      </c>
      <c r="N4044" s="9">
        <f t="shared" si="877"/>
        <v>24718909971.62077</v>
      </c>
      <c r="O4044" s="9">
        <f t="shared" si="878"/>
        <v>-132828.26102105755</v>
      </c>
      <c r="P4044" s="9">
        <f t="shared" si="879"/>
        <v>17643346925.878197</v>
      </c>
      <c r="Q4044" s="9">
        <f t="shared" si="880"/>
        <v>2.0144922875033977E-4</v>
      </c>
      <c r="R4044" s="9">
        <f t="shared" si="881"/>
        <v>-3.7592154479390121E-2</v>
      </c>
    </row>
    <row r="4045" spans="1:18" x14ac:dyDescent="0.25">
      <c r="A4045">
        <v>4034</v>
      </c>
      <c r="B4045" s="5">
        <v>45890</v>
      </c>
      <c r="C4045" s="5">
        <v>5000</v>
      </c>
      <c r="D4045" s="5">
        <f t="shared" ref="D4045:D4108" si="882">B4045*C4045</f>
        <v>229450000</v>
      </c>
      <c r="E4045" s="5">
        <f t="shared" ref="E4045:E4108" si="883">POWER(B4045,2)</f>
        <v>2105892100</v>
      </c>
      <c r="F4045" s="5">
        <f t="shared" ref="F4045:F4108" si="884">POWER(C4045,2)</f>
        <v>25000000</v>
      </c>
      <c r="G4045" s="5">
        <f t="shared" ref="G4045:G4108" si="885">B4045-$J$5018</f>
        <v>-584070.82420000003</v>
      </c>
      <c r="H4045" s="9">
        <f t="shared" ref="H4045:H4108" si="886">POWER(G4045,2)</f>
        <v>341138727681.66736</v>
      </c>
      <c r="I4045" s="9">
        <f t="shared" ref="I4045:I4108" si="887">C4045-$J$5019</f>
        <v>-290509.74660000001</v>
      </c>
      <c r="J4045" s="9">
        <f t="shared" ref="J4045:J4108" si="888">POWER(I4045,2)</f>
        <v>84395912869.596222</v>
      </c>
      <c r="K4045" s="9">
        <f t="shared" ref="K4045:K4108" si="889">G4045*I4045</f>
        <v>169678267134.79517</v>
      </c>
      <c r="M4045" s="9">
        <f t="shared" ref="M4045:M4108" si="890">$J$5027+$J$5026*B4045</f>
        <v>136320.80738418002</v>
      </c>
      <c r="N4045" s="9">
        <f t="shared" ref="N4045:N4108" si="891">(M4045-$J$5019)^2</f>
        <v>25341118368.658031</v>
      </c>
      <c r="O4045" s="9">
        <f t="shared" ref="O4045:O4108" si="892">C4045-M4045</f>
        <v>-131320.80738418002</v>
      </c>
      <c r="P4045" s="9">
        <f t="shared" ref="P4045:P4108" si="893">POWER(O4045,2)</f>
        <v>17245154452.032909</v>
      </c>
      <c r="Q4045" s="9">
        <f t="shared" ref="Q4045:Q4108" si="894">(1/$J$5017)+((H4045)/$H$5012)</f>
        <v>2.0148570779811027E-4</v>
      </c>
      <c r="R4045" s="9">
        <f t="shared" ref="R4045:R4108" si="895">O4045/($J$5028*SQRT(1-Q4045))</f>
        <v>-3.716552584258917E-2</v>
      </c>
    </row>
    <row r="4046" spans="1:18" x14ac:dyDescent="0.25">
      <c r="A4046">
        <v>4035</v>
      </c>
      <c r="B4046" s="5">
        <v>44484</v>
      </c>
      <c r="C4046" s="5">
        <v>4920</v>
      </c>
      <c r="D4046" s="5">
        <f t="shared" si="882"/>
        <v>218861280</v>
      </c>
      <c r="E4046" s="5">
        <f t="shared" si="883"/>
        <v>1978826256</v>
      </c>
      <c r="F4046" s="5">
        <f t="shared" si="884"/>
        <v>24206400</v>
      </c>
      <c r="G4046" s="5">
        <f t="shared" si="885"/>
        <v>-585476.82420000003</v>
      </c>
      <c r="H4046" s="9">
        <f t="shared" si="886"/>
        <v>342783111675.31775</v>
      </c>
      <c r="I4046" s="9">
        <f t="shared" si="887"/>
        <v>-290589.74660000001</v>
      </c>
      <c r="J4046" s="9">
        <f t="shared" si="888"/>
        <v>84442400829.052216</v>
      </c>
      <c r="K4046" s="9">
        <f t="shared" si="889"/>
        <v>170133561984.45078</v>
      </c>
      <c r="M4046" s="9">
        <f t="shared" si="890"/>
        <v>135937.60103442954</v>
      </c>
      <c r="N4046" s="9">
        <f t="shared" si="891"/>
        <v>25463269640.399612</v>
      </c>
      <c r="O4046" s="9">
        <f t="shared" si="892"/>
        <v>-131017.60103442954</v>
      </c>
      <c r="P4046" s="9">
        <f t="shared" si="893"/>
        <v>17165611780.816952</v>
      </c>
      <c r="Q4046" s="9">
        <f t="shared" si="894"/>
        <v>2.0149286932485646E-4</v>
      </c>
      <c r="R4046" s="9">
        <f t="shared" si="895"/>
        <v>-3.7079714567039665E-2</v>
      </c>
    </row>
    <row r="4047" spans="1:18" x14ac:dyDescent="0.25">
      <c r="A4047">
        <v>4036</v>
      </c>
      <c r="B4047" s="5">
        <v>38129</v>
      </c>
      <c r="C4047" s="5">
        <v>4220</v>
      </c>
      <c r="D4047" s="5">
        <f t="shared" si="882"/>
        <v>160904380</v>
      </c>
      <c r="E4047" s="5">
        <f t="shared" si="883"/>
        <v>1453820641</v>
      </c>
      <c r="F4047" s="5">
        <f t="shared" si="884"/>
        <v>17808400</v>
      </c>
      <c r="G4047" s="5">
        <f t="shared" si="885"/>
        <v>-591831.82420000003</v>
      </c>
      <c r="H4047" s="9">
        <f t="shared" si="886"/>
        <v>350264908135.89972</v>
      </c>
      <c r="I4047" s="9">
        <f t="shared" si="887"/>
        <v>-291289.74660000001</v>
      </c>
      <c r="J4047" s="9">
        <f t="shared" si="888"/>
        <v>84849716474.292221</v>
      </c>
      <c r="K4047" s="9">
        <f t="shared" si="889"/>
        <v>172394542101.03375</v>
      </c>
      <c r="M4047" s="9">
        <f t="shared" si="890"/>
        <v>134205.54103964692</v>
      </c>
      <c r="N4047" s="9">
        <f t="shared" si="891"/>
        <v>26019046731.456646</v>
      </c>
      <c r="O4047" s="9">
        <f t="shared" si="892"/>
        <v>-129985.54103964692</v>
      </c>
      <c r="P4047" s="9">
        <f t="shared" si="893"/>
        <v>16896240879.369734</v>
      </c>
      <c r="Q4047" s="9">
        <f t="shared" si="894"/>
        <v>2.0152545361518578E-4</v>
      </c>
      <c r="R4047" s="9">
        <f t="shared" si="895"/>
        <v>-3.6787628532954836E-2</v>
      </c>
    </row>
    <row r="4048" spans="1:18" x14ac:dyDescent="0.25">
      <c r="A4048">
        <v>4037</v>
      </c>
      <c r="B4048" s="5">
        <v>32508</v>
      </c>
      <c r="C4048" s="5">
        <v>5400</v>
      </c>
      <c r="D4048" s="5">
        <f t="shared" si="882"/>
        <v>175543200</v>
      </c>
      <c r="E4048" s="5">
        <f t="shared" si="883"/>
        <v>1056770064</v>
      </c>
      <c r="F4048" s="5">
        <f t="shared" si="884"/>
        <v>29160000</v>
      </c>
      <c r="G4048" s="5">
        <f t="shared" si="885"/>
        <v>-597452.82420000003</v>
      </c>
      <c r="H4048" s="9">
        <f t="shared" si="886"/>
        <v>356949877144.55615</v>
      </c>
      <c r="I4048" s="9">
        <f t="shared" si="887"/>
        <v>-290109.74660000001</v>
      </c>
      <c r="J4048" s="9">
        <f t="shared" si="888"/>
        <v>84163665072.316223</v>
      </c>
      <c r="K4048" s="9">
        <f t="shared" si="889"/>
        <v>173326887434.11636</v>
      </c>
      <c r="M4048" s="9">
        <f t="shared" si="890"/>
        <v>132673.53329288482</v>
      </c>
      <c r="N4048" s="9">
        <f t="shared" si="891"/>
        <v>26515632364.200317</v>
      </c>
      <c r="O4048" s="9">
        <f t="shared" si="892"/>
        <v>-127273.53329288482</v>
      </c>
      <c r="P4048" s="9">
        <f t="shared" si="893"/>
        <v>16198552276.855061</v>
      </c>
      <c r="Q4048" s="9">
        <f t="shared" si="894"/>
        <v>2.0155456760835152E-4</v>
      </c>
      <c r="R4048" s="9">
        <f t="shared" si="895"/>
        <v>-3.6020094970394823E-2</v>
      </c>
    </row>
    <row r="4049" spans="1:18" x14ac:dyDescent="0.25">
      <c r="A4049">
        <v>4038</v>
      </c>
      <c r="B4049" s="5">
        <v>25474</v>
      </c>
      <c r="C4049" s="5">
        <v>1325</v>
      </c>
      <c r="D4049" s="5">
        <f t="shared" si="882"/>
        <v>33753050</v>
      </c>
      <c r="E4049" s="5">
        <f t="shared" si="883"/>
        <v>648924676</v>
      </c>
      <c r="F4049" s="5">
        <f t="shared" si="884"/>
        <v>1755625</v>
      </c>
      <c r="G4049" s="5">
        <f t="shared" si="885"/>
        <v>-604486.82420000003</v>
      </c>
      <c r="H4049" s="9">
        <f t="shared" si="886"/>
        <v>365404320631.40173</v>
      </c>
      <c r="I4049" s="9">
        <f t="shared" si="887"/>
        <v>-294184.74660000001</v>
      </c>
      <c r="J4049" s="9">
        <f t="shared" si="888"/>
        <v>86544665132.106216</v>
      </c>
      <c r="K4049" s="9">
        <f t="shared" si="889"/>
        <v>177830803200.31577</v>
      </c>
      <c r="M4049" s="9">
        <f t="shared" si="890"/>
        <v>130756.41134114588</v>
      </c>
      <c r="N4049" s="9">
        <f t="shared" si="891"/>
        <v>27143661478.916393</v>
      </c>
      <c r="O4049" s="9">
        <f t="shared" si="892"/>
        <v>-129431.41134114588</v>
      </c>
      <c r="P4049" s="9">
        <f t="shared" si="893"/>
        <v>16752490241.760906</v>
      </c>
      <c r="Q4049" s="9">
        <f t="shared" si="894"/>
        <v>2.015913879151588E-4</v>
      </c>
      <c r="R4049" s="9">
        <f t="shared" si="895"/>
        <v>-3.6630803701972914E-2</v>
      </c>
    </row>
    <row r="4050" spans="1:18" x14ac:dyDescent="0.25">
      <c r="A4050">
        <v>4039</v>
      </c>
      <c r="B4050" s="5">
        <v>18399</v>
      </c>
      <c r="C4050" s="5">
        <v>2000</v>
      </c>
      <c r="D4050" s="5">
        <f t="shared" si="882"/>
        <v>36798000</v>
      </c>
      <c r="E4050" s="5">
        <f t="shared" si="883"/>
        <v>338523201</v>
      </c>
      <c r="F4050" s="5">
        <f t="shared" si="884"/>
        <v>4000000</v>
      </c>
      <c r="G4050" s="5">
        <f t="shared" si="885"/>
        <v>-611561.82420000003</v>
      </c>
      <c r="H4050" s="9">
        <f t="shared" si="886"/>
        <v>374007864818.83173</v>
      </c>
      <c r="I4050" s="9">
        <f t="shared" si="887"/>
        <v>-293509.74660000001</v>
      </c>
      <c r="J4050" s="9">
        <f t="shared" si="888"/>
        <v>86147971349.196213</v>
      </c>
      <c r="K4050" s="9">
        <f t="shared" si="889"/>
        <v>179499356051.17575</v>
      </c>
      <c r="M4050" s="9">
        <f t="shared" si="890"/>
        <v>128828.11480879544</v>
      </c>
      <c r="N4050" s="9">
        <f t="shared" si="891"/>
        <v>27782766376.578697</v>
      </c>
      <c r="O4050" s="9">
        <f t="shared" si="892"/>
        <v>-126828.11480879544</v>
      </c>
      <c r="P4050" s="9">
        <f t="shared" si="893"/>
        <v>16085370705.952995</v>
      </c>
      <c r="Q4050" s="9">
        <f t="shared" si="894"/>
        <v>2.0162885757677571E-4</v>
      </c>
      <c r="R4050" s="9">
        <f t="shared" si="895"/>
        <v>-3.5894036975794776E-2</v>
      </c>
    </row>
    <row r="4051" spans="1:18" x14ac:dyDescent="0.25">
      <c r="A4051">
        <v>4040</v>
      </c>
      <c r="B4051" s="5">
        <v>9944</v>
      </c>
      <c r="C4051" s="5">
        <v>900</v>
      </c>
      <c r="D4051" s="5">
        <f t="shared" si="882"/>
        <v>8949600</v>
      </c>
      <c r="E4051" s="5">
        <f t="shared" si="883"/>
        <v>98883136</v>
      </c>
      <c r="F4051" s="5">
        <f t="shared" si="884"/>
        <v>810000</v>
      </c>
      <c r="G4051" s="5">
        <f t="shared" si="885"/>
        <v>-620016.82420000003</v>
      </c>
      <c r="H4051" s="9">
        <f t="shared" si="886"/>
        <v>384420862291.05377</v>
      </c>
      <c r="I4051" s="9">
        <f t="shared" si="887"/>
        <v>-294609.74660000001</v>
      </c>
      <c r="J4051" s="9">
        <f t="shared" si="888"/>
        <v>86794902791.716217</v>
      </c>
      <c r="K4051" s="9">
        <f t="shared" si="889"/>
        <v>182662999465.29877</v>
      </c>
      <c r="M4051" s="9">
        <f t="shared" si="890"/>
        <v>126523.69824610667</v>
      </c>
      <c r="N4051" s="9">
        <f t="shared" si="891"/>
        <v>28556284538.264374</v>
      </c>
      <c r="O4051" s="9">
        <f t="shared" si="892"/>
        <v>-125623.69824610667</v>
      </c>
      <c r="P4051" s="9">
        <f t="shared" si="893"/>
        <v>15781313561.028862</v>
      </c>
      <c r="Q4051" s="9">
        <f t="shared" si="894"/>
        <v>2.0167420766543706E-4</v>
      </c>
      <c r="R4051" s="9">
        <f t="shared" si="895"/>
        <v>-3.5553171936249128E-2</v>
      </c>
    </row>
    <row r="4052" spans="1:18" x14ac:dyDescent="0.25">
      <c r="A4052">
        <v>4041</v>
      </c>
      <c r="B4052" s="5">
        <v>5799</v>
      </c>
      <c r="C4052" s="5">
        <v>1000</v>
      </c>
      <c r="D4052" s="5">
        <f t="shared" si="882"/>
        <v>5799000</v>
      </c>
      <c r="E4052" s="5">
        <f t="shared" si="883"/>
        <v>33628401</v>
      </c>
      <c r="F4052" s="5">
        <f t="shared" si="884"/>
        <v>1000000</v>
      </c>
      <c r="G4052" s="5">
        <f t="shared" si="885"/>
        <v>-624161.82420000003</v>
      </c>
      <c r="H4052" s="9">
        <f t="shared" si="886"/>
        <v>389577982788.67175</v>
      </c>
      <c r="I4052" s="9">
        <f t="shared" si="887"/>
        <v>-294509.74660000001</v>
      </c>
      <c r="J4052" s="9">
        <f t="shared" si="888"/>
        <v>86735990842.396225</v>
      </c>
      <c r="K4052" s="9">
        <f t="shared" si="889"/>
        <v>183821740682.53577</v>
      </c>
      <c r="M4052" s="9">
        <f t="shared" si="890"/>
        <v>125393.97540135859</v>
      </c>
      <c r="N4052" s="9">
        <f t="shared" si="891"/>
        <v>28939375610.508518</v>
      </c>
      <c r="O4052" s="9">
        <f t="shared" si="892"/>
        <v>-124393.97540135859</v>
      </c>
      <c r="P4052" s="9">
        <f t="shared" si="893"/>
        <v>15473861116.153807</v>
      </c>
      <c r="Q4052" s="9">
        <f t="shared" si="894"/>
        <v>2.0169666766049882E-4</v>
      </c>
      <c r="R4052" s="9">
        <f t="shared" si="895"/>
        <v>-3.5205144464777953E-2</v>
      </c>
    </row>
    <row r="4053" spans="1:18" x14ac:dyDescent="0.25">
      <c r="A4053">
        <v>4042</v>
      </c>
      <c r="B4053" s="5">
        <v>5460</v>
      </c>
      <c r="C4053" s="5">
        <v>400</v>
      </c>
      <c r="D4053" s="5">
        <f t="shared" si="882"/>
        <v>2184000</v>
      </c>
      <c r="E4053" s="5">
        <f t="shared" si="883"/>
        <v>29811600</v>
      </c>
      <c r="F4053" s="5">
        <f t="shared" si="884"/>
        <v>160000</v>
      </c>
      <c r="G4053" s="5">
        <f t="shared" si="885"/>
        <v>-624500.82420000003</v>
      </c>
      <c r="H4053" s="9">
        <f t="shared" si="886"/>
        <v>390001279426.47937</v>
      </c>
      <c r="I4053" s="9">
        <f t="shared" si="887"/>
        <v>-295109.74660000001</v>
      </c>
      <c r="J4053" s="9">
        <f t="shared" si="888"/>
        <v>87089762538.316223</v>
      </c>
      <c r="K4053" s="9">
        <f t="shared" si="889"/>
        <v>184296279981.15317</v>
      </c>
      <c r="M4053" s="9">
        <f t="shared" si="890"/>
        <v>125301.58069825375</v>
      </c>
      <c r="N4053" s="9">
        <f t="shared" si="891"/>
        <v>28970819739.636375</v>
      </c>
      <c r="O4053" s="9">
        <f t="shared" si="892"/>
        <v>-124901.58069825375</v>
      </c>
      <c r="P4053" s="9">
        <f t="shared" si="893"/>
        <v>15600404860.922394</v>
      </c>
      <c r="Q4053" s="9">
        <f t="shared" si="894"/>
        <v>2.0169851117770947E-4</v>
      </c>
      <c r="R4053" s="9">
        <f t="shared" si="895"/>
        <v>-3.5348803527080412E-2</v>
      </c>
    </row>
    <row r="4054" spans="1:18" x14ac:dyDescent="0.25">
      <c r="A4054">
        <v>4043</v>
      </c>
      <c r="B4054" s="5">
        <v>5320</v>
      </c>
      <c r="C4054" s="5">
        <v>380</v>
      </c>
      <c r="D4054" s="5">
        <f t="shared" si="882"/>
        <v>2021600</v>
      </c>
      <c r="E4054" s="5">
        <f t="shared" si="883"/>
        <v>28302400</v>
      </c>
      <c r="F4054" s="5">
        <f t="shared" si="884"/>
        <v>144400</v>
      </c>
      <c r="G4054" s="5">
        <f t="shared" si="885"/>
        <v>-624640.82420000003</v>
      </c>
      <c r="H4054" s="9">
        <f t="shared" si="886"/>
        <v>390176159257.25537</v>
      </c>
      <c r="I4054" s="9">
        <f t="shared" si="887"/>
        <v>-295129.74660000001</v>
      </c>
      <c r="J4054" s="9">
        <f t="shared" si="888"/>
        <v>87101567328.180222</v>
      </c>
      <c r="K4054" s="9">
        <f t="shared" si="889"/>
        <v>184350088162.16116</v>
      </c>
      <c r="M4054" s="9">
        <f t="shared" si="890"/>
        <v>125263.42359372668</v>
      </c>
      <c r="N4054" s="9">
        <f t="shared" si="891"/>
        <v>28983810497.156353</v>
      </c>
      <c r="O4054" s="9">
        <f t="shared" si="892"/>
        <v>-124883.42359372668</v>
      </c>
      <c r="P4054" s="9">
        <f t="shared" si="893"/>
        <v>15595869488.49017</v>
      </c>
      <c r="Q4054" s="9">
        <f t="shared" si="894"/>
        <v>2.0169927280430661E-4</v>
      </c>
      <c r="R4054" s="9">
        <f t="shared" si="895"/>
        <v>-3.5343664839198895E-2</v>
      </c>
    </row>
    <row r="4055" spans="1:18" x14ac:dyDescent="0.25">
      <c r="A4055">
        <v>4044</v>
      </c>
      <c r="B4055" s="5">
        <v>3285</v>
      </c>
      <c r="C4055" s="5">
        <v>500</v>
      </c>
      <c r="D4055" s="5">
        <f t="shared" si="882"/>
        <v>1642500</v>
      </c>
      <c r="E4055" s="5">
        <f t="shared" si="883"/>
        <v>10791225</v>
      </c>
      <c r="F4055" s="5">
        <f t="shared" si="884"/>
        <v>250000</v>
      </c>
      <c r="G4055" s="5">
        <f t="shared" si="885"/>
        <v>-626675.82420000003</v>
      </c>
      <c r="H4055" s="9">
        <f t="shared" si="886"/>
        <v>392722588636.74933</v>
      </c>
      <c r="I4055" s="9">
        <f t="shared" si="887"/>
        <v>-295009.74660000001</v>
      </c>
      <c r="J4055" s="9">
        <f t="shared" si="888"/>
        <v>87030750588.996216</v>
      </c>
      <c r="K4055" s="9">
        <f t="shared" si="889"/>
        <v>184875476097.58817</v>
      </c>
      <c r="M4055" s="9">
        <f t="shared" si="890"/>
        <v>124708.78282435096</v>
      </c>
      <c r="N4055" s="9">
        <f t="shared" si="891"/>
        <v>29172969226.690582</v>
      </c>
      <c r="O4055" s="9">
        <f t="shared" si="892"/>
        <v>-124208.78282435096</v>
      </c>
      <c r="P4055" s="9">
        <f t="shared" si="893"/>
        <v>15427821730.706781</v>
      </c>
      <c r="Q4055" s="9">
        <f t="shared" si="894"/>
        <v>2.0171036286732047E-4</v>
      </c>
      <c r="R4055" s="9">
        <f t="shared" si="895"/>
        <v>-3.5152732750648209E-2</v>
      </c>
    </row>
    <row r="4056" spans="1:18" x14ac:dyDescent="0.25">
      <c r="A4056">
        <v>4045</v>
      </c>
      <c r="B4056" s="5">
        <v>2609</v>
      </c>
      <c r="C4056" s="5">
        <v>300</v>
      </c>
      <c r="D4056" s="5">
        <f t="shared" si="882"/>
        <v>782700</v>
      </c>
      <c r="E4056" s="5">
        <f t="shared" si="883"/>
        <v>6806881</v>
      </c>
      <c r="F4056" s="5">
        <f t="shared" si="884"/>
        <v>90000</v>
      </c>
      <c r="G4056" s="5">
        <f t="shared" si="885"/>
        <v>-627351.82420000003</v>
      </c>
      <c r="H4056" s="9">
        <f t="shared" si="886"/>
        <v>393570311327.06775</v>
      </c>
      <c r="I4056" s="9">
        <f t="shared" si="887"/>
        <v>-295209.74660000001</v>
      </c>
      <c r="J4056" s="9">
        <f t="shared" si="888"/>
        <v>87148794487.636215</v>
      </c>
      <c r="K4056" s="9">
        <f t="shared" si="889"/>
        <v>185200373051.12976</v>
      </c>
      <c r="M4056" s="9">
        <f t="shared" si="890"/>
        <v>124524.53851963452</v>
      </c>
      <c r="N4056" s="9">
        <f t="shared" si="891"/>
        <v>29235941382.285885</v>
      </c>
      <c r="O4056" s="9">
        <f t="shared" si="892"/>
        <v>-124224.53851963452</v>
      </c>
      <c r="P4056" s="9">
        <f t="shared" si="893"/>
        <v>15431735970.416159</v>
      </c>
      <c r="Q4056" s="9">
        <f t="shared" si="894"/>
        <v>2.0171405482050385E-4</v>
      </c>
      <c r="R4056" s="9">
        <f t="shared" si="895"/>
        <v>-3.5157191886272157E-2</v>
      </c>
    </row>
    <row r="4057" spans="1:18" x14ac:dyDescent="0.25">
      <c r="A4057">
        <v>4046</v>
      </c>
      <c r="B4057" s="5">
        <v>886</v>
      </c>
      <c r="C4057" s="5">
        <v>100</v>
      </c>
      <c r="D4057" s="5">
        <f t="shared" si="882"/>
        <v>88600</v>
      </c>
      <c r="E4057" s="5">
        <f t="shared" si="883"/>
        <v>784996</v>
      </c>
      <c r="F4057" s="5">
        <f t="shared" si="884"/>
        <v>10000</v>
      </c>
      <c r="G4057" s="5">
        <f t="shared" si="885"/>
        <v>-629074.82420000003</v>
      </c>
      <c r="H4057" s="9">
        <f t="shared" si="886"/>
        <v>395735134442.26093</v>
      </c>
      <c r="I4057" s="9">
        <f t="shared" si="887"/>
        <v>-295409.74660000001</v>
      </c>
      <c r="J4057" s="9">
        <f t="shared" si="888"/>
        <v>87266918386.276215</v>
      </c>
      <c r="K4057" s="9">
        <f t="shared" si="889"/>
        <v>185834834409.36157</v>
      </c>
      <c r="M4057" s="9">
        <f t="shared" si="890"/>
        <v>124054.93358320485</v>
      </c>
      <c r="N4057" s="9">
        <f t="shared" si="891"/>
        <v>29396752906.624187</v>
      </c>
      <c r="O4057" s="9">
        <f t="shared" si="892"/>
        <v>-123954.93358320485</v>
      </c>
      <c r="P4057" s="9">
        <f t="shared" si="893"/>
        <v>15364825559.616726</v>
      </c>
      <c r="Q4057" s="9">
        <f t="shared" si="894"/>
        <v>2.0172348293382778E-4</v>
      </c>
      <c r="R4057" s="9">
        <f t="shared" si="895"/>
        <v>-3.5080890279126489E-2</v>
      </c>
    </row>
    <row r="4058" spans="1:18" x14ac:dyDescent="0.25">
      <c r="A4058">
        <v>4047</v>
      </c>
      <c r="B4058" s="5">
        <v>403</v>
      </c>
      <c r="C4058" s="5">
        <v>40</v>
      </c>
      <c r="D4058" s="5">
        <f t="shared" si="882"/>
        <v>16120</v>
      </c>
      <c r="E4058" s="5">
        <f t="shared" si="883"/>
        <v>162409</v>
      </c>
      <c r="F4058" s="5">
        <f t="shared" si="884"/>
        <v>1600</v>
      </c>
      <c r="G4058" s="5">
        <f t="shared" si="885"/>
        <v>-629557.82420000003</v>
      </c>
      <c r="H4058" s="9">
        <f t="shared" si="886"/>
        <v>396343054011.43817</v>
      </c>
      <c r="I4058" s="9">
        <f t="shared" si="887"/>
        <v>-295469.74660000001</v>
      </c>
      <c r="J4058" s="9">
        <f t="shared" si="888"/>
        <v>87302371155.868225</v>
      </c>
      <c r="K4058" s="9">
        <f t="shared" si="889"/>
        <v>186015290786.42136</v>
      </c>
      <c r="M4058" s="9">
        <f t="shared" si="890"/>
        <v>123923.29157258644</v>
      </c>
      <c r="N4058" s="9">
        <f t="shared" si="891"/>
        <v>29441911548.874615</v>
      </c>
      <c r="O4058" s="9">
        <f t="shared" si="892"/>
        <v>-123883.29157258644</v>
      </c>
      <c r="P4058" s="9">
        <f t="shared" si="893"/>
        <v>15347069930.858467</v>
      </c>
      <c r="Q4058" s="9">
        <f t="shared" si="894"/>
        <v>2.0172613051022784E-4</v>
      </c>
      <c r="R4058" s="9">
        <f t="shared" si="895"/>
        <v>-3.5060614686320553E-2</v>
      </c>
    </row>
    <row r="4059" spans="1:18" x14ac:dyDescent="0.25">
      <c r="A4059">
        <v>4048</v>
      </c>
      <c r="B4059" s="5">
        <v>221</v>
      </c>
      <c r="C4059" s="5">
        <v>20</v>
      </c>
      <c r="D4059" s="5">
        <f t="shared" si="882"/>
        <v>4420</v>
      </c>
      <c r="E4059" s="5">
        <f t="shared" si="883"/>
        <v>48841</v>
      </c>
      <c r="F4059" s="5">
        <f t="shared" si="884"/>
        <v>400</v>
      </c>
      <c r="G4059" s="5">
        <f t="shared" si="885"/>
        <v>-629739.82420000003</v>
      </c>
      <c r="H4059" s="9">
        <f t="shared" si="886"/>
        <v>396572246183.44696</v>
      </c>
      <c r="I4059" s="9">
        <f t="shared" si="887"/>
        <v>-295489.74660000001</v>
      </c>
      <c r="J4059" s="9">
        <f t="shared" si="888"/>
        <v>87314190345.732224</v>
      </c>
      <c r="K4059" s="9">
        <f t="shared" si="889"/>
        <v>186081661076.78656</v>
      </c>
      <c r="M4059" s="9">
        <f t="shared" si="890"/>
        <v>123873.68733670124</v>
      </c>
      <c r="N4059" s="9">
        <f t="shared" si="891"/>
        <v>29458936839.434601</v>
      </c>
      <c r="O4059" s="9">
        <f t="shared" si="892"/>
        <v>-123853.68733670124</v>
      </c>
      <c r="P4059" s="9">
        <f t="shared" si="893"/>
        <v>15339735866.89735</v>
      </c>
      <c r="Q4059" s="9">
        <f t="shared" si="894"/>
        <v>2.0172712867481482E-4</v>
      </c>
      <c r="R4059" s="9">
        <f t="shared" si="895"/>
        <v>-3.5052236312395929E-2</v>
      </c>
    </row>
    <row r="4060" spans="1:18" x14ac:dyDescent="0.25">
      <c r="A4060">
        <v>4049</v>
      </c>
      <c r="B4060" s="5">
        <v>214</v>
      </c>
      <c r="C4060" s="5">
        <v>20</v>
      </c>
      <c r="D4060" s="5">
        <f t="shared" si="882"/>
        <v>4280</v>
      </c>
      <c r="E4060" s="5">
        <f t="shared" si="883"/>
        <v>45796</v>
      </c>
      <c r="F4060" s="5">
        <f t="shared" si="884"/>
        <v>400</v>
      </c>
      <c r="G4060" s="5">
        <f t="shared" si="885"/>
        <v>-629746.82420000003</v>
      </c>
      <c r="H4060" s="9">
        <f t="shared" si="886"/>
        <v>396581062589.98572</v>
      </c>
      <c r="I4060" s="9">
        <f t="shared" si="887"/>
        <v>-295489.74660000001</v>
      </c>
      <c r="J4060" s="9">
        <f t="shared" si="888"/>
        <v>87314190345.732224</v>
      </c>
      <c r="K4060" s="9">
        <f t="shared" si="889"/>
        <v>186083729505.01276</v>
      </c>
      <c r="M4060" s="9">
        <f t="shared" si="890"/>
        <v>123871.77948147489</v>
      </c>
      <c r="N4060" s="9">
        <f t="shared" si="891"/>
        <v>29459591756.57991</v>
      </c>
      <c r="O4060" s="9">
        <f t="shared" si="892"/>
        <v>-123851.77948147489</v>
      </c>
      <c r="P4060" s="9">
        <f t="shared" si="893"/>
        <v>15339263280.727884</v>
      </c>
      <c r="Q4060" s="9">
        <f t="shared" si="894"/>
        <v>2.0172716707152232E-4</v>
      </c>
      <c r="R4060" s="9">
        <f t="shared" si="895"/>
        <v>-3.5051696364734139E-2</v>
      </c>
    </row>
    <row r="4061" spans="1:18" x14ac:dyDescent="0.25">
      <c r="A4061">
        <v>4050</v>
      </c>
      <c r="B4061" s="5">
        <v>94</v>
      </c>
      <c r="C4061" s="5">
        <v>5</v>
      </c>
      <c r="D4061" s="5">
        <f t="shared" si="882"/>
        <v>470</v>
      </c>
      <c r="E4061" s="5">
        <f t="shared" si="883"/>
        <v>8836</v>
      </c>
      <c r="F4061" s="5">
        <f t="shared" si="884"/>
        <v>25</v>
      </c>
      <c r="G4061" s="5">
        <f t="shared" si="885"/>
        <v>-629866.82420000003</v>
      </c>
      <c r="H4061" s="9">
        <f t="shared" si="886"/>
        <v>396732216227.79376</v>
      </c>
      <c r="I4061" s="9">
        <f t="shared" si="887"/>
        <v>-295504.74660000001</v>
      </c>
      <c r="J4061" s="9">
        <f t="shared" si="888"/>
        <v>87323055263.130219</v>
      </c>
      <c r="K4061" s="9">
        <f t="shared" si="889"/>
        <v>186128636276.96777</v>
      </c>
      <c r="M4061" s="9">
        <f t="shared" si="890"/>
        <v>123839.07339188026</v>
      </c>
      <c r="N4061" s="9">
        <f t="shared" si="891"/>
        <v>29470820039.729046</v>
      </c>
      <c r="O4061" s="9">
        <f t="shared" si="892"/>
        <v>-123834.07339188026</v>
      </c>
      <c r="P4061" s="9">
        <f t="shared" si="893"/>
        <v>15334877732.825586</v>
      </c>
      <c r="Q4061" s="9">
        <f t="shared" si="894"/>
        <v>2.0172782536716623E-4</v>
      </c>
      <c r="R4061" s="9">
        <f t="shared" si="895"/>
        <v>-3.5046685318062938E-2</v>
      </c>
    </row>
    <row r="4062" spans="1:18" x14ac:dyDescent="0.25">
      <c r="A4062">
        <v>4051</v>
      </c>
      <c r="B4062" s="5">
        <v>206831</v>
      </c>
      <c r="C4062" s="5">
        <v>4750</v>
      </c>
      <c r="D4062" s="5">
        <f t="shared" si="882"/>
        <v>982447250</v>
      </c>
      <c r="E4062" s="5">
        <f t="shared" si="883"/>
        <v>42779062561</v>
      </c>
      <c r="F4062" s="5">
        <f t="shared" si="884"/>
        <v>22562500</v>
      </c>
      <c r="G4062" s="5">
        <f t="shared" si="885"/>
        <v>-423129.82420000003</v>
      </c>
      <c r="H4062" s="9">
        <f t="shared" si="886"/>
        <v>179038848127.52292</v>
      </c>
      <c r="I4062" s="9">
        <f t="shared" si="887"/>
        <v>-290759.74660000001</v>
      </c>
      <c r="J4062" s="9">
        <f t="shared" si="888"/>
        <v>84541230242.896225</v>
      </c>
      <c r="K4062" s="9">
        <f t="shared" si="889"/>
        <v>123029120463.29456</v>
      </c>
      <c r="M4062" s="9">
        <f t="shared" si="890"/>
        <v>180185.39709626668</v>
      </c>
      <c r="N4062" s="9">
        <f t="shared" si="891"/>
        <v>13299705588.459238</v>
      </c>
      <c r="O4062" s="9">
        <f t="shared" si="892"/>
        <v>-175435.39709626668</v>
      </c>
      <c r="P4062" s="9">
        <f t="shared" si="893"/>
        <v>30777578554.324776</v>
      </c>
      <c r="Q4062" s="9">
        <f t="shared" si="894"/>
        <v>2.0077973971069024E-4</v>
      </c>
      <c r="R4062" s="9">
        <f t="shared" si="895"/>
        <v>-4.9650520830567049E-2</v>
      </c>
    </row>
    <row r="4063" spans="1:18" x14ac:dyDescent="0.25">
      <c r="A4063">
        <v>4052</v>
      </c>
      <c r="B4063" s="5">
        <v>20812</v>
      </c>
      <c r="C4063" s="5">
        <v>500</v>
      </c>
      <c r="D4063" s="5">
        <f t="shared" si="882"/>
        <v>10406000</v>
      </c>
      <c r="E4063" s="5">
        <f t="shared" si="883"/>
        <v>433139344</v>
      </c>
      <c r="F4063" s="5">
        <f t="shared" si="884"/>
        <v>250000</v>
      </c>
      <c r="G4063" s="5">
        <f t="shared" si="885"/>
        <v>-609148.82420000003</v>
      </c>
      <c r="H4063" s="9">
        <f t="shared" si="886"/>
        <v>371062290024.24255</v>
      </c>
      <c r="I4063" s="9">
        <f t="shared" si="887"/>
        <v>-295009.74660000001</v>
      </c>
      <c r="J4063" s="9">
        <f t="shared" si="888"/>
        <v>87030750588.996216</v>
      </c>
      <c r="K4063" s="9">
        <f t="shared" si="889"/>
        <v>179704840268.92996</v>
      </c>
      <c r="M4063" s="9">
        <f t="shared" si="890"/>
        <v>129485.77976039425</v>
      </c>
      <c r="N4063" s="9">
        <f t="shared" si="891"/>
        <v>27563957565.158516</v>
      </c>
      <c r="O4063" s="9">
        <f t="shared" si="892"/>
        <v>-128985.77976039425</v>
      </c>
      <c r="P4063" s="9">
        <f t="shared" si="893"/>
        <v>16637331380.396931</v>
      </c>
      <c r="Q4063" s="9">
        <f t="shared" si="894"/>
        <v>2.0161602917856956E-4</v>
      </c>
      <c r="R4063" s="9">
        <f t="shared" si="895"/>
        <v>-3.6504684512173001E-2</v>
      </c>
    </row>
    <row r="4064" spans="1:18" x14ac:dyDescent="0.25">
      <c r="A4064">
        <v>4053</v>
      </c>
      <c r="B4064" s="5">
        <v>7424</v>
      </c>
      <c r="C4064" s="5">
        <v>150</v>
      </c>
      <c r="D4064" s="5">
        <f t="shared" si="882"/>
        <v>1113600</v>
      </c>
      <c r="E4064" s="5">
        <f t="shared" si="883"/>
        <v>55115776</v>
      </c>
      <c r="F4064" s="5">
        <f t="shared" si="884"/>
        <v>22500</v>
      </c>
      <c r="G4064" s="5">
        <f t="shared" si="885"/>
        <v>-622536.82420000003</v>
      </c>
      <c r="H4064" s="9">
        <f t="shared" si="886"/>
        <v>387552097485.02173</v>
      </c>
      <c r="I4064" s="9">
        <f t="shared" si="887"/>
        <v>-295359.74660000001</v>
      </c>
      <c r="J4064" s="9">
        <f t="shared" si="888"/>
        <v>87237379911.616226</v>
      </c>
      <c r="K4064" s="9">
        <f t="shared" si="889"/>
        <v>183872318644.88077</v>
      </c>
      <c r="M4064" s="9">
        <f t="shared" si="890"/>
        <v>125836.8703646193</v>
      </c>
      <c r="N4064" s="9">
        <f t="shared" si="891"/>
        <v>28788884929.98682</v>
      </c>
      <c r="O4064" s="9">
        <f t="shared" si="892"/>
        <v>-125686.8703646193</v>
      </c>
      <c r="P4064" s="9">
        <f t="shared" si="893"/>
        <v>15797189382.052618</v>
      </c>
      <c r="Q4064" s="9">
        <f t="shared" si="894"/>
        <v>2.0168784464115369E-4</v>
      </c>
      <c r="R4064" s="9">
        <f t="shared" si="895"/>
        <v>-3.5571050725820126E-2</v>
      </c>
    </row>
    <row r="4065" spans="1:18" x14ac:dyDescent="0.25">
      <c r="A4065">
        <v>4054</v>
      </c>
      <c r="B4065" s="5">
        <v>5134</v>
      </c>
      <c r="C4065" s="5">
        <v>20</v>
      </c>
      <c r="D4065" s="5">
        <f t="shared" si="882"/>
        <v>102680</v>
      </c>
      <c r="E4065" s="5">
        <f t="shared" si="883"/>
        <v>26357956</v>
      </c>
      <c r="F4065" s="5">
        <f t="shared" si="884"/>
        <v>400</v>
      </c>
      <c r="G4065" s="5">
        <f t="shared" si="885"/>
        <v>-624826.82420000003</v>
      </c>
      <c r="H4065" s="9">
        <f t="shared" si="886"/>
        <v>390408560239.85773</v>
      </c>
      <c r="I4065" s="9">
        <f t="shared" si="887"/>
        <v>-295489.74660000001</v>
      </c>
      <c r="J4065" s="9">
        <f t="shared" si="888"/>
        <v>87314190345.732224</v>
      </c>
      <c r="K4065" s="9">
        <f t="shared" si="889"/>
        <v>184629919951.74075</v>
      </c>
      <c r="M4065" s="9">
        <f t="shared" si="890"/>
        <v>125212.72915485498</v>
      </c>
      <c r="N4065" s="9">
        <f t="shared" si="891"/>
        <v>29001074150.712032</v>
      </c>
      <c r="O4065" s="9">
        <f t="shared" si="892"/>
        <v>-125192.72915485498</v>
      </c>
      <c r="P4065" s="9">
        <f t="shared" si="893"/>
        <v>15673219433.240877</v>
      </c>
      <c r="Q4065" s="9">
        <f t="shared" si="894"/>
        <v>2.0170028494372123E-4</v>
      </c>
      <c r="R4065" s="9">
        <f t="shared" si="895"/>
        <v>-3.5431202432343989E-2</v>
      </c>
    </row>
    <row r="4066" spans="1:18" x14ac:dyDescent="0.25">
      <c r="A4066">
        <v>4055</v>
      </c>
      <c r="B4066" s="5">
        <v>1187</v>
      </c>
      <c r="C4066" s="5">
        <v>5</v>
      </c>
      <c r="D4066" s="5">
        <f t="shared" si="882"/>
        <v>5935</v>
      </c>
      <c r="E4066" s="5">
        <f t="shared" si="883"/>
        <v>1408969</v>
      </c>
      <c r="F4066" s="5">
        <f t="shared" si="884"/>
        <v>25</v>
      </c>
      <c r="G4066" s="5">
        <f t="shared" si="885"/>
        <v>-628773.82420000003</v>
      </c>
      <c r="H4066" s="9">
        <f t="shared" si="886"/>
        <v>395356521999.09253</v>
      </c>
      <c r="I4066" s="9">
        <f t="shared" si="887"/>
        <v>-295504.74660000001</v>
      </c>
      <c r="J4066" s="9">
        <f t="shared" si="888"/>
        <v>87323055263.130219</v>
      </c>
      <c r="K4066" s="9">
        <f t="shared" si="889"/>
        <v>185805649588.93396</v>
      </c>
      <c r="M4066" s="9">
        <f t="shared" si="890"/>
        <v>124136.97135793806</v>
      </c>
      <c r="N4066" s="9">
        <f t="shared" si="891"/>
        <v>29368628094.166275</v>
      </c>
      <c r="O4066" s="9">
        <f t="shared" si="892"/>
        <v>-124131.97135793806</v>
      </c>
      <c r="P4066" s="9">
        <f t="shared" si="893"/>
        <v>15408746313.207956</v>
      </c>
      <c r="Q4066" s="9">
        <f t="shared" si="894"/>
        <v>2.0172183402265579E-4</v>
      </c>
      <c r="R4066" s="9">
        <f t="shared" si="895"/>
        <v>-3.5130994288545041E-2</v>
      </c>
    </row>
    <row r="4067" spans="1:18" x14ac:dyDescent="0.25">
      <c r="A4067">
        <v>4056</v>
      </c>
      <c r="B4067" s="5">
        <v>572</v>
      </c>
      <c r="C4067" s="5">
        <v>5</v>
      </c>
      <c r="D4067" s="5">
        <f t="shared" si="882"/>
        <v>2860</v>
      </c>
      <c r="E4067" s="5">
        <f t="shared" si="883"/>
        <v>327184</v>
      </c>
      <c r="F4067" s="5">
        <f t="shared" si="884"/>
        <v>25</v>
      </c>
      <c r="G4067" s="5">
        <f t="shared" si="885"/>
        <v>-629388.82420000003</v>
      </c>
      <c r="H4067" s="9">
        <f t="shared" si="886"/>
        <v>396130292027.85852</v>
      </c>
      <c r="I4067" s="9">
        <f t="shared" si="887"/>
        <v>-295504.74660000001</v>
      </c>
      <c r="J4067" s="9">
        <f t="shared" si="888"/>
        <v>87323055263.130219</v>
      </c>
      <c r="K4067" s="9">
        <f t="shared" si="889"/>
        <v>185987385008.09296</v>
      </c>
      <c r="M4067" s="9">
        <f t="shared" si="890"/>
        <v>123969.35264876555</v>
      </c>
      <c r="N4067" s="9">
        <f t="shared" si="891"/>
        <v>29426106756.944717</v>
      </c>
      <c r="O4067" s="9">
        <f t="shared" si="892"/>
        <v>-123964.35264876555</v>
      </c>
      <c r="P4067" s="9">
        <f t="shared" si="893"/>
        <v>15367160727.627506</v>
      </c>
      <c r="Q4067" s="9">
        <f t="shared" si="894"/>
        <v>2.0172520390145405E-4</v>
      </c>
      <c r="R4067" s="9">
        <f t="shared" si="895"/>
        <v>-3.5083556029804785E-2</v>
      </c>
    </row>
    <row r="4068" spans="1:18" x14ac:dyDescent="0.25">
      <c r="A4068">
        <v>4057</v>
      </c>
      <c r="B4068" s="5">
        <v>222521</v>
      </c>
      <c r="C4068" s="5">
        <v>10560</v>
      </c>
      <c r="D4068" s="5">
        <f t="shared" si="882"/>
        <v>2349821760</v>
      </c>
      <c r="E4068" s="5">
        <f t="shared" si="883"/>
        <v>49515595441</v>
      </c>
      <c r="F4068" s="5">
        <f t="shared" si="884"/>
        <v>111513600</v>
      </c>
      <c r="G4068" s="5">
        <f t="shared" si="885"/>
        <v>-407439.82420000003</v>
      </c>
      <c r="H4068" s="9">
        <f t="shared" si="886"/>
        <v>166007210344.12692</v>
      </c>
      <c r="I4068" s="9">
        <f t="shared" si="887"/>
        <v>-284949.74660000001</v>
      </c>
      <c r="J4068" s="9">
        <f t="shared" si="888"/>
        <v>81196358087.404221</v>
      </c>
      <c r="K4068" s="9">
        <f t="shared" si="889"/>
        <v>116099874660.53856</v>
      </c>
      <c r="M4068" s="9">
        <f t="shared" si="890"/>
        <v>184461.7183107654</v>
      </c>
      <c r="N4068" s="9">
        <f t="shared" si="891"/>
        <v>12331664586.926651</v>
      </c>
      <c r="O4068" s="9">
        <f t="shared" si="892"/>
        <v>-173901.7183107654</v>
      </c>
      <c r="P4068" s="9">
        <f t="shared" si="893"/>
        <v>30241807631.436798</v>
      </c>
      <c r="Q4068" s="9">
        <f t="shared" si="894"/>
        <v>2.0072298507011187E-4</v>
      </c>
      <c r="R4068" s="9">
        <f t="shared" si="895"/>
        <v>-4.921646820028204E-2</v>
      </c>
    </row>
    <row r="4069" spans="1:18" x14ac:dyDescent="0.25">
      <c r="A4069">
        <v>4058</v>
      </c>
      <c r="B4069" s="5">
        <v>37311</v>
      </c>
      <c r="C4069" s="5">
        <v>770</v>
      </c>
      <c r="D4069" s="5">
        <f t="shared" si="882"/>
        <v>28729470</v>
      </c>
      <c r="E4069" s="5">
        <f t="shared" si="883"/>
        <v>1392110721</v>
      </c>
      <c r="F4069" s="5">
        <f t="shared" si="884"/>
        <v>592900</v>
      </c>
      <c r="G4069" s="5">
        <f t="shared" si="885"/>
        <v>-592649.82420000003</v>
      </c>
      <c r="H4069" s="9">
        <f t="shared" si="886"/>
        <v>351233814124.29095</v>
      </c>
      <c r="I4069" s="9">
        <f t="shared" si="887"/>
        <v>-294739.74660000001</v>
      </c>
      <c r="J4069" s="9">
        <f t="shared" si="888"/>
        <v>86871518225.832214</v>
      </c>
      <c r="K4069" s="9">
        <f t="shared" si="889"/>
        <v>174677459007.24255</v>
      </c>
      <c r="M4069" s="9">
        <f t="shared" si="890"/>
        <v>133982.59452891015</v>
      </c>
      <c r="N4069" s="9">
        <f t="shared" si="891"/>
        <v>26091020856.196991</v>
      </c>
      <c r="O4069" s="9">
        <f t="shared" si="892"/>
        <v>-133212.59452891015</v>
      </c>
      <c r="P4069" s="9">
        <f t="shared" si="893"/>
        <v>17745595341.123821</v>
      </c>
      <c r="Q4069" s="9">
        <f t="shared" si="894"/>
        <v>2.0152967333891041E-4</v>
      </c>
      <c r="R4069" s="9">
        <f t="shared" si="895"/>
        <v>-3.770092746152108E-2</v>
      </c>
    </row>
    <row r="4070" spans="1:18" x14ac:dyDescent="0.25">
      <c r="A4070">
        <v>4059</v>
      </c>
      <c r="B4070" s="5">
        <v>5519</v>
      </c>
      <c r="C4070" s="5">
        <v>500</v>
      </c>
      <c r="D4070" s="5">
        <f t="shared" si="882"/>
        <v>2759500</v>
      </c>
      <c r="E4070" s="5">
        <f t="shared" si="883"/>
        <v>30459361</v>
      </c>
      <c r="F4070" s="5">
        <f t="shared" si="884"/>
        <v>250000</v>
      </c>
      <c r="G4070" s="5">
        <f t="shared" si="885"/>
        <v>-624441.82420000003</v>
      </c>
      <c r="H4070" s="9">
        <f t="shared" si="886"/>
        <v>389927591810.22375</v>
      </c>
      <c r="I4070" s="9">
        <f t="shared" si="887"/>
        <v>-295009.74660000001</v>
      </c>
      <c r="J4070" s="9">
        <f t="shared" si="888"/>
        <v>87030750588.996216</v>
      </c>
      <c r="K4070" s="9">
        <f t="shared" si="889"/>
        <v>184216424323.68378</v>
      </c>
      <c r="M4070" s="9">
        <f t="shared" si="890"/>
        <v>125317.66119230444</v>
      </c>
      <c r="N4070" s="9">
        <f t="shared" si="891"/>
        <v>28965345935.420338</v>
      </c>
      <c r="O4070" s="9">
        <f t="shared" si="892"/>
        <v>-124817.66119230444</v>
      </c>
      <c r="P4070" s="9">
        <f t="shared" si="893"/>
        <v>15579448545.516901</v>
      </c>
      <c r="Q4070" s="9">
        <f t="shared" si="894"/>
        <v>2.016981902576344E-4</v>
      </c>
      <c r="R4070" s="9">
        <f t="shared" si="895"/>
        <v>-3.532505318845839E-2</v>
      </c>
    </row>
    <row r="4071" spans="1:18" x14ac:dyDescent="0.25">
      <c r="A4071">
        <v>4060</v>
      </c>
      <c r="B4071" s="5">
        <v>2524</v>
      </c>
      <c r="C4071" s="5">
        <v>15</v>
      </c>
      <c r="D4071" s="5">
        <f t="shared" si="882"/>
        <v>37860</v>
      </c>
      <c r="E4071" s="5">
        <f t="shared" si="883"/>
        <v>6370576</v>
      </c>
      <c r="F4071" s="5">
        <f t="shared" si="884"/>
        <v>225</v>
      </c>
      <c r="G4071" s="5">
        <f t="shared" si="885"/>
        <v>-627436.82420000003</v>
      </c>
      <c r="H4071" s="9">
        <f t="shared" si="886"/>
        <v>393676968362.18176</v>
      </c>
      <c r="I4071" s="9">
        <f t="shared" si="887"/>
        <v>-295494.74660000001</v>
      </c>
      <c r="J4071" s="9">
        <f t="shared" si="888"/>
        <v>87317145268.198227</v>
      </c>
      <c r="K4071" s="9">
        <f t="shared" si="889"/>
        <v>185404285374.48776</v>
      </c>
      <c r="M4071" s="9">
        <f t="shared" si="890"/>
        <v>124501.37170617165</v>
      </c>
      <c r="N4071" s="9">
        <f t="shared" si="891"/>
        <v>29243864283.828144</v>
      </c>
      <c r="O4071" s="9">
        <f t="shared" si="892"/>
        <v>-124486.37170617165</v>
      </c>
      <c r="P4071" s="9">
        <f t="shared" si="893"/>
        <v>15496856740.567133</v>
      </c>
      <c r="Q4071" s="9">
        <f t="shared" si="894"/>
        <v>2.0171451932709877E-4</v>
      </c>
      <c r="R4071" s="9">
        <f t="shared" si="895"/>
        <v>-3.5231294158718979E-2</v>
      </c>
    </row>
    <row r="4072" spans="1:18" x14ac:dyDescent="0.25">
      <c r="A4072">
        <v>4061</v>
      </c>
      <c r="B4072" s="5">
        <v>57859</v>
      </c>
      <c r="C4072" s="5">
        <v>1040</v>
      </c>
      <c r="D4072" s="5">
        <f t="shared" si="882"/>
        <v>60173360</v>
      </c>
      <c r="E4072" s="5">
        <f t="shared" si="883"/>
        <v>3347663881</v>
      </c>
      <c r="F4072" s="5">
        <f t="shared" si="884"/>
        <v>1081600</v>
      </c>
      <c r="G4072" s="5">
        <f t="shared" si="885"/>
        <v>-572101.82420000003</v>
      </c>
      <c r="H4072" s="9">
        <f t="shared" si="886"/>
        <v>327300497252.96771</v>
      </c>
      <c r="I4072" s="9">
        <f t="shared" si="887"/>
        <v>-294469.74660000001</v>
      </c>
      <c r="J4072" s="9">
        <f t="shared" si="888"/>
        <v>86712431662.668213</v>
      </c>
      <c r="K4072" s="9">
        <f t="shared" si="889"/>
        <v>168466679201.57178</v>
      </c>
      <c r="M4072" s="9">
        <f t="shared" si="890"/>
        <v>139582.9672704984</v>
      </c>
      <c r="N4072" s="9">
        <f t="shared" si="891"/>
        <v>24313160512.071091</v>
      </c>
      <c r="O4072" s="9">
        <f t="shared" si="892"/>
        <v>-138542.9672704984</v>
      </c>
      <c r="P4072" s="9">
        <f t="shared" si="893"/>
        <v>19194153780.114391</v>
      </c>
      <c r="Q4072" s="9">
        <f t="shared" si="894"/>
        <v>2.0142544033155879E-4</v>
      </c>
      <c r="R4072" s="9">
        <f t="shared" si="895"/>
        <v>-3.9209491456648343E-2</v>
      </c>
    </row>
    <row r="4073" spans="1:18" x14ac:dyDescent="0.25">
      <c r="A4073">
        <v>4062</v>
      </c>
      <c r="B4073" s="5">
        <v>28543</v>
      </c>
      <c r="C4073" s="5">
        <v>500</v>
      </c>
      <c r="D4073" s="5">
        <f t="shared" si="882"/>
        <v>14271500</v>
      </c>
      <c r="E4073" s="5">
        <f t="shared" si="883"/>
        <v>814702849</v>
      </c>
      <c r="F4073" s="5">
        <f t="shared" si="884"/>
        <v>250000</v>
      </c>
      <c r="G4073" s="5">
        <f t="shared" si="885"/>
        <v>-601417.82420000003</v>
      </c>
      <c r="H4073" s="9">
        <f t="shared" si="886"/>
        <v>361703399265.46216</v>
      </c>
      <c r="I4073" s="9">
        <f t="shared" si="887"/>
        <v>-295009.74660000001</v>
      </c>
      <c r="J4073" s="9">
        <f t="shared" si="888"/>
        <v>87030750588.996216</v>
      </c>
      <c r="K4073" s="9">
        <f t="shared" si="889"/>
        <v>177424119917.96536</v>
      </c>
      <c r="M4073" s="9">
        <f t="shared" si="890"/>
        <v>131592.86958252871</v>
      </c>
      <c r="N4073" s="9">
        <f t="shared" si="891"/>
        <v>26868742571.160812</v>
      </c>
      <c r="O4073" s="9">
        <f t="shared" si="892"/>
        <v>-131092.86958252871</v>
      </c>
      <c r="P4073" s="9">
        <f t="shared" si="893"/>
        <v>17185340455.381882</v>
      </c>
      <c r="Q4073" s="9">
        <f t="shared" si="894"/>
        <v>2.0157526987493824E-4</v>
      </c>
      <c r="R4073" s="9">
        <f t="shared" si="895"/>
        <v>-3.7101018090898885E-2</v>
      </c>
    </row>
    <row r="4074" spans="1:18" x14ac:dyDescent="0.25">
      <c r="A4074">
        <v>4063</v>
      </c>
      <c r="B4074" s="5">
        <v>8129</v>
      </c>
      <c r="C4074" s="5">
        <v>200</v>
      </c>
      <c r="D4074" s="5">
        <f t="shared" si="882"/>
        <v>1625800</v>
      </c>
      <c r="E4074" s="5">
        <f t="shared" si="883"/>
        <v>66080641</v>
      </c>
      <c r="F4074" s="5">
        <f t="shared" si="884"/>
        <v>40000</v>
      </c>
      <c r="G4074" s="5">
        <f t="shared" si="885"/>
        <v>-621831.82420000003</v>
      </c>
      <c r="H4074" s="9">
        <f t="shared" si="886"/>
        <v>386674817587.89972</v>
      </c>
      <c r="I4074" s="9">
        <f t="shared" si="887"/>
        <v>-295309.74660000001</v>
      </c>
      <c r="J4074" s="9">
        <f t="shared" si="888"/>
        <v>87207846436.956223</v>
      </c>
      <c r="K4074" s="9">
        <f t="shared" si="889"/>
        <v>183632998432.31778</v>
      </c>
      <c r="M4074" s="9">
        <f t="shared" si="890"/>
        <v>126029.01864098779</v>
      </c>
      <c r="N4074" s="9">
        <f t="shared" si="891"/>
        <v>28723717149.516701</v>
      </c>
      <c r="O4074" s="9">
        <f t="shared" si="892"/>
        <v>-125829.01864098779</v>
      </c>
      <c r="P4074" s="9">
        <f t="shared" si="893"/>
        <v>15832941932.154053</v>
      </c>
      <c r="Q4074" s="9">
        <f t="shared" si="894"/>
        <v>2.0168402396212044E-4</v>
      </c>
      <c r="R4074" s="9">
        <f t="shared" si="895"/>
        <v>-3.5611280504654355E-2</v>
      </c>
    </row>
    <row r="4075" spans="1:18" x14ac:dyDescent="0.25">
      <c r="A4075">
        <v>4064</v>
      </c>
      <c r="B4075" s="5">
        <v>1153</v>
      </c>
      <c r="C4075" s="5">
        <v>15</v>
      </c>
      <c r="D4075" s="5">
        <f t="shared" si="882"/>
        <v>17295</v>
      </c>
      <c r="E4075" s="5">
        <f t="shared" si="883"/>
        <v>1329409</v>
      </c>
      <c r="F4075" s="5">
        <f t="shared" si="884"/>
        <v>225</v>
      </c>
      <c r="G4075" s="5">
        <f t="shared" si="885"/>
        <v>-628807.82420000003</v>
      </c>
      <c r="H4075" s="9">
        <f t="shared" si="886"/>
        <v>395399279775.13812</v>
      </c>
      <c r="I4075" s="9">
        <f t="shared" si="887"/>
        <v>-295494.74660000001</v>
      </c>
      <c r="J4075" s="9">
        <f t="shared" si="888"/>
        <v>87317145268.198227</v>
      </c>
      <c r="K4075" s="9">
        <f t="shared" si="889"/>
        <v>185809408672.07635</v>
      </c>
      <c r="M4075" s="9">
        <f t="shared" si="890"/>
        <v>124127.70463255292</v>
      </c>
      <c r="N4075" s="9">
        <f t="shared" si="891"/>
        <v>29371804308.931797</v>
      </c>
      <c r="O4075" s="9">
        <f t="shared" si="892"/>
        <v>-124112.70463255292</v>
      </c>
      <c r="P4075" s="9">
        <f t="shared" si="893"/>
        <v>15403963451.207323</v>
      </c>
      <c r="Q4075" s="9">
        <f t="shared" si="894"/>
        <v>2.0172202023886681E-4</v>
      </c>
      <c r="R4075" s="9">
        <f t="shared" si="895"/>
        <v>-3.5125541552992641E-2</v>
      </c>
    </row>
    <row r="4076" spans="1:18" x14ac:dyDescent="0.25">
      <c r="A4076">
        <v>4065</v>
      </c>
      <c r="B4076" s="5">
        <v>1626979</v>
      </c>
      <c r="C4076" s="5">
        <v>111880</v>
      </c>
      <c r="D4076" s="5">
        <f t="shared" si="882"/>
        <v>182026410520</v>
      </c>
      <c r="E4076" s="5">
        <f t="shared" si="883"/>
        <v>2647060666441</v>
      </c>
      <c r="F4076" s="5">
        <f t="shared" si="884"/>
        <v>12517134400</v>
      </c>
      <c r="G4076" s="5">
        <f t="shared" si="885"/>
        <v>997018.17579999997</v>
      </c>
      <c r="H4076" s="9">
        <f t="shared" si="886"/>
        <v>994045242875.55969</v>
      </c>
      <c r="I4076" s="9">
        <f t="shared" si="887"/>
        <v>-183629.74660000001</v>
      </c>
      <c r="J4076" s="9">
        <f t="shared" si="888"/>
        <v>33719883836.380215</v>
      </c>
      <c r="K4076" s="9">
        <f t="shared" si="889"/>
        <v>-183082194977.74826</v>
      </c>
      <c r="M4076" s="9">
        <f t="shared" si="890"/>
        <v>567247.79480996553</v>
      </c>
      <c r="N4076" s="9">
        <f t="shared" si="891"/>
        <v>73841566844.961548</v>
      </c>
      <c r="O4076" s="9">
        <f t="shared" si="892"/>
        <v>-455367.79480996553</v>
      </c>
      <c r="P4076" s="9">
        <f t="shared" si="893"/>
        <v>207359828550.09088</v>
      </c>
      <c r="Q4076" s="9">
        <f t="shared" si="894"/>
        <v>2.0432920876222753E-4</v>
      </c>
      <c r="R4076" s="9">
        <f t="shared" si="895"/>
        <v>-0.12887529363845188</v>
      </c>
    </row>
    <row r="4077" spans="1:18" x14ac:dyDescent="0.25">
      <c r="A4077">
        <v>4066</v>
      </c>
      <c r="B4077" s="5">
        <v>948801</v>
      </c>
      <c r="C4077" s="5">
        <v>76276</v>
      </c>
      <c r="D4077" s="5">
        <f t="shared" si="882"/>
        <v>72370745076</v>
      </c>
      <c r="E4077" s="5">
        <f t="shared" si="883"/>
        <v>900223337601</v>
      </c>
      <c r="F4077" s="5">
        <f t="shared" si="884"/>
        <v>5818028176</v>
      </c>
      <c r="G4077" s="5">
        <f t="shared" si="885"/>
        <v>318840.17579999997</v>
      </c>
      <c r="H4077" s="9">
        <f t="shared" si="886"/>
        <v>101659057704.17488</v>
      </c>
      <c r="I4077" s="9">
        <f t="shared" si="887"/>
        <v>-219233.74660000001</v>
      </c>
      <c r="J4077" s="9">
        <f t="shared" si="888"/>
        <v>48063435648.273018</v>
      </c>
      <c r="K4077" s="9">
        <f t="shared" si="889"/>
        <v>-69900526307.236649</v>
      </c>
      <c r="M4077" s="9">
        <f t="shared" si="890"/>
        <v>382409.87456737051</v>
      </c>
      <c r="N4077" s="9">
        <f t="shared" si="891"/>
        <v>7551632240.745368</v>
      </c>
      <c r="O4077" s="9">
        <f t="shared" si="892"/>
        <v>-306133.87456737051</v>
      </c>
      <c r="P4077" s="9">
        <f t="shared" si="893"/>
        <v>93717949157.630539</v>
      </c>
      <c r="Q4077" s="9">
        <f t="shared" si="894"/>
        <v>2.0044273969070019E-4</v>
      </c>
      <c r="R4077" s="9">
        <f t="shared" si="895"/>
        <v>-8.6639891413387599E-2</v>
      </c>
    </row>
    <row r="4078" spans="1:18" x14ac:dyDescent="0.25">
      <c r="A4078">
        <v>4067</v>
      </c>
      <c r="B4078" s="5">
        <v>615588</v>
      </c>
      <c r="C4078" s="5">
        <v>50617</v>
      </c>
      <c r="D4078" s="5">
        <f t="shared" si="882"/>
        <v>31159217796</v>
      </c>
      <c r="E4078" s="5">
        <f t="shared" si="883"/>
        <v>378948585744</v>
      </c>
      <c r="F4078" s="5">
        <f t="shared" si="884"/>
        <v>2562080689</v>
      </c>
      <c r="G4078" s="5">
        <f t="shared" si="885"/>
        <v>-14372.824200000032</v>
      </c>
      <c r="H4078" s="9">
        <f t="shared" si="886"/>
        <v>206578075.48410654</v>
      </c>
      <c r="I4078" s="9">
        <f t="shared" si="887"/>
        <v>-244892.74660000001</v>
      </c>
      <c r="J4078" s="9">
        <f t="shared" si="888"/>
        <v>59972457337.291817</v>
      </c>
      <c r="K4078" s="9">
        <f t="shared" si="889"/>
        <v>3519800394.7369556</v>
      </c>
      <c r="M4078" s="9">
        <f t="shared" si="890"/>
        <v>291592.4226332237</v>
      </c>
      <c r="N4078" s="9">
        <f t="shared" si="891"/>
        <v>15345427.060680099</v>
      </c>
      <c r="O4078" s="9">
        <f t="shared" si="892"/>
        <v>-240975.4226332237</v>
      </c>
      <c r="P4078" s="9">
        <f t="shared" si="893"/>
        <v>58069154313.26078</v>
      </c>
      <c r="Q4078" s="9">
        <f t="shared" si="894"/>
        <v>2.0000089967697234E-4</v>
      </c>
      <c r="R4078" s="9">
        <f t="shared" si="895"/>
        <v>-6.8199182029211672E-2</v>
      </c>
    </row>
    <row r="4079" spans="1:18" x14ac:dyDescent="0.25">
      <c r="A4079">
        <v>4068</v>
      </c>
      <c r="B4079" s="5">
        <v>339485</v>
      </c>
      <c r="C4079" s="5">
        <v>4230</v>
      </c>
      <c r="D4079" s="5">
        <f t="shared" si="882"/>
        <v>1436021550</v>
      </c>
      <c r="E4079" s="5">
        <f t="shared" si="883"/>
        <v>115250065225</v>
      </c>
      <c r="F4079" s="5">
        <f t="shared" si="884"/>
        <v>17892900</v>
      </c>
      <c r="G4079" s="5">
        <f t="shared" si="885"/>
        <v>-290475.82420000003</v>
      </c>
      <c r="H4079" s="9">
        <f t="shared" si="886"/>
        <v>84376204444.669327</v>
      </c>
      <c r="I4079" s="9">
        <f t="shared" si="887"/>
        <v>-291279.74660000001</v>
      </c>
      <c r="J4079" s="9">
        <f t="shared" si="888"/>
        <v>84843890779.360214</v>
      </c>
      <c r="K4079" s="9">
        <f t="shared" si="889"/>
        <v>84609724466.402161</v>
      </c>
      <c r="M4079" s="9">
        <f t="shared" si="890"/>
        <v>216340.3438386576</v>
      </c>
      <c r="N4079" s="9">
        <f t="shared" si="891"/>
        <v>6267794333.5876513</v>
      </c>
      <c r="O4079" s="9">
        <f t="shared" si="892"/>
        <v>-212110.3438386576</v>
      </c>
      <c r="P4079" s="9">
        <f t="shared" si="893"/>
        <v>44990797963.353554</v>
      </c>
      <c r="Q4079" s="9">
        <f t="shared" si="894"/>
        <v>2.0036747040059132E-4</v>
      </c>
      <c r="R4079" s="9">
        <f t="shared" si="895"/>
        <v>-6.0029999920948603E-2</v>
      </c>
    </row>
    <row r="4080" spans="1:18" x14ac:dyDescent="0.25">
      <c r="A4080">
        <v>4069</v>
      </c>
      <c r="B4080" s="5">
        <v>285192</v>
      </c>
      <c r="C4080" s="5">
        <v>21700</v>
      </c>
      <c r="D4080" s="5">
        <f t="shared" si="882"/>
        <v>6188666400</v>
      </c>
      <c r="E4080" s="5">
        <f t="shared" si="883"/>
        <v>81334476864</v>
      </c>
      <c r="F4080" s="5">
        <f t="shared" si="884"/>
        <v>470890000</v>
      </c>
      <c r="G4080" s="5">
        <f t="shared" si="885"/>
        <v>-344768.82420000003</v>
      </c>
      <c r="H4080" s="9">
        <f t="shared" si="886"/>
        <v>118865542140.25053</v>
      </c>
      <c r="I4080" s="9">
        <f t="shared" si="887"/>
        <v>-273809.74660000001</v>
      </c>
      <c r="J4080" s="9">
        <f t="shared" si="888"/>
        <v>74971777333.156219</v>
      </c>
      <c r="K4080" s="9">
        <f t="shared" si="889"/>
        <v>94401064389.781967</v>
      </c>
      <c r="M4080" s="9">
        <f t="shared" si="890"/>
        <v>201542.74615231092</v>
      </c>
      <c r="N4080" s="9">
        <f t="shared" si="891"/>
        <v>8829797173.1360016</v>
      </c>
      <c r="O4080" s="9">
        <f t="shared" si="892"/>
        <v>-179842.74615231092</v>
      </c>
      <c r="P4080" s="9">
        <f t="shared" si="893"/>
        <v>32343413343.604546</v>
      </c>
      <c r="Q4080" s="9">
        <f t="shared" si="894"/>
        <v>2.0051767638369446E-4</v>
      </c>
      <c r="R4080" s="9">
        <f t="shared" si="895"/>
        <v>-5.0897851810988839E-2</v>
      </c>
    </row>
    <row r="4081" spans="1:18" x14ac:dyDescent="0.25">
      <c r="A4081">
        <v>4070</v>
      </c>
      <c r="B4081" s="5">
        <v>266259</v>
      </c>
      <c r="C4081" s="5">
        <v>6359</v>
      </c>
      <c r="D4081" s="5">
        <f t="shared" si="882"/>
        <v>1693140981</v>
      </c>
      <c r="E4081" s="5">
        <f t="shared" si="883"/>
        <v>70893855081</v>
      </c>
      <c r="F4081" s="5">
        <f t="shared" si="884"/>
        <v>40436881</v>
      </c>
      <c r="G4081" s="5">
        <f t="shared" si="885"/>
        <v>-363701.82420000003</v>
      </c>
      <c r="H4081" s="9">
        <f t="shared" si="886"/>
        <v>132279016926.40773</v>
      </c>
      <c r="I4081" s="9">
        <f t="shared" si="887"/>
        <v>-289150.74660000001</v>
      </c>
      <c r="J4081" s="9">
        <f t="shared" si="888"/>
        <v>83608154259.337418</v>
      </c>
      <c r="K4081" s="9">
        <f t="shared" si="889"/>
        <v>105164654007.21196</v>
      </c>
      <c r="M4081" s="9">
        <f t="shared" si="890"/>
        <v>196382.54286651715</v>
      </c>
      <c r="N4081" s="9">
        <f t="shared" si="891"/>
        <v>9826202520.0194187</v>
      </c>
      <c r="O4081" s="9">
        <f t="shared" si="892"/>
        <v>-190023.54286651715</v>
      </c>
      <c r="P4081" s="9">
        <f t="shared" si="893"/>
        <v>36108946843.543083</v>
      </c>
      <c r="Q4081" s="9">
        <f t="shared" si="894"/>
        <v>2.0057609397886164E-4</v>
      </c>
      <c r="R4081" s="9">
        <f t="shared" si="895"/>
        <v>-5.377915214765433E-2</v>
      </c>
    </row>
    <row r="4082" spans="1:18" x14ac:dyDescent="0.25">
      <c r="A4082">
        <v>4071</v>
      </c>
      <c r="B4082" s="5">
        <v>256520</v>
      </c>
      <c r="C4082" s="5">
        <v>9809</v>
      </c>
      <c r="D4082" s="5">
        <f t="shared" si="882"/>
        <v>2516204680</v>
      </c>
      <c r="E4082" s="5">
        <f t="shared" si="883"/>
        <v>65802510400</v>
      </c>
      <c r="F4082" s="5">
        <f t="shared" si="884"/>
        <v>96216481</v>
      </c>
      <c r="G4082" s="5">
        <f t="shared" si="885"/>
        <v>-373440.82420000003</v>
      </c>
      <c r="H4082" s="9">
        <f t="shared" si="886"/>
        <v>139458049179.17532</v>
      </c>
      <c r="I4082" s="9">
        <f t="shared" si="887"/>
        <v>-285700.74660000001</v>
      </c>
      <c r="J4082" s="9">
        <f t="shared" si="888"/>
        <v>81624916607.797424</v>
      </c>
      <c r="K4082" s="9">
        <f t="shared" si="889"/>
        <v>106692322284.85936</v>
      </c>
      <c r="M4082" s="9">
        <f t="shared" si="890"/>
        <v>193728.1711451658</v>
      </c>
      <c r="N4082" s="9">
        <f t="shared" si="891"/>
        <v>10359489102.06811</v>
      </c>
      <c r="O4082" s="9">
        <f t="shared" si="892"/>
        <v>-183919.1711451658</v>
      </c>
      <c r="P4082" s="9">
        <f t="shared" si="893"/>
        <v>33826261514.724789</v>
      </c>
      <c r="Q4082" s="9">
        <f t="shared" si="894"/>
        <v>2.0060735968789825E-4</v>
      </c>
      <c r="R4082" s="9">
        <f t="shared" si="895"/>
        <v>-5.2051535790437239E-2</v>
      </c>
    </row>
    <row r="4083" spans="1:18" x14ac:dyDescent="0.25">
      <c r="A4083">
        <v>4072</v>
      </c>
      <c r="B4083" s="5">
        <v>230225</v>
      </c>
      <c r="C4083" s="5">
        <v>12912</v>
      </c>
      <c r="D4083" s="5">
        <f t="shared" si="882"/>
        <v>2972665200</v>
      </c>
      <c r="E4083" s="5">
        <f t="shared" si="883"/>
        <v>53003550625</v>
      </c>
      <c r="F4083" s="5">
        <f t="shared" si="884"/>
        <v>166719744</v>
      </c>
      <c r="G4083" s="5">
        <f t="shared" si="885"/>
        <v>-399735.82420000003</v>
      </c>
      <c r="H4083" s="9">
        <f t="shared" si="886"/>
        <v>159788729148.85333</v>
      </c>
      <c r="I4083" s="9">
        <f t="shared" si="887"/>
        <v>-282597.74660000001</v>
      </c>
      <c r="J4083" s="9">
        <f t="shared" si="888"/>
        <v>79861486383.397812</v>
      </c>
      <c r="K4083" s="9">
        <f t="shared" si="889"/>
        <v>112964443154.21376</v>
      </c>
      <c r="M4083" s="9">
        <f t="shared" si="890"/>
        <v>186561.44926274105</v>
      </c>
      <c r="N4083" s="9">
        <f t="shared" si="891"/>
        <v>11869731492.687788</v>
      </c>
      <c r="O4083" s="9">
        <f t="shared" si="892"/>
        <v>-173649.44926274105</v>
      </c>
      <c r="P4083" s="9">
        <f t="shared" si="893"/>
        <v>30154131229.253277</v>
      </c>
      <c r="Q4083" s="9">
        <f t="shared" si="894"/>
        <v>2.0069590269788457E-4</v>
      </c>
      <c r="R4083" s="9">
        <f t="shared" si="895"/>
        <v>-4.9145072083829566E-2</v>
      </c>
    </row>
    <row r="4084" spans="1:18" x14ac:dyDescent="0.25">
      <c r="A4084">
        <v>4073</v>
      </c>
      <c r="B4084" s="5">
        <v>206103</v>
      </c>
      <c r="C4084" s="5">
        <v>8947</v>
      </c>
      <c r="D4084" s="5">
        <f t="shared" si="882"/>
        <v>1844003541</v>
      </c>
      <c r="E4084" s="5">
        <f t="shared" si="883"/>
        <v>42478446609</v>
      </c>
      <c r="F4084" s="5">
        <f t="shared" si="884"/>
        <v>80048809</v>
      </c>
      <c r="G4084" s="5">
        <f t="shared" si="885"/>
        <v>-423857.82420000003</v>
      </c>
      <c r="H4084" s="9">
        <f t="shared" si="886"/>
        <v>179655455135.55814</v>
      </c>
      <c r="I4084" s="9">
        <f t="shared" si="887"/>
        <v>-286562.74660000001</v>
      </c>
      <c r="J4084" s="9">
        <f t="shared" si="888"/>
        <v>82118207738.935822</v>
      </c>
      <c r="K4084" s="9">
        <f t="shared" si="889"/>
        <v>121461862270.65196</v>
      </c>
      <c r="M4084" s="9">
        <f t="shared" si="890"/>
        <v>179986.98015272588</v>
      </c>
      <c r="N4084" s="9">
        <f t="shared" si="891"/>
        <v>13345509567.631445</v>
      </c>
      <c r="O4084" s="9">
        <f t="shared" si="892"/>
        <v>-171039.98015272588</v>
      </c>
      <c r="P4084" s="9">
        <f t="shared" si="893"/>
        <v>29254674810.644863</v>
      </c>
      <c r="Q4084" s="9">
        <f t="shared" si="894"/>
        <v>2.0078242512212516E-4</v>
      </c>
      <c r="R4084" s="9">
        <f t="shared" si="895"/>
        <v>-4.8406560189091147E-2</v>
      </c>
    </row>
    <row r="4085" spans="1:18" x14ac:dyDescent="0.25">
      <c r="A4085">
        <v>4074</v>
      </c>
      <c r="B4085" s="5">
        <v>158158</v>
      </c>
      <c r="C4085" s="5">
        <v>7533</v>
      </c>
      <c r="D4085" s="5">
        <f t="shared" si="882"/>
        <v>1191404214</v>
      </c>
      <c r="E4085" s="5">
        <f t="shared" si="883"/>
        <v>25013952964</v>
      </c>
      <c r="F4085" s="5">
        <f t="shared" si="884"/>
        <v>56746089</v>
      </c>
      <c r="G4085" s="5">
        <f t="shared" si="885"/>
        <v>-471802.82420000003</v>
      </c>
      <c r="H4085" s="9">
        <f t="shared" si="886"/>
        <v>222597904923.09613</v>
      </c>
      <c r="I4085" s="9">
        <f t="shared" si="887"/>
        <v>-287976.74660000001</v>
      </c>
      <c r="J4085" s="9">
        <f t="shared" si="888"/>
        <v>82930606582.320618</v>
      </c>
      <c r="K4085" s="9">
        <f t="shared" si="889"/>
        <v>135868242349.80777</v>
      </c>
      <c r="M4085" s="9">
        <f t="shared" si="890"/>
        <v>166919.53460593548</v>
      </c>
      <c r="N4085" s="9">
        <f t="shared" si="891"/>
        <v>16535442620.678459</v>
      </c>
      <c r="O4085" s="9">
        <f t="shared" si="892"/>
        <v>-159386.53460593548</v>
      </c>
      <c r="P4085" s="9">
        <f t="shared" si="893"/>
        <v>25404067413.689068</v>
      </c>
      <c r="Q4085" s="9">
        <f t="shared" si="894"/>
        <v>2.0096944561362104E-4</v>
      </c>
      <c r="R4085" s="9">
        <f t="shared" si="895"/>
        <v>-4.510848630509233E-2</v>
      </c>
    </row>
    <row r="4086" spans="1:18" x14ac:dyDescent="0.25">
      <c r="A4086">
        <v>4075</v>
      </c>
      <c r="B4086" s="5">
        <v>141263</v>
      </c>
      <c r="C4086" s="5">
        <v>14378</v>
      </c>
      <c r="D4086" s="5">
        <f t="shared" si="882"/>
        <v>2031079414</v>
      </c>
      <c r="E4086" s="5">
        <f t="shared" si="883"/>
        <v>19955235169</v>
      </c>
      <c r="F4086" s="5">
        <f t="shared" si="884"/>
        <v>206726884</v>
      </c>
      <c r="G4086" s="5">
        <f t="shared" si="885"/>
        <v>-488697.82420000003</v>
      </c>
      <c r="H4086" s="9">
        <f t="shared" si="886"/>
        <v>238825563377.81415</v>
      </c>
      <c r="I4086" s="9">
        <f t="shared" si="887"/>
        <v>-281131.74660000001</v>
      </c>
      <c r="J4086" s="9">
        <f t="shared" si="888"/>
        <v>79035058946.366623</v>
      </c>
      <c r="K4086" s="9">
        <f t="shared" si="889"/>
        <v>137388472876.96576</v>
      </c>
      <c r="M4086" s="9">
        <f t="shared" si="890"/>
        <v>162314.78974175727</v>
      </c>
      <c r="N4086" s="9">
        <f t="shared" si="891"/>
        <v>17740896532.469147</v>
      </c>
      <c r="O4086" s="9">
        <f t="shared" si="892"/>
        <v>-147936.78974175727</v>
      </c>
      <c r="P4086" s="9">
        <f t="shared" si="893"/>
        <v>21885293759.096897</v>
      </c>
      <c r="Q4086" s="9">
        <f t="shared" si="894"/>
        <v>2.0104011937990693E-4</v>
      </c>
      <c r="R4086" s="9">
        <f t="shared" si="895"/>
        <v>-4.1868059346680475E-2</v>
      </c>
    </row>
    <row r="4087" spans="1:18" x14ac:dyDescent="0.25">
      <c r="A4087">
        <v>4076</v>
      </c>
      <c r="B4087" s="5">
        <v>124900</v>
      </c>
      <c r="C4087" s="5">
        <v>9760</v>
      </c>
      <c r="D4087" s="5">
        <f t="shared" si="882"/>
        <v>1219024000</v>
      </c>
      <c r="E4087" s="5">
        <f t="shared" si="883"/>
        <v>15600010000</v>
      </c>
      <c r="F4087" s="5">
        <f t="shared" si="884"/>
        <v>95257600</v>
      </c>
      <c r="G4087" s="5">
        <f t="shared" si="885"/>
        <v>-505060.82420000003</v>
      </c>
      <c r="H4087" s="9">
        <f t="shared" si="886"/>
        <v>255086436141.58334</v>
      </c>
      <c r="I4087" s="9">
        <f t="shared" si="887"/>
        <v>-285749.74660000001</v>
      </c>
      <c r="J4087" s="9">
        <f t="shared" si="888"/>
        <v>81652917681.964218</v>
      </c>
      <c r="K4087" s="9">
        <f t="shared" si="889"/>
        <v>144321002532.73715</v>
      </c>
      <c r="M4087" s="9">
        <f t="shared" si="890"/>
        <v>157855.04187478195</v>
      </c>
      <c r="N4087" s="9">
        <f t="shared" si="891"/>
        <v>18948817732.986973</v>
      </c>
      <c r="O4087" s="9">
        <f t="shared" si="892"/>
        <v>-148095.04187478195</v>
      </c>
      <c r="P4087" s="9">
        <f t="shared" si="893"/>
        <v>21932141427.893417</v>
      </c>
      <c r="Q4087" s="9">
        <f t="shared" si="894"/>
        <v>2.0111093779924441E-4</v>
      </c>
      <c r="R4087" s="9">
        <f t="shared" si="895"/>
        <v>-4.191284826839526E-2</v>
      </c>
    </row>
    <row r="4088" spans="1:18" x14ac:dyDescent="0.25">
      <c r="A4088">
        <v>4077</v>
      </c>
      <c r="B4088" s="5">
        <v>105017</v>
      </c>
      <c r="C4088" s="5">
        <v>6283</v>
      </c>
      <c r="D4088" s="5">
        <f t="shared" si="882"/>
        <v>659821811</v>
      </c>
      <c r="E4088" s="5">
        <f t="shared" si="883"/>
        <v>11028570289</v>
      </c>
      <c r="F4088" s="5">
        <f t="shared" si="884"/>
        <v>39476089</v>
      </c>
      <c r="G4088" s="5">
        <f t="shared" si="885"/>
        <v>-524943.82420000003</v>
      </c>
      <c r="H4088" s="9">
        <f t="shared" si="886"/>
        <v>275566018565.72052</v>
      </c>
      <c r="I4088" s="9">
        <f t="shared" si="887"/>
        <v>-289226.74660000001</v>
      </c>
      <c r="J4088" s="9">
        <f t="shared" si="888"/>
        <v>83652110948.820618</v>
      </c>
      <c r="K4088" s="9">
        <f t="shared" si="889"/>
        <v>151827794421.12836</v>
      </c>
      <c r="M4088" s="9">
        <f t="shared" si="890"/>
        <v>152435.91537969731</v>
      </c>
      <c r="N4088" s="9">
        <f t="shared" si="891"/>
        <v>20470121180.055664</v>
      </c>
      <c r="O4088" s="9">
        <f t="shared" si="892"/>
        <v>-146152.91537969731</v>
      </c>
      <c r="P4088" s="9">
        <f t="shared" si="893"/>
        <v>21360674673.984962</v>
      </c>
      <c r="Q4088" s="9">
        <f t="shared" si="894"/>
        <v>2.0120012930065017E-4</v>
      </c>
      <c r="R4088" s="9">
        <f t="shared" si="895"/>
        <v>-4.1363202724280082E-2</v>
      </c>
    </row>
    <row r="4089" spans="1:18" x14ac:dyDescent="0.25">
      <c r="A4089">
        <v>4078</v>
      </c>
      <c r="B4089" s="5">
        <v>83753</v>
      </c>
      <c r="C4089" s="5">
        <v>3515</v>
      </c>
      <c r="D4089" s="5">
        <f t="shared" si="882"/>
        <v>294391795</v>
      </c>
      <c r="E4089" s="5">
        <f t="shared" si="883"/>
        <v>7014565009</v>
      </c>
      <c r="F4089" s="5">
        <f t="shared" si="884"/>
        <v>12355225</v>
      </c>
      <c r="G4089" s="5">
        <f t="shared" si="885"/>
        <v>-546207.82420000003</v>
      </c>
      <c r="H4089" s="9">
        <f t="shared" si="886"/>
        <v>298342987217.29816</v>
      </c>
      <c r="I4089" s="9">
        <f t="shared" si="887"/>
        <v>-291994.74660000001</v>
      </c>
      <c r="J4089" s="9">
        <f t="shared" si="888"/>
        <v>85260932041.998215</v>
      </c>
      <c r="K4089" s="9">
        <f t="shared" si="889"/>
        <v>159489815218.21637</v>
      </c>
      <c r="M4089" s="9">
        <f t="shared" si="890"/>
        <v>146640.39630352773</v>
      </c>
      <c r="N4089" s="9">
        <f t="shared" si="891"/>
        <v>22162083457.693775</v>
      </c>
      <c r="O4089" s="9">
        <f t="shared" si="892"/>
        <v>-143125.39630352773</v>
      </c>
      <c r="P4089" s="9">
        <f t="shared" si="893"/>
        <v>20484879067.04187</v>
      </c>
      <c r="Q4089" s="9">
        <f t="shared" si="894"/>
        <v>2.0129932624663439E-4</v>
      </c>
      <c r="R4089" s="9">
        <f t="shared" si="895"/>
        <v>-4.0506376903969681E-2</v>
      </c>
    </row>
    <row r="4090" spans="1:18" x14ac:dyDescent="0.25">
      <c r="A4090">
        <v>4079</v>
      </c>
      <c r="B4090" s="5">
        <v>63836</v>
      </c>
      <c r="C4090" s="5">
        <v>3607</v>
      </c>
      <c r="D4090" s="5">
        <f t="shared" si="882"/>
        <v>230256452</v>
      </c>
      <c r="E4090" s="5">
        <f t="shared" si="883"/>
        <v>4075034896</v>
      </c>
      <c r="F4090" s="5">
        <f t="shared" si="884"/>
        <v>13010449</v>
      </c>
      <c r="G4090" s="5">
        <f t="shared" si="885"/>
        <v>-566124.82420000003</v>
      </c>
      <c r="H4090" s="9">
        <f t="shared" si="886"/>
        <v>320497316575.48096</v>
      </c>
      <c r="I4090" s="9">
        <f t="shared" si="887"/>
        <v>-291902.74660000001</v>
      </c>
      <c r="J4090" s="9">
        <f t="shared" si="888"/>
        <v>85207213472.623825</v>
      </c>
      <c r="K4090" s="9">
        <f t="shared" si="889"/>
        <v>165253391102.42215</v>
      </c>
      <c r="M4090" s="9">
        <f t="shared" si="890"/>
        <v>141212.00308305793</v>
      </c>
      <c r="N4090" s="9">
        <f t="shared" si="891"/>
        <v>23807793654.42004</v>
      </c>
      <c r="O4090" s="9">
        <f t="shared" si="892"/>
        <v>-137605.00308305793</v>
      </c>
      <c r="P4090" s="9">
        <f t="shared" si="893"/>
        <v>18935136873.488384</v>
      </c>
      <c r="Q4090" s="9">
        <f t="shared" si="894"/>
        <v>2.0139581150972088E-4</v>
      </c>
      <c r="R4090" s="9">
        <f t="shared" si="895"/>
        <v>-3.8944034613441099E-2</v>
      </c>
    </row>
    <row r="4091" spans="1:18" x14ac:dyDescent="0.25">
      <c r="A4091">
        <v>4080</v>
      </c>
      <c r="B4091" s="5">
        <v>57302</v>
      </c>
      <c r="C4091" s="5">
        <v>2600</v>
      </c>
      <c r="D4091" s="5">
        <f t="shared" si="882"/>
        <v>148985200</v>
      </c>
      <c r="E4091" s="5">
        <f t="shared" si="883"/>
        <v>3283519204</v>
      </c>
      <c r="F4091" s="5">
        <f t="shared" si="884"/>
        <v>6760000</v>
      </c>
      <c r="G4091" s="5">
        <f t="shared" si="885"/>
        <v>-572658.82420000003</v>
      </c>
      <c r="H4091" s="9">
        <f t="shared" si="886"/>
        <v>327938128934.12653</v>
      </c>
      <c r="I4091" s="9">
        <f t="shared" si="887"/>
        <v>-292909.74660000001</v>
      </c>
      <c r="J4091" s="9">
        <f t="shared" si="888"/>
        <v>85796119653.276215</v>
      </c>
      <c r="K4091" s="9">
        <f t="shared" si="889"/>
        <v>167737351084.67596</v>
      </c>
      <c r="M4091" s="9">
        <f t="shared" si="890"/>
        <v>139431.15650462997</v>
      </c>
      <c r="N4091" s="9">
        <f t="shared" si="891"/>
        <v>24360526286.158546</v>
      </c>
      <c r="O4091" s="9">
        <f t="shared" si="892"/>
        <v>-136831.15650462997</v>
      </c>
      <c r="P4091" s="9">
        <f t="shared" si="893"/>
        <v>18722765390.394539</v>
      </c>
      <c r="Q4091" s="9">
        <f t="shared" si="894"/>
        <v>2.0142821730844283E-4</v>
      </c>
      <c r="R4091" s="9">
        <f t="shared" si="895"/>
        <v>-3.8725026431312072E-2</v>
      </c>
    </row>
    <row r="4092" spans="1:18" x14ac:dyDescent="0.25">
      <c r="A4092">
        <v>4081</v>
      </c>
      <c r="B4092" s="5">
        <v>55599</v>
      </c>
      <c r="C4092" s="5">
        <v>4000</v>
      </c>
      <c r="D4092" s="5">
        <f t="shared" si="882"/>
        <v>222396000</v>
      </c>
      <c r="E4092" s="5">
        <f t="shared" si="883"/>
        <v>3091248801</v>
      </c>
      <c r="F4092" s="5">
        <f t="shared" si="884"/>
        <v>16000000</v>
      </c>
      <c r="G4092" s="5">
        <f t="shared" si="885"/>
        <v>-574361.82420000003</v>
      </c>
      <c r="H4092" s="9">
        <f t="shared" si="886"/>
        <v>329891505098.35175</v>
      </c>
      <c r="I4092" s="9">
        <f t="shared" si="887"/>
        <v>-291509.74660000001</v>
      </c>
      <c r="J4092" s="9">
        <f t="shared" si="888"/>
        <v>84977932362.796219</v>
      </c>
      <c r="K4092" s="9">
        <f t="shared" si="889"/>
        <v>167432069829.25577</v>
      </c>
      <c r="M4092" s="9">
        <f t="shared" si="890"/>
        <v>138967.00258313277</v>
      </c>
      <c r="N4092" s="9">
        <f t="shared" si="891"/>
        <v>24505630704.330425</v>
      </c>
      <c r="O4092" s="9">
        <f t="shared" si="892"/>
        <v>-134967.00258313277</v>
      </c>
      <c r="P4092" s="9">
        <f t="shared" si="893"/>
        <v>18216091786.275368</v>
      </c>
      <c r="Q4092" s="9">
        <f t="shared" si="894"/>
        <v>2.0143672454014751E-4</v>
      </c>
      <c r="R4092" s="9">
        <f t="shared" si="895"/>
        <v>-3.8197446386754465E-2</v>
      </c>
    </row>
    <row r="4093" spans="1:18" x14ac:dyDescent="0.25">
      <c r="A4093">
        <v>4082</v>
      </c>
      <c r="B4093" s="5">
        <v>45783</v>
      </c>
      <c r="C4093" s="5">
        <v>6741</v>
      </c>
      <c r="D4093" s="5">
        <f t="shared" si="882"/>
        <v>308623203</v>
      </c>
      <c r="E4093" s="5">
        <f t="shared" si="883"/>
        <v>2096083089</v>
      </c>
      <c r="F4093" s="5">
        <f t="shared" si="884"/>
        <v>45441081</v>
      </c>
      <c r="G4093" s="5">
        <f t="shared" si="885"/>
        <v>-584177.82420000003</v>
      </c>
      <c r="H4093" s="9">
        <f t="shared" si="886"/>
        <v>341263730287.04614</v>
      </c>
      <c r="I4093" s="9">
        <f t="shared" si="887"/>
        <v>-288768.74660000001</v>
      </c>
      <c r="J4093" s="9">
        <f t="shared" si="888"/>
        <v>83387389012.935013</v>
      </c>
      <c r="K4093" s="9">
        <f t="shared" si="889"/>
        <v>168692298085.74918</v>
      </c>
      <c r="M4093" s="9">
        <f t="shared" si="890"/>
        <v>136291.6444542915</v>
      </c>
      <c r="N4093" s="9">
        <f t="shared" si="891"/>
        <v>25350404050.881271</v>
      </c>
      <c r="O4093" s="9">
        <f t="shared" si="892"/>
        <v>-129550.6444542915</v>
      </c>
      <c r="P4093" s="9">
        <f t="shared" si="893"/>
        <v>16783369478.522249</v>
      </c>
      <c r="Q4093" s="9">
        <f t="shared" si="894"/>
        <v>2.0148625220227937E-4</v>
      </c>
      <c r="R4093" s="9">
        <f t="shared" si="895"/>
        <v>-3.6664546324446011E-2</v>
      </c>
    </row>
    <row r="4094" spans="1:18" x14ac:dyDescent="0.25">
      <c r="A4094">
        <v>4083</v>
      </c>
      <c r="B4094" s="5">
        <v>44500</v>
      </c>
      <c r="C4094" s="5">
        <v>1739</v>
      </c>
      <c r="D4094" s="5">
        <f t="shared" si="882"/>
        <v>77385500</v>
      </c>
      <c r="E4094" s="5">
        <f t="shared" si="883"/>
        <v>1980250000</v>
      </c>
      <c r="F4094" s="5">
        <f t="shared" si="884"/>
        <v>3024121</v>
      </c>
      <c r="G4094" s="5">
        <f t="shared" si="885"/>
        <v>-585460.82420000003</v>
      </c>
      <c r="H4094" s="9">
        <f t="shared" si="886"/>
        <v>342764376672.94336</v>
      </c>
      <c r="I4094" s="9">
        <f t="shared" si="887"/>
        <v>-293770.74660000001</v>
      </c>
      <c r="J4094" s="9">
        <f t="shared" si="888"/>
        <v>86301251557.921417</v>
      </c>
      <c r="K4094" s="9">
        <f t="shared" si="889"/>
        <v>171991263430.28537</v>
      </c>
      <c r="M4094" s="9">
        <f t="shared" si="890"/>
        <v>135941.96184637549</v>
      </c>
      <c r="N4094" s="9">
        <f t="shared" si="891"/>
        <v>25461877931.179047</v>
      </c>
      <c r="O4094" s="9">
        <f t="shared" si="892"/>
        <v>-134202.96184637549</v>
      </c>
      <c r="P4094" s="9">
        <f t="shared" si="893"/>
        <v>18010434968.339714</v>
      </c>
      <c r="Q4094" s="9">
        <f t="shared" si="894"/>
        <v>2.0149278773124991E-4</v>
      </c>
      <c r="R4094" s="9">
        <f t="shared" si="895"/>
        <v>-3.7981213820303332E-2</v>
      </c>
    </row>
    <row r="4095" spans="1:18" x14ac:dyDescent="0.25">
      <c r="A4095">
        <v>4084</v>
      </c>
      <c r="B4095" s="5">
        <v>44331</v>
      </c>
      <c r="C4095" s="5">
        <v>6358</v>
      </c>
      <c r="D4095" s="5">
        <f t="shared" si="882"/>
        <v>281856498</v>
      </c>
      <c r="E4095" s="5">
        <f t="shared" si="883"/>
        <v>1965237561</v>
      </c>
      <c r="F4095" s="5">
        <f t="shared" si="884"/>
        <v>40424164</v>
      </c>
      <c r="G4095" s="5">
        <f t="shared" si="885"/>
        <v>-585629.82420000003</v>
      </c>
      <c r="H4095" s="9">
        <f t="shared" si="886"/>
        <v>342962290992.52295</v>
      </c>
      <c r="I4095" s="9">
        <f t="shared" si="887"/>
        <v>-289151.74660000001</v>
      </c>
      <c r="J4095" s="9">
        <f t="shared" si="888"/>
        <v>83608732561.830612</v>
      </c>
      <c r="K4095" s="9">
        <f t="shared" si="889"/>
        <v>169335886528.48096</v>
      </c>
      <c r="M4095" s="9">
        <f t="shared" si="890"/>
        <v>135895.90077019637</v>
      </c>
      <c r="N4095" s="9">
        <f t="shared" si="891"/>
        <v>25476579780.580326</v>
      </c>
      <c r="O4095" s="9">
        <f t="shared" si="892"/>
        <v>-129537.90077019637</v>
      </c>
      <c r="P4095" s="9">
        <f t="shared" si="893"/>
        <v>16780067735.949242</v>
      </c>
      <c r="Q4095" s="9">
        <f t="shared" si="894"/>
        <v>2.0149364967633E-4</v>
      </c>
      <c r="R4095" s="9">
        <f t="shared" si="895"/>
        <v>-3.6660939828875749E-2</v>
      </c>
    </row>
    <row r="4096" spans="1:18" x14ac:dyDescent="0.25">
      <c r="A4096">
        <v>4085</v>
      </c>
      <c r="B4096" s="5">
        <v>42593</v>
      </c>
      <c r="C4096" s="5">
        <v>1950</v>
      </c>
      <c r="D4096" s="5">
        <f t="shared" si="882"/>
        <v>83056350</v>
      </c>
      <c r="E4096" s="5">
        <f t="shared" si="883"/>
        <v>1814163649</v>
      </c>
      <c r="F4096" s="5">
        <f t="shared" si="884"/>
        <v>3802500</v>
      </c>
      <c r="G4096" s="5">
        <f t="shared" si="885"/>
        <v>-587367.82420000003</v>
      </c>
      <c r="H4096" s="9">
        <f t="shared" si="886"/>
        <v>345000960905.44214</v>
      </c>
      <c r="I4096" s="9">
        <f t="shared" si="887"/>
        <v>-293559.74660000001</v>
      </c>
      <c r="J4096" s="9">
        <f t="shared" si="888"/>
        <v>86177324823.856216</v>
      </c>
      <c r="K4096" s="9">
        <f t="shared" si="889"/>
        <v>172427549633.14536</v>
      </c>
      <c r="M4096" s="9">
        <f t="shared" si="890"/>
        <v>135422.20757256739</v>
      </c>
      <c r="N4096" s="9">
        <f t="shared" si="891"/>
        <v>25628020151.859764</v>
      </c>
      <c r="O4096" s="9">
        <f t="shared" si="892"/>
        <v>-133472.20757256739</v>
      </c>
      <c r="P4096" s="9">
        <f t="shared" si="893"/>
        <v>17814830194.294518</v>
      </c>
      <c r="Q4096" s="9">
        <f t="shared" si="894"/>
        <v>2.0150252837447132E-4</v>
      </c>
      <c r="R4096" s="9">
        <f t="shared" si="895"/>
        <v>-3.7774400876334067E-2</v>
      </c>
    </row>
    <row r="4097" spans="1:18" x14ac:dyDescent="0.25">
      <c r="A4097">
        <v>4086</v>
      </c>
      <c r="B4097" s="5">
        <v>36862</v>
      </c>
      <c r="C4097" s="5">
        <v>1291</v>
      </c>
      <c r="D4097" s="5">
        <f t="shared" si="882"/>
        <v>47588842</v>
      </c>
      <c r="E4097" s="5">
        <f t="shared" si="883"/>
        <v>1358807044</v>
      </c>
      <c r="F4097" s="5">
        <f t="shared" si="884"/>
        <v>1666681</v>
      </c>
      <c r="G4097" s="5">
        <f t="shared" si="885"/>
        <v>-593098.82420000003</v>
      </c>
      <c r="H4097" s="9">
        <f t="shared" si="886"/>
        <v>351766215267.42255</v>
      </c>
      <c r="I4097" s="9">
        <f t="shared" si="887"/>
        <v>-294218.74660000001</v>
      </c>
      <c r="J4097" s="9">
        <f t="shared" si="888"/>
        <v>86564670850.875015</v>
      </c>
      <c r="K4097" s="9">
        <f t="shared" si="889"/>
        <v>174500792666.05777</v>
      </c>
      <c r="M4097" s="9">
        <f t="shared" si="890"/>
        <v>133860.21924367687</v>
      </c>
      <c r="N4097" s="9">
        <f t="shared" si="891"/>
        <v>26130569694.522667</v>
      </c>
      <c r="O4097" s="9">
        <f t="shared" si="892"/>
        <v>-132569.21924367687</v>
      </c>
      <c r="P4097" s="9">
        <f t="shared" si="893"/>
        <v>17574597890.878063</v>
      </c>
      <c r="Q4097" s="9">
        <f t="shared" si="894"/>
        <v>2.0153199202179773E-4</v>
      </c>
      <c r="R4097" s="9">
        <f t="shared" si="895"/>
        <v>-3.7518843783552365E-2</v>
      </c>
    </row>
    <row r="4098" spans="1:18" x14ac:dyDescent="0.25">
      <c r="A4098">
        <v>4087</v>
      </c>
      <c r="B4098" s="5">
        <v>26236</v>
      </c>
      <c r="C4098" s="5">
        <v>505</v>
      </c>
      <c r="D4098" s="5">
        <f t="shared" si="882"/>
        <v>13249180</v>
      </c>
      <c r="E4098" s="5">
        <f t="shared" si="883"/>
        <v>688327696</v>
      </c>
      <c r="F4098" s="5">
        <f t="shared" si="884"/>
        <v>255025</v>
      </c>
      <c r="G4098" s="5">
        <f t="shared" si="885"/>
        <v>-603724.82420000003</v>
      </c>
      <c r="H4098" s="9">
        <f t="shared" si="886"/>
        <v>364483663355.32092</v>
      </c>
      <c r="I4098" s="9">
        <f t="shared" si="887"/>
        <v>-295004.74660000001</v>
      </c>
      <c r="J4098" s="9">
        <f t="shared" si="888"/>
        <v>87027800516.530212</v>
      </c>
      <c r="K4098" s="9">
        <f t="shared" si="889"/>
        <v>178101688779.25058</v>
      </c>
      <c r="M4098" s="9">
        <f t="shared" si="890"/>
        <v>130964.09501007182</v>
      </c>
      <c r="N4098" s="9">
        <f t="shared" si="891"/>
        <v>27075271457.154037</v>
      </c>
      <c r="O4098" s="9">
        <f t="shared" si="892"/>
        <v>-130459.09501007182</v>
      </c>
      <c r="P4098" s="9">
        <f t="shared" si="893"/>
        <v>17019575470.846945</v>
      </c>
      <c r="Q4098" s="9">
        <f t="shared" si="894"/>
        <v>2.0158737832145552E-4</v>
      </c>
      <c r="R4098" s="9">
        <f t="shared" si="895"/>
        <v>-3.6921651717702487E-2</v>
      </c>
    </row>
    <row r="4099" spans="1:18" x14ac:dyDescent="0.25">
      <c r="A4099">
        <v>4088</v>
      </c>
      <c r="B4099" s="5">
        <v>15006</v>
      </c>
      <c r="C4099" s="5">
        <v>600</v>
      </c>
      <c r="D4099" s="5">
        <f t="shared" si="882"/>
        <v>9003600</v>
      </c>
      <c r="E4099" s="5">
        <f t="shared" si="883"/>
        <v>225180036</v>
      </c>
      <c r="F4099" s="5">
        <f t="shared" si="884"/>
        <v>360000</v>
      </c>
      <c r="G4099" s="5">
        <f t="shared" si="885"/>
        <v>-614954.82420000003</v>
      </c>
      <c r="H4099" s="9">
        <f t="shared" si="886"/>
        <v>378169435806.85297</v>
      </c>
      <c r="I4099" s="9">
        <f t="shared" si="887"/>
        <v>-294909.74660000001</v>
      </c>
      <c r="J4099" s="9">
        <f t="shared" si="888"/>
        <v>86971758639.676224</v>
      </c>
      <c r="K4099" s="9">
        <f t="shared" si="889"/>
        <v>181356171375.26956</v>
      </c>
      <c r="M4099" s="9">
        <f t="shared" si="890"/>
        <v>127903.35012550709</v>
      </c>
      <c r="N4099" s="9">
        <f t="shared" si="891"/>
        <v>28091904139.164909</v>
      </c>
      <c r="O4099" s="9">
        <f t="shared" si="892"/>
        <v>-127303.35012550709</v>
      </c>
      <c r="P4099" s="9">
        <f t="shared" si="893"/>
        <v>16206142953.177446</v>
      </c>
      <c r="Q4099" s="9">
        <f t="shared" si="894"/>
        <v>2.0164698181177919E-4</v>
      </c>
      <c r="R4099" s="9">
        <f t="shared" si="895"/>
        <v>-3.6028535193899189E-2</v>
      </c>
    </row>
    <row r="4100" spans="1:18" x14ac:dyDescent="0.25">
      <c r="A4100">
        <v>4089</v>
      </c>
      <c r="B4100" s="5">
        <v>13223</v>
      </c>
      <c r="C4100" s="5">
        <v>600</v>
      </c>
      <c r="D4100" s="5">
        <f t="shared" si="882"/>
        <v>7933800</v>
      </c>
      <c r="E4100" s="5">
        <f t="shared" si="883"/>
        <v>174847729</v>
      </c>
      <c r="F4100" s="5">
        <f t="shared" si="884"/>
        <v>360000</v>
      </c>
      <c r="G4100" s="5">
        <f t="shared" si="885"/>
        <v>-616737.82420000003</v>
      </c>
      <c r="H4100" s="9">
        <f t="shared" si="886"/>
        <v>380365543798.95013</v>
      </c>
      <c r="I4100" s="9">
        <f t="shared" si="887"/>
        <v>-294909.74660000001</v>
      </c>
      <c r="J4100" s="9">
        <f t="shared" si="888"/>
        <v>86971758639.676224</v>
      </c>
      <c r="K4100" s="9">
        <f t="shared" si="889"/>
        <v>181881995453.45737</v>
      </c>
      <c r="M4100" s="9">
        <f t="shared" si="890"/>
        <v>127417.39214428011</v>
      </c>
      <c r="N4100" s="9">
        <f t="shared" si="891"/>
        <v>28255039626.467381</v>
      </c>
      <c r="O4100" s="9">
        <f t="shared" si="892"/>
        <v>-126817.39214428011</v>
      </c>
      <c r="P4100" s="9">
        <f t="shared" si="893"/>
        <v>16082650950.276117</v>
      </c>
      <c r="Q4100" s="9">
        <f t="shared" si="894"/>
        <v>2.0165654617520262E-4</v>
      </c>
      <c r="R4100" s="9">
        <f t="shared" si="895"/>
        <v>-3.5891002816646582E-2</v>
      </c>
    </row>
    <row r="4101" spans="1:18" x14ac:dyDescent="0.25">
      <c r="A4101">
        <v>4090</v>
      </c>
      <c r="B4101" s="5">
        <v>11691</v>
      </c>
      <c r="C4101" s="5">
        <v>900</v>
      </c>
      <c r="D4101" s="5">
        <f t="shared" si="882"/>
        <v>10521900</v>
      </c>
      <c r="E4101" s="5">
        <f t="shared" si="883"/>
        <v>136679481</v>
      </c>
      <c r="F4101" s="5">
        <f t="shared" si="884"/>
        <v>810000</v>
      </c>
      <c r="G4101" s="5">
        <f t="shared" si="885"/>
        <v>-618269.82420000003</v>
      </c>
      <c r="H4101" s="9">
        <f t="shared" si="886"/>
        <v>382257575516.29895</v>
      </c>
      <c r="I4101" s="9">
        <f t="shared" si="887"/>
        <v>-294609.74660000001</v>
      </c>
      <c r="J4101" s="9">
        <f t="shared" si="888"/>
        <v>86794902791.716217</v>
      </c>
      <c r="K4101" s="9">
        <f t="shared" si="889"/>
        <v>182148316237.98856</v>
      </c>
      <c r="M4101" s="9">
        <f t="shared" si="890"/>
        <v>126999.84440045524</v>
      </c>
      <c r="N4101" s="9">
        <f t="shared" si="891"/>
        <v>28395587139.300144</v>
      </c>
      <c r="O4101" s="9">
        <f t="shared" si="892"/>
        <v>-126099.84440045524</v>
      </c>
      <c r="P4101" s="9">
        <f t="shared" si="893"/>
        <v>15901170757.819023</v>
      </c>
      <c r="Q4101" s="9">
        <f t="shared" si="894"/>
        <v>2.0166478624309475E-4</v>
      </c>
      <c r="R4101" s="9">
        <f t="shared" si="895"/>
        <v>-3.5687927441819589E-2</v>
      </c>
    </row>
    <row r="4102" spans="1:18" x14ac:dyDescent="0.25">
      <c r="A4102">
        <v>4091</v>
      </c>
      <c r="B4102" s="5">
        <v>10939</v>
      </c>
      <c r="C4102" s="5">
        <v>850</v>
      </c>
      <c r="D4102" s="5">
        <f t="shared" si="882"/>
        <v>9298150</v>
      </c>
      <c r="E4102" s="5">
        <f t="shared" si="883"/>
        <v>119661721</v>
      </c>
      <c r="F4102" s="5">
        <f t="shared" si="884"/>
        <v>722500</v>
      </c>
      <c r="G4102" s="5">
        <f t="shared" si="885"/>
        <v>-619021.82420000003</v>
      </c>
      <c r="H4102" s="9">
        <f t="shared" si="886"/>
        <v>383188018835.89575</v>
      </c>
      <c r="I4102" s="9">
        <f t="shared" si="887"/>
        <v>-294659.74660000001</v>
      </c>
      <c r="J4102" s="9">
        <f t="shared" si="888"/>
        <v>86824366266.376221</v>
      </c>
      <c r="K4102" s="9">
        <f t="shared" si="889"/>
        <v>182400813858.64175</v>
      </c>
      <c r="M4102" s="9">
        <f t="shared" si="890"/>
        <v>126794.88623899553</v>
      </c>
      <c r="N4102" s="9">
        <f t="shared" si="891"/>
        <v>28464704106.63324</v>
      </c>
      <c r="O4102" s="9">
        <f t="shared" si="892"/>
        <v>-125944.88623899553</v>
      </c>
      <c r="P4102" s="9">
        <f t="shared" si="893"/>
        <v>15862114369.753527</v>
      </c>
      <c r="Q4102" s="9">
        <f t="shared" si="894"/>
        <v>2.0166883845641284E-4</v>
      </c>
      <c r="R4102" s="9">
        <f t="shared" si="895"/>
        <v>-3.5644072300360999E-2</v>
      </c>
    </row>
    <row r="4103" spans="1:18" x14ac:dyDescent="0.25">
      <c r="A4103">
        <v>4092</v>
      </c>
      <c r="B4103" s="5">
        <v>7515</v>
      </c>
      <c r="C4103" s="5">
        <v>200</v>
      </c>
      <c r="D4103" s="5">
        <f t="shared" si="882"/>
        <v>1503000</v>
      </c>
      <c r="E4103" s="5">
        <f t="shared" si="883"/>
        <v>56475225</v>
      </c>
      <c r="F4103" s="5">
        <f t="shared" si="884"/>
        <v>40000</v>
      </c>
      <c r="G4103" s="5">
        <f t="shared" si="885"/>
        <v>-622445.82420000003</v>
      </c>
      <c r="H4103" s="9">
        <f t="shared" si="886"/>
        <v>387438804064.01733</v>
      </c>
      <c r="I4103" s="9">
        <f t="shared" si="887"/>
        <v>-295309.74660000001</v>
      </c>
      <c r="J4103" s="9">
        <f t="shared" si="888"/>
        <v>87207846436.956223</v>
      </c>
      <c r="K4103" s="9">
        <f t="shared" si="889"/>
        <v>183814318616.73016</v>
      </c>
      <c r="M4103" s="9">
        <f t="shared" si="890"/>
        <v>125861.6724825619</v>
      </c>
      <c r="N4103" s="9">
        <f t="shared" si="891"/>
        <v>28780469051.755775</v>
      </c>
      <c r="O4103" s="9">
        <f t="shared" si="892"/>
        <v>-125661.6724825619</v>
      </c>
      <c r="P4103" s="9">
        <f t="shared" si="893"/>
        <v>15790855931.114655</v>
      </c>
      <c r="Q4103" s="9">
        <f t="shared" si="894"/>
        <v>2.0168735123215199E-4</v>
      </c>
      <c r="R4103" s="9">
        <f t="shared" si="895"/>
        <v>-3.5563919382337571E-2</v>
      </c>
    </row>
    <row r="4104" spans="1:18" x14ac:dyDescent="0.25">
      <c r="A4104">
        <v>4093</v>
      </c>
      <c r="B4104" s="5">
        <v>6299</v>
      </c>
      <c r="C4104" s="5">
        <v>175</v>
      </c>
      <c r="D4104" s="5">
        <f t="shared" si="882"/>
        <v>1102325</v>
      </c>
      <c r="E4104" s="5">
        <f t="shared" si="883"/>
        <v>39677401</v>
      </c>
      <c r="F4104" s="5">
        <f t="shared" si="884"/>
        <v>30625</v>
      </c>
      <c r="G4104" s="5">
        <f t="shared" si="885"/>
        <v>-623661.82420000003</v>
      </c>
      <c r="H4104" s="9">
        <f t="shared" si="886"/>
        <v>388954070964.47174</v>
      </c>
      <c r="I4104" s="9">
        <f t="shared" si="887"/>
        <v>-295334.74660000001</v>
      </c>
      <c r="J4104" s="9">
        <f t="shared" si="888"/>
        <v>87222612549.286224</v>
      </c>
      <c r="K4104" s="9">
        <f t="shared" si="889"/>
        <v>184189006814.20078</v>
      </c>
      <c r="M4104" s="9">
        <f t="shared" si="890"/>
        <v>125530.25077466958</v>
      </c>
      <c r="N4104" s="9">
        <f t="shared" si="891"/>
        <v>28893029001.033527</v>
      </c>
      <c r="O4104" s="9">
        <f t="shared" si="892"/>
        <v>-125355.25077466958</v>
      </c>
      <c r="P4104" s="9">
        <f t="shared" si="893"/>
        <v>15713938896.780298</v>
      </c>
      <c r="Q4104" s="9">
        <f t="shared" si="894"/>
        <v>2.0169395043554799E-4</v>
      </c>
      <c r="R4104" s="9">
        <f t="shared" si="895"/>
        <v>-3.5477198093433887E-2</v>
      </c>
    </row>
    <row r="4105" spans="1:18" x14ac:dyDescent="0.25">
      <c r="A4105">
        <v>4094</v>
      </c>
      <c r="B4105" s="5">
        <v>4232</v>
      </c>
      <c r="C4105" s="5">
        <v>180</v>
      </c>
      <c r="D4105" s="5">
        <f t="shared" si="882"/>
        <v>761760</v>
      </c>
      <c r="E4105" s="5">
        <f t="shared" si="883"/>
        <v>17909824</v>
      </c>
      <c r="F4105" s="5">
        <f t="shared" si="884"/>
        <v>32400</v>
      </c>
      <c r="G4105" s="5">
        <f t="shared" si="885"/>
        <v>-625728.82420000003</v>
      </c>
      <c r="H4105" s="9">
        <f t="shared" si="886"/>
        <v>391536561434.71454</v>
      </c>
      <c r="I4105" s="9">
        <f t="shared" si="887"/>
        <v>-295329.74660000001</v>
      </c>
      <c r="J4105" s="9">
        <f t="shared" si="888"/>
        <v>87219659226.820221</v>
      </c>
      <c r="K4105" s="9">
        <f t="shared" si="889"/>
        <v>184796335091.30197</v>
      </c>
      <c r="M4105" s="9">
        <f t="shared" si="890"/>
        <v>124966.88838140196</v>
      </c>
      <c r="N4105" s="9">
        <f t="shared" si="891"/>
        <v>29084866489.368839</v>
      </c>
      <c r="O4105" s="9">
        <f t="shared" si="892"/>
        <v>-124786.88838140196</v>
      </c>
      <c r="P4105" s="9">
        <f t="shared" si="893"/>
        <v>15571767511.912472</v>
      </c>
      <c r="Q4105" s="9">
        <f t="shared" si="894"/>
        <v>2.0170519754975359E-4</v>
      </c>
      <c r="R4105" s="9">
        <f t="shared" si="895"/>
        <v>-3.5316344198689203E-2</v>
      </c>
    </row>
    <row r="4106" spans="1:18" x14ac:dyDescent="0.25">
      <c r="A4106">
        <v>4095</v>
      </c>
      <c r="B4106" s="5">
        <v>913</v>
      </c>
      <c r="C4106" s="5">
        <v>10</v>
      </c>
      <c r="D4106" s="5">
        <f t="shared" si="882"/>
        <v>9130</v>
      </c>
      <c r="E4106" s="5">
        <f t="shared" si="883"/>
        <v>833569</v>
      </c>
      <c r="F4106" s="5">
        <f t="shared" si="884"/>
        <v>100</v>
      </c>
      <c r="G4106" s="5">
        <f t="shared" si="885"/>
        <v>-629047.82420000003</v>
      </c>
      <c r="H4106" s="9">
        <f t="shared" si="886"/>
        <v>395701165130.75415</v>
      </c>
      <c r="I4106" s="9">
        <f t="shared" si="887"/>
        <v>-295499.74660000001</v>
      </c>
      <c r="J4106" s="9">
        <f t="shared" si="888"/>
        <v>87320100240.664215</v>
      </c>
      <c r="K4106" s="9">
        <f t="shared" si="889"/>
        <v>185883472650.38138</v>
      </c>
      <c r="M4106" s="9">
        <f t="shared" si="890"/>
        <v>124062.29245336364</v>
      </c>
      <c r="N4106" s="9">
        <f t="shared" si="891"/>
        <v>29394229533.362976</v>
      </c>
      <c r="O4106" s="9">
        <f t="shared" si="892"/>
        <v>-124052.29245336364</v>
      </c>
      <c r="P4106" s="9">
        <f t="shared" si="893"/>
        <v>15388971262.934862</v>
      </c>
      <c r="Q4106" s="9">
        <f t="shared" si="894"/>
        <v>2.017233349926329E-4</v>
      </c>
      <c r="R4106" s="9">
        <f t="shared" si="895"/>
        <v>-3.5108444128102358E-2</v>
      </c>
    </row>
    <row r="4107" spans="1:18" x14ac:dyDescent="0.25">
      <c r="A4107">
        <v>4096</v>
      </c>
      <c r="B4107" s="5">
        <v>315</v>
      </c>
      <c r="C4107" s="5">
        <v>35</v>
      </c>
      <c r="D4107" s="5">
        <f t="shared" si="882"/>
        <v>11025</v>
      </c>
      <c r="E4107" s="5">
        <f t="shared" si="883"/>
        <v>99225</v>
      </c>
      <c r="F4107" s="5">
        <f t="shared" si="884"/>
        <v>1225</v>
      </c>
      <c r="G4107" s="5">
        <f t="shared" si="885"/>
        <v>-629645.82420000003</v>
      </c>
      <c r="H4107" s="9">
        <f t="shared" si="886"/>
        <v>396453863932.49738</v>
      </c>
      <c r="I4107" s="9">
        <f t="shared" si="887"/>
        <v>-295474.74660000001</v>
      </c>
      <c r="J4107" s="9">
        <f t="shared" si="888"/>
        <v>87305325878.334213</v>
      </c>
      <c r="K4107" s="9">
        <f t="shared" si="889"/>
        <v>186044440353.24316</v>
      </c>
      <c r="M4107" s="9">
        <f t="shared" si="890"/>
        <v>123899.3071068837</v>
      </c>
      <c r="N4107" s="9">
        <f t="shared" si="891"/>
        <v>29450142943.020535</v>
      </c>
      <c r="O4107" s="9">
        <f t="shared" si="892"/>
        <v>-123864.3071068837</v>
      </c>
      <c r="P4107" s="9">
        <f t="shared" si="893"/>
        <v>15342366575.068399</v>
      </c>
      <c r="Q4107" s="9">
        <f t="shared" si="894"/>
        <v>2.0172661310323317E-4</v>
      </c>
      <c r="R4107" s="9">
        <f t="shared" si="895"/>
        <v>-3.5055241839179699E-2</v>
      </c>
    </row>
    <row r="4108" spans="1:18" x14ac:dyDescent="0.25">
      <c r="A4108">
        <v>4097</v>
      </c>
      <c r="B4108" s="5">
        <v>18</v>
      </c>
      <c r="C4108" s="5">
        <v>1</v>
      </c>
      <c r="D4108" s="5">
        <f t="shared" si="882"/>
        <v>18</v>
      </c>
      <c r="E4108" s="5">
        <f t="shared" si="883"/>
        <v>324</v>
      </c>
      <c r="F4108" s="5">
        <f t="shared" si="884"/>
        <v>1</v>
      </c>
      <c r="G4108" s="5">
        <f t="shared" si="885"/>
        <v>-629942.82420000003</v>
      </c>
      <c r="H4108" s="9">
        <f t="shared" si="886"/>
        <v>396827961761.07214</v>
      </c>
      <c r="I4108" s="9">
        <f t="shared" si="887"/>
        <v>-295508.74660000001</v>
      </c>
      <c r="J4108" s="9">
        <f t="shared" si="888"/>
        <v>87325419317.103012</v>
      </c>
      <c r="K4108" s="9">
        <f t="shared" si="889"/>
        <v>186153614409.00616</v>
      </c>
      <c r="M4108" s="9">
        <f t="shared" si="890"/>
        <v>123818.35953513699</v>
      </c>
      <c r="N4108" s="9">
        <f t="shared" si="891"/>
        <v>29477932392.256615</v>
      </c>
      <c r="O4108" s="9">
        <f t="shared" si="892"/>
        <v>-123817.35953513699</v>
      </c>
      <c r="P4108" s="9">
        <f t="shared" si="893"/>
        <v>15330738522.253378</v>
      </c>
      <c r="Q4108" s="9">
        <f t="shared" si="894"/>
        <v>2.0172824235261492E-4</v>
      </c>
      <c r="R4108" s="9">
        <f t="shared" si="895"/>
        <v>-3.5041955082217711E-2</v>
      </c>
    </row>
    <row r="4109" spans="1:18" x14ac:dyDescent="0.25">
      <c r="A4109">
        <v>4098</v>
      </c>
      <c r="B4109" s="5">
        <v>1</v>
      </c>
      <c r="C4109" s="5">
        <v>0</v>
      </c>
      <c r="D4109" s="5">
        <f t="shared" ref="D4109:D4172" si="896">B4109*C4109</f>
        <v>0</v>
      </c>
      <c r="E4109" s="5">
        <f t="shared" ref="E4109:E4172" si="897">POWER(B4109,2)</f>
        <v>1</v>
      </c>
      <c r="F4109" s="5">
        <f t="shared" ref="F4109:F4172" si="898">POWER(C4109,2)</f>
        <v>0</v>
      </c>
      <c r="G4109" s="5">
        <f t="shared" ref="G4109:G4172" si="899">B4109-$J$5018</f>
        <v>-629959.82420000003</v>
      </c>
      <c r="H4109" s="9">
        <f t="shared" ref="H4109:H4172" si="900">POWER(G4109,2)</f>
        <v>396849380106.09497</v>
      </c>
      <c r="I4109" s="9">
        <f t="shared" ref="I4109:I4172" si="901">C4109-$J$5019</f>
        <v>-295509.74660000001</v>
      </c>
      <c r="J4109" s="9">
        <f t="shared" ref="J4109:J4172" si="902">POWER(I4109,2)</f>
        <v>87326010335.596222</v>
      </c>
      <c r="K4109" s="9">
        <f t="shared" ref="K4109:K4172" si="903">G4109*I4109</f>
        <v>186159268017.52255</v>
      </c>
      <c r="M4109" s="9">
        <f t="shared" ref="M4109:M4172" si="904">$J$5027+$J$5026*B4109</f>
        <v>123813.72617244441</v>
      </c>
      <c r="N4109" s="9">
        <f t="shared" ref="N4109:N4172" si="905">(M4109-$J$5019)^2</f>
        <v>29479523430.659592</v>
      </c>
      <c r="O4109" s="9">
        <f t="shared" ref="O4109:O4172" si="906">C4109-M4109</f>
        <v>-123813.72617244441</v>
      </c>
      <c r="P4109" s="9">
        <f t="shared" ref="P4109:P4172" si="907">POWER(O4109,2)</f>
        <v>15329838788.705046</v>
      </c>
      <c r="Q4109" s="9">
        <f t="shared" ref="Q4109:Q4172" si="908">(1/$J$5017)+((H4109)/$H$5012)</f>
        <v>2.017283356325613E-4</v>
      </c>
      <c r="R4109" s="9">
        <f t="shared" ref="R4109:R4172" si="909">O4109/($J$5028*SQRT(1-Q4109))</f>
        <v>-3.5040926794016831E-2</v>
      </c>
    </row>
    <row r="4110" spans="1:18" x14ac:dyDescent="0.25">
      <c r="A4110">
        <v>4099</v>
      </c>
      <c r="B4110" s="5">
        <v>1</v>
      </c>
      <c r="C4110" s="5">
        <v>0</v>
      </c>
      <c r="D4110" s="5">
        <f t="shared" si="896"/>
        <v>0</v>
      </c>
      <c r="E4110" s="5">
        <f t="shared" si="897"/>
        <v>1</v>
      </c>
      <c r="F4110" s="5">
        <f t="shared" si="898"/>
        <v>0</v>
      </c>
      <c r="G4110" s="5">
        <f t="shared" si="899"/>
        <v>-629959.82420000003</v>
      </c>
      <c r="H4110" s="9">
        <f t="shared" si="900"/>
        <v>396849380106.09497</v>
      </c>
      <c r="I4110" s="9">
        <f t="shared" si="901"/>
        <v>-295509.74660000001</v>
      </c>
      <c r="J4110" s="9">
        <f t="shared" si="902"/>
        <v>87326010335.596222</v>
      </c>
      <c r="K4110" s="9">
        <f t="shared" si="903"/>
        <v>186159268017.52255</v>
      </c>
      <c r="M4110" s="9">
        <f t="shared" si="904"/>
        <v>123813.72617244441</v>
      </c>
      <c r="N4110" s="9">
        <f t="shared" si="905"/>
        <v>29479523430.659592</v>
      </c>
      <c r="O4110" s="9">
        <f t="shared" si="906"/>
        <v>-123813.72617244441</v>
      </c>
      <c r="P4110" s="9">
        <f t="shared" si="907"/>
        <v>15329838788.705046</v>
      </c>
      <c r="Q4110" s="9">
        <f t="shared" si="908"/>
        <v>2.017283356325613E-4</v>
      </c>
      <c r="R4110" s="9">
        <f t="shared" si="909"/>
        <v>-3.5040926794016831E-2</v>
      </c>
    </row>
    <row r="4111" spans="1:18" x14ac:dyDescent="0.25">
      <c r="A4111">
        <v>4100</v>
      </c>
      <c r="B4111" s="5">
        <v>12984</v>
      </c>
      <c r="C4111" s="5">
        <v>1020</v>
      </c>
      <c r="D4111" s="5">
        <f t="shared" si="896"/>
        <v>13243680</v>
      </c>
      <c r="E4111" s="5">
        <f t="shared" si="897"/>
        <v>168584256</v>
      </c>
      <c r="F4111" s="5">
        <f t="shared" si="898"/>
        <v>1040400</v>
      </c>
      <c r="G4111" s="5">
        <f t="shared" si="899"/>
        <v>-616976.82420000003</v>
      </c>
      <c r="H4111" s="9">
        <f t="shared" si="900"/>
        <v>380660401599.91772</v>
      </c>
      <c r="I4111" s="9">
        <f t="shared" si="901"/>
        <v>-294489.74660000001</v>
      </c>
      <c r="J4111" s="9">
        <f t="shared" si="902"/>
        <v>86724210852.532227</v>
      </c>
      <c r="K4111" s="9">
        <f t="shared" si="903"/>
        <v>181693348616.73077</v>
      </c>
      <c r="M4111" s="9">
        <f t="shared" si="904"/>
        <v>127352.25251583746</v>
      </c>
      <c r="N4111" s="9">
        <f t="shared" si="905"/>
        <v>28276942816.665165</v>
      </c>
      <c r="O4111" s="9">
        <f t="shared" si="906"/>
        <v>-126332.25251583746</v>
      </c>
      <c r="P4111" s="9">
        <f t="shared" si="907"/>
        <v>15959838025.725321</v>
      </c>
      <c r="Q4111" s="9">
        <f t="shared" si="908"/>
        <v>2.0165783032296622E-4</v>
      </c>
      <c r="R4111" s="9">
        <f t="shared" si="909"/>
        <v>-3.5753701894709791E-2</v>
      </c>
    </row>
    <row r="4112" spans="1:18" x14ac:dyDescent="0.25">
      <c r="A4112">
        <v>4101</v>
      </c>
      <c r="B4112" s="5">
        <v>8160</v>
      </c>
      <c r="C4112" s="5">
        <v>600</v>
      </c>
      <c r="D4112" s="5">
        <f t="shared" si="896"/>
        <v>4896000</v>
      </c>
      <c r="E4112" s="5">
        <f t="shared" si="897"/>
        <v>66585600</v>
      </c>
      <c r="F4112" s="5">
        <f t="shared" si="898"/>
        <v>360000</v>
      </c>
      <c r="G4112" s="5">
        <f t="shared" si="899"/>
        <v>-621800.82420000003</v>
      </c>
      <c r="H4112" s="9">
        <f t="shared" si="900"/>
        <v>386636264975.79932</v>
      </c>
      <c r="I4112" s="9">
        <f t="shared" si="901"/>
        <v>-294909.74660000001</v>
      </c>
      <c r="J4112" s="9">
        <f t="shared" si="902"/>
        <v>86971758639.676224</v>
      </c>
      <c r="K4112" s="9">
        <f t="shared" si="903"/>
        <v>183375123500.49316</v>
      </c>
      <c r="M4112" s="9">
        <f t="shared" si="904"/>
        <v>126037.46771413308</v>
      </c>
      <c r="N4112" s="9">
        <f t="shared" si="905"/>
        <v>28720853310.769054</v>
      </c>
      <c r="O4112" s="9">
        <f t="shared" si="906"/>
        <v>-125437.46771413308</v>
      </c>
      <c r="P4112" s="9">
        <f t="shared" si="907"/>
        <v>15734558306.534178</v>
      </c>
      <c r="Q4112" s="9">
        <f t="shared" si="908"/>
        <v>2.0168385605999795E-4</v>
      </c>
      <c r="R4112" s="9">
        <f t="shared" si="909"/>
        <v>-3.550046639822832E-2</v>
      </c>
    </row>
    <row r="4113" spans="1:18" x14ac:dyDescent="0.25">
      <c r="A4113">
        <v>4102</v>
      </c>
      <c r="B4113" s="5">
        <v>0</v>
      </c>
      <c r="C4113" s="5">
        <v>1</v>
      </c>
      <c r="D4113" s="5">
        <f t="shared" si="896"/>
        <v>0</v>
      </c>
      <c r="E4113" s="5">
        <f t="shared" si="897"/>
        <v>0</v>
      </c>
      <c r="F4113" s="5">
        <f t="shared" si="898"/>
        <v>1</v>
      </c>
      <c r="G4113" s="5">
        <f t="shared" si="899"/>
        <v>-629960.82420000003</v>
      </c>
      <c r="H4113" s="9">
        <f t="shared" si="900"/>
        <v>396850640026.74335</v>
      </c>
      <c r="I4113" s="9">
        <f t="shared" si="901"/>
        <v>-295508.74660000001</v>
      </c>
      <c r="J4113" s="9">
        <f t="shared" si="902"/>
        <v>87325419317.103012</v>
      </c>
      <c r="K4113" s="9">
        <f t="shared" si="903"/>
        <v>186158933566.44498</v>
      </c>
      <c r="M4113" s="9">
        <f t="shared" si="904"/>
        <v>123813.45362169779</v>
      </c>
      <c r="N4113" s="9">
        <f t="shared" si="905"/>
        <v>29479617022.490993</v>
      </c>
      <c r="O4113" s="9">
        <f t="shared" si="906"/>
        <v>-123812.45362169779</v>
      </c>
      <c r="P4113" s="9">
        <f t="shared" si="907"/>
        <v>15329523671.825066</v>
      </c>
      <c r="Q4113" s="9">
        <f t="shared" si="908"/>
        <v>2.0172834111969535E-4</v>
      </c>
      <c r="R4113" s="9">
        <f t="shared" si="909"/>
        <v>-3.5040566645372355E-2</v>
      </c>
    </row>
    <row r="4114" spans="1:18" x14ac:dyDescent="0.25">
      <c r="A4114">
        <v>4103</v>
      </c>
      <c r="B4114" s="5">
        <v>47794</v>
      </c>
      <c r="C4114" s="5">
        <v>13006</v>
      </c>
      <c r="D4114" s="5">
        <f t="shared" si="896"/>
        <v>621608764</v>
      </c>
      <c r="E4114" s="5">
        <f t="shared" si="897"/>
        <v>2284266436</v>
      </c>
      <c r="F4114" s="5">
        <f t="shared" si="898"/>
        <v>169156036</v>
      </c>
      <c r="G4114" s="5">
        <f t="shared" si="899"/>
        <v>-582166.82420000003</v>
      </c>
      <c r="H4114" s="9">
        <f t="shared" si="900"/>
        <v>338918211199.11377</v>
      </c>
      <c r="I4114" s="9">
        <f t="shared" si="901"/>
        <v>-282503.74660000001</v>
      </c>
      <c r="J4114" s="9">
        <f t="shared" si="902"/>
        <v>79808366843.037018</v>
      </c>
      <c r="K4114" s="9">
        <f t="shared" si="903"/>
        <v>164464308982.72357</v>
      </c>
      <c r="M4114" s="9">
        <f t="shared" si="904"/>
        <v>136839.74400574827</v>
      </c>
      <c r="N4114" s="9">
        <f t="shared" si="905"/>
        <v>25176169723.259853</v>
      </c>
      <c r="O4114" s="9">
        <f t="shared" si="906"/>
        <v>-123833.74400574827</v>
      </c>
      <c r="P4114" s="9">
        <f t="shared" si="907"/>
        <v>15334796154.481197</v>
      </c>
      <c r="Q4114" s="9">
        <f t="shared" si="908"/>
        <v>2.0147603713223077E-4</v>
      </c>
      <c r="R4114" s="9">
        <f t="shared" si="909"/>
        <v>-3.5046587684369392E-2</v>
      </c>
    </row>
    <row r="4115" spans="1:18" x14ac:dyDescent="0.25">
      <c r="A4115">
        <v>4104</v>
      </c>
      <c r="B4115" s="5">
        <v>33568</v>
      </c>
      <c r="C4115" s="5">
        <v>3200</v>
      </c>
      <c r="D4115" s="5">
        <f t="shared" si="896"/>
        <v>107417600</v>
      </c>
      <c r="E4115" s="5">
        <f t="shared" si="897"/>
        <v>1126810624</v>
      </c>
      <c r="F4115" s="5">
        <f t="shared" si="898"/>
        <v>10240000</v>
      </c>
      <c r="G4115" s="5">
        <f t="shared" si="899"/>
        <v>-596392.82420000003</v>
      </c>
      <c r="H4115" s="9">
        <f t="shared" si="900"/>
        <v>355684400757.25214</v>
      </c>
      <c r="I4115" s="9">
        <f t="shared" si="901"/>
        <v>-292309.74660000001</v>
      </c>
      <c r="J4115" s="9">
        <f t="shared" si="902"/>
        <v>85444987957.356216</v>
      </c>
      <c r="K4115" s="9">
        <f t="shared" si="903"/>
        <v>174331435315.96036</v>
      </c>
      <c r="M4115" s="9">
        <f t="shared" si="904"/>
        <v>132962.43708430411</v>
      </c>
      <c r="N4115" s="9">
        <f t="shared" si="905"/>
        <v>26421627830.791443</v>
      </c>
      <c r="O4115" s="9">
        <f t="shared" si="906"/>
        <v>-129762.43708430411</v>
      </c>
      <c r="P4115" s="9">
        <f t="shared" si="907"/>
        <v>16838290078.057983</v>
      </c>
      <c r="Q4115" s="9">
        <f t="shared" si="908"/>
        <v>2.0154905627825504E-4</v>
      </c>
      <c r="R4115" s="9">
        <f t="shared" si="909"/>
        <v>-3.6724487594194027E-2</v>
      </c>
    </row>
    <row r="4116" spans="1:18" x14ac:dyDescent="0.25">
      <c r="A4116">
        <v>4105</v>
      </c>
      <c r="B4116" s="5">
        <v>6246</v>
      </c>
      <c r="C4116" s="5">
        <v>2015</v>
      </c>
      <c r="D4116" s="5">
        <f t="shared" si="896"/>
        <v>12585690</v>
      </c>
      <c r="E4116" s="5">
        <f t="shared" si="897"/>
        <v>39012516</v>
      </c>
      <c r="F4116" s="5">
        <f t="shared" si="898"/>
        <v>4060225</v>
      </c>
      <c r="G4116" s="5">
        <f t="shared" si="899"/>
        <v>-623714.82420000003</v>
      </c>
      <c r="H4116" s="9">
        <f t="shared" si="900"/>
        <v>389020181926.83698</v>
      </c>
      <c r="I4116" s="9">
        <f t="shared" si="901"/>
        <v>-293494.74660000001</v>
      </c>
      <c r="J4116" s="9">
        <f t="shared" si="902"/>
        <v>86139166281.798218</v>
      </c>
      <c r="K4116" s="9">
        <f t="shared" si="903"/>
        <v>183057024279.24255</v>
      </c>
      <c r="M4116" s="9">
        <f t="shared" si="904"/>
        <v>125515.80558509861</v>
      </c>
      <c r="N4116" s="9">
        <f t="shared" si="905"/>
        <v>28897939981.777771</v>
      </c>
      <c r="O4116" s="9">
        <f t="shared" si="906"/>
        <v>-123500.80558509861</v>
      </c>
      <c r="P4116" s="9">
        <f t="shared" si="907"/>
        <v>15252448980.168325</v>
      </c>
      <c r="Q4116" s="9">
        <f t="shared" si="908"/>
        <v>2.0169423835821509E-4</v>
      </c>
      <c r="R4116" s="9">
        <f t="shared" si="909"/>
        <v>-3.495236552115339E-2</v>
      </c>
    </row>
    <row r="4117" spans="1:18" x14ac:dyDescent="0.25">
      <c r="A4117">
        <v>4106</v>
      </c>
      <c r="B4117" s="5">
        <v>502</v>
      </c>
      <c r="C4117" s="5">
        <v>200</v>
      </c>
      <c r="D4117" s="5">
        <f t="shared" si="896"/>
        <v>100400</v>
      </c>
      <c r="E4117" s="5">
        <f t="shared" si="897"/>
        <v>252004</v>
      </c>
      <c r="F4117" s="5">
        <f t="shared" si="898"/>
        <v>40000</v>
      </c>
      <c r="G4117" s="5">
        <f t="shared" si="899"/>
        <v>-629458.82420000003</v>
      </c>
      <c r="H4117" s="9">
        <f t="shared" si="900"/>
        <v>396218411363.24652</v>
      </c>
      <c r="I4117" s="9">
        <f t="shared" si="901"/>
        <v>-295309.74660000001</v>
      </c>
      <c r="J4117" s="9">
        <f t="shared" si="902"/>
        <v>87207846436.956223</v>
      </c>
      <c r="K4117" s="9">
        <f t="shared" si="903"/>
        <v>185885325869.63596</v>
      </c>
      <c r="M4117" s="9">
        <f t="shared" si="904"/>
        <v>123950.27409650202</v>
      </c>
      <c r="N4117" s="9">
        <f t="shared" si="905"/>
        <v>29432652605.678482</v>
      </c>
      <c r="O4117" s="9">
        <f t="shared" si="906"/>
        <v>-123750.27409650202</v>
      </c>
      <c r="P4117" s="9">
        <f t="shared" si="907"/>
        <v>15314130338.959379</v>
      </c>
      <c r="Q4117" s="9">
        <f t="shared" si="908"/>
        <v>2.0172558767372361E-4</v>
      </c>
      <c r="R4117" s="9">
        <f t="shared" si="909"/>
        <v>-3.5022968966754997E-2</v>
      </c>
    </row>
    <row r="4118" spans="1:18" x14ac:dyDescent="0.25">
      <c r="A4118">
        <v>4107</v>
      </c>
      <c r="B4118" s="5">
        <v>429</v>
      </c>
      <c r="C4118" s="5">
        <v>120</v>
      </c>
      <c r="D4118" s="5">
        <f t="shared" si="896"/>
        <v>51480</v>
      </c>
      <c r="E4118" s="5">
        <f t="shared" si="897"/>
        <v>184041</v>
      </c>
      <c r="F4118" s="5">
        <f t="shared" si="898"/>
        <v>14400</v>
      </c>
      <c r="G4118" s="5">
        <f t="shared" si="899"/>
        <v>-629531.82420000003</v>
      </c>
      <c r="H4118" s="9">
        <f t="shared" si="900"/>
        <v>396310317680.57977</v>
      </c>
      <c r="I4118" s="9">
        <f t="shared" si="901"/>
        <v>-295389.74660000001</v>
      </c>
      <c r="J4118" s="9">
        <f t="shared" si="902"/>
        <v>87255102396.412216</v>
      </c>
      <c r="K4118" s="9">
        <f t="shared" si="903"/>
        <v>185957246027.07376</v>
      </c>
      <c r="M4118" s="9">
        <f t="shared" si="904"/>
        <v>123930.37789199861</v>
      </c>
      <c r="N4118" s="9">
        <f t="shared" si="905"/>
        <v>29439479766.236286</v>
      </c>
      <c r="O4118" s="9">
        <f t="shared" si="906"/>
        <v>-123810.37789199861</v>
      </c>
      <c r="P4118" s="9">
        <f t="shared" si="907"/>
        <v>15329009673.759497</v>
      </c>
      <c r="Q4118" s="9">
        <f t="shared" si="908"/>
        <v>2.0172598793883944E-4</v>
      </c>
      <c r="R4118" s="9">
        <f t="shared" si="909"/>
        <v>-3.5039979145098613E-2</v>
      </c>
    </row>
    <row r="4119" spans="1:18" x14ac:dyDescent="0.25">
      <c r="A4119">
        <v>4108</v>
      </c>
      <c r="B4119" s="5">
        <v>2</v>
      </c>
      <c r="C4119" s="5">
        <v>20</v>
      </c>
      <c r="D4119" s="5">
        <f t="shared" si="896"/>
        <v>40</v>
      </c>
      <c r="E4119" s="5">
        <f t="shared" si="897"/>
        <v>4</v>
      </c>
      <c r="F4119" s="5">
        <f t="shared" si="898"/>
        <v>400</v>
      </c>
      <c r="G4119" s="5">
        <f t="shared" si="899"/>
        <v>-629958.82420000003</v>
      </c>
      <c r="H4119" s="9">
        <f t="shared" si="900"/>
        <v>396848120187.44653</v>
      </c>
      <c r="I4119" s="9">
        <f t="shared" si="901"/>
        <v>-295489.74660000001</v>
      </c>
      <c r="J4119" s="9">
        <f t="shared" si="902"/>
        <v>87314190345.732224</v>
      </c>
      <c r="K4119" s="9">
        <f t="shared" si="903"/>
        <v>186146373331.29196</v>
      </c>
      <c r="M4119" s="9">
        <f t="shared" si="904"/>
        <v>123813.99872319103</v>
      </c>
      <c r="N4119" s="9">
        <f t="shared" si="905"/>
        <v>29479429838.976753</v>
      </c>
      <c r="O4119" s="9">
        <f t="shared" si="906"/>
        <v>-123793.99872319103</v>
      </c>
      <c r="P4119" s="9">
        <f t="shared" si="907"/>
        <v>15324954119.877424</v>
      </c>
      <c r="Q4119" s="9">
        <f t="shared" si="908"/>
        <v>2.0172833014543595E-4</v>
      </c>
      <c r="R4119" s="9">
        <f t="shared" si="909"/>
        <v>-3.5035343664113594E-2</v>
      </c>
    </row>
    <row r="4120" spans="1:18" x14ac:dyDescent="0.25">
      <c r="A4120">
        <v>4109</v>
      </c>
      <c r="B4120" s="5">
        <v>563054</v>
      </c>
      <c r="C4120" s="5">
        <v>10474</v>
      </c>
      <c r="D4120" s="5">
        <f t="shared" si="896"/>
        <v>5897427596</v>
      </c>
      <c r="E4120" s="5">
        <f t="shared" si="897"/>
        <v>317029806916</v>
      </c>
      <c r="F4120" s="5">
        <f t="shared" si="898"/>
        <v>109704676</v>
      </c>
      <c r="G4120" s="5">
        <f t="shared" si="899"/>
        <v>-66906.824200000032</v>
      </c>
      <c r="H4120" s="9">
        <f t="shared" si="900"/>
        <v>4476523124.5297098</v>
      </c>
      <c r="I4120" s="9">
        <f t="shared" si="901"/>
        <v>-285035.74660000001</v>
      </c>
      <c r="J4120" s="9">
        <f t="shared" si="902"/>
        <v>81245376839.819412</v>
      </c>
      <c r="K4120" s="9">
        <f t="shared" si="903"/>
        <v>19070836588.481956</v>
      </c>
      <c r="M4120" s="9">
        <f t="shared" si="904"/>
        <v>277274.24171018507</v>
      </c>
      <c r="N4120" s="9">
        <f t="shared" si="905"/>
        <v>332533638.58646458</v>
      </c>
      <c r="O4120" s="9">
        <f t="shared" si="906"/>
        <v>-266800.24171018507</v>
      </c>
      <c r="P4120" s="9">
        <f t="shared" si="907"/>
        <v>71182368976.613174</v>
      </c>
      <c r="Q4120" s="9">
        <f t="shared" si="908"/>
        <v>2.0001949589646339E-4</v>
      </c>
      <c r="R4120" s="9">
        <f t="shared" si="909"/>
        <v>-7.5507942761213656E-2</v>
      </c>
    </row>
    <row r="4121" spans="1:18" x14ac:dyDescent="0.25">
      <c r="A4121">
        <v>4110</v>
      </c>
      <c r="B4121" s="5">
        <v>331287</v>
      </c>
      <c r="C4121" s="5">
        <v>9664</v>
      </c>
      <c r="D4121" s="5">
        <f t="shared" si="896"/>
        <v>3201557568</v>
      </c>
      <c r="E4121" s="5">
        <f t="shared" si="897"/>
        <v>109751076369</v>
      </c>
      <c r="F4121" s="5">
        <f t="shared" si="898"/>
        <v>93392896</v>
      </c>
      <c r="G4121" s="5">
        <f t="shared" si="899"/>
        <v>-298673.82420000003</v>
      </c>
      <c r="H4121" s="9">
        <f t="shared" si="900"/>
        <v>89206053262.252518</v>
      </c>
      <c r="I4121" s="9">
        <f t="shared" si="901"/>
        <v>-285845.74660000001</v>
      </c>
      <c r="J4121" s="9">
        <f t="shared" si="902"/>
        <v>81707790849.311417</v>
      </c>
      <c r="K4121" s="9">
        <f t="shared" si="903"/>
        <v>85374642268.326157</v>
      </c>
      <c r="M4121" s="9">
        <f t="shared" si="904"/>
        <v>214105.97281785071</v>
      </c>
      <c r="N4121" s="9">
        <f t="shared" si="905"/>
        <v>6626574385.9753389</v>
      </c>
      <c r="O4121" s="9">
        <f t="shared" si="906"/>
        <v>-204441.97281785071</v>
      </c>
      <c r="P4121" s="9">
        <f t="shared" si="907"/>
        <v>41796520249.654808</v>
      </c>
      <c r="Q4121" s="9">
        <f t="shared" si="908"/>
        <v>2.003885050808246E-4</v>
      </c>
      <c r="R4121" s="9">
        <f t="shared" si="909"/>
        <v>-5.7859751293085945E-2</v>
      </c>
    </row>
    <row r="4122" spans="1:18" x14ac:dyDescent="0.25">
      <c r="A4122">
        <v>4111</v>
      </c>
      <c r="B4122" s="5">
        <v>158279</v>
      </c>
      <c r="C4122" s="5">
        <v>13080</v>
      </c>
      <c r="D4122" s="5">
        <f t="shared" si="896"/>
        <v>2070289320</v>
      </c>
      <c r="E4122" s="5">
        <f t="shared" si="897"/>
        <v>25052241841</v>
      </c>
      <c r="F4122" s="5">
        <f t="shared" si="898"/>
        <v>171086400</v>
      </c>
      <c r="G4122" s="5">
        <f t="shared" si="899"/>
        <v>-471681.82420000003</v>
      </c>
      <c r="H4122" s="9">
        <f t="shared" si="900"/>
        <v>222483743280.63974</v>
      </c>
      <c r="I4122" s="9">
        <f t="shared" si="901"/>
        <v>-282429.74660000001</v>
      </c>
      <c r="J4122" s="9">
        <f t="shared" si="902"/>
        <v>79766561764.540222</v>
      </c>
      <c r="K4122" s="9">
        <f t="shared" si="903"/>
        <v>133216978084.63176</v>
      </c>
      <c r="M4122" s="9">
        <f t="shared" si="904"/>
        <v>166952.51324627674</v>
      </c>
      <c r="N4122" s="9">
        <f t="shared" si="905"/>
        <v>16526962247.563662</v>
      </c>
      <c r="O4122" s="9">
        <f t="shared" si="906"/>
        <v>-153872.51324627674</v>
      </c>
      <c r="P4122" s="9">
        <f t="shared" si="907"/>
        <v>23676750332.725609</v>
      </c>
      <c r="Q4122" s="9">
        <f t="shared" si="908"/>
        <v>2.0096894842339114E-4</v>
      </c>
      <c r="R4122" s="9">
        <f t="shared" si="909"/>
        <v>-4.3547945702782725E-2</v>
      </c>
    </row>
    <row r="4123" spans="1:18" x14ac:dyDescent="0.25">
      <c r="A4123">
        <v>4112</v>
      </c>
      <c r="B4123" s="5">
        <v>128163</v>
      </c>
      <c r="C4123" s="5">
        <v>2384</v>
      </c>
      <c r="D4123" s="5">
        <f t="shared" si="896"/>
        <v>305540592</v>
      </c>
      <c r="E4123" s="5">
        <f t="shared" si="897"/>
        <v>16425754569</v>
      </c>
      <c r="F4123" s="5">
        <f t="shared" si="898"/>
        <v>5683456</v>
      </c>
      <c r="G4123" s="5">
        <f t="shared" si="899"/>
        <v>-501797.82420000003</v>
      </c>
      <c r="H4123" s="9">
        <f t="shared" si="900"/>
        <v>251801056371.85413</v>
      </c>
      <c r="I4123" s="9">
        <f t="shared" si="901"/>
        <v>-293125.74660000001</v>
      </c>
      <c r="J4123" s="9">
        <f t="shared" si="902"/>
        <v>85922703319.807419</v>
      </c>
      <c r="K4123" s="9">
        <f t="shared" si="903"/>
        <v>147089861860.88055</v>
      </c>
      <c r="M4123" s="9">
        <f t="shared" si="904"/>
        <v>158744.37496100945</v>
      </c>
      <c r="N4123" s="9">
        <f t="shared" si="905"/>
        <v>18704766879.551205</v>
      </c>
      <c r="O4123" s="9">
        <f t="shared" si="906"/>
        <v>-156360.37496100945</v>
      </c>
      <c r="P4123" s="9">
        <f t="shared" si="907"/>
        <v>24448566857.947472</v>
      </c>
      <c r="Q4123" s="9">
        <f t="shared" si="908"/>
        <v>2.0109662950192262E-4</v>
      </c>
      <c r="R4123" s="9">
        <f t="shared" si="909"/>
        <v>-4.4252046125738145E-2</v>
      </c>
    </row>
    <row r="4124" spans="1:18" x14ac:dyDescent="0.25">
      <c r="A4124">
        <v>4113</v>
      </c>
      <c r="B4124" s="5">
        <v>70808</v>
      </c>
      <c r="C4124" s="5">
        <v>6900</v>
      </c>
      <c r="D4124" s="5">
        <f t="shared" si="896"/>
        <v>488575200</v>
      </c>
      <c r="E4124" s="5">
        <f t="shared" si="897"/>
        <v>5013772864</v>
      </c>
      <c r="F4124" s="5">
        <f t="shared" si="898"/>
        <v>47610000</v>
      </c>
      <c r="G4124" s="5">
        <f t="shared" si="899"/>
        <v>-559152.82420000003</v>
      </c>
      <c r="H4124" s="9">
        <f t="shared" si="900"/>
        <v>312651880810.83612</v>
      </c>
      <c r="I4124" s="9">
        <f t="shared" si="901"/>
        <v>-288609.74660000001</v>
      </c>
      <c r="J4124" s="9">
        <f t="shared" si="902"/>
        <v>83295585832.51622</v>
      </c>
      <c r="K4124" s="9">
        <f t="shared" si="903"/>
        <v>161376954903.03638</v>
      </c>
      <c r="M4124" s="9">
        <f t="shared" si="904"/>
        <v>143112.22688850632</v>
      </c>
      <c r="N4124" s="9">
        <f t="shared" si="905"/>
        <v>23225004014.215107</v>
      </c>
      <c r="O4124" s="9">
        <f t="shared" si="906"/>
        <v>-136212.22688850632</v>
      </c>
      <c r="P4124" s="9">
        <f t="shared" si="907"/>
        <v>18553770753.925926</v>
      </c>
      <c r="Q4124" s="9">
        <f t="shared" si="908"/>
        <v>2.013616435183752E-4</v>
      </c>
      <c r="R4124" s="9">
        <f t="shared" si="909"/>
        <v>-3.8549859883183733E-2</v>
      </c>
    </row>
    <row r="4125" spans="1:18" x14ac:dyDescent="0.25">
      <c r="A4125">
        <v>4114</v>
      </c>
      <c r="B4125" s="5">
        <v>47735</v>
      </c>
      <c r="C4125" s="5">
        <v>3750</v>
      </c>
      <c r="D4125" s="5">
        <f t="shared" si="896"/>
        <v>179006250</v>
      </c>
      <c r="E4125" s="5">
        <f t="shared" si="897"/>
        <v>2278630225</v>
      </c>
      <c r="F4125" s="5">
        <f t="shared" si="898"/>
        <v>14062500</v>
      </c>
      <c r="G4125" s="5">
        <f t="shared" si="899"/>
        <v>-582225.82420000003</v>
      </c>
      <c r="H4125" s="9">
        <f t="shared" si="900"/>
        <v>338986910365.36932</v>
      </c>
      <c r="I4125" s="9">
        <f t="shared" si="901"/>
        <v>-291759.74660000001</v>
      </c>
      <c r="J4125" s="9">
        <f t="shared" si="902"/>
        <v>85123749736.096222</v>
      </c>
      <c r="K4125" s="9">
        <f t="shared" si="903"/>
        <v>169870058932.56818</v>
      </c>
      <c r="M4125" s="9">
        <f t="shared" si="904"/>
        <v>136823.66351169758</v>
      </c>
      <c r="N4125" s="9">
        <f t="shared" si="905"/>
        <v>25181272965.907623</v>
      </c>
      <c r="O4125" s="9">
        <f t="shared" si="906"/>
        <v>-133073.66351169758</v>
      </c>
      <c r="P4125" s="9">
        <f t="shared" si="907"/>
        <v>17708599920.424511</v>
      </c>
      <c r="Q4125" s="9">
        <f t="shared" si="908"/>
        <v>2.0147633632689485E-4</v>
      </c>
      <c r="R4125" s="9">
        <f t="shared" si="909"/>
        <v>-3.7661607140169459E-2</v>
      </c>
    </row>
    <row r="4126" spans="1:18" x14ac:dyDescent="0.25">
      <c r="A4126">
        <v>4115</v>
      </c>
      <c r="B4126" s="5">
        <v>43590</v>
      </c>
      <c r="C4126" s="5">
        <v>3930</v>
      </c>
      <c r="D4126" s="5">
        <f t="shared" si="896"/>
        <v>171308700</v>
      </c>
      <c r="E4126" s="5">
        <f t="shared" si="897"/>
        <v>1900088100</v>
      </c>
      <c r="F4126" s="5">
        <f t="shared" si="898"/>
        <v>15444900</v>
      </c>
      <c r="G4126" s="5">
        <f t="shared" si="899"/>
        <v>-586370.82420000003</v>
      </c>
      <c r="H4126" s="9">
        <f t="shared" si="900"/>
        <v>343830743472.98737</v>
      </c>
      <c r="I4126" s="9">
        <f t="shared" si="901"/>
        <v>-291579.74660000001</v>
      </c>
      <c r="J4126" s="9">
        <f t="shared" si="902"/>
        <v>85018748627.320221</v>
      </c>
      <c r="K4126" s="9">
        <f t="shared" si="903"/>
        <v>170973856333.86917</v>
      </c>
      <c r="M4126" s="9">
        <f t="shared" si="904"/>
        <v>135693.94066694949</v>
      </c>
      <c r="N4126" s="9">
        <f t="shared" si="905"/>
        <v>25541091826.030464</v>
      </c>
      <c r="O4126" s="9">
        <f t="shared" si="906"/>
        <v>-131763.94066694949</v>
      </c>
      <c r="P4126" s="9">
        <f t="shared" si="907"/>
        <v>17361736060.083385</v>
      </c>
      <c r="Q4126" s="9">
        <f t="shared" si="908"/>
        <v>2.0149743191070512E-4</v>
      </c>
      <c r="R4126" s="9">
        <f t="shared" si="909"/>
        <v>-3.7290938642839631E-2</v>
      </c>
    </row>
    <row r="4127" spans="1:18" x14ac:dyDescent="0.25">
      <c r="A4127">
        <v>4116</v>
      </c>
      <c r="B4127" s="5">
        <v>43047</v>
      </c>
      <c r="C4127" s="5">
        <v>4200</v>
      </c>
      <c r="D4127" s="5">
        <f t="shared" si="896"/>
        <v>180797400</v>
      </c>
      <c r="E4127" s="5">
        <f t="shared" si="897"/>
        <v>1853044209</v>
      </c>
      <c r="F4127" s="5">
        <f t="shared" si="898"/>
        <v>17640000</v>
      </c>
      <c r="G4127" s="5">
        <f t="shared" si="899"/>
        <v>-586913.82420000003</v>
      </c>
      <c r="H4127" s="9">
        <f t="shared" si="900"/>
        <v>344467837037.06854</v>
      </c>
      <c r="I4127" s="9">
        <f t="shared" si="901"/>
        <v>-291309.74660000001</v>
      </c>
      <c r="J4127" s="9">
        <f t="shared" si="902"/>
        <v>84861368464.156219</v>
      </c>
      <c r="K4127" s="9">
        <f t="shared" si="903"/>
        <v>170973717403.73895</v>
      </c>
      <c r="M4127" s="9">
        <f t="shared" si="904"/>
        <v>135545.94561153377</v>
      </c>
      <c r="N4127" s="9">
        <f t="shared" si="905"/>
        <v>25588417626.677635</v>
      </c>
      <c r="O4127" s="9">
        <f t="shared" si="906"/>
        <v>-131345.94561153377</v>
      </c>
      <c r="P4127" s="9">
        <f t="shared" si="907"/>
        <v>17251757428.587986</v>
      </c>
      <c r="Q4127" s="9">
        <f t="shared" si="908"/>
        <v>2.0150020654401254E-4</v>
      </c>
      <c r="R4127" s="9">
        <f t="shared" si="909"/>
        <v>-3.7172640563037575E-2</v>
      </c>
    </row>
    <row r="4128" spans="1:18" x14ac:dyDescent="0.25">
      <c r="A4128">
        <v>4117</v>
      </c>
      <c r="B4128" s="5">
        <v>40507</v>
      </c>
      <c r="C4128" s="5">
        <v>1416</v>
      </c>
      <c r="D4128" s="5">
        <f t="shared" si="896"/>
        <v>57357912</v>
      </c>
      <c r="E4128" s="5">
        <f t="shared" si="897"/>
        <v>1640817049</v>
      </c>
      <c r="F4128" s="5">
        <f t="shared" si="898"/>
        <v>2005056</v>
      </c>
      <c r="G4128" s="5">
        <f t="shared" si="899"/>
        <v>-589453.82420000003</v>
      </c>
      <c r="H4128" s="9">
        <f t="shared" si="900"/>
        <v>347455810864.00452</v>
      </c>
      <c r="I4128" s="9">
        <f t="shared" si="901"/>
        <v>-294093.74660000001</v>
      </c>
      <c r="J4128" s="9">
        <f t="shared" si="902"/>
        <v>86491131789.225021</v>
      </c>
      <c r="K4128" s="9">
        <f t="shared" si="903"/>
        <v>173354683606.67575</v>
      </c>
      <c r="M4128" s="9">
        <f t="shared" si="904"/>
        <v>134853.66671511397</v>
      </c>
      <c r="N4128" s="9">
        <f t="shared" si="905"/>
        <v>25810376003.978886</v>
      </c>
      <c r="O4128" s="9">
        <f t="shared" si="906"/>
        <v>-133437.66671511397</v>
      </c>
      <c r="P4128" s="9">
        <f t="shared" si="907"/>
        <v>17805610898.373837</v>
      </c>
      <c r="Q4128" s="9">
        <f t="shared" si="908"/>
        <v>2.0151321959604974E-4</v>
      </c>
      <c r="R4128" s="9">
        <f t="shared" si="909"/>
        <v>-3.7764625558538281E-2</v>
      </c>
    </row>
    <row r="4129" spans="1:18" x14ac:dyDescent="0.25">
      <c r="A4129">
        <v>4118</v>
      </c>
      <c r="B4129" s="5">
        <v>38430</v>
      </c>
      <c r="C4129" s="5">
        <v>5279</v>
      </c>
      <c r="D4129" s="5">
        <f t="shared" si="896"/>
        <v>202871970</v>
      </c>
      <c r="E4129" s="5">
        <f t="shared" si="897"/>
        <v>1476864900</v>
      </c>
      <c r="F4129" s="5">
        <f t="shared" si="898"/>
        <v>27867841</v>
      </c>
      <c r="G4129" s="5">
        <f t="shared" si="899"/>
        <v>-591530.82420000003</v>
      </c>
      <c r="H4129" s="9">
        <f t="shared" si="900"/>
        <v>349908715978.73132</v>
      </c>
      <c r="I4129" s="9">
        <f t="shared" si="901"/>
        <v>-290230.74660000001</v>
      </c>
      <c r="J4129" s="9">
        <f t="shared" si="902"/>
        <v>84233886271.993423</v>
      </c>
      <c r="K4129" s="9">
        <f t="shared" si="903"/>
        <v>171680432744.47937</v>
      </c>
      <c r="M4129" s="9">
        <f t="shared" si="904"/>
        <v>134287.57881438013</v>
      </c>
      <c r="N4129" s="9">
        <f t="shared" si="905"/>
        <v>25992587385.494568</v>
      </c>
      <c r="O4129" s="9">
        <f t="shared" si="906"/>
        <v>-129008.57881438013</v>
      </c>
      <c r="P4129" s="9">
        <f t="shared" si="907"/>
        <v>16643213407.706131</v>
      </c>
      <c r="Q4129" s="9">
        <f t="shared" si="908"/>
        <v>2.0152390234755597E-4</v>
      </c>
      <c r="R4129" s="9">
        <f t="shared" si="909"/>
        <v>-3.6511135264332605E-2</v>
      </c>
    </row>
    <row r="4130" spans="1:18" x14ac:dyDescent="0.25">
      <c r="A4130">
        <v>4119</v>
      </c>
      <c r="B4130" s="5">
        <v>28482</v>
      </c>
      <c r="C4130" s="5">
        <v>3558</v>
      </c>
      <c r="D4130" s="5">
        <f t="shared" si="896"/>
        <v>101338956</v>
      </c>
      <c r="E4130" s="5">
        <f t="shared" si="897"/>
        <v>811224324</v>
      </c>
      <c r="F4130" s="5">
        <f t="shared" si="898"/>
        <v>12659364</v>
      </c>
      <c r="G4130" s="5">
        <f t="shared" si="899"/>
        <v>-601478.82420000003</v>
      </c>
      <c r="H4130" s="9">
        <f t="shared" si="900"/>
        <v>361776775961.01453</v>
      </c>
      <c r="I4130" s="9">
        <f t="shared" si="901"/>
        <v>-291951.74660000001</v>
      </c>
      <c r="J4130" s="9">
        <f t="shared" si="902"/>
        <v>85235822342.790619</v>
      </c>
      <c r="K4130" s="9">
        <f t="shared" si="903"/>
        <v>175602793268.10437</v>
      </c>
      <c r="M4130" s="9">
        <f t="shared" si="904"/>
        <v>131576.24398698477</v>
      </c>
      <c r="N4130" s="9">
        <f t="shared" si="905"/>
        <v>26874193278.971474</v>
      </c>
      <c r="O4130" s="9">
        <f t="shared" si="906"/>
        <v>-128018.24398698477</v>
      </c>
      <c r="P4130" s="9">
        <f t="shared" si="907"/>
        <v>16388670793.511164</v>
      </c>
      <c r="Q4130" s="9">
        <f t="shared" si="908"/>
        <v>2.0157558944090931E-4</v>
      </c>
      <c r="R4130" s="9">
        <f t="shared" si="909"/>
        <v>-3.6230858337380448E-2</v>
      </c>
    </row>
    <row r="4131" spans="1:18" x14ac:dyDescent="0.25">
      <c r="A4131">
        <v>4120</v>
      </c>
      <c r="B4131" s="5">
        <v>19550</v>
      </c>
      <c r="C4131" s="5">
        <v>2396</v>
      </c>
      <c r="D4131" s="5">
        <f t="shared" si="896"/>
        <v>46841800</v>
      </c>
      <c r="E4131" s="5">
        <f t="shared" si="897"/>
        <v>382202500</v>
      </c>
      <c r="F4131" s="5">
        <f t="shared" si="898"/>
        <v>5740816</v>
      </c>
      <c r="G4131" s="5">
        <f t="shared" si="899"/>
        <v>-610410.82420000003</v>
      </c>
      <c r="H4131" s="9">
        <f t="shared" si="900"/>
        <v>372601374300.52332</v>
      </c>
      <c r="I4131" s="9">
        <f t="shared" si="901"/>
        <v>-293113.74660000001</v>
      </c>
      <c r="J4131" s="9">
        <f t="shared" si="902"/>
        <v>85915668445.889023</v>
      </c>
      <c r="K4131" s="9">
        <f t="shared" si="903"/>
        <v>178919803646.45596</v>
      </c>
      <c r="M4131" s="9">
        <f t="shared" si="904"/>
        <v>129141.82071815732</v>
      </c>
      <c r="N4131" s="9">
        <f t="shared" si="905"/>
        <v>27678286762.226299</v>
      </c>
      <c r="O4131" s="9">
        <f t="shared" si="906"/>
        <v>-126745.82071815732</v>
      </c>
      <c r="P4131" s="9">
        <f t="shared" si="907"/>
        <v>16064503069.519278</v>
      </c>
      <c r="Q4131" s="9">
        <f t="shared" si="908"/>
        <v>2.0162273211003312E-4</v>
      </c>
      <c r="R4131" s="9">
        <f t="shared" si="909"/>
        <v>-3.5870746547854764E-2</v>
      </c>
    </row>
    <row r="4132" spans="1:18" x14ac:dyDescent="0.25">
      <c r="A4132">
        <v>4121</v>
      </c>
      <c r="B4132" s="5">
        <v>16801</v>
      </c>
      <c r="C4132" s="5">
        <v>1320</v>
      </c>
      <c r="D4132" s="5">
        <f t="shared" si="896"/>
        <v>22177320</v>
      </c>
      <c r="E4132" s="5">
        <f t="shared" si="897"/>
        <v>282273601</v>
      </c>
      <c r="F4132" s="5">
        <f t="shared" si="898"/>
        <v>1742400</v>
      </c>
      <c r="G4132" s="5">
        <f t="shared" si="899"/>
        <v>-613159.82420000003</v>
      </c>
      <c r="H4132" s="9">
        <f t="shared" si="900"/>
        <v>375964970012.97491</v>
      </c>
      <c r="I4132" s="9">
        <f t="shared" si="901"/>
        <v>-294189.74660000001</v>
      </c>
      <c r="J4132" s="9">
        <f t="shared" si="902"/>
        <v>86547607004.57222</v>
      </c>
      <c r="K4132" s="9">
        <f t="shared" si="903"/>
        <v>180385333306.69858</v>
      </c>
      <c r="M4132" s="9">
        <f t="shared" si="904"/>
        <v>128392.57871569353</v>
      </c>
      <c r="N4132" s="9">
        <f t="shared" si="905"/>
        <v>27928147801.671478</v>
      </c>
      <c r="O4132" s="9">
        <f t="shared" si="906"/>
        <v>-127072.57871569353</v>
      </c>
      <c r="P4132" s="9">
        <f t="shared" si="907"/>
        <v>16147440261.456127</v>
      </c>
      <c r="Q4132" s="9">
        <f t="shared" si="908"/>
        <v>2.0163738104893737E-4</v>
      </c>
      <c r="R4132" s="9">
        <f t="shared" si="909"/>
        <v>-3.5963223653914252E-2</v>
      </c>
    </row>
    <row r="4133" spans="1:18" x14ac:dyDescent="0.25">
      <c r="A4133">
        <v>4122</v>
      </c>
      <c r="B4133" s="5">
        <v>16727</v>
      </c>
      <c r="C4133" s="5">
        <v>1562</v>
      </c>
      <c r="D4133" s="5">
        <f t="shared" si="896"/>
        <v>26127574</v>
      </c>
      <c r="E4133" s="5">
        <f t="shared" si="897"/>
        <v>279792529</v>
      </c>
      <c r="F4133" s="5">
        <f t="shared" si="898"/>
        <v>2439844</v>
      </c>
      <c r="G4133" s="5">
        <f t="shared" si="899"/>
        <v>-613233.82420000003</v>
      </c>
      <c r="H4133" s="9">
        <f t="shared" si="900"/>
        <v>376055723142.95654</v>
      </c>
      <c r="I4133" s="9">
        <f t="shared" si="901"/>
        <v>-293947.74660000001</v>
      </c>
      <c r="J4133" s="9">
        <f t="shared" si="902"/>
        <v>86405277731.217819</v>
      </c>
      <c r="K4133" s="9">
        <f t="shared" si="903"/>
        <v>180258700762.49057</v>
      </c>
      <c r="M4133" s="9">
        <f t="shared" si="904"/>
        <v>128372.40996044349</v>
      </c>
      <c r="N4133" s="9">
        <f t="shared" si="905"/>
        <v>27934889298.964439</v>
      </c>
      <c r="O4133" s="9">
        <f t="shared" si="906"/>
        <v>-126810.40996044349</v>
      </c>
      <c r="P4133" s="9">
        <f t="shared" si="907"/>
        <v>16080880074.335745</v>
      </c>
      <c r="Q4133" s="9">
        <f t="shared" si="908"/>
        <v>2.0163777629175788E-4</v>
      </c>
      <c r="R4133" s="9">
        <f t="shared" si="909"/>
        <v>-3.5889026429194483E-2</v>
      </c>
    </row>
    <row r="4134" spans="1:18" x14ac:dyDescent="0.25">
      <c r="A4134">
        <v>4123</v>
      </c>
      <c r="B4134" s="5">
        <v>7307</v>
      </c>
      <c r="C4134" s="5">
        <v>600</v>
      </c>
      <c r="D4134" s="5">
        <f t="shared" si="896"/>
        <v>4384200</v>
      </c>
      <c r="E4134" s="5">
        <f t="shared" si="897"/>
        <v>53392249</v>
      </c>
      <c r="F4134" s="5">
        <f t="shared" si="898"/>
        <v>360000</v>
      </c>
      <c r="G4134" s="5">
        <f t="shared" si="899"/>
        <v>-622653.82420000003</v>
      </c>
      <c r="H4134" s="9">
        <f t="shared" si="900"/>
        <v>387697784790.88452</v>
      </c>
      <c r="I4134" s="9">
        <f t="shared" si="901"/>
        <v>-294909.74660000001</v>
      </c>
      <c r="J4134" s="9">
        <f t="shared" si="902"/>
        <v>86971758639.676224</v>
      </c>
      <c r="K4134" s="9">
        <f t="shared" si="903"/>
        <v>183626681514.34296</v>
      </c>
      <c r="M4134" s="9">
        <f t="shared" si="904"/>
        <v>125804.98192726453</v>
      </c>
      <c r="N4134" s="9">
        <f t="shared" si="905"/>
        <v>28799707152.628525</v>
      </c>
      <c r="O4134" s="9">
        <f t="shared" si="906"/>
        <v>-125204.98192726453</v>
      </c>
      <c r="P4134" s="9">
        <f t="shared" si="907"/>
        <v>15676287499.406637</v>
      </c>
      <c r="Q4134" s="9">
        <f t="shared" si="908"/>
        <v>2.016884791301426E-4</v>
      </c>
      <c r="R4134" s="9">
        <f t="shared" si="909"/>
        <v>-3.5434669920200432E-2</v>
      </c>
    </row>
    <row r="4135" spans="1:18" x14ac:dyDescent="0.25">
      <c r="A4135">
        <v>4124</v>
      </c>
      <c r="B4135" s="5">
        <v>5372</v>
      </c>
      <c r="C4135" s="5">
        <v>364</v>
      </c>
      <c r="D4135" s="5">
        <f t="shared" si="896"/>
        <v>1955408</v>
      </c>
      <c r="E4135" s="5">
        <f t="shared" si="897"/>
        <v>28858384</v>
      </c>
      <c r="F4135" s="5">
        <f t="shared" si="898"/>
        <v>132496</v>
      </c>
      <c r="G4135" s="5">
        <f t="shared" si="899"/>
        <v>-624588.82420000003</v>
      </c>
      <c r="H4135" s="9">
        <f t="shared" si="900"/>
        <v>390111199315.53857</v>
      </c>
      <c r="I4135" s="9">
        <f t="shared" si="901"/>
        <v>-295145.74660000001</v>
      </c>
      <c r="J4135" s="9">
        <f t="shared" si="902"/>
        <v>87111011736.071426</v>
      </c>
      <c r="K4135" s="9">
        <f t="shared" si="903"/>
        <v>184344734836.52518</v>
      </c>
      <c r="M4135" s="9">
        <f t="shared" si="904"/>
        <v>125277.59623255102</v>
      </c>
      <c r="N4135" s="9">
        <f t="shared" si="905"/>
        <v>28978985018.725761</v>
      </c>
      <c r="O4135" s="9">
        <f t="shared" si="906"/>
        <v>-124913.59623255102</v>
      </c>
      <c r="P4135" s="9">
        <f t="shared" si="907"/>
        <v>15603406523.748785</v>
      </c>
      <c r="Q4135" s="9">
        <f t="shared" si="908"/>
        <v>2.0169898989449856E-4</v>
      </c>
      <c r="R4135" s="9">
        <f t="shared" si="909"/>
        <v>-3.5352204091075555E-2</v>
      </c>
    </row>
    <row r="4136" spans="1:18" x14ac:dyDescent="0.25">
      <c r="A4136">
        <v>4125</v>
      </c>
      <c r="B4136" s="5">
        <v>4149</v>
      </c>
      <c r="C4136" s="5">
        <v>500</v>
      </c>
      <c r="D4136" s="5">
        <f t="shared" si="896"/>
        <v>2074500</v>
      </c>
      <c r="E4136" s="5">
        <f t="shared" si="897"/>
        <v>17214201</v>
      </c>
      <c r="F4136" s="5">
        <f t="shared" si="898"/>
        <v>250000</v>
      </c>
      <c r="G4136" s="5">
        <f t="shared" si="899"/>
        <v>-625811.82420000003</v>
      </c>
      <c r="H4136" s="9">
        <f t="shared" si="900"/>
        <v>391640439308.53174</v>
      </c>
      <c r="I4136" s="9">
        <f t="shared" si="901"/>
        <v>-295009.74660000001</v>
      </c>
      <c r="J4136" s="9">
        <f t="shared" si="902"/>
        <v>87030750588.996216</v>
      </c>
      <c r="K4136" s="9">
        <f t="shared" si="903"/>
        <v>184620587676.52576</v>
      </c>
      <c r="M4136" s="9">
        <f t="shared" si="904"/>
        <v>124944.26666943234</v>
      </c>
      <c r="N4136" s="9">
        <f t="shared" si="905"/>
        <v>29092582943.944881</v>
      </c>
      <c r="O4136" s="9">
        <f t="shared" si="906"/>
        <v>-124444.26666943234</v>
      </c>
      <c r="P4136" s="9">
        <f t="shared" si="907"/>
        <v>15486375506.89279</v>
      </c>
      <c r="Q4136" s="9">
        <f t="shared" si="908"/>
        <v>2.0170564995270482E-4</v>
      </c>
      <c r="R4136" s="9">
        <f t="shared" si="909"/>
        <v>-3.5219377718696987E-2</v>
      </c>
    </row>
    <row r="4137" spans="1:18" x14ac:dyDescent="0.25">
      <c r="A4137">
        <v>4126</v>
      </c>
      <c r="B4137" s="5">
        <v>3820</v>
      </c>
      <c r="C4137" s="5">
        <v>420</v>
      </c>
      <c r="D4137" s="5">
        <f t="shared" si="896"/>
        <v>1604400</v>
      </c>
      <c r="E4137" s="5">
        <f t="shared" si="897"/>
        <v>14592400</v>
      </c>
      <c r="F4137" s="5">
        <f t="shared" si="898"/>
        <v>176400</v>
      </c>
      <c r="G4137" s="5">
        <f t="shared" si="899"/>
        <v>-626140.82420000003</v>
      </c>
      <c r="H4137" s="9">
        <f t="shared" si="900"/>
        <v>392052331729.85535</v>
      </c>
      <c r="I4137" s="9">
        <f t="shared" si="901"/>
        <v>-295089.74660000001</v>
      </c>
      <c r="J4137" s="9">
        <f t="shared" si="902"/>
        <v>87077958548.452225</v>
      </c>
      <c r="K4137" s="9">
        <f t="shared" si="903"/>
        <v>184767737149.09317</v>
      </c>
      <c r="M4137" s="9">
        <f t="shared" si="904"/>
        <v>124854.59747379372</v>
      </c>
      <c r="N4137" s="9">
        <f t="shared" si="905"/>
        <v>29123179923.287708</v>
      </c>
      <c r="O4137" s="9">
        <f t="shared" si="906"/>
        <v>-124434.59747379372</v>
      </c>
      <c r="P4137" s="9">
        <f t="shared" si="907"/>
        <v>15483969048.465071</v>
      </c>
      <c r="Q4137" s="9">
        <f t="shared" si="908"/>
        <v>2.017074438029267E-4</v>
      </c>
      <c r="R4137" s="9">
        <f t="shared" si="909"/>
        <v>-3.5216641239701439E-2</v>
      </c>
    </row>
    <row r="4138" spans="1:18" x14ac:dyDescent="0.25">
      <c r="A4138">
        <v>4127</v>
      </c>
      <c r="B4138" s="5">
        <v>1055</v>
      </c>
      <c r="C4138" s="5">
        <v>140</v>
      </c>
      <c r="D4138" s="5">
        <f t="shared" si="896"/>
        <v>147700</v>
      </c>
      <c r="E4138" s="5">
        <f t="shared" si="897"/>
        <v>1113025</v>
      </c>
      <c r="F4138" s="5">
        <f t="shared" si="898"/>
        <v>19600</v>
      </c>
      <c r="G4138" s="5">
        <f t="shared" si="899"/>
        <v>-628905.82420000003</v>
      </c>
      <c r="H4138" s="9">
        <f t="shared" si="900"/>
        <v>395522535712.68134</v>
      </c>
      <c r="I4138" s="9">
        <f t="shared" si="901"/>
        <v>-295369.74660000001</v>
      </c>
      <c r="J4138" s="9">
        <f t="shared" si="902"/>
        <v>87243287206.548218</v>
      </c>
      <c r="K4138" s="9">
        <f t="shared" si="903"/>
        <v>185759753929.21817</v>
      </c>
      <c r="M4138" s="9">
        <f t="shared" si="904"/>
        <v>124100.99465938397</v>
      </c>
      <c r="N4138" s="9">
        <f t="shared" si="905"/>
        <v>29380960241.839649</v>
      </c>
      <c r="O4138" s="9">
        <f t="shared" si="906"/>
        <v>-123960.99465938397</v>
      </c>
      <c r="P4138" s="9">
        <f t="shared" si="907"/>
        <v>15366328196.943821</v>
      </c>
      <c r="Q4138" s="9">
        <f t="shared" si="908"/>
        <v>2.0172255703604846E-4</v>
      </c>
      <c r="R4138" s="9">
        <f t="shared" si="909"/>
        <v>-3.5082605627831477E-2</v>
      </c>
    </row>
    <row r="4139" spans="1:18" x14ac:dyDescent="0.25">
      <c r="A4139">
        <v>4128</v>
      </c>
      <c r="B4139" s="5">
        <v>351</v>
      </c>
      <c r="C4139" s="5">
        <v>120</v>
      </c>
      <c r="D4139" s="5">
        <f t="shared" si="896"/>
        <v>42120</v>
      </c>
      <c r="E4139" s="5">
        <f t="shared" si="897"/>
        <v>123201</v>
      </c>
      <c r="F4139" s="5">
        <f t="shared" si="898"/>
        <v>14400</v>
      </c>
      <c r="G4139" s="5">
        <f t="shared" si="899"/>
        <v>-629609.82420000003</v>
      </c>
      <c r="H4139" s="9">
        <f t="shared" si="900"/>
        <v>396408530729.15497</v>
      </c>
      <c r="I4139" s="9">
        <f t="shared" si="901"/>
        <v>-295389.74660000001</v>
      </c>
      <c r="J4139" s="9">
        <f t="shared" si="902"/>
        <v>87255102396.412216</v>
      </c>
      <c r="K4139" s="9">
        <f t="shared" si="903"/>
        <v>185980286427.30856</v>
      </c>
      <c r="M4139" s="9">
        <f t="shared" si="904"/>
        <v>123909.1189337621</v>
      </c>
      <c r="N4139" s="9">
        <f t="shared" si="905"/>
        <v>29446775415.446815</v>
      </c>
      <c r="O4139" s="9">
        <f t="shared" si="906"/>
        <v>-123789.1189337621</v>
      </c>
      <c r="P4139" s="9">
        <f t="shared" si="907"/>
        <v>15323745966.397099</v>
      </c>
      <c r="Q4139" s="9">
        <f t="shared" si="908"/>
        <v>2.0172641567066905E-4</v>
      </c>
      <c r="R4139" s="9">
        <f t="shared" si="909"/>
        <v>-3.5033962585436236E-2</v>
      </c>
    </row>
    <row r="4140" spans="1:18" x14ac:dyDescent="0.25">
      <c r="A4140">
        <v>4129</v>
      </c>
      <c r="B4140" s="5">
        <v>349</v>
      </c>
      <c r="C4140" s="5">
        <v>12</v>
      </c>
      <c r="D4140" s="5">
        <f t="shared" si="896"/>
        <v>4188</v>
      </c>
      <c r="E4140" s="5">
        <f t="shared" si="897"/>
        <v>121801</v>
      </c>
      <c r="F4140" s="5">
        <f t="shared" si="898"/>
        <v>144</v>
      </c>
      <c r="G4140" s="5">
        <f t="shared" si="899"/>
        <v>-629611.82420000003</v>
      </c>
      <c r="H4140" s="9">
        <f t="shared" si="900"/>
        <v>396411049172.45172</v>
      </c>
      <c r="I4140" s="9">
        <f t="shared" si="901"/>
        <v>-295497.74660000001</v>
      </c>
      <c r="J4140" s="9">
        <f t="shared" si="902"/>
        <v>87318918245.677826</v>
      </c>
      <c r="K4140" s="9">
        <f t="shared" si="903"/>
        <v>186048875283.81537</v>
      </c>
      <c r="M4140" s="9">
        <f t="shared" si="904"/>
        <v>123908.57383226886</v>
      </c>
      <c r="N4140" s="9">
        <f t="shared" si="905"/>
        <v>29446962495.260715</v>
      </c>
      <c r="O4140" s="9">
        <f t="shared" si="906"/>
        <v>-123896.57383226886</v>
      </c>
      <c r="P4140" s="9">
        <f t="shared" si="907"/>
        <v>15350361007.374847</v>
      </c>
      <c r="Q4140" s="9">
        <f t="shared" si="908"/>
        <v>2.0172642663884871E-4</v>
      </c>
      <c r="R4140" s="9">
        <f t="shared" si="909"/>
        <v>-3.5064373747177607E-2</v>
      </c>
    </row>
    <row r="4141" spans="1:18" x14ac:dyDescent="0.25">
      <c r="A4141">
        <v>4130</v>
      </c>
      <c r="B4141" s="5">
        <v>33</v>
      </c>
      <c r="C4141" s="5">
        <v>6</v>
      </c>
      <c r="D4141" s="5">
        <f t="shared" si="896"/>
        <v>198</v>
      </c>
      <c r="E4141" s="5">
        <f t="shared" si="897"/>
        <v>1089</v>
      </c>
      <c r="F4141" s="5">
        <f t="shared" si="898"/>
        <v>36</v>
      </c>
      <c r="G4141" s="5">
        <f t="shared" si="899"/>
        <v>-629927.82420000003</v>
      </c>
      <c r="H4141" s="9">
        <f t="shared" si="900"/>
        <v>396809063701.34613</v>
      </c>
      <c r="I4141" s="9">
        <f t="shared" si="901"/>
        <v>-295503.74660000001</v>
      </c>
      <c r="J4141" s="9">
        <f t="shared" si="902"/>
        <v>87322464254.637024</v>
      </c>
      <c r="K4141" s="9">
        <f t="shared" si="903"/>
        <v>186146032138.68616</v>
      </c>
      <c r="M4141" s="9">
        <f t="shared" si="904"/>
        <v>123822.44779633632</v>
      </c>
      <c r="N4141" s="9">
        <f t="shared" si="905"/>
        <v>29476528570.498501</v>
      </c>
      <c r="O4141" s="9">
        <f t="shared" si="906"/>
        <v>-123816.44779633632</v>
      </c>
      <c r="P4141" s="9">
        <f t="shared" si="907"/>
        <v>15330512744.902876</v>
      </c>
      <c r="Q4141" s="9">
        <f t="shared" si="908"/>
        <v>2.0172816004887035E-4</v>
      </c>
      <c r="R4141" s="9">
        <f t="shared" si="909"/>
        <v>-3.5041697046601344E-2</v>
      </c>
    </row>
    <row r="4142" spans="1:18" x14ac:dyDescent="0.25">
      <c r="A4142">
        <v>4131</v>
      </c>
      <c r="B4142" s="5">
        <v>13308</v>
      </c>
      <c r="C4142" s="5">
        <v>2795</v>
      </c>
      <c r="D4142" s="5">
        <f t="shared" si="896"/>
        <v>37195860</v>
      </c>
      <c r="E4142" s="5">
        <f t="shared" si="897"/>
        <v>177102864</v>
      </c>
      <c r="F4142" s="5">
        <f t="shared" si="898"/>
        <v>7812025</v>
      </c>
      <c r="G4142" s="5">
        <f t="shared" si="899"/>
        <v>-616652.82420000003</v>
      </c>
      <c r="H4142" s="9">
        <f t="shared" si="900"/>
        <v>380260705593.83612</v>
      </c>
      <c r="I4142" s="9">
        <f t="shared" si="901"/>
        <v>-292714.74660000001</v>
      </c>
      <c r="J4142" s="9">
        <f t="shared" si="902"/>
        <v>85681922877.102219</v>
      </c>
      <c r="K4142" s="9">
        <f t="shared" si="903"/>
        <v>180503375175.87738</v>
      </c>
      <c r="M4142" s="9">
        <f t="shared" si="904"/>
        <v>127440.55895774298</v>
      </c>
      <c r="N4142" s="9">
        <f t="shared" si="905"/>
        <v>28247251834.728199</v>
      </c>
      <c r="O4142" s="9">
        <f t="shared" si="906"/>
        <v>-124645.55895774298</v>
      </c>
      <c r="P4142" s="9">
        <f t="shared" si="907"/>
        <v>15536515367.888182</v>
      </c>
      <c r="Q4142" s="9">
        <f t="shared" si="908"/>
        <v>2.0165608958987166E-4</v>
      </c>
      <c r="R4142" s="9">
        <f t="shared" si="909"/>
        <v>-3.52763452312886E-2</v>
      </c>
    </row>
    <row r="4143" spans="1:18" x14ac:dyDescent="0.25">
      <c r="A4143">
        <v>4132</v>
      </c>
      <c r="B4143" s="5">
        <v>10206</v>
      </c>
      <c r="C4143" s="5">
        <v>205</v>
      </c>
      <c r="D4143" s="5">
        <f t="shared" si="896"/>
        <v>2092230</v>
      </c>
      <c r="E4143" s="5">
        <f t="shared" si="897"/>
        <v>104162436</v>
      </c>
      <c r="F4143" s="5">
        <f t="shared" si="898"/>
        <v>42025</v>
      </c>
      <c r="G4143" s="5">
        <f t="shared" si="899"/>
        <v>-619754.82420000003</v>
      </c>
      <c r="H4143" s="9">
        <f t="shared" si="900"/>
        <v>384096042119.17297</v>
      </c>
      <c r="I4143" s="9">
        <f t="shared" si="901"/>
        <v>-295304.74660000001</v>
      </c>
      <c r="J4143" s="9">
        <f t="shared" si="902"/>
        <v>87204893364.490219</v>
      </c>
      <c r="K4143" s="9">
        <f t="shared" si="903"/>
        <v>183016541314.50858</v>
      </c>
      <c r="M4143" s="9">
        <f t="shared" si="904"/>
        <v>126595.10654172162</v>
      </c>
      <c r="N4143" s="9">
        <f t="shared" si="905"/>
        <v>28532155626.01775</v>
      </c>
      <c r="O4143" s="9">
        <f t="shared" si="906"/>
        <v>-126390.10654172162</v>
      </c>
      <c r="P4143" s="9">
        <f t="shared" si="907"/>
        <v>15974459031.627741</v>
      </c>
      <c r="Q4143" s="9">
        <f t="shared" si="908"/>
        <v>2.0167279302727613E-4</v>
      </c>
      <c r="R4143" s="9">
        <f t="shared" si="909"/>
        <v>-3.5770075618506245E-2</v>
      </c>
    </row>
    <row r="4144" spans="1:18" x14ac:dyDescent="0.25">
      <c r="A4144">
        <v>4133</v>
      </c>
      <c r="B4144" s="5">
        <v>4956</v>
      </c>
      <c r="C4144" s="5">
        <v>145</v>
      </c>
      <c r="D4144" s="5">
        <f t="shared" si="896"/>
        <v>718620</v>
      </c>
      <c r="E4144" s="5">
        <f t="shared" si="897"/>
        <v>24561936</v>
      </c>
      <c r="F4144" s="5">
        <f t="shared" si="898"/>
        <v>21025</v>
      </c>
      <c r="G4144" s="5">
        <f t="shared" si="899"/>
        <v>-625004.82420000003</v>
      </c>
      <c r="H4144" s="9">
        <f t="shared" si="900"/>
        <v>390631030273.27295</v>
      </c>
      <c r="I4144" s="9">
        <f t="shared" si="901"/>
        <v>-295364.74660000001</v>
      </c>
      <c r="J4144" s="9">
        <f t="shared" si="902"/>
        <v>87240333534.082214</v>
      </c>
      <c r="K4144" s="9">
        <f t="shared" si="903"/>
        <v>184604391523.61057</v>
      </c>
      <c r="M4144" s="9">
        <f t="shared" si="904"/>
        <v>125164.21512195628</v>
      </c>
      <c r="N4144" s="9">
        <f t="shared" si="905"/>
        <v>29017600094.537189</v>
      </c>
      <c r="O4144" s="9">
        <f t="shared" si="906"/>
        <v>-125019.21512195628</v>
      </c>
      <c r="P4144" s="9">
        <f t="shared" si="907"/>
        <v>15629804149.709982</v>
      </c>
      <c r="Q4144" s="9">
        <f t="shared" si="908"/>
        <v>2.017012538324362E-4</v>
      </c>
      <c r="R4144" s="9">
        <f t="shared" si="909"/>
        <v>-3.5382095677345751E-2</v>
      </c>
    </row>
    <row r="4145" spans="1:18" x14ac:dyDescent="0.25">
      <c r="A4145">
        <v>4134</v>
      </c>
      <c r="B4145" s="5">
        <v>2400</v>
      </c>
      <c r="C4145" s="5">
        <v>50</v>
      </c>
      <c r="D4145" s="5">
        <f t="shared" si="896"/>
        <v>120000</v>
      </c>
      <c r="E4145" s="5">
        <f t="shared" si="897"/>
        <v>5760000</v>
      </c>
      <c r="F4145" s="5">
        <f t="shared" si="898"/>
        <v>2500</v>
      </c>
      <c r="G4145" s="5">
        <f t="shared" si="899"/>
        <v>-627560.82420000003</v>
      </c>
      <c r="H4145" s="9">
        <f t="shared" si="900"/>
        <v>393832588070.58337</v>
      </c>
      <c r="I4145" s="9">
        <f t="shared" si="901"/>
        <v>-295459.74660000001</v>
      </c>
      <c r="J4145" s="9">
        <f t="shared" si="902"/>
        <v>87296461860.936218</v>
      </c>
      <c r="K4145" s="9">
        <f t="shared" si="903"/>
        <v>185418962094.21918</v>
      </c>
      <c r="M4145" s="9">
        <f t="shared" si="904"/>
        <v>124467.57541359052</v>
      </c>
      <c r="N4145" s="9">
        <f t="shared" si="905"/>
        <v>29255424324.161007</v>
      </c>
      <c r="O4145" s="9">
        <f t="shared" si="906"/>
        <v>-124417.57541359052</v>
      </c>
      <c r="P4145" s="9">
        <f t="shared" si="907"/>
        <v>15479733071.796484</v>
      </c>
      <c r="Q4145" s="9">
        <f t="shared" si="908"/>
        <v>2.0171519707311687E-4</v>
      </c>
      <c r="R4145" s="9">
        <f t="shared" si="909"/>
        <v>-3.5211823907461574E-2</v>
      </c>
    </row>
    <row r="4146" spans="1:18" x14ac:dyDescent="0.25">
      <c r="A4146">
        <v>4135</v>
      </c>
      <c r="B4146" s="5">
        <v>714</v>
      </c>
      <c r="C4146" s="5">
        <v>26</v>
      </c>
      <c r="D4146" s="5">
        <f t="shared" si="896"/>
        <v>18564</v>
      </c>
      <c r="E4146" s="5">
        <f t="shared" si="897"/>
        <v>509796</v>
      </c>
      <c r="F4146" s="5">
        <f t="shared" si="898"/>
        <v>676</v>
      </c>
      <c r="G4146" s="5">
        <f t="shared" si="899"/>
        <v>-629246.82420000003</v>
      </c>
      <c r="H4146" s="9">
        <f t="shared" si="900"/>
        <v>395951565765.78577</v>
      </c>
      <c r="I4146" s="9">
        <f t="shared" si="901"/>
        <v>-295483.74660000001</v>
      </c>
      <c r="J4146" s="9">
        <f t="shared" si="902"/>
        <v>87310644504.773026</v>
      </c>
      <c r="K4146" s="9">
        <f t="shared" si="903"/>
        <v>185932209150.76758</v>
      </c>
      <c r="M4146" s="9">
        <f t="shared" si="904"/>
        <v>124008.05485478588</v>
      </c>
      <c r="N4146" s="9">
        <f t="shared" si="905"/>
        <v>29412830271.470451</v>
      </c>
      <c r="O4146" s="9">
        <f t="shared" si="906"/>
        <v>-123982.05485478588</v>
      </c>
      <c r="P4146" s="9">
        <f t="shared" si="907"/>
        <v>15371549926.015135</v>
      </c>
      <c r="Q4146" s="9">
        <f t="shared" si="908"/>
        <v>2.017244255231002E-4</v>
      </c>
      <c r="R4146" s="9">
        <f t="shared" si="909"/>
        <v>-3.5088565975247038E-2</v>
      </c>
    </row>
    <row r="4147" spans="1:18" x14ac:dyDescent="0.25">
      <c r="A4147">
        <v>4136</v>
      </c>
      <c r="B4147" s="5">
        <v>693</v>
      </c>
      <c r="C4147" s="5">
        <v>170</v>
      </c>
      <c r="D4147" s="5">
        <f t="shared" si="896"/>
        <v>117810</v>
      </c>
      <c r="E4147" s="5">
        <f t="shared" si="897"/>
        <v>480249</v>
      </c>
      <c r="F4147" s="5">
        <f t="shared" si="898"/>
        <v>28900</v>
      </c>
      <c r="G4147" s="5">
        <f t="shared" si="899"/>
        <v>-629267.82420000003</v>
      </c>
      <c r="H4147" s="9">
        <f t="shared" si="900"/>
        <v>395977994573.40216</v>
      </c>
      <c r="I4147" s="9">
        <f t="shared" si="901"/>
        <v>-295339.74660000001</v>
      </c>
      <c r="J4147" s="9">
        <f t="shared" si="902"/>
        <v>87225565921.752213</v>
      </c>
      <c r="K4147" s="9">
        <f t="shared" si="903"/>
        <v>185847799742.76135</v>
      </c>
      <c r="M4147" s="9">
        <f t="shared" si="904"/>
        <v>124002.33128910681</v>
      </c>
      <c r="N4147" s="9">
        <f t="shared" si="905"/>
        <v>29414793506.623207</v>
      </c>
      <c r="O4147" s="9">
        <f t="shared" si="906"/>
        <v>-123832.33128910681</v>
      </c>
      <c r="P4147" s="9">
        <f t="shared" si="907"/>
        <v>15334446272.4951</v>
      </c>
      <c r="Q4147" s="9">
        <f t="shared" si="908"/>
        <v>2.0172454062432555E-4</v>
      </c>
      <c r="R4147" s="9">
        <f t="shared" si="909"/>
        <v>-3.5046192222300133E-2</v>
      </c>
    </row>
    <row r="4148" spans="1:18" x14ac:dyDescent="0.25">
      <c r="A4148">
        <v>4137</v>
      </c>
      <c r="B4148" s="5">
        <v>30522</v>
      </c>
      <c r="C4148" s="5">
        <v>12882</v>
      </c>
      <c r="D4148" s="5">
        <f t="shared" si="896"/>
        <v>393184404</v>
      </c>
      <c r="E4148" s="5">
        <f t="shared" si="897"/>
        <v>931592484</v>
      </c>
      <c r="F4148" s="5">
        <f t="shared" si="898"/>
        <v>165945924</v>
      </c>
      <c r="G4148" s="5">
        <f t="shared" si="899"/>
        <v>-599438.82420000003</v>
      </c>
      <c r="H4148" s="9">
        <f t="shared" si="900"/>
        <v>359326903958.27856</v>
      </c>
      <c r="I4148" s="9">
        <f t="shared" si="901"/>
        <v>-282627.74660000001</v>
      </c>
      <c r="J4148" s="9">
        <f t="shared" si="902"/>
        <v>79878443148.193817</v>
      </c>
      <c r="K4148" s="9">
        <f t="shared" si="903"/>
        <v>169418044108.19955</v>
      </c>
      <c r="M4148" s="9">
        <f t="shared" si="904"/>
        <v>132132.24751009358</v>
      </c>
      <c r="N4148" s="9">
        <f t="shared" si="905"/>
        <v>26692207208.872375</v>
      </c>
      <c r="O4148" s="9">
        <f t="shared" si="906"/>
        <v>-119250.24751009358</v>
      </c>
      <c r="P4148" s="9">
        <f t="shared" si="907"/>
        <v>14220621531.21858</v>
      </c>
      <c r="Q4148" s="9">
        <f t="shared" si="908"/>
        <v>2.0156491989903826E-4</v>
      </c>
      <c r="R4148" s="9">
        <f t="shared" si="909"/>
        <v>-3.3749399043633818E-2</v>
      </c>
    </row>
    <row r="4149" spans="1:18" x14ac:dyDescent="0.25">
      <c r="A4149">
        <v>4138</v>
      </c>
      <c r="B4149" s="5">
        <v>14217</v>
      </c>
      <c r="C4149" s="5">
        <v>3266</v>
      </c>
      <c r="D4149" s="5">
        <f t="shared" si="896"/>
        <v>46432722</v>
      </c>
      <c r="E4149" s="5">
        <f t="shared" si="897"/>
        <v>202123089</v>
      </c>
      <c r="F4149" s="5">
        <f t="shared" si="898"/>
        <v>10666756</v>
      </c>
      <c r="G4149" s="5">
        <f t="shared" si="899"/>
        <v>-615743.82420000003</v>
      </c>
      <c r="H4149" s="9">
        <f t="shared" si="900"/>
        <v>379140457040.44055</v>
      </c>
      <c r="I4149" s="9">
        <f t="shared" si="901"/>
        <v>-292243.74660000001</v>
      </c>
      <c r="J4149" s="9">
        <f t="shared" si="902"/>
        <v>85406407426.805023</v>
      </c>
      <c r="K4149" s="9">
        <f t="shared" si="903"/>
        <v>179947282130.01978</v>
      </c>
      <c r="M4149" s="9">
        <f t="shared" si="904"/>
        <v>127688.30758642235</v>
      </c>
      <c r="N4149" s="9">
        <f t="shared" si="905"/>
        <v>28164035392.587963</v>
      </c>
      <c r="O4149" s="9">
        <f t="shared" si="906"/>
        <v>-124422.30758642235</v>
      </c>
      <c r="P4149" s="9">
        <f t="shared" si="907"/>
        <v>15480910625.130293</v>
      </c>
      <c r="Q4149" s="9">
        <f t="shared" si="908"/>
        <v>2.0165121074769825E-4</v>
      </c>
      <c r="R4149" s="9">
        <f t="shared" si="909"/>
        <v>-3.5213162048324864E-2</v>
      </c>
    </row>
    <row r="4150" spans="1:18" x14ac:dyDescent="0.25">
      <c r="A4150">
        <v>4139</v>
      </c>
      <c r="B4150" s="5">
        <v>12650</v>
      </c>
      <c r="C4150" s="5">
        <v>4874</v>
      </c>
      <c r="D4150" s="5">
        <f t="shared" si="896"/>
        <v>61656100</v>
      </c>
      <c r="E4150" s="5">
        <f t="shared" si="897"/>
        <v>160022500</v>
      </c>
      <c r="F4150" s="5">
        <f t="shared" si="898"/>
        <v>23755876</v>
      </c>
      <c r="G4150" s="5">
        <f t="shared" si="899"/>
        <v>-617310.82420000003</v>
      </c>
      <c r="H4150" s="9">
        <f t="shared" si="900"/>
        <v>381072653674.48334</v>
      </c>
      <c r="I4150" s="9">
        <f t="shared" si="901"/>
        <v>-290635.74660000001</v>
      </c>
      <c r="J4150" s="9">
        <f t="shared" si="902"/>
        <v>84469137201.739426</v>
      </c>
      <c r="K4150" s="9">
        <f t="shared" si="903"/>
        <v>179412592275.62836</v>
      </c>
      <c r="M4150" s="9">
        <f t="shared" si="904"/>
        <v>127261.22056646572</v>
      </c>
      <c r="N4150" s="9">
        <f t="shared" si="905"/>
        <v>28307566512.456867</v>
      </c>
      <c r="O4150" s="9">
        <f t="shared" si="906"/>
        <v>-122387.22056646572</v>
      </c>
      <c r="P4150" s="9">
        <f t="shared" si="907"/>
        <v>14978631757.98473</v>
      </c>
      <c r="Q4150" s="9">
        <f t="shared" si="908"/>
        <v>2.0165962573952923E-4</v>
      </c>
      <c r="R4150" s="9">
        <f t="shared" si="909"/>
        <v>-3.4637205595902172E-2</v>
      </c>
    </row>
    <row r="4151" spans="1:18" x14ac:dyDescent="0.25">
      <c r="A4151">
        <v>4140</v>
      </c>
      <c r="B4151" s="5">
        <v>5204</v>
      </c>
      <c r="C4151" s="5">
        <v>1190</v>
      </c>
      <c r="D4151" s="5">
        <f t="shared" si="896"/>
        <v>6192760</v>
      </c>
      <c r="E4151" s="5">
        <f t="shared" si="897"/>
        <v>27081616</v>
      </c>
      <c r="F4151" s="5">
        <f t="shared" si="898"/>
        <v>1416100</v>
      </c>
      <c r="G4151" s="5">
        <f t="shared" si="899"/>
        <v>-624756.82420000003</v>
      </c>
      <c r="H4151" s="9">
        <f t="shared" si="900"/>
        <v>390321089384.46973</v>
      </c>
      <c r="I4151" s="9">
        <f t="shared" si="901"/>
        <v>-294319.74660000001</v>
      </c>
      <c r="J4151" s="9">
        <f t="shared" si="902"/>
        <v>86624113238.688217</v>
      </c>
      <c r="K4151" s="9">
        <f t="shared" si="903"/>
        <v>183878270185.16476</v>
      </c>
      <c r="M4151" s="9">
        <f t="shared" si="904"/>
        <v>125231.80770711853</v>
      </c>
      <c r="N4151" s="9">
        <f t="shared" si="905"/>
        <v>28994576473.607887</v>
      </c>
      <c r="O4151" s="9">
        <f t="shared" si="906"/>
        <v>-124041.80770711853</v>
      </c>
      <c r="P4151" s="9">
        <f t="shared" si="907"/>
        <v>15386370059.249769</v>
      </c>
      <c r="Q4151" s="9">
        <f t="shared" si="908"/>
        <v>2.0169990399567455E-4</v>
      </c>
      <c r="R4151" s="9">
        <f t="shared" si="909"/>
        <v>-3.5105476394489743E-2</v>
      </c>
    </row>
    <row r="4152" spans="1:18" x14ac:dyDescent="0.25">
      <c r="A4152">
        <v>4141</v>
      </c>
      <c r="B4152" s="5">
        <v>911</v>
      </c>
      <c r="C4152" s="5">
        <v>162</v>
      </c>
      <c r="D4152" s="5">
        <f t="shared" si="896"/>
        <v>147582</v>
      </c>
      <c r="E4152" s="5">
        <f t="shared" si="897"/>
        <v>829921</v>
      </c>
      <c r="F4152" s="5">
        <f t="shared" si="898"/>
        <v>26244</v>
      </c>
      <c r="G4152" s="5">
        <f t="shared" si="899"/>
        <v>-629049.82420000003</v>
      </c>
      <c r="H4152" s="9">
        <f t="shared" si="900"/>
        <v>395703681326.05096</v>
      </c>
      <c r="I4152" s="9">
        <f t="shared" si="901"/>
        <v>-295347.74660000001</v>
      </c>
      <c r="J4152" s="9">
        <f t="shared" si="902"/>
        <v>87230291421.697815</v>
      </c>
      <c r="K4152" s="9">
        <f t="shared" si="903"/>
        <v>185788448076.59616</v>
      </c>
      <c r="M4152" s="9">
        <f t="shared" si="904"/>
        <v>124061.74735187041</v>
      </c>
      <c r="N4152" s="9">
        <f t="shared" si="905"/>
        <v>29394416446.186649</v>
      </c>
      <c r="O4152" s="9">
        <f t="shared" si="906"/>
        <v>-123899.74735187041</v>
      </c>
      <c r="P4152" s="9">
        <f t="shared" si="907"/>
        <v>15351147393.857317</v>
      </c>
      <c r="Q4152" s="9">
        <f t="shared" si="908"/>
        <v>2.0172334595102215E-4</v>
      </c>
      <c r="R4152" s="9">
        <f t="shared" si="909"/>
        <v>-3.506527184129464E-2</v>
      </c>
    </row>
    <row r="4153" spans="1:18" x14ac:dyDescent="0.25">
      <c r="A4153">
        <v>4142</v>
      </c>
      <c r="B4153" s="5">
        <v>899</v>
      </c>
      <c r="C4153" s="5">
        <v>10</v>
      </c>
      <c r="D4153" s="5">
        <f t="shared" si="896"/>
        <v>8990</v>
      </c>
      <c r="E4153" s="5">
        <f t="shared" si="897"/>
        <v>808201</v>
      </c>
      <c r="F4153" s="5">
        <f t="shared" si="898"/>
        <v>100</v>
      </c>
      <c r="G4153" s="5">
        <f t="shared" si="899"/>
        <v>-629061.82420000003</v>
      </c>
      <c r="H4153" s="9">
        <f t="shared" si="900"/>
        <v>395718778665.83173</v>
      </c>
      <c r="I4153" s="9">
        <f t="shared" si="901"/>
        <v>-295499.74660000001</v>
      </c>
      <c r="J4153" s="9">
        <f t="shared" si="902"/>
        <v>87320100240.664215</v>
      </c>
      <c r="K4153" s="9">
        <f t="shared" si="903"/>
        <v>185887609646.83377</v>
      </c>
      <c r="M4153" s="9">
        <f t="shared" si="904"/>
        <v>124058.47674291093</v>
      </c>
      <c r="N4153" s="9">
        <f t="shared" si="905"/>
        <v>29395537935.608387</v>
      </c>
      <c r="O4153" s="9">
        <f t="shared" si="906"/>
        <v>-124048.47674291093</v>
      </c>
      <c r="P4153" s="9">
        <f t="shared" si="907"/>
        <v>15388024582.236515</v>
      </c>
      <c r="Q4153" s="9">
        <f t="shared" si="908"/>
        <v>2.0172341170208947E-4</v>
      </c>
      <c r="R4153" s="9">
        <f t="shared" si="909"/>
        <v>-3.5107364232781491E-2</v>
      </c>
    </row>
    <row r="4154" spans="1:18" x14ac:dyDescent="0.25">
      <c r="A4154">
        <v>4143</v>
      </c>
      <c r="B4154" s="5">
        <v>414</v>
      </c>
      <c r="C4154" s="5">
        <v>5</v>
      </c>
      <c r="D4154" s="5">
        <f t="shared" si="896"/>
        <v>2070</v>
      </c>
      <c r="E4154" s="5">
        <f t="shared" si="897"/>
        <v>171396</v>
      </c>
      <c r="F4154" s="5">
        <f t="shared" si="898"/>
        <v>25</v>
      </c>
      <c r="G4154" s="5">
        <f t="shared" si="899"/>
        <v>-629546.82420000003</v>
      </c>
      <c r="H4154" s="9">
        <f t="shared" si="900"/>
        <v>396329203860.30573</v>
      </c>
      <c r="I4154" s="9">
        <f t="shared" si="901"/>
        <v>-295504.74660000001</v>
      </c>
      <c r="J4154" s="9">
        <f t="shared" si="902"/>
        <v>87323055263.130219</v>
      </c>
      <c r="K4154" s="9">
        <f t="shared" si="903"/>
        <v>186034074758.05576</v>
      </c>
      <c r="M4154" s="9">
        <f t="shared" si="904"/>
        <v>123926.28963079928</v>
      </c>
      <c r="N4154" s="9">
        <f t="shared" si="905"/>
        <v>29440882705.501564</v>
      </c>
      <c r="O4154" s="9">
        <f t="shared" si="906"/>
        <v>-123921.28963079928</v>
      </c>
      <c r="P4154" s="9">
        <f t="shared" si="907"/>
        <v>15356486023.760441</v>
      </c>
      <c r="Q4154" s="9">
        <f t="shared" si="908"/>
        <v>2.0172607019084492E-4</v>
      </c>
      <c r="R4154" s="9">
        <f t="shared" si="909"/>
        <v>-3.5071368639737949E-2</v>
      </c>
    </row>
    <row r="4155" spans="1:18" x14ac:dyDescent="0.25">
      <c r="A4155">
        <v>4144</v>
      </c>
      <c r="B4155" s="5">
        <v>134</v>
      </c>
      <c r="C4155" s="5">
        <v>23</v>
      </c>
      <c r="D4155" s="5">
        <f t="shared" si="896"/>
        <v>3082</v>
      </c>
      <c r="E4155" s="5">
        <f t="shared" si="897"/>
        <v>17956</v>
      </c>
      <c r="F4155" s="5">
        <f t="shared" si="898"/>
        <v>529</v>
      </c>
      <c r="G4155" s="5">
        <f t="shared" si="899"/>
        <v>-629826.82420000003</v>
      </c>
      <c r="H4155" s="9">
        <f t="shared" si="900"/>
        <v>396681828481.85773</v>
      </c>
      <c r="I4155" s="9">
        <f t="shared" si="901"/>
        <v>-295486.74660000001</v>
      </c>
      <c r="J4155" s="9">
        <f t="shared" si="902"/>
        <v>87312417416.252625</v>
      </c>
      <c r="K4155" s="9">
        <f t="shared" si="903"/>
        <v>186105479204.26816</v>
      </c>
      <c r="M4155" s="9">
        <f t="shared" si="904"/>
        <v>123849.97542174513</v>
      </c>
      <c r="N4155" s="9">
        <f t="shared" si="905"/>
        <v>29467077040.970829</v>
      </c>
      <c r="O4155" s="9">
        <f t="shared" si="906"/>
        <v>-123826.97542174513</v>
      </c>
      <c r="P4155" s="9">
        <f t="shared" si="907"/>
        <v>15333119842.097471</v>
      </c>
      <c r="Q4155" s="9">
        <f t="shared" si="908"/>
        <v>2.0172760592134848E-4</v>
      </c>
      <c r="R4155" s="9">
        <f t="shared" si="909"/>
        <v>-3.5044676494520498E-2</v>
      </c>
    </row>
    <row r="4156" spans="1:18" x14ac:dyDescent="0.25">
      <c r="A4156">
        <v>4145</v>
      </c>
      <c r="B4156" s="5">
        <v>50</v>
      </c>
      <c r="C4156" s="5">
        <v>7</v>
      </c>
      <c r="D4156" s="5">
        <f t="shared" si="896"/>
        <v>350</v>
      </c>
      <c r="E4156" s="5">
        <f t="shared" si="897"/>
        <v>2500</v>
      </c>
      <c r="F4156" s="5">
        <f t="shared" si="898"/>
        <v>49</v>
      </c>
      <c r="G4156" s="5">
        <f t="shared" si="899"/>
        <v>-629910.82420000003</v>
      </c>
      <c r="H4156" s="9">
        <f t="shared" si="900"/>
        <v>396787646444.32336</v>
      </c>
      <c r="I4156" s="9">
        <f t="shared" si="901"/>
        <v>-295502.74660000001</v>
      </c>
      <c r="J4156" s="9">
        <f t="shared" si="902"/>
        <v>87321873248.143814</v>
      </c>
      <c r="K4156" s="9">
        <f t="shared" si="903"/>
        <v>186140378664.16977</v>
      </c>
      <c r="M4156" s="9">
        <f t="shared" si="904"/>
        <v>123827.08115902888</v>
      </c>
      <c r="N4156" s="9">
        <f t="shared" si="905"/>
        <v>29474937612.916428</v>
      </c>
      <c r="O4156" s="9">
        <f t="shared" si="906"/>
        <v>-123820.08115902888</v>
      </c>
      <c r="P4156" s="9">
        <f t="shared" si="907"/>
        <v>15331412498.228498</v>
      </c>
      <c r="Q4156" s="9">
        <f t="shared" si="908"/>
        <v>2.017280667736624E-4</v>
      </c>
      <c r="R4156" s="9">
        <f t="shared" si="909"/>
        <v>-3.5042725334802176E-2</v>
      </c>
    </row>
    <row r="4157" spans="1:18" x14ac:dyDescent="0.25">
      <c r="A4157">
        <v>4146</v>
      </c>
      <c r="B4157" s="5">
        <v>18</v>
      </c>
      <c r="C4157" s="5">
        <v>40</v>
      </c>
      <c r="D4157" s="5">
        <f t="shared" si="896"/>
        <v>720</v>
      </c>
      <c r="E4157" s="5">
        <f t="shared" si="897"/>
        <v>324</v>
      </c>
      <c r="F4157" s="5">
        <f t="shared" si="898"/>
        <v>1600</v>
      </c>
      <c r="G4157" s="5">
        <f t="shared" si="899"/>
        <v>-629942.82420000003</v>
      </c>
      <c r="H4157" s="9">
        <f t="shared" si="900"/>
        <v>396827961761.07214</v>
      </c>
      <c r="I4157" s="9">
        <f t="shared" si="901"/>
        <v>-295469.74660000001</v>
      </c>
      <c r="J4157" s="9">
        <f t="shared" si="902"/>
        <v>87302371155.868225</v>
      </c>
      <c r="K4157" s="9">
        <f t="shared" si="903"/>
        <v>186129046638.86237</v>
      </c>
      <c r="M4157" s="9">
        <f t="shared" si="904"/>
        <v>123818.35953513699</v>
      </c>
      <c r="N4157" s="9">
        <f t="shared" si="905"/>
        <v>29477932392.256615</v>
      </c>
      <c r="O4157" s="9">
        <f t="shared" si="906"/>
        <v>-123778.35953513699</v>
      </c>
      <c r="P4157" s="9">
        <f t="shared" si="907"/>
        <v>15321082289.209637</v>
      </c>
      <c r="Q4157" s="9">
        <f t="shared" si="908"/>
        <v>2.0172824235261492E-4</v>
      </c>
      <c r="R4157" s="9">
        <f t="shared" si="909"/>
        <v>-3.5030917564915311E-2</v>
      </c>
    </row>
    <row r="4158" spans="1:18" x14ac:dyDescent="0.25">
      <c r="A4158">
        <v>4147</v>
      </c>
      <c r="B4158" s="5">
        <v>1237</v>
      </c>
      <c r="C4158" s="5">
        <v>20</v>
      </c>
      <c r="D4158" s="5">
        <f t="shared" si="896"/>
        <v>24740</v>
      </c>
      <c r="E4158" s="5">
        <f t="shared" si="897"/>
        <v>1530169</v>
      </c>
      <c r="F4158" s="5">
        <f t="shared" si="898"/>
        <v>400</v>
      </c>
      <c r="G4158" s="5">
        <f t="shared" si="899"/>
        <v>-628723.82420000003</v>
      </c>
      <c r="H4158" s="9">
        <f t="shared" si="900"/>
        <v>395293647116.67255</v>
      </c>
      <c r="I4158" s="9">
        <f t="shared" si="901"/>
        <v>-295489.74660000001</v>
      </c>
      <c r="J4158" s="9">
        <f t="shared" si="902"/>
        <v>87314190345.732224</v>
      </c>
      <c r="K4158" s="9">
        <f t="shared" si="903"/>
        <v>185781443494.24097</v>
      </c>
      <c r="M4158" s="9">
        <f t="shared" si="904"/>
        <v>124150.59889526917</v>
      </c>
      <c r="N4158" s="9">
        <f t="shared" si="905"/>
        <v>29363957502.091766</v>
      </c>
      <c r="O4158" s="9">
        <f t="shared" si="906"/>
        <v>-124130.59889526917</v>
      </c>
      <c r="P4158" s="9">
        <f t="shared" si="907"/>
        <v>15408405582.0982</v>
      </c>
      <c r="Q4158" s="9">
        <f t="shared" si="908"/>
        <v>2.0172156019357824E-4</v>
      </c>
      <c r="R4158" s="9">
        <f t="shared" si="909"/>
        <v>-3.5130605858595558E-2</v>
      </c>
    </row>
    <row r="4159" spans="1:18" x14ac:dyDescent="0.25">
      <c r="A4159">
        <v>4148</v>
      </c>
      <c r="B4159" s="5">
        <v>3</v>
      </c>
      <c r="C4159" s="5">
        <v>10</v>
      </c>
      <c r="D4159" s="5">
        <f t="shared" si="896"/>
        <v>30</v>
      </c>
      <c r="E4159" s="5">
        <f t="shared" si="897"/>
        <v>9</v>
      </c>
      <c r="F4159" s="5">
        <f t="shared" si="898"/>
        <v>100</v>
      </c>
      <c r="G4159" s="5">
        <f t="shared" si="899"/>
        <v>-629957.82420000003</v>
      </c>
      <c r="H4159" s="9">
        <f t="shared" si="900"/>
        <v>396846860270.79816</v>
      </c>
      <c r="I4159" s="9">
        <f t="shared" si="901"/>
        <v>-295499.74660000001</v>
      </c>
      <c r="J4159" s="9">
        <f t="shared" si="902"/>
        <v>87320100240.664215</v>
      </c>
      <c r="K4159" s="9">
        <f t="shared" si="903"/>
        <v>186152377419.78735</v>
      </c>
      <c r="M4159" s="9">
        <f t="shared" si="904"/>
        <v>123814.27127393766</v>
      </c>
      <c r="N4159" s="9">
        <f t="shared" si="905"/>
        <v>29479336247.442486</v>
      </c>
      <c r="O4159" s="9">
        <f t="shared" si="906"/>
        <v>-123804.27127393766</v>
      </c>
      <c r="P4159" s="9">
        <f t="shared" si="907"/>
        <v>15327497585.670746</v>
      </c>
      <c r="Q4159" s="9">
        <f t="shared" si="908"/>
        <v>2.017283246583193E-4</v>
      </c>
      <c r="R4159" s="9">
        <f t="shared" si="909"/>
        <v>-3.5038250932135667E-2</v>
      </c>
    </row>
    <row r="4160" spans="1:18" x14ac:dyDescent="0.25">
      <c r="A4160">
        <v>4149</v>
      </c>
      <c r="B4160" s="5">
        <v>189008</v>
      </c>
      <c r="C4160" s="5">
        <v>12850</v>
      </c>
      <c r="D4160" s="5">
        <f t="shared" si="896"/>
        <v>2428752800</v>
      </c>
      <c r="E4160" s="5">
        <f t="shared" si="897"/>
        <v>35724024064</v>
      </c>
      <c r="F4160" s="5">
        <f t="shared" si="898"/>
        <v>165122500</v>
      </c>
      <c r="G4160" s="5">
        <f t="shared" si="899"/>
        <v>-440952.82420000003</v>
      </c>
      <c r="H4160" s="9">
        <f t="shared" si="900"/>
        <v>194439393169.95615</v>
      </c>
      <c r="I4160" s="9">
        <f t="shared" si="901"/>
        <v>-282659.74660000001</v>
      </c>
      <c r="J4160" s="9">
        <f t="shared" si="902"/>
        <v>79896532347.976212</v>
      </c>
      <c r="K4160" s="9">
        <f t="shared" si="903"/>
        <v>124639613550.92636</v>
      </c>
      <c r="M4160" s="9">
        <f t="shared" si="904"/>
        <v>175327.72513922327</v>
      </c>
      <c r="N4160" s="9">
        <f t="shared" si="905"/>
        <v>14443718282.398602</v>
      </c>
      <c r="O4160" s="9">
        <f t="shared" si="906"/>
        <v>-162477.72513922327</v>
      </c>
      <c r="P4160" s="9">
        <f t="shared" si="907"/>
        <v>26399011166.416985</v>
      </c>
      <c r="Q4160" s="9">
        <f t="shared" si="908"/>
        <v>2.0084681128013703E-4</v>
      </c>
      <c r="R4160" s="9">
        <f t="shared" si="909"/>
        <v>-4.5983331075954328E-2</v>
      </c>
    </row>
    <row r="4161" spans="1:18" x14ac:dyDescent="0.25">
      <c r="A4161">
        <v>4150</v>
      </c>
      <c r="B4161" s="5">
        <v>68229</v>
      </c>
      <c r="C4161" s="5">
        <v>4139</v>
      </c>
      <c r="D4161" s="5">
        <f t="shared" si="896"/>
        <v>282399831</v>
      </c>
      <c r="E4161" s="5">
        <f t="shared" si="897"/>
        <v>4655196441</v>
      </c>
      <c r="F4161" s="5">
        <f t="shared" si="898"/>
        <v>17131321</v>
      </c>
      <c r="G4161" s="5">
        <f t="shared" si="899"/>
        <v>-561731.82420000003</v>
      </c>
      <c r="H4161" s="9">
        <f t="shared" si="900"/>
        <v>315542642319.05975</v>
      </c>
      <c r="I4161" s="9">
        <f t="shared" si="901"/>
        <v>-291370.74660000001</v>
      </c>
      <c r="J4161" s="9">
        <f t="shared" si="902"/>
        <v>84896911974.241425</v>
      </c>
      <c r="K4161" s="9">
        <f t="shared" si="903"/>
        <v>163672221006.13397</v>
      </c>
      <c r="M4161" s="9">
        <f t="shared" si="904"/>
        <v>142409.31851296825</v>
      </c>
      <c r="N4161" s="9">
        <f t="shared" si="905"/>
        <v>23439741080.432384</v>
      </c>
      <c r="O4161" s="9">
        <f t="shared" si="906"/>
        <v>-138270.31851296825</v>
      </c>
      <c r="P4161" s="9">
        <f t="shared" si="907"/>
        <v>19118680981.677692</v>
      </c>
      <c r="Q4161" s="9">
        <f t="shared" si="908"/>
        <v>2.0137423319690402E-4</v>
      </c>
      <c r="R4161" s="9">
        <f t="shared" si="909"/>
        <v>-3.9132327251365381E-2</v>
      </c>
    </row>
    <row r="4162" spans="1:18" x14ac:dyDescent="0.25">
      <c r="A4162">
        <v>4151</v>
      </c>
      <c r="B4162" s="5">
        <v>60381</v>
      </c>
      <c r="C4162" s="5">
        <v>2900</v>
      </c>
      <c r="D4162" s="5">
        <f t="shared" si="896"/>
        <v>175104900</v>
      </c>
      <c r="E4162" s="5">
        <f t="shared" si="897"/>
        <v>3645865161</v>
      </c>
      <c r="F4162" s="5">
        <f t="shared" si="898"/>
        <v>8410000</v>
      </c>
      <c r="G4162" s="5">
        <f t="shared" si="899"/>
        <v>-569579.82420000003</v>
      </c>
      <c r="H4162" s="9">
        <f t="shared" si="900"/>
        <v>324421176135.70294</v>
      </c>
      <c r="I4162" s="9">
        <f t="shared" si="901"/>
        <v>-292609.74660000001</v>
      </c>
      <c r="J4162" s="9">
        <f t="shared" si="902"/>
        <v>85620463805.316223</v>
      </c>
      <c r="K4162" s="9">
        <f t="shared" si="903"/>
        <v>166664608027.63455</v>
      </c>
      <c r="M4162" s="9">
        <f t="shared" si="904"/>
        <v>140270.34025347902</v>
      </c>
      <c r="N4162" s="9">
        <f t="shared" si="905"/>
        <v>24099273282.820263</v>
      </c>
      <c r="O4162" s="9">
        <f t="shared" si="906"/>
        <v>-137370.34025347902</v>
      </c>
      <c r="P4162" s="9">
        <f t="shared" si="907"/>
        <v>18870610381.356598</v>
      </c>
      <c r="Q4162" s="9">
        <f t="shared" si="908"/>
        <v>2.0141290047756376E-4</v>
      </c>
      <c r="R4162" s="9">
        <f t="shared" si="909"/>
        <v>-3.887762226336116E-2</v>
      </c>
    </row>
    <row r="4163" spans="1:18" x14ac:dyDescent="0.25">
      <c r="A4163">
        <v>4152</v>
      </c>
      <c r="B4163" s="5">
        <v>51615</v>
      </c>
      <c r="C4163" s="5">
        <v>3304</v>
      </c>
      <c r="D4163" s="5">
        <f t="shared" si="896"/>
        <v>170535960</v>
      </c>
      <c r="E4163" s="5">
        <f t="shared" si="897"/>
        <v>2664108225</v>
      </c>
      <c r="F4163" s="5">
        <f t="shared" si="898"/>
        <v>10916416</v>
      </c>
      <c r="G4163" s="5">
        <f t="shared" si="899"/>
        <v>-578345.82420000003</v>
      </c>
      <c r="H4163" s="9">
        <f t="shared" si="900"/>
        <v>334483892369.57733</v>
      </c>
      <c r="I4163" s="9">
        <f t="shared" si="901"/>
        <v>-292205.74660000001</v>
      </c>
      <c r="J4163" s="9">
        <f t="shared" si="902"/>
        <v>85384198346.063416</v>
      </c>
      <c r="K4163" s="9">
        <f t="shared" si="903"/>
        <v>168995973353.35336</v>
      </c>
      <c r="M4163" s="9">
        <f t="shared" si="904"/>
        <v>137881.1604085908</v>
      </c>
      <c r="N4163" s="9">
        <f t="shared" si="905"/>
        <v>24846771184.702522</v>
      </c>
      <c r="O4163" s="9">
        <f t="shared" si="906"/>
        <v>-134577.1604085908</v>
      </c>
      <c r="P4163" s="9">
        <f t="shared" si="907"/>
        <v>18111012103.63958</v>
      </c>
      <c r="Q4163" s="9">
        <f t="shared" si="908"/>
        <v>2.0145672504148952E-4</v>
      </c>
      <c r="R4163" s="9">
        <f t="shared" si="909"/>
        <v>-3.8087116277470856E-2</v>
      </c>
    </row>
    <row r="4164" spans="1:18" x14ac:dyDescent="0.25">
      <c r="A4164">
        <v>4153</v>
      </c>
      <c r="B4164" s="5">
        <v>41513</v>
      </c>
      <c r="C4164" s="5">
        <v>1660</v>
      </c>
      <c r="D4164" s="5">
        <f t="shared" si="896"/>
        <v>68911580</v>
      </c>
      <c r="E4164" s="5">
        <f t="shared" si="897"/>
        <v>1723329169</v>
      </c>
      <c r="F4164" s="5">
        <f t="shared" si="898"/>
        <v>2755600</v>
      </c>
      <c r="G4164" s="5">
        <f t="shared" si="899"/>
        <v>-588447.82420000003</v>
      </c>
      <c r="H4164" s="9">
        <f t="shared" si="900"/>
        <v>346270841805.71417</v>
      </c>
      <c r="I4164" s="9">
        <f t="shared" si="901"/>
        <v>-293849.74660000001</v>
      </c>
      <c r="J4164" s="9">
        <f t="shared" si="902"/>
        <v>86347673576.884216</v>
      </c>
      <c r="K4164" s="9">
        <f t="shared" si="903"/>
        <v>172915244028.49136</v>
      </c>
      <c r="M4164" s="9">
        <f t="shared" si="904"/>
        <v>135127.85276621566</v>
      </c>
      <c r="N4164" s="9">
        <f t="shared" si="905"/>
        <v>25722351869.711277</v>
      </c>
      <c r="O4164" s="9">
        <f t="shared" si="906"/>
        <v>-133467.85276621566</v>
      </c>
      <c r="P4164" s="9">
        <f t="shared" si="907"/>
        <v>17813667722.02422</v>
      </c>
      <c r="Q4164" s="9">
        <f t="shared" si="908"/>
        <v>2.0150805888684975E-4</v>
      </c>
      <c r="R4164" s="9">
        <f t="shared" si="909"/>
        <v>-3.7773168512986323E-2</v>
      </c>
    </row>
    <row r="4165" spans="1:18" x14ac:dyDescent="0.25">
      <c r="A4165">
        <v>4154</v>
      </c>
      <c r="B4165" s="5">
        <v>34284</v>
      </c>
      <c r="C4165" s="5">
        <v>2475</v>
      </c>
      <c r="D4165" s="5">
        <f t="shared" si="896"/>
        <v>84852900</v>
      </c>
      <c r="E4165" s="5">
        <f t="shared" si="897"/>
        <v>1175392656</v>
      </c>
      <c r="F4165" s="5">
        <f t="shared" si="898"/>
        <v>6125625</v>
      </c>
      <c r="G4165" s="5">
        <f t="shared" si="899"/>
        <v>-595676.82420000003</v>
      </c>
      <c r="H4165" s="9">
        <f t="shared" si="900"/>
        <v>354830878888.99774</v>
      </c>
      <c r="I4165" s="9">
        <f t="shared" si="901"/>
        <v>-293034.74660000001</v>
      </c>
      <c r="J4165" s="9">
        <f t="shared" si="902"/>
        <v>85869362714.926224</v>
      </c>
      <c r="K4165" s="9">
        <f t="shared" si="903"/>
        <v>174554007234.93976</v>
      </c>
      <c r="M4165" s="9">
        <f t="shared" si="904"/>
        <v>133157.58341888545</v>
      </c>
      <c r="N4165" s="9">
        <f t="shared" si="905"/>
        <v>26358224889.58725</v>
      </c>
      <c r="O4165" s="9">
        <f t="shared" si="906"/>
        <v>-130682.58341888545</v>
      </c>
      <c r="P4165" s="9">
        <f t="shared" si="907"/>
        <v>17077937609.033955</v>
      </c>
      <c r="Q4165" s="9">
        <f t="shared" si="908"/>
        <v>2.0154533906882491E-4</v>
      </c>
      <c r="R4165" s="9">
        <f t="shared" si="909"/>
        <v>-3.6984901119762395E-2</v>
      </c>
    </row>
    <row r="4166" spans="1:18" x14ac:dyDescent="0.25">
      <c r="A4166">
        <v>4155</v>
      </c>
      <c r="B4166" s="5">
        <v>32135</v>
      </c>
      <c r="C4166" s="5">
        <v>1420</v>
      </c>
      <c r="D4166" s="5">
        <f t="shared" si="896"/>
        <v>45631700</v>
      </c>
      <c r="E4166" s="5">
        <f t="shared" si="897"/>
        <v>1032658225</v>
      </c>
      <c r="F4166" s="5">
        <f t="shared" si="898"/>
        <v>2016400</v>
      </c>
      <c r="G4166" s="5">
        <f t="shared" si="899"/>
        <v>-597825.82420000003</v>
      </c>
      <c r="H4166" s="9">
        <f t="shared" si="900"/>
        <v>357395716080.40936</v>
      </c>
      <c r="I4166" s="9">
        <f t="shared" si="901"/>
        <v>-294089.74660000001</v>
      </c>
      <c r="J4166" s="9">
        <f t="shared" si="902"/>
        <v>86488779055.252213</v>
      </c>
      <c r="K4166" s="9">
        <f t="shared" si="903"/>
        <v>175814445149.91415</v>
      </c>
      <c r="M4166" s="9">
        <f t="shared" si="904"/>
        <v>132571.87186439484</v>
      </c>
      <c r="N4166" s="9">
        <f t="shared" si="905"/>
        <v>26548751023.355762</v>
      </c>
      <c r="O4166" s="9">
        <f t="shared" si="906"/>
        <v>-131151.87186439484</v>
      </c>
      <c r="P4166" s="9">
        <f t="shared" si="907"/>
        <v>17200813493.534641</v>
      </c>
      <c r="Q4166" s="9">
        <f t="shared" si="908"/>
        <v>2.0155650930048422E-4</v>
      </c>
      <c r="R4166" s="9">
        <f t="shared" si="909"/>
        <v>-3.7117716169760451E-2</v>
      </c>
    </row>
    <row r="4167" spans="1:18" x14ac:dyDescent="0.25">
      <c r="A4167">
        <v>4156</v>
      </c>
      <c r="B4167" s="5">
        <v>28782</v>
      </c>
      <c r="C4167" s="5">
        <v>1540</v>
      </c>
      <c r="D4167" s="5">
        <f t="shared" si="896"/>
        <v>44324280</v>
      </c>
      <c r="E4167" s="5">
        <f t="shared" si="897"/>
        <v>828403524</v>
      </c>
      <c r="F4167" s="5">
        <f t="shared" si="898"/>
        <v>2371600</v>
      </c>
      <c r="G4167" s="5">
        <f t="shared" si="899"/>
        <v>-601178.82420000003</v>
      </c>
      <c r="H4167" s="9">
        <f t="shared" si="900"/>
        <v>361415978666.49457</v>
      </c>
      <c r="I4167" s="9">
        <f t="shared" si="901"/>
        <v>-293969.74660000001</v>
      </c>
      <c r="J4167" s="9">
        <f t="shared" si="902"/>
        <v>86418211916.068222</v>
      </c>
      <c r="K4167" s="9">
        <f t="shared" si="903"/>
        <v>176728386611.35995</v>
      </c>
      <c r="M4167" s="9">
        <f t="shared" si="904"/>
        <v>131658.00921097136</v>
      </c>
      <c r="N4167" s="9">
        <f t="shared" si="905"/>
        <v>26847391845.40321</v>
      </c>
      <c r="O4167" s="9">
        <f t="shared" si="906"/>
        <v>-130118.00921097136</v>
      </c>
      <c r="P4167" s="9">
        <f t="shared" si="907"/>
        <v>16930696321.026428</v>
      </c>
      <c r="Q4167" s="9">
        <f t="shared" si="908"/>
        <v>2.0157401811724972E-4</v>
      </c>
      <c r="R4167" s="9">
        <f t="shared" si="909"/>
        <v>-3.6825119673094195E-2</v>
      </c>
    </row>
    <row r="4168" spans="1:18" x14ac:dyDescent="0.25">
      <c r="A4168">
        <v>4157</v>
      </c>
      <c r="B4168" s="5">
        <v>26339</v>
      </c>
      <c r="C4168" s="5">
        <v>1120</v>
      </c>
      <c r="D4168" s="5">
        <f t="shared" si="896"/>
        <v>29499680</v>
      </c>
      <c r="E4168" s="5">
        <f t="shared" si="897"/>
        <v>693742921</v>
      </c>
      <c r="F4168" s="5">
        <f t="shared" si="898"/>
        <v>1254400</v>
      </c>
      <c r="G4168" s="5">
        <f t="shared" si="899"/>
        <v>-603621.82420000003</v>
      </c>
      <c r="H4168" s="9">
        <f t="shared" si="900"/>
        <v>364359306650.53577</v>
      </c>
      <c r="I4168" s="9">
        <f t="shared" si="901"/>
        <v>-294389.74660000001</v>
      </c>
      <c r="J4168" s="9">
        <f t="shared" si="902"/>
        <v>86665322903.212219</v>
      </c>
      <c r="K4168" s="9">
        <f t="shared" si="903"/>
        <v>177700075868.46777</v>
      </c>
      <c r="M4168" s="9">
        <f t="shared" si="904"/>
        <v>130992.16773697388</v>
      </c>
      <c r="N4168" s="9">
        <f t="shared" si="905"/>
        <v>27066033754.952026</v>
      </c>
      <c r="O4168" s="9">
        <f t="shared" si="906"/>
        <v>-129872.16773697388</v>
      </c>
      <c r="P4168" s="9">
        <f t="shared" si="907"/>
        <v>16866779952.700678</v>
      </c>
      <c r="Q4168" s="9">
        <f t="shared" si="908"/>
        <v>2.0158683673027558E-4</v>
      </c>
      <c r="R4168" s="9">
        <f t="shared" si="909"/>
        <v>-3.6755543516062562E-2</v>
      </c>
    </row>
    <row r="4169" spans="1:18" x14ac:dyDescent="0.25">
      <c r="A4169">
        <v>4158</v>
      </c>
      <c r="B4169" s="5">
        <v>19659</v>
      </c>
      <c r="C4169" s="5">
        <v>1750</v>
      </c>
      <c r="D4169" s="5">
        <f t="shared" si="896"/>
        <v>34403250</v>
      </c>
      <c r="E4169" s="5">
        <f t="shared" si="897"/>
        <v>386476281</v>
      </c>
      <c r="F4169" s="5">
        <f t="shared" si="898"/>
        <v>3062500</v>
      </c>
      <c r="G4169" s="5">
        <f t="shared" si="899"/>
        <v>-610301.82420000003</v>
      </c>
      <c r="H4169" s="9">
        <f t="shared" si="900"/>
        <v>372468316621.84772</v>
      </c>
      <c r="I4169" s="9">
        <f t="shared" si="901"/>
        <v>-293759.74660000001</v>
      </c>
      <c r="J4169" s="9">
        <f t="shared" si="902"/>
        <v>86294788722.496216</v>
      </c>
      <c r="K4169" s="9">
        <f t="shared" si="903"/>
        <v>179282109226.50977</v>
      </c>
      <c r="M4169" s="9">
        <f t="shared" si="904"/>
        <v>129171.52874953911</v>
      </c>
      <c r="N4169" s="9">
        <f t="shared" si="905"/>
        <v>27668402717.667389</v>
      </c>
      <c r="O4169" s="9">
        <f t="shared" si="906"/>
        <v>-127421.52874953911</v>
      </c>
      <c r="P4169" s="9">
        <f t="shared" si="907"/>
        <v>16236245988.869621</v>
      </c>
      <c r="Q4169" s="9">
        <f t="shared" si="908"/>
        <v>2.0162215262487133E-4</v>
      </c>
      <c r="R4169" s="9">
        <f t="shared" si="909"/>
        <v>-3.6061980862896595E-2</v>
      </c>
    </row>
    <row r="4170" spans="1:18" x14ac:dyDescent="0.25">
      <c r="A4170">
        <v>4159</v>
      </c>
      <c r="B4170" s="5">
        <v>18960</v>
      </c>
      <c r="C4170" s="5">
        <v>1030</v>
      </c>
      <c r="D4170" s="5">
        <f t="shared" si="896"/>
        <v>19528800</v>
      </c>
      <c r="E4170" s="5">
        <f t="shared" si="897"/>
        <v>359481600</v>
      </c>
      <c r="F4170" s="5">
        <f t="shared" si="898"/>
        <v>1060900</v>
      </c>
      <c r="G4170" s="5">
        <f t="shared" si="899"/>
        <v>-611000.82420000003</v>
      </c>
      <c r="H4170" s="9">
        <f t="shared" si="900"/>
        <v>373322007173.07935</v>
      </c>
      <c r="I4170" s="9">
        <f t="shared" si="901"/>
        <v>-294479.74660000001</v>
      </c>
      <c r="J4170" s="9">
        <f t="shared" si="902"/>
        <v>86718321157.60022</v>
      </c>
      <c r="K4170" s="9">
        <f t="shared" si="903"/>
        <v>179927367882.80716</v>
      </c>
      <c r="M4170" s="9">
        <f t="shared" si="904"/>
        <v>128981.01577765036</v>
      </c>
      <c r="N4170" s="9">
        <f t="shared" si="905"/>
        <v>27731818189.302593</v>
      </c>
      <c r="O4170" s="9">
        <f t="shared" si="906"/>
        <v>-127951.01577765036</v>
      </c>
      <c r="P4170" s="9">
        <f t="shared" si="907"/>
        <v>16371462438.532532</v>
      </c>
      <c r="Q4170" s="9">
        <f t="shared" si="908"/>
        <v>2.0162587056893989E-4</v>
      </c>
      <c r="R4170" s="9">
        <f t="shared" si="909"/>
        <v>-3.6211832774434786E-2</v>
      </c>
    </row>
    <row r="4171" spans="1:18" x14ac:dyDescent="0.25">
      <c r="A4171">
        <v>4160</v>
      </c>
      <c r="B4171" s="5">
        <v>16286</v>
      </c>
      <c r="C4171" s="5">
        <v>230</v>
      </c>
      <c r="D4171" s="5">
        <f t="shared" si="896"/>
        <v>3745780</v>
      </c>
      <c r="E4171" s="5">
        <f t="shared" si="897"/>
        <v>265233796</v>
      </c>
      <c r="F4171" s="5">
        <f t="shared" si="898"/>
        <v>52900</v>
      </c>
      <c r="G4171" s="5">
        <f t="shared" si="899"/>
        <v>-613674.82420000003</v>
      </c>
      <c r="H4171" s="9">
        <f t="shared" si="900"/>
        <v>376596789856.90094</v>
      </c>
      <c r="I4171" s="9">
        <f t="shared" si="901"/>
        <v>-295279.74660000001</v>
      </c>
      <c r="J4171" s="9">
        <f t="shared" si="902"/>
        <v>87190128752.160217</v>
      </c>
      <c r="K4171" s="9">
        <f t="shared" si="903"/>
        <v>181205746584.57556</v>
      </c>
      <c r="M4171" s="9">
        <f t="shared" si="904"/>
        <v>128252.21508118321</v>
      </c>
      <c r="N4171" s="9">
        <f t="shared" si="905"/>
        <v>27975081849.767998</v>
      </c>
      <c r="O4171" s="9">
        <f t="shared" si="906"/>
        <v>-128022.21508118321</v>
      </c>
      <c r="P4171" s="9">
        <f t="shared" si="907"/>
        <v>16389687554.292734</v>
      </c>
      <c r="Q4171" s="9">
        <f t="shared" si="908"/>
        <v>2.0164013271444162E-4</v>
      </c>
      <c r="R4171" s="9">
        <f t="shared" si="909"/>
        <v>-3.6231983379127218E-2</v>
      </c>
    </row>
    <row r="4172" spans="1:18" x14ac:dyDescent="0.25">
      <c r="A4172">
        <v>4161</v>
      </c>
      <c r="B4172" s="5">
        <v>11097</v>
      </c>
      <c r="C4172" s="5">
        <v>440</v>
      </c>
      <c r="D4172" s="5">
        <f t="shared" si="896"/>
        <v>4882680</v>
      </c>
      <c r="E4172" s="5">
        <f t="shared" si="897"/>
        <v>123143409</v>
      </c>
      <c r="F4172" s="5">
        <f t="shared" si="898"/>
        <v>193600</v>
      </c>
      <c r="G4172" s="5">
        <f t="shared" si="899"/>
        <v>-618863.82420000003</v>
      </c>
      <c r="H4172" s="9">
        <f t="shared" si="900"/>
        <v>382992432903.44855</v>
      </c>
      <c r="I4172" s="9">
        <f t="shared" si="901"/>
        <v>-295069.74660000001</v>
      </c>
      <c r="J4172" s="9">
        <f t="shared" si="902"/>
        <v>87066155358.588226</v>
      </c>
      <c r="K4172" s="9">
        <f t="shared" si="903"/>
        <v>182607991786.60095</v>
      </c>
      <c r="M4172" s="9">
        <f t="shared" si="904"/>
        <v>126837.9492569618</v>
      </c>
      <c r="N4172" s="9">
        <f t="shared" si="905"/>
        <v>28450175218.930946</v>
      </c>
      <c r="O4172" s="9">
        <f t="shared" si="906"/>
        <v>-126397.9492569618</v>
      </c>
      <c r="P4172" s="9">
        <f t="shared" si="907"/>
        <v>15976441576.36549</v>
      </c>
      <c r="Q4172" s="9">
        <f t="shared" si="908"/>
        <v>2.0166798665179067E-4</v>
      </c>
      <c r="R4172" s="9">
        <f t="shared" si="909"/>
        <v>-3.577229512489985E-2</v>
      </c>
    </row>
    <row r="4173" spans="1:18" x14ac:dyDescent="0.25">
      <c r="A4173">
        <v>4162</v>
      </c>
      <c r="B4173" s="5">
        <v>10780</v>
      </c>
      <c r="C4173" s="5">
        <v>1000</v>
      </c>
      <c r="D4173" s="5">
        <f t="shared" ref="D4173:D4236" si="910">B4173*C4173</f>
        <v>10780000</v>
      </c>
      <c r="E4173" s="5">
        <f t="shared" ref="E4173:E4236" si="911">POWER(B4173,2)</f>
        <v>116208400</v>
      </c>
      <c r="F4173" s="5">
        <f t="shared" ref="F4173:F4236" si="912">POWER(C4173,2)</f>
        <v>1000000</v>
      </c>
      <c r="G4173" s="5">
        <f t="shared" ref="G4173:G4236" si="913">B4173-$J$5018</f>
        <v>-619180.82420000003</v>
      </c>
      <c r="H4173" s="9">
        <f t="shared" ref="H4173:H4236" si="914">POWER(G4173,2)</f>
        <v>383384893056.99133</v>
      </c>
      <c r="I4173" s="9">
        <f t="shared" ref="I4173:I4236" si="915">C4173-$J$5019</f>
        <v>-294509.74660000001</v>
      </c>
      <c r="J4173" s="9">
        <f t="shared" ref="J4173:J4236" si="916">POWER(I4173,2)</f>
        <v>86735990842.396225</v>
      </c>
      <c r="K4173" s="9">
        <f t="shared" ref="K4173:K4236" si="917">G4173*I4173</f>
        <v>182354787634.72116</v>
      </c>
      <c r="M4173" s="9">
        <f t="shared" ref="M4173:M4236" si="918">$J$5027+$J$5026*B4173</f>
        <v>126751.55067028264</v>
      </c>
      <c r="N4173" s="9">
        <f t="shared" ref="N4173:N4236" si="919">(M4173-$J$5019)^2</f>
        <v>28479328693.452881</v>
      </c>
      <c r="O4173" s="9">
        <f t="shared" ref="O4173:O4236" si="920">C4173-M4173</f>
        <v>-125751.55067028264</v>
      </c>
      <c r="P4173" s="9">
        <f t="shared" ref="P4173:P4236" si="921">POWER(O4173,2)</f>
        <v>15813452495.980661</v>
      </c>
      <c r="Q4173" s="9">
        <f t="shared" ref="Q4173:Q4236" si="922">(1/$J$5017)+((H4173)/$H$5012)</f>
        <v>2.0166969587171574E-4</v>
      </c>
      <c r="R4173" s="9">
        <f t="shared" ref="R4173:R4236" si="923">O4173/($J$5028*SQRT(1-Q4173))</f>
        <v>-3.5589355786866561E-2</v>
      </c>
    </row>
    <row r="4174" spans="1:18" x14ac:dyDescent="0.25">
      <c r="A4174">
        <v>4163</v>
      </c>
      <c r="B4174" s="5">
        <v>7869</v>
      </c>
      <c r="C4174" s="5">
        <v>150</v>
      </c>
      <c r="D4174" s="5">
        <f t="shared" si="910"/>
        <v>1180350</v>
      </c>
      <c r="E4174" s="5">
        <f t="shared" si="911"/>
        <v>61921161</v>
      </c>
      <c r="F4174" s="5">
        <f t="shared" si="912"/>
        <v>22500</v>
      </c>
      <c r="G4174" s="5">
        <f t="shared" si="913"/>
        <v>-622091.82420000003</v>
      </c>
      <c r="H4174" s="9">
        <f t="shared" si="914"/>
        <v>386998237736.48376</v>
      </c>
      <c r="I4174" s="9">
        <f t="shared" si="915"/>
        <v>-295359.74660000001</v>
      </c>
      <c r="J4174" s="9">
        <f t="shared" si="916"/>
        <v>87237379911.616226</v>
      </c>
      <c r="K4174" s="9">
        <f t="shared" si="917"/>
        <v>183740883557.64377</v>
      </c>
      <c r="M4174" s="9">
        <f t="shared" si="918"/>
        <v>125958.15544686608</v>
      </c>
      <c r="N4174" s="9">
        <f t="shared" si="919"/>
        <v>28747742062.55949</v>
      </c>
      <c r="O4174" s="9">
        <f t="shared" si="920"/>
        <v>-125808.15544686608</v>
      </c>
      <c r="P4174" s="9">
        <f t="shared" si="921"/>
        <v>15827691976.942818</v>
      </c>
      <c r="Q4174" s="9">
        <f t="shared" si="922"/>
        <v>2.0168543250298029E-4</v>
      </c>
      <c r="R4174" s="9">
        <f t="shared" si="923"/>
        <v>-3.5605375969196516E-2</v>
      </c>
    </row>
    <row r="4175" spans="1:18" x14ac:dyDescent="0.25">
      <c r="A4175">
        <v>4164</v>
      </c>
      <c r="B4175" s="5">
        <v>6293</v>
      </c>
      <c r="C4175" s="5">
        <v>501</v>
      </c>
      <c r="D4175" s="5">
        <f t="shared" si="910"/>
        <v>3152793</v>
      </c>
      <c r="E4175" s="5">
        <f t="shared" si="911"/>
        <v>39601849</v>
      </c>
      <c r="F4175" s="5">
        <f t="shared" si="912"/>
        <v>251001</v>
      </c>
      <c r="G4175" s="5">
        <f t="shared" si="913"/>
        <v>-623667.82420000003</v>
      </c>
      <c r="H4175" s="9">
        <f t="shared" si="914"/>
        <v>388961554942.36212</v>
      </c>
      <c r="I4175" s="9">
        <f t="shared" si="915"/>
        <v>-295008.74660000001</v>
      </c>
      <c r="J4175" s="9">
        <f t="shared" si="916"/>
        <v>87030160570.503021</v>
      </c>
      <c r="K4175" s="9">
        <f t="shared" si="917"/>
        <v>183987463111.99118</v>
      </c>
      <c r="M4175" s="9">
        <f t="shared" si="918"/>
        <v>125528.61547018985</v>
      </c>
      <c r="N4175" s="9">
        <f t="shared" si="919"/>
        <v>28893584940.169724</v>
      </c>
      <c r="O4175" s="9">
        <f t="shared" si="920"/>
        <v>-125027.61547018985</v>
      </c>
      <c r="P4175" s="9">
        <f t="shared" si="921"/>
        <v>15631904630.161655</v>
      </c>
      <c r="Q4175" s="9">
        <f t="shared" si="922"/>
        <v>2.0169398302933875E-4</v>
      </c>
      <c r="R4175" s="9">
        <f t="shared" si="923"/>
        <v>-3.5384472958624638E-2</v>
      </c>
    </row>
    <row r="4176" spans="1:18" x14ac:dyDescent="0.25">
      <c r="A4176">
        <v>4165</v>
      </c>
      <c r="B4176" s="5">
        <v>3623</v>
      </c>
      <c r="C4176" s="5">
        <v>220</v>
      </c>
      <c r="D4176" s="5">
        <f t="shared" si="910"/>
        <v>797060</v>
      </c>
      <c r="E4176" s="5">
        <f t="shared" si="911"/>
        <v>13126129</v>
      </c>
      <c r="F4176" s="5">
        <f t="shared" si="912"/>
        <v>48400</v>
      </c>
      <c r="G4176" s="5">
        <f t="shared" si="913"/>
        <v>-626337.82420000003</v>
      </c>
      <c r="H4176" s="9">
        <f t="shared" si="914"/>
        <v>392299070023.59015</v>
      </c>
      <c r="I4176" s="9">
        <f t="shared" si="915"/>
        <v>-295289.74660000001</v>
      </c>
      <c r="J4176" s="9">
        <f t="shared" si="916"/>
        <v>87196034447.092224</v>
      </c>
      <c r="K4176" s="9">
        <f t="shared" si="917"/>
        <v>184951137394.01337</v>
      </c>
      <c r="M4176" s="9">
        <f t="shared" si="918"/>
        <v>124800.90497670919</v>
      </c>
      <c r="N4176" s="9">
        <f t="shared" si="919"/>
        <v>29141508608.365788</v>
      </c>
      <c r="O4176" s="9">
        <f t="shared" si="920"/>
        <v>-124580.90497670919</v>
      </c>
      <c r="P4176" s="9">
        <f t="shared" si="921"/>
        <v>15520401884.815845</v>
      </c>
      <c r="Q4176" s="9">
        <f t="shared" si="922"/>
        <v>2.0170851838337549E-4</v>
      </c>
      <c r="R4176" s="9">
        <f t="shared" si="923"/>
        <v>-3.5258048222190183E-2</v>
      </c>
    </row>
    <row r="4177" spans="1:18" x14ac:dyDescent="0.25">
      <c r="A4177">
        <v>4166</v>
      </c>
      <c r="B4177" s="5">
        <v>1816</v>
      </c>
      <c r="C4177" s="5">
        <v>70</v>
      </c>
      <c r="D4177" s="5">
        <f t="shared" si="910"/>
        <v>127120</v>
      </c>
      <c r="E4177" s="5">
        <f t="shared" si="911"/>
        <v>3297856</v>
      </c>
      <c r="F4177" s="5">
        <f t="shared" si="912"/>
        <v>4900</v>
      </c>
      <c r="G4177" s="5">
        <f t="shared" si="913"/>
        <v>-628144.82420000003</v>
      </c>
      <c r="H4177" s="9">
        <f t="shared" si="914"/>
        <v>394565920169.24896</v>
      </c>
      <c r="I4177" s="9">
        <f t="shared" si="915"/>
        <v>-295439.74660000001</v>
      </c>
      <c r="J4177" s="9">
        <f t="shared" si="916"/>
        <v>87284643871.07222</v>
      </c>
      <c r="K4177" s="9">
        <f t="shared" si="917"/>
        <v>185578947689.74957</v>
      </c>
      <c r="M4177" s="9">
        <f t="shared" si="918"/>
        <v>124308.40577756328</v>
      </c>
      <c r="N4177" s="9">
        <f t="shared" si="919"/>
        <v>29309899099.400143</v>
      </c>
      <c r="O4177" s="9">
        <f t="shared" si="920"/>
        <v>-124238.40577756328</v>
      </c>
      <c r="P4177" s="9">
        <f t="shared" si="921"/>
        <v>15435181470.150469</v>
      </c>
      <c r="Q4177" s="9">
        <f t="shared" si="922"/>
        <v>2.0171839083896399E-4</v>
      </c>
      <c r="R4177" s="9">
        <f t="shared" si="923"/>
        <v>-3.5161116580420745E-2</v>
      </c>
    </row>
    <row r="4178" spans="1:18" x14ac:dyDescent="0.25">
      <c r="A4178">
        <v>4167</v>
      </c>
      <c r="B4178" s="5">
        <v>994</v>
      </c>
      <c r="C4178" s="5">
        <v>112</v>
      </c>
      <c r="D4178" s="5">
        <f t="shared" si="910"/>
        <v>111328</v>
      </c>
      <c r="E4178" s="5">
        <f t="shared" si="911"/>
        <v>988036</v>
      </c>
      <c r="F4178" s="5">
        <f t="shared" si="912"/>
        <v>12544</v>
      </c>
      <c r="G4178" s="5">
        <f t="shared" si="913"/>
        <v>-628966.82420000003</v>
      </c>
      <c r="H4178" s="9">
        <f t="shared" si="914"/>
        <v>395599265944.23376</v>
      </c>
      <c r="I4178" s="9">
        <f t="shared" si="915"/>
        <v>-295397.74660000001</v>
      </c>
      <c r="J4178" s="9">
        <f t="shared" si="916"/>
        <v>87259828696.357819</v>
      </c>
      <c r="K4178" s="9">
        <f t="shared" si="917"/>
        <v>185795382554.83838</v>
      </c>
      <c r="M4178" s="9">
        <f t="shared" si="918"/>
        <v>124084.36906384003</v>
      </c>
      <c r="N4178" s="9">
        <f t="shared" si="919"/>
        <v>29386660063.414989</v>
      </c>
      <c r="O4178" s="9">
        <f t="shared" si="920"/>
        <v>-123972.36906384003</v>
      </c>
      <c r="P4178" s="9">
        <f t="shared" si="921"/>
        <v>15369148291.300961</v>
      </c>
      <c r="Q4178" s="9">
        <f t="shared" si="922"/>
        <v>2.0172289120714694E-4</v>
      </c>
      <c r="R4178" s="9">
        <f t="shared" si="923"/>
        <v>-3.508582474101888E-2</v>
      </c>
    </row>
    <row r="4179" spans="1:18" x14ac:dyDescent="0.25">
      <c r="A4179">
        <v>4168</v>
      </c>
      <c r="B4179" s="5">
        <v>552</v>
      </c>
      <c r="C4179" s="5">
        <v>40</v>
      </c>
      <c r="D4179" s="5">
        <f t="shared" si="910"/>
        <v>22080</v>
      </c>
      <c r="E4179" s="5">
        <f t="shared" si="911"/>
        <v>304704</v>
      </c>
      <c r="F4179" s="5">
        <f t="shared" si="912"/>
        <v>1600</v>
      </c>
      <c r="G4179" s="5">
        <f t="shared" si="913"/>
        <v>-629408.82420000003</v>
      </c>
      <c r="H4179" s="9">
        <f t="shared" si="914"/>
        <v>396155467980.82654</v>
      </c>
      <c r="I4179" s="9">
        <f t="shared" si="915"/>
        <v>-295469.74660000001</v>
      </c>
      <c r="J4179" s="9">
        <f t="shared" si="916"/>
        <v>87302371155.868225</v>
      </c>
      <c r="K4179" s="9">
        <f t="shared" si="917"/>
        <v>185971265794.17798</v>
      </c>
      <c r="M4179" s="9">
        <f t="shared" si="918"/>
        <v>123963.90163383311</v>
      </c>
      <c r="N4179" s="9">
        <f t="shared" si="919"/>
        <v>29427976925.156166</v>
      </c>
      <c r="O4179" s="9">
        <f t="shared" si="920"/>
        <v>-123923.90163383311</v>
      </c>
      <c r="P4179" s="9">
        <f t="shared" si="921"/>
        <v>15357133396.151945</v>
      </c>
      <c r="Q4179" s="9">
        <f t="shared" si="922"/>
        <v>2.0172531354631878E-4</v>
      </c>
      <c r="R4179" s="9">
        <f t="shared" si="923"/>
        <v>-3.5072107857970526E-2</v>
      </c>
    </row>
    <row r="4180" spans="1:18" x14ac:dyDescent="0.25">
      <c r="A4180">
        <v>4169</v>
      </c>
      <c r="B4180" s="5">
        <v>550</v>
      </c>
      <c r="C4180" s="5">
        <v>53</v>
      </c>
      <c r="D4180" s="5">
        <f t="shared" si="910"/>
        <v>29150</v>
      </c>
      <c r="E4180" s="5">
        <f t="shared" si="911"/>
        <v>302500</v>
      </c>
      <c r="F4180" s="5">
        <f t="shared" si="912"/>
        <v>2809</v>
      </c>
      <c r="G4180" s="5">
        <f t="shared" si="913"/>
        <v>-629410.82420000003</v>
      </c>
      <c r="H4180" s="9">
        <f t="shared" si="914"/>
        <v>396157985620.12335</v>
      </c>
      <c r="I4180" s="9">
        <f t="shared" si="915"/>
        <v>-295456.74660000001</v>
      </c>
      <c r="J4180" s="9">
        <f t="shared" si="916"/>
        <v>87294689111.456619</v>
      </c>
      <c r="K4180" s="9">
        <f t="shared" si="917"/>
        <v>185963674392.95657</v>
      </c>
      <c r="M4180" s="9">
        <f t="shared" si="918"/>
        <v>123963.35653233987</v>
      </c>
      <c r="N4180" s="9">
        <f t="shared" si="919"/>
        <v>29428163945.245804</v>
      </c>
      <c r="O4180" s="9">
        <f t="shared" si="920"/>
        <v>-123910.35653233987</v>
      </c>
      <c r="P4180" s="9">
        <f t="shared" si="921"/>
        <v>15353776455.971581</v>
      </c>
      <c r="Q4180" s="9">
        <f t="shared" si="922"/>
        <v>2.0172532451099689E-4</v>
      </c>
      <c r="R4180" s="9">
        <f t="shared" si="923"/>
        <v>-3.5068274414781393E-2</v>
      </c>
    </row>
    <row r="4181" spans="1:18" x14ac:dyDescent="0.25">
      <c r="A4181">
        <v>4170</v>
      </c>
      <c r="B4181" s="5">
        <v>324027</v>
      </c>
      <c r="C4181" s="5">
        <v>32029</v>
      </c>
      <c r="D4181" s="5">
        <f t="shared" si="910"/>
        <v>10378260783</v>
      </c>
      <c r="E4181" s="5">
        <f t="shared" si="911"/>
        <v>104993496729</v>
      </c>
      <c r="F4181" s="5">
        <f t="shared" si="912"/>
        <v>1025856841</v>
      </c>
      <c r="G4181" s="5">
        <f t="shared" si="913"/>
        <v>-305933.82420000003</v>
      </c>
      <c r="H4181" s="9">
        <f t="shared" si="914"/>
        <v>93595504789.63652</v>
      </c>
      <c r="I4181" s="9">
        <f t="shared" si="915"/>
        <v>-263480.74660000001</v>
      </c>
      <c r="J4181" s="9">
        <f t="shared" si="916"/>
        <v>69422103828.893417</v>
      </c>
      <c r="K4181" s="9">
        <f t="shared" si="917"/>
        <v>80607672410.409164</v>
      </c>
      <c r="M4181" s="9">
        <f t="shared" si="918"/>
        <v>212127.25439737516</v>
      </c>
      <c r="N4181" s="9">
        <f t="shared" si="919"/>
        <v>6952640005.9207945</v>
      </c>
      <c r="O4181" s="9">
        <f t="shared" si="920"/>
        <v>-180098.25439737516</v>
      </c>
      <c r="P4181" s="9">
        <f t="shared" si="921"/>
        <v>32435381236.981663</v>
      </c>
      <c r="Q4181" s="9">
        <f t="shared" si="922"/>
        <v>2.0040762176806788E-4</v>
      </c>
      <c r="R4181" s="9">
        <f t="shared" si="923"/>
        <v>-5.097016118435397E-2</v>
      </c>
    </row>
    <row r="4182" spans="1:18" x14ac:dyDescent="0.25">
      <c r="A4182">
        <v>4171</v>
      </c>
      <c r="B4182" s="5">
        <v>199326</v>
      </c>
      <c r="C4182" s="5">
        <v>9820</v>
      </c>
      <c r="D4182" s="5">
        <f t="shared" si="910"/>
        <v>1957381320</v>
      </c>
      <c r="E4182" s="5">
        <f t="shared" si="911"/>
        <v>39730854276</v>
      </c>
      <c r="F4182" s="5">
        <f t="shared" si="912"/>
        <v>96432400</v>
      </c>
      <c r="G4182" s="5">
        <f t="shared" si="913"/>
        <v>-430634.82420000003</v>
      </c>
      <c r="H4182" s="9">
        <f t="shared" si="914"/>
        <v>185446351813.76492</v>
      </c>
      <c r="I4182" s="9">
        <f t="shared" si="915"/>
        <v>-285689.74660000001</v>
      </c>
      <c r="J4182" s="9">
        <f t="shared" si="916"/>
        <v>81618631312.372223</v>
      </c>
      <c r="K4182" s="9">
        <f t="shared" si="917"/>
        <v>123027953802.83356</v>
      </c>
      <c r="M4182" s="9">
        <f t="shared" si="918"/>
        <v>178139.90374286877</v>
      </c>
      <c r="N4182" s="9">
        <f t="shared" si="919"/>
        <v>13775680012.307682</v>
      </c>
      <c r="O4182" s="9">
        <f t="shared" si="920"/>
        <v>-168319.90374286877</v>
      </c>
      <c r="P4182" s="9">
        <f t="shared" si="921"/>
        <v>28331589996.00861</v>
      </c>
      <c r="Q4182" s="9">
        <f t="shared" si="922"/>
        <v>2.0080764530281626E-4</v>
      </c>
      <c r="R4182" s="9">
        <f t="shared" si="923"/>
        <v>-4.763674345051265E-2</v>
      </c>
    </row>
    <row r="4183" spans="1:18" x14ac:dyDescent="0.25">
      <c r="A4183">
        <v>4172</v>
      </c>
      <c r="B4183" s="5">
        <v>179828</v>
      </c>
      <c r="C4183" s="5">
        <v>17236</v>
      </c>
      <c r="D4183" s="5">
        <f t="shared" si="910"/>
        <v>3099515408</v>
      </c>
      <c r="E4183" s="5">
        <f t="shared" si="911"/>
        <v>32338109584</v>
      </c>
      <c r="F4183" s="5">
        <f t="shared" si="912"/>
        <v>297079696</v>
      </c>
      <c r="G4183" s="5">
        <f t="shared" si="913"/>
        <v>-450132.82420000003</v>
      </c>
      <c r="H4183" s="9">
        <f t="shared" si="914"/>
        <v>202619559422.26813</v>
      </c>
      <c r="I4183" s="9">
        <f t="shared" si="915"/>
        <v>-278273.74660000001</v>
      </c>
      <c r="J4183" s="9">
        <f t="shared" si="916"/>
        <v>77436278046.801025</v>
      </c>
      <c r="K4183" s="9">
        <f t="shared" si="917"/>
        <v>125260147457.77316</v>
      </c>
      <c r="M4183" s="9">
        <f t="shared" si="918"/>
        <v>172825.70928523358</v>
      </c>
      <c r="N4183" s="9">
        <f t="shared" si="919"/>
        <v>15051373011.851004</v>
      </c>
      <c r="O4183" s="9">
        <f t="shared" si="920"/>
        <v>-155589.70928523358</v>
      </c>
      <c r="P4183" s="9">
        <f t="shared" si="921"/>
        <v>24208157635.463501</v>
      </c>
      <c r="Q4183" s="9">
        <f t="shared" si="922"/>
        <v>2.008824370704819E-4</v>
      </c>
      <c r="R4183" s="9">
        <f t="shared" si="923"/>
        <v>-4.4033932869335699E-2</v>
      </c>
    </row>
    <row r="4184" spans="1:18" x14ac:dyDescent="0.25">
      <c r="A4184">
        <v>4173</v>
      </c>
      <c r="B4184" s="5">
        <v>103619</v>
      </c>
      <c r="C4184" s="5">
        <v>43969</v>
      </c>
      <c r="D4184" s="5">
        <f t="shared" si="910"/>
        <v>4556023811</v>
      </c>
      <c r="E4184" s="5">
        <f t="shared" si="911"/>
        <v>10736897161</v>
      </c>
      <c r="F4184" s="5">
        <f t="shared" si="912"/>
        <v>1933272961</v>
      </c>
      <c r="G4184" s="5">
        <f t="shared" si="913"/>
        <v>-526341.82420000003</v>
      </c>
      <c r="H4184" s="9">
        <f t="shared" si="914"/>
        <v>277035715902.18372</v>
      </c>
      <c r="I4184" s="9">
        <f t="shared" si="915"/>
        <v>-251540.74660000001</v>
      </c>
      <c r="J4184" s="9">
        <f t="shared" si="916"/>
        <v>63272747200.085419</v>
      </c>
      <c r="K4184" s="9">
        <f t="shared" si="917"/>
        <v>132396415426.07396</v>
      </c>
      <c r="M4184" s="9">
        <f t="shared" si="918"/>
        <v>152054.88943591979</v>
      </c>
      <c r="N4184" s="9">
        <f t="shared" si="919"/>
        <v>20579296043.96666</v>
      </c>
      <c r="O4184" s="9">
        <f t="shared" si="920"/>
        <v>-108085.88943591979</v>
      </c>
      <c r="P4184" s="9">
        <f t="shared" si="921"/>
        <v>11682559495.153877</v>
      </c>
      <c r="Q4184" s="9">
        <f t="shared" si="922"/>
        <v>2.0120653004209775E-4</v>
      </c>
      <c r="R4184" s="9">
        <f t="shared" si="923"/>
        <v>-3.0589732398209522E-2</v>
      </c>
    </row>
    <row r="4185" spans="1:18" x14ac:dyDescent="0.25">
      <c r="A4185">
        <v>4174</v>
      </c>
      <c r="B4185" s="5">
        <v>95801</v>
      </c>
      <c r="C4185" s="5">
        <v>2468</v>
      </c>
      <c r="D4185" s="5">
        <f t="shared" si="910"/>
        <v>236436868</v>
      </c>
      <c r="E4185" s="5">
        <f t="shared" si="911"/>
        <v>9177831601</v>
      </c>
      <c r="F4185" s="5">
        <f t="shared" si="912"/>
        <v>6091024</v>
      </c>
      <c r="G4185" s="5">
        <f t="shared" si="913"/>
        <v>-534159.82420000003</v>
      </c>
      <c r="H4185" s="9">
        <f t="shared" si="914"/>
        <v>285326717789.37494</v>
      </c>
      <c r="I4185" s="9">
        <f t="shared" si="915"/>
        <v>-293041.74660000001</v>
      </c>
      <c r="J4185" s="9">
        <f t="shared" si="916"/>
        <v>85873465250.378616</v>
      </c>
      <c r="K4185" s="9">
        <f t="shared" si="917"/>
        <v>156531127847.11697</v>
      </c>
      <c r="M4185" s="9">
        <f t="shared" si="918"/>
        <v>149924.08769882924</v>
      </c>
      <c r="N4185" s="9">
        <f t="shared" si="919"/>
        <v>21195184077.688046</v>
      </c>
      <c r="O4185" s="9">
        <f t="shared" si="920"/>
        <v>-147456.08769882924</v>
      </c>
      <c r="P4185" s="9">
        <f t="shared" si="921"/>
        <v>21743297799.44482</v>
      </c>
      <c r="Q4185" s="9">
        <f t="shared" si="922"/>
        <v>2.012426385374353E-4</v>
      </c>
      <c r="R4185" s="9">
        <f t="shared" si="923"/>
        <v>-4.17320185658549E-2</v>
      </c>
    </row>
    <row r="4186" spans="1:18" x14ac:dyDescent="0.25">
      <c r="A4186">
        <v>4175</v>
      </c>
      <c r="B4186" s="5">
        <v>85899</v>
      </c>
      <c r="C4186" s="5">
        <v>30154</v>
      </c>
      <c r="D4186" s="5">
        <f t="shared" si="910"/>
        <v>2590198446</v>
      </c>
      <c r="E4186" s="5">
        <f t="shared" si="911"/>
        <v>7378638201</v>
      </c>
      <c r="F4186" s="5">
        <f t="shared" si="912"/>
        <v>909263716</v>
      </c>
      <c r="G4186" s="5">
        <f t="shared" si="913"/>
        <v>-544061.82420000003</v>
      </c>
      <c r="H4186" s="9">
        <f t="shared" si="914"/>
        <v>296003268551.83173</v>
      </c>
      <c r="I4186" s="9">
        <f t="shared" si="915"/>
        <v>-265355.74660000001</v>
      </c>
      <c r="J4186" s="9">
        <f t="shared" si="916"/>
        <v>70413672253.643417</v>
      </c>
      <c r="K4186" s="9">
        <f t="shared" si="917"/>
        <v>144369931557.14896</v>
      </c>
      <c r="M4186" s="9">
        <f t="shared" si="918"/>
        <v>147225.29020577847</v>
      </c>
      <c r="N4186" s="9">
        <f t="shared" si="919"/>
        <v>21988280008.129791</v>
      </c>
      <c r="O4186" s="9">
        <f t="shared" si="920"/>
        <v>-117071.29020577847</v>
      </c>
      <c r="P4186" s="9">
        <f t="shared" si="921"/>
        <v>13705686990.445601</v>
      </c>
      <c r="Q4186" s="9">
        <f t="shared" si="922"/>
        <v>2.0128913643825265E-4</v>
      </c>
      <c r="R4186" s="9">
        <f t="shared" si="923"/>
        <v>-3.313272070518495E-2</v>
      </c>
    </row>
    <row r="4187" spans="1:18" x14ac:dyDescent="0.25">
      <c r="A4187">
        <v>4176</v>
      </c>
      <c r="B4187" s="5">
        <v>81315</v>
      </c>
      <c r="C4187" s="5">
        <v>6240</v>
      </c>
      <c r="D4187" s="5">
        <f t="shared" si="910"/>
        <v>507405600</v>
      </c>
      <c r="E4187" s="5">
        <f t="shared" si="911"/>
        <v>6612129225</v>
      </c>
      <c r="F4187" s="5">
        <f t="shared" si="912"/>
        <v>38937600</v>
      </c>
      <c r="G4187" s="5">
        <f t="shared" si="913"/>
        <v>-548645.82420000003</v>
      </c>
      <c r="H4187" s="9">
        <f t="shared" si="914"/>
        <v>301012240412.09735</v>
      </c>
      <c r="I4187" s="9">
        <f t="shared" si="915"/>
        <v>-289269.74660000001</v>
      </c>
      <c r="J4187" s="9">
        <f t="shared" si="916"/>
        <v>83676986298.028214</v>
      </c>
      <c r="K4187" s="9">
        <f t="shared" si="917"/>
        <v>158706638539.48218</v>
      </c>
      <c r="M4187" s="9">
        <f t="shared" si="918"/>
        <v>145975.91758326336</v>
      </c>
      <c r="N4187" s="9">
        <f t="shared" si="919"/>
        <v>22360366020.406631</v>
      </c>
      <c r="O4187" s="9">
        <f t="shared" si="920"/>
        <v>-139735.91758326336</v>
      </c>
      <c r="P4187" s="9">
        <f t="shared" si="921"/>
        <v>19526126662.836571</v>
      </c>
      <c r="Q4187" s="9">
        <f t="shared" si="922"/>
        <v>2.0131095122487592E-4</v>
      </c>
      <c r="R4187" s="9">
        <f t="shared" si="923"/>
        <v>-3.9547109903210434E-2</v>
      </c>
    </row>
    <row r="4188" spans="1:18" x14ac:dyDescent="0.25">
      <c r="A4188">
        <v>4177</v>
      </c>
      <c r="B4188" s="5">
        <v>78557</v>
      </c>
      <c r="C4188" s="5">
        <v>18822</v>
      </c>
      <c r="D4188" s="5">
        <f t="shared" si="910"/>
        <v>1478599854</v>
      </c>
      <c r="E4188" s="5">
        <f t="shared" si="911"/>
        <v>6171202249</v>
      </c>
      <c r="F4188" s="5">
        <f t="shared" si="912"/>
        <v>354267684</v>
      </c>
      <c r="G4188" s="5">
        <f t="shared" si="913"/>
        <v>-551403.82420000003</v>
      </c>
      <c r="H4188" s="9">
        <f t="shared" si="914"/>
        <v>304046177342.38452</v>
      </c>
      <c r="I4188" s="9">
        <f t="shared" si="915"/>
        <v>-276687.74660000001</v>
      </c>
      <c r="J4188" s="9">
        <f t="shared" si="916"/>
        <v>76556109118.585815</v>
      </c>
      <c r="K4188" s="9">
        <f t="shared" si="917"/>
        <v>152566681584.52057</v>
      </c>
      <c r="M4188" s="9">
        <f t="shared" si="918"/>
        <v>145224.22262407996</v>
      </c>
      <c r="N4188" s="9">
        <f t="shared" si="919"/>
        <v>22585738716.716839</v>
      </c>
      <c r="O4188" s="9">
        <f t="shared" si="920"/>
        <v>-126402.22262407996</v>
      </c>
      <c r="P4188" s="9">
        <f t="shared" si="921"/>
        <v>15977521884.307472</v>
      </c>
      <c r="Q4188" s="9">
        <f t="shared" si="922"/>
        <v>2.0132416445278156E-4</v>
      </c>
      <c r="R4188" s="9">
        <f t="shared" si="923"/>
        <v>-3.5773498393339091E-2</v>
      </c>
    </row>
    <row r="4189" spans="1:18" x14ac:dyDescent="0.25">
      <c r="A4189">
        <v>4178</v>
      </c>
      <c r="B4189" s="5">
        <v>77363</v>
      </c>
      <c r="C4189" s="5">
        <v>2745</v>
      </c>
      <c r="D4189" s="5">
        <f t="shared" si="910"/>
        <v>212361435</v>
      </c>
      <c r="E4189" s="5">
        <f t="shared" si="911"/>
        <v>5985033769</v>
      </c>
      <c r="F4189" s="5">
        <f t="shared" si="912"/>
        <v>7535025</v>
      </c>
      <c r="G4189" s="5">
        <f t="shared" si="913"/>
        <v>-552597.82420000003</v>
      </c>
      <c r="H4189" s="9">
        <f t="shared" si="914"/>
        <v>305364355310.57416</v>
      </c>
      <c r="I4189" s="9">
        <f t="shared" si="915"/>
        <v>-292764.74660000001</v>
      </c>
      <c r="J4189" s="9">
        <f t="shared" si="916"/>
        <v>85711196851.762222</v>
      </c>
      <c r="K4189" s="9">
        <f t="shared" si="917"/>
        <v>161781161973.62436</v>
      </c>
      <c r="M4189" s="9">
        <f t="shared" si="918"/>
        <v>144898.79703261334</v>
      </c>
      <c r="N4189" s="9">
        <f t="shared" si="919"/>
        <v>22683658129.589893</v>
      </c>
      <c r="O4189" s="9">
        <f t="shared" si="920"/>
        <v>-142153.79703261334</v>
      </c>
      <c r="P4189" s="9">
        <f t="shared" si="921"/>
        <v>20207702010.789429</v>
      </c>
      <c r="Q4189" s="9">
        <f t="shared" si="922"/>
        <v>2.0132990530577691E-4</v>
      </c>
      <c r="R4189" s="9">
        <f t="shared" si="923"/>
        <v>-4.0231402097074397E-2</v>
      </c>
    </row>
    <row r="4190" spans="1:18" x14ac:dyDescent="0.25">
      <c r="A4190">
        <v>4179</v>
      </c>
      <c r="B4190" s="5">
        <v>51331</v>
      </c>
      <c r="C4190" s="5">
        <v>2071</v>
      </c>
      <c r="D4190" s="5">
        <f t="shared" si="910"/>
        <v>106306501</v>
      </c>
      <c r="E4190" s="5">
        <f t="shared" si="911"/>
        <v>2634871561</v>
      </c>
      <c r="F4190" s="5">
        <f t="shared" si="912"/>
        <v>4289041</v>
      </c>
      <c r="G4190" s="5">
        <f t="shared" si="913"/>
        <v>-578629.82420000003</v>
      </c>
      <c r="H4190" s="9">
        <f t="shared" si="914"/>
        <v>334812473453.72296</v>
      </c>
      <c r="I4190" s="9">
        <f t="shared" si="915"/>
        <v>-293438.74660000001</v>
      </c>
      <c r="J4190" s="9">
        <f t="shared" si="916"/>
        <v>86106298006.179016</v>
      </c>
      <c r="K4190" s="9">
        <f t="shared" si="917"/>
        <v>169792410358.62637</v>
      </c>
      <c r="M4190" s="9">
        <f t="shared" si="918"/>
        <v>137803.75599655017</v>
      </c>
      <c r="N4190" s="9">
        <f t="shared" si="919"/>
        <v>24871179472.215408</v>
      </c>
      <c r="O4190" s="9">
        <f t="shared" si="920"/>
        <v>-135732.75599655017</v>
      </c>
      <c r="P4190" s="9">
        <f t="shared" si="921"/>
        <v>18423381050.419025</v>
      </c>
      <c r="Q4190" s="9">
        <f t="shared" si="922"/>
        <v>2.0145815605895957E-4</v>
      </c>
      <c r="R4190" s="9">
        <f t="shared" si="923"/>
        <v>-3.8414165139955408E-2</v>
      </c>
    </row>
    <row r="4191" spans="1:18" x14ac:dyDescent="0.25">
      <c r="A4191">
        <v>4180</v>
      </c>
      <c r="B4191" s="5">
        <v>39505</v>
      </c>
      <c r="C4191" s="5">
        <v>6760</v>
      </c>
      <c r="D4191" s="5">
        <f t="shared" si="910"/>
        <v>267053800</v>
      </c>
      <c r="E4191" s="5">
        <f t="shared" si="911"/>
        <v>1560645025</v>
      </c>
      <c r="F4191" s="5">
        <f t="shared" si="912"/>
        <v>45697600</v>
      </c>
      <c r="G4191" s="5">
        <f t="shared" si="913"/>
        <v>-590455.82420000003</v>
      </c>
      <c r="H4191" s="9">
        <f t="shared" si="914"/>
        <v>348638080331.70135</v>
      </c>
      <c r="I4191" s="9">
        <f t="shared" si="915"/>
        <v>-288749.74660000001</v>
      </c>
      <c r="J4191" s="9">
        <f t="shared" si="916"/>
        <v>83376416161.564224</v>
      </c>
      <c r="K4191" s="9">
        <f t="shared" si="917"/>
        <v>170493969616.24417</v>
      </c>
      <c r="M4191" s="9">
        <f t="shared" si="918"/>
        <v>134580.57086699875</v>
      </c>
      <c r="N4191" s="9">
        <f t="shared" si="919"/>
        <v>25898199602.103203</v>
      </c>
      <c r="O4191" s="9">
        <f t="shared" si="920"/>
        <v>-127820.57086699875</v>
      </c>
      <c r="P4191" s="9">
        <f t="shared" si="921"/>
        <v>16338098336.76545</v>
      </c>
      <c r="Q4191" s="9">
        <f t="shared" si="922"/>
        <v>2.0151836854814781E-4</v>
      </c>
      <c r="R4191" s="9">
        <f t="shared" si="923"/>
        <v>-3.6174913191537511E-2</v>
      </c>
    </row>
    <row r="4192" spans="1:18" x14ac:dyDescent="0.25">
      <c r="A4192">
        <v>4181</v>
      </c>
      <c r="B4192" s="5">
        <v>33983</v>
      </c>
      <c r="C4192" s="5">
        <v>1835</v>
      </c>
      <c r="D4192" s="5">
        <f t="shared" si="910"/>
        <v>62358805</v>
      </c>
      <c r="E4192" s="5">
        <f t="shared" si="911"/>
        <v>1154844289</v>
      </c>
      <c r="F4192" s="5">
        <f t="shared" si="912"/>
        <v>3367225</v>
      </c>
      <c r="G4192" s="5">
        <f t="shared" si="913"/>
        <v>-595977.82420000003</v>
      </c>
      <c r="H4192" s="9">
        <f t="shared" si="914"/>
        <v>355189566938.16614</v>
      </c>
      <c r="I4192" s="9">
        <f t="shared" si="915"/>
        <v>-293674.74660000001</v>
      </c>
      <c r="J4192" s="9">
        <f t="shared" si="916"/>
        <v>86244856790.574219</v>
      </c>
      <c r="K4192" s="9">
        <f t="shared" si="917"/>
        <v>175023636501.15436</v>
      </c>
      <c r="M4192" s="9">
        <f t="shared" si="918"/>
        <v>133075.54564415224</v>
      </c>
      <c r="N4192" s="9">
        <f t="shared" si="919"/>
        <v>26384869640.164738</v>
      </c>
      <c r="O4192" s="9">
        <f t="shared" si="920"/>
        <v>-131240.54564415224</v>
      </c>
      <c r="P4192" s="9">
        <f t="shared" si="921"/>
        <v>17224080820.974808</v>
      </c>
      <c r="Q4192" s="9">
        <f t="shared" si="922"/>
        <v>2.0154690120642026E-4</v>
      </c>
      <c r="R4192" s="9">
        <f t="shared" si="923"/>
        <v>-3.7142811844988244E-2</v>
      </c>
    </row>
    <row r="4193" spans="1:18" x14ac:dyDescent="0.25">
      <c r="A4193">
        <v>4182</v>
      </c>
      <c r="B4193" s="5">
        <v>33149</v>
      </c>
      <c r="C4193" s="5">
        <v>2150</v>
      </c>
      <c r="D4193" s="5">
        <f t="shared" si="910"/>
        <v>71270350</v>
      </c>
      <c r="E4193" s="5">
        <f t="shared" si="911"/>
        <v>1098856201</v>
      </c>
      <c r="F4193" s="5">
        <f t="shared" si="912"/>
        <v>4622500</v>
      </c>
      <c r="G4193" s="5">
        <f t="shared" si="913"/>
        <v>-596811.82420000003</v>
      </c>
      <c r="H4193" s="9">
        <f t="shared" si="914"/>
        <v>356184353504.93176</v>
      </c>
      <c r="I4193" s="9">
        <f t="shared" si="915"/>
        <v>-293359.74660000001</v>
      </c>
      <c r="J4193" s="9">
        <f t="shared" si="916"/>
        <v>86059940925.216217</v>
      </c>
      <c r="K4193" s="9">
        <f t="shared" si="917"/>
        <v>175080565515.19577</v>
      </c>
      <c r="M4193" s="9">
        <f t="shared" si="918"/>
        <v>132848.23832146951</v>
      </c>
      <c r="N4193" s="9">
        <f t="shared" si="919"/>
        <v>26458766275.446445</v>
      </c>
      <c r="O4193" s="9">
        <f t="shared" si="920"/>
        <v>-130698.23832146951</v>
      </c>
      <c r="P4193" s="9">
        <f t="shared" si="921"/>
        <v>17082029500.335642</v>
      </c>
      <c r="Q4193" s="9">
        <f t="shared" si="922"/>
        <v>2.0155123364375371E-4</v>
      </c>
      <c r="R4193" s="9">
        <f t="shared" si="923"/>
        <v>-3.6989331773477796E-2</v>
      </c>
    </row>
    <row r="4194" spans="1:18" x14ac:dyDescent="0.25">
      <c r="A4194">
        <v>4183</v>
      </c>
      <c r="B4194" s="5">
        <v>30797</v>
      </c>
      <c r="C4194" s="5">
        <v>1505</v>
      </c>
      <c r="D4194" s="5">
        <f t="shared" si="910"/>
        <v>46349485</v>
      </c>
      <c r="E4194" s="5">
        <f t="shared" si="911"/>
        <v>948455209</v>
      </c>
      <c r="F4194" s="5">
        <f t="shared" si="912"/>
        <v>2265025</v>
      </c>
      <c r="G4194" s="5">
        <f t="shared" si="913"/>
        <v>-599163.82420000003</v>
      </c>
      <c r="H4194" s="9">
        <f t="shared" si="914"/>
        <v>358997288229.96857</v>
      </c>
      <c r="I4194" s="9">
        <f t="shared" si="915"/>
        <v>-294004.74660000001</v>
      </c>
      <c r="J4194" s="9">
        <f t="shared" si="916"/>
        <v>86438791023.330215</v>
      </c>
      <c r="K4194" s="9">
        <f t="shared" si="917"/>
        <v>176157008305.80795</v>
      </c>
      <c r="M4194" s="9">
        <f t="shared" si="918"/>
        <v>132207.19896541463</v>
      </c>
      <c r="N4194" s="9">
        <f t="shared" si="919"/>
        <v>26667722063.94603</v>
      </c>
      <c r="O4194" s="9">
        <f t="shared" si="920"/>
        <v>-130702.19896541463</v>
      </c>
      <c r="P4194" s="9">
        <f t="shared" si="921"/>
        <v>17083064814.394833</v>
      </c>
      <c r="Q4194" s="9">
        <f t="shared" si="922"/>
        <v>2.0156348437554535E-4</v>
      </c>
      <c r="R4194" s="9">
        <f t="shared" si="923"/>
        <v>-3.6990452914775401E-2</v>
      </c>
    </row>
    <row r="4195" spans="1:18" x14ac:dyDescent="0.25">
      <c r="A4195">
        <v>4184</v>
      </c>
      <c r="B4195" s="5">
        <v>26913</v>
      </c>
      <c r="C4195" s="5">
        <v>1440</v>
      </c>
      <c r="D4195" s="5">
        <f t="shared" si="910"/>
        <v>38754720</v>
      </c>
      <c r="E4195" s="5">
        <f t="shared" si="911"/>
        <v>724309569</v>
      </c>
      <c r="F4195" s="5">
        <f t="shared" si="912"/>
        <v>2073600</v>
      </c>
      <c r="G4195" s="5">
        <f t="shared" si="913"/>
        <v>-603047.82420000003</v>
      </c>
      <c r="H4195" s="9">
        <f t="shared" si="914"/>
        <v>363666678272.35413</v>
      </c>
      <c r="I4195" s="9">
        <f t="shared" si="915"/>
        <v>-294069.74660000001</v>
      </c>
      <c r="J4195" s="9">
        <f t="shared" si="916"/>
        <v>86477015865.388214</v>
      </c>
      <c r="K4195" s="9">
        <f t="shared" si="917"/>
        <v>177338120850.17535</v>
      </c>
      <c r="M4195" s="9">
        <f t="shared" si="918"/>
        <v>131148.61186553488</v>
      </c>
      <c r="N4195" s="9">
        <f t="shared" si="919"/>
        <v>27014582611.201</v>
      </c>
      <c r="O4195" s="9">
        <f t="shared" si="920"/>
        <v>-129708.61186553488</v>
      </c>
      <c r="P4195" s="9">
        <f t="shared" si="921"/>
        <v>16824323992.083977</v>
      </c>
      <c r="Q4195" s="9">
        <f t="shared" si="922"/>
        <v>2.0158382023493469E-4</v>
      </c>
      <c r="R4195" s="9">
        <f t="shared" si="923"/>
        <v>-3.6709254982908987E-2</v>
      </c>
    </row>
    <row r="4196" spans="1:18" x14ac:dyDescent="0.25">
      <c r="A4196">
        <v>4185</v>
      </c>
      <c r="B4196" s="5">
        <v>20491</v>
      </c>
      <c r="C4196" s="5">
        <v>1639</v>
      </c>
      <c r="D4196" s="5">
        <f t="shared" si="910"/>
        <v>33584749</v>
      </c>
      <c r="E4196" s="5">
        <f t="shared" si="911"/>
        <v>419881081</v>
      </c>
      <c r="F4196" s="5">
        <f t="shared" si="912"/>
        <v>2686321</v>
      </c>
      <c r="G4196" s="5">
        <f t="shared" si="913"/>
        <v>-609469.82420000003</v>
      </c>
      <c r="H4196" s="9">
        <f t="shared" si="914"/>
        <v>371453466610.37897</v>
      </c>
      <c r="I4196" s="9">
        <f t="shared" si="915"/>
        <v>-293870.74660000001</v>
      </c>
      <c r="J4196" s="9">
        <f t="shared" si="916"/>
        <v>86360015707.241425</v>
      </c>
      <c r="K4196" s="9">
        <f t="shared" si="917"/>
        <v>179105352267.82477</v>
      </c>
      <c r="M4196" s="9">
        <f t="shared" si="918"/>
        <v>129398.29097072859</v>
      </c>
      <c r="N4196" s="9">
        <f t="shared" si="919"/>
        <v>27593015691.27541</v>
      </c>
      <c r="O4196" s="9">
        <f t="shared" si="920"/>
        <v>-127759.29097072859</v>
      </c>
      <c r="P4196" s="9">
        <f t="shared" si="921"/>
        <v>16322436429.34329</v>
      </c>
      <c r="Q4196" s="9">
        <f t="shared" si="922"/>
        <v>2.0161773280837558E-4</v>
      </c>
      <c r="R4196" s="9">
        <f t="shared" si="923"/>
        <v>-3.6157571966634064E-2</v>
      </c>
    </row>
    <row r="4197" spans="1:18" x14ac:dyDescent="0.25">
      <c r="A4197">
        <v>4186</v>
      </c>
      <c r="B4197" s="5">
        <v>19648</v>
      </c>
      <c r="C4197" s="5">
        <v>1632</v>
      </c>
      <c r="D4197" s="5">
        <f t="shared" si="910"/>
        <v>32065536</v>
      </c>
      <c r="E4197" s="5">
        <f t="shared" si="911"/>
        <v>386043904</v>
      </c>
      <c r="F4197" s="5">
        <f t="shared" si="912"/>
        <v>2663424</v>
      </c>
      <c r="G4197" s="5">
        <f t="shared" si="913"/>
        <v>-610312.82420000003</v>
      </c>
      <c r="H4197" s="9">
        <f t="shared" si="914"/>
        <v>372481743382.98016</v>
      </c>
      <c r="I4197" s="9">
        <f t="shared" si="915"/>
        <v>-293877.74660000001</v>
      </c>
      <c r="J4197" s="9">
        <f t="shared" si="916"/>
        <v>86364129946.693817</v>
      </c>
      <c r="K4197" s="9">
        <f t="shared" si="917"/>
        <v>179357357496.97797</v>
      </c>
      <c r="M4197" s="9">
        <f t="shared" si="918"/>
        <v>129168.53069132628</v>
      </c>
      <c r="N4197" s="9">
        <f t="shared" si="919"/>
        <v>27669400109.976013</v>
      </c>
      <c r="O4197" s="9">
        <f t="shared" si="920"/>
        <v>-127536.53069132628</v>
      </c>
      <c r="P4197" s="9">
        <f t="shared" si="921"/>
        <v>16265566660.77961</v>
      </c>
      <c r="Q4197" s="9">
        <f t="shared" si="922"/>
        <v>2.0162221110033043E-4</v>
      </c>
      <c r="R4197" s="9">
        <f t="shared" si="923"/>
        <v>-3.6094527937155715E-2</v>
      </c>
    </row>
    <row r="4198" spans="1:18" x14ac:dyDescent="0.25">
      <c r="A4198">
        <v>4187</v>
      </c>
      <c r="B4198" s="5">
        <v>18763</v>
      </c>
      <c r="C4198" s="5">
        <v>898</v>
      </c>
      <c r="D4198" s="5">
        <f t="shared" si="910"/>
        <v>16849174</v>
      </c>
      <c r="E4198" s="5">
        <f t="shared" si="911"/>
        <v>352050169</v>
      </c>
      <c r="F4198" s="5">
        <f t="shared" si="912"/>
        <v>806404</v>
      </c>
      <c r="G4198" s="5">
        <f t="shared" si="913"/>
        <v>-611197.82420000003</v>
      </c>
      <c r="H4198" s="9">
        <f t="shared" si="914"/>
        <v>373562780306.81415</v>
      </c>
      <c r="I4198" s="9">
        <f t="shared" si="915"/>
        <v>-294611.74660000001</v>
      </c>
      <c r="J4198" s="9">
        <f t="shared" si="916"/>
        <v>86796081234.702621</v>
      </c>
      <c r="K4198" s="9">
        <f t="shared" si="917"/>
        <v>180066058505.68176</v>
      </c>
      <c r="M4198" s="9">
        <f t="shared" si="918"/>
        <v>128927.32328056583</v>
      </c>
      <c r="N4198" s="9">
        <f t="shared" si="919"/>
        <v>27749703758.975163</v>
      </c>
      <c r="O4198" s="9">
        <f t="shared" si="920"/>
        <v>-128029.32328056583</v>
      </c>
      <c r="P4198" s="9">
        <f t="shared" si="921"/>
        <v>16391507619.679636</v>
      </c>
      <c r="Q4198" s="9">
        <f t="shared" si="922"/>
        <v>2.0162691917026637E-4</v>
      </c>
      <c r="R4198" s="9">
        <f t="shared" si="923"/>
        <v>-3.6233994854310156E-2</v>
      </c>
    </row>
    <row r="4199" spans="1:18" x14ac:dyDescent="0.25">
      <c r="A4199">
        <v>4188</v>
      </c>
      <c r="B4199" s="5">
        <v>15807</v>
      </c>
      <c r="C4199" s="5">
        <v>538</v>
      </c>
      <c r="D4199" s="5">
        <f t="shared" si="910"/>
        <v>8504166</v>
      </c>
      <c r="E4199" s="5">
        <f t="shared" si="911"/>
        <v>249861249</v>
      </c>
      <c r="F4199" s="5">
        <f t="shared" si="912"/>
        <v>289444</v>
      </c>
      <c r="G4199" s="5">
        <f t="shared" si="913"/>
        <v>-614153.82420000003</v>
      </c>
      <c r="H4199" s="9">
        <f t="shared" si="914"/>
        <v>377184919779.48456</v>
      </c>
      <c r="I4199" s="9">
        <f t="shared" si="915"/>
        <v>-294971.74660000001</v>
      </c>
      <c r="J4199" s="9">
        <f t="shared" si="916"/>
        <v>87008331292.254623</v>
      </c>
      <c r="K4199" s="9">
        <f t="shared" si="917"/>
        <v>181158026205.34335</v>
      </c>
      <c r="M4199" s="9">
        <f t="shared" si="918"/>
        <v>128121.66327355128</v>
      </c>
      <c r="N4199" s="9">
        <f t="shared" si="919"/>
        <v>28018770439.702148</v>
      </c>
      <c r="O4199" s="9">
        <f t="shared" si="920"/>
        <v>-127583.66327355128</v>
      </c>
      <c r="P4199" s="9">
        <f t="shared" si="921"/>
        <v>16277591134.298918</v>
      </c>
      <c r="Q4199" s="9">
        <f t="shared" si="922"/>
        <v>2.0164269410410916E-4</v>
      </c>
      <c r="R4199" s="9">
        <f t="shared" si="923"/>
        <v>-3.6107867452265741E-2</v>
      </c>
    </row>
    <row r="4200" spans="1:18" x14ac:dyDescent="0.25">
      <c r="A4200">
        <v>4189</v>
      </c>
      <c r="B4200" s="5">
        <v>6555</v>
      </c>
      <c r="C4200" s="5">
        <v>240</v>
      </c>
      <c r="D4200" s="5">
        <f t="shared" si="910"/>
        <v>1573200</v>
      </c>
      <c r="E4200" s="5">
        <f t="shared" si="911"/>
        <v>42968025</v>
      </c>
      <c r="F4200" s="5">
        <f t="shared" si="912"/>
        <v>57600</v>
      </c>
      <c r="G4200" s="5">
        <f t="shared" si="913"/>
        <v>-623405.82420000003</v>
      </c>
      <c r="H4200" s="9">
        <f t="shared" si="914"/>
        <v>388634821646.48132</v>
      </c>
      <c r="I4200" s="9">
        <f t="shared" si="915"/>
        <v>-295269.74660000001</v>
      </c>
      <c r="J4200" s="9">
        <f t="shared" si="916"/>
        <v>87184223257.228226</v>
      </c>
      <c r="K4200" s="9">
        <f t="shared" si="917"/>
        <v>184072879740.49817</v>
      </c>
      <c r="M4200" s="9">
        <f t="shared" si="918"/>
        <v>125600.02376580481</v>
      </c>
      <c r="N4200" s="9">
        <f t="shared" si="919"/>
        <v>28869313913.593029</v>
      </c>
      <c r="O4200" s="9">
        <f t="shared" si="920"/>
        <v>-125360.02376580481</v>
      </c>
      <c r="P4200" s="9">
        <f t="shared" si="921"/>
        <v>15715135558.563148</v>
      </c>
      <c r="Q4200" s="9">
        <f t="shared" si="922"/>
        <v>2.0169256005925004E-4</v>
      </c>
      <c r="R4200" s="9">
        <f t="shared" si="923"/>
        <v>-3.5478548888542488E-2</v>
      </c>
    </row>
    <row r="4201" spans="1:18" x14ac:dyDescent="0.25">
      <c r="A4201">
        <v>4190</v>
      </c>
      <c r="B4201" s="5">
        <v>5769</v>
      </c>
      <c r="C4201" s="5">
        <v>500</v>
      </c>
      <c r="D4201" s="5">
        <f t="shared" si="910"/>
        <v>2884500</v>
      </c>
      <c r="E4201" s="5">
        <f t="shared" si="911"/>
        <v>33281361</v>
      </c>
      <c r="F4201" s="5">
        <f t="shared" si="912"/>
        <v>250000</v>
      </c>
      <c r="G4201" s="5">
        <f t="shared" si="913"/>
        <v>-624191.82420000003</v>
      </c>
      <c r="H4201" s="9">
        <f t="shared" si="914"/>
        <v>389615433398.12372</v>
      </c>
      <c r="I4201" s="9">
        <f t="shared" si="915"/>
        <v>-295009.74660000001</v>
      </c>
      <c r="J4201" s="9">
        <f t="shared" si="916"/>
        <v>87030750588.996216</v>
      </c>
      <c r="K4201" s="9">
        <f t="shared" si="917"/>
        <v>184142671887.03375</v>
      </c>
      <c r="M4201" s="9">
        <f t="shared" si="918"/>
        <v>125385.79887895993</v>
      </c>
      <c r="N4201" s="9">
        <f t="shared" si="919"/>
        <v>28942157588.191177</v>
      </c>
      <c r="O4201" s="9">
        <f t="shared" si="920"/>
        <v>-124885.79887895993</v>
      </c>
      <c r="P4201" s="9">
        <f t="shared" si="921"/>
        <v>15596462761.63603</v>
      </c>
      <c r="Q4201" s="9">
        <f t="shared" si="922"/>
        <v>2.0169683076324264E-4</v>
      </c>
      <c r="R4201" s="9">
        <f t="shared" si="923"/>
        <v>-3.5344337033251474E-2</v>
      </c>
    </row>
    <row r="4202" spans="1:18" x14ac:dyDescent="0.25">
      <c r="A4202">
        <v>4191</v>
      </c>
      <c r="B4202" s="5">
        <v>5093</v>
      </c>
      <c r="C4202" s="5">
        <v>320</v>
      </c>
      <c r="D4202" s="5">
        <f t="shared" si="910"/>
        <v>1629760</v>
      </c>
      <c r="E4202" s="5">
        <f t="shared" si="911"/>
        <v>25938649</v>
      </c>
      <c r="F4202" s="5">
        <f t="shared" si="912"/>
        <v>102400</v>
      </c>
      <c r="G4202" s="5">
        <f t="shared" si="913"/>
        <v>-624867.82420000003</v>
      </c>
      <c r="H4202" s="9">
        <f t="shared" si="914"/>
        <v>390459797720.44214</v>
      </c>
      <c r="I4202" s="9">
        <f t="shared" si="915"/>
        <v>-295189.74660000001</v>
      </c>
      <c r="J4202" s="9">
        <f t="shared" si="916"/>
        <v>87136986497.772217</v>
      </c>
      <c r="K4202" s="9">
        <f t="shared" si="917"/>
        <v>184454574684.09137</v>
      </c>
      <c r="M4202" s="9">
        <f t="shared" si="918"/>
        <v>125201.55457424349</v>
      </c>
      <c r="N4202" s="9">
        <f t="shared" si="919"/>
        <v>29004880271.081959</v>
      </c>
      <c r="O4202" s="9">
        <f t="shared" si="920"/>
        <v>-124881.55457424349</v>
      </c>
      <c r="P4202" s="9">
        <f t="shared" si="921"/>
        <v>15595402672.879755</v>
      </c>
      <c r="Q4202" s="9">
        <f t="shared" si="922"/>
        <v>2.0170050809025455E-4</v>
      </c>
      <c r="R4202" s="9">
        <f t="shared" si="923"/>
        <v>-3.5343135903735681E-2</v>
      </c>
    </row>
    <row r="4203" spans="1:18" x14ac:dyDescent="0.25">
      <c r="A4203">
        <v>4192</v>
      </c>
      <c r="B4203" s="5">
        <v>2770</v>
      </c>
      <c r="C4203" s="5">
        <v>140</v>
      </c>
      <c r="D4203" s="5">
        <f t="shared" si="910"/>
        <v>387800</v>
      </c>
      <c r="E4203" s="5">
        <f t="shared" si="911"/>
        <v>7672900</v>
      </c>
      <c r="F4203" s="5">
        <f t="shared" si="912"/>
        <v>19600</v>
      </c>
      <c r="G4203" s="5">
        <f t="shared" si="913"/>
        <v>-627190.82420000003</v>
      </c>
      <c r="H4203" s="9">
        <f t="shared" si="914"/>
        <v>393368329960.67535</v>
      </c>
      <c r="I4203" s="9">
        <f t="shared" si="915"/>
        <v>-295369.74660000001</v>
      </c>
      <c r="J4203" s="9">
        <f t="shared" si="916"/>
        <v>87243287206.548218</v>
      </c>
      <c r="K4203" s="9">
        <f t="shared" si="917"/>
        <v>185253194813.79916</v>
      </c>
      <c r="M4203" s="9">
        <f t="shared" si="918"/>
        <v>124568.41918984064</v>
      </c>
      <c r="N4203" s="9">
        <f t="shared" si="919"/>
        <v>29220937416.747303</v>
      </c>
      <c r="O4203" s="9">
        <f t="shared" si="920"/>
        <v>-124428.41918984064</v>
      </c>
      <c r="P4203" s="9">
        <f t="shared" si="921"/>
        <v>15482431502.082703</v>
      </c>
      <c r="Q4203" s="9">
        <f t="shared" si="922"/>
        <v>2.0171317516285499E-4</v>
      </c>
      <c r="R4203" s="9">
        <f t="shared" si="923"/>
        <v>-3.5214892804346108E-2</v>
      </c>
    </row>
    <row r="4204" spans="1:18" x14ac:dyDescent="0.25">
      <c r="A4204">
        <v>4193</v>
      </c>
      <c r="B4204" s="5">
        <v>2486</v>
      </c>
      <c r="C4204" s="5">
        <v>130</v>
      </c>
      <c r="D4204" s="5">
        <f t="shared" si="910"/>
        <v>323180</v>
      </c>
      <c r="E4204" s="5">
        <f t="shared" si="911"/>
        <v>6180196</v>
      </c>
      <c r="F4204" s="5">
        <f t="shared" si="912"/>
        <v>16900</v>
      </c>
      <c r="G4204" s="5">
        <f t="shared" si="913"/>
        <v>-627474.82420000003</v>
      </c>
      <c r="H4204" s="9">
        <f t="shared" si="914"/>
        <v>393724655004.82092</v>
      </c>
      <c r="I4204" s="9">
        <f t="shared" si="915"/>
        <v>-295379.74660000001</v>
      </c>
      <c r="J4204" s="9">
        <f t="shared" si="916"/>
        <v>87249194701.480225</v>
      </c>
      <c r="K4204" s="9">
        <f t="shared" si="917"/>
        <v>185343354570.07556</v>
      </c>
      <c r="M4204" s="9">
        <f t="shared" si="918"/>
        <v>124491.01477780001</v>
      </c>
      <c r="N4204" s="9">
        <f t="shared" si="919"/>
        <v>29247406634.073563</v>
      </c>
      <c r="O4204" s="9">
        <f t="shared" si="920"/>
        <v>-124361.01477780001</v>
      </c>
      <c r="P4204" s="9">
        <f t="shared" si="921"/>
        <v>15465661996.564192</v>
      </c>
      <c r="Q4204" s="9">
        <f t="shared" si="922"/>
        <v>2.0171472700922656E-4</v>
      </c>
      <c r="R4204" s="9">
        <f t="shared" si="923"/>
        <v>-3.5195816489133926E-2</v>
      </c>
    </row>
    <row r="4205" spans="1:18" x14ac:dyDescent="0.25">
      <c r="A4205">
        <v>4194</v>
      </c>
      <c r="B4205" s="5">
        <v>2252</v>
      </c>
      <c r="C4205" s="5">
        <v>200</v>
      </c>
      <c r="D4205" s="5">
        <f t="shared" si="910"/>
        <v>450400</v>
      </c>
      <c r="E4205" s="5">
        <f t="shared" si="911"/>
        <v>5071504</v>
      </c>
      <c r="F4205" s="5">
        <f t="shared" si="912"/>
        <v>40000</v>
      </c>
      <c r="G4205" s="5">
        <f t="shared" si="913"/>
        <v>-627708.82420000003</v>
      </c>
      <c r="H4205" s="9">
        <f t="shared" si="914"/>
        <v>394018367978.54657</v>
      </c>
      <c r="I4205" s="9">
        <f t="shared" si="915"/>
        <v>-295309.74660000001</v>
      </c>
      <c r="J4205" s="9">
        <f t="shared" si="916"/>
        <v>87207846436.956223</v>
      </c>
      <c r="K4205" s="9">
        <f t="shared" si="917"/>
        <v>185368533813.08597</v>
      </c>
      <c r="M4205" s="9">
        <f t="shared" si="918"/>
        <v>124427.23790309047</v>
      </c>
      <c r="N4205" s="9">
        <f t="shared" si="919"/>
        <v>29269224782.028126</v>
      </c>
      <c r="O4205" s="9">
        <f t="shared" si="920"/>
        <v>-124227.23790309047</v>
      </c>
      <c r="P4205" s="9">
        <f t="shared" si="921"/>
        <v>15432406637.031038</v>
      </c>
      <c r="Q4205" s="9">
        <f t="shared" si="922"/>
        <v>2.017160061711043E-4</v>
      </c>
      <c r="R4205" s="9">
        <f t="shared" si="923"/>
        <v>-3.5157955881899509E-2</v>
      </c>
    </row>
    <row r="4206" spans="1:18" x14ac:dyDescent="0.25">
      <c r="A4206">
        <v>4195</v>
      </c>
      <c r="B4206" s="5">
        <v>600</v>
      </c>
      <c r="C4206" s="5">
        <v>15</v>
      </c>
      <c r="D4206" s="5">
        <f t="shared" si="910"/>
        <v>9000</v>
      </c>
      <c r="E4206" s="5">
        <f t="shared" si="911"/>
        <v>360000</v>
      </c>
      <c r="F4206" s="5">
        <f t="shared" si="912"/>
        <v>225</v>
      </c>
      <c r="G4206" s="5">
        <f t="shared" si="913"/>
        <v>-629360.82420000003</v>
      </c>
      <c r="H4206" s="9">
        <f t="shared" si="914"/>
        <v>396095047037.70337</v>
      </c>
      <c r="I4206" s="9">
        <f t="shared" si="915"/>
        <v>-295494.74660000001</v>
      </c>
      <c r="J4206" s="9">
        <f t="shared" si="916"/>
        <v>87317145268.198227</v>
      </c>
      <c r="K4206" s="9">
        <f t="shared" si="917"/>
        <v>185972817266.94617</v>
      </c>
      <c r="M4206" s="9">
        <f t="shared" si="918"/>
        <v>123976.98406967097</v>
      </c>
      <c r="N4206" s="9">
        <f t="shared" si="919"/>
        <v>29423488621.286259</v>
      </c>
      <c r="O4206" s="9">
        <f t="shared" si="920"/>
        <v>-123961.98406967097</v>
      </c>
      <c r="P4206" s="9">
        <f t="shared" si="921"/>
        <v>15366573494.489361</v>
      </c>
      <c r="Q4206" s="9">
        <f t="shared" si="922"/>
        <v>2.0172505040449675E-4</v>
      </c>
      <c r="R4206" s="9">
        <f t="shared" si="923"/>
        <v>-3.5082885687811712E-2</v>
      </c>
    </row>
    <row r="4207" spans="1:18" x14ac:dyDescent="0.25">
      <c r="A4207">
        <v>4196</v>
      </c>
      <c r="B4207" s="5">
        <v>67</v>
      </c>
      <c r="C4207" s="5">
        <v>18</v>
      </c>
      <c r="D4207" s="5">
        <f t="shared" si="910"/>
        <v>1206</v>
      </c>
      <c r="E4207" s="5">
        <f t="shared" si="911"/>
        <v>4489</v>
      </c>
      <c r="F4207" s="5">
        <f t="shared" si="912"/>
        <v>324</v>
      </c>
      <c r="G4207" s="5">
        <f t="shared" si="913"/>
        <v>-629893.82420000003</v>
      </c>
      <c r="H4207" s="9">
        <f t="shared" si="914"/>
        <v>396766229765.30054</v>
      </c>
      <c r="I4207" s="9">
        <f t="shared" si="915"/>
        <v>-295491.74660000001</v>
      </c>
      <c r="J4207" s="9">
        <f t="shared" si="916"/>
        <v>87315372308.718613</v>
      </c>
      <c r="K4207" s="9">
        <f t="shared" si="917"/>
        <v>186128426285.41138</v>
      </c>
      <c r="M4207" s="9">
        <f t="shared" si="918"/>
        <v>123831.71452172146</v>
      </c>
      <c r="N4207" s="9">
        <f t="shared" si="919"/>
        <v>29473346698.270435</v>
      </c>
      <c r="O4207" s="9">
        <f t="shared" si="920"/>
        <v>-123813.71452172146</v>
      </c>
      <c r="P4207" s="9">
        <f t="shared" si="921"/>
        <v>15329835903.666338</v>
      </c>
      <c r="Q4207" s="9">
        <f t="shared" si="922"/>
        <v>2.0172797350097169E-4</v>
      </c>
      <c r="R4207" s="9">
        <f t="shared" si="923"/>
        <v>-3.5040923490361697E-2</v>
      </c>
    </row>
    <row r="4208" spans="1:18" x14ac:dyDescent="0.25">
      <c r="A4208">
        <v>4197</v>
      </c>
      <c r="B4208" s="5">
        <v>3</v>
      </c>
      <c r="C4208" s="5">
        <v>0</v>
      </c>
      <c r="D4208" s="5">
        <f t="shared" si="910"/>
        <v>0</v>
      </c>
      <c r="E4208" s="5">
        <f t="shared" si="911"/>
        <v>9</v>
      </c>
      <c r="F4208" s="5">
        <f t="shared" si="912"/>
        <v>0</v>
      </c>
      <c r="G4208" s="5">
        <f t="shared" si="913"/>
        <v>-629957.82420000003</v>
      </c>
      <c r="H4208" s="9">
        <f t="shared" si="914"/>
        <v>396846860270.79816</v>
      </c>
      <c r="I4208" s="9">
        <f t="shared" si="915"/>
        <v>-295509.74660000001</v>
      </c>
      <c r="J4208" s="9">
        <f t="shared" si="916"/>
        <v>87326010335.596222</v>
      </c>
      <c r="K4208" s="9">
        <f t="shared" si="917"/>
        <v>186158676998.02936</v>
      </c>
      <c r="M4208" s="9">
        <f t="shared" si="918"/>
        <v>123814.27127393766</v>
      </c>
      <c r="N4208" s="9">
        <f t="shared" si="919"/>
        <v>29479336247.442486</v>
      </c>
      <c r="O4208" s="9">
        <f t="shared" si="920"/>
        <v>-123814.27127393766</v>
      </c>
      <c r="P4208" s="9">
        <f t="shared" si="921"/>
        <v>15329973771.096224</v>
      </c>
      <c r="Q4208" s="9">
        <f t="shared" si="922"/>
        <v>2.017283246583193E-4</v>
      </c>
      <c r="R4208" s="9">
        <f t="shared" si="923"/>
        <v>-3.5041081064777428E-2</v>
      </c>
    </row>
    <row r="4209" spans="1:18" x14ac:dyDescent="0.25">
      <c r="A4209">
        <v>4198</v>
      </c>
      <c r="B4209" s="5">
        <v>77085549</v>
      </c>
      <c r="C4209" s="5">
        <v>57526570</v>
      </c>
      <c r="D4209" s="5">
        <f t="shared" si="910"/>
        <v>4434467230536930</v>
      </c>
      <c r="E4209" s="5">
        <f t="shared" si="911"/>
        <v>5942181864631401</v>
      </c>
      <c r="F4209" s="5">
        <f t="shared" si="912"/>
        <v>3309306255964900</v>
      </c>
      <c r="G4209" s="5">
        <f t="shared" si="913"/>
        <v>76455588.175799996</v>
      </c>
      <c r="H4209" s="9">
        <f t="shared" si="914"/>
        <v>5845456963307528</v>
      </c>
      <c r="I4209" s="9">
        <f t="shared" si="915"/>
        <v>57231060.253399998</v>
      </c>
      <c r="J4209" s="9">
        <f t="shared" si="916"/>
        <v>3275394257728301</v>
      </c>
      <c r="K4209" s="9">
        <f t="shared" si="917"/>
        <v>4375634373598346</v>
      </c>
      <c r="M4209" s="9">
        <f t="shared" si="918"/>
        <v>21133537.387336224</v>
      </c>
      <c r="N4209" s="9">
        <f t="shared" si="919"/>
        <v>434223395956086.94</v>
      </c>
      <c r="O4209" s="9">
        <f t="shared" si="920"/>
        <v>36393032.612663776</v>
      </c>
      <c r="P4209" s="9">
        <f t="shared" si="921"/>
        <v>1324452822746409.3</v>
      </c>
      <c r="Q4209" s="9">
        <f t="shared" si="922"/>
        <v>2.5657798511835753E-2</v>
      </c>
      <c r="R4209" s="9">
        <f t="shared" si="923"/>
        <v>10.433390708627082</v>
      </c>
    </row>
    <row r="4210" spans="1:18" x14ac:dyDescent="0.25">
      <c r="A4210">
        <v>4199</v>
      </c>
      <c r="B4210" s="5">
        <v>16830334</v>
      </c>
      <c r="C4210" s="5">
        <v>12560008</v>
      </c>
      <c r="D4210" s="5">
        <f t="shared" si="910"/>
        <v>211389129682672</v>
      </c>
      <c r="E4210" s="5">
        <f t="shared" si="911"/>
        <v>283260142551556</v>
      </c>
      <c r="F4210" s="5">
        <f t="shared" si="912"/>
        <v>157753800960064</v>
      </c>
      <c r="G4210" s="5">
        <f t="shared" si="913"/>
        <v>16200373.175799999</v>
      </c>
      <c r="H4210" s="9">
        <f t="shared" si="914"/>
        <v>262452091035180.16</v>
      </c>
      <c r="I4210" s="9">
        <f t="shared" si="915"/>
        <v>12264498.2534</v>
      </c>
      <c r="J4210" s="9">
        <f t="shared" si="916"/>
        <v>150417917407651.66</v>
      </c>
      <c r="K4210" s="9">
        <f t="shared" si="917"/>
        <v>198689448519027.31</v>
      </c>
      <c r="M4210" s="9">
        <f t="shared" si="918"/>
        <v>4710933.5512188412</v>
      </c>
      <c r="N4210" s="9">
        <f t="shared" si="919"/>
        <v>19495967374394.723</v>
      </c>
      <c r="O4210" s="9">
        <f t="shared" si="920"/>
        <v>7849074.4487811588</v>
      </c>
      <c r="P4210" s="9">
        <f t="shared" si="921"/>
        <v>61607969702509.25</v>
      </c>
      <c r="Q4210" s="9">
        <f t="shared" si="922"/>
        <v>1.3430162764902188E-3</v>
      </c>
      <c r="R4210" s="9">
        <f t="shared" si="923"/>
        <v>2.2226611468557351</v>
      </c>
    </row>
    <row r="4211" spans="1:18" x14ac:dyDescent="0.25">
      <c r="A4211">
        <v>4200</v>
      </c>
      <c r="B4211" s="5">
        <v>9781991</v>
      </c>
      <c r="C4211" s="5">
        <v>7300000</v>
      </c>
      <c r="D4211" s="5">
        <f t="shared" si="910"/>
        <v>71408534300000</v>
      </c>
      <c r="E4211" s="5">
        <f t="shared" si="911"/>
        <v>95687347924081</v>
      </c>
      <c r="F4211" s="5">
        <f t="shared" si="912"/>
        <v>53290000000000</v>
      </c>
      <c r="G4211" s="5">
        <f t="shared" si="913"/>
        <v>9152030.1757999994</v>
      </c>
      <c r="H4211" s="9">
        <f t="shared" si="914"/>
        <v>83759656338753.766</v>
      </c>
      <c r="I4211" s="9">
        <f t="shared" si="915"/>
        <v>7004490.2533999998</v>
      </c>
      <c r="J4211" s="9">
        <f t="shared" si="916"/>
        <v>49062883709975.594</v>
      </c>
      <c r="K4211" s="9">
        <f t="shared" si="917"/>
        <v>64105306165213.781</v>
      </c>
      <c r="M4211" s="9">
        <f t="shared" si="918"/>
        <v>2789902.4041210981</v>
      </c>
      <c r="N4211" s="9">
        <f t="shared" si="919"/>
        <v>6221994729895.165</v>
      </c>
      <c r="O4211" s="9">
        <f t="shared" si="920"/>
        <v>4510097.5958789019</v>
      </c>
      <c r="P4211" s="9">
        <f t="shared" si="921"/>
        <v>20340980324352.652</v>
      </c>
      <c r="Q4211" s="9">
        <f t="shared" si="922"/>
        <v>5.6478524568352349E-4</v>
      </c>
      <c r="R4211" s="9">
        <f t="shared" si="923"/>
        <v>1.2766492583416773</v>
      </c>
    </row>
    <row r="4212" spans="1:18" x14ac:dyDescent="0.25">
      <c r="A4212">
        <v>4201</v>
      </c>
      <c r="B4212" s="5">
        <v>6040134</v>
      </c>
      <c r="C4212" s="5">
        <v>4286522</v>
      </c>
      <c r="D4212" s="5">
        <f t="shared" si="910"/>
        <v>25891167273948</v>
      </c>
      <c r="E4212" s="5">
        <f t="shared" si="911"/>
        <v>36483218737956</v>
      </c>
      <c r="F4212" s="5">
        <f t="shared" si="912"/>
        <v>18374270856484</v>
      </c>
      <c r="G4212" s="5">
        <f t="shared" si="913"/>
        <v>5410173.1758000003</v>
      </c>
      <c r="H4212" s="9">
        <f t="shared" si="914"/>
        <v>29269973792145.859</v>
      </c>
      <c r="I4212" s="9">
        <f t="shared" si="915"/>
        <v>3991012.2533999998</v>
      </c>
      <c r="J4212" s="9">
        <f t="shared" si="916"/>
        <v>15928178806788.943</v>
      </c>
      <c r="K4212" s="9">
        <f t="shared" si="917"/>
        <v>21592067437633.793</v>
      </c>
      <c r="M4212" s="9">
        <f t="shared" si="918"/>
        <v>1770056.4850184498</v>
      </c>
      <c r="N4212" s="9">
        <f t="shared" si="919"/>
        <v>2174288083780.4885</v>
      </c>
      <c r="O4212" s="9">
        <f t="shared" si="920"/>
        <v>2516465.5149815502</v>
      </c>
      <c r="P4212" s="9">
        <f t="shared" si="921"/>
        <v>6332598688091.3584</v>
      </c>
      <c r="Q4212" s="9">
        <f t="shared" si="922"/>
        <v>3.2747490913448375E-4</v>
      </c>
      <c r="R4212" s="9">
        <f t="shared" si="923"/>
        <v>0.71223791076669496</v>
      </c>
    </row>
    <row r="4213" spans="1:18" x14ac:dyDescent="0.25">
      <c r="A4213">
        <v>4202</v>
      </c>
      <c r="B4213" s="5">
        <v>5050290</v>
      </c>
      <c r="C4213" s="5">
        <v>3683450</v>
      </c>
      <c r="D4213" s="5">
        <f t="shared" si="910"/>
        <v>18602490700500</v>
      </c>
      <c r="E4213" s="5">
        <f t="shared" si="911"/>
        <v>25505429084100</v>
      </c>
      <c r="F4213" s="5">
        <f t="shared" si="912"/>
        <v>13567803902500</v>
      </c>
      <c r="G4213" s="5">
        <f t="shared" si="913"/>
        <v>4420329.1758000003</v>
      </c>
      <c r="H4213" s="9">
        <f t="shared" si="914"/>
        <v>19539310022428.711</v>
      </c>
      <c r="I4213" s="9">
        <f t="shared" si="915"/>
        <v>3387940.2533999998</v>
      </c>
      <c r="J4213" s="9">
        <f t="shared" si="916"/>
        <v>11478139160608.055</v>
      </c>
      <c r="K4213" s="9">
        <f t="shared" si="917"/>
        <v>14975811147971.266</v>
      </c>
      <c r="M4213" s="9">
        <f t="shared" si="918"/>
        <v>1500273.7637791717</v>
      </c>
      <c r="N4213" s="9">
        <f t="shared" si="919"/>
        <v>1451456337089.6958</v>
      </c>
      <c r="O4213" s="9">
        <f t="shared" si="920"/>
        <v>2183176.2362208283</v>
      </c>
      <c r="P4213" s="9">
        <f t="shared" si="921"/>
        <v>4766258478399.3418</v>
      </c>
      <c r="Q4213" s="9">
        <f t="shared" si="922"/>
        <v>2.8509648103367853E-4</v>
      </c>
      <c r="R4213" s="9">
        <f t="shared" si="923"/>
        <v>0.61789359494256424</v>
      </c>
    </row>
    <row r="4214" spans="1:18" x14ac:dyDescent="0.25">
      <c r="A4214">
        <v>4203</v>
      </c>
      <c r="B4214" s="5">
        <v>4609593</v>
      </c>
      <c r="C4214" s="5">
        <v>3440000</v>
      </c>
      <c r="D4214" s="5">
        <f t="shared" si="910"/>
        <v>15856999920000</v>
      </c>
      <c r="E4214" s="5">
        <f t="shared" si="911"/>
        <v>21248347625649</v>
      </c>
      <c r="F4214" s="5">
        <f t="shared" si="912"/>
        <v>11833600000000</v>
      </c>
      <c r="G4214" s="5">
        <f t="shared" si="913"/>
        <v>3979632.1757999999</v>
      </c>
      <c r="H4214" s="9">
        <f t="shared" si="914"/>
        <v>15837472254662.641</v>
      </c>
      <c r="I4214" s="9">
        <f t="shared" si="915"/>
        <v>3144490.2533999998</v>
      </c>
      <c r="J4214" s="9">
        <f t="shared" si="916"/>
        <v>9887818953727.5957</v>
      </c>
      <c r="K4214" s="9">
        <f t="shared" si="917"/>
        <v>12513914588920.135</v>
      </c>
      <c r="M4214" s="9">
        <f t="shared" si="918"/>
        <v>1380161.4673951089</v>
      </c>
      <c r="N4214" s="9">
        <f t="shared" si="919"/>
        <v>1176469355423.791</v>
      </c>
      <c r="O4214" s="9">
        <f t="shared" si="920"/>
        <v>2059838.5326048911</v>
      </c>
      <c r="P4214" s="9">
        <f t="shared" si="921"/>
        <v>4242934780403.8711</v>
      </c>
      <c r="Q4214" s="9">
        <f t="shared" si="922"/>
        <v>2.6897444975248878E-4</v>
      </c>
      <c r="R4214" s="9">
        <f t="shared" si="923"/>
        <v>0.58298123268659918</v>
      </c>
    </row>
    <row r="4215" spans="1:18" x14ac:dyDescent="0.25">
      <c r="A4215">
        <v>4204</v>
      </c>
      <c r="B4215" s="5">
        <v>4226273</v>
      </c>
      <c r="C4215" s="5">
        <v>3135760</v>
      </c>
      <c r="D4215" s="5">
        <f t="shared" si="910"/>
        <v>13252577822480</v>
      </c>
      <c r="E4215" s="5">
        <f t="shared" si="911"/>
        <v>17861383470529</v>
      </c>
      <c r="F4215" s="5">
        <f t="shared" si="912"/>
        <v>9832990777600</v>
      </c>
      <c r="G4215" s="5">
        <f t="shared" si="913"/>
        <v>3596312.1757999999</v>
      </c>
      <c r="H4215" s="9">
        <f t="shared" si="914"/>
        <v>12933461265807.328</v>
      </c>
      <c r="I4215" s="9">
        <f t="shared" si="915"/>
        <v>2840250.2533999998</v>
      </c>
      <c r="J4215" s="9">
        <f t="shared" si="916"/>
        <v>8067021501938.7627</v>
      </c>
      <c r="K4215" s="9">
        <f t="shared" si="917"/>
        <v>10214426568621.455</v>
      </c>
      <c r="M4215" s="9">
        <f t="shared" si="918"/>
        <v>1275687.3151999749</v>
      </c>
      <c r="N4215" s="9">
        <f t="shared" si="919"/>
        <v>960748065986.55859</v>
      </c>
      <c r="O4215" s="9">
        <f t="shared" si="920"/>
        <v>1860072.6848000251</v>
      </c>
      <c r="P4215" s="9">
        <f t="shared" si="921"/>
        <v>3459870392739.1733</v>
      </c>
      <c r="Q4215" s="9">
        <f t="shared" si="922"/>
        <v>2.5632706784642063E-4</v>
      </c>
      <c r="R4215" s="9">
        <f t="shared" si="923"/>
        <v>0.52643961669607031</v>
      </c>
    </row>
    <row r="4216" spans="1:18" x14ac:dyDescent="0.25">
      <c r="A4216">
        <v>4205</v>
      </c>
      <c r="B4216" s="5">
        <v>3618605</v>
      </c>
      <c r="C4216" s="5">
        <v>2700200</v>
      </c>
      <c r="D4216" s="5">
        <f t="shared" si="910"/>
        <v>9770957221000</v>
      </c>
      <c r="E4216" s="5">
        <f t="shared" si="911"/>
        <v>13094302146025</v>
      </c>
      <c r="F4216" s="5">
        <f t="shared" si="912"/>
        <v>7291080040000</v>
      </c>
      <c r="G4216" s="5">
        <f t="shared" si="913"/>
        <v>2988644.1757999999</v>
      </c>
      <c r="H4216" s="9">
        <f t="shared" si="914"/>
        <v>8931994009543.2598</v>
      </c>
      <c r="I4216" s="9">
        <f t="shared" si="915"/>
        <v>2404690.2533999998</v>
      </c>
      <c r="J4216" s="9">
        <f t="shared" si="916"/>
        <v>5782535214796.9551</v>
      </c>
      <c r="K4216" s="9">
        <f t="shared" si="917"/>
        <v>7186763520426.9355</v>
      </c>
      <c r="M4216" s="9">
        <f t="shared" si="918"/>
        <v>1110066.9481016952</v>
      </c>
      <c r="N4216" s="9">
        <f t="shared" si="919"/>
        <v>663503434518.27332</v>
      </c>
      <c r="O4216" s="9">
        <f t="shared" si="920"/>
        <v>1590133.0518983048</v>
      </c>
      <c r="P4216" s="9">
        <f t="shared" si="921"/>
        <v>2528523122739.417</v>
      </c>
      <c r="Q4216" s="9">
        <f t="shared" si="922"/>
        <v>2.3890010742209163E-4</v>
      </c>
      <c r="R4216" s="9">
        <f t="shared" si="923"/>
        <v>0.45003711159776877</v>
      </c>
    </row>
    <row r="4217" spans="1:18" x14ac:dyDescent="0.25">
      <c r="A4217">
        <v>4206</v>
      </c>
      <c r="B4217" s="5">
        <v>1647503</v>
      </c>
      <c r="C4217" s="5">
        <v>1167662</v>
      </c>
      <c r="D4217" s="5">
        <f t="shared" si="910"/>
        <v>1923726647986</v>
      </c>
      <c r="E4217" s="5">
        <f t="shared" si="911"/>
        <v>2714266135009</v>
      </c>
      <c r="F4217" s="5">
        <f t="shared" si="912"/>
        <v>1363434546244</v>
      </c>
      <c r="G4217" s="5">
        <f t="shared" si="913"/>
        <v>1017542.1758</v>
      </c>
      <c r="H4217" s="9">
        <f t="shared" si="914"/>
        <v>1035392079531.7981</v>
      </c>
      <c r="I4217" s="9">
        <f t="shared" si="915"/>
        <v>872152.25340000005</v>
      </c>
      <c r="J4217" s="9">
        <f t="shared" si="916"/>
        <v>760649553110.69788</v>
      </c>
      <c r="K4217" s="9">
        <f t="shared" si="917"/>
        <v>887451701553.50891</v>
      </c>
      <c r="M4217" s="9">
        <f t="shared" si="918"/>
        <v>572841.62633363483</v>
      </c>
      <c r="N4217" s="9">
        <f t="shared" si="919"/>
        <v>76912971516.591293</v>
      </c>
      <c r="O4217" s="9">
        <f t="shared" si="920"/>
        <v>594820.37366636517</v>
      </c>
      <c r="P4217" s="9">
        <f t="shared" si="921"/>
        <v>353811276928.5943</v>
      </c>
      <c r="Q4217" s="9">
        <f t="shared" si="922"/>
        <v>2.0450928013103644E-4</v>
      </c>
      <c r="R4217" s="9">
        <f t="shared" si="923"/>
        <v>0.16834228967314829</v>
      </c>
    </row>
    <row r="4218" spans="1:18" x14ac:dyDescent="0.25">
      <c r="A4218">
        <v>4207</v>
      </c>
      <c r="B4218" s="5">
        <v>1232786</v>
      </c>
      <c r="C4218" s="5">
        <v>920000</v>
      </c>
      <c r="D4218" s="5">
        <f t="shared" si="910"/>
        <v>1134163120000</v>
      </c>
      <c r="E4218" s="5">
        <f t="shared" si="911"/>
        <v>1519761321796</v>
      </c>
      <c r="F4218" s="5">
        <f t="shared" si="912"/>
        <v>846400000000</v>
      </c>
      <c r="G4218" s="5">
        <f t="shared" si="913"/>
        <v>602825.17579999997</v>
      </c>
      <c r="H4218" s="9">
        <f t="shared" si="914"/>
        <v>363398192578.30084</v>
      </c>
      <c r="I4218" s="9">
        <f t="shared" si="915"/>
        <v>624490.25340000005</v>
      </c>
      <c r="J4218" s="9">
        <f t="shared" si="916"/>
        <v>389988076591.59625</v>
      </c>
      <c r="K4218" s="9">
        <f t="shared" si="917"/>
        <v>376458446791.24158</v>
      </c>
      <c r="M4218" s="9">
        <f t="shared" si="918"/>
        <v>459810.19834681088</v>
      </c>
      <c r="N4218" s="9">
        <f t="shared" si="919"/>
        <v>26994638444.206127</v>
      </c>
      <c r="O4218" s="9">
        <f t="shared" si="920"/>
        <v>460189.80165318912</v>
      </c>
      <c r="P4218" s="9">
        <f t="shared" si="921"/>
        <v>211774653545.60153</v>
      </c>
      <c r="Q4218" s="9">
        <f t="shared" si="922"/>
        <v>2.0158265094145678E-4</v>
      </c>
      <c r="R4218" s="9">
        <f t="shared" si="923"/>
        <v>0.13023980841808239</v>
      </c>
    </row>
    <row r="4219" spans="1:18" x14ac:dyDescent="0.25">
      <c r="A4219">
        <v>4208</v>
      </c>
      <c r="B4219" s="5">
        <v>1232783</v>
      </c>
      <c r="C4219" s="5">
        <v>920000</v>
      </c>
      <c r="D4219" s="5">
        <f t="shared" si="910"/>
        <v>1134160360000</v>
      </c>
      <c r="E4219" s="5">
        <f t="shared" si="911"/>
        <v>1519753925089</v>
      </c>
      <c r="F4219" s="5">
        <f t="shared" si="912"/>
        <v>846400000000</v>
      </c>
      <c r="G4219" s="5">
        <f t="shared" si="913"/>
        <v>602822.17579999997</v>
      </c>
      <c r="H4219" s="9">
        <f t="shared" si="914"/>
        <v>363394575636.24609</v>
      </c>
      <c r="I4219" s="9">
        <f t="shared" si="915"/>
        <v>624490.25340000005</v>
      </c>
      <c r="J4219" s="9">
        <f t="shared" si="916"/>
        <v>389988076591.59625</v>
      </c>
      <c r="K4219" s="9">
        <f t="shared" si="917"/>
        <v>376456573320.48138</v>
      </c>
      <c r="M4219" s="9">
        <f t="shared" si="918"/>
        <v>459809.38069457107</v>
      </c>
      <c r="N4219" s="9">
        <f t="shared" si="919"/>
        <v>26994369763.609936</v>
      </c>
      <c r="O4219" s="9">
        <f t="shared" si="920"/>
        <v>460190.61930542893</v>
      </c>
      <c r="P4219" s="9">
        <f t="shared" si="921"/>
        <v>211775406096.71423</v>
      </c>
      <c r="Q4219" s="9">
        <f t="shared" si="922"/>
        <v>2.0158263518915844E-4</v>
      </c>
      <c r="R4219" s="9">
        <f t="shared" si="923"/>
        <v>0.13024003982346885</v>
      </c>
    </row>
    <row r="4220" spans="1:18" x14ac:dyDescent="0.25">
      <c r="A4220">
        <v>4209</v>
      </c>
      <c r="B4220" s="5">
        <v>1181879</v>
      </c>
      <c r="C4220" s="5">
        <v>882000</v>
      </c>
      <c r="D4220" s="5">
        <f t="shared" si="910"/>
        <v>1042417278000</v>
      </c>
      <c r="E4220" s="5">
        <f t="shared" si="911"/>
        <v>1396837970641</v>
      </c>
      <c r="F4220" s="5">
        <f t="shared" si="912"/>
        <v>777924000000</v>
      </c>
      <c r="G4220" s="5">
        <f t="shared" si="913"/>
        <v>551918.17579999997</v>
      </c>
      <c r="H4220" s="9">
        <f t="shared" si="914"/>
        <v>304613672778.39966</v>
      </c>
      <c r="I4220" s="9">
        <f t="shared" si="915"/>
        <v>586490.25340000005</v>
      </c>
      <c r="J4220" s="9">
        <f t="shared" si="916"/>
        <v>343970817333.19629</v>
      </c>
      <c r="K4220" s="9">
        <f t="shared" si="917"/>
        <v>323694630781.00775</v>
      </c>
      <c r="M4220" s="9">
        <f t="shared" si="918"/>
        <v>445935.45748852624</v>
      </c>
      <c r="N4220" s="9">
        <f t="shared" si="919"/>
        <v>22627894496.318478</v>
      </c>
      <c r="O4220" s="9">
        <f t="shared" si="920"/>
        <v>436064.54251147376</v>
      </c>
      <c r="P4220" s="9">
        <f t="shared" si="921"/>
        <v>190152285235.74091</v>
      </c>
      <c r="Q4220" s="9">
        <f t="shared" si="922"/>
        <v>2.0132663597631809E-4</v>
      </c>
      <c r="R4220" s="9">
        <f t="shared" si="923"/>
        <v>0.12341202477586664</v>
      </c>
    </row>
    <row r="4221" spans="1:18" x14ac:dyDescent="0.25">
      <c r="A4221">
        <v>4210</v>
      </c>
      <c r="B4221" s="5">
        <v>1025952</v>
      </c>
      <c r="C4221" s="5">
        <v>724140</v>
      </c>
      <c r="D4221" s="5">
        <f t="shared" si="910"/>
        <v>742932881280</v>
      </c>
      <c r="E4221" s="5">
        <f t="shared" si="911"/>
        <v>1052577506304</v>
      </c>
      <c r="F4221" s="5">
        <f t="shared" si="912"/>
        <v>524378739600</v>
      </c>
      <c r="G4221" s="5">
        <f t="shared" si="913"/>
        <v>395991.17579999997</v>
      </c>
      <c r="H4221" s="9">
        <f t="shared" si="914"/>
        <v>156809011311.46649</v>
      </c>
      <c r="I4221" s="9">
        <f t="shared" si="915"/>
        <v>428630.25339999999</v>
      </c>
      <c r="J4221" s="9">
        <f t="shared" si="916"/>
        <v>183723894129.7482</v>
      </c>
      <c r="K4221" s="9">
        <f t="shared" si="917"/>
        <v>169733798027.31793</v>
      </c>
      <c r="M4221" s="9">
        <f t="shared" si="918"/>
        <v>403437.43722000218</v>
      </c>
      <c r="N4221" s="9">
        <f t="shared" si="919"/>
        <v>11648386402.566902</v>
      </c>
      <c r="O4221" s="9">
        <f t="shared" si="920"/>
        <v>320702.56277999782</v>
      </c>
      <c r="P4221" s="9">
        <f t="shared" si="921"/>
        <v>102850133773.65845</v>
      </c>
      <c r="Q4221" s="9">
        <f t="shared" si="922"/>
        <v>2.0068292560185898E-4</v>
      </c>
      <c r="R4221" s="9">
        <f t="shared" si="923"/>
        <v>9.076303167053805E-2</v>
      </c>
    </row>
    <row r="4222" spans="1:18" x14ac:dyDescent="0.25">
      <c r="A4222">
        <v>4211</v>
      </c>
      <c r="B4222" s="5">
        <v>777185</v>
      </c>
      <c r="C4222" s="5">
        <v>580000</v>
      </c>
      <c r="D4222" s="5">
        <f t="shared" si="910"/>
        <v>450767300000</v>
      </c>
      <c r="E4222" s="5">
        <f t="shared" si="911"/>
        <v>604016524225</v>
      </c>
      <c r="F4222" s="5">
        <f t="shared" si="912"/>
        <v>336400000000</v>
      </c>
      <c r="G4222" s="5">
        <f t="shared" si="913"/>
        <v>147224.17579999997</v>
      </c>
      <c r="H4222" s="9">
        <f t="shared" si="914"/>
        <v>21674957939.989296</v>
      </c>
      <c r="I4222" s="9">
        <f t="shared" si="915"/>
        <v>284490.25339999999</v>
      </c>
      <c r="J4222" s="9">
        <f t="shared" si="916"/>
        <v>80934704279.596207</v>
      </c>
      <c r="K4222" s="9">
        <f t="shared" si="917"/>
        <v>41883843079.948135</v>
      </c>
      <c r="M4222" s="9">
        <f t="shared" si="918"/>
        <v>335635.80563509429</v>
      </c>
      <c r="N4222" s="9">
        <f t="shared" si="919"/>
        <v>1610100613.6878712</v>
      </c>
      <c r="O4222" s="9">
        <f t="shared" si="920"/>
        <v>244364.19436490571</v>
      </c>
      <c r="P4222" s="9">
        <f t="shared" si="921"/>
        <v>59713859487.609413</v>
      </c>
      <c r="Q4222" s="9">
        <f t="shared" si="922"/>
        <v>2.000943975322122E-4</v>
      </c>
      <c r="R4222" s="9">
        <f t="shared" si="923"/>
        <v>6.915825178373787E-2</v>
      </c>
    </row>
    <row r="4223" spans="1:18" x14ac:dyDescent="0.25">
      <c r="A4223">
        <v>4212</v>
      </c>
      <c r="B4223" s="5">
        <v>696792</v>
      </c>
      <c r="C4223" s="5">
        <v>520000</v>
      </c>
      <c r="D4223" s="5">
        <f t="shared" si="910"/>
        <v>362331840000</v>
      </c>
      <c r="E4223" s="5">
        <f t="shared" si="911"/>
        <v>485519091264</v>
      </c>
      <c r="F4223" s="5">
        <f t="shared" si="912"/>
        <v>270400000000</v>
      </c>
      <c r="G4223" s="5">
        <f t="shared" si="913"/>
        <v>66831.175799999968</v>
      </c>
      <c r="H4223" s="9">
        <f t="shared" si="914"/>
        <v>4466406058.8105011</v>
      </c>
      <c r="I4223" s="9">
        <f t="shared" si="915"/>
        <v>224490.25339999999</v>
      </c>
      <c r="J4223" s="9">
        <f t="shared" si="916"/>
        <v>50395873871.596207</v>
      </c>
      <c r="K4223" s="9">
        <f t="shared" si="917"/>
        <v>15002947590.36194</v>
      </c>
      <c r="M4223" s="9">
        <f t="shared" si="918"/>
        <v>313724.6334619142</v>
      </c>
      <c r="N4223" s="9">
        <f t="shared" si="919"/>
        <v>331782103.39233404</v>
      </c>
      <c r="O4223" s="9">
        <f t="shared" si="920"/>
        <v>206275.3665380858</v>
      </c>
      <c r="P4223" s="9">
        <f t="shared" si="921"/>
        <v>42549526840.421646</v>
      </c>
      <c r="Q4223" s="9">
        <f t="shared" si="922"/>
        <v>2.0001945183519972E-4</v>
      </c>
      <c r="R4223" s="9">
        <f t="shared" si="923"/>
        <v>5.837861491213317E-2</v>
      </c>
    </row>
    <row r="4224" spans="1:18" x14ac:dyDescent="0.25">
      <c r="A4224">
        <v>4213</v>
      </c>
      <c r="B4224" s="5">
        <v>589596</v>
      </c>
      <c r="C4224" s="5">
        <v>440000</v>
      </c>
      <c r="D4224" s="5">
        <f t="shared" si="910"/>
        <v>259422240000</v>
      </c>
      <c r="E4224" s="5">
        <f t="shared" si="911"/>
        <v>347623443216</v>
      </c>
      <c r="F4224" s="5">
        <f t="shared" si="912"/>
        <v>193600000000</v>
      </c>
      <c r="G4224" s="5">
        <f t="shared" si="913"/>
        <v>-40364.824200000032</v>
      </c>
      <c r="H4224" s="9">
        <f t="shared" si="914"/>
        <v>1629319032.6969082</v>
      </c>
      <c r="I4224" s="9">
        <f t="shared" si="915"/>
        <v>144490.25339999999</v>
      </c>
      <c r="J4224" s="9">
        <f t="shared" si="916"/>
        <v>20877433327.596207</v>
      </c>
      <c r="K4224" s="9">
        <f t="shared" si="917"/>
        <v>-5832323677.1044559</v>
      </c>
      <c r="M4224" s="9">
        <f t="shared" si="918"/>
        <v>284508.28362702543</v>
      </c>
      <c r="N4224" s="9">
        <f t="shared" si="919"/>
        <v>121032187.54573067</v>
      </c>
      <c r="O4224" s="9">
        <f t="shared" si="920"/>
        <v>155491.71637297457</v>
      </c>
      <c r="P4224" s="9">
        <f t="shared" si="921"/>
        <v>24177673860.613567</v>
      </c>
      <c r="Q4224" s="9">
        <f t="shared" si="922"/>
        <v>2.000070959166933E-4</v>
      </c>
      <c r="R4224" s="9">
        <f t="shared" si="923"/>
        <v>4.4006180323027243E-2</v>
      </c>
    </row>
    <row r="4225" spans="1:18" x14ac:dyDescent="0.25">
      <c r="A4225">
        <v>4214</v>
      </c>
      <c r="B4225" s="5">
        <v>434991</v>
      </c>
      <c r="C4225" s="5">
        <v>310000</v>
      </c>
      <c r="D4225" s="5">
        <f t="shared" si="910"/>
        <v>134847210000</v>
      </c>
      <c r="E4225" s="5">
        <f t="shared" si="911"/>
        <v>189217170081</v>
      </c>
      <c r="F4225" s="5">
        <f t="shared" si="912"/>
        <v>96100000000</v>
      </c>
      <c r="G4225" s="5">
        <f t="shared" si="913"/>
        <v>-194969.82420000003</v>
      </c>
      <c r="H4225" s="9">
        <f t="shared" si="914"/>
        <v>38013232348.578918</v>
      </c>
      <c r="I4225" s="9">
        <f t="shared" si="915"/>
        <v>14490.253399999987</v>
      </c>
      <c r="J4225" s="9">
        <f t="shared" si="916"/>
        <v>209967443.59621117</v>
      </c>
      <c r="K4225" s="9">
        <f t="shared" si="917"/>
        <v>-2825162158.0114503</v>
      </c>
      <c r="M4225" s="9">
        <f t="shared" si="918"/>
        <v>242370.57544553556</v>
      </c>
      <c r="N4225" s="9">
        <f t="shared" si="919"/>
        <v>2823771510.9834666</v>
      </c>
      <c r="O4225" s="9">
        <f t="shared" si="920"/>
        <v>67629.424554464436</v>
      </c>
      <c r="P4225" s="9">
        <f t="shared" si="921"/>
        <v>4573739065.567997</v>
      </c>
      <c r="Q4225" s="9">
        <f t="shared" si="922"/>
        <v>2.0016555304674867E-4</v>
      </c>
      <c r="R4225" s="9">
        <f t="shared" si="923"/>
        <v>1.9140009238742494E-2</v>
      </c>
    </row>
    <row r="4226" spans="1:18" x14ac:dyDescent="0.25">
      <c r="A4226">
        <v>4215</v>
      </c>
      <c r="B4226" s="5">
        <v>428798</v>
      </c>
      <c r="C4226" s="5">
        <v>320000</v>
      </c>
      <c r="D4226" s="5">
        <f t="shared" si="910"/>
        <v>137215360000</v>
      </c>
      <c r="E4226" s="5">
        <f t="shared" si="911"/>
        <v>183867724804</v>
      </c>
      <c r="F4226" s="5">
        <f t="shared" si="912"/>
        <v>102400000000</v>
      </c>
      <c r="G4226" s="5">
        <f t="shared" si="913"/>
        <v>-201162.82420000003</v>
      </c>
      <c r="H4226" s="9">
        <f t="shared" si="914"/>
        <v>40466481840.120117</v>
      </c>
      <c r="I4226" s="9">
        <f t="shared" si="915"/>
        <v>24490.253399999987</v>
      </c>
      <c r="J4226" s="9">
        <f t="shared" si="916"/>
        <v>599772511.59621096</v>
      </c>
      <c r="K4226" s="9">
        <f t="shared" si="917"/>
        <v>-4926528539.3176508</v>
      </c>
      <c r="M4226" s="9">
        <f t="shared" si="918"/>
        <v>240682.6686717057</v>
      </c>
      <c r="N4226" s="9">
        <f t="shared" si="919"/>
        <v>3006008474.1552572</v>
      </c>
      <c r="O4226" s="9">
        <f t="shared" si="920"/>
        <v>79317.331328294298</v>
      </c>
      <c r="P4226" s="9">
        <f t="shared" si="921"/>
        <v>6291239049.0424166</v>
      </c>
      <c r="Q4226" s="9">
        <f t="shared" si="922"/>
        <v>2.0017623729806503E-4</v>
      </c>
      <c r="R4226" s="9">
        <f t="shared" si="923"/>
        <v>2.2447839420917035E-2</v>
      </c>
    </row>
    <row r="4227" spans="1:18" x14ac:dyDescent="0.25">
      <c r="A4227">
        <v>4216</v>
      </c>
      <c r="B4227" s="5">
        <v>294797</v>
      </c>
      <c r="C4227" s="5">
        <v>220000</v>
      </c>
      <c r="D4227" s="5">
        <f t="shared" si="910"/>
        <v>64855340000</v>
      </c>
      <c r="E4227" s="5">
        <f t="shared" si="911"/>
        <v>86905271209</v>
      </c>
      <c r="F4227" s="5">
        <f t="shared" si="912"/>
        <v>48400000000</v>
      </c>
      <c r="G4227" s="5">
        <f t="shared" si="913"/>
        <v>-335163.82420000003</v>
      </c>
      <c r="H4227" s="9">
        <f t="shared" si="914"/>
        <v>112334789052.36853</v>
      </c>
      <c r="I4227" s="9">
        <f t="shared" si="915"/>
        <v>-75509.746600000013</v>
      </c>
      <c r="J4227" s="9">
        <f t="shared" si="916"/>
        <v>5701721831.5962133</v>
      </c>
      <c r="K4227" s="9">
        <f t="shared" si="917"/>
        <v>25308135434.828953</v>
      </c>
      <c r="M4227" s="9">
        <f t="shared" si="918"/>
        <v>204160.59607361496</v>
      </c>
      <c r="N4227" s="9">
        <f t="shared" si="919"/>
        <v>8344667301.8921547</v>
      </c>
      <c r="O4227" s="9">
        <f t="shared" si="920"/>
        <v>15839.403926385043</v>
      </c>
      <c r="P4227" s="9">
        <f t="shared" si="921"/>
        <v>250886716.74318191</v>
      </c>
      <c r="Q4227" s="9">
        <f t="shared" si="922"/>
        <v>2.0048923402285159E-4</v>
      </c>
      <c r="R4227" s="9">
        <f t="shared" si="923"/>
        <v>4.4827586299726078E-3</v>
      </c>
    </row>
    <row r="4228" spans="1:18" x14ac:dyDescent="0.25">
      <c r="A4228">
        <v>4217</v>
      </c>
      <c r="B4228" s="5">
        <v>236047</v>
      </c>
      <c r="C4228" s="5">
        <v>74000</v>
      </c>
      <c r="D4228" s="5">
        <f t="shared" si="910"/>
        <v>17467478000</v>
      </c>
      <c r="E4228" s="5">
        <f t="shared" si="911"/>
        <v>55718186209</v>
      </c>
      <c r="F4228" s="5">
        <f t="shared" si="912"/>
        <v>5476000000</v>
      </c>
      <c r="G4228" s="5">
        <f t="shared" si="913"/>
        <v>-393913.82420000003</v>
      </c>
      <c r="H4228" s="9">
        <f t="shared" si="914"/>
        <v>155168100895.86853</v>
      </c>
      <c r="I4228" s="9">
        <f t="shared" si="915"/>
        <v>-221509.74660000001</v>
      </c>
      <c r="J4228" s="9">
        <f t="shared" si="916"/>
        <v>49066567838.796219</v>
      </c>
      <c r="K4228" s="9">
        <f t="shared" si="917"/>
        <v>87255751380.778961</v>
      </c>
      <c r="M4228" s="9">
        <f t="shared" si="918"/>
        <v>188148.23970957418</v>
      </c>
      <c r="N4228" s="9">
        <f t="shared" si="919"/>
        <v>11526493161.782955</v>
      </c>
      <c r="O4228" s="9">
        <f t="shared" si="920"/>
        <v>-114148.23970957418</v>
      </c>
      <c r="P4228" s="9">
        <f t="shared" si="921"/>
        <v>13029820628.794407</v>
      </c>
      <c r="Q4228" s="9">
        <f t="shared" si="922"/>
        <v>2.0067577920304045E-4</v>
      </c>
      <c r="R4228" s="9">
        <f t="shared" si="923"/>
        <v>-3.2305448915218582E-2</v>
      </c>
    </row>
    <row r="4229" spans="1:18" x14ac:dyDescent="0.25">
      <c r="A4229">
        <v>4218</v>
      </c>
      <c r="B4229" s="5">
        <v>187597</v>
      </c>
      <c r="C4229" s="5">
        <v>140000</v>
      </c>
      <c r="D4229" s="5">
        <f t="shared" si="910"/>
        <v>26263580000</v>
      </c>
      <c r="E4229" s="5">
        <f t="shared" si="911"/>
        <v>35192634409</v>
      </c>
      <c r="F4229" s="5">
        <f t="shared" si="912"/>
        <v>19600000000</v>
      </c>
      <c r="G4229" s="5">
        <f t="shared" si="913"/>
        <v>-442363.82420000003</v>
      </c>
      <c r="H4229" s="9">
        <f t="shared" si="914"/>
        <v>195685752960.84854</v>
      </c>
      <c r="I4229" s="9">
        <f t="shared" si="915"/>
        <v>-155509.74660000001</v>
      </c>
      <c r="J4229" s="9">
        <f t="shared" si="916"/>
        <v>24183281287.596214</v>
      </c>
      <c r="K4229" s="9">
        <f t="shared" si="917"/>
        <v>68791886206.348953</v>
      </c>
      <c r="M4229" s="9">
        <f t="shared" si="918"/>
        <v>174943.1560357397</v>
      </c>
      <c r="N4229" s="9">
        <f t="shared" si="919"/>
        <v>14536302760.289986</v>
      </c>
      <c r="O4229" s="9">
        <f t="shared" si="920"/>
        <v>-34943.156035739696</v>
      </c>
      <c r="P4229" s="9">
        <f t="shared" si="921"/>
        <v>1221024153.7380514</v>
      </c>
      <c r="Q4229" s="9">
        <f t="shared" si="922"/>
        <v>2.0085223935473051E-4</v>
      </c>
      <c r="R4229" s="9">
        <f t="shared" si="923"/>
        <v>-9.889372317436855E-3</v>
      </c>
    </row>
    <row r="4230" spans="1:18" x14ac:dyDescent="0.25">
      <c r="A4230">
        <v>4219</v>
      </c>
      <c r="B4230" s="5">
        <v>133998</v>
      </c>
      <c r="C4230" s="5">
        <v>100000</v>
      </c>
      <c r="D4230" s="5">
        <f t="shared" si="910"/>
        <v>13399800000</v>
      </c>
      <c r="E4230" s="5">
        <f t="shared" si="911"/>
        <v>17955464004</v>
      </c>
      <c r="F4230" s="5">
        <f t="shared" si="912"/>
        <v>10000000000</v>
      </c>
      <c r="G4230" s="5">
        <f t="shared" si="913"/>
        <v>-495962.82420000003</v>
      </c>
      <c r="H4230" s="9">
        <f t="shared" si="914"/>
        <v>245979122988.44012</v>
      </c>
      <c r="I4230" s="9">
        <f t="shared" si="915"/>
        <v>-195509.74660000001</v>
      </c>
      <c r="J4230" s="9">
        <f t="shared" si="916"/>
        <v>38224061015.596214</v>
      </c>
      <c r="K4230" s="9">
        <f t="shared" si="917"/>
        <v>96965566082.362366</v>
      </c>
      <c r="M4230" s="9">
        <f t="shared" si="918"/>
        <v>160334.70856754866</v>
      </c>
      <c r="N4230" s="9">
        <f t="shared" si="919"/>
        <v>18272290907.074669</v>
      </c>
      <c r="O4230" s="9">
        <f t="shared" si="920"/>
        <v>-60334.70856754866</v>
      </c>
      <c r="P4230" s="9">
        <f t="shared" si="921"/>
        <v>3640277057.9310298</v>
      </c>
      <c r="Q4230" s="9">
        <f t="shared" si="922"/>
        <v>2.0107127415195519E-4</v>
      </c>
      <c r="R4230" s="9">
        <f t="shared" si="923"/>
        <v>-1.7075517203924258E-2</v>
      </c>
    </row>
    <row r="4231" spans="1:18" x14ac:dyDescent="0.25">
      <c r="A4231">
        <v>4220</v>
      </c>
      <c r="B4231" s="5">
        <v>133998</v>
      </c>
      <c r="C4231" s="5">
        <v>100000</v>
      </c>
      <c r="D4231" s="5">
        <f t="shared" si="910"/>
        <v>13399800000</v>
      </c>
      <c r="E4231" s="5">
        <f t="shared" si="911"/>
        <v>17955464004</v>
      </c>
      <c r="F4231" s="5">
        <f t="shared" si="912"/>
        <v>10000000000</v>
      </c>
      <c r="G4231" s="5">
        <f t="shared" si="913"/>
        <v>-495962.82420000003</v>
      </c>
      <c r="H4231" s="9">
        <f t="shared" si="914"/>
        <v>245979122988.44012</v>
      </c>
      <c r="I4231" s="9">
        <f t="shared" si="915"/>
        <v>-195509.74660000001</v>
      </c>
      <c r="J4231" s="9">
        <f t="shared" si="916"/>
        <v>38224061015.596214</v>
      </c>
      <c r="K4231" s="9">
        <f t="shared" si="917"/>
        <v>96965566082.362366</v>
      </c>
      <c r="M4231" s="9">
        <f t="shared" si="918"/>
        <v>160334.70856754866</v>
      </c>
      <c r="N4231" s="9">
        <f t="shared" si="919"/>
        <v>18272290907.074669</v>
      </c>
      <c r="O4231" s="9">
        <f t="shared" si="920"/>
        <v>-60334.70856754866</v>
      </c>
      <c r="P4231" s="9">
        <f t="shared" si="921"/>
        <v>3640277057.9310298</v>
      </c>
      <c r="Q4231" s="9">
        <f t="shared" si="922"/>
        <v>2.0107127415195519E-4</v>
      </c>
      <c r="R4231" s="9">
        <f t="shared" si="923"/>
        <v>-1.7075517203924258E-2</v>
      </c>
    </row>
    <row r="4232" spans="1:18" x14ac:dyDescent="0.25">
      <c r="A4232">
        <v>4221</v>
      </c>
      <c r="B4232" s="5">
        <v>133995</v>
      </c>
      <c r="C4232" s="5">
        <v>100000</v>
      </c>
      <c r="D4232" s="5">
        <f t="shared" si="910"/>
        <v>13399500000</v>
      </c>
      <c r="E4232" s="5">
        <f t="shared" si="911"/>
        <v>17954660025</v>
      </c>
      <c r="F4232" s="5">
        <f t="shared" si="912"/>
        <v>10000000000</v>
      </c>
      <c r="G4232" s="5">
        <f t="shared" si="913"/>
        <v>-495965.82420000003</v>
      </c>
      <c r="H4232" s="9">
        <f t="shared" si="914"/>
        <v>245982098774.38535</v>
      </c>
      <c r="I4232" s="9">
        <f t="shared" si="915"/>
        <v>-195509.74660000001</v>
      </c>
      <c r="J4232" s="9">
        <f t="shared" si="916"/>
        <v>38224061015.596214</v>
      </c>
      <c r="K4232" s="9">
        <f t="shared" si="917"/>
        <v>96966152611.602158</v>
      </c>
      <c r="M4232" s="9">
        <f t="shared" si="918"/>
        <v>160333.89091530879</v>
      </c>
      <c r="N4232" s="9">
        <f t="shared" si="919"/>
        <v>18272511960.08847</v>
      </c>
      <c r="O4232" s="9">
        <f t="shared" si="920"/>
        <v>-60333.890915308788</v>
      </c>
      <c r="P4232" s="9">
        <f t="shared" si="921"/>
        <v>3640178392.9803801</v>
      </c>
      <c r="Q4232" s="9">
        <f t="shared" si="922"/>
        <v>2.0107128711192726E-4</v>
      </c>
      <c r="R4232" s="9">
        <f t="shared" si="923"/>
        <v>-1.7075285797681597E-2</v>
      </c>
    </row>
    <row r="4233" spans="1:18" x14ac:dyDescent="0.25">
      <c r="A4233">
        <v>4222</v>
      </c>
      <c r="B4233" s="5">
        <v>107199</v>
      </c>
      <c r="C4233" s="5">
        <v>80000</v>
      </c>
      <c r="D4233" s="5">
        <f t="shared" si="910"/>
        <v>8575920000</v>
      </c>
      <c r="E4233" s="5">
        <f t="shared" si="911"/>
        <v>11491625601</v>
      </c>
      <c r="F4233" s="5">
        <f t="shared" si="912"/>
        <v>6400000000</v>
      </c>
      <c r="G4233" s="5">
        <f t="shared" si="913"/>
        <v>-522761.82420000003</v>
      </c>
      <c r="H4233" s="9">
        <f t="shared" si="914"/>
        <v>273279924840.91174</v>
      </c>
      <c r="I4233" s="9">
        <f t="shared" si="915"/>
        <v>-215509.74660000001</v>
      </c>
      <c r="J4233" s="9">
        <f t="shared" si="916"/>
        <v>46444450879.596214</v>
      </c>
      <c r="K4233" s="9">
        <f t="shared" si="917"/>
        <v>112660268265.49576</v>
      </c>
      <c r="M4233" s="9">
        <f t="shared" si="918"/>
        <v>153030.62110882645</v>
      </c>
      <c r="N4233" s="9">
        <f t="shared" si="919"/>
        <v>20300301200.729584</v>
      </c>
      <c r="O4233" s="9">
        <f t="shared" si="920"/>
        <v>-73030.621108826454</v>
      </c>
      <c r="P4233" s="9">
        <f t="shared" si="921"/>
        <v>5333471619.5409679</v>
      </c>
      <c r="Q4233" s="9">
        <f t="shared" si="922"/>
        <v>2.0119017303653076E-4</v>
      </c>
      <c r="R4233" s="9">
        <f t="shared" si="923"/>
        <v>-2.0668628902241082E-2</v>
      </c>
    </row>
    <row r="4234" spans="1:18" x14ac:dyDescent="0.25">
      <c r="A4234">
        <v>4223</v>
      </c>
      <c r="B4234" s="5">
        <v>107198</v>
      </c>
      <c r="C4234" s="5">
        <v>80000</v>
      </c>
      <c r="D4234" s="5">
        <f t="shared" si="910"/>
        <v>8575840000</v>
      </c>
      <c r="E4234" s="5">
        <f t="shared" si="911"/>
        <v>11491411204</v>
      </c>
      <c r="F4234" s="5">
        <f t="shared" si="912"/>
        <v>6400000000</v>
      </c>
      <c r="G4234" s="5">
        <f t="shared" si="913"/>
        <v>-522762.82420000003</v>
      </c>
      <c r="H4234" s="9">
        <f t="shared" si="914"/>
        <v>273280970365.56015</v>
      </c>
      <c r="I4234" s="9">
        <f t="shared" si="915"/>
        <v>-215509.74660000001</v>
      </c>
      <c r="J4234" s="9">
        <f t="shared" si="916"/>
        <v>46444450879.596214</v>
      </c>
      <c r="K4234" s="9">
        <f t="shared" si="917"/>
        <v>112660483775.24236</v>
      </c>
      <c r="M4234" s="9">
        <f t="shared" si="918"/>
        <v>153030.34855807983</v>
      </c>
      <c r="N4234" s="9">
        <f t="shared" si="919"/>
        <v>20300378866.387928</v>
      </c>
      <c r="O4234" s="9">
        <f t="shared" si="920"/>
        <v>-73030.34855807983</v>
      </c>
      <c r="P4234" s="9">
        <f t="shared" si="921"/>
        <v>5333431810.5146322</v>
      </c>
      <c r="Q4234" s="9">
        <f t="shared" si="922"/>
        <v>2.0119017758993968E-4</v>
      </c>
      <c r="R4234" s="9">
        <f t="shared" si="923"/>
        <v>-2.0668551766832452E-2</v>
      </c>
    </row>
    <row r="4235" spans="1:18" x14ac:dyDescent="0.25">
      <c r="A4235">
        <v>4224</v>
      </c>
      <c r="B4235" s="5">
        <v>107198</v>
      </c>
      <c r="C4235" s="5">
        <v>80000</v>
      </c>
      <c r="D4235" s="5">
        <f t="shared" si="910"/>
        <v>8575840000</v>
      </c>
      <c r="E4235" s="5">
        <f t="shared" si="911"/>
        <v>11491411204</v>
      </c>
      <c r="F4235" s="5">
        <f t="shared" si="912"/>
        <v>6400000000</v>
      </c>
      <c r="G4235" s="5">
        <f t="shared" si="913"/>
        <v>-522762.82420000003</v>
      </c>
      <c r="H4235" s="9">
        <f t="shared" si="914"/>
        <v>273280970365.56015</v>
      </c>
      <c r="I4235" s="9">
        <f t="shared" si="915"/>
        <v>-215509.74660000001</v>
      </c>
      <c r="J4235" s="9">
        <f t="shared" si="916"/>
        <v>46444450879.596214</v>
      </c>
      <c r="K4235" s="9">
        <f t="shared" si="917"/>
        <v>112660483775.24236</v>
      </c>
      <c r="M4235" s="9">
        <f t="shared" si="918"/>
        <v>153030.34855807983</v>
      </c>
      <c r="N4235" s="9">
        <f t="shared" si="919"/>
        <v>20300378866.387928</v>
      </c>
      <c r="O4235" s="9">
        <f t="shared" si="920"/>
        <v>-73030.34855807983</v>
      </c>
      <c r="P4235" s="9">
        <f t="shared" si="921"/>
        <v>5333431810.5146322</v>
      </c>
      <c r="Q4235" s="9">
        <f t="shared" si="922"/>
        <v>2.0119017758993968E-4</v>
      </c>
      <c r="R4235" s="9">
        <f t="shared" si="923"/>
        <v>-2.0668551766832452E-2</v>
      </c>
    </row>
    <row r="4236" spans="1:18" x14ac:dyDescent="0.25">
      <c r="A4236">
        <v>4225</v>
      </c>
      <c r="B4236" s="5">
        <v>80399</v>
      </c>
      <c r="C4236" s="5">
        <v>60000</v>
      </c>
      <c r="D4236" s="5">
        <f t="shared" si="910"/>
        <v>4823940000</v>
      </c>
      <c r="E4236" s="5">
        <f t="shared" si="911"/>
        <v>6463999201</v>
      </c>
      <c r="F4236" s="5">
        <f t="shared" si="912"/>
        <v>3600000000</v>
      </c>
      <c r="G4236" s="5">
        <f t="shared" si="913"/>
        <v>-549561.82420000003</v>
      </c>
      <c r="H4236" s="9">
        <f t="shared" si="914"/>
        <v>302018198618.03174</v>
      </c>
      <c r="I4236" s="9">
        <f t="shared" si="915"/>
        <v>-235509.74660000001</v>
      </c>
      <c r="J4236" s="9">
        <f t="shared" si="916"/>
        <v>55464840743.596214</v>
      </c>
      <c r="K4236" s="9">
        <f t="shared" si="917"/>
        <v>129427165958.37576</v>
      </c>
      <c r="M4236" s="9">
        <f t="shared" si="918"/>
        <v>145726.26109935762</v>
      </c>
      <c r="N4236" s="9">
        <f t="shared" si="919"/>
        <v>22435092528.721149</v>
      </c>
      <c r="O4236" s="9">
        <f t="shared" si="920"/>
        <v>-85726.261099357624</v>
      </c>
      <c r="P4236" s="9">
        <f t="shared" si="921"/>
        <v>7348991842.0752363</v>
      </c>
      <c r="Q4236" s="9">
        <f t="shared" si="922"/>
        <v>2.0131533231629081E-4</v>
      </c>
      <c r="R4236" s="9">
        <f t="shared" si="923"/>
        <v>-2.4261663968359756E-2</v>
      </c>
    </row>
    <row r="4237" spans="1:18" x14ac:dyDescent="0.25">
      <c r="A4237">
        <v>4226</v>
      </c>
      <c r="B4237" s="5">
        <v>80399</v>
      </c>
      <c r="C4237" s="5">
        <v>60000</v>
      </c>
      <c r="D4237" s="5">
        <f t="shared" ref="D4237:D4300" si="924">B4237*C4237</f>
        <v>4823940000</v>
      </c>
      <c r="E4237" s="5">
        <f t="shared" ref="E4237:E4300" si="925">POWER(B4237,2)</f>
        <v>6463999201</v>
      </c>
      <c r="F4237" s="5">
        <f t="shared" ref="F4237:F4300" si="926">POWER(C4237,2)</f>
        <v>3600000000</v>
      </c>
      <c r="G4237" s="5">
        <f t="shared" ref="G4237:G4300" si="927">B4237-$J$5018</f>
        <v>-549561.82420000003</v>
      </c>
      <c r="H4237" s="9">
        <f t="shared" ref="H4237:H4300" si="928">POWER(G4237,2)</f>
        <v>302018198618.03174</v>
      </c>
      <c r="I4237" s="9">
        <f t="shared" ref="I4237:I4300" si="929">C4237-$J$5019</f>
        <v>-235509.74660000001</v>
      </c>
      <c r="J4237" s="9">
        <f t="shared" ref="J4237:J4300" si="930">POWER(I4237,2)</f>
        <v>55464840743.596214</v>
      </c>
      <c r="K4237" s="9">
        <f t="shared" ref="K4237:K4300" si="931">G4237*I4237</f>
        <v>129427165958.37576</v>
      </c>
      <c r="M4237" s="9">
        <f t="shared" ref="M4237:M4300" si="932">$J$5027+$J$5026*B4237</f>
        <v>145726.26109935762</v>
      </c>
      <c r="N4237" s="9">
        <f t="shared" ref="N4237:N4300" si="933">(M4237-$J$5019)^2</f>
        <v>22435092528.721149</v>
      </c>
      <c r="O4237" s="9">
        <f t="shared" ref="O4237:O4300" si="934">C4237-M4237</f>
        <v>-85726.261099357624</v>
      </c>
      <c r="P4237" s="9">
        <f t="shared" ref="P4237:P4300" si="935">POWER(O4237,2)</f>
        <v>7348991842.0752363</v>
      </c>
      <c r="Q4237" s="9">
        <f t="shared" ref="Q4237:Q4300" si="936">(1/$J$5017)+((H4237)/$H$5012)</f>
        <v>2.0131533231629081E-4</v>
      </c>
      <c r="R4237" s="9">
        <f t="shared" ref="R4237:R4300" si="937">O4237/($J$5028*SQRT(1-Q4237))</f>
        <v>-2.4261663968359756E-2</v>
      </c>
    </row>
    <row r="4238" spans="1:18" x14ac:dyDescent="0.25">
      <c r="A4238">
        <v>4227</v>
      </c>
      <c r="B4238" s="5">
        <v>26800</v>
      </c>
      <c r="C4238" s="5">
        <v>20000</v>
      </c>
      <c r="D4238" s="5">
        <f t="shared" si="924"/>
        <v>536000000</v>
      </c>
      <c r="E4238" s="5">
        <f t="shared" si="925"/>
        <v>718240000</v>
      </c>
      <c r="F4238" s="5">
        <f t="shared" si="926"/>
        <v>400000000</v>
      </c>
      <c r="G4238" s="5">
        <f t="shared" si="927"/>
        <v>-603160.82420000003</v>
      </c>
      <c r="H4238" s="9">
        <f t="shared" si="928"/>
        <v>363802979849.62335</v>
      </c>
      <c r="I4238" s="9">
        <f t="shared" si="929"/>
        <v>-275509.74660000001</v>
      </c>
      <c r="J4238" s="9">
        <f t="shared" si="930"/>
        <v>75905620471.596222</v>
      </c>
      <c r="K4238" s="9">
        <f t="shared" si="931"/>
        <v>166176685834.38916</v>
      </c>
      <c r="M4238" s="9">
        <f t="shared" si="932"/>
        <v>131117.81363116662</v>
      </c>
      <c r="N4238" s="9">
        <f t="shared" si="933"/>
        <v>27024707625.229412</v>
      </c>
      <c r="O4238" s="9">
        <f t="shared" si="934"/>
        <v>-111117.81363116662</v>
      </c>
      <c r="P4238" s="9">
        <f t="shared" si="935"/>
        <v>12347168506.170677</v>
      </c>
      <c r="Q4238" s="9">
        <f t="shared" si="936"/>
        <v>2.0158441384773737E-4</v>
      </c>
      <c r="R4238" s="9">
        <f t="shared" si="937"/>
        <v>-3.1447812880531188E-2</v>
      </c>
    </row>
    <row r="4239" spans="1:18" x14ac:dyDescent="0.25">
      <c r="A4239">
        <v>4228</v>
      </c>
      <c r="B4239" s="5">
        <v>2474</v>
      </c>
      <c r="C4239" s="5">
        <v>900</v>
      </c>
      <c r="D4239" s="5">
        <f t="shared" si="924"/>
        <v>2226600</v>
      </c>
      <c r="E4239" s="5">
        <f t="shared" si="925"/>
        <v>6120676</v>
      </c>
      <c r="F4239" s="5">
        <f t="shared" si="926"/>
        <v>810000</v>
      </c>
      <c r="G4239" s="5">
        <f t="shared" si="927"/>
        <v>-627486.82420000003</v>
      </c>
      <c r="H4239" s="9">
        <f t="shared" si="928"/>
        <v>393739714544.60175</v>
      </c>
      <c r="I4239" s="9">
        <f t="shared" si="929"/>
        <v>-294609.74660000001</v>
      </c>
      <c r="J4239" s="9">
        <f t="shared" si="930"/>
        <v>86794902791.716217</v>
      </c>
      <c r="K4239" s="9">
        <f t="shared" si="931"/>
        <v>184863734272.40076</v>
      </c>
      <c r="M4239" s="9">
        <f t="shared" si="932"/>
        <v>124487.74416884054</v>
      </c>
      <c r="N4239" s="9">
        <f t="shared" si="933"/>
        <v>29248525315.563522</v>
      </c>
      <c r="O4239" s="9">
        <f t="shared" si="934"/>
        <v>-123587.74416884054</v>
      </c>
      <c r="P4239" s="9">
        <f t="shared" si="935"/>
        <v>15273930508.742779</v>
      </c>
      <c r="Q4239" s="9">
        <f t="shared" si="936"/>
        <v>2.0171479259566946E-4</v>
      </c>
      <c r="R4239" s="9">
        <f t="shared" si="937"/>
        <v>-3.497697065263658E-2</v>
      </c>
    </row>
    <row r="4240" spans="1:18" x14ac:dyDescent="0.25">
      <c r="A4240">
        <v>4229</v>
      </c>
      <c r="B4240" s="5">
        <v>39</v>
      </c>
      <c r="C4240" s="5">
        <v>2</v>
      </c>
      <c r="D4240" s="5">
        <f t="shared" si="924"/>
        <v>78</v>
      </c>
      <c r="E4240" s="5">
        <f t="shared" si="925"/>
        <v>1521</v>
      </c>
      <c r="F4240" s="5">
        <f t="shared" si="926"/>
        <v>4</v>
      </c>
      <c r="G4240" s="5">
        <f t="shared" si="927"/>
        <v>-629921.82420000003</v>
      </c>
      <c r="H4240" s="9">
        <f t="shared" si="928"/>
        <v>396801504603.45575</v>
      </c>
      <c r="I4240" s="9">
        <f t="shared" si="929"/>
        <v>-295507.74660000001</v>
      </c>
      <c r="J4240" s="9">
        <f t="shared" si="930"/>
        <v>87324828300.609818</v>
      </c>
      <c r="K4240" s="9">
        <f t="shared" si="931"/>
        <v>186146778803.50336</v>
      </c>
      <c r="M4240" s="9">
        <f t="shared" si="932"/>
        <v>123824.08310081605</v>
      </c>
      <c r="N4240" s="9">
        <f t="shared" si="933"/>
        <v>29475967051.155025</v>
      </c>
      <c r="O4240" s="9">
        <f t="shared" si="934"/>
        <v>-123822.08310081605</v>
      </c>
      <c r="P4240" s="9">
        <f t="shared" si="935"/>
        <v>15331908263.425394</v>
      </c>
      <c r="Q4240" s="9">
        <f t="shared" si="936"/>
        <v>2.0172812712792129E-4</v>
      </c>
      <c r="R4240" s="9">
        <f t="shared" si="937"/>
        <v>-3.5043291911939695E-2</v>
      </c>
    </row>
    <row r="4241" spans="1:18" x14ac:dyDescent="0.25">
      <c r="A4241">
        <v>4230</v>
      </c>
      <c r="B4241" s="5">
        <v>933205</v>
      </c>
      <c r="C4241" s="5">
        <v>412922</v>
      </c>
      <c r="D4241" s="5">
        <f t="shared" si="924"/>
        <v>385340875010</v>
      </c>
      <c r="E4241" s="5">
        <f t="shared" si="925"/>
        <v>870871572025</v>
      </c>
      <c r="F4241" s="5">
        <f t="shared" si="926"/>
        <v>170504578084</v>
      </c>
      <c r="G4241" s="5">
        <f t="shared" si="927"/>
        <v>303244.17579999997</v>
      </c>
      <c r="H4241" s="9">
        <f t="shared" si="928"/>
        <v>91957030156.621292</v>
      </c>
      <c r="I4241" s="9">
        <f t="shared" si="929"/>
        <v>117412.25339999999</v>
      </c>
      <c r="J4241" s="9">
        <f t="shared" si="930"/>
        <v>13785637248.465809</v>
      </c>
      <c r="K4241" s="9">
        <f t="shared" si="931"/>
        <v>35604582011.103737</v>
      </c>
      <c r="M4241" s="9">
        <f t="shared" si="932"/>
        <v>378159.17312305421</v>
      </c>
      <c r="N4241" s="9">
        <f t="shared" si="933"/>
        <v>6830927704.5897341</v>
      </c>
      <c r="O4241" s="9">
        <f t="shared" si="934"/>
        <v>34762.826876945794</v>
      </c>
      <c r="P4241" s="9">
        <f t="shared" si="935"/>
        <v>1208454132.4765048</v>
      </c>
      <c r="Q4241" s="9">
        <f t="shared" si="936"/>
        <v>2.0040048597742981E-4</v>
      </c>
      <c r="R4241" s="9">
        <f t="shared" si="937"/>
        <v>9.8383345732441525E-3</v>
      </c>
    </row>
    <row r="4242" spans="1:18" x14ac:dyDescent="0.25">
      <c r="A4242">
        <v>4231</v>
      </c>
      <c r="B4242" s="5">
        <v>606641</v>
      </c>
      <c r="C4242" s="5">
        <v>74085</v>
      </c>
      <c r="D4242" s="5">
        <f t="shared" si="924"/>
        <v>44942998485</v>
      </c>
      <c r="E4242" s="5">
        <f t="shared" si="925"/>
        <v>368013302881</v>
      </c>
      <c r="F4242" s="5">
        <f t="shared" si="926"/>
        <v>5488587225</v>
      </c>
      <c r="G4242" s="5">
        <f t="shared" si="927"/>
        <v>-23319.824200000032</v>
      </c>
      <c r="H4242" s="9">
        <f t="shared" si="928"/>
        <v>543814200.71890712</v>
      </c>
      <c r="I4242" s="9">
        <f t="shared" si="929"/>
        <v>-221424.74660000001</v>
      </c>
      <c r="J4242" s="9">
        <f t="shared" si="930"/>
        <v>49028918406.874214</v>
      </c>
      <c r="K4242" s="9">
        <f t="shared" si="931"/>
        <v>5163586164.2415552</v>
      </c>
      <c r="M4242" s="9">
        <f t="shared" si="932"/>
        <v>289153.91110319691</v>
      </c>
      <c r="N4242" s="9">
        <f t="shared" si="933"/>
        <v>40396644.862422377</v>
      </c>
      <c r="O4242" s="9">
        <f t="shared" si="934"/>
        <v>-215068.91110319691</v>
      </c>
      <c r="P4242" s="9">
        <f t="shared" si="935"/>
        <v>46254636523.114815</v>
      </c>
      <c r="Q4242" s="9">
        <f t="shared" si="936"/>
        <v>2.0000236838838036E-4</v>
      </c>
      <c r="R4242" s="9">
        <f t="shared" si="937"/>
        <v>-6.0867302016310951E-2</v>
      </c>
    </row>
    <row r="4243" spans="1:18" x14ac:dyDescent="0.25">
      <c r="A4243">
        <v>4232</v>
      </c>
      <c r="B4243" s="5">
        <v>449217</v>
      </c>
      <c r="C4243" s="5">
        <v>172251</v>
      </c>
      <c r="D4243" s="5">
        <f t="shared" si="924"/>
        <v>77378077467</v>
      </c>
      <c r="E4243" s="5">
        <f t="shared" si="925"/>
        <v>201795913089</v>
      </c>
      <c r="F4243" s="5">
        <f t="shared" si="926"/>
        <v>29670407001</v>
      </c>
      <c r="G4243" s="5">
        <f t="shared" si="927"/>
        <v>-180743.82420000003</v>
      </c>
      <c r="H4243" s="9">
        <f t="shared" si="928"/>
        <v>32668329986.440517</v>
      </c>
      <c r="I4243" s="9">
        <f t="shared" si="929"/>
        <v>-123258.74660000001</v>
      </c>
      <c r="J4243" s="9">
        <f t="shared" si="930"/>
        <v>15192718613.403015</v>
      </c>
      <c r="K4243" s="9">
        <f t="shared" si="931"/>
        <v>22278257226.582752</v>
      </c>
      <c r="M4243" s="9">
        <f t="shared" si="932"/>
        <v>246247.88236697973</v>
      </c>
      <c r="N4243" s="9">
        <f t="shared" si="933"/>
        <v>2426731267.7125235</v>
      </c>
      <c r="O4243" s="9">
        <f t="shared" si="934"/>
        <v>-73996.882366979728</v>
      </c>
      <c r="P4243" s="9">
        <f t="shared" si="935"/>
        <v>5475538600.0326357</v>
      </c>
      <c r="Q4243" s="9">
        <f t="shared" si="936"/>
        <v>2.0014227523489325E-4</v>
      </c>
      <c r="R4243" s="9">
        <f t="shared" si="937"/>
        <v>-2.0942082606573723E-2</v>
      </c>
    </row>
    <row r="4244" spans="1:18" x14ac:dyDescent="0.25">
      <c r="A4244">
        <v>4233</v>
      </c>
      <c r="B4244" s="5">
        <v>235201</v>
      </c>
      <c r="C4244" s="5">
        <v>92235</v>
      </c>
      <c r="D4244" s="5">
        <f t="shared" si="924"/>
        <v>21693764235</v>
      </c>
      <c r="E4244" s="5">
        <f t="shared" si="925"/>
        <v>55319510401</v>
      </c>
      <c r="F4244" s="5">
        <f t="shared" si="926"/>
        <v>8507295225</v>
      </c>
      <c r="G4244" s="5">
        <f t="shared" si="927"/>
        <v>-394759.82420000003</v>
      </c>
      <c r="H4244" s="9">
        <f t="shared" si="928"/>
        <v>155835318802.41492</v>
      </c>
      <c r="I4244" s="9">
        <f t="shared" si="929"/>
        <v>-203274.74660000001</v>
      </c>
      <c r="J4244" s="9">
        <f t="shared" si="930"/>
        <v>41320622605.29422</v>
      </c>
      <c r="K4244" s="9">
        <f t="shared" si="931"/>
        <v>80244703232.115555</v>
      </c>
      <c r="M4244" s="9">
        <f t="shared" si="932"/>
        <v>187917.66177793199</v>
      </c>
      <c r="N4244" s="9">
        <f t="shared" si="933"/>
        <v>11576056716.359079</v>
      </c>
      <c r="O4244" s="9">
        <f t="shared" si="934"/>
        <v>-95682.661777931993</v>
      </c>
      <c r="P4244" s="9">
        <f t="shared" si="935"/>
        <v>9155171764.9101276</v>
      </c>
      <c r="Q4244" s="9">
        <f t="shared" si="936"/>
        <v>2.0067868503215441E-4</v>
      </c>
      <c r="R4244" s="9">
        <f t="shared" si="937"/>
        <v>-2.7079448220100943E-2</v>
      </c>
    </row>
    <row r="4245" spans="1:18" x14ac:dyDescent="0.25">
      <c r="A4245">
        <v>4234</v>
      </c>
      <c r="B4245" s="5">
        <v>203150</v>
      </c>
      <c r="C4245" s="5">
        <v>87586</v>
      </c>
      <c r="D4245" s="5">
        <f t="shared" si="924"/>
        <v>17793095900</v>
      </c>
      <c r="E4245" s="5">
        <f t="shared" si="925"/>
        <v>41269922500</v>
      </c>
      <c r="F4245" s="5">
        <f t="shared" si="926"/>
        <v>7671307396</v>
      </c>
      <c r="G4245" s="5">
        <f t="shared" si="927"/>
        <v>-426810.82420000003</v>
      </c>
      <c r="H4245" s="9">
        <f t="shared" si="928"/>
        <v>182167479654.28333</v>
      </c>
      <c r="I4245" s="9">
        <f t="shared" si="929"/>
        <v>-207923.74660000001</v>
      </c>
      <c r="J4245" s="9">
        <f t="shared" si="930"/>
        <v>43232284400.181015</v>
      </c>
      <c r="K4245" s="9">
        <f t="shared" si="931"/>
        <v>88744105657.097961</v>
      </c>
      <c r="M4245" s="9">
        <f t="shared" si="932"/>
        <v>179182.13779795117</v>
      </c>
      <c r="N4245" s="9">
        <f t="shared" si="933"/>
        <v>13532112569.60251</v>
      </c>
      <c r="O4245" s="9">
        <f t="shared" si="934"/>
        <v>-91596.137797951174</v>
      </c>
      <c r="P4245" s="9">
        <f t="shared" si="935"/>
        <v>8389852459.5012598</v>
      </c>
      <c r="Q4245" s="9">
        <f t="shared" si="936"/>
        <v>2.0079336534706497E-4</v>
      </c>
      <c r="R4245" s="9">
        <f t="shared" si="937"/>
        <v>-2.592290982321362E-2</v>
      </c>
    </row>
    <row r="4246" spans="1:18" x14ac:dyDescent="0.25">
      <c r="A4246">
        <v>4235</v>
      </c>
      <c r="B4246" s="5">
        <v>134045</v>
      </c>
      <c r="C4246" s="5">
        <v>52775</v>
      </c>
      <c r="D4246" s="5">
        <f t="shared" si="924"/>
        <v>7074224875</v>
      </c>
      <c r="E4246" s="5">
        <f t="shared" si="925"/>
        <v>17968062025</v>
      </c>
      <c r="F4246" s="5">
        <f t="shared" si="926"/>
        <v>2785200625</v>
      </c>
      <c r="G4246" s="5">
        <f t="shared" si="927"/>
        <v>-495915.82420000003</v>
      </c>
      <c r="H4246" s="9">
        <f t="shared" si="928"/>
        <v>245932504691.96533</v>
      </c>
      <c r="I4246" s="9">
        <f t="shared" si="929"/>
        <v>-242734.74660000001</v>
      </c>
      <c r="J4246" s="9">
        <f t="shared" si="930"/>
        <v>58920157206.966217</v>
      </c>
      <c r="K4246" s="9">
        <f t="shared" si="931"/>
        <v>120376001922.11716</v>
      </c>
      <c r="M4246" s="9">
        <f t="shared" si="932"/>
        <v>160347.5184526399</v>
      </c>
      <c r="N4246" s="9">
        <f t="shared" si="933"/>
        <v>18268827917.759029</v>
      </c>
      <c r="O4246" s="9">
        <f t="shared" si="934"/>
        <v>-107572.5184526399</v>
      </c>
      <c r="P4246" s="9">
        <f t="shared" si="935"/>
        <v>11571846726.243551</v>
      </c>
      <c r="Q4246" s="9">
        <f t="shared" si="936"/>
        <v>2.0107107112262728E-4</v>
      </c>
      <c r="R4246" s="9">
        <f t="shared" si="937"/>
        <v>-3.0444439576011638E-2</v>
      </c>
    </row>
    <row r="4247" spans="1:18" x14ac:dyDescent="0.25">
      <c r="A4247">
        <v>4236</v>
      </c>
      <c r="B4247" s="5">
        <v>88789</v>
      </c>
      <c r="C4247" s="5">
        <v>24926</v>
      </c>
      <c r="D4247" s="5">
        <f t="shared" si="924"/>
        <v>2213154614</v>
      </c>
      <c r="E4247" s="5">
        <f t="shared" si="925"/>
        <v>7883486521</v>
      </c>
      <c r="F4247" s="5">
        <f t="shared" si="926"/>
        <v>621305476</v>
      </c>
      <c r="G4247" s="5">
        <f t="shared" si="927"/>
        <v>-541171.82420000003</v>
      </c>
      <c r="H4247" s="9">
        <f t="shared" si="928"/>
        <v>292866943307.95575</v>
      </c>
      <c r="I4247" s="9">
        <f t="shared" si="929"/>
        <v>-270583.74660000001</v>
      </c>
      <c r="J4247" s="9">
        <f t="shared" si="930"/>
        <v>73215563924.093018</v>
      </c>
      <c r="K4247" s="9">
        <f t="shared" si="931"/>
        <v>146432299746.39258</v>
      </c>
      <c r="M4247" s="9">
        <f t="shared" si="932"/>
        <v>148012.96186351596</v>
      </c>
      <c r="N4247" s="9">
        <f t="shared" si="933"/>
        <v>21755301507.600716</v>
      </c>
      <c r="O4247" s="9">
        <f t="shared" si="934"/>
        <v>-123086.96186351596</v>
      </c>
      <c r="P4247" s="9">
        <f t="shared" si="935"/>
        <v>15150400180.790632</v>
      </c>
      <c r="Q4247" s="9">
        <f t="shared" si="936"/>
        <v>2.0127547729464294E-4</v>
      </c>
      <c r="R4247" s="9">
        <f t="shared" si="937"/>
        <v>-3.4835234965355524E-2</v>
      </c>
    </row>
    <row r="4248" spans="1:18" x14ac:dyDescent="0.25">
      <c r="A4248">
        <v>4237</v>
      </c>
      <c r="B4248" s="5">
        <v>72857</v>
      </c>
      <c r="C4248" s="5">
        <v>21311</v>
      </c>
      <c r="D4248" s="5">
        <f t="shared" si="924"/>
        <v>1552655527</v>
      </c>
      <c r="E4248" s="5">
        <f t="shared" si="925"/>
        <v>5308142449</v>
      </c>
      <c r="F4248" s="5">
        <f t="shared" si="926"/>
        <v>454158721</v>
      </c>
      <c r="G4248" s="5">
        <f t="shared" si="927"/>
        <v>-557103.82420000003</v>
      </c>
      <c r="H4248" s="9">
        <f t="shared" si="928"/>
        <v>310364670938.26453</v>
      </c>
      <c r="I4248" s="9">
        <f t="shared" si="929"/>
        <v>-274198.74660000001</v>
      </c>
      <c r="J4248" s="9">
        <f t="shared" si="930"/>
        <v>75184952637.011017</v>
      </c>
      <c r="K4248" s="9">
        <f t="shared" si="931"/>
        <v>152757170321.70676</v>
      </c>
      <c r="M4248" s="9">
        <f t="shared" si="932"/>
        <v>143670.68336833472</v>
      </c>
      <c r="N4248" s="9">
        <f t="shared" si="933"/>
        <v>23055101123.069653</v>
      </c>
      <c r="O4248" s="9">
        <f t="shared" si="934"/>
        <v>-122359.68336833472</v>
      </c>
      <c r="P4248" s="9">
        <f t="shared" si="935"/>
        <v>14971892113.999128</v>
      </c>
      <c r="Q4248" s="9">
        <f t="shared" si="936"/>
        <v>2.0135168239327313E-4</v>
      </c>
      <c r="R4248" s="9">
        <f t="shared" si="937"/>
        <v>-3.4629406870817857E-2</v>
      </c>
    </row>
    <row r="4249" spans="1:18" x14ac:dyDescent="0.25">
      <c r="A4249">
        <v>4238</v>
      </c>
      <c r="B4249" s="5">
        <v>68034</v>
      </c>
      <c r="C4249" s="5">
        <v>24231</v>
      </c>
      <c r="D4249" s="5">
        <f t="shared" si="924"/>
        <v>1648531854</v>
      </c>
      <c r="E4249" s="5">
        <f t="shared" si="925"/>
        <v>4628625156</v>
      </c>
      <c r="F4249" s="5">
        <f t="shared" si="926"/>
        <v>587141361</v>
      </c>
      <c r="G4249" s="5">
        <f t="shared" si="927"/>
        <v>-561926.82420000003</v>
      </c>
      <c r="H4249" s="9">
        <f t="shared" si="928"/>
        <v>315761755755.49774</v>
      </c>
      <c r="I4249" s="9">
        <f t="shared" si="929"/>
        <v>-271278.74660000001</v>
      </c>
      <c r="J4249" s="9">
        <f t="shared" si="930"/>
        <v>73592158356.86702</v>
      </c>
      <c r="K4249" s="9">
        <f t="shared" si="931"/>
        <v>152438804549.89456</v>
      </c>
      <c r="M4249" s="9">
        <f t="shared" si="932"/>
        <v>142356.17111737697</v>
      </c>
      <c r="N4249" s="9">
        <f t="shared" si="933"/>
        <v>23456017683.111515</v>
      </c>
      <c r="O4249" s="9">
        <f t="shared" si="934"/>
        <v>-118125.17111737697</v>
      </c>
      <c r="P4249" s="9">
        <f t="shared" si="935"/>
        <v>13953556051.50959</v>
      </c>
      <c r="Q4249" s="9">
        <f t="shared" si="936"/>
        <v>2.0137518746716059E-4</v>
      </c>
      <c r="R4249" s="9">
        <f t="shared" si="937"/>
        <v>-3.3430984355194038E-2</v>
      </c>
    </row>
    <row r="4250" spans="1:18" x14ac:dyDescent="0.25">
      <c r="A4250">
        <v>4239</v>
      </c>
      <c r="B4250" s="5">
        <v>63445</v>
      </c>
      <c r="C4250" s="5">
        <v>8389</v>
      </c>
      <c r="D4250" s="5">
        <f t="shared" si="924"/>
        <v>532240105</v>
      </c>
      <c r="E4250" s="5">
        <f t="shared" si="925"/>
        <v>4025268025</v>
      </c>
      <c r="F4250" s="5">
        <f t="shared" si="926"/>
        <v>70375321</v>
      </c>
      <c r="G4250" s="5">
        <f t="shared" si="927"/>
        <v>-566515.82420000003</v>
      </c>
      <c r="H4250" s="9">
        <f t="shared" si="928"/>
        <v>320940179069.00537</v>
      </c>
      <c r="I4250" s="9">
        <f t="shared" si="929"/>
        <v>-287120.74660000001</v>
      </c>
      <c r="J4250" s="9">
        <f t="shared" si="930"/>
        <v>82438323128.141418</v>
      </c>
      <c r="K4250" s="9">
        <f t="shared" si="931"/>
        <v>162658446405.01837</v>
      </c>
      <c r="M4250" s="9">
        <f t="shared" si="932"/>
        <v>141105.43574112875</v>
      </c>
      <c r="N4250" s="9">
        <f t="shared" si="933"/>
        <v>23840691211.802952</v>
      </c>
      <c r="O4250" s="9">
        <f t="shared" si="934"/>
        <v>-132716.43574112875</v>
      </c>
      <c r="P4250" s="9">
        <f t="shared" si="935"/>
        <v>17613652315.829155</v>
      </c>
      <c r="Q4250" s="9">
        <f t="shared" si="936"/>
        <v>2.0139774023902285E-4</v>
      </c>
      <c r="R4250" s="9">
        <f t="shared" si="937"/>
        <v>-3.7560505479155341E-2</v>
      </c>
    </row>
    <row r="4251" spans="1:18" x14ac:dyDescent="0.25">
      <c r="A4251">
        <v>4240</v>
      </c>
      <c r="B4251" s="5">
        <v>60330</v>
      </c>
      <c r="C4251" s="5">
        <v>8028</v>
      </c>
      <c r="D4251" s="5">
        <f t="shared" si="924"/>
        <v>484329240</v>
      </c>
      <c r="E4251" s="5">
        <f t="shared" si="925"/>
        <v>3639708900</v>
      </c>
      <c r="F4251" s="5">
        <f t="shared" si="926"/>
        <v>64448784</v>
      </c>
      <c r="G4251" s="5">
        <f t="shared" si="927"/>
        <v>-569630.82420000003</v>
      </c>
      <c r="H4251" s="9">
        <f t="shared" si="928"/>
        <v>324479275878.77136</v>
      </c>
      <c r="I4251" s="9">
        <f t="shared" si="929"/>
        <v>-287481.74660000001</v>
      </c>
      <c r="J4251" s="9">
        <f t="shared" si="930"/>
        <v>82645754628.186615</v>
      </c>
      <c r="K4251" s="9">
        <f t="shared" si="931"/>
        <v>163758464258.21356</v>
      </c>
      <c r="M4251" s="9">
        <f t="shared" si="932"/>
        <v>140256.44016540129</v>
      </c>
      <c r="N4251" s="9">
        <f t="shared" si="933"/>
        <v>24103589158.875412</v>
      </c>
      <c r="O4251" s="9">
        <f t="shared" si="934"/>
        <v>-132228.44016540129</v>
      </c>
      <c r="P4251" s="9">
        <f t="shared" si="935"/>
        <v>17484360388.575108</v>
      </c>
      <c r="Q4251" s="9">
        <f t="shared" si="936"/>
        <v>2.0141315351022859E-4</v>
      </c>
      <c r="R4251" s="9">
        <f t="shared" si="937"/>
        <v>-3.7422396569657242E-2</v>
      </c>
    </row>
    <row r="4252" spans="1:18" x14ac:dyDescent="0.25">
      <c r="A4252">
        <v>4241</v>
      </c>
      <c r="B4252" s="5">
        <v>57634</v>
      </c>
      <c r="C4252" s="5">
        <v>4615</v>
      </c>
      <c r="D4252" s="5">
        <f t="shared" si="924"/>
        <v>265980910</v>
      </c>
      <c r="E4252" s="5">
        <f t="shared" si="925"/>
        <v>3321677956</v>
      </c>
      <c r="F4252" s="5">
        <f t="shared" si="926"/>
        <v>21298225</v>
      </c>
      <c r="G4252" s="5">
        <f t="shared" si="927"/>
        <v>-572326.82420000003</v>
      </c>
      <c r="H4252" s="9">
        <f t="shared" si="928"/>
        <v>327557993698.85773</v>
      </c>
      <c r="I4252" s="9">
        <f t="shared" si="929"/>
        <v>-290894.74660000001</v>
      </c>
      <c r="J4252" s="9">
        <f t="shared" si="930"/>
        <v>84619753599.478226</v>
      </c>
      <c r="K4252" s="9">
        <f t="shared" si="931"/>
        <v>166486866498.04178</v>
      </c>
      <c r="M4252" s="9">
        <f t="shared" si="932"/>
        <v>139521.64335250846</v>
      </c>
      <c r="N4252" s="9">
        <f t="shared" si="933"/>
        <v>24332288354.750084</v>
      </c>
      <c r="O4252" s="9">
        <f t="shared" si="934"/>
        <v>-134906.64335250846</v>
      </c>
      <c r="P4252" s="9">
        <f t="shared" si="935"/>
        <v>18199802420.640915</v>
      </c>
      <c r="Q4252" s="9">
        <f t="shared" si="936"/>
        <v>2.0142656176529411E-4</v>
      </c>
      <c r="R4252" s="9">
        <f t="shared" si="937"/>
        <v>-3.8180363732315162E-2</v>
      </c>
    </row>
    <row r="4253" spans="1:18" x14ac:dyDescent="0.25">
      <c r="A4253">
        <v>4242</v>
      </c>
      <c r="B4253" s="5">
        <v>38474</v>
      </c>
      <c r="C4253" s="5">
        <v>18000</v>
      </c>
      <c r="D4253" s="5">
        <f t="shared" si="924"/>
        <v>692532000</v>
      </c>
      <c r="E4253" s="5">
        <f t="shared" si="925"/>
        <v>1480248676</v>
      </c>
      <c r="F4253" s="5">
        <f t="shared" si="926"/>
        <v>324000000</v>
      </c>
      <c r="G4253" s="5">
        <f t="shared" si="927"/>
        <v>-591486.82420000003</v>
      </c>
      <c r="H4253" s="9">
        <f t="shared" si="928"/>
        <v>349856663202.20172</v>
      </c>
      <c r="I4253" s="9">
        <f t="shared" si="929"/>
        <v>-277509.74660000001</v>
      </c>
      <c r="J4253" s="9">
        <f t="shared" si="930"/>
        <v>77011659457.996216</v>
      </c>
      <c r="K4253" s="9">
        <f t="shared" si="931"/>
        <v>164143358700.98077</v>
      </c>
      <c r="M4253" s="9">
        <f t="shared" si="932"/>
        <v>134299.5710472315</v>
      </c>
      <c r="N4253" s="9">
        <f t="shared" si="933"/>
        <v>25988720701.754444</v>
      </c>
      <c r="O4253" s="9">
        <f t="shared" si="934"/>
        <v>-116299.5710472315</v>
      </c>
      <c r="P4253" s="9">
        <f t="shared" si="935"/>
        <v>13525590225.770046</v>
      </c>
      <c r="Q4253" s="9">
        <f t="shared" si="936"/>
        <v>2.0152367565029258E-4</v>
      </c>
      <c r="R4253" s="9">
        <f t="shared" si="937"/>
        <v>-3.2914317855694535E-2</v>
      </c>
    </row>
    <row r="4254" spans="1:18" x14ac:dyDescent="0.25">
      <c r="A4254">
        <v>4243</v>
      </c>
      <c r="B4254" s="5">
        <v>6703</v>
      </c>
      <c r="C4254" s="5">
        <v>261</v>
      </c>
      <c r="D4254" s="5">
        <f t="shared" si="924"/>
        <v>1749483</v>
      </c>
      <c r="E4254" s="5">
        <f t="shared" si="925"/>
        <v>44930209</v>
      </c>
      <c r="F4254" s="5">
        <f t="shared" si="926"/>
        <v>68121</v>
      </c>
      <c r="G4254" s="5">
        <f t="shared" si="927"/>
        <v>-623257.82420000003</v>
      </c>
      <c r="H4254" s="9">
        <f t="shared" si="928"/>
        <v>388450315426.51813</v>
      </c>
      <c r="I4254" s="9">
        <f t="shared" si="929"/>
        <v>-295248.74660000001</v>
      </c>
      <c r="J4254" s="9">
        <f t="shared" si="930"/>
        <v>87171822368.871017</v>
      </c>
      <c r="K4254" s="9">
        <f t="shared" si="931"/>
        <v>184016091403.69318</v>
      </c>
      <c r="M4254" s="9">
        <f t="shared" si="932"/>
        <v>125640.36127630486</v>
      </c>
      <c r="N4254" s="9">
        <f t="shared" si="933"/>
        <v>28855608070.250015</v>
      </c>
      <c r="O4254" s="9">
        <f t="shared" si="934"/>
        <v>-125379.36127630486</v>
      </c>
      <c r="P4254" s="9">
        <f t="shared" si="935"/>
        <v>15719984234.054174</v>
      </c>
      <c r="Q4254" s="9">
        <f t="shared" si="936"/>
        <v>2.0169175650835549E-4</v>
      </c>
      <c r="R4254" s="9">
        <f t="shared" si="937"/>
        <v>-3.5484021646152768E-2</v>
      </c>
    </row>
    <row r="4255" spans="1:18" x14ac:dyDescent="0.25">
      <c r="A4255">
        <v>4244</v>
      </c>
      <c r="B4255" s="5">
        <v>3306</v>
      </c>
      <c r="C4255" s="5">
        <v>205</v>
      </c>
      <c r="D4255" s="5">
        <f t="shared" si="924"/>
        <v>677730</v>
      </c>
      <c r="E4255" s="5">
        <f t="shared" si="925"/>
        <v>10929636</v>
      </c>
      <c r="F4255" s="5">
        <f t="shared" si="926"/>
        <v>42025</v>
      </c>
      <c r="G4255" s="5">
        <f t="shared" si="927"/>
        <v>-626654.82420000003</v>
      </c>
      <c r="H4255" s="9">
        <f t="shared" si="928"/>
        <v>392696268693.13293</v>
      </c>
      <c r="I4255" s="9">
        <f t="shared" si="929"/>
        <v>-295304.74660000001</v>
      </c>
      <c r="J4255" s="9">
        <f t="shared" si="930"/>
        <v>87204893364.490219</v>
      </c>
      <c r="K4255" s="9">
        <f t="shared" si="931"/>
        <v>185054144066.04855</v>
      </c>
      <c r="M4255" s="9">
        <f t="shared" si="932"/>
        <v>124714.50639003002</v>
      </c>
      <c r="N4255" s="9">
        <f t="shared" si="933"/>
        <v>29171014078.381348</v>
      </c>
      <c r="O4255" s="9">
        <f t="shared" si="934"/>
        <v>-124509.50639003002</v>
      </c>
      <c r="P4255" s="9">
        <f t="shared" si="935"/>
        <v>15502617181.488926</v>
      </c>
      <c r="Q4255" s="9">
        <f t="shared" si="936"/>
        <v>2.0171024824021334E-4</v>
      </c>
      <c r="R4255" s="9">
        <f t="shared" si="937"/>
        <v>-3.5237841505801087E-2</v>
      </c>
    </row>
    <row r="4256" spans="1:18" x14ac:dyDescent="0.25">
      <c r="A4256">
        <v>4245</v>
      </c>
      <c r="B4256" s="5">
        <v>977</v>
      </c>
      <c r="C4256" s="5">
        <v>70</v>
      </c>
      <c r="D4256" s="5">
        <f t="shared" si="924"/>
        <v>68390</v>
      </c>
      <c r="E4256" s="5">
        <f t="shared" si="925"/>
        <v>954529</v>
      </c>
      <c r="F4256" s="5">
        <f t="shared" si="926"/>
        <v>4900</v>
      </c>
      <c r="G4256" s="5">
        <f t="shared" si="927"/>
        <v>-628983.82420000003</v>
      </c>
      <c r="H4256" s="9">
        <f t="shared" si="928"/>
        <v>395620651105.25653</v>
      </c>
      <c r="I4256" s="9">
        <f t="shared" si="929"/>
        <v>-295439.74660000001</v>
      </c>
      <c r="J4256" s="9">
        <f t="shared" si="930"/>
        <v>87284643871.07222</v>
      </c>
      <c r="K4256" s="9">
        <f t="shared" si="931"/>
        <v>185826821637.14697</v>
      </c>
      <c r="M4256" s="9">
        <f t="shared" si="932"/>
        <v>124079.73570114745</v>
      </c>
      <c r="N4256" s="9">
        <f t="shared" si="933"/>
        <v>29388248636.780704</v>
      </c>
      <c r="O4256" s="9">
        <f t="shared" si="934"/>
        <v>-124009.73570114745</v>
      </c>
      <c r="P4256" s="9">
        <f t="shared" si="935"/>
        <v>15378414548.668446</v>
      </c>
      <c r="Q4256" s="9">
        <f t="shared" si="936"/>
        <v>2.0172298434257229E-4</v>
      </c>
      <c r="R4256" s="9">
        <f t="shared" si="937"/>
        <v>-3.5096399996620474E-2</v>
      </c>
    </row>
    <row r="4257" spans="1:18" x14ac:dyDescent="0.25">
      <c r="A4257">
        <v>4246</v>
      </c>
      <c r="B4257" s="5">
        <v>877</v>
      </c>
      <c r="C4257" s="5">
        <v>125</v>
      </c>
      <c r="D4257" s="5">
        <f t="shared" si="924"/>
        <v>109625</v>
      </c>
      <c r="E4257" s="5">
        <f t="shared" si="925"/>
        <v>769129</v>
      </c>
      <c r="F4257" s="5">
        <f t="shared" si="926"/>
        <v>15625</v>
      </c>
      <c r="G4257" s="5">
        <f t="shared" si="927"/>
        <v>-629083.82420000003</v>
      </c>
      <c r="H4257" s="9">
        <f t="shared" si="928"/>
        <v>395746457870.09656</v>
      </c>
      <c r="I4257" s="9">
        <f t="shared" si="929"/>
        <v>-295384.74660000001</v>
      </c>
      <c r="J4257" s="9">
        <f t="shared" si="930"/>
        <v>87252148523.946213</v>
      </c>
      <c r="K4257" s="9">
        <f t="shared" si="931"/>
        <v>185821766001.47595</v>
      </c>
      <c r="M4257" s="9">
        <f t="shared" si="932"/>
        <v>124052.48062648525</v>
      </c>
      <c r="N4257" s="9">
        <f t="shared" si="933"/>
        <v>29397594055.112583</v>
      </c>
      <c r="O4257" s="9">
        <f t="shared" si="934"/>
        <v>-123927.48062648525</v>
      </c>
      <c r="P4257" s="9">
        <f t="shared" si="935"/>
        <v>15358020454.427877</v>
      </c>
      <c r="Q4257" s="9">
        <f t="shared" si="936"/>
        <v>2.0172353224897049E-4</v>
      </c>
      <c r="R4257" s="9">
        <f t="shared" si="937"/>
        <v>-3.5073120729117807E-2</v>
      </c>
    </row>
    <row r="4258" spans="1:18" x14ac:dyDescent="0.25">
      <c r="A4258">
        <v>4247</v>
      </c>
      <c r="B4258" s="5">
        <v>874</v>
      </c>
      <c r="C4258" s="5">
        <v>160</v>
      </c>
      <c r="D4258" s="5">
        <f t="shared" si="924"/>
        <v>139840</v>
      </c>
      <c r="E4258" s="5">
        <f t="shared" si="925"/>
        <v>763876</v>
      </c>
      <c r="F4258" s="5">
        <f t="shared" si="926"/>
        <v>25600</v>
      </c>
      <c r="G4258" s="5">
        <f t="shared" si="927"/>
        <v>-629086.82420000003</v>
      </c>
      <c r="H4258" s="9">
        <f t="shared" si="928"/>
        <v>395750232382.04175</v>
      </c>
      <c r="I4258" s="9">
        <f t="shared" si="929"/>
        <v>-295349.74660000001</v>
      </c>
      <c r="J4258" s="9">
        <f t="shared" si="930"/>
        <v>87231472816.684219</v>
      </c>
      <c r="K4258" s="9">
        <f t="shared" si="931"/>
        <v>185800634116.86877</v>
      </c>
      <c r="M4258" s="9">
        <f t="shared" si="932"/>
        <v>124051.6629742454</v>
      </c>
      <c r="N4258" s="9">
        <f t="shared" si="933"/>
        <v>29397874440.616268</v>
      </c>
      <c r="O4258" s="9">
        <f t="shared" si="934"/>
        <v>-123891.6629742454</v>
      </c>
      <c r="P4258" s="9">
        <f t="shared" si="935"/>
        <v>15349144154.524008</v>
      </c>
      <c r="Q4258" s="9">
        <f t="shared" si="936"/>
        <v>2.017235486875082E-4</v>
      </c>
      <c r="R4258" s="9">
        <f t="shared" si="937"/>
        <v>-3.5062983858754844E-2</v>
      </c>
    </row>
    <row r="4259" spans="1:18" x14ac:dyDescent="0.25">
      <c r="A4259">
        <v>4248</v>
      </c>
      <c r="B4259" s="5">
        <v>754</v>
      </c>
      <c r="C4259" s="5">
        <v>417</v>
      </c>
      <c r="D4259" s="5">
        <f t="shared" si="924"/>
        <v>314418</v>
      </c>
      <c r="E4259" s="5">
        <f t="shared" si="925"/>
        <v>568516</v>
      </c>
      <c r="F4259" s="5">
        <f t="shared" si="926"/>
        <v>173889</v>
      </c>
      <c r="G4259" s="5">
        <f t="shared" si="927"/>
        <v>-629206.82420000003</v>
      </c>
      <c r="H4259" s="9">
        <f t="shared" si="928"/>
        <v>395901227619.84973</v>
      </c>
      <c r="I4259" s="9">
        <f t="shared" si="929"/>
        <v>-295092.74660000001</v>
      </c>
      <c r="J4259" s="9">
        <f t="shared" si="930"/>
        <v>87079729095.931824</v>
      </c>
      <c r="K4259" s="9">
        <f t="shared" si="931"/>
        <v>185674369932.64136</v>
      </c>
      <c r="M4259" s="9">
        <f t="shared" si="932"/>
        <v>124018.95688465075</v>
      </c>
      <c r="N4259" s="9">
        <f t="shared" si="933"/>
        <v>29409090957.194141</v>
      </c>
      <c r="O4259" s="9">
        <f t="shared" si="934"/>
        <v>-123601.95688465075</v>
      </c>
      <c r="P4259" s="9">
        <f t="shared" si="935"/>
        <v>15277443745.715061</v>
      </c>
      <c r="Q4259" s="9">
        <f t="shared" si="936"/>
        <v>2.0172420629329752E-4</v>
      </c>
      <c r="R4259" s="9">
        <f t="shared" si="937"/>
        <v>-3.4980993204387079E-2</v>
      </c>
    </row>
    <row r="4260" spans="1:18" x14ac:dyDescent="0.25">
      <c r="A4260">
        <v>4249</v>
      </c>
      <c r="B4260" s="5">
        <v>636</v>
      </c>
      <c r="C4260" s="5">
        <v>43</v>
      </c>
      <c r="D4260" s="5">
        <f t="shared" si="924"/>
        <v>27348</v>
      </c>
      <c r="E4260" s="5">
        <f t="shared" si="925"/>
        <v>404496</v>
      </c>
      <c r="F4260" s="5">
        <f t="shared" si="926"/>
        <v>1849</v>
      </c>
      <c r="G4260" s="5">
        <f t="shared" si="927"/>
        <v>-629324.82420000003</v>
      </c>
      <c r="H4260" s="9">
        <f t="shared" si="928"/>
        <v>396049734354.36096</v>
      </c>
      <c r="I4260" s="9">
        <f t="shared" si="929"/>
        <v>-295466.74660000001</v>
      </c>
      <c r="J4260" s="9">
        <f t="shared" si="930"/>
        <v>87300598346.388626</v>
      </c>
      <c r="K4260" s="9">
        <f t="shared" si="931"/>
        <v>185944558360.99097</v>
      </c>
      <c r="M4260" s="9">
        <f t="shared" si="932"/>
        <v>123986.79589654936</v>
      </c>
      <c r="N4260" s="9">
        <f t="shared" si="933"/>
        <v>29420122618.018364</v>
      </c>
      <c r="O4260" s="9">
        <f t="shared" si="934"/>
        <v>-123943.79589654936</v>
      </c>
      <c r="P4260" s="9">
        <f t="shared" si="935"/>
        <v>15362064541.245485</v>
      </c>
      <c r="Q4260" s="9">
        <f t="shared" si="936"/>
        <v>2.0172485306130017E-4</v>
      </c>
      <c r="R4260" s="9">
        <f t="shared" si="937"/>
        <v>-3.5077738190113721E-2</v>
      </c>
    </row>
    <row r="4261" spans="1:18" x14ac:dyDescent="0.25">
      <c r="A4261">
        <v>4250</v>
      </c>
      <c r="B4261" s="5">
        <v>104</v>
      </c>
      <c r="C4261" s="5">
        <v>10</v>
      </c>
      <c r="D4261" s="5">
        <f t="shared" si="924"/>
        <v>1040</v>
      </c>
      <c r="E4261" s="5">
        <f t="shared" si="925"/>
        <v>10816</v>
      </c>
      <c r="F4261" s="5">
        <f t="shared" si="926"/>
        <v>100</v>
      </c>
      <c r="G4261" s="5">
        <f t="shared" si="927"/>
        <v>-629856.82420000003</v>
      </c>
      <c r="H4261" s="9">
        <f t="shared" si="928"/>
        <v>396719618991.30975</v>
      </c>
      <c r="I4261" s="9">
        <f t="shared" si="929"/>
        <v>-295499.74660000001</v>
      </c>
      <c r="J4261" s="9">
        <f t="shared" si="930"/>
        <v>87320100240.664215</v>
      </c>
      <c r="K4261" s="9">
        <f t="shared" si="931"/>
        <v>186122531945.38077</v>
      </c>
      <c r="M4261" s="9">
        <f t="shared" si="932"/>
        <v>123841.79889934647</v>
      </c>
      <c r="N4261" s="9">
        <f t="shared" si="933"/>
        <v>29469884267.754322</v>
      </c>
      <c r="O4261" s="9">
        <f t="shared" si="934"/>
        <v>-123831.79889934647</v>
      </c>
      <c r="P4261" s="9">
        <f t="shared" si="935"/>
        <v>15334314418.648186</v>
      </c>
      <c r="Q4261" s="9">
        <f t="shared" si="936"/>
        <v>2.0172777050440525E-4</v>
      </c>
      <c r="R4261" s="9">
        <f t="shared" si="937"/>
        <v>-3.5046041605545218E-2</v>
      </c>
    </row>
    <row r="4262" spans="1:18" x14ac:dyDescent="0.25">
      <c r="A4262">
        <v>4251</v>
      </c>
      <c r="B4262" s="5">
        <v>101</v>
      </c>
      <c r="C4262" s="5">
        <v>60</v>
      </c>
      <c r="D4262" s="5">
        <f t="shared" si="924"/>
        <v>6060</v>
      </c>
      <c r="E4262" s="5">
        <f t="shared" si="925"/>
        <v>10201</v>
      </c>
      <c r="F4262" s="5">
        <f t="shared" si="926"/>
        <v>3600</v>
      </c>
      <c r="G4262" s="5">
        <f t="shared" si="927"/>
        <v>-629859.82420000003</v>
      </c>
      <c r="H4262" s="9">
        <f t="shared" si="928"/>
        <v>396723398141.25494</v>
      </c>
      <c r="I4262" s="9">
        <f t="shared" si="929"/>
        <v>-295449.74660000001</v>
      </c>
      <c r="J4262" s="9">
        <f t="shared" si="930"/>
        <v>87290552766.004227</v>
      </c>
      <c r="K4262" s="9">
        <f t="shared" si="931"/>
        <v>186091925453.41055</v>
      </c>
      <c r="M4262" s="9">
        <f t="shared" si="932"/>
        <v>123840.98124710661</v>
      </c>
      <c r="N4262" s="9">
        <f t="shared" si="933"/>
        <v>29470164997.78677</v>
      </c>
      <c r="O4262" s="9">
        <f t="shared" si="934"/>
        <v>-123780.98124710661</v>
      </c>
      <c r="P4262" s="9">
        <f t="shared" si="935"/>
        <v>15321731318.496559</v>
      </c>
      <c r="Q4262" s="9">
        <f t="shared" si="936"/>
        <v>2.017277869631421E-4</v>
      </c>
      <c r="R4262" s="9">
        <f t="shared" si="937"/>
        <v>-3.5031659536199397E-2</v>
      </c>
    </row>
    <row r="4263" spans="1:18" x14ac:dyDescent="0.25">
      <c r="A4263">
        <v>4252</v>
      </c>
      <c r="B4263" s="5">
        <v>60</v>
      </c>
      <c r="C4263" s="5">
        <v>18</v>
      </c>
      <c r="D4263" s="5">
        <f t="shared" si="924"/>
        <v>1080</v>
      </c>
      <c r="E4263" s="5">
        <f t="shared" si="925"/>
        <v>3600</v>
      </c>
      <c r="F4263" s="5">
        <f t="shared" si="926"/>
        <v>324</v>
      </c>
      <c r="G4263" s="5">
        <f t="shared" si="927"/>
        <v>-629900.82420000003</v>
      </c>
      <c r="H4263" s="9">
        <f t="shared" si="928"/>
        <v>396775048327.83936</v>
      </c>
      <c r="I4263" s="9">
        <f t="shared" si="929"/>
        <v>-295491.74660000001</v>
      </c>
      <c r="J4263" s="9">
        <f t="shared" si="930"/>
        <v>87315372308.718613</v>
      </c>
      <c r="K4263" s="9">
        <f t="shared" si="931"/>
        <v>186130494727.63757</v>
      </c>
      <c r="M4263" s="9">
        <f t="shared" si="932"/>
        <v>123829.8066664951</v>
      </c>
      <c r="N4263" s="9">
        <f t="shared" si="933"/>
        <v>29474001775.571854</v>
      </c>
      <c r="O4263" s="9">
        <f t="shared" si="934"/>
        <v>-123811.8066664951</v>
      </c>
      <c r="P4263" s="9">
        <f t="shared" si="935"/>
        <v>15329363470.021561</v>
      </c>
      <c r="Q4263" s="9">
        <f t="shared" si="936"/>
        <v>2.0172801190706887E-4</v>
      </c>
      <c r="R4263" s="9">
        <f t="shared" si="937"/>
        <v>-3.504038354269963E-2</v>
      </c>
    </row>
    <row r="4264" spans="1:18" x14ac:dyDescent="0.25">
      <c r="A4264">
        <v>4253</v>
      </c>
      <c r="B4264" s="5">
        <v>59</v>
      </c>
      <c r="C4264" s="5">
        <v>600</v>
      </c>
      <c r="D4264" s="5">
        <f t="shared" si="924"/>
        <v>35400</v>
      </c>
      <c r="E4264" s="5">
        <f t="shared" si="925"/>
        <v>3481</v>
      </c>
      <c r="F4264" s="5">
        <f t="shared" si="926"/>
        <v>360000</v>
      </c>
      <c r="G4264" s="5">
        <f t="shared" si="927"/>
        <v>-629901.82420000003</v>
      </c>
      <c r="H4264" s="9">
        <f t="shared" si="928"/>
        <v>396776308130.48773</v>
      </c>
      <c r="I4264" s="9">
        <f t="shared" si="929"/>
        <v>-294909.74660000001</v>
      </c>
      <c r="J4264" s="9">
        <f t="shared" si="930"/>
        <v>86971758639.676224</v>
      </c>
      <c r="K4264" s="9">
        <f t="shared" si="931"/>
        <v>185764187357.69977</v>
      </c>
      <c r="M4264" s="9">
        <f t="shared" si="932"/>
        <v>123829.53411574848</v>
      </c>
      <c r="N4264" s="9">
        <f t="shared" si="933"/>
        <v>29474095358.637756</v>
      </c>
      <c r="O4264" s="9">
        <f t="shared" si="934"/>
        <v>-123229.53411574848</v>
      </c>
      <c r="P4264" s="9">
        <f t="shared" si="935"/>
        <v>15185518078.384418</v>
      </c>
      <c r="Q4264" s="9">
        <f t="shared" si="936"/>
        <v>2.0172801739368903E-4</v>
      </c>
      <c r="R4264" s="9">
        <f t="shared" si="937"/>
        <v>-3.4875592687594367E-2</v>
      </c>
    </row>
    <row r="4265" spans="1:18" x14ac:dyDescent="0.25">
      <c r="A4265">
        <v>4254</v>
      </c>
      <c r="B4265" s="5">
        <v>25</v>
      </c>
      <c r="C4265" s="5">
        <v>5</v>
      </c>
      <c r="D4265" s="5">
        <f t="shared" si="924"/>
        <v>125</v>
      </c>
      <c r="E4265" s="5">
        <f t="shared" si="925"/>
        <v>625</v>
      </c>
      <c r="F4265" s="5">
        <f t="shared" si="926"/>
        <v>25</v>
      </c>
      <c r="G4265" s="5">
        <f t="shared" si="927"/>
        <v>-629935.82420000003</v>
      </c>
      <c r="H4265" s="9">
        <f t="shared" si="928"/>
        <v>396819142610.53333</v>
      </c>
      <c r="I4265" s="9">
        <f t="shared" si="929"/>
        <v>-295504.74660000001</v>
      </c>
      <c r="J4265" s="9">
        <f t="shared" si="930"/>
        <v>87323055263.130219</v>
      </c>
      <c r="K4265" s="9">
        <f t="shared" si="931"/>
        <v>186149026104.48315</v>
      </c>
      <c r="M4265" s="9">
        <f t="shared" si="932"/>
        <v>123820.26739036334</v>
      </c>
      <c r="N4265" s="9">
        <f t="shared" si="933"/>
        <v>29477277271.276268</v>
      </c>
      <c r="O4265" s="9">
        <f t="shared" si="934"/>
        <v>-123815.26739036334</v>
      </c>
      <c r="P4265" s="9">
        <f t="shared" si="935"/>
        <v>15330220438.947172</v>
      </c>
      <c r="Q4265" s="9">
        <f t="shared" si="936"/>
        <v>2.0172820394395691E-4</v>
      </c>
      <c r="R4265" s="9">
        <f t="shared" si="937"/>
        <v>-3.5041362976823136E-2</v>
      </c>
    </row>
    <row r="4266" spans="1:18" x14ac:dyDescent="0.25">
      <c r="A4266">
        <v>4255</v>
      </c>
      <c r="B4266" s="5">
        <v>2</v>
      </c>
      <c r="C4266" s="5">
        <v>0</v>
      </c>
      <c r="D4266" s="5">
        <f t="shared" si="924"/>
        <v>0</v>
      </c>
      <c r="E4266" s="5">
        <f t="shared" si="925"/>
        <v>4</v>
      </c>
      <c r="F4266" s="5">
        <f t="shared" si="926"/>
        <v>0</v>
      </c>
      <c r="G4266" s="5">
        <f t="shared" si="927"/>
        <v>-629958.82420000003</v>
      </c>
      <c r="H4266" s="9">
        <f t="shared" si="928"/>
        <v>396848120187.44653</v>
      </c>
      <c r="I4266" s="9">
        <f t="shared" si="929"/>
        <v>-295509.74660000001</v>
      </c>
      <c r="J4266" s="9">
        <f t="shared" si="930"/>
        <v>87326010335.596222</v>
      </c>
      <c r="K4266" s="9">
        <f t="shared" si="931"/>
        <v>186158972507.77597</v>
      </c>
      <c r="M4266" s="9">
        <f t="shared" si="932"/>
        <v>123813.99872319103</v>
      </c>
      <c r="N4266" s="9">
        <f t="shared" si="933"/>
        <v>29479429838.976753</v>
      </c>
      <c r="O4266" s="9">
        <f t="shared" si="934"/>
        <v>-123813.99872319103</v>
      </c>
      <c r="P4266" s="9">
        <f t="shared" si="935"/>
        <v>15329906279.826351</v>
      </c>
      <c r="Q4266" s="9">
        <f t="shared" si="936"/>
        <v>2.0172833014543595E-4</v>
      </c>
      <c r="R4266" s="9">
        <f t="shared" si="937"/>
        <v>-3.5041003929397123E-2</v>
      </c>
    </row>
    <row r="4267" spans="1:18" x14ac:dyDescent="0.25">
      <c r="A4267">
        <v>4256</v>
      </c>
      <c r="B4267" s="5">
        <v>680208</v>
      </c>
      <c r="C4267" s="5">
        <v>160826</v>
      </c>
      <c r="D4267" s="5">
        <f t="shared" si="924"/>
        <v>109395131808</v>
      </c>
      <c r="E4267" s="5">
        <f t="shared" si="925"/>
        <v>462682923264</v>
      </c>
      <c r="F4267" s="5">
        <f t="shared" si="926"/>
        <v>25865002276</v>
      </c>
      <c r="G4267" s="5">
        <f t="shared" si="927"/>
        <v>50247.175799999968</v>
      </c>
      <c r="H4267" s="9">
        <f t="shared" si="928"/>
        <v>2524778675.8761024</v>
      </c>
      <c r="I4267" s="9">
        <f t="shared" si="929"/>
        <v>-134683.74660000001</v>
      </c>
      <c r="J4267" s="9">
        <f t="shared" si="930"/>
        <v>18139711598.213017</v>
      </c>
      <c r="K4267" s="9">
        <f t="shared" si="931"/>
        <v>-6767477892.812849</v>
      </c>
      <c r="M4267" s="9">
        <f t="shared" si="932"/>
        <v>309204.65187993541</v>
      </c>
      <c r="N4267" s="9">
        <f t="shared" si="933"/>
        <v>187550430.62640238</v>
      </c>
      <c r="O4267" s="9">
        <f t="shared" si="934"/>
        <v>-148378.65187993541</v>
      </c>
      <c r="P4267" s="9">
        <f t="shared" si="935"/>
        <v>22016224333.707058</v>
      </c>
      <c r="Q4267" s="9">
        <f t="shared" si="936"/>
        <v>2.0001099577111268E-4</v>
      </c>
      <c r="R4267" s="9">
        <f t="shared" si="937"/>
        <v>-4.1993090537302429E-2</v>
      </c>
    </row>
    <row r="4268" spans="1:18" x14ac:dyDescent="0.25">
      <c r="A4268">
        <v>4257</v>
      </c>
      <c r="B4268" s="5">
        <v>475703</v>
      </c>
      <c r="C4268" s="5">
        <v>108300</v>
      </c>
      <c r="D4268" s="5">
        <f t="shared" si="924"/>
        <v>51518634900</v>
      </c>
      <c r="E4268" s="5">
        <f t="shared" si="925"/>
        <v>226293344209</v>
      </c>
      <c r="F4268" s="5">
        <f t="shared" si="926"/>
        <v>11728890000</v>
      </c>
      <c r="G4268" s="5">
        <f t="shared" si="927"/>
        <v>-154257.82420000003</v>
      </c>
      <c r="H4268" s="9">
        <f t="shared" si="928"/>
        <v>23795476326.918114</v>
      </c>
      <c r="I4268" s="9">
        <f t="shared" si="929"/>
        <v>-187209.74660000001</v>
      </c>
      <c r="J4268" s="9">
        <f t="shared" si="930"/>
        <v>35047489222.036217</v>
      </c>
      <c r="K4268" s="9">
        <f t="shared" si="931"/>
        <v>28878568179.549355</v>
      </c>
      <c r="M4268" s="9">
        <f t="shared" si="932"/>
        <v>253466.66144200927</v>
      </c>
      <c r="N4268" s="9">
        <f t="shared" si="933"/>
        <v>1767621009.6020617</v>
      </c>
      <c r="O4268" s="9">
        <f t="shared" si="934"/>
        <v>-145166.66144200927</v>
      </c>
      <c r="P4268" s="9">
        <f t="shared" si="935"/>
        <v>21073359594.218941</v>
      </c>
      <c r="Q4268" s="9">
        <f t="shared" si="936"/>
        <v>2.0010363269212764E-4</v>
      </c>
      <c r="R4268" s="9">
        <f t="shared" si="937"/>
        <v>-4.1084057323008003E-2</v>
      </c>
    </row>
    <row r="4269" spans="1:18" x14ac:dyDescent="0.25">
      <c r="A4269">
        <v>4258</v>
      </c>
      <c r="B4269" s="5">
        <v>431244</v>
      </c>
      <c r="C4269" s="5">
        <v>96000</v>
      </c>
      <c r="D4269" s="5">
        <f t="shared" si="924"/>
        <v>41399424000</v>
      </c>
      <c r="E4269" s="5">
        <f t="shared" si="925"/>
        <v>185971387536</v>
      </c>
      <c r="F4269" s="5">
        <f t="shared" si="926"/>
        <v>9216000000</v>
      </c>
      <c r="G4269" s="5">
        <f t="shared" si="927"/>
        <v>-198716.82420000003</v>
      </c>
      <c r="H4269" s="9">
        <f t="shared" si="928"/>
        <v>39488376220.13372</v>
      </c>
      <c r="I4269" s="9">
        <f t="shared" si="929"/>
        <v>-199509.74660000001</v>
      </c>
      <c r="J4269" s="9">
        <f t="shared" si="930"/>
        <v>39804138988.396217</v>
      </c>
      <c r="K4269" s="9">
        <f t="shared" si="931"/>
        <v>39645943241.298759</v>
      </c>
      <c r="M4269" s="9">
        <f t="shared" si="932"/>
        <v>241349.32779794303</v>
      </c>
      <c r="N4269" s="9">
        <f t="shared" si="933"/>
        <v>2933350964.814208</v>
      </c>
      <c r="O4269" s="9">
        <f t="shared" si="934"/>
        <v>-145349.32779794303</v>
      </c>
      <c r="P4269" s="9">
        <f t="shared" si="935"/>
        <v>21126427091.313892</v>
      </c>
      <c r="Q4269" s="9">
        <f t="shared" si="936"/>
        <v>2.0017197750863314E-4</v>
      </c>
      <c r="R4269" s="9">
        <f t="shared" si="937"/>
        <v>-4.1135755688640828E-2</v>
      </c>
    </row>
    <row r="4270" spans="1:18" x14ac:dyDescent="0.25">
      <c r="A4270">
        <v>4259</v>
      </c>
      <c r="B4270" s="5">
        <v>256526</v>
      </c>
      <c r="C4270" s="5">
        <v>50500</v>
      </c>
      <c r="D4270" s="5">
        <f t="shared" si="924"/>
        <v>12954563000</v>
      </c>
      <c r="E4270" s="5">
        <f t="shared" si="925"/>
        <v>65805588676</v>
      </c>
      <c r="F4270" s="5">
        <f t="shared" si="926"/>
        <v>2550250000</v>
      </c>
      <c r="G4270" s="5">
        <f t="shared" si="927"/>
        <v>-373434.82420000003</v>
      </c>
      <c r="H4270" s="9">
        <f t="shared" si="928"/>
        <v>139453567925.28494</v>
      </c>
      <c r="I4270" s="9">
        <f t="shared" si="929"/>
        <v>-245009.74660000001</v>
      </c>
      <c r="J4270" s="9">
        <f t="shared" si="930"/>
        <v>60029775928.996216</v>
      </c>
      <c r="K4270" s="9">
        <f t="shared" si="931"/>
        <v>91495171648.857559</v>
      </c>
      <c r="M4270" s="9">
        <f t="shared" si="932"/>
        <v>193729.80644964552</v>
      </c>
      <c r="N4270" s="9">
        <f t="shared" si="933"/>
        <v>10359156217.009743</v>
      </c>
      <c r="O4270" s="9">
        <f t="shared" si="934"/>
        <v>-143229.80644964552</v>
      </c>
      <c r="P4270" s="9">
        <f t="shared" si="935"/>
        <v>20514777455.602917</v>
      </c>
      <c r="Q4270" s="9">
        <f t="shared" si="936"/>
        <v>2.0060734017139864E-4</v>
      </c>
      <c r="R4270" s="9">
        <f t="shared" si="937"/>
        <v>-4.0535912325931095E-2</v>
      </c>
    </row>
    <row r="4271" spans="1:18" x14ac:dyDescent="0.25">
      <c r="A4271">
        <v>4260</v>
      </c>
      <c r="B4271" s="5">
        <v>227908</v>
      </c>
      <c r="C4271" s="5">
        <v>52000</v>
      </c>
      <c r="D4271" s="5">
        <f t="shared" si="924"/>
        <v>11851216000</v>
      </c>
      <c r="E4271" s="5">
        <f t="shared" si="925"/>
        <v>51942056464</v>
      </c>
      <c r="F4271" s="5">
        <f t="shared" si="926"/>
        <v>2704000000</v>
      </c>
      <c r="G4271" s="5">
        <f t="shared" si="927"/>
        <v>-402052.82420000003</v>
      </c>
      <c r="H4271" s="9">
        <f t="shared" si="928"/>
        <v>161646473447.19614</v>
      </c>
      <c r="I4271" s="9">
        <f t="shared" si="929"/>
        <v>-243509.74660000001</v>
      </c>
      <c r="J4271" s="9">
        <f t="shared" si="930"/>
        <v>59296996689.19622</v>
      </c>
      <c r="K4271" s="9">
        <f t="shared" si="931"/>
        <v>97903781340.756363</v>
      </c>
      <c r="M4271" s="9">
        <f t="shared" si="932"/>
        <v>185929.94918281795</v>
      </c>
      <c r="N4271" s="9">
        <f t="shared" si="933"/>
        <v>12007732001.990662</v>
      </c>
      <c r="O4271" s="9">
        <f t="shared" si="934"/>
        <v>-133929.94918281795</v>
      </c>
      <c r="P4271" s="9">
        <f t="shared" si="935"/>
        <v>17937231288.112198</v>
      </c>
      <c r="Q4271" s="9">
        <f t="shared" si="936"/>
        <v>2.007039934391783E-4</v>
      </c>
      <c r="R4271" s="9">
        <f t="shared" si="937"/>
        <v>-3.7903932672117273E-2</v>
      </c>
    </row>
    <row r="4272" spans="1:18" x14ac:dyDescent="0.25">
      <c r="A4272">
        <v>4261</v>
      </c>
      <c r="B4272" s="5">
        <v>225725</v>
      </c>
      <c r="C4272" s="5">
        <v>50800</v>
      </c>
      <c r="D4272" s="5">
        <f t="shared" si="924"/>
        <v>11466830000</v>
      </c>
      <c r="E4272" s="5">
        <f t="shared" si="925"/>
        <v>50951775625</v>
      </c>
      <c r="F4272" s="5">
        <f t="shared" si="926"/>
        <v>2580640000</v>
      </c>
      <c r="G4272" s="5">
        <f t="shared" si="927"/>
        <v>-404235.82420000003</v>
      </c>
      <c r="H4272" s="9">
        <f t="shared" si="928"/>
        <v>163406601566.65332</v>
      </c>
      <c r="I4272" s="9">
        <f t="shared" si="929"/>
        <v>-244709.74660000001</v>
      </c>
      <c r="J4272" s="9">
        <f t="shared" si="930"/>
        <v>59882860081.036217</v>
      </c>
      <c r="K4272" s="9">
        <f t="shared" si="931"/>
        <v>98920446106.624161</v>
      </c>
      <c r="M4272" s="9">
        <f t="shared" si="932"/>
        <v>185334.97090294218</v>
      </c>
      <c r="N4272" s="9">
        <f t="shared" si="933"/>
        <v>12138481199.897005</v>
      </c>
      <c r="O4272" s="9">
        <f t="shared" si="934"/>
        <v>-134534.97090294218</v>
      </c>
      <c r="P4272" s="9">
        <f t="shared" si="935"/>
        <v>18099658395.855499</v>
      </c>
      <c r="Q4272" s="9">
        <f t="shared" si="936"/>
        <v>2.00711659048095E-4</v>
      </c>
      <c r="R4272" s="9">
        <f t="shared" si="937"/>
        <v>-3.807516190227548E-2</v>
      </c>
    </row>
    <row r="4273" spans="1:18" x14ac:dyDescent="0.25">
      <c r="A4273">
        <v>4262</v>
      </c>
      <c r="B4273" s="5">
        <v>133891</v>
      </c>
      <c r="C4273" s="5">
        <v>25850</v>
      </c>
      <c r="D4273" s="5">
        <f t="shared" si="924"/>
        <v>3461082350</v>
      </c>
      <c r="E4273" s="5">
        <f t="shared" si="925"/>
        <v>17926799881</v>
      </c>
      <c r="F4273" s="5">
        <f t="shared" si="926"/>
        <v>668222500</v>
      </c>
      <c r="G4273" s="5">
        <f t="shared" si="927"/>
        <v>-496069.82420000003</v>
      </c>
      <c r="H4273" s="9">
        <f t="shared" si="928"/>
        <v>246085270481.81894</v>
      </c>
      <c r="I4273" s="9">
        <f t="shared" si="929"/>
        <v>-269659.74660000001</v>
      </c>
      <c r="J4273" s="9">
        <f t="shared" si="930"/>
        <v>72716378936.376221</v>
      </c>
      <c r="K4273" s="9">
        <f t="shared" si="931"/>
        <v>133770063089.67856</v>
      </c>
      <c r="M4273" s="9">
        <f t="shared" si="932"/>
        <v>160305.54563766011</v>
      </c>
      <c r="N4273" s="9">
        <f t="shared" si="933"/>
        <v>18280175957.864796</v>
      </c>
      <c r="O4273" s="9">
        <f t="shared" si="934"/>
        <v>-134455.54563766011</v>
      </c>
      <c r="P4273" s="9">
        <f t="shared" si="935"/>
        <v>18078293752.720901</v>
      </c>
      <c r="Q4273" s="9">
        <f t="shared" si="936"/>
        <v>2.0107173643942321E-4</v>
      </c>
      <c r="R4273" s="9">
        <f t="shared" si="937"/>
        <v>-3.8052690362451479E-2</v>
      </c>
    </row>
    <row r="4274" spans="1:18" x14ac:dyDescent="0.25">
      <c r="A4274">
        <v>4263</v>
      </c>
      <c r="B4274" s="5">
        <v>126257</v>
      </c>
      <c r="C4274" s="5">
        <v>32001</v>
      </c>
      <c r="D4274" s="5">
        <f t="shared" si="924"/>
        <v>4040350257</v>
      </c>
      <c r="E4274" s="5">
        <f t="shared" si="925"/>
        <v>15940830049</v>
      </c>
      <c r="F4274" s="5">
        <f t="shared" si="926"/>
        <v>1024064001</v>
      </c>
      <c r="G4274" s="5">
        <f t="shared" si="927"/>
        <v>-503703.82420000003</v>
      </c>
      <c r="H4274" s="9">
        <f t="shared" si="928"/>
        <v>253717542513.70453</v>
      </c>
      <c r="I4274" s="9">
        <f t="shared" si="929"/>
        <v>-263508.74660000001</v>
      </c>
      <c r="J4274" s="9">
        <f t="shared" si="930"/>
        <v>69436859534.703018</v>
      </c>
      <c r="K4274" s="9">
        <f t="shared" si="931"/>
        <v>132730363372.56876</v>
      </c>
      <c r="M4274" s="9">
        <f t="shared" si="932"/>
        <v>158224.89323794798</v>
      </c>
      <c r="N4274" s="9">
        <f t="shared" si="933"/>
        <v>18847130962.640129</v>
      </c>
      <c r="O4274" s="9">
        <f t="shared" si="934"/>
        <v>-126223.89323794798</v>
      </c>
      <c r="P4274" s="9">
        <f t="shared" si="935"/>
        <v>15932471224.14489</v>
      </c>
      <c r="Q4274" s="9">
        <f t="shared" si="936"/>
        <v>2.0110497607232016E-4</v>
      </c>
      <c r="R4274" s="9">
        <f t="shared" si="937"/>
        <v>-3.5723024906048263E-2</v>
      </c>
    </row>
    <row r="4275" spans="1:18" x14ac:dyDescent="0.25">
      <c r="A4275">
        <v>4264</v>
      </c>
      <c r="B4275" s="5">
        <v>123498</v>
      </c>
      <c r="C4275" s="5">
        <v>29300</v>
      </c>
      <c r="D4275" s="5">
        <f t="shared" si="924"/>
        <v>3618491400</v>
      </c>
      <c r="E4275" s="5">
        <f t="shared" si="925"/>
        <v>15251756004</v>
      </c>
      <c r="F4275" s="5">
        <f t="shared" si="926"/>
        <v>858490000</v>
      </c>
      <c r="G4275" s="5">
        <f t="shared" si="927"/>
        <v>-506462.82420000003</v>
      </c>
      <c r="H4275" s="9">
        <f t="shared" si="928"/>
        <v>256504592296.64014</v>
      </c>
      <c r="I4275" s="9">
        <f t="shared" si="929"/>
        <v>-266209.74660000001</v>
      </c>
      <c r="J4275" s="9">
        <f t="shared" si="930"/>
        <v>70867629184.836212</v>
      </c>
      <c r="K4275" s="9">
        <f t="shared" si="931"/>
        <v>134825340092.60236</v>
      </c>
      <c r="M4275" s="9">
        <f t="shared" si="932"/>
        <v>157472.92572801796</v>
      </c>
      <c r="N4275" s="9">
        <f t="shared" si="933"/>
        <v>19054163916.443661</v>
      </c>
      <c r="O4275" s="9">
        <f t="shared" si="934"/>
        <v>-128172.92572801796</v>
      </c>
      <c r="P4275" s="9">
        <f t="shared" si="935"/>
        <v>16428298889.680008</v>
      </c>
      <c r="Q4275" s="9">
        <f t="shared" si="936"/>
        <v>2.0111711407149829E-4</v>
      </c>
      <c r="R4275" s="9">
        <f t="shared" si="937"/>
        <v>-3.6274627001287724E-2</v>
      </c>
    </row>
    <row r="4276" spans="1:18" x14ac:dyDescent="0.25">
      <c r="A4276">
        <v>4265</v>
      </c>
      <c r="B4276" s="5">
        <v>111145</v>
      </c>
      <c r="C4276" s="5">
        <v>23500</v>
      </c>
      <c r="D4276" s="5">
        <f t="shared" si="924"/>
        <v>2611907500</v>
      </c>
      <c r="E4276" s="5">
        <f t="shared" si="925"/>
        <v>12353211025</v>
      </c>
      <c r="F4276" s="5">
        <f t="shared" si="926"/>
        <v>552250000</v>
      </c>
      <c r="G4276" s="5">
        <f t="shared" si="927"/>
        <v>-518815.82420000003</v>
      </c>
      <c r="H4276" s="9">
        <f t="shared" si="928"/>
        <v>269169859440.32535</v>
      </c>
      <c r="I4276" s="9">
        <f t="shared" si="929"/>
        <v>-272009.74660000001</v>
      </c>
      <c r="J4276" s="9">
        <f t="shared" si="930"/>
        <v>73989302245.396225</v>
      </c>
      <c r="K4276" s="9">
        <f t="shared" si="931"/>
        <v>141122960872.71216</v>
      </c>
      <c r="M4276" s="9">
        <f t="shared" si="932"/>
        <v>154106.10635499674</v>
      </c>
      <c r="N4276" s="9">
        <f t="shared" si="933"/>
        <v>19994989474.538311</v>
      </c>
      <c r="O4276" s="9">
        <f t="shared" si="934"/>
        <v>-130606.10635499674</v>
      </c>
      <c r="P4276" s="9">
        <f t="shared" si="935"/>
        <v>17057955017.212719</v>
      </c>
      <c r="Q4276" s="9">
        <f t="shared" si="936"/>
        <v>2.0117227311570416E-4</v>
      </c>
      <c r="R4276" s="9">
        <f t="shared" si="937"/>
        <v>-3.6963250202003001E-2</v>
      </c>
    </row>
    <row r="4277" spans="1:18" x14ac:dyDescent="0.25">
      <c r="A4277">
        <v>4266</v>
      </c>
      <c r="B4277" s="5">
        <v>76800</v>
      </c>
      <c r="C4277" s="5">
        <v>16000</v>
      </c>
      <c r="D4277" s="5">
        <f t="shared" si="924"/>
        <v>1228800000</v>
      </c>
      <c r="E4277" s="5">
        <f t="shared" si="925"/>
        <v>5898240000</v>
      </c>
      <c r="F4277" s="5">
        <f t="shared" si="926"/>
        <v>256000000</v>
      </c>
      <c r="G4277" s="5">
        <f t="shared" si="927"/>
        <v>-553160.82420000003</v>
      </c>
      <c r="H4277" s="9">
        <f t="shared" si="928"/>
        <v>305986897429.62335</v>
      </c>
      <c r="I4277" s="9">
        <f t="shared" si="929"/>
        <v>-279509.74660000001</v>
      </c>
      <c r="J4277" s="9">
        <f t="shared" si="930"/>
        <v>78125698444.396225</v>
      </c>
      <c r="K4277" s="9">
        <f t="shared" si="931"/>
        <v>154613841801.18918</v>
      </c>
      <c r="M4277" s="9">
        <f t="shared" si="932"/>
        <v>144745.35096226516</v>
      </c>
      <c r="N4277" s="9">
        <f t="shared" si="933"/>
        <v>22729902992.011444</v>
      </c>
      <c r="O4277" s="9">
        <f t="shared" si="934"/>
        <v>-128745.35096226516</v>
      </c>
      <c r="P4277" s="9">
        <f t="shared" si="935"/>
        <v>16575365394.396832</v>
      </c>
      <c r="Q4277" s="9">
        <f t="shared" si="936"/>
        <v>2.0133261656546652E-4</v>
      </c>
      <c r="R4277" s="9">
        <f t="shared" si="937"/>
        <v>-3.6436634812692173E-2</v>
      </c>
    </row>
    <row r="4278" spans="1:18" x14ac:dyDescent="0.25">
      <c r="A4278">
        <v>4267</v>
      </c>
      <c r="B4278" s="5">
        <v>54599</v>
      </c>
      <c r="C4278" s="5">
        <v>13075</v>
      </c>
      <c r="D4278" s="5">
        <f t="shared" si="924"/>
        <v>713881925</v>
      </c>
      <c r="E4278" s="5">
        <f t="shared" si="925"/>
        <v>2981050801</v>
      </c>
      <c r="F4278" s="5">
        <f t="shared" si="926"/>
        <v>170955625</v>
      </c>
      <c r="G4278" s="5">
        <f t="shared" si="927"/>
        <v>-575361.82420000003</v>
      </c>
      <c r="H4278" s="9">
        <f t="shared" si="928"/>
        <v>331041228746.75177</v>
      </c>
      <c r="I4278" s="9">
        <f t="shared" si="929"/>
        <v>-282434.74660000001</v>
      </c>
      <c r="J4278" s="9">
        <f t="shared" si="930"/>
        <v>79769386087.006226</v>
      </c>
      <c r="K4278" s="9">
        <f t="shared" si="931"/>
        <v>162502171021.24075</v>
      </c>
      <c r="M4278" s="9">
        <f t="shared" si="932"/>
        <v>138694.45183651079</v>
      </c>
      <c r="N4278" s="9">
        <f t="shared" si="933"/>
        <v>24591036671.76001</v>
      </c>
      <c r="O4278" s="9">
        <f t="shared" si="934"/>
        <v>-125619.45183651079</v>
      </c>
      <c r="P4278" s="9">
        <f t="shared" si="935"/>
        <v>15780246679.705456</v>
      </c>
      <c r="Q4278" s="9">
        <f t="shared" si="936"/>
        <v>2.014417317505622E-4</v>
      </c>
      <c r="R4278" s="9">
        <f t="shared" si="937"/>
        <v>-3.5551966012719642E-2</v>
      </c>
    </row>
    <row r="4279" spans="1:18" x14ac:dyDescent="0.25">
      <c r="A4279">
        <v>4268</v>
      </c>
      <c r="B4279" s="5">
        <v>32459</v>
      </c>
      <c r="C4279" s="5">
        <v>6150</v>
      </c>
      <c r="D4279" s="5">
        <f t="shared" si="924"/>
        <v>199622850</v>
      </c>
      <c r="E4279" s="5">
        <f t="shared" si="925"/>
        <v>1053586681</v>
      </c>
      <c r="F4279" s="5">
        <f t="shared" si="926"/>
        <v>37822500</v>
      </c>
      <c r="G4279" s="5">
        <f t="shared" si="927"/>
        <v>-597501.82420000003</v>
      </c>
      <c r="H4279" s="9">
        <f t="shared" si="928"/>
        <v>357008429922.32776</v>
      </c>
      <c r="I4279" s="9">
        <f t="shared" si="929"/>
        <v>-289359.74660000001</v>
      </c>
      <c r="J4279" s="9">
        <f t="shared" si="930"/>
        <v>83729062952.416214</v>
      </c>
      <c r="K4279" s="9">
        <f t="shared" si="931"/>
        <v>172892976443.54977</v>
      </c>
      <c r="M4279" s="9">
        <f t="shared" si="932"/>
        <v>132660.17830630034</v>
      </c>
      <c r="N4279" s="9">
        <f t="shared" si="933"/>
        <v>26519981893.444355</v>
      </c>
      <c r="O4279" s="9">
        <f t="shared" si="934"/>
        <v>-126510.17830630034</v>
      </c>
      <c r="P4279" s="9">
        <f t="shared" si="935"/>
        <v>16004825215.091906</v>
      </c>
      <c r="Q4279" s="9">
        <f t="shared" si="936"/>
        <v>2.0155482261404709E-4</v>
      </c>
      <c r="R4279" s="9">
        <f t="shared" si="937"/>
        <v>-3.5804055407255744E-2</v>
      </c>
    </row>
    <row r="4280" spans="1:18" x14ac:dyDescent="0.25">
      <c r="A4280">
        <v>4269</v>
      </c>
      <c r="B4280" s="5">
        <v>91291</v>
      </c>
      <c r="C4280" s="5">
        <v>23717</v>
      </c>
      <c r="D4280" s="5">
        <f t="shared" si="924"/>
        <v>2165148647</v>
      </c>
      <c r="E4280" s="5">
        <f t="shared" si="925"/>
        <v>8334046681</v>
      </c>
      <c r="F4280" s="5">
        <f t="shared" si="926"/>
        <v>562496089</v>
      </c>
      <c r="G4280" s="5">
        <f t="shared" si="927"/>
        <v>-538669.82420000003</v>
      </c>
      <c r="H4280" s="9">
        <f t="shared" si="928"/>
        <v>290165179503.65894</v>
      </c>
      <c r="I4280" s="9">
        <f t="shared" si="929"/>
        <v>-271792.74660000001</v>
      </c>
      <c r="J4280" s="9">
        <f t="shared" si="930"/>
        <v>73871297104.371826</v>
      </c>
      <c r="K4280" s="9">
        <f t="shared" si="931"/>
        <v>146406551029.85718</v>
      </c>
      <c r="M4280" s="9">
        <f t="shared" si="932"/>
        <v>148694.88383156413</v>
      </c>
      <c r="N4280" s="9">
        <f t="shared" si="933"/>
        <v>21554603929.714661</v>
      </c>
      <c r="O4280" s="9">
        <f t="shared" si="934"/>
        <v>-124977.88383156413</v>
      </c>
      <c r="P4280" s="9">
        <f t="shared" si="935"/>
        <v>15619471447.01594</v>
      </c>
      <c r="Q4280" s="9">
        <f t="shared" si="936"/>
        <v>2.0126371072806172E-4</v>
      </c>
      <c r="R4280" s="9">
        <f t="shared" si="937"/>
        <v>-3.5370390634502126E-2</v>
      </c>
    </row>
    <row r="4281" spans="1:18" x14ac:dyDescent="0.25">
      <c r="A4281">
        <v>4270</v>
      </c>
      <c r="B4281" s="5">
        <v>27838</v>
      </c>
      <c r="C4281" s="5">
        <v>5875</v>
      </c>
      <c r="D4281" s="5">
        <f t="shared" si="924"/>
        <v>163548250</v>
      </c>
      <c r="E4281" s="5">
        <f t="shared" si="925"/>
        <v>774954244</v>
      </c>
      <c r="F4281" s="5">
        <f t="shared" si="926"/>
        <v>34515625</v>
      </c>
      <c r="G4281" s="5">
        <f t="shared" si="927"/>
        <v>-602122.82420000003</v>
      </c>
      <c r="H4281" s="9">
        <f t="shared" si="928"/>
        <v>362551895422.58417</v>
      </c>
      <c r="I4281" s="9">
        <f t="shared" si="929"/>
        <v>-289634.74660000001</v>
      </c>
      <c r="J4281" s="9">
        <f t="shared" si="930"/>
        <v>83888286438.046219</v>
      </c>
      <c r="K4281" s="9">
        <f t="shared" si="931"/>
        <v>174395691609.24338</v>
      </c>
      <c r="M4281" s="9">
        <f t="shared" si="932"/>
        <v>131400.72130616021</v>
      </c>
      <c r="N4281" s="9">
        <f t="shared" si="933"/>
        <v>26931772182.894154</v>
      </c>
      <c r="O4281" s="9">
        <f t="shared" si="934"/>
        <v>-125525.72130616021</v>
      </c>
      <c r="P4281" s="9">
        <f t="shared" si="935"/>
        <v>15756706709.431803</v>
      </c>
      <c r="Q4281" s="9">
        <f t="shared" si="936"/>
        <v>2.0157896519667982E-4</v>
      </c>
      <c r="R4281" s="9">
        <f t="shared" si="937"/>
        <v>-3.5525441471304799E-2</v>
      </c>
    </row>
    <row r="4282" spans="1:18" x14ac:dyDescent="0.25">
      <c r="A4282">
        <v>4271</v>
      </c>
      <c r="B4282" s="5">
        <v>4480</v>
      </c>
      <c r="C4282" s="5">
        <v>1000</v>
      </c>
      <c r="D4282" s="5">
        <f t="shared" si="924"/>
        <v>4480000</v>
      </c>
      <c r="E4282" s="5">
        <f t="shared" si="925"/>
        <v>20070400</v>
      </c>
      <c r="F4282" s="5">
        <f t="shared" si="926"/>
        <v>1000000</v>
      </c>
      <c r="G4282" s="5">
        <f t="shared" si="927"/>
        <v>-625480.82420000003</v>
      </c>
      <c r="H4282" s="9">
        <f t="shared" si="928"/>
        <v>391226261441.91132</v>
      </c>
      <c r="I4282" s="9">
        <f t="shared" si="929"/>
        <v>-294509.74660000001</v>
      </c>
      <c r="J4282" s="9">
        <f t="shared" si="930"/>
        <v>86735990842.396225</v>
      </c>
      <c r="K4282" s="9">
        <f t="shared" si="931"/>
        <v>184210199038.30118</v>
      </c>
      <c r="M4282" s="9">
        <f t="shared" si="932"/>
        <v>125034.48096656421</v>
      </c>
      <c r="N4282" s="9">
        <f t="shared" si="933"/>
        <v>29061816192.790497</v>
      </c>
      <c r="O4282" s="9">
        <f t="shared" si="934"/>
        <v>-124034.48096656421</v>
      </c>
      <c r="P4282" s="9">
        <f t="shared" si="935"/>
        <v>15384552468.644979</v>
      </c>
      <c r="Q4282" s="9">
        <f t="shared" si="936"/>
        <v>2.017038461490428E-4</v>
      </c>
      <c r="R4282" s="9">
        <f t="shared" si="937"/>
        <v>-3.5103402898964631E-2</v>
      </c>
    </row>
    <row r="4283" spans="1:18" x14ac:dyDescent="0.25">
      <c r="A4283">
        <v>4272</v>
      </c>
      <c r="B4283" s="5">
        <v>3559</v>
      </c>
      <c r="C4283" s="5">
        <v>800</v>
      </c>
      <c r="D4283" s="5">
        <f t="shared" si="924"/>
        <v>2847200</v>
      </c>
      <c r="E4283" s="5">
        <f t="shared" si="925"/>
        <v>12666481</v>
      </c>
      <c r="F4283" s="5">
        <f t="shared" si="926"/>
        <v>640000</v>
      </c>
      <c r="G4283" s="5">
        <f t="shared" si="927"/>
        <v>-626401.82420000003</v>
      </c>
      <c r="H4283" s="9">
        <f t="shared" si="928"/>
        <v>392379245361.08777</v>
      </c>
      <c r="I4283" s="9">
        <f t="shared" si="929"/>
        <v>-294709.74660000001</v>
      </c>
      <c r="J4283" s="9">
        <f t="shared" si="930"/>
        <v>86853834741.036224</v>
      </c>
      <c r="K4283" s="9">
        <f t="shared" si="931"/>
        <v>184606722879.75977</v>
      </c>
      <c r="M4283" s="9">
        <f t="shared" si="932"/>
        <v>124783.46172892538</v>
      </c>
      <c r="N4283" s="9">
        <f t="shared" si="933"/>
        <v>29147464345.879326</v>
      </c>
      <c r="O4283" s="9">
        <f t="shared" si="934"/>
        <v>-123983.46172892538</v>
      </c>
      <c r="P4283" s="9">
        <f t="shared" si="935"/>
        <v>15371898782.287905</v>
      </c>
      <c r="Q4283" s="9">
        <f t="shared" si="936"/>
        <v>2.0170886755840157E-4</v>
      </c>
      <c r="R4283" s="9">
        <f t="shared" si="937"/>
        <v>-3.5088963866277266E-2</v>
      </c>
    </row>
    <row r="4284" spans="1:18" x14ac:dyDescent="0.25">
      <c r="A4284">
        <v>4273</v>
      </c>
      <c r="B4284" s="5">
        <v>2400</v>
      </c>
      <c r="C4284" s="5">
        <v>500</v>
      </c>
      <c r="D4284" s="5">
        <f t="shared" si="924"/>
        <v>1200000</v>
      </c>
      <c r="E4284" s="5">
        <f t="shared" si="925"/>
        <v>5760000</v>
      </c>
      <c r="F4284" s="5">
        <f t="shared" si="926"/>
        <v>250000</v>
      </c>
      <c r="G4284" s="5">
        <f t="shared" si="927"/>
        <v>-627560.82420000003</v>
      </c>
      <c r="H4284" s="9">
        <f t="shared" si="928"/>
        <v>393832588070.58337</v>
      </c>
      <c r="I4284" s="9">
        <f t="shared" si="929"/>
        <v>-295009.74660000001</v>
      </c>
      <c r="J4284" s="9">
        <f t="shared" si="930"/>
        <v>87030750588.996216</v>
      </c>
      <c r="K4284" s="9">
        <f t="shared" si="931"/>
        <v>185136559723.32916</v>
      </c>
      <c r="M4284" s="9">
        <f t="shared" si="932"/>
        <v>124467.57541359052</v>
      </c>
      <c r="N4284" s="9">
        <f t="shared" si="933"/>
        <v>29255424324.161007</v>
      </c>
      <c r="O4284" s="9">
        <f t="shared" si="934"/>
        <v>-123967.57541359052</v>
      </c>
      <c r="P4284" s="9">
        <f t="shared" si="935"/>
        <v>15367959753.924252</v>
      </c>
      <c r="Q4284" s="9">
        <f t="shared" si="936"/>
        <v>2.0171519707311687E-4</v>
      </c>
      <c r="R4284" s="9">
        <f t="shared" si="937"/>
        <v>-3.50844679394186E-2</v>
      </c>
    </row>
    <row r="4285" spans="1:18" x14ac:dyDescent="0.25">
      <c r="A4285">
        <v>4274</v>
      </c>
      <c r="B4285" s="5">
        <v>5784</v>
      </c>
      <c r="C4285" s="5">
        <v>600</v>
      </c>
      <c r="D4285" s="5">
        <f t="shared" si="924"/>
        <v>3470400</v>
      </c>
      <c r="E4285" s="5">
        <f t="shared" si="925"/>
        <v>33454656</v>
      </c>
      <c r="F4285" s="5">
        <f t="shared" si="926"/>
        <v>360000</v>
      </c>
      <c r="G4285" s="5">
        <f t="shared" si="927"/>
        <v>-624176.82420000003</v>
      </c>
      <c r="H4285" s="9">
        <f t="shared" si="928"/>
        <v>389596707868.39777</v>
      </c>
      <c r="I4285" s="9">
        <f t="shared" si="929"/>
        <v>-294909.74660000001</v>
      </c>
      <c r="J4285" s="9">
        <f t="shared" si="930"/>
        <v>86971758639.676224</v>
      </c>
      <c r="K4285" s="9">
        <f t="shared" si="931"/>
        <v>184075829058.41476</v>
      </c>
      <c r="M4285" s="9">
        <f t="shared" si="932"/>
        <v>125389.88714015926</v>
      </c>
      <c r="N4285" s="9">
        <f t="shared" si="933"/>
        <v>28940766582.635967</v>
      </c>
      <c r="O4285" s="9">
        <f t="shared" si="934"/>
        <v>-124789.88714015926</v>
      </c>
      <c r="P4285" s="9">
        <f t="shared" si="935"/>
        <v>15572515932.453686</v>
      </c>
      <c r="Q4285" s="9">
        <f t="shared" si="936"/>
        <v>2.0169674921089082E-4</v>
      </c>
      <c r="R4285" s="9">
        <f t="shared" si="937"/>
        <v>-3.5317192737967858E-2</v>
      </c>
    </row>
    <row r="4286" spans="1:18" x14ac:dyDescent="0.25">
      <c r="A4286">
        <v>4275</v>
      </c>
      <c r="B4286" s="5">
        <v>10</v>
      </c>
      <c r="C4286" s="5">
        <v>3</v>
      </c>
      <c r="D4286" s="5">
        <f t="shared" si="924"/>
        <v>30</v>
      </c>
      <c r="E4286" s="5">
        <f t="shared" si="925"/>
        <v>100</v>
      </c>
      <c r="F4286" s="5">
        <f t="shared" si="926"/>
        <v>9</v>
      </c>
      <c r="G4286" s="5">
        <f t="shared" si="927"/>
        <v>-629950.82420000003</v>
      </c>
      <c r="H4286" s="9">
        <f t="shared" si="928"/>
        <v>396838040910.25934</v>
      </c>
      <c r="I4286" s="9">
        <f t="shared" si="929"/>
        <v>-295506.74660000001</v>
      </c>
      <c r="J4286" s="9">
        <f t="shared" si="930"/>
        <v>87324237286.116623</v>
      </c>
      <c r="K4286" s="9">
        <f t="shared" si="931"/>
        <v>186154718577.33057</v>
      </c>
      <c r="M4286" s="9">
        <f t="shared" si="932"/>
        <v>123816.17912916401</v>
      </c>
      <c r="N4286" s="9">
        <f t="shared" si="933"/>
        <v>29478681110.862511</v>
      </c>
      <c r="O4286" s="9">
        <f t="shared" si="934"/>
        <v>-123813.17912916401</v>
      </c>
      <c r="P4286" s="9">
        <f t="shared" si="935"/>
        <v>15329703326.070456</v>
      </c>
      <c r="Q4286" s="9">
        <f t="shared" si="936"/>
        <v>2.0172828624874671E-4</v>
      </c>
      <c r="R4286" s="9">
        <f t="shared" si="937"/>
        <v>-3.5040771972646996E-2</v>
      </c>
    </row>
    <row r="4287" spans="1:18" x14ac:dyDescent="0.25">
      <c r="A4287">
        <v>4276</v>
      </c>
      <c r="B4287" s="5">
        <v>8979</v>
      </c>
      <c r="C4287" s="5">
        <v>1325</v>
      </c>
      <c r="D4287" s="5">
        <f t="shared" si="924"/>
        <v>11897175</v>
      </c>
      <c r="E4287" s="5">
        <f t="shared" si="925"/>
        <v>80622441</v>
      </c>
      <c r="F4287" s="5">
        <f t="shared" si="926"/>
        <v>1755625</v>
      </c>
      <c r="G4287" s="5">
        <f t="shared" si="927"/>
        <v>-620981.82420000003</v>
      </c>
      <c r="H4287" s="9">
        <f t="shared" si="928"/>
        <v>385618425986.75977</v>
      </c>
      <c r="I4287" s="9">
        <f t="shared" si="929"/>
        <v>-294184.74660000001</v>
      </c>
      <c r="J4287" s="9">
        <f t="shared" si="930"/>
        <v>86544665132.106216</v>
      </c>
      <c r="K4287" s="9">
        <f t="shared" si="931"/>
        <v>182683380595.48276</v>
      </c>
      <c r="M4287" s="9">
        <f t="shared" si="932"/>
        <v>126260.68677561646</v>
      </c>
      <c r="N4287" s="9">
        <f t="shared" si="933"/>
        <v>28645244251.437763</v>
      </c>
      <c r="O4287" s="9">
        <f t="shared" si="934"/>
        <v>-124935.68677561646</v>
      </c>
      <c r="P4287" s="9">
        <f t="shared" si="935"/>
        <v>15608925830.094946</v>
      </c>
      <c r="Q4287" s="9">
        <f t="shared" si="936"/>
        <v>2.0167942322607871E-4</v>
      </c>
      <c r="R4287" s="9">
        <f t="shared" si="937"/>
        <v>-3.5358455661690831E-2</v>
      </c>
    </row>
    <row r="4288" spans="1:18" x14ac:dyDescent="0.25">
      <c r="A4288">
        <v>4277</v>
      </c>
      <c r="B4288" s="5">
        <v>4490</v>
      </c>
      <c r="C4288" s="5">
        <v>1003</v>
      </c>
      <c r="D4288" s="5">
        <f t="shared" si="924"/>
        <v>4503470</v>
      </c>
      <c r="E4288" s="5">
        <f t="shared" si="925"/>
        <v>20160100</v>
      </c>
      <c r="F4288" s="5">
        <f t="shared" si="926"/>
        <v>1006009</v>
      </c>
      <c r="G4288" s="5">
        <f t="shared" si="927"/>
        <v>-625470.82420000003</v>
      </c>
      <c r="H4288" s="9">
        <f t="shared" si="928"/>
        <v>391213751925.42737</v>
      </c>
      <c r="I4288" s="9">
        <f t="shared" si="929"/>
        <v>-294506.74660000001</v>
      </c>
      <c r="J4288" s="9">
        <f t="shared" si="930"/>
        <v>86734223792.916626</v>
      </c>
      <c r="K4288" s="9">
        <f t="shared" si="931"/>
        <v>184205377528.36258</v>
      </c>
      <c r="M4288" s="9">
        <f t="shared" si="932"/>
        <v>125037.20647403043</v>
      </c>
      <c r="N4288" s="9">
        <f t="shared" si="933"/>
        <v>29060886937.000305</v>
      </c>
      <c r="O4288" s="9">
        <f t="shared" si="934"/>
        <v>-124034.20647403043</v>
      </c>
      <c r="P4288" s="9">
        <f t="shared" si="935"/>
        <v>15384484375.642414</v>
      </c>
      <c r="Q4288" s="9">
        <f t="shared" si="936"/>
        <v>2.0170379166831493E-4</v>
      </c>
      <c r="R4288" s="9">
        <f t="shared" si="937"/>
        <v>-3.5103325212981179E-2</v>
      </c>
    </row>
    <row r="4289" spans="1:18" x14ac:dyDescent="0.25">
      <c r="A4289">
        <v>4278</v>
      </c>
      <c r="B4289" s="5">
        <v>4021</v>
      </c>
      <c r="C4289" s="5">
        <v>779</v>
      </c>
      <c r="D4289" s="5">
        <f t="shared" si="924"/>
        <v>3132359</v>
      </c>
      <c r="E4289" s="5">
        <f t="shared" si="925"/>
        <v>16168441</v>
      </c>
      <c r="F4289" s="5">
        <f t="shared" si="926"/>
        <v>606841</v>
      </c>
      <c r="G4289" s="5">
        <f t="shared" si="927"/>
        <v>-625939.82420000003</v>
      </c>
      <c r="H4289" s="9">
        <f t="shared" si="928"/>
        <v>391800663519.52692</v>
      </c>
      <c r="I4289" s="9">
        <f t="shared" si="929"/>
        <v>-294730.74660000001</v>
      </c>
      <c r="J4289" s="9">
        <f t="shared" si="930"/>
        <v>86866212991.393417</v>
      </c>
      <c r="K4289" s="9">
        <f t="shared" si="931"/>
        <v>184483711713.13876</v>
      </c>
      <c r="M4289" s="9">
        <f t="shared" si="932"/>
        <v>124909.38017386473</v>
      </c>
      <c r="N4289" s="9">
        <f t="shared" si="933"/>
        <v>29104485024.731632</v>
      </c>
      <c r="O4289" s="9">
        <f t="shared" si="934"/>
        <v>-124130.38017386473</v>
      </c>
      <c r="P4289" s="9">
        <f t="shared" si="935"/>
        <v>15408351282.108191</v>
      </c>
      <c r="Q4289" s="9">
        <f t="shared" si="936"/>
        <v>2.0170634775198824E-4</v>
      </c>
      <c r="R4289" s="9">
        <f t="shared" si="937"/>
        <v>-3.5130543690272568E-2</v>
      </c>
    </row>
    <row r="4290" spans="1:18" x14ac:dyDescent="0.25">
      <c r="A4290">
        <v>4279</v>
      </c>
      <c r="B4290" s="5">
        <v>2680</v>
      </c>
      <c r="C4290" s="5">
        <v>100</v>
      </c>
      <c r="D4290" s="5">
        <f t="shared" si="924"/>
        <v>268000</v>
      </c>
      <c r="E4290" s="5">
        <f t="shared" si="925"/>
        <v>7182400</v>
      </c>
      <c r="F4290" s="5">
        <f t="shared" si="926"/>
        <v>10000</v>
      </c>
      <c r="G4290" s="5">
        <f t="shared" si="927"/>
        <v>-627280.82420000003</v>
      </c>
      <c r="H4290" s="9">
        <f t="shared" si="928"/>
        <v>393481232409.03137</v>
      </c>
      <c r="I4290" s="9">
        <f t="shared" si="929"/>
        <v>-295409.74660000001</v>
      </c>
      <c r="J4290" s="9">
        <f t="shared" si="930"/>
        <v>87266918386.276215</v>
      </c>
      <c r="K4290" s="9">
        <f t="shared" si="931"/>
        <v>185304869323.96115</v>
      </c>
      <c r="M4290" s="9">
        <f t="shared" si="932"/>
        <v>124543.88962264467</v>
      </c>
      <c r="N4290" s="9">
        <f t="shared" si="933"/>
        <v>29229324252.001522</v>
      </c>
      <c r="O4290" s="9">
        <f t="shared" si="934"/>
        <v>-124443.88962264467</v>
      </c>
      <c r="P4290" s="9">
        <f t="shared" si="935"/>
        <v>15486281664.41297</v>
      </c>
      <c r="Q4290" s="9">
        <f t="shared" si="936"/>
        <v>2.0171366686911506E-4</v>
      </c>
      <c r="R4290" s="9">
        <f t="shared" si="937"/>
        <v>-3.521927115065953E-2</v>
      </c>
    </row>
    <row r="4291" spans="1:18" x14ac:dyDescent="0.25">
      <c r="A4291">
        <v>4280</v>
      </c>
      <c r="B4291" s="5">
        <v>6</v>
      </c>
      <c r="C4291" s="5">
        <v>6</v>
      </c>
      <c r="D4291" s="5">
        <f t="shared" si="924"/>
        <v>36</v>
      </c>
      <c r="E4291" s="5">
        <f t="shared" si="925"/>
        <v>36</v>
      </c>
      <c r="F4291" s="5">
        <f t="shared" si="926"/>
        <v>36</v>
      </c>
      <c r="G4291" s="5">
        <f t="shared" si="927"/>
        <v>-629954.82420000003</v>
      </c>
      <c r="H4291" s="9">
        <f t="shared" si="928"/>
        <v>396843080532.85297</v>
      </c>
      <c r="I4291" s="9">
        <f t="shared" si="929"/>
        <v>-295503.74660000001</v>
      </c>
      <c r="J4291" s="9">
        <f t="shared" si="930"/>
        <v>87322464254.637024</v>
      </c>
      <c r="K4291" s="9">
        <f t="shared" si="931"/>
        <v>186154010739.84436</v>
      </c>
      <c r="M4291" s="9">
        <f t="shared" si="932"/>
        <v>123815.08892617752</v>
      </c>
      <c r="N4291" s="9">
        <f t="shared" si="933"/>
        <v>29479055473.731091</v>
      </c>
      <c r="O4291" s="9">
        <f t="shared" si="934"/>
        <v>-123809.08892617752</v>
      </c>
      <c r="P4291" s="9">
        <f t="shared" si="935"/>
        <v>15328690500.730131</v>
      </c>
      <c r="Q4291" s="9">
        <f t="shared" si="936"/>
        <v>2.0172830819702165E-4</v>
      </c>
      <c r="R4291" s="9">
        <f t="shared" si="937"/>
        <v>-3.5039614391333275E-2</v>
      </c>
    </row>
    <row r="4292" spans="1:18" x14ac:dyDescent="0.25">
      <c r="A4292">
        <v>4281</v>
      </c>
      <c r="B4292" s="5">
        <v>0</v>
      </c>
      <c r="C4292" s="5">
        <v>4</v>
      </c>
      <c r="D4292" s="5">
        <f t="shared" si="924"/>
        <v>0</v>
      </c>
      <c r="E4292" s="5">
        <f t="shared" si="925"/>
        <v>0</v>
      </c>
      <c r="F4292" s="5">
        <f t="shared" si="926"/>
        <v>16</v>
      </c>
      <c r="G4292" s="5">
        <f t="shared" si="927"/>
        <v>-629960.82420000003</v>
      </c>
      <c r="H4292" s="9">
        <f t="shared" si="928"/>
        <v>396850640026.74335</v>
      </c>
      <c r="I4292" s="9">
        <f t="shared" si="929"/>
        <v>-295505.74660000001</v>
      </c>
      <c r="J4292" s="9">
        <f t="shared" si="930"/>
        <v>87323646273.623413</v>
      </c>
      <c r="K4292" s="9">
        <f t="shared" si="931"/>
        <v>186157043683.97235</v>
      </c>
      <c r="M4292" s="9">
        <f t="shared" si="932"/>
        <v>123813.45362169779</v>
      </c>
      <c r="N4292" s="9">
        <f t="shared" si="933"/>
        <v>29479617022.490993</v>
      </c>
      <c r="O4292" s="9">
        <f t="shared" si="934"/>
        <v>-123809.45362169779</v>
      </c>
      <c r="P4292" s="9">
        <f t="shared" si="935"/>
        <v>15328780806.103334</v>
      </c>
      <c r="Q4292" s="9">
        <f t="shared" si="936"/>
        <v>2.0172834111969535E-4</v>
      </c>
      <c r="R4292" s="9">
        <f t="shared" si="937"/>
        <v>-3.503971760557982E-2</v>
      </c>
    </row>
    <row r="4293" spans="1:18" x14ac:dyDescent="0.25">
      <c r="A4293">
        <v>4282</v>
      </c>
      <c r="B4293" s="5">
        <v>6265</v>
      </c>
      <c r="C4293" s="5">
        <v>1401</v>
      </c>
      <c r="D4293" s="5">
        <f t="shared" si="924"/>
        <v>8777265</v>
      </c>
      <c r="E4293" s="5">
        <f t="shared" si="925"/>
        <v>39250225</v>
      </c>
      <c r="F4293" s="5">
        <f t="shared" si="926"/>
        <v>1962801</v>
      </c>
      <c r="G4293" s="5">
        <f t="shared" si="927"/>
        <v>-623695.82420000003</v>
      </c>
      <c r="H4293" s="9">
        <f t="shared" si="928"/>
        <v>388996481124.51733</v>
      </c>
      <c r="I4293" s="9">
        <f t="shared" si="929"/>
        <v>-294108.74660000001</v>
      </c>
      <c r="J4293" s="9">
        <f t="shared" si="930"/>
        <v>86499954826.623016</v>
      </c>
      <c r="K4293" s="9">
        <f t="shared" si="931"/>
        <v>183434397115.11597</v>
      </c>
      <c r="M4293" s="9">
        <f t="shared" si="932"/>
        <v>125520.98404928444</v>
      </c>
      <c r="N4293" s="9">
        <f t="shared" si="933"/>
        <v>28896179393.523567</v>
      </c>
      <c r="O4293" s="9">
        <f t="shared" si="934"/>
        <v>-124119.98404928444</v>
      </c>
      <c r="P4293" s="9">
        <f t="shared" si="935"/>
        <v>15405770440.394623</v>
      </c>
      <c r="Q4293" s="9">
        <f t="shared" si="936"/>
        <v>2.0169413513784176E-4</v>
      </c>
      <c r="R4293" s="9">
        <f t="shared" si="937"/>
        <v>-3.5127601234609458E-2</v>
      </c>
    </row>
    <row r="4294" spans="1:18" x14ac:dyDescent="0.25">
      <c r="A4294">
        <v>4283</v>
      </c>
      <c r="B4294" s="5">
        <v>2753</v>
      </c>
      <c r="C4294" s="5">
        <v>123</v>
      </c>
      <c r="D4294" s="5">
        <f t="shared" si="924"/>
        <v>338619</v>
      </c>
      <c r="E4294" s="5">
        <f t="shared" si="925"/>
        <v>7579009</v>
      </c>
      <c r="F4294" s="5">
        <f t="shared" si="926"/>
        <v>15129</v>
      </c>
      <c r="G4294" s="5">
        <f t="shared" si="927"/>
        <v>-627207.82420000003</v>
      </c>
      <c r="H4294" s="9">
        <f t="shared" si="928"/>
        <v>393389654737.69812</v>
      </c>
      <c r="I4294" s="9">
        <f t="shared" si="929"/>
        <v>-295386.74660000001</v>
      </c>
      <c r="J4294" s="9">
        <f t="shared" si="930"/>
        <v>87253330066.932617</v>
      </c>
      <c r="K4294" s="9">
        <f t="shared" si="931"/>
        <v>185268878632.50278</v>
      </c>
      <c r="M4294" s="9">
        <f t="shared" si="932"/>
        <v>124563.78582714808</v>
      </c>
      <c r="N4294" s="9">
        <f t="shared" si="933"/>
        <v>29222521504.553436</v>
      </c>
      <c r="O4294" s="9">
        <f t="shared" si="934"/>
        <v>-124440.78582714808</v>
      </c>
      <c r="P4294" s="9">
        <f t="shared" si="935"/>
        <v>15485509177.278139</v>
      </c>
      <c r="Q4294" s="9">
        <f t="shared" si="936"/>
        <v>2.017132680352994E-4</v>
      </c>
      <c r="R4294" s="9">
        <f t="shared" si="937"/>
        <v>-3.5218392728346586E-2</v>
      </c>
    </row>
    <row r="4295" spans="1:18" x14ac:dyDescent="0.25">
      <c r="A4295">
        <v>4284</v>
      </c>
      <c r="B4295" s="5">
        <v>1675</v>
      </c>
      <c r="C4295" s="5">
        <v>138</v>
      </c>
      <c r="D4295" s="5">
        <f t="shared" si="924"/>
        <v>231150</v>
      </c>
      <c r="E4295" s="5">
        <f t="shared" si="925"/>
        <v>2805625</v>
      </c>
      <c r="F4295" s="5">
        <f t="shared" si="926"/>
        <v>19044</v>
      </c>
      <c r="G4295" s="5">
        <f t="shared" si="927"/>
        <v>-628285.82420000003</v>
      </c>
      <c r="H4295" s="9">
        <f t="shared" si="928"/>
        <v>394743076890.67334</v>
      </c>
      <c r="I4295" s="9">
        <f t="shared" si="929"/>
        <v>-295371.74660000001</v>
      </c>
      <c r="J4295" s="9">
        <f t="shared" si="930"/>
        <v>87244468689.534622</v>
      </c>
      <c r="K4295" s="9">
        <f t="shared" si="931"/>
        <v>185577881257.97458</v>
      </c>
      <c r="M4295" s="9">
        <f t="shared" si="932"/>
        <v>124269.97612228959</v>
      </c>
      <c r="N4295" s="9">
        <f t="shared" si="933"/>
        <v>29323058993.258942</v>
      </c>
      <c r="O4295" s="9">
        <f t="shared" si="934"/>
        <v>-124131.97612228959</v>
      </c>
      <c r="P4295" s="9">
        <f t="shared" si="935"/>
        <v>15408747496.024673</v>
      </c>
      <c r="Q4295" s="9">
        <f t="shared" si="936"/>
        <v>2.0171916238174452E-4</v>
      </c>
      <c r="R4295" s="9">
        <f t="shared" si="937"/>
        <v>-3.5130995589981541E-2</v>
      </c>
    </row>
    <row r="4296" spans="1:18" x14ac:dyDescent="0.25">
      <c r="A4296">
        <v>4285</v>
      </c>
      <c r="B4296" s="5">
        <v>623</v>
      </c>
      <c r="C4296" s="5">
        <v>398</v>
      </c>
      <c r="D4296" s="5">
        <f t="shared" si="924"/>
        <v>247954</v>
      </c>
      <c r="E4296" s="5">
        <f t="shared" si="925"/>
        <v>388129</v>
      </c>
      <c r="F4296" s="5">
        <f t="shared" si="926"/>
        <v>158404</v>
      </c>
      <c r="G4296" s="5">
        <f t="shared" si="927"/>
        <v>-629337.82420000003</v>
      </c>
      <c r="H4296" s="9">
        <f t="shared" si="928"/>
        <v>396066096968.79016</v>
      </c>
      <c r="I4296" s="9">
        <f t="shared" si="929"/>
        <v>-295111.74660000001</v>
      </c>
      <c r="J4296" s="9">
        <f t="shared" si="930"/>
        <v>87090942981.302612</v>
      </c>
      <c r="K4296" s="9">
        <f t="shared" si="931"/>
        <v>185724984501.10577</v>
      </c>
      <c r="M4296" s="9">
        <f t="shared" si="932"/>
        <v>123983.25273684328</v>
      </c>
      <c r="N4296" s="9">
        <f t="shared" si="933"/>
        <v>29421338096.987545</v>
      </c>
      <c r="O4296" s="9">
        <f t="shared" si="934"/>
        <v>-123585.25273684328</v>
      </c>
      <c r="P4296" s="9">
        <f t="shared" si="935"/>
        <v>15273314694.029428</v>
      </c>
      <c r="Q4296" s="9">
        <f t="shared" si="936"/>
        <v>2.0172492432281899E-4</v>
      </c>
      <c r="R4296" s="9">
        <f t="shared" si="937"/>
        <v>-3.4976265721560075E-2</v>
      </c>
    </row>
    <row r="4297" spans="1:18" x14ac:dyDescent="0.25">
      <c r="A4297">
        <v>4286</v>
      </c>
      <c r="B4297" s="5">
        <v>310</v>
      </c>
      <c r="C4297" s="5">
        <v>205</v>
      </c>
      <c r="D4297" s="5">
        <f t="shared" si="924"/>
        <v>63550</v>
      </c>
      <c r="E4297" s="5">
        <f t="shared" si="925"/>
        <v>96100</v>
      </c>
      <c r="F4297" s="5">
        <f t="shared" si="926"/>
        <v>42025</v>
      </c>
      <c r="G4297" s="5">
        <f t="shared" si="927"/>
        <v>-629650.82420000003</v>
      </c>
      <c r="H4297" s="9">
        <f t="shared" si="928"/>
        <v>396460160415.73932</v>
      </c>
      <c r="I4297" s="9">
        <f t="shared" si="929"/>
        <v>-295304.74660000001</v>
      </c>
      <c r="J4297" s="9">
        <f t="shared" si="930"/>
        <v>87204893364.490219</v>
      </c>
      <c r="K4297" s="9">
        <f t="shared" si="931"/>
        <v>185938877086.86215</v>
      </c>
      <c r="M4297" s="9">
        <f t="shared" si="932"/>
        <v>123897.9443531506</v>
      </c>
      <c r="N4297" s="9">
        <f t="shared" si="933"/>
        <v>29450610670.411747</v>
      </c>
      <c r="O4297" s="9">
        <f t="shared" si="934"/>
        <v>-123692.9443531506</v>
      </c>
      <c r="P4297" s="9">
        <f t="shared" si="935"/>
        <v>15299944482.75161</v>
      </c>
      <c r="Q4297" s="9">
        <f t="shared" si="936"/>
        <v>2.0172664052531543E-4</v>
      </c>
      <c r="R4297" s="9">
        <f t="shared" si="937"/>
        <v>-3.5006743907409134E-2</v>
      </c>
    </row>
    <row r="4298" spans="1:18" x14ac:dyDescent="0.25">
      <c r="A4298">
        <v>4287</v>
      </c>
      <c r="B4298" s="5">
        <v>281</v>
      </c>
      <c r="C4298" s="5">
        <v>165</v>
      </c>
      <c r="D4298" s="5">
        <f t="shared" si="924"/>
        <v>46365</v>
      </c>
      <c r="E4298" s="5">
        <f t="shared" si="925"/>
        <v>78961</v>
      </c>
      <c r="F4298" s="5">
        <f t="shared" si="926"/>
        <v>27225</v>
      </c>
      <c r="G4298" s="5">
        <f t="shared" si="927"/>
        <v>-629679.82420000003</v>
      </c>
      <c r="H4298" s="9">
        <f t="shared" si="928"/>
        <v>396496681004.54297</v>
      </c>
      <c r="I4298" s="9">
        <f t="shared" si="929"/>
        <v>-295344.74660000001</v>
      </c>
      <c r="J4298" s="9">
        <f t="shared" si="930"/>
        <v>87228519344.218216</v>
      </c>
      <c r="K4298" s="9">
        <f t="shared" si="931"/>
        <v>185972628117.48157</v>
      </c>
      <c r="M4298" s="9">
        <f t="shared" si="932"/>
        <v>123890.04038149856</v>
      </c>
      <c r="N4298" s="9">
        <f t="shared" si="933"/>
        <v>29453323562.524742</v>
      </c>
      <c r="O4298" s="9">
        <f t="shared" si="934"/>
        <v>-123725.04038149856</v>
      </c>
      <c r="P4298" s="9">
        <f t="shared" si="935"/>
        <v>15307885617.40345</v>
      </c>
      <c r="Q4298" s="9">
        <f t="shared" si="936"/>
        <v>2.0172679957768672E-4</v>
      </c>
      <c r="R4298" s="9">
        <f t="shared" si="937"/>
        <v>-3.5015827511936555E-2</v>
      </c>
    </row>
    <row r="4299" spans="1:18" x14ac:dyDescent="0.25">
      <c r="A4299">
        <v>4288</v>
      </c>
      <c r="B4299" s="5">
        <v>254</v>
      </c>
      <c r="C4299" s="5">
        <v>62</v>
      </c>
      <c r="D4299" s="5">
        <f t="shared" si="924"/>
        <v>15748</v>
      </c>
      <c r="E4299" s="5">
        <f t="shared" si="925"/>
        <v>64516</v>
      </c>
      <c r="F4299" s="5">
        <f t="shared" si="926"/>
        <v>3844</v>
      </c>
      <c r="G4299" s="5">
        <f t="shared" si="927"/>
        <v>-629706.82420000003</v>
      </c>
      <c r="H4299" s="9">
        <f t="shared" si="928"/>
        <v>396530684444.04974</v>
      </c>
      <c r="I4299" s="9">
        <f t="shared" si="929"/>
        <v>-295447.74660000001</v>
      </c>
      <c r="J4299" s="9">
        <f t="shared" si="930"/>
        <v>87289370971.017822</v>
      </c>
      <c r="K4299" s="9">
        <f t="shared" si="931"/>
        <v>186045462228.53238</v>
      </c>
      <c r="M4299" s="9">
        <f t="shared" si="932"/>
        <v>123882.68151133976</v>
      </c>
      <c r="N4299" s="9">
        <f t="shared" si="933"/>
        <v>29455849470.947224</v>
      </c>
      <c r="O4299" s="9">
        <f t="shared" si="934"/>
        <v>-123820.68151133976</v>
      </c>
      <c r="P4299" s="9">
        <f t="shared" si="935"/>
        <v>15331561169.932636</v>
      </c>
      <c r="Q4299" s="9">
        <f t="shared" si="936"/>
        <v>2.0172694766751393E-4</v>
      </c>
      <c r="R4299" s="9">
        <f t="shared" si="937"/>
        <v>-3.5042895222856994E-2</v>
      </c>
    </row>
    <row r="4300" spans="1:18" x14ac:dyDescent="0.25">
      <c r="A4300">
        <v>4289</v>
      </c>
      <c r="B4300" s="5">
        <v>164</v>
      </c>
      <c r="C4300" s="5">
        <v>110</v>
      </c>
      <c r="D4300" s="5">
        <f t="shared" si="924"/>
        <v>18040</v>
      </c>
      <c r="E4300" s="5">
        <f t="shared" si="925"/>
        <v>26896</v>
      </c>
      <c r="F4300" s="5">
        <f t="shared" si="926"/>
        <v>12100</v>
      </c>
      <c r="G4300" s="5">
        <f t="shared" si="927"/>
        <v>-629796.82420000003</v>
      </c>
      <c r="H4300" s="9">
        <f t="shared" si="928"/>
        <v>396644039772.40576</v>
      </c>
      <c r="I4300" s="9">
        <f t="shared" si="929"/>
        <v>-295399.74660000001</v>
      </c>
      <c r="J4300" s="9">
        <f t="shared" si="930"/>
        <v>87261010291.344223</v>
      </c>
      <c r="K4300" s="9">
        <f t="shared" si="931"/>
        <v>186041822278.16476</v>
      </c>
      <c r="M4300" s="9">
        <f t="shared" si="932"/>
        <v>123858.15194414378</v>
      </c>
      <c r="N4300" s="9">
        <f t="shared" si="933"/>
        <v>29464269947.898369</v>
      </c>
      <c r="O4300" s="9">
        <f t="shared" si="934"/>
        <v>-123748.15194414378</v>
      </c>
      <c r="P4300" s="9">
        <f t="shared" si="935"/>
        <v>15313605109.590897</v>
      </c>
      <c r="Q4300" s="9">
        <f t="shared" si="936"/>
        <v>2.0172744134613096E-4</v>
      </c>
      <c r="R4300" s="9">
        <f t="shared" si="937"/>
        <v>-3.5022368401956383E-2</v>
      </c>
    </row>
    <row r="4301" spans="1:18" x14ac:dyDescent="0.25">
      <c r="A4301">
        <v>4290</v>
      </c>
      <c r="B4301" s="5">
        <v>150</v>
      </c>
      <c r="C4301" s="5">
        <v>103</v>
      </c>
      <c r="D4301" s="5">
        <f t="shared" ref="D4301:D4364" si="938">B4301*C4301</f>
        <v>15450</v>
      </c>
      <c r="E4301" s="5">
        <f t="shared" ref="E4301:E4364" si="939">POWER(B4301,2)</f>
        <v>22500</v>
      </c>
      <c r="F4301" s="5">
        <f t="shared" ref="F4301:F4364" si="940">POWER(C4301,2)</f>
        <v>10609</v>
      </c>
      <c r="G4301" s="5">
        <f t="shared" ref="G4301:G4364" si="941">B4301-$J$5018</f>
        <v>-629810.82420000003</v>
      </c>
      <c r="H4301" s="9">
        <f t="shared" ref="H4301:H4364" si="942">POWER(G4301,2)</f>
        <v>396661674279.48334</v>
      </c>
      <c r="I4301" s="9">
        <f t="shared" ref="I4301:I4364" si="943">C4301-$J$5019</f>
        <v>-295406.74660000001</v>
      </c>
      <c r="J4301" s="9">
        <f t="shared" ref="J4301:J4364" si="944">POWER(I4301,2)</f>
        <v>87265145936.796616</v>
      </c>
      <c r="K4301" s="9">
        <f t="shared" ref="K4301:K4364" si="945">G4301*I4301</f>
        <v>186050366550.38657</v>
      </c>
      <c r="M4301" s="9">
        <f t="shared" ref="M4301:M4364" si="946">$J$5027+$J$5026*B4301</f>
        <v>123854.33623369108</v>
      </c>
      <c r="N4301" s="9">
        <f t="shared" ref="N4301:N4364" si="947">(M4301-$J$5019)^2</f>
        <v>29465579908.025921</v>
      </c>
      <c r="O4301" s="9">
        <f t="shared" ref="O4301:O4364" si="948">C4301-M4301</f>
        <v>-123751.33623369108</v>
      </c>
      <c r="P4301" s="9">
        <f t="shared" ref="P4301:P4364" si="949">POWER(O4301,2)</f>
        <v>15314393219.624063</v>
      </c>
      <c r="Q4301" s="9">
        <f t="shared" ref="Q4301:Q4364" si="950">(1/$J$5017)+((H4301)/$H$5012)</f>
        <v>2.0172751814692358E-4</v>
      </c>
      <c r="R4301" s="9">
        <f t="shared" ref="R4301:R4364" si="951">O4301/($J$5028*SQRT(1-Q4301))</f>
        <v>-3.5023269599480024E-2</v>
      </c>
    </row>
    <row r="4302" spans="1:18" x14ac:dyDescent="0.25">
      <c r="A4302">
        <v>4291</v>
      </c>
      <c r="B4302" s="5">
        <v>103</v>
      </c>
      <c r="C4302" s="5">
        <v>64</v>
      </c>
      <c r="D4302" s="5">
        <f t="shared" si="938"/>
        <v>6592</v>
      </c>
      <c r="E4302" s="5">
        <f t="shared" si="939"/>
        <v>10609</v>
      </c>
      <c r="F4302" s="5">
        <f t="shared" si="940"/>
        <v>4096</v>
      </c>
      <c r="G4302" s="5">
        <f t="shared" si="941"/>
        <v>-629857.82420000003</v>
      </c>
      <c r="H4302" s="9">
        <f t="shared" si="942"/>
        <v>396720878705.95813</v>
      </c>
      <c r="I4302" s="9">
        <f t="shared" si="943"/>
        <v>-295445.74660000001</v>
      </c>
      <c r="J4302" s="9">
        <f t="shared" si="944"/>
        <v>87288189184.031418</v>
      </c>
      <c r="K4302" s="9">
        <f t="shared" si="945"/>
        <v>186088815122.62057</v>
      </c>
      <c r="M4302" s="9">
        <f t="shared" si="946"/>
        <v>123841.52634859984</v>
      </c>
      <c r="N4302" s="9">
        <f t="shared" si="947"/>
        <v>29469977844.283237</v>
      </c>
      <c r="O4302" s="9">
        <f t="shared" si="948"/>
        <v>-123777.52634859984</v>
      </c>
      <c r="P4302" s="9">
        <f t="shared" si="949"/>
        <v>15320876028.978329</v>
      </c>
      <c r="Q4302" s="9">
        <f t="shared" si="950"/>
        <v>2.0172777599064215E-4</v>
      </c>
      <c r="R4302" s="9">
        <f t="shared" si="951"/>
        <v>-3.5030681753903635E-2</v>
      </c>
    </row>
    <row r="4303" spans="1:18" x14ac:dyDescent="0.25">
      <c r="A4303">
        <v>4292</v>
      </c>
      <c r="B4303" s="5">
        <v>100</v>
      </c>
      <c r="C4303" s="5">
        <v>71</v>
      </c>
      <c r="D4303" s="5">
        <f t="shared" si="938"/>
        <v>7100</v>
      </c>
      <c r="E4303" s="5">
        <f t="shared" si="939"/>
        <v>10000</v>
      </c>
      <c r="F4303" s="5">
        <f t="shared" si="940"/>
        <v>5041</v>
      </c>
      <c r="G4303" s="5">
        <f t="shared" si="941"/>
        <v>-629860.82420000003</v>
      </c>
      <c r="H4303" s="9">
        <f t="shared" si="942"/>
        <v>396724657861.90332</v>
      </c>
      <c r="I4303" s="9">
        <f t="shared" si="943"/>
        <v>-295438.74660000001</v>
      </c>
      <c r="J4303" s="9">
        <f t="shared" si="944"/>
        <v>87284052992.579025</v>
      </c>
      <c r="K4303" s="9">
        <f t="shared" si="945"/>
        <v>186085292434.09097</v>
      </c>
      <c r="M4303" s="9">
        <f t="shared" si="946"/>
        <v>123840.70869635999</v>
      </c>
      <c r="N4303" s="9">
        <f t="shared" si="947"/>
        <v>29470258574.761391</v>
      </c>
      <c r="O4303" s="9">
        <f t="shared" si="948"/>
        <v>-123769.70869635999</v>
      </c>
      <c r="P4303" s="9">
        <f t="shared" si="949"/>
        <v>15318940790.781809</v>
      </c>
      <c r="Q4303" s="9">
        <f t="shared" si="950"/>
        <v>2.0172779244940513E-4</v>
      </c>
      <c r="R4303" s="9">
        <f t="shared" si="951"/>
        <v>-3.5028469254913971E-2</v>
      </c>
    </row>
    <row r="4304" spans="1:18" x14ac:dyDescent="0.25">
      <c r="A4304">
        <v>4293</v>
      </c>
      <c r="B4304" s="5">
        <v>78</v>
      </c>
      <c r="C4304" s="5">
        <v>49</v>
      </c>
      <c r="D4304" s="5">
        <f t="shared" si="938"/>
        <v>3822</v>
      </c>
      <c r="E4304" s="5">
        <f t="shared" si="939"/>
        <v>6084</v>
      </c>
      <c r="F4304" s="5">
        <f t="shared" si="940"/>
        <v>2401</v>
      </c>
      <c r="G4304" s="5">
        <f t="shared" si="941"/>
        <v>-629882.82420000003</v>
      </c>
      <c r="H4304" s="9">
        <f t="shared" si="942"/>
        <v>396752372222.16815</v>
      </c>
      <c r="I4304" s="9">
        <f t="shared" si="943"/>
        <v>-295460.74660000001</v>
      </c>
      <c r="J4304" s="9">
        <f t="shared" si="944"/>
        <v>87297052781.429413</v>
      </c>
      <c r="K4304" s="9">
        <f t="shared" si="945"/>
        <v>186105649508.64856</v>
      </c>
      <c r="M4304" s="9">
        <f t="shared" si="946"/>
        <v>123834.7125799343</v>
      </c>
      <c r="N4304" s="9">
        <f t="shared" si="947"/>
        <v>29472317305.790718</v>
      </c>
      <c r="O4304" s="9">
        <f t="shared" si="948"/>
        <v>-123785.7125799343</v>
      </c>
      <c r="P4304" s="9">
        <f t="shared" si="949"/>
        <v>15322902638.922106</v>
      </c>
      <c r="Q4304" s="9">
        <f t="shared" si="950"/>
        <v>2.0172791314939555E-4</v>
      </c>
      <c r="R4304" s="9">
        <f t="shared" si="951"/>
        <v>-3.5032998568357294E-2</v>
      </c>
    </row>
    <row r="4305" spans="1:18" x14ac:dyDescent="0.25">
      <c r="A4305">
        <v>4294</v>
      </c>
      <c r="B4305" s="5">
        <v>73</v>
      </c>
      <c r="C4305" s="5">
        <v>12</v>
      </c>
      <c r="D4305" s="5">
        <f t="shared" si="938"/>
        <v>876</v>
      </c>
      <c r="E4305" s="5">
        <f t="shared" si="939"/>
        <v>5329</v>
      </c>
      <c r="F4305" s="5">
        <f t="shared" si="940"/>
        <v>144</v>
      </c>
      <c r="G4305" s="5">
        <f t="shared" si="941"/>
        <v>-629887.82420000003</v>
      </c>
      <c r="H4305" s="9">
        <f t="shared" si="942"/>
        <v>396758671075.41016</v>
      </c>
      <c r="I4305" s="9">
        <f t="shared" si="943"/>
        <v>-295497.74660000001</v>
      </c>
      <c r="J4305" s="9">
        <f t="shared" si="944"/>
        <v>87318918245.677826</v>
      </c>
      <c r="K4305" s="9">
        <f t="shared" si="945"/>
        <v>186130432661.87695</v>
      </c>
      <c r="M4305" s="9">
        <f t="shared" si="946"/>
        <v>123833.34982620119</v>
      </c>
      <c r="N4305" s="9">
        <f t="shared" si="947"/>
        <v>29472785209.234806</v>
      </c>
      <c r="O4305" s="9">
        <f t="shared" si="948"/>
        <v>-123821.34982620119</v>
      </c>
      <c r="P4305" s="9">
        <f t="shared" si="949"/>
        <v>15331726672.782492</v>
      </c>
      <c r="Q4305" s="9">
        <f t="shared" si="950"/>
        <v>2.017279405817995E-4</v>
      </c>
      <c r="R4305" s="9">
        <f t="shared" si="951"/>
        <v>-3.5043084382228196E-2</v>
      </c>
    </row>
    <row r="4306" spans="1:18" x14ac:dyDescent="0.25">
      <c r="A4306">
        <v>4295</v>
      </c>
      <c r="B4306" s="5">
        <v>45</v>
      </c>
      <c r="C4306" s="5">
        <v>30</v>
      </c>
      <c r="D4306" s="5">
        <f t="shared" si="938"/>
        <v>1350</v>
      </c>
      <c r="E4306" s="5">
        <f t="shared" si="939"/>
        <v>2025</v>
      </c>
      <c r="F4306" s="5">
        <f t="shared" si="940"/>
        <v>900</v>
      </c>
      <c r="G4306" s="5">
        <f t="shared" si="941"/>
        <v>-629915.82420000003</v>
      </c>
      <c r="H4306" s="9">
        <f t="shared" si="942"/>
        <v>396793945577.56537</v>
      </c>
      <c r="I4306" s="9">
        <f t="shared" si="943"/>
        <v>-295479.74660000001</v>
      </c>
      <c r="J4306" s="9">
        <f t="shared" si="944"/>
        <v>87308280650.800217</v>
      </c>
      <c r="K4306" s="9">
        <f t="shared" si="945"/>
        <v>186127368113.94617</v>
      </c>
      <c r="M4306" s="9">
        <f t="shared" si="946"/>
        <v>123825.71840529577</v>
      </c>
      <c r="N4306" s="9">
        <f t="shared" si="947"/>
        <v>29475405537.16</v>
      </c>
      <c r="O4306" s="9">
        <f t="shared" si="948"/>
        <v>-123795.71840529577</v>
      </c>
      <c r="P4306" s="9">
        <f t="shared" si="949"/>
        <v>15325379895.483288</v>
      </c>
      <c r="Q4306" s="9">
        <f t="shared" si="950"/>
        <v>2.0172809420728578E-4</v>
      </c>
      <c r="R4306" s="9">
        <f t="shared" si="951"/>
        <v>-3.5035830352825426E-2</v>
      </c>
    </row>
    <row r="4307" spans="1:18" x14ac:dyDescent="0.25">
      <c r="A4307">
        <v>4296</v>
      </c>
      <c r="B4307" s="5">
        <v>45</v>
      </c>
      <c r="C4307" s="5">
        <v>28</v>
      </c>
      <c r="D4307" s="5">
        <f t="shared" si="938"/>
        <v>1260</v>
      </c>
      <c r="E4307" s="5">
        <f t="shared" si="939"/>
        <v>2025</v>
      </c>
      <c r="F4307" s="5">
        <f t="shared" si="940"/>
        <v>784</v>
      </c>
      <c r="G4307" s="5">
        <f t="shared" si="941"/>
        <v>-629915.82420000003</v>
      </c>
      <c r="H4307" s="9">
        <f t="shared" si="942"/>
        <v>396793945577.56537</v>
      </c>
      <c r="I4307" s="9">
        <f t="shared" si="943"/>
        <v>-295481.74660000001</v>
      </c>
      <c r="J4307" s="9">
        <f t="shared" si="944"/>
        <v>87309462573.786621</v>
      </c>
      <c r="K4307" s="9">
        <f t="shared" si="945"/>
        <v>186128627945.59457</v>
      </c>
      <c r="M4307" s="9">
        <f t="shared" si="946"/>
        <v>123825.71840529577</v>
      </c>
      <c r="N4307" s="9">
        <f t="shared" si="947"/>
        <v>29475405537.16</v>
      </c>
      <c r="O4307" s="9">
        <f t="shared" si="948"/>
        <v>-123797.71840529577</v>
      </c>
      <c r="P4307" s="9">
        <f t="shared" si="949"/>
        <v>15325875082.356909</v>
      </c>
      <c r="Q4307" s="9">
        <f t="shared" si="950"/>
        <v>2.0172809420728578E-4</v>
      </c>
      <c r="R4307" s="9">
        <f t="shared" si="951"/>
        <v>-3.5036396379353713E-2</v>
      </c>
    </row>
    <row r="4308" spans="1:18" x14ac:dyDescent="0.25">
      <c r="A4308">
        <v>4297</v>
      </c>
      <c r="B4308" s="5">
        <v>32</v>
      </c>
      <c r="C4308" s="5">
        <v>20</v>
      </c>
      <c r="D4308" s="5">
        <f t="shared" si="938"/>
        <v>640</v>
      </c>
      <c r="E4308" s="5">
        <f t="shared" si="939"/>
        <v>1024</v>
      </c>
      <c r="F4308" s="5">
        <f t="shared" si="940"/>
        <v>400</v>
      </c>
      <c r="G4308" s="5">
        <f t="shared" si="941"/>
        <v>-629928.82420000003</v>
      </c>
      <c r="H4308" s="9">
        <f t="shared" si="942"/>
        <v>396810323557.99457</v>
      </c>
      <c r="I4308" s="9">
        <f t="shared" si="943"/>
        <v>-295489.74660000001</v>
      </c>
      <c r="J4308" s="9">
        <f t="shared" si="944"/>
        <v>87314190345.732224</v>
      </c>
      <c r="K4308" s="9">
        <f t="shared" si="945"/>
        <v>186137508638.89395</v>
      </c>
      <c r="M4308" s="9">
        <f t="shared" si="946"/>
        <v>123822.17524558969</v>
      </c>
      <c r="N4308" s="9">
        <f t="shared" si="947"/>
        <v>29476622157.575737</v>
      </c>
      <c r="O4308" s="9">
        <f t="shared" si="948"/>
        <v>-123802.17524558969</v>
      </c>
      <c r="P4308" s="9">
        <f t="shared" si="949"/>
        <v>15326978595.539701</v>
      </c>
      <c r="Q4308" s="9">
        <f t="shared" si="950"/>
        <v>2.017281655357257E-4</v>
      </c>
      <c r="R4308" s="9">
        <f t="shared" si="951"/>
        <v>-3.5037657725522905E-2</v>
      </c>
    </row>
    <row r="4309" spans="1:18" x14ac:dyDescent="0.25">
      <c r="A4309">
        <v>4298</v>
      </c>
      <c r="B4309" s="5">
        <v>31</v>
      </c>
      <c r="C4309" s="5">
        <v>20</v>
      </c>
      <c r="D4309" s="5">
        <f t="shared" si="938"/>
        <v>620</v>
      </c>
      <c r="E4309" s="5">
        <f t="shared" si="939"/>
        <v>961</v>
      </c>
      <c r="F4309" s="5">
        <f t="shared" si="940"/>
        <v>400</v>
      </c>
      <c r="G4309" s="5">
        <f t="shared" si="941"/>
        <v>-629929.82420000003</v>
      </c>
      <c r="H4309" s="9">
        <f t="shared" si="942"/>
        <v>396811583416.64294</v>
      </c>
      <c r="I4309" s="9">
        <f t="shared" si="943"/>
        <v>-295489.74660000001</v>
      </c>
      <c r="J4309" s="9">
        <f t="shared" si="944"/>
        <v>87314190345.732224</v>
      </c>
      <c r="K4309" s="9">
        <f t="shared" si="945"/>
        <v>186137804128.64056</v>
      </c>
      <c r="M4309" s="9">
        <f t="shared" si="946"/>
        <v>123821.90269484307</v>
      </c>
      <c r="N4309" s="9">
        <f t="shared" si="947"/>
        <v>29476715744.801537</v>
      </c>
      <c r="O4309" s="9">
        <f t="shared" si="948"/>
        <v>-123801.90269484307</v>
      </c>
      <c r="P4309" s="9">
        <f t="shared" si="949"/>
        <v>15326911110.863392</v>
      </c>
      <c r="Q4309" s="9">
        <f t="shared" si="950"/>
        <v>2.0172817102258973E-4</v>
      </c>
      <c r="R4309" s="9">
        <f t="shared" si="951"/>
        <v>-3.5037580590142593E-2</v>
      </c>
    </row>
    <row r="4310" spans="1:18" x14ac:dyDescent="0.25">
      <c r="A4310">
        <v>4299</v>
      </c>
      <c r="B4310" s="5">
        <v>30</v>
      </c>
      <c r="C4310" s="5">
        <v>21</v>
      </c>
      <c r="D4310" s="5">
        <f t="shared" si="938"/>
        <v>630</v>
      </c>
      <c r="E4310" s="5">
        <f t="shared" si="939"/>
        <v>900</v>
      </c>
      <c r="F4310" s="5">
        <f t="shared" si="940"/>
        <v>441</v>
      </c>
      <c r="G4310" s="5">
        <f t="shared" si="941"/>
        <v>-629930.82420000003</v>
      </c>
      <c r="H4310" s="9">
        <f t="shared" si="942"/>
        <v>396812843277.29132</v>
      </c>
      <c r="I4310" s="9">
        <f t="shared" si="943"/>
        <v>-295488.74660000001</v>
      </c>
      <c r="J4310" s="9">
        <f t="shared" si="944"/>
        <v>87313599367.239014</v>
      </c>
      <c r="K4310" s="9">
        <f t="shared" si="945"/>
        <v>186137469687.56296</v>
      </c>
      <c r="M4310" s="9">
        <f t="shared" si="946"/>
        <v>123821.63014409645</v>
      </c>
      <c r="N4310" s="9">
        <f t="shared" si="947"/>
        <v>29476809332.175907</v>
      </c>
      <c r="O4310" s="9">
        <f t="shared" si="948"/>
        <v>-123800.63014409645</v>
      </c>
      <c r="P4310" s="9">
        <f t="shared" si="949"/>
        <v>15326596024.075361</v>
      </c>
      <c r="Q4310" s="9">
        <f t="shared" si="950"/>
        <v>2.0172817650946249E-4</v>
      </c>
      <c r="R4310" s="9">
        <f t="shared" si="951"/>
        <v>-3.5037220441498131E-2</v>
      </c>
    </row>
    <row r="4311" spans="1:18" x14ac:dyDescent="0.25">
      <c r="A4311">
        <v>4300</v>
      </c>
      <c r="B4311" s="5">
        <v>30</v>
      </c>
      <c r="C4311" s="5">
        <v>20</v>
      </c>
      <c r="D4311" s="5">
        <f t="shared" si="938"/>
        <v>600</v>
      </c>
      <c r="E4311" s="5">
        <f t="shared" si="939"/>
        <v>900</v>
      </c>
      <c r="F4311" s="5">
        <f t="shared" si="940"/>
        <v>400</v>
      </c>
      <c r="G4311" s="5">
        <f t="shared" si="941"/>
        <v>-629930.82420000003</v>
      </c>
      <c r="H4311" s="9">
        <f t="shared" si="942"/>
        <v>396812843277.29132</v>
      </c>
      <c r="I4311" s="9">
        <f t="shared" si="943"/>
        <v>-295489.74660000001</v>
      </c>
      <c r="J4311" s="9">
        <f t="shared" si="944"/>
        <v>87314190345.732224</v>
      </c>
      <c r="K4311" s="9">
        <f t="shared" si="945"/>
        <v>186138099618.38718</v>
      </c>
      <c r="M4311" s="9">
        <f t="shared" si="946"/>
        <v>123821.63014409645</v>
      </c>
      <c r="N4311" s="9">
        <f t="shared" si="947"/>
        <v>29476809332.175907</v>
      </c>
      <c r="O4311" s="9">
        <f t="shared" si="948"/>
        <v>-123801.63014409645</v>
      </c>
      <c r="P4311" s="9">
        <f t="shared" si="949"/>
        <v>15326843626.335649</v>
      </c>
      <c r="Q4311" s="9">
        <f t="shared" si="950"/>
        <v>2.0172817650946249E-4</v>
      </c>
      <c r="R4311" s="9">
        <f t="shared" si="951"/>
        <v>-3.5037503454762288E-2</v>
      </c>
    </row>
    <row r="4312" spans="1:18" x14ac:dyDescent="0.25">
      <c r="A4312">
        <v>4301</v>
      </c>
      <c r="B4312" s="5">
        <v>16</v>
      </c>
      <c r="C4312" s="5">
        <v>10</v>
      </c>
      <c r="D4312" s="5">
        <f t="shared" si="938"/>
        <v>160</v>
      </c>
      <c r="E4312" s="5">
        <f t="shared" si="939"/>
        <v>256</v>
      </c>
      <c r="F4312" s="5">
        <f t="shared" si="940"/>
        <v>100</v>
      </c>
      <c r="G4312" s="5">
        <f t="shared" si="941"/>
        <v>-629944.82420000003</v>
      </c>
      <c r="H4312" s="9">
        <f t="shared" si="942"/>
        <v>396830481536.36896</v>
      </c>
      <c r="I4312" s="9">
        <f t="shared" si="943"/>
        <v>-295499.74660000001</v>
      </c>
      <c r="J4312" s="9">
        <f t="shared" si="944"/>
        <v>87320100240.664215</v>
      </c>
      <c r="K4312" s="9">
        <f t="shared" si="945"/>
        <v>186148535923.08157</v>
      </c>
      <c r="M4312" s="9">
        <f t="shared" si="946"/>
        <v>123817.81443364374</v>
      </c>
      <c r="N4312" s="9">
        <f t="shared" si="947"/>
        <v>29478119571.016685</v>
      </c>
      <c r="O4312" s="9">
        <f t="shared" si="948"/>
        <v>-123807.81443364374</v>
      </c>
      <c r="P4312" s="9">
        <f t="shared" si="949"/>
        <v>15328374914.835564</v>
      </c>
      <c r="Q4312" s="9">
        <f t="shared" si="950"/>
        <v>2.017282533265956E-4</v>
      </c>
      <c r="R4312" s="9">
        <f t="shared" si="951"/>
        <v>-3.5039253692079622E-2</v>
      </c>
    </row>
    <row r="4313" spans="1:18" x14ac:dyDescent="0.25">
      <c r="A4313">
        <v>4302</v>
      </c>
      <c r="B4313" s="5">
        <v>15</v>
      </c>
      <c r="C4313" s="5">
        <v>10</v>
      </c>
      <c r="D4313" s="5">
        <f t="shared" si="938"/>
        <v>150</v>
      </c>
      <c r="E4313" s="5">
        <f t="shared" si="939"/>
        <v>225</v>
      </c>
      <c r="F4313" s="5">
        <f t="shared" si="940"/>
        <v>100</v>
      </c>
      <c r="G4313" s="5">
        <f t="shared" si="941"/>
        <v>-629945.82420000003</v>
      </c>
      <c r="H4313" s="9">
        <f t="shared" si="942"/>
        <v>396831741427.01733</v>
      </c>
      <c r="I4313" s="9">
        <f t="shared" si="943"/>
        <v>-295499.74660000001</v>
      </c>
      <c r="J4313" s="9">
        <f t="shared" si="944"/>
        <v>87320100240.664215</v>
      </c>
      <c r="K4313" s="9">
        <f t="shared" si="945"/>
        <v>186148831422.82816</v>
      </c>
      <c r="M4313" s="9">
        <f t="shared" si="946"/>
        <v>123817.54188289712</v>
      </c>
      <c r="N4313" s="9">
        <f t="shared" si="947"/>
        <v>29478213160.619572</v>
      </c>
      <c r="O4313" s="9">
        <f t="shared" si="948"/>
        <v>-123807.54188289712</v>
      </c>
      <c r="P4313" s="9">
        <f t="shared" si="949"/>
        <v>15328307427.085323</v>
      </c>
      <c r="Q4313" s="9">
        <f t="shared" si="950"/>
        <v>2.0172825881359903E-4</v>
      </c>
      <c r="R4313" s="9">
        <f t="shared" si="951"/>
        <v>-3.5039176556699324E-2</v>
      </c>
    </row>
    <row r="4314" spans="1:18" x14ac:dyDescent="0.25">
      <c r="A4314">
        <v>4303</v>
      </c>
      <c r="B4314" s="5">
        <v>15</v>
      </c>
      <c r="C4314" s="5">
        <v>10</v>
      </c>
      <c r="D4314" s="5">
        <f t="shared" si="938"/>
        <v>150</v>
      </c>
      <c r="E4314" s="5">
        <f t="shared" si="939"/>
        <v>225</v>
      </c>
      <c r="F4314" s="5">
        <f t="shared" si="940"/>
        <v>100</v>
      </c>
      <c r="G4314" s="5">
        <f t="shared" si="941"/>
        <v>-629945.82420000003</v>
      </c>
      <c r="H4314" s="9">
        <f t="shared" si="942"/>
        <v>396831741427.01733</v>
      </c>
      <c r="I4314" s="9">
        <f t="shared" si="943"/>
        <v>-295499.74660000001</v>
      </c>
      <c r="J4314" s="9">
        <f t="shared" si="944"/>
        <v>87320100240.664215</v>
      </c>
      <c r="K4314" s="9">
        <f t="shared" si="945"/>
        <v>186148831422.82816</v>
      </c>
      <c r="M4314" s="9">
        <f t="shared" si="946"/>
        <v>123817.54188289712</v>
      </c>
      <c r="N4314" s="9">
        <f t="shared" si="947"/>
        <v>29478213160.619572</v>
      </c>
      <c r="O4314" s="9">
        <f t="shared" si="948"/>
        <v>-123807.54188289712</v>
      </c>
      <c r="P4314" s="9">
        <f t="shared" si="949"/>
        <v>15328307427.085323</v>
      </c>
      <c r="Q4314" s="9">
        <f t="shared" si="950"/>
        <v>2.0172825881359903E-4</v>
      </c>
      <c r="R4314" s="9">
        <f t="shared" si="951"/>
        <v>-3.5039176556699324E-2</v>
      </c>
    </row>
    <row r="4315" spans="1:18" x14ac:dyDescent="0.25">
      <c r="A4315">
        <v>4304</v>
      </c>
      <c r="B4315" s="5">
        <v>10</v>
      </c>
      <c r="C4315" s="5">
        <v>7</v>
      </c>
      <c r="D4315" s="5">
        <f t="shared" si="938"/>
        <v>70</v>
      </c>
      <c r="E4315" s="5">
        <f t="shared" si="939"/>
        <v>100</v>
      </c>
      <c r="F4315" s="5">
        <f t="shared" si="940"/>
        <v>49</v>
      </c>
      <c r="G4315" s="5">
        <f t="shared" si="941"/>
        <v>-629950.82420000003</v>
      </c>
      <c r="H4315" s="9">
        <f t="shared" si="942"/>
        <v>396838040910.25934</v>
      </c>
      <c r="I4315" s="9">
        <f t="shared" si="943"/>
        <v>-295502.74660000001</v>
      </c>
      <c r="J4315" s="9">
        <f t="shared" si="944"/>
        <v>87321873248.143814</v>
      </c>
      <c r="K4315" s="9">
        <f t="shared" si="945"/>
        <v>186152198774.03375</v>
      </c>
      <c r="M4315" s="9">
        <f t="shared" si="946"/>
        <v>123816.17912916401</v>
      </c>
      <c r="N4315" s="9">
        <f t="shared" si="947"/>
        <v>29478681110.862511</v>
      </c>
      <c r="O4315" s="9">
        <f t="shared" si="948"/>
        <v>-123809.17912916401</v>
      </c>
      <c r="P4315" s="9">
        <f t="shared" si="949"/>
        <v>15328712836.637421</v>
      </c>
      <c r="Q4315" s="9">
        <f t="shared" si="950"/>
        <v>2.0172828624874671E-4</v>
      </c>
      <c r="R4315" s="9">
        <f t="shared" si="951"/>
        <v>-3.5039639919590318E-2</v>
      </c>
    </row>
    <row r="4316" spans="1:18" x14ac:dyDescent="0.25">
      <c r="A4316">
        <v>4305</v>
      </c>
      <c r="B4316" s="5">
        <v>7442</v>
      </c>
      <c r="C4316" s="5">
        <v>499</v>
      </c>
      <c r="D4316" s="5">
        <f t="shared" si="938"/>
        <v>3713558</v>
      </c>
      <c r="E4316" s="5">
        <f t="shared" si="939"/>
        <v>55383364</v>
      </c>
      <c r="F4316" s="5">
        <f t="shared" si="940"/>
        <v>249001</v>
      </c>
      <c r="G4316" s="5">
        <f t="shared" si="941"/>
        <v>-622518.82420000003</v>
      </c>
      <c r="H4316" s="9">
        <f t="shared" si="942"/>
        <v>387529686483.35052</v>
      </c>
      <c r="I4316" s="9">
        <f t="shared" si="943"/>
        <v>-295010.74660000001</v>
      </c>
      <c r="J4316" s="9">
        <f t="shared" si="944"/>
        <v>87031340609.489426</v>
      </c>
      <c r="K4316" s="9">
        <f t="shared" si="945"/>
        <v>183649743099.79617</v>
      </c>
      <c r="M4316" s="9">
        <f t="shared" si="946"/>
        <v>125841.77627805849</v>
      </c>
      <c r="N4316" s="9">
        <f t="shared" si="947"/>
        <v>28787220153.167236</v>
      </c>
      <c r="O4316" s="9">
        <f t="shared" si="948"/>
        <v>-125342.77627805849</v>
      </c>
      <c r="P4316" s="9">
        <f t="shared" si="949"/>
        <v>15710811565.091421</v>
      </c>
      <c r="Q4316" s="9">
        <f t="shared" si="950"/>
        <v>2.0168774703804607E-4</v>
      </c>
      <c r="R4316" s="9">
        <f t="shared" si="951"/>
        <v>-3.5473667535438895E-2</v>
      </c>
    </row>
    <row r="4317" spans="1:18" x14ac:dyDescent="0.25">
      <c r="A4317">
        <v>4306</v>
      </c>
      <c r="B4317" s="5">
        <v>4339244</v>
      </c>
      <c r="C4317" s="5">
        <v>985096</v>
      </c>
      <c r="D4317" s="5">
        <f t="shared" si="938"/>
        <v>4274571907424</v>
      </c>
      <c r="E4317" s="5">
        <f t="shared" si="939"/>
        <v>18829038491536</v>
      </c>
      <c r="F4317" s="5">
        <f t="shared" si="940"/>
        <v>970414129216</v>
      </c>
      <c r="G4317" s="5">
        <f t="shared" si="941"/>
        <v>3709283.1757999999</v>
      </c>
      <c r="H4317" s="9">
        <f t="shared" si="942"/>
        <v>13758781678272.932</v>
      </c>
      <c r="I4317" s="9">
        <f t="shared" si="943"/>
        <v>689586.25340000005</v>
      </c>
      <c r="J4317" s="9">
        <f t="shared" si="944"/>
        <v>475529200878.24908</v>
      </c>
      <c r="K4317" s="9">
        <f t="shared" si="945"/>
        <v>2557870687999.5757</v>
      </c>
      <c r="M4317" s="9">
        <f t="shared" si="946"/>
        <v>1306477.6455966057</v>
      </c>
      <c r="N4317" s="9">
        <f t="shared" si="947"/>
        <v>1022056092801.6113</v>
      </c>
      <c r="O4317" s="9">
        <f t="shared" si="948"/>
        <v>-321381.64559660573</v>
      </c>
      <c r="P4317" s="9">
        <f t="shared" si="949"/>
        <v>103286162126.38228</v>
      </c>
      <c r="Q4317" s="9">
        <f t="shared" si="950"/>
        <v>2.5992145591567536E-4</v>
      </c>
      <c r="R4317" s="9">
        <f t="shared" si="951"/>
        <v>-9.0957915701943337E-2</v>
      </c>
    </row>
    <row r="4318" spans="1:18" x14ac:dyDescent="0.25">
      <c r="A4318">
        <v>4307</v>
      </c>
      <c r="B4318" s="5">
        <v>1558566</v>
      </c>
      <c r="C4318" s="5">
        <v>405421</v>
      </c>
      <c r="D4318" s="5">
        <f t="shared" si="938"/>
        <v>631875386286</v>
      </c>
      <c r="E4318" s="5">
        <f t="shared" si="939"/>
        <v>2429127976356</v>
      </c>
      <c r="F4318" s="5">
        <f t="shared" si="940"/>
        <v>164366187241</v>
      </c>
      <c r="G4318" s="5">
        <f t="shared" si="941"/>
        <v>928605.17579999997</v>
      </c>
      <c r="H4318" s="9">
        <f t="shared" si="942"/>
        <v>862307572522.54883</v>
      </c>
      <c r="I4318" s="9">
        <f t="shared" si="943"/>
        <v>109911.25339999999</v>
      </c>
      <c r="J4318" s="9">
        <f t="shared" si="944"/>
        <v>12080483623.959009</v>
      </c>
      <c r="K4318" s="9">
        <f t="shared" si="945"/>
        <v>102064158785.90533</v>
      </c>
      <c r="M4318" s="9">
        <f t="shared" si="946"/>
        <v>548601.78058131668</v>
      </c>
      <c r="N4318" s="9">
        <f t="shared" si="947"/>
        <v>64055577664.79995</v>
      </c>
      <c r="O4318" s="9">
        <f t="shared" si="948"/>
        <v>-143180.78058131668</v>
      </c>
      <c r="P4318" s="9">
        <f t="shared" si="949"/>
        <v>20500735927.875153</v>
      </c>
      <c r="Q4318" s="9">
        <f t="shared" si="950"/>
        <v>2.0375547242487745E-4</v>
      </c>
      <c r="R4318" s="9">
        <f t="shared" si="951"/>
        <v>-4.0522101159999914E-2</v>
      </c>
    </row>
    <row r="4319" spans="1:18" x14ac:dyDescent="0.25">
      <c r="A4319">
        <v>4308</v>
      </c>
      <c r="B4319" s="5">
        <v>1042481</v>
      </c>
      <c r="C4319" s="5">
        <v>338584</v>
      </c>
      <c r="D4319" s="5">
        <f t="shared" si="938"/>
        <v>352967386904</v>
      </c>
      <c r="E4319" s="5">
        <f t="shared" si="939"/>
        <v>1086766635361</v>
      </c>
      <c r="F4319" s="5">
        <f t="shared" si="940"/>
        <v>114639125056</v>
      </c>
      <c r="G4319" s="5">
        <f t="shared" si="941"/>
        <v>412520.17579999997</v>
      </c>
      <c r="H4319" s="9">
        <f t="shared" si="942"/>
        <v>170172895442.06287</v>
      </c>
      <c r="I4319" s="9">
        <f t="shared" si="943"/>
        <v>43074.253399999987</v>
      </c>
      <c r="J4319" s="9">
        <f t="shared" si="944"/>
        <v>1855391305.9674103</v>
      </c>
      <c r="K4319" s="9">
        <f t="shared" si="945"/>
        <v>17768998585.02174</v>
      </c>
      <c r="M4319" s="9">
        <f t="shared" si="946"/>
        <v>407942.42851091671</v>
      </c>
      <c r="N4319" s="9">
        <f t="shared" si="947"/>
        <v>12641107961.681376</v>
      </c>
      <c r="O4319" s="9">
        <f t="shared" si="948"/>
        <v>-69358.42851091671</v>
      </c>
      <c r="P4319" s="9">
        <f t="shared" si="949"/>
        <v>4810591605.5039444</v>
      </c>
      <c r="Q4319" s="9">
        <f t="shared" si="950"/>
        <v>2.0074112722265062E-4</v>
      </c>
      <c r="R4319" s="9">
        <f t="shared" si="951"/>
        <v>-1.9629345560001767E-2</v>
      </c>
    </row>
    <row r="4320" spans="1:18" x14ac:dyDescent="0.25">
      <c r="A4320">
        <v>4309</v>
      </c>
      <c r="B4320" s="5">
        <v>437299</v>
      </c>
      <c r="C4320" s="5">
        <v>101641</v>
      </c>
      <c r="D4320" s="5">
        <f t="shared" si="938"/>
        <v>44447507659</v>
      </c>
      <c r="E4320" s="5">
        <f t="shared" si="939"/>
        <v>191230415401</v>
      </c>
      <c r="F4320" s="5">
        <f t="shared" si="940"/>
        <v>10330892881</v>
      </c>
      <c r="G4320" s="5">
        <f t="shared" si="941"/>
        <v>-192661.82420000003</v>
      </c>
      <c r="H4320" s="9">
        <f t="shared" si="942"/>
        <v>37118578504.071716</v>
      </c>
      <c r="I4320" s="9">
        <f t="shared" si="943"/>
        <v>-193868.74660000001</v>
      </c>
      <c r="J4320" s="9">
        <f t="shared" si="944"/>
        <v>37585090908.25502</v>
      </c>
      <c r="K4320" s="9">
        <f t="shared" si="945"/>
        <v>37351106375.323555</v>
      </c>
      <c r="M4320" s="9">
        <f t="shared" si="946"/>
        <v>242999.62256873908</v>
      </c>
      <c r="N4320" s="9">
        <f t="shared" si="947"/>
        <v>2757313125.7784066</v>
      </c>
      <c r="O4320" s="9">
        <f t="shared" si="948"/>
        <v>-141358.62256873908</v>
      </c>
      <c r="P4320" s="9">
        <f t="shared" si="949"/>
        <v>19982260174.531231</v>
      </c>
      <c r="Q4320" s="9">
        <f t="shared" si="950"/>
        <v>2.0016165670169741E-4</v>
      </c>
      <c r="R4320" s="9">
        <f t="shared" si="951"/>
        <v>-4.0006333847933541E-2</v>
      </c>
    </row>
    <row r="4321" spans="1:18" x14ac:dyDescent="0.25">
      <c r="A4321">
        <v>4310</v>
      </c>
      <c r="B4321" s="5">
        <v>356725</v>
      </c>
      <c r="C4321" s="5">
        <v>127155</v>
      </c>
      <c r="D4321" s="5">
        <f t="shared" si="938"/>
        <v>45359367375</v>
      </c>
      <c r="E4321" s="5">
        <f t="shared" si="939"/>
        <v>127252725625</v>
      </c>
      <c r="F4321" s="5">
        <f t="shared" si="940"/>
        <v>16168394025</v>
      </c>
      <c r="G4321" s="5">
        <f t="shared" si="941"/>
        <v>-273235.82420000003</v>
      </c>
      <c r="H4321" s="9">
        <f t="shared" si="942"/>
        <v>74657815626.253326</v>
      </c>
      <c r="I4321" s="9">
        <f t="shared" si="943"/>
        <v>-168354.74660000001</v>
      </c>
      <c r="J4321" s="9">
        <f t="shared" si="944"/>
        <v>28343320702.750217</v>
      </c>
      <c r="K4321" s="9">
        <f t="shared" si="945"/>
        <v>46000547945.233154</v>
      </c>
      <c r="M4321" s="9">
        <f t="shared" si="946"/>
        <v>221039.11871042039</v>
      </c>
      <c r="N4321" s="9">
        <f t="shared" si="947"/>
        <v>5545874418.2682352</v>
      </c>
      <c r="O4321" s="9">
        <f t="shared" si="948"/>
        <v>-93884.118710420385</v>
      </c>
      <c r="P4321" s="9">
        <f t="shared" si="949"/>
        <v>8814227746.0323067</v>
      </c>
      <c r="Q4321" s="9">
        <f t="shared" si="950"/>
        <v>2.0032514543165357E-4</v>
      </c>
      <c r="R4321" s="9">
        <f t="shared" si="951"/>
        <v>-2.6570432245204539E-2</v>
      </c>
    </row>
    <row r="4322" spans="1:18" x14ac:dyDescent="0.25">
      <c r="A4322">
        <v>4311</v>
      </c>
      <c r="B4322" s="5">
        <v>137452</v>
      </c>
      <c r="C4322" s="5">
        <v>59232</v>
      </c>
      <c r="D4322" s="5">
        <f t="shared" si="938"/>
        <v>8141556864</v>
      </c>
      <c r="E4322" s="5">
        <f t="shared" si="939"/>
        <v>18893052304</v>
      </c>
      <c r="F4322" s="5">
        <f t="shared" si="940"/>
        <v>3508429824</v>
      </c>
      <c r="G4322" s="5">
        <f t="shared" si="941"/>
        <v>-492508.82420000003</v>
      </c>
      <c r="H4322" s="9">
        <f t="shared" si="942"/>
        <v>242564941914.86655</v>
      </c>
      <c r="I4322" s="9">
        <f t="shared" si="943"/>
        <v>-236277.74660000001</v>
      </c>
      <c r="J4322" s="9">
        <f t="shared" si="944"/>
        <v>55827173538.373817</v>
      </c>
      <c r="K4322" s="9">
        <f t="shared" si="945"/>
        <v>116368875162.59157</v>
      </c>
      <c r="M4322" s="9">
        <f t="shared" si="946"/>
        <v>161276.09884638095</v>
      </c>
      <c r="N4322" s="9">
        <f t="shared" si="947"/>
        <v>18018672189.24268</v>
      </c>
      <c r="O4322" s="9">
        <f t="shared" si="948"/>
        <v>-102044.09884638095</v>
      </c>
      <c r="P4322" s="9">
        <f t="shared" si="949"/>
        <v>10412998109.369965</v>
      </c>
      <c r="Q4322" s="9">
        <f t="shared" si="950"/>
        <v>2.0105640490659086E-4</v>
      </c>
      <c r="R4322" s="9">
        <f t="shared" si="951"/>
        <v>-2.8879823799967903E-2</v>
      </c>
    </row>
    <row r="4323" spans="1:18" x14ac:dyDescent="0.25">
      <c r="A4323">
        <v>4312</v>
      </c>
      <c r="B4323" s="5">
        <v>116612</v>
      </c>
      <c r="C4323" s="5">
        <v>20420</v>
      </c>
      <c r="D4323" s="5">
        <f t="shared" si="938"/>
        <v>2381217040</v>
      </c>
      <c r="E4323" s="5">
        <f t="shared" si="939"/>
        <v>13598358544</v>
      </c>
      <c r="F4323" s="5">
        <f t="shared" si="940"/>
        <v>416976400</v>
      </c>
      <c r="G4323" s="5">
        <f t="shared" si="941"/>
        <v>-513348.82420000003</v>
      </c>
      <c r="H4323" s="9">
        <f t="shared" si="942"/>
        <v>263527015307.52255</v>
      </c>
      <c r="I4323" s="9">
        <f t="shared" si="943"/>
        <v>-275089.74660000001</v>
      </c>
      <c r="J4323" s="9">
        <f t="shared" si="944"/>
        <v>75674368684.452225</v>
      </c>
      <c r="K4323" s="9">
        <f t="shared" si="945"/>
        <v>141216997966.58597</v>
      </c>
      <c r="M4323" s="9">
        <f t="shared" si="946"/>
        <v>155596.14128677908</v>
      </c>
      <c r="N4323" s="9">
        <f t="shared" si="947"/>
        <v>19575816951.743767</v>
      </c>
      <c r="O4323" s="9">
        <f t="shared" si="948"/>
        <v>-135176.14128677908</v>
      </c>
      <c r="P4323" s="9">
        <f t="shared" si="949"/>
        <v>18272589173.183258</v>
      </c>
      <c r="Q4323" s="9">
        <f t="shared" si="950"/>
        <v>2.0114769772495739E-4</v>
      </c>
      <c r="R4323" s="9">
        <f t="shared" si="951"/>
        <v>-3.8256629875597949E-2</v>
      </c>
    </row>
    <row r="4324" spans="1:18" x14ac:dyDescent="0.25">
      <c r="A4324">
        <v>4313</v>
      </c>
      <c r="B4324" s="5">
        <v>115994</v>
      </c>
      <c r="C4324" s="5">
        <v>13660</v>
      </c>
      <c r="D4324" s="5">
        <f t="shared" si="938"/>
        <v>1584478040</v>
      </c>
      <c r="E4324" s="5">
        <f t="shared" si="939"/>
        <v>13454608036</v>
      </c>
      <c r="F4324" s="5">
        <f t="shared" si="940"/>
        <v>186595600</v>
      </c>
      <c r="G4324" s="5">
        <f t="shared" si="941"/>
        <v>-513966.82420000003</v>
      </c>
      <c r="H4324" s="9">
        <f t="shared" si="942"/>
        <v>264161896378.23373</v>
      </c>
      <c r="I4324" s="9">
        <f t="shared" si="943"/>
        <v>-281849.74660000001</v>
      </c>
      <c r="J4324" s="9">
        <f t="shared" si="944"/>
        <v>79439279658.484222</v>
      </c>
      <c r="K4324" s="9">
        <f t="shared" si="945"/>
        <v>144861419161.57675</v>
      </c>
      <c r="M4324" s="9">
        <f t="shared" si="946"/>
        <v>155427.70492536668</v>
      </c>
      <c r="N4324" s="9">
        <f t="shared" si="947"/>
        <v>19622978399.733711</v>
      </c>
      <c r="O4324" s="9">
        <f t="shared" si="948"/>
        <v>-141767.70492536668</v>
      </c>
      <c r="P4324" s="9">
        <f t="shared" si="949"/>
        <v>20098082159.805836</v>
      </c>
      <c r="Q4324" s="9">
        <f t="shared" si="950"/>
        <v>2.0115046272254074E-4</v>
      </c>
      <c r="R4324" s="9">
        <f t="shared" si="951"/>
        <v>-4.0122129330767899E-2</v>
      </c>
    </row>
    <row r="4325" spans="1:18" x14ac:dyDescent="0.25">
      <c r="A4325">
        <v>4314</v>
      </c>
      <c r="B4325" s="5">
        <v>76049</v>
      </c>
      <c r="C4325" s="5">
        <v>25000</v>
      </c>
      <c r="D4325" s="5">
        <f t="shared" si="938"/>
        <v>1901225000</v>
      </c>
      <c r="E4325" s="5">
        <f t="shared" si="939"/>
        <v>5783450401</v>
      </c>
      <c r="F4325" s="5">
        <f t="shared" si="940"/>
        <v>625000000</v>
      </c>
      <c r="G4325" s="5">
        <f t="shared" si="941"/>
        <v>-553911.82420000003</v>
      </c>
      <c r="H4325" s="9">
        <f t="shared" si="942"/>
        <v>306818308988.57172</v>
      </c>
      <c r="I4325" s="9">
        <f t="shared" si="943"/>
        <v>-270509.74660000001</v>
      </c>
      <c r="J4325" s="9">
        <f t="shared" si="944"/>
        <v>73175523005.596222</v>
      </c>
      <c r="K4325" s="9">
        <f t="shared" si="945"/>
        <v>149838547203.08575</v>
      </c>
      <c r="M4325" s="9">
        <f t="shared" si="946"/>
        <v>144540.66535155207</v>
      </c>
      <c r="N4325" s="9">
        <f t="shared" si="947"/>
        <v>22791663493.000477</v>
      </c>
      <c r="O4325" s="9">
        <f t="shared" si="948"/>
        <v>-119540.66535155207</v>
      </c>
      <c r="P4325" s="9">
        <f t="shared" si="949"/>
        <v>14289970672.691763</v>
      </c>
      <c r="Q4325" s="9">
        <f t="shared" si="950"/>
        <v>2.0133623748134715E-4</v>
      </c>
      <c r="R4325" s="9">
        <f t="shared" si="951"/>
        <v>-3.3831587269078964E-2</v>
      </c>
    </row>
    <row r="4326" spans="1:18" x14ac:dyDescent="0.25">
      <c r="A4326">
        <v>4315</v>
      </c>
      <c r="B4326" s="5">
        <v>49699</v>
      </c>
      <c r="C4326" s="5">
        <v>10000</v>
      </c>
      <c r="D4326" s="5">
        <f t="shared" si="938"/>
        <v>496990000</v>
      </c>
      <c r="E4326" s="5">
        <f t="shared" si="939"/>
        <v>2469990601</v>
      </c>
      <c r="F4326" s="5">
        <f t="shared" si="940"/>
        <v>100000000</v>
      </c>
      <c r="G4326" s="5">
        <f t="shared" si="941"/>
        <v>-580261.82420000003</v>
      </c>
      <c r="H4326" s="9">
        <f t="shared" si="942"/>
        <v>336703784623.91174</v>
      </c>
      <c r="I4326" s="9">
        <f t="shared" si="943"/>
        <v>-285509.74660000001</v>
      </c>
      <c r="J4326" s="9">
        <f t="shared" si="944"/>
        <v>81515815403.596222</v>
      </c>
      <c r="K4326" s="9">
        <f t="shared" si="945"/>
        <v>165670406388.99576</v>
      </c>
      <c r="M4326" s="9">
        <f t="shared" si="946"/>
        <v>137358.95317806312</v>
      </c>
      <c r="N4326" s="9">
        <f t="shared" si="947"/>
        <v>25011673459.988155</v>
      </c>
      <c r="O4326" s="9">
        <f t="shared" si="948"/>
        <v>-127358.95317806312</v>
      </c>
      <c r="P4326" s="9">
        <f t="shared" si="949"/>
        <v>16220302954.612074</v>
      </c>
      <c r="Q4326" s="9">
        <f t="shared" si="950"/>
        <v>2.0146639298876609E-4</v>
      </c>
      <c r="R4326" s="9">
        <f t="shared" si="951"/>
        <v>-3.6044268339408797E-2</v>
      </c>
    </row>
    <row r="4327" spans="1:18" x14ac:dyDescent="0.25">
      <c r="A4327">
        <v>4316</v>
      </c>
      <c r="B4327" s="5">
        <v>35444</v>
      </c>
      <c r="C4327" s="5">
        <v>5050</v>
      </c>
      <c r="D4327" s="5">
        <f t="shared" si="938"/>
        <v>178992200</v>
      </c>
      <c r="E4327" s="5">
        <f t="shared" si="939"/>
        <v>1256277136</v>
      </c>
      <c r="F4327" s="5">
        <f t="shared" si="940"/>
        <v>25502500</v>
      </c>
      <c r="G4327" s="5">
        <f t="shared" si="941"/>
        <v>-594516.82420000003</v>
      </c>
      <c r="H4327" s="9">
        <f t="shared" si="942"/>
        <v>353450254256.85376</v>
      </c>
      <c r="I4327" s="9">
        <f t="shared" si="943"/>
        <v>-290459.74660000001</v>
      </c>
      <c r="J4327" s="9">
        <f t="shared" si="944"/>
        <v>84366864394.936218</v>
      </c>
      <c r="K4327" s="9">
        <f t="shared" si="945"/>
        <v>172683206106.56876</v>
      </c>
      <c r="M4327" s="9">
        <f t="shared" si="946"/>
        <v>133473.74228496692</v>
      </c>
      <c r="N4327" s="9">
        <f t="shared" si="947"/>
        <v>26255666694.38142</v>
      </c>
      <c r="O4327" s="9">
        <f t="shared" si="948"/>
        <v>-128423.74228496692</v>
      </c>
      <c r="P4327" s="9">
        <f t="shared" si="949"/>
        <v>16492657582.475601</v>
      </c>
      <c r="Q4327" s="9">
        <f t="shared" si="950"/>
        <v>2.0153932625170451E-4</v>
      </c>
      <c r="R4327" s="9">
        <f t="shared" si="951"/>
        <v>-3.6345619066407375E-2</v>
      </c>
    </row>
    <row r="4328" spans="1:18" x14ac:dyDescent="0.25">
      <c r="A4328">
        <v>4317</v>
      </c>
      <c r="B4328" s="5">
        <v>25999</v>
      </c>
      <c r="C4328" s="5">
        <v>10000</v>
      </c>
      <c r="D4328" s="5">
        <f t="shared" si="938"/>
        <v>259990000</v>
      </c>
      <c r="E4328" s="5">
        <f t="shared" si="939"/>
        <v>675948001</v>
      </c>
      <c r="F4328" s="5">
        <f t="shared" si="940"/>
        <v>100000000</v>
      </c>
      <c r="G4328" s="5">
        <f t="shared" si="941"/>
        <v>-603961.82420000003</v>
      </c>
      <c r="H4328" s="9">
        <f t="shared" si="942"/>
        <v>364769885090.99176</v>
      </c>
      <c r="I4328" s="9">
        <f t="shared" si="943"/>
        <v>-285509.74660000001</v>
      </c>
      <c r="J4328" s="9">
        <f t="shared" si="944"/>
        <v>81515815403.596222</v>
      </c>
      <c r="K4328" s="9">
        <f t="shared" si="945"/>
        <v>172436987383.41577</v>
      </c>
      <c r="M4328" s="9">
        <f t="shared" si="946"/>
        <v>130899.50048312241</v>
      </c>
      <c r="N4328" s="9">
        <f t="shared" si="947"/>
        <v>27096533126.659016</v>
      </c>
      <c r="O4328" s="9">
        <f t="shared" si="948"/>
        <v>-120899.50048312241</v>
      </c>
      <c r="P4328" s="9">
        <f t="shared" si="949"/>
        <v>14616689217.068516</v>
      </c>
      <c r="Q4328" s="9">
        <f t="shared" si="950"/>
        <v>2.0158862485792343E-4</v>
      </c>
      <c r="R4328" s="9">
        <f t="shared" si="951"/>
        <v>-3.4216159878467212E-2</v>
      </c>
    </row>
    <row r="4329" spans="1:18" x14ac:dyDescent="0.25">
      <c r="A4329">
        <v>4318</v>
      </c>
      <c r="B4329" s="5">
        <v>12991</v>
      </c>
      <c r="C4329" s="5">
        <v>1356</v>
      </c>
      <c r="D4329" s="5">
        <f t="shared" si="938"/>
        <v>17615796</v>
      </c>
      <c r="E4329" s="5">
        <f t="shared" si="939"/>
        <v>168766081</v>
      </c>
      <c r="F4329" s="5">
        <f t="shared" si="940"/>
        <v>1838736</v>
      </c>
      <c r="G4329" s="5">
        <f t="shared" si="941"/>
        <v>-616969.82420000003</v>
      </c>
      <c r="H4329" s="9">
        <f t="shared" si="942"/>
        <v>380651763973.37897</v>
      </c>
      <c r="I4329" s="9">
        <f t="shared" si="943"/>
        <v>-294153.74660000001</v>
      </c>
      <c r="J4329" s="9">
        <f t="shared" si="944"/>
        <v>86526426638.817017</v>
      </c>
      <c r="K4329" s="9">
        <f t="shared" si="945"/>
        <v>181483985327.57336</v>
      </c>
      <c r="M4329" s="9">
        <f t="shared" si="946"/>
        <v>127354.16037106382</v>
      </c>
      <c r="N4329" s="9">
        <f t="shared" si="947"/>
        <v>28276301179.9972</v>
      </c>
      <c r="O4329" s="9">
        <f t="shared" si="948"/>
        <v>-125998.16037106382</v>
      </c>
      <c r="P4329" s="9">
        <f t="shared" si="949"/>
        <v>15875536416.892317</v>
      </c>
      <c r="Q4329" s="9">
        <f t="shared" si="950"/>
        <v>2.0165779270487109E-4</v>
      </c>
      <c r="R4329" s="9">
        <f t="shared" si="951"/>
        <v>-3.5659149388944461E-2</v>
      </c>
    </row>
    <row r="4330" spans="1:18" x14ac:dyDescent="0.25">
      <c r="A4330">
        <v>4319</v>
      </c>
      <c r="B4330" s="5">
        <v>6622</v>
      </c>
      <c r="C4330" s="5">
        <v>531</v>
      </c>
      <c r="D4330" s="5">
        <f t="shared" si="938"/>
        <v>3516282</v>
      </c>
      <c r="E4330" s="5">
        <f t="shared" si="939"/>
        <v>43850884</v>
      </c>
      <c r="F4330" s="5">
        <f t="shared" si="940"/>
        <v>281961</v>
      </c>
      <c r="G4330" s="5">
        <f t="shared" si="941"/>
        <v>-623338.82420000003</v>
      </c>
      <c r="H4330" s="9">
        <f t="shared" si="942"/>
        <v>388551289755.03857</v>
      </c>
      <c r="I4330" s="9">
        <f t="shared" si="943"/>
        <v>-294978.74660000001</v>
      </c>
      <c r="J4330" s="9">
        <f t="shared" si="944"/>
        <v>87012460945.707016</v>
      </c>
      <c r="K4330" s="9">
        <f t="shared" si="945"/>
        <v>183871705069.63376</v>
      </c>
      <c r="M4330" s="9">
        <f t="shared" si="946"/>
        <v>125618.28466582848</v>
      </c>
      <c r="N4330" s="9">
        <f t="shared" si="947"/>
        <v>28863108838.130054</v>
      </c>
      <c r="O4330" s="9">
        <f t="shared" si="948"/>
        <v>-125087.28466582848</v>
      </c>
      <c r="P4330" s="9">
        <f t="shared" si="949"/>
        <v>15646828785.070009</v>
      </c>
      <c r="Q4330" s="9">
        <f t="shared" si="950"/>
        <v>2.0169219626595296E-4</v>
      </c>
      <c r="R4330" s="9">
        <f t="shared" si="951"/>
        <v>-3.5401360100529737E-2</v>
      </c>
    </row>
    <row r="4331" spans="1:18" x14ac:dyDescent="0.25">
      <c r="A4331">
        <v>4320</v>
      </c>
      <c r="B4331" s="5">
        <v>5337</v>
      </c>
      <c r="C4331" s="5">
        <v>425</v>
      </c>
      <c r="D4331" s="5">
        <f t="shared" si="938"/>
        <v>2268225</v>
      </c>
      <c r="E4331" s="5">
        <f t="shared" si="939"/>
        <v>28483569</v>
      </c>
      <c r="F4331" s="5">
        <f t="shared" si="940"/>
        <v>180625</v>
      </c>
      <c r="G4331" s="5">
        <f t="shared" si="941"/>
        <v>-624623.82420000003</v>
      </c>
      <c r="H4331" s="9">
        <f t="shared" si="942"/>
        <v>390154921758.23254</v>
      </c>
      <c r="I4331" s="9">
        <f t="shared" si="943"/>
        <v>-295084.74660000001</v>
      </c>
      <c r="J4331" s="9">
        <f t="shared" si="944"/>
        <v>87075007675.986221</v>
      </c>
      <c r="K4331" s="9">
        <f t="shared" si="945"/>
        <v>184316962884.37997</v>
      </c>
      <c r="M4331" s="9">
        <f t="shared" si="946"/>
        <v>125268.05695641924</v>
      </c>
      <c r="N4331" s="9">
        <f t="shared" si="947"/>
        <v>28982232892.701271</v>
      </c>
      <c r="O4331" s="9">
        <f t="shared" si="948"/>
        <v>-124843.05695641924</v>
      </c>
      <c r="P4331" s="9">
        <f t="shared" si="949"/>
        <v>15585788870.223738</v>
      </c>
      <c r="Q4331" s="9">
        <f t="shared" si="950"/>
        <v>2.0169918031197036E-4</v>
      </c>
      <c r="R4331" s="9">
        <f t="shared" si="951"/>
        <v>-3.5332240543942392E-2</v>
      </c>
    </row>
    <row r="4332" spans="1:18" x14ac:dyDescent="0.25">
      <c r="A4332">
        <v>4321</v>
      </c>
      <c r="B4332" s="5">
        <v>1844</v>
      </c>
      <c r="C4332" s="5">
        <v>310</v>
      </c>
      <c r="D4332" s="5">
        <f t="shared" si="938"/>
        <v>571640</v>
      </c>
      <c r="E4332" s="5">
        <f t="shared" si="939"/>
        <v>3400336</v>
      </c>
      <c r="F4332" s="5">
        <f t="shared" si="940"/>
        <v>96100</v>
      </c>
      <c r="G4332" s="5">
        <f t="shared" si="941"/>
        <v>-628116.82420000003</v>
      </c>
      <c r="H4332" s="9">
        <f t="shared" si="942"/>
        <v>394530744843.09375</v>
      </c>
      <c r="I4332" s="9">
        <f t="shared" si="943"/>
        <v>-295199.74660000001</v>
      </c>
      <c r="J4332" s="9">
        <f t="shared" si="944"/>
        <v>87142890392.704224</v>
      </c>
      <c r="K4332" s="9">
        <f t="shared" si="945"/>
        <v>185419927339.03677</v>
      </c>
      <c r="M4332" s="9">
        <f t="shared" si="946"/>
        <v>124316.03719846871</v>
      </c>
      <c r="N4332" s="9">
        <f t="shared" si="947"/>
        <v>29307286138.655952</v>
      </c>
      <c r="O4332" s="9">
        <f t="shared" si="948"/>
        <v>-124006.03719846871</v>
      </c>
      <c r="P4332" s="9">
        <f t="shared" si="949"/>
        <v>15377497261.668005</v>
      </c>
      <c r="Q4332" s="9">
        <f t="shared" si="950"/>
        <v>2.0171823764540334E-4</v>
      </c>
      <c r="R4332" s="9">
        <f t="shared" si="951"/>
        <v>-3.5095353187997287E-2</v>
      </c>
    </row>
    <row r="4333" spans="1:18" x14ac:dyDescent="0.25">
      <c r="A4333">
        <v>4322</v>
      </c>
      <c r="B4333" s="5">
        <v>1744</v>
      </c>
      <c r="C4333" s="5">
        <v>425</v>
      </c>
      <c r="D4333" s="5">
        <f t="shared" si="938"/>
        <v>741200</v>
      </c>
      <c r="E4333" s="5">
        <f t="shared" si="939"/>
        <v>3041536</v>
      </c>
      <c r="F4333" s="5">
        <f t="shared" si="940"/>
        <v>180625</v>
      </c>
      <c r="G4333" s="5">
        <f t="shared" si="941"/>
        <v>-628216.82420000003</v>
      </c>
      <c r="H4333" s="9">
        <f t="shared" si="942"/>
        <v>394656378207.93372</v>
      </c>
      <c r="I4333" s="9">
        <f t="shared" si="943"/>
        <v>-295084.74660000001</v>
      </c>
      <c r="J4333" s="9">
        <f t="shared" si="944"/>
        <v>87075007675.986221</v>
      </c>
      <c r="K4333" s="9">
        <f t="shared" si="945"/>
        <v>185377202378.91376</v>
      </c>
      <c r="M4333" s="9">
        <f t="shared" si="946"/>
        <v>124288.78212380651</v>
      </c>
      <c r="N4333" s="9">
        <f t="shared" si="947"/>
        <v>29316618676.157917</v>
      </c>
      <c r="O4333" s="9">
        <f t="shared" si="948"/>
        <v>-123863.78212380651</v>
      </c>
      <c r="P4333" s="9">
        <f t="shared" si="949"/>
        <v>15342236522.013809</v>
      </c>
      <c r="Q4333" s="9">
        <f t="shared" si="950"/>
        <v>2.0171878479661982E-4</v>
      </c>
      <c r="R4333" s="9">
        <f t="shared" si="951"/>
        <v>-3.5055093124766817E-2</v>
      </c>
    </row>
    <row r="4334" spans="1:18" x14ac:dyDescent="0.25">
      <c r="A4334">
        <v>4323</v>
      </c>
      <c r="B4334" s="5">
        <v>783</v>
      </c>
      <c r="C4334" s="5">
        <v>137</v>
      </c>
      <c r="D4334" s="5">
        <f t="shared" si="938"/>
        <v>107271</v>
      </c>
      <c r="E4334" s="5">
        <f t="shared" si="939"/>
        <v>613089</v>
      </c>
      <c r="F4334" s="5">
        <f t="shared" si="940"/>
        <v>18769</v>
      </c>
      <c r="G4334" s="5">
        <f t="shared" si="941"/>
        <v>-629177.82420000003</v>
      </c>
      <c r="H4334" s="9">
        <f t="shared" si="942"/>
        <v>395864734465.04614</v>
      </c>
      <c r="I4334" s="9">
        <f t="shared" si="943"/>
        <v>-295372.74660000001</v>
      </c>
      <c r="J4334" s="9">
        <f t="shared" si="944"/>
        <v>87245059434.027817</v>
      </c>
      <c r="K4334" s="9">
        <f t="shared" si="945"/>
        <v>185841982033.76596</v>
      </c>
      <c r="M4334" s="9">
        <f t="shared" si="946"/>
        <v>124026.8608563028</v>
      </c>
      <c r="N4334" s="9">
        <f t="shared" si="947"/>
        <v>29406380102.98592</v>
      </c>
      <c r="O4334" s="9">
        <f t="shared" si="948"/>
        <v>-123889.8608563028</v>
      </c>
      <c r="P4334" s="9">
        <f t="shared" si="949"/>
        <v>15348697622.994068</v>
      </c>
      <c r="Q4334" s="9">
        <f t="shared" si="950"/>
        <v>2.017240473604052E-4</v>
      </c>
      <c r="R4334" s="9">
        <f t="shared" si="951"/>
        <v>-3.506247384421881E-2</v>
      </c>
    </row>
    <row r="4335" spans="1:18" x14ac:dyDescent="0.25">
      <c r="A4335">
        <v>4324</v>
      </c>
      <c r="B4335" s="5">
        <v>329</v>
      </c>
      <c r="C4335" s="5">
        <v>803</v>
      </c>
      <c r="D4335" s="5">
        <f t="shared" si="938"/>
        <v>264187</v>
      </c>
      <c r="E4335" s="5">
        <f t="shared" si="939"/>
        <v>108241</v>
      </c>
      <c r="F4335" s="5">
        <f t="shared" si="940"/>
        <v>644809</v>
      </c>
      <c r="G4335" s="5">
        <f t="shared" si="941"/>
        <v>-629631.82420000003</v>
      </c>
      <c r="H4335" s="9">
        <f t="shared" si="942"/>
        <v>396436234045.41974</v>
      </c>
      <c r="I4335" s="9">
        <f t="shared" si="943"/>
        <v>-294706.74660000001</v>
      </c>
      <c r="J4335" s="9">
        <f t="shared" si="944"/>
        <v>86852066491.556625</v>
      </c>
      <c r="K4335" s="9">
        <f t="shared" si="945"/>
        <v>185556746465.80518</v>
      </c>
      <c r="M4335" s="9">
        <f t="shared" si="946"/>
        <v>123903.12281733642</v>
      </c>
      <c r="N4335" s="9">
        <f t="shared" si="947"/>
        <v>29448833326.084648</v>
      </c>
      <c r="O4335" s="9">
        <f t="shared" si="948"/>
        <v>-123100.12281733642</v>
      </c>
      <c r="P4335" s="9">
        <f t="shared" si="949"/>
        <v>15153640237.643311</v>
      </c>
      <c r="Q4335" s="9">
        <f t="shared" si="950"/>
        <v>2.0172653632256129E-4</v>
      </c>
      <c r="R4335" s="9">
        <f t="shared" si="951"/>
        <v>-3.4838967547810469E-2</v>
      </c>
    </row>
    <row r="4336" spans="1:18" x14ac:dyDescent="0.25">
      <c r="A4336">
        <v>4325</v>
      </c>
      <c r="B4336" s="5">
        <v>195</v>
      </c>
      <c r="C4336" s="5">
        <v>20</v>
      </c>
      <c r="D4336" s="5">
        <f t="shared" si="938"/>
        <v>3900</v>
      </c>
      <c r="E4336" s="5">
        <f t="shared" si="939"/>
        <v>38025</v>
      </c>
      <c r="F4336" s="5">
        <f t="shared" si="940"/>
        <v>400</v>
      </c>
      <c r="G4336" s="5">
        <f t="shared" si="941"/>
        <v>-629765.82420000003</v>
      </c>
      <c r="H4336" s="9">
        <f t="shared" si="942"/>
        <v>396604993330.30536</v>
      </c>
      <c r="I4336" s="9">
        <f t="shared" si="943"/>
        <v>-295489.74660000001</v>
      </c>
      <c r="J4336" s="9">
        <f t="shared" si="944"/>
        <v>87314190345.732224</v>
      </c>
      <c r="K4336" s="9">
        <f t="shared" si="945"/>
        <v>186089343810.19815</v>
      </c>
      <c r="M4336" s="9">
        <f t="shared" si="946"/>
        <v>123866.60101728907</v>
      </c>
      <c r="N4336" s="9">
        <f t="shared" si="947"/>
        <v>29461369425.527702</v>
      </c>
      <c r="O4336" s="9">
        <f t="shared" si="948"/>
        <v>-123846.60101728907</v>
      </c>
      <c r="P4336" s="9">
        <f t="shared" si="949"/>
        <v>15337980583.535585</v>
      </c>
      <c r="Q4336" s="9">
        <f t="shared" si="950"/>
        <v>2.0172727129330842E-4</v>
      </c>
      <c r="R4336" s="9">
        <f t="shared" si="951"/>
        <v>-3.5050230792509206E-2</v>
      </c>
    </row>
    <row r="4337" spans="1:18" x14ac:dyDescent="0.25">
      <c r="A4337">
        <v>4326</v>
      </c>
      <c r="B4337" s="5">
        <v>159</v>
      </c>
      <c r="C4337" s="5">
        <v>16</v>
      </c>
      <c r="D4337" s="5">
        <f t="shared" si="938"/>
        <v>2544</v>
      </c>
      <c r="E4337" s="5">
        <f t="shared" si="939"/>
        <v>25281</v>
      </c>
      <c r="F4337" s="5">
        <f t="shared" si="940"/>
        <v>256</v>
      </c>
      <c r="G4337" s="5">
        <f t="shared" si="941"/>
        <v>-629801.82420000003</v>
      </c>
      <c r="H4337" s="9">
        <f t="shared" si="942"/>
        <v>396650337765.64777</v>
      </c>
      <c r="I4337" s="9">
        <f t="shared" si="943"/>
        <v>-295493.74660000001</v>
      </c>
      <c r="J4337" s="9">
        <f t="shared" si="944"/>
        <v>87316554279.705017</v>
      </c>
      <c r="K4337" s="9">
        <f t="shared" si="945"/>
        <v>186102500648.37256</v>
      </c>
      <c r="M4337" s="9">
        <f t="shared" si="946"/>
        <v>123856.78919041068</v>
      </c>
      <c r="N4337" s="9">
        <f t="shared" si="947"/>
        <v>29464737787.458286</v>
      </c>
      <c r="O4337" s="9">
        <f t="shared" si="948"/>
        <v>-123840.78919041068</v>
      </c>
      <c r="P4337" s="9">
        <f t="shared" si="949"/>
        <v>15336541067.30374</v>
      </c>
      <c r="Q4337" s="9">
        <f t="shared" si="950"/>
        <v>2.0172746877478948E-4</v>
      </c>
      <c r="R4337" s="9">
        <f t="shared" si="951"/>
        <v>-3.5048585971875816E-2</v>
      </c>
    </row>
    <row r="4338" spans="1:18" x14ac:dyDescent="0.25">
      <c r="A4338">
        <v>4327</v>
      </c>
      <c r="B4338" s="5">
        <v>87</v>
      </c>
      <c r="C4338" s="5">
        <v>25</v>
      </c>
      <c r="D4338" s="5">
        <f t="shared" si="938"/>
        <v>2175</v>
      </c>
      <c r="E4338" s="5">
        <f t="shared" si="939"/>
        <v>7569</v>
      </c>
      <c r="F4338" s="5">
        <f t="shared" si="940"/>
        <v>625</v>
      </c>
      <c r="G4338" s="5">
        <f t="shared" si="941"/>
        <v>-629873.82420000003</v>
      </c>
      <c r="H4338" s="9">
        <f t="shared" si="942"/>
        <v>396741034412.33252</v>
      </c>
      <c r="I4338" s="9">
        <f t="shared" si="943"/>
        <v>-295484.74660000001</v>
      </c>
      <c r="J4338" s="9">
        <f t="shared" si="944"/>
        <v>87311235473.26622</v>
      </c>
      <c r="K4338" s="9">
        <f t="shared" si="945"/>
        <v>186118107333.70996</v>
      </c>
      <c r="M4338" s="9">
        <f t="shared" si="946"/>
        <v>123837.16553665391</v>
      </c>
      <c r="N4338" s="9">
        <f t="shared" si="947"/>
        <v>29471475088.951145</v>
      </c>
      <c r="O4338" s="9">
        <f t="shared" si="948"/>
        <v>-123812.16553665391</v>
      </c>
      <c r="P4338" s="9">
        <f t="shared" si="949"/>
        <v>15329452334.87579</v>
      </c>
      <c r="Q4338" s="9">
        <f t="shared" si="950"/>
        <v>2.0172786377161718E-4</v>
      </c>
      <c r="R4338" s="9">
        <f t="shared" si="951"/>
        <v>-3.5040485105118778E-2</v>
      </c>
    </row>
    <row r="4339" spans="1:18" x14ac:dyDescent="0.25">
      <c r="A4339">
        <v>4328</v>
      </c>
      <c r="B4339" s="5">
        <v>50</v>
      </c>
      <c r="C4339" s="5">
        <v>50</v>
      </c>
      <c r="D4339" s="5">
        <f t="shared" si="938"/>
        <v>2500</v>
      </c>
      <c r="E4339" s="5">
        <f t="shared" si="939"/>
        <v>2500</v>
      </c>
      <c r="F4339" s="5">
        <f t="shared" si="940"/>
        <v>2500</v>
      </c>
      <c r="G4339" s="5">
        <f t="shared" si="941"/>
        <v>-629910.82420000003</v>
      </c>
      <c r="H4339" s="9">
        <f t="shared" si="942"/>
        <v>396787646444.32336</v>
      </c>
      <c r="I4339" s="9">
        <f t="shared" si="943"/>
        <v>-295459.74660000001</v>
      </c>
      <c r="J4339" s="9">
        <f t="shared" si="944"/>
        <v>87296461860.936218</v>
      </c>
      <c r="K4339" s="9">
        <f t="shared" si="945"/>
        <v>186113292498.72916</v>
      </c>
      <c r="M4339" s="9">
        <f t="shared" si="946"/>
        <v>123827.08115902888</v>
      </c>
      <c r="N4339" s="9">
        <f t="shared" si="947"/>
        <v>29474937612.916428</v>
      </c>
      <c r="O4339" s="9">
        <f t="shared" si="948"/>
        <v>-123777.08115902888</v>
      </c>
      <c r="P4339" s="9">
        <f t="shared" si="949"/>
        <v>15320765820.248821</v>
      </c>
      <c r="Q4339" s="9">
        <f t="shared" si="950"/>
        <v>2.017280667736624E-4</v>
      </c>
      <c r="R4339" s="9">
        <f t="shared" si="951"/>
        <v>-3.5030555764444186E-2</v>
      </c>
    </row>
    <row r="4340" spans="1:18" x14ac:dyDescent="0.25">
      <c r="A4340">
        <v>4329</v>
      </c>
      <c r="B4340" s="5">
        <v>4627</v>
      </c>
      <c r="C4340" s="5">
        <v>2010</v>
      </c>
      <c r="D4340" s="5">
        <f t="shared" si="938"/>
        <v>9300270</v>
      </c>
      <c r="E4340" s="5">
        <f t="shared" si="939"/>
        <v>21409129</v>
      </c>
      <c r="F4340" s="5">
        <f t="shared" si="940"/>
        <v>4040100</v>
      </c>
      <c r="G4340" s="5">
        <f t="shared" si="941"/>
        <v>-625333.82420000003</v>
      </c>
      <c r="H4340" s="9">
        <f t="shared" si="942"/>
        <v>391042391688.59656</v>
      </c>
      <c r="I4340" s="9">
        <f t="shared" si="943"/>
        <v>-293499.74660000001</v>
      </c>
      <c r="J4340" s="9">
        <f t="shared" si="944"/>
        <v>86142101254.264221</v>
      </c>
      <c r="K4340" s="9">
        <f t="shared" si="945"/>
        <v>183535318943.10898</v>
      </c>
      <c r="M4340" s="9">
        <f t="shared" si="946"/>
        <v>125074.54592631765</v>
      </c>
      <c r="N4340" s="9">
        <f t="shared" si="947"/>
        <v>29048157628.678383</v>
      </c>
      <c r="O4340" s="9">
        <f t="shared" si="948"/>
        <v>-123064.54592631765</v>
      </c>
      <c r="P4340" s="9">
        <f t="shared" si="949"/>
        <v>15144882464.050745</v>
      </c>
      <c r="Q4340" s="9">
        <f t="shared" si="950"/>
        <v>2.0170304537005124E-4</v>
      </c>
      <c r="R4340" s="9">
        <f t="shared" si="951"/>
        <v>-3.4828898406598495E-2</v>
      </c>
    </row>
    <row r="4341" spans="1:18" x14ac:dyDescent="0.25">
      <c r="A4341">
        <v>4330</v>
      </c>
      <c r="B4341" s="5">
        <v>129</v>
      </c>
      <c r="C4341" s="5">
        <v>15</v>
      </c>
      <c r="D4341" s="5">
        <f t="shared" si="938"/>
        <v>1935</v>
      </c>
      <c r="E4341" s="5">
        <f t="shared" si="939"/>
        <v>16641</v>
      </c>
      <c r="F4341" s="5">
        <f t="shared" si="940"/>
        <v>225</v>
      </c>
      <c r="G4341" s="5">
        <f t="shared" si="941"/>
        <v>-629831.82420000003</v>
      </c>
      <c r="H4341" s="9">
        <f t="shared" si="942"/>
        <v>396688126775.09973</v>
      </c>
      <c r="I4341" s="9">
        <f t="shared" si="943"/>
        <v>-295494.74660000001</v>
      </c>
      <c r="J4341" s="9">
        <f t="shared" si="944"/>
        <v>87317145268.198227</v>
      </c>
      <c r="K4341" s="9">
        <f t="shared" si="945"/>
        <v>186111995292.59476</v>
      </c>
      <c r="M4341" s="9">
        <f t="shared" si="946"/>
        <v>123848.61266801202</v>
      </c>
      <c r="N4341" s="9">
        <f t="shared" si="947"/>
        <v>29467544902.815914</v>
      </c>
      <c r="O4341" s="9">
        <f t="shared" si="948"/>
        <v>-123833.61266801202</v>
      </c>
      <c r="P4341" s="9">
        <f t="shared" si="949"/>
        <v>15334763626.411228</v>
      </c>
      <c r="Q4341" s="9">
        <f t="shared" si="950"/>
        <v>2.0172763335131355E-4</v>
      </c>
      <c r="R4341" s="9">
        <f t="shared" si="951"/>
        <v>-3.5046554923731717E-2</v>
      </c>
    </row>
    <row r="4342" spans="1:18" x14ac:dyDescent="0.25">
      <c r="A4342">
        <v>4331</v>
      </c>
      <c r="B4342" s="5">
        <v>6069</v>
      </c>
      <c r="C4342" s="5">
        <v>950</v>
      </c>
      <c r="D4342" s="5">
        <f t="shared" si="938"/>
        <v>5765550</v>
      </c>
      <c r="E4342" s="5">
        <f t="shared" si="939"/>
        <v>36832761</v>
      </c>
      <c r="F4342" s="5">
        <f t="shared" si="940"/>
        <v>902500</v>
      </c>
      <c r="G4342" s="5">
        <f t="shared" si="941"/>
        <v>-623891.82420000003</v>
      </c>
      <c r="H4342" s="9">
        <f t="shared" si="942"/>
        <v>389241008303.60376</v>
      </c>
      <c r="I4342" s="9">
        <f t="shared" si="943"/>
        <v>-294559.74660000001</v>
      </c>
      <c r="J4342" s="9">
        <f t="shared" si="944"/>
        <v>86765444317.056213</v>
      </c>
      <c r="K4342" s="9">
        <f t="shared" si="945"/>
        <v>183773417642.16376</v>
      </c>
      <c r="M4342" s="9">
        <f t="shared" si="946"/>
        <v>125467.56410294653</v>
      </c>
      <c r="N4342" s="9">
        <f t="shared" si="947"/>
        <v>28914343828.361237</v>
      </c>
      <c r="O4342" s="9">
        <f t="shared" si="948"/>
        <v>-124517.56410294653</v>
      </c>
      <c r="P4342" s="9">
        <f t="shared" si="949"/>
        <v>15504623770.131399</v>
      </c>
      <c r="Q4342" s="9">
        <f t="shared" si="950"/>
        <v>2.0169520008857101E-4</v>
      </c>
      <c r="R4342" s="9">
        <f t="shared" si="951"/>
        <v>-3.5240121680211921E-2</v>
      </c>
    </row>
    <row r="4343" spans="1:18" x14ac:dyDescent="0.25">
      <c r="A4343">
        <v>4332</v>
      </c>
      <c r="B4343" s="5">
        <v>3605</v>
      </c>
      <c r="C4343" s="5">
        <v>600</v>
      </c>
      <c r="D4343" s="5">
        <f t="shared" si="938"/>
        <v>2163000</v>
      </c>
      <c r="E4343" s="5">
        <f t="shared" si="939"/>
        <v>12996025</v>
      </c>
      <c r="F4343" s="5">
        <f t="shared" si="940"/>
        <v>360000</v>
      </c>
      <c r="G4343" s="5">
        <f t="shared" si="941"/>
        <v>-626355.82420000003</v>
      </c>
      <c r="H4343" s="9">
        <f t="shared" si="942"/>
        <v>392321618509.26135</v>
      </c>
      <c r="I4343" s="9">
        <f t="shared" si="943"/>
        <v>-294909.74660000001</v>
      </c>
      <c r="J4343" s="9">
        <f t="shared" si="944"/>
        <v>86971758639.676224</v>
      </c>
      <c r="K4343" s="9">
        <f t="shared" si="945"/>
        <v>184718437396.25616</v>
      </c>
      <c r="M4343" s="9">
        <f t="shared" si="946"/>
        <v>124795.99906326999</v>
      </c>
      <c r="N4343" s="9">
        <f t="shared" si="947"/>
        <v>29143183598.034397</v>
      </c>
      <c r="O4343" s="9">
        <f t="shared" si="948"/>
        <v>-124195.99906326999</v>
      </c>
      <c r="P4343" s="9">
        <f t="shared" si="949"/>
        <v>15424646183.323761</v>
      </c>
      <c r="Q4343" s="9">
        <f t="shared" si="950"/>
        <v>2.0170861658524552E-4</v>
      </c>
      <c r="R4343" s="9">
        <f t="shared" si="951"/>
        <v>-3.5149114746032419E-2</v>
      </c>
    </row>
    <row r="4344" spans="1:18" x14ac:dyDescent="0.25">
      <c r="A4344">
        <v>4333</v>
      </c>
      <c r="B4344" s="5">
        <v>645</v>
      </c>
      <c r="C4344" s="5">
        <v>100</v>
      </c>
      <c r="D4344" s="5">
        <f t="shared" si="938"/>
        <v>64500</v>
      </c>
      <c r="E4344" s="5">
        <f t="shared" si="939"/>
        <v>416025</v>
      </c>
      <c r="F4344" s="5">
        <f t="shared" si="940"/>
        <v>10000</v>
      </c>
      <c r="G4344" s="5">
        <f t="shared" si="941"/>
        <v>-629315.82420000003</v>
      </c>
      <c r="H4344" s="9">
        <f t="shared" si="942"/>
        <v>396038406588.52533</v>
      </c>
      <c r="I4344" s="9">
        <f t="shared" si="943"/>
        <v>-295409.74660000001</v>
      </c>
      <c r="J4344" s="9">
        <f t="shared" si="944"/>
        <v>87266918386.276215</v>
      </c>
      <c r="K4344" s="9">
        <f t="shared" si="945"/>
        <v>185906028158.29218</v>
      </c>
      <c r="M4344" s="9">
        <f t="shared" si="946"/>
        <v>123989.24885326896</v>
      </c>
      <c r="N4344" s="9">
        <f t="shared" si="947"/>
        <v>29419281147.286366</v>
      </c>
      <c r="O4344" s="9">
        <f t="shared" si="948"/>
        <v>-123889.24885326896</v>
      </c>
      <c r="P4344" s="9">
        <f t="shared" si="949"/>
        <v>15348545981.427204</v>
      </c>
      <c r="Q4344" s="9">
        <f t="shared" si="950"/>
        <v>2.0172480372726486E-4</v>
      </c>
      <c r="R4344" s="9">
        <f t="shared" si="951"/>
        <v>-3.5062300652505547E-2</v>
      </c>
    </row>
    <row r="4345" spans="1:18" x14ac:dyDescent="0.25">
      <c r="A4345">
        <v>4334</v>
      </c>
      <c r="B4345" s="5">
        <v>341</v>
      </c>
      <c r="C4345" s="5">
        <v>50</v>
      </c>
      <c r="D4345" s="5">
        <f t="shared" si="938"/>
        <v>17050</v>
      </c>
      <c r="E4345" s="5">
        <f t="shared" si="939"/>
        <v>116281</v>
      </c>
      <c r="F4345" s="5">
        <f t="shared" si="940"/>
        <v>2500</v>
      </c>
      <c r="G4345" s="5">
        <f t="shared" si="941"/>
        <v>-629619.82420000003</v>
      </c>
      <c r="H4345" s="9">
        <f t="shared" si="942"/>
        <v>396421123025.63892</v>
      </c>
      <c r="I4345" s="9">
        <f t="shared" si="943"/>
        <v>-295459.74660000001</v>
      </c>
      <c r="J4345" s="9">
        <f t="shared" si="944"/>
        <v>87296461860.936218</v>
      </c>
      <c r="K4345" s="9">
        <f t="shared" si="945"/>
        <v>186027313712.46857</v>
      </c>
      <c r="M4345" s="9">
        <f t="shared" si="946"/>
        <v>123906.39342629588</v>
      </c>
      <c r="N4345" s="9">
        <f t="shared" si="947"/>
        <v>29447710820.459026</v>
      </c>
      <c r="O4345" s="9">
        <f t="shared" si="948"/>
        <v>-123856.39342629588</v>
      </c>
      <c r="P4345" s="9">
        <f t="shared" si="949"/>
        <v>15340406192.569389</v>
      </c>
      <c r="Q4345" s="9">
        <f t="shared" si="950"/>
        <v>2.0172647051191564E-4</v>
      </c>
      <c r="R4345" s="9">
        <f t="shared" si="951"/>
        <v>-3.5053002160107177E-2</v>
      </c>
    </row>
    <row r="4346" spans="1:18" x14ac:dyDescent="0.25">
      <c r="A4346">
        <v>4335</v>
      </c>
      <c r="B4346" s="5">
        <v>179</v>
      </c>
      <c r="C4346" s="5">
        <v>25</v>
      </c>
      <c r="D4346" s="5">
        <f t="shared" si="938"/>
        <v>4475</v>
      </c>
      <c r="E4346" s="5">
        <f t="shared" si="939"/>
        <v>32041</v>
      </c>
      <c r="F4346" s="5">
        <f t="shared" si="940"/>
        <v>625</v>
      </c>
      <c r="G4346" s="5">
        <f t="shared" si="941"/>
        <v>-629781.82420000003</v>
      </c>
      <c r="H4346" s="9">
        <f t="shared" si="942"/>
        <v>396625146092.67975</v>
      </c>
      <c r="I4346" s="9">
        <f t="shared" si="943"/>
        <v>-295484.74660000001</v>
      </c>
      <c r="J4346" s="9">
        <f t="shared" si="944"/>
        <v>87311235473.26622</v>
      </c>
      <c r="K4346" s="9">
        <f t="shared" si="945"/>
        <v>186090922737.02277</v>
      </c>
      <c r="M4346" s="9">
        <f t="shared" si="946"/>
        <v>123862.24020534311</v>
      </c>
      <c r="N4346" s="9">
        <f t="shared" si="947"/>
        <v>29462866451.50378</v>
      </c>
      <c r="O4346" s="9">
        <f t="shared" si="948"/>
        <v>-123837.24020534311</v>
      </c>
      <c r="P4346" s="9">
        <f t="shared" si="949"/>
        <v>15335662061.67585</v>
      </c>
      <c r="Q4346" s="9">
        <f t="shared" si="950"/>
        <v>2.0172735906146192E-4</v>
      </c>
      <c r="R4346" s="9">
        <f t="shared" si="951"/>
        <v>-3.5047581560104783E-2</v>
      </c>
    </row>
    <row r="4347" spans="1:18" x14ac:dyDescent="0.25">
      <c r="A4347">
        <v>4336</v>
      </c>
      <c r="B4347" s="5">
        <v>5891</v>
      </c>
      <c r="C4347" s="5">
        <v>201</v>
      </c>
      <c r="D4347" s="5">
        <f t="shared" si="938"/>
        <v>1184091</v>
      </c>
      <c r="E4347" s="5">
        <f t="shared" si="939"/>
        <v>34703881</v>
      </c>
      <c r="F4347" s="5">
        <f t="shared" si="940"/>
        <v>40401</v>
      </c>
      <c r="G4347" s="5">
        <f t="shared" si="941"/>
        <v>-624069.82420000003</v>
      </c>
      <c r="H4347" s="9">
        <f t="shared" si="942"/>
        <v>389463145477.01892</v>
      </c>
      <c r="I4347" s="9">
        <f t="shared" si="943"/>
        <v>-295308.74660000001</v>
      </c>
      <c r="J4347" s="9">
        <f t="shared" si="944"/>
        <v>87207255818.463013</v>
      </c>
      <c r="K4347" s="9">
        <f t="shared" si="945"/>
        <v>184293277575.38437</v>
      </c>
      <c r="M4347" s="9">
        <f t="shared" si="946"/>
        <v>125419.05007004782</v>
      </c>
      <c r="N4347" s="9">
        <f t="shared" si="947"/>
        <v>28930845046.044292</v>
      </c>
      <c r="O4347" s="9">
        <f t="shared" si="948"/>
        <v>-125218.05007004782</v>
      </c>
      <c r="P4347" s="9">
        <f t="shared" si="949"/>
        <v>15679560063.345001</v>
      </c>
      <c r="Q4347" s="9">
        <f t="shared" si="950"/>
        <v>2.0169616752763322E-4</v>
      </c>
      <c r="R4347" s="9">
        <f t="shared" si="951"/>
        <v>-3.5438368514132165E-2</v>
      </c>
    </row>
    <row r="4348" spans="1:18" x14ac:dyDescent="0.25">
      <c r="A4348">
        <v>4337</v>
      </c>
      <c r="B4348" s="5">
        <v>9</v>
      </c>
      <c r="C4348" s="5">
        <v>3</v>
      </c>
      <c r="D4348" s="5">
        <f t="shared" si="938"/>
        <v>27</v>
      </c>
      <c r="E4348" s="5">
        <f t="shared" si="939"/>
        <v>81</v>
      </c>
      <c r="F4348" s="5">
        <f t="shared" si="940"/>
        <v>9</v>
      </c>
      <c r="G4348" s="5">
        <f t="shared" si="941"/>
        <v>-629951.82420000003</v>
      </c>
      <c r="H4348" s="9">
        <f t="shared" si="942"/>
        <v>396839300812.90778</v>
      </c>
      <c r="I4348" s="9">
        <f t="shared" si="943"/>
        <v>-295506.74660000001</v>
      </c>
      <c r="J4348" s="9">
        <f t="shared" si="944"/>
        <v>87324237286.116623</v>
      </c>
      <c r="K4348" s="9">
        <f t="shared" si="945"/>
        <v>186155014084.07718</v>
      </c>
      <c r="M4348" s="9">
        <f t="shared" si="946"/>
        <v>123815.90657841739</v>
      </c>
      <c r="N4348" s="9">
        <f t="shared" si="947"/>
        <v>29478774701.356804</v>
      </c>
      <c r="O4348" s="9">
        <f t="shared" si="948"/>
        <v>-123812.90657841739</v>
      </c>
      <c r="P4348" s="9">
        <f t="shared" si="949"/>
        <v>15329635835.395912</v>
      </c>
      <c r="Q4348" s="9">
        <f t="shared" si="950"/>
        <v>2.0172829173580238E-4</v>
      </c>
      <c r="R4348" s="9">
        <f t="shared" si="951"/>
        <v>-3.5040694837266698E-2</v>
      </c>
    </row>
    <row r="4349" spans="1:18" x14ac:dyDescent="0.25">
      <c r="A4349">
        <v>4338</v>
      </c>
      <c r="B4349" s="5">
        <v>3</v>
      </c>
      <c r="C4349" s="5">
        <v>4</v>
      </c>
      <c r="D4349" s="5">
        <f t="shared" si="938"/>
        <v>12</v>
      </c>
      <c r="E4349" s="5">
        <f t="shared" si="939"/>
        <v>9</v>
      </c>
      <c r="F4349" s="5">
        <f t="shared" si="940"/>
        <v>16</v>
      </c>
      <c r="G4349" s="5">
        <f t="shared" si="941"/>
        <v>-629957.82420000003</v>
      </c>
      <c r="H4349" s="9">
        <f t="shared" si="942"/>
        <v>396846860270.79816</v>
      </c>
      <c r="I4349" s="9">
        <f t="shared" si="943"/>
        <v>-295505.74660000001</v>
      </c>
      <c r="J4349" s="9">
        <f t="shared" si="944"/>
        <v>87323646273.623413</v>
      </c>
      <c r="K4349" s="9">
        <f t="shared" si="945"/>
        <v>186156157166.73257</v>
      </c>
      <c r="M4349" s="9">
        <f t="shared" si="946"/>
        <v>123814.27127393766</v>
      </c>
      <c r="N4349" s="9">
        <f t="shared" si="947"/>
        <v>29479336247.442486</v>
      </c>
      <c r="O4349" s="9">
        <f t="shared" si="948"/>
        <v>-123810.27127393766</v>
      </c>
      <c r="P4349" s="9">
        <f t="shared" si="949"/>
        <v>15328983272.926033</v>
      </c>
      <c r="Q4349" s="9">
        <f t="shared" si="950"/>
        <v>2.017283246583193E-4</v>
      </c>
      <c r="R4349" s="9">
        <f t="shared" si="951"/>
        <v>-3.5039949011720722E-2</v>
      </c>
    </row>
    <row r="4350" spans="1:18" x14ac:dyDescent="0.25">
      <c r="A4350">
        <v>4339</v>
      </c>
      <c r="B4350" s="5">
        <v>3702367</v>
      </c>
      <c r="C4350" s="5">
        <v>510271</v>
      </c>
      <c r="D4350" s="5">
        <f t="shared" si="938"/>
        <v>1889210511457</v>
      </c>
      <c r="E4350" s="5">
        <f t="shared" si="939"/>
        <v>13707521402689</v>
      </c>
      <c r="F4350" s="5">
        <f t="shared" si="940"/>
        <v>260376493441</v>
      </c>
      <c r="G4350" s="5">
        <f t="shared" si="941"/>
        <v>3072406.1757999999</v>
      </c>
      <c r="H4350" s="9">
        <f t="shared" si="942"/>
        <v>9439679709093.9805</v>
      </c>
      <c r="I4350" s="9">
        <f t="shared" si="943"/>
        <v>214761.25339999999</v>
      </c>
      <c r="J4350" s="9">
        <f t="shared" si="944"/>
        <v>46122395961.939003</v>
      </c>
      <c r="K4350" s="9">
        <f t="shared" si="945"/>
        <v>659833801268.70862</v>
      </c>
      <c r="M4350" s="9">
        <f t="shared" si="946"/>
        <v>1132896.3437402446</v>
      </c>
      <c r="N4350" s="9">
        <f t="shared" si="947"/>
        <v>701216313070.11841</v>
      </c>
      <c r="O4350" s="9">
        <f t="shared" si="948"/>
        <v>-622625.34374024463</v>
      </c>
      <c r="P4350" s="9">
        <f t="shared" si="949"/>
        <v>387662318667.65778</v>
      </c>
      <c r="Q4350" s="9">
        <f t="shared" si="950"/>
        <v>2.4111115102871321E-4</v>
      </c>
      <c r="R4350" s="9">
        <f t="shared" si="951"/>
        <v>-0.1762147015412649</v>
      </c>
    </row>
    <row r="4351" spans="1:18" x14ac:dyDescent="0.25">
      <c r="A4351">
        <v>4340</v>
      </c>
      <c r="B4351" s="5">
        <v>547102</v>
      </c>
      <c r="C4351" s="5">
        <v>63412</v>
      </c>
      <c r="D4351" s="5">
        <f t="shared" si="938"/>
        <v>34692832024</v>
      </c>
      <c r="E4351" s="5">
        <f t="shared" si="939"/>
        <v>299320598404</v>
      </c>
      <c r="F4351" s="5">
        <f t="shared" si="940"/>
        <v>4021081744</v>
      </c>
      <c r="G4351" s="5">
        <f t="shared" si="941"/>
        <v>-82858.824200000032</v>
      </c>
      <c r="H4351" s="9">
        <f t="shared" si="942"/>
        <v>6865584747.8065109</v>
      </c>
      <c r="I4351" s="9">
        <f t="shared" si="943"/>
        <v>-232097.74660000001</v>
      </c>
      <c r="J4351" s="9">
        <f t="shared" si="944"/>
        <v>53869363976.797821</v>
      </c>
      <c r="K4351" s="9">
        <f t="shared" si="945"/>
        <v>19231346382.745556</v>
      </c>
      <c r="M4351" s="9">
        <f t="shared" si="946"/>
        <v>272926.51220007136</v>
      </c>
      <c r="N4351" s="9">
        <f t="shared" si="947"/>
        <v>510002475.96212089</v>
      </c>
      <c r="O4351" s="9">
        <f t="shared" si="948"/>
        <v>-209514.51220007136</v>
      </c>
      <c r="P4351" s="9">
        <f t="shared" si="949"/>
        <v>43896330822.433853</v>
      </c>
      <c r="Q4351" s="9">
        <f t="shared" si="950"/>
        <v>2.0002990060046164E-4</v>
      </c>
      <c r="R4351" s="9">
        <f t="shared" si="951"/>
        <v>-5.9295335625478882E-2</v>
      </c>
    </row>
    <row r="4352" spans="1:18" x14ac:dyDescent="0.25">
      <c r="A4352">
        <v>4341</v>
      </c>
      <c r="B4352" s="5">
        <v>493675</v>
      </c>
      <c r="C4352" s="5">
        <v>91476</v>
      </c>
      <c r="D4352" s="5">
        <f t="shared" si="938"/>
        <v>45159414300</v>
      </c>
      <c r="E4352" s="5">
        <f t="shared" si="939"/>
        <v>243715005625</v>
      </c>
      <c r="F4352" s="5">
        <f t="shared" si="940"/>
        <v>8367858576</v>
      </c>
      <c r="G4352" s="5">
        <f t="shared" si="941"/>
        <v>-136285.82420000003</v>
      </c>
      <c r="H4352" s="9">
        <f t="shared" si="942"/>
        <v>18573825877.873314</v>
      </c>
      <c r="I4352" s="9">
        <f t="shared" si="943"/>
        <v>-204033.74660000001</v>
      </c>
      <c r="J4352" s="9">
        <f t="shared" si="944"/>
        <v>41629769751.633018</v>
      </c>
      <c r="K4352" s="9">
        <f t="shared" si="945"/>
        <v>27806907319.994957</v>
      </c>
      <c r="M4352" s="9">
        <f t="shared" si="946"/>
        <v>258364.94346029931</v>
      </c>
      <c r="N4352" s="9">
        <f t="shared" si="947"/>
        <v>1379736400.2871189</v>
      </c>
      <c r="O4352" s="9">
        <f t="shared" si="948"/>
        <v>-166888.94346029931</v>
      </c>
      <c r="P4352" s="9">
        <f t="shared" si="949"/>
        <v>27851919449.294979</v>
      </c>
      <c r="Q4352" s="9">
        <f t="shared" si="950"/>
        <v>2.0008089165992685E-4</v>
      </c>
      <c r="R4352" s="9">
        <f t="shared" si="951"/>
        <v>-4.7231745730137366E-2</v>
      </c>
    </row>
    <row r="4353" spans="1:18" x14ac:dyDescent="0.25">
      <c r="A4353">
        <v>4342</v>
      </c>
      <c r="B4353" s="5">
        <v>331748</v>
      </c>
      <c r="C4353" s="5">
        <v>48867</v>
      </c>
      <c r="D4353" s="5">
        <f t="shared" si="938"/>
        <v>16211529516</v>
      </c>
      <c r="E4353" s="5">
        <f t="shared" si="939"/>
        <v>110056735504</v>
      </c>
      <c r="F4353" s="5">
        <f t="shared" si="940"/>
        <v>2387983689</v>
      </c>
      <c r="G4353" s="5">
        <f t="shared" si="941"/>
        <v>-298212.82420000003</v>
      </c>
      <c r="H4353" s="9">
        <f t="shared" si="942"/>
        <v>88930888517.340118</v>
      </c>
      <c r="I4353" s="9">
        <f t="shared" si="943"/>
        <v>-246642.74660000001</v>
      </c>
      <c r="J4353" s="9">
        <f t="shared" si="944"/>
        <v>60832644450.391815</v>
      </c>
      <c r="K4353" s="9">
        <f t="shared" si="945"/>
        <v>73552030032.03096</v>
      </c>
      <c r="M4353" s="9">
        <f t="shared" si="946"/>
        <v>214231.61871204342</v>
      </c>
      <c r="N4353" s="9">
        <f t="shared" si="947"/>
        <v>6606134072.9710274</v>
      </c>
      <c r="O4353" s="9">
        <f t="shared" si="948"/>
        <v>-165364.61871204342</v>
      </c>
      <c r="P4353" s="9">
        <f t="shared" si="949"/>
        <v>27345457121.779499</v>
      </c>
      <c r="Q4353" s="9">
        <f t="shared" si="950"/>
        <v>2.0038730669912793E-4</v>
      </c>
      <c r="R4353" s="9">
        <f t="shared" si="951"/>
        <v>-4.6800349134496412E-2</v>
      </c>
    </row>
    <row r="4354" spans="1:18" x14ac:dyDescent="0.25">
      <c r="A4354">
        <v>4343</v>
      </c>
      <c r="B4354" s="5">
        <v>266770</v>
      </c>
      <c r="C4354" s="5">
        <v>33477</v>
      </c>
      <c r="D4354" s="5">
        <f t="shared" si="938"/>
        <v>8930659290</v>
      </c>
      <c r="E4354" s="5">
        <f t="shared" si="939"/>
        <v>71166232900</v>
      </c>
      <c r="F4354" s="5">
        <f t="shared" si="940"/>
        <v>1120709529</v>
      </c>
      <c r="G4354" s="5">
        <f t="shared" si="941"/>
        <v>-363190.82420000003</v>
      </c>
      <c r="H4354" s="9">
        <f t="shared" si="942"/>
        <v>131907574783.07533</v>
      </c>
      <c r="I4354" s="9">
        <f t="shared" si="943"/>
        <v>-262032.74660000001</v>
      </c>
      <c r="J4354" s="9">
        <f t="shared" si="944"/>
        <v>68661160290.739815</v>
      </c>
      <c r="K4354" s="9">
        <f t="shared" si="945"/>
        <v>95167889205.043762</v>
      </c>
      <c r="M4354" s="9">
        <f t="shared" si="946"/>
        <v>196521.81629804097</v>
      </c>
      <c r="N4354" s="9">
        <f t="shared" si="947"/>
        <v>9798610345.4655018</v>
      </c>
      <c r="O4354" s="9">
        <f t="shared" si="948"/>
        <v>-163044.81629804097</v>
      </c>
      <c r="P4354" s="9">
        <f t="shared" si="949"/>
        <v>26583612121.661926</v>
      </c>
      <c r="Q4354" s="9">
        <f t="shared" si="950"/>
        <v>2.0057447629536775E-4</v>
      </c>
      <c r="R4354" s="9">
        <f t="shared" si="951"/>
        <v>-4.6143819040593427E-2</v>
      </c>
    </row>
    <row r="4355" spans="1:18" x14ac:dyDescent="0.25">
      <c r="A4355">
        <v>4344</v>
      </c>
      <c r="B4355" s="5">
        <v>236979</v>
      </c>
      <c r="C4355" s="5">
        <v>36881</v>
      </c>
      <c r="D4355" s="5">
        <f t="shared" si="938"/>
        <v>8740022499</v>
      </c>
      <c r="E4355" s="5">
        <f t="shared" si="939"/>
        <v>56159046441</v>
      </c>
      <c r="F4355" s="5">
        <f t="shared" si="940"/>
        <v>1360208161</v>
      </c>
      <c r="G4355" s="5">
        <f t="shared" si="941"/>
        <v>-392981.82420000003</v>
      </c>
      <c r="H4355" s="9">
        <f t="shared" si="942"/>
        <v>154434714151.55972</v>
      </c>
      <c r="I4355" s="9">
        <f t="shared" si="943"/>
        <v>-258628.74660000001</v>
      </c>
      <c r="J4355" s="9">
        <f t="shared" si="944"/>
        <v>66888828567.887016</v>
      </c>
      <c r="K4355" s="9">
        <f t="shared" si="945"/>
        <v>101636396629.42757</v>
      </c>
      <c r="M4355" s="9">
        <f t="shared" si="946"/>
        <v>188402.25700542584</v>
      </c>
      <c r="N4355" s="9">
        <f t="shared" si="947"/>
        <v>11472014327.251816</v>
      </c>
      <c r="O4355" s="9">
        <f t="shared" si="948"/>
        <v>-151521.25700542584</v>
      </c>
      <c r="P4355" s="9">
        <f t="shared" si="949"/>
        <v>22958691324.504311</v>
      </c>
      <c r="Q4355" s="9">
        <f t="shared" si="950"/>
        <v>2.0067258519920378E-4</v>
      </c>
      <c r="R4355" s="9">
        <f t="shared" si="951"/>
        <v>-4.2882502896179946E-2</v>
      </c>
    </row>
    <row r="4356" spans="1:18" x14ac:dyDescent="0.25">
      <c r="A4356">
        <v>4345</v>
      </c>
      <c r="B4356" s="5">
        <v>190040</v>
      </c>
      <c r="C4356" s="5">
        <v>38724</v>
      </c>
      <c r="D4356" s="5">
        <f t="shared" si="938"/>
        <v>7359108960</v>
      </c>
      <c r="E4356" s="5">
        <f t="shared" si="939"/>
        <v>36115201600</v>
      </c>
      <c r="F4356" s="5">
        <f t="shared" si="940"/>
        <v>1499548176</v>
      </c>
      <c r="G4356" s="5">
        <f t="shared" si="941"/>
        <v>-439920.82420000003</v>
      </c>
      <c r="H4356" s="9">
        <f t="shared" si="942"/>
        <v>193530331564.80734</v>
      </c>
      <c r="I4356" s="9">
        <f t="shared" si="943"/>
        <v>-256785.74660000001</v>
      </c>
      <c r="J4356" s="9">
        <f t="shared" si="944"/>
        <v>65938919656.919418</v>
      </c>
      <c r="K4356" s="9">
        <f t="shared" si="945"/>
        <v>112965397287.08437</v>
      </c>
      <c r="M4356" s="9">
        <f t="shared" si="946"/>
        <v>175608.99750973715</v>
      </c>
      <c r="N4356" s="9">
        <f t="shared" si="947"/>
        <v>14376189632.406172</v>
      </c>
      <c r="O4356" s="9">
        <f t="shared" si="948"/>
        <v>-136884.99750973715</v>
      </c>
      <c r="P4356" s="9">
        <f t="shared" si="949"/>
        <v>18737502543.240746</v>
      </c>
      <c r="Q4356" s="9">
        <f t="shared" si="950"/>
        <v>2.0084285218723396E-4</v>
      </c>
      <c r="R4356" s="9">
        <f t="shared" si="951"/>
        <v>-3.8740252806747921E-2</v>
      </c>
    </row>
    <row r="4357" spans="1:18" x14ac:dyDescent="0.25">
      <c r="A4357">
        <v>4346</v>
      </c>
      <c r="B4357" s="5">
        <v>179865</v>
      </c>
      <c r="C4357" s="5">
        <v>5560</v>
      </c>
      <c r="D4357" s="5">
        <f t="shared" si="938"/>
        <v>1000049400</v>
      </c>
      <c r="E4357" s="5">
        <f t="shared" si="939"/>
        <v>32351418225</v>
      </c>
      <c r="F4357" s="5">
        <f t="shared" si="940"/>
        <v>30913600</v>
      </c>
      <c r="G4357" s="5">
        <f t="shared" si="941"/>
        <v>-450095.82420000003</v>
      </c>
      <c r="H4357" s="9">
        <f t="shared" si="942"/>
        <v>202586250962.27734</v>
      </c>
      <c r="I4357" s="9">
        <f t="shared" si="943"/>
        <v>-289949.74660000001</v>
      </c>
      <c r="J4357" s="9">
        <f t="shared" si="944"/>
        <v>84070855553.404221</v>
      </c>
      <c r="K4357" s="9">
        <f t="shared" si="945"/>
        <v>130505170172.50816</v>
      </c>
      <c r="M4357" s="9">
        <f t="shared" si="946"/>
        <v>172835.7936628586</v>
      </c>
      <c r="N4357" s="9">
        <f t="shared" si="947"/>
        <v>15048898729.223986</v>
      </c>
      <c r="O4357" s="9">
        <f t="shared" si="948"/>
        <v>-167275.7936628586</v>
      </c>
      <c r="P4357" s="9">
        <f t="shared" si="949"/>
        <v>27981191145.539246</v>
      </c>
      <c r="Q4357" s="9">
        <f t="shared" si="950"/>
        <v>2.0088229200738956E-4</v>
      </c>
      <c r="R4357" s="9">
        <f t="shared" si="951"/>
        <v>-4.7341248351955537E-2</v>
      </c>
    </row>
    <row r="4358" spans="1:18" x14ac:dyDescent="0.25">
      <c r="A4358">
        <v>4347</v>
      </c>
      <c r="B4358" s="5">
        <v>167784</v>
      </c>
      <c r="C4358" s="5">
        <v>28239</v>
      </c>
      <c r="D4358" s="5">
        <f t="shared" si="938"/>
        <v>4738052376</v>
      </c>
      <c r="E4358" s="5">
        <f t="shared" si="939"/>
        <v>28151470656</v>
      </c>
      <c r="F4358" s="5">
        <f t="shared" si="940"/>
        <v>797441121</v>
      </c>
      <c r="G4358" s="5">
        <f t="shared" si="941"/>
        <v>-462176.82420000003</v>
      </c>
      <c r="H4358" s="9">
        <f t="shared" si="942"/>
        <v>213607416827.59775</v>
      </c>
      <c r="I4358" s="9">
        <f t="shared" si="943"/>
        <v>-267270.74660000001</v>
      </c>
      <c r="J4358" s="9">
        <f t="shared" si="944"/>
        <v>71433651988.121414</v>
      </c>
      <c r="K4358" s="9">
        <f t="shared" si="945"/>
        <v>123526344865.15096</v>
      </c>
      <c r="M4358" s="9">
        <f t="shared" si="946"/>
        <v>169543.10809291858</v>
      </c>
      <c r="N4358" s="9">
        <f t="shared" si="947"/>
        <v>15867594016.773729</v>
      </c>
      <c r="O4358" s="9">
        <f t="shared" si="948"/>
        <v>-141304.10809291858</v>
      </c>
      <c r="P4358" s="9">
        <f t="shared" si="949"/>
        <v>19966850963.935219</v>
      </c>
      <c r="Q4358" s="9">
        <f t="shared" si="950"/>
        <v>2.0093029075611459E-4</v>
      </c>
      <c r="R4358" s="9">
        <f t="shared" si="951"/>
        <v>-3.9990920912546433E-2</v>
      </c>
    </row>
    <row r="4359" spans="1:18" x14ac:dyDescent="0.25">
      <c r="A4359">
        <v>4348</v>
      </c>
      <c r="B4359" s="5">
        <v>137743</v>
      </c>
      <c r="C4359" s="5">
        <v>28592</v>
      </c>
      <c r="D4359" s="5">
        <f t="shared" si="938"/>
        <v>3938347856</v>
      </c>
      <c r="E4359" s="5">
        <f t="shared" si="939"/>
        <v>18973134049</v>
      </c>
      <c r="F4359" s="5">
        <f t="shared" si="940"/>
        <v>817502464</v>
      </c>
      <c r="G4359" s="5">
        <f t="shared" si="941"/>
        <v>-492217.82420000003</v>
      </c>
      <c r="H4359" s="9">
        <f t="shared" si="942"/>
        <v>242278386460.18213</v>
      </c>
      <c r="I4359" s="9">
        <f t="shared" si="943"/>
        <v>-266917.74660000001</v>
      </c>
      <c r="J4359" s="9">
        <f t="shared" si="944"/>
        <v>71245083450.02182</v>
      </c>
      <c r="K4359" s="9">
        <f t="shared" si="945"/>
        <v>131381672471.81897</v>
      </c>
      <c r="M4359" s="9">
        <f t="shared" si="946"/>
        <v>161355.41111364792</v>
      </c>
      <c r="N4359" s="9">
        <f t="shared" si="947"/>
        <v>17997385729.78471</v>
      </c>
      <c r="O4359" s="9">
        <f t="shared" si="948"/>
        <v>-132763.41111364792</v>
      </c>
      <c r="P4359" s="9">
        <f t="shared" si="949"/>
        <v>17626123330.53149</v>
      </c>
      <c r="Q4359" s="9">
        <f t="shared" si="950"/>
        <v>2.0105515691672907E-4</v>
      </c>
      <c r="R4359" s="9">
        <f t="shared" si="951"/>
        <v>-3.7573793693096456E-2</v>
      </c>
    </row>
    <row r="4360" spans="1:18" x14ac:dyDescent="0.25">
      <c r="A4360">
        <v>4349</v>
      </c>
      <c r="B4360" s="5">
        <v>131336</v>
      </c>
      <c r="C4360" s="5">
        <v>12240</v>
      </c>
      <c r="D4360" s="5">
        <f t="shared" si="938"/>
        <v>1607552640</v>
      </c>
      <c r="E4360" s="5">
        <f t="shared" si="939"/>
        <v>17249144896</v>
      </c>
      <c r="F4360" s="5">
        <f t="shared" si="940"/>
        <v>149817600</v>
      </c>
      <c r="G4360" s="5">
        <f t="shared" si="941"/>
        <v>-498624.82420000003</v>
      </c>
      <c r="H4360" s="9">
        <f t="shared" si="942"/>
        <v>248626715308.48093</v>
      </c>
      <c r="I4360" s="9">
        <f t="shared" si="943"/>
        <v>-283269.74660000001</v>
      </c>
      <c r="J4360" s="9">
        <f t="shared" si="944"/>
        <v>80241749338.828217</v>
      </c>
      <c r="K4360" s="9">
        <f t="shared" si="945"/>
        <v>141245327599.60358</v>
      </c>
      <c r="M4360" s="9">
        <f t="shared" si="946"/>
        <v>159609.17848004098</v>
      </c>
      <c r="N4360" s="9">
        <f t="shared" si="947"/>
        <v>18468964415.327625</v>
      </c>
      <c r="O4360" s="9">
        <f t="shared" si="948"/>
        <v>-147369.17848004098</v>
      </c>
      <c r="P4360" s="9">
        <f t="shared" si="949"/>
        <v>21717674765.882175</v>
      </c>
      <c r="Q4360" s="9">
        <f t="shared" si="950"/>
        <v>2.0108280479399877E-4</v>
      </c>
      <c r="R4360" s="9">
        <f t="shared" si="951"/>
        <v>-4.1707418776335756E-2</v>
      </c>
    </row>
    <row r="4361" spans="1:18" x14ac:dyDescent="0.25">
      <c r="A4361">
        <v>4350</v>
      </c>
      <c r="B4361" s="5">
        <v>122364</v>
      </c>
      <c r="C4361" s="5">
        <v>55190</v>
      </c>
      <c r="D4361" s="5">
        <f t="shared" si="938"/>
        <v>6753269160</v>
      </c>
      <c r="E4361" s="5">
        <f t="shared" si="939"/>
        <v>14972948496</v>
      </c>
      <c r="F4361" s="5">
        <f t="shared" si="940"/>
        <v>3045936100</v>
      </c>
      <c r="G4361" s="5">
        <f t="shared" si="941"/>
        <v>-507596.82420000003</v>
      </c>
      <c r="H4361" s="9">
        <f t="shared" si="942"/>
        <v>257654535937.92575</v>
      </c>
      <c r="I4361" s="9">
        <f t="shared" si="943"/>
        <v>-240319.74660000001</v>
      </c>
      <c r="J4361" s="9">
        <f t="shared" si="944"/>
        <v>57753580605.888214</v>
      </c>
      <c r="K4361" s="9">
        <f t="shared" si="945"/>
        <v>121985540166.70876</v>
      </c>
      <c r="M4361" s="9">
        <f t="shared" si="946"/>
        <v>157163.85318134865</v>
      </c>
      <c r="N4361" s="9">
        <f t="shared" si="947"/>
        <v>19139586225.804844</v>
      </c>
      <c r="O4361" s="9">
        <f t="shared" si="948"/>
        <v>-101973.85318134865</v>
      </c>
      <c r="P4361" s="9">
        <f t="shared" si="949"/>
        <v>10398666732.651249</v>
      </c>
      <c r="Q4361" s="9">
        <f t="shared" si="950"/>
        <v>2.0112212224001336E-4</v>
      </c>
      <c r="R4361" s="9">
        <f t="shared" si="951"/>
        <v>-2.88599443001833E-2</v>
      </c>
    </row>
    <row r="4362" spans="1:18" x14ac:dyDescent="0.25">
      <c r="A4362">
        <v>4351</v>
      </c>
      <c r="B4362" s="5">
        <v>110438</v>
      </c>
      <c r="C4362" s="5">
        <v>5906</v>
      </c>
      <c r="D4362" s="5">
        <f t="shared" si="938"/>
        <v>652246828</v>
      </c>
      <c r="E4362" s="5">
        <f t="shared" si="939"/>
        <v>12196551844</v>
      </c>
      <c r="F4362" s="5">
        <f t="shared" si="940"/>
        <v>34880836</v>
      </c>
      <c r="G4362" s="5">
        <f t="shared" si="941"/>
        <v>-519522.82420000003</v>
      </c>
      <c r="H4362" s="9">
        <f t="shared" si="942"/>
        <v>269903964864.74414</v>
      </c>
      <c r="I4362" s="9">
        <f t="shared" si="943"/>
        <v>-289603.74660000001</v>
      </c>
      <c r="J4362" s="9">
        <f t="shared" si="944"/>
        <v>83870330044.757019</v>
      </c>
      <c r="K4362" s="9">
        <f t="shared" si="945"/>
        <v>150455756332.53317</v>
      </c>
      <c r="M4362" s="9">
        <f t="shared" si="946"/>
        <v>153913.41297713501</v>
      </c>
      <c r="N4362" s="9">
        <f t="shared" si="947"/>
        <v>20049521695.437691</v>
      </c>
      <c r="O4362" s="9">
        <f t="shared" si="948"/>
        <v>-148007.41297713501</v>
      </c>
      <c r="P4362" s="9">
        <f t="shared" si="949"/>
        <v>21906194296.184193</v>
      </c>
      <c r="Q4362" s="9">
        <f t="shared" si="950"/>
        <v>2.0117547024949516E-4</v>
      </c>
      <c r="R4362" s="9">
        <f t="shared" si="951"/>
        <v>-4.1888049487534385E-2</v>
      </c>
    </row>
    <row r="4363" spans="1:18" x14ac:dyDescent="0.25">
      <c r="A4363">
        <v>4352</v>
      </c>
      <c r="B4363" s="5">
        <v>105024</v>
      </c>
      <c r="C4363" s="5">
        <v>3342</v>
      </c>
      <c r="D4363" s="5">
        <f t="shared" si="938"/>
        <v>350990208</v>
      </c>
      <c r="E4363" s="5">
        <f t="shared" si="939"/>
        <v>11030040576</v>
      </c>
      <c r="F4363" s="5">
        <f t="shared" si="940"/>
        <v>11168964</v>
      </c>
      <c r="G4363" s="5">
        <f t="shared" si="941"/>
        <v>-524936.82420000003</v>
      </c>
      <c r="H4363" s="9">
        <f t="shared" si="942"/>
        <v>275558669401.18176</v>
      </c>
      <c r="I4363" s="9">
        <f t="shared" si="943"/>
        <v>-292167.74660000001</v>
      </c>
      <c r="J4363" s="9">
        <f t="shared" si="944"/>
        <v>85361992153.321823</v>
      </c>
      <c r="K4363" s="9">
        <f t="shared" si="945"/>
        <v>153369609033.87436</v>
      </c>
      <c r="M4363" s="9">
        <f t="shared" si="946"/>
        <v>152437.82323492368</v>
      </c>
      <c r="N4363" s="9">
        <f t="shared" si="947"/>
        <v>20469575255.382275</v>
      </c>
      <c r="O4363" s="9">
        <f t="shared" si="948"/>
        <v>-149095.82323492368</v>
      </c>
      <c r="P4363" s="9">
        <f t="shared" si="949"/>
        <v>22229564506.099609</v>
      </c>
      <c r="Q4363" s="9">
        <f t="shared" si="950"/>
        <v>2.0120009729399077E-4</v>
      </c>
      <c r="R4363" s="9">
        <f t="shared" si="951"/>
        <v>-4.2196084461874214E-2</v>
      </c>
    </row>
    <row r="4364" spans="1:18" x14ac:dyDescent="0.25">
      <c r="A4364">
        <v>4353</v>
      </c>
      <c r="B4364" s="5">
        <v>63638</v>
      </c>
      <c r="C4364" s="5">
        <v>3020</v>
      </c>
      <c r="D4364" s="5">
        <f t="shared" si="938"/>
        <v>192186760</v>
      </c>
      <c r="E4364" s="5">
        <f t="shared" si="939"/>
        <v>4049795044</v>
      </c>
      <c r="F4364" s="5">
        <f t="shared" si="940"/>
        <v>9120400</v>
      </c>
      <c r="G4364" s="5">
        <f t="shared" si="941"/>
        <v>-566322.82420000003</v>
      </c>
      <c r="H4364" s="9">
        <f t="shared" si="942"/>
        <v>320721541209.86414</v>
      </c>
      <c r="I4364" s="9">
        <f t="shared" si="943"/>
        <v>-292489.74660000001</v>
      </c>
      <c r="J4364" s="9">
        <f t="shared" si="944"/>
        <v>85550251866.132217</v>
      </c>
      <c r="K4364" s="9">
        <f t="shared" si="945"/>
        <v>165643619344.05435</v>
      </c>
      <c r="M4364" s="9">
        <f t="shared" si="946"/>
        <v>141158.03803522678</v>
      </c>
      <c r="N4364" s="9">
        <f t="shared" si="947"/>
        <v>23824449936.864689</v>
      </c>
      <c r="O4364" s="9">
        <f t="shared" si="948"/>
        <v>-138138.03803522678</v>
      </c>
      <c r="P4364" s="9">
        <f t="shared" si="949"/>
        <v>19082117552.22176</v>
      </c>
      <c r="Q4364" s="9">
        <f t="shared" si="950"/>
        <v>2.0139678803997324E-4</v>
      </c>
      <c r="R4364" s="9">
        <f t="shared" si="951"/>
        <v>-3.9094890569180828E-2</v>
      </c>
    </row>
    <row r="4365" spans="1:18" x14ac:dyDescent="0.25">
      <c r="A4365">
        <v>4354</v>
      </c>
      <c r="B4365" s="5">
        <v>51088</v>
      </c>
      <c r="C4365" s="5">
        <v>3425</v>
      </c>
      <c r="D4365" s="5">
        <f t="shared" ref="D4365:D4428" si="952">B4365*C4365</f>
        <v>174976400</v>
      </c>
      <c r="E4365" s="5">
        <f t="shared" ref="E4365:E4428" si="953">POWER(B4365,2)</f>
        <v>2609983744</v>
      </c>
      <c r="F4365" s="5">
        <f t="shared" ref="F4365:F4428" si="954">POWER(C4365,2)</f>
        <v>11730625</v>
      </c>
      <c r="G4365" s="5">
        <f t="shared" ref="G4365:G4428" si="955">B4365-$J$5018</f>
        <v>-578872.82420000003</v>
      </c>
      <c r="H4365" s="9">
        <f t="shared" ref="H4365:H4428" si="956">POWER(G4365,2)</f>
        <v>335093746597.28412</v>
      </c>
      <c r="I4365" s="9">
        <f t="shared" ref="I4365:I4428" si="957">C4365-$J$5019</f>
        <v>-292084.74660000001</v>
      </c>
      <c r="J4365" s="9">
        <f t="shared" ref="J4365:J4428" si="958">POWER(I4365,2)</f>
        <v>85313499196.386215</v>
      </c>
      <c r="K4365" s="9">
        <f t="shared" ref="K4365:K4428" si="959">G4365*I4365</f>
        <v>169079922170.08337</v>
      </c>
      <c r="M4365" s="9">
        <f t="shared" ref="M4365:M4428" si="960">$J$5027+$J$5026*B4365</f>
        <v>137737.52616512103</v>
      </c>
      <c r="N4365" s="9">
        <f t="shared" ref="N4365:N4428" si="961">(M4365-$J$5019)^2</f>
        <v>24892073540.952045</v>
      </c>
      <c r="O4365" s="9">
        <f t="shared" ref="O4365:O4428" si="962">C4365-M4365</f>
        <v>-134312.52616512103</v>
      </c>
      <c r="P4365" s="9">
        <f t="shared" ref="P4365:P4428" si="963">POWER(O4365,2)</f>
        <v>18039854684.856323</v>
      </c>
      <c r="Q4365" s="9">
        <f t="shared" ref="Q4365:Q4428" si="964">(1/$J$5017)+((H4365)/$H$5012)</f>
        <v>2.014593810436033E-4</v>
      </c>
      <c r="R4365" s="9">
        <f t="shared" ref="R4365:R4428" si="965">O4365/($J$5028*SQRT(1-Q4365))</f>
        <v>-3.8012221337077025E-2</v>
      </c>
    </row>
    <row r="4366" spans="1:18" x14ac:dyDescent="0.25">
      <c r="A4366">
        <v>4355</v>
      </c>
      <c r="B4366" s="5">
        <v>40684</v>
      </c>
      <c r="C4366" s="5">
        <v>2494</v>
      </c>
      <c r="D4366" s="5">
        <f t="shared" si="952"/>
        <v>101465896</v>
      </c>
      <c r="E4366" s="5">
        <f t="shared" si="953"/>
        <v>1655187856</v>
      </c>
      <c r="F4366" s="5">
        <f t="shared" si="954"/>
        <v>6220036</v>
      </c>
      <c r="G4366" s="5">
        <f t="shared" si="955"/>
        <v>-589276.82420000003</v>
      </c>
      <c r="H4366" s="9">
        <f t="shared" si="956"/>
        <v>347247175539.23773</v>
      </c>
      <c r="I4366" s="9">
        <f t="shared" si="957"/>
        <v>-293015.74660000001</v>
      </c>
      <c r="J4366" s="9">
        <f t="shared" si="958"/>
        <v>85858227755.55542</v>
      </c>
      <c r="K4366" s="9">
        <f t="shared" si="959"/>
        <v>172667388597.03998</v>
      </c>
      <c r="M4366" s="9">
        <f t="shared" si="960"/>
        <v>134901.90819726605</v>
      </c>
      <c r="N4366" s="9">
        <f t="shared" si="961"/>
        <v>25794877756.398708</v>
      </c>
      <c r="O4366" s="9">
        <f t="shared" si="962"/>
        <v>-132407.90819726605</v>
      </c>
      <c r="P4366" s="9">
        <f t="shared" si="963"/>
        <v>17531854153.175632</v>
      </c>
      <c r="Q4366" s="9">
        <f t="shared" si="964"/>
        <v>2.0151231095946346E-4</v>
      </c>
      <c r="R4366" s="9">
        <f t="shared" si="965"/>
        <v>-3.7473190253412114E-2</v>
      </c>
    </row>
    <row r="4367" spans="1:18" x14ac:dyDescent="0.25">
      <c r="A4367">
        <v>4356</v>
      </c>
      <c r="B4367" s="5">
        <v>20980</v>
      </c>
      <c r="C4367" s="5">
        <v>1988</v>
      </c>
      <c r="D4367" s="5">
        <f t="shared" si="952"/>
        <v>41708240</v>
      </c>
      <c r="E4367" s="5">
        <f t="shared" si="953"/>
        <v>440160400</v>
      </c>
      <c r="F4367" s="5">
        <f t="shared" si="954"/>
        <v>3952144</v>
      </c>
      <c r="G4367" s="5">
        <f t="shared" si="955"/>
        <v>-608980.82420000003</v>
      </c>
      <c r="H4367" s="9">
        <f t="shared" si="956"/>
        <v>370857644243.31134</v>
      </c>
      <c r="I4367" s="9">
        <f t="shared" si="957"/>
        <v>-293521.74660000001</v>
      </c>
      <c r="J4367" s="9">
        <f t="shared" si="958"/>
        <v>86155015727.114624</v>
      </c>
      <c r="K4367" s="9">
        <f t="shared" si="959"/>
        <v>178749115165.09155</v>
      </c>
      <c r="M4367" s="9">
        <f t="shared" si="960"/>
        <v>129531.56828582674</v>
      </c>
      <c r="N4367" s="9">
        <f t="shared" si="961"/>
        <v>27548755676.491501</v>
      </c>
      <c r="O4367" s="9">
        <f t="shared" si="962"/>
        <v>-127543.56828582674</v>
      </c>
      <c r="P4367" s="9">
        <f t="shared" si="963"/>
        <v>16267361811.081348</v>
      </c>
      <c r="Q4367" s="9">
        <f t="shared" si="964"/>
        <v>2.0161513791701552E-4</v>
      </c>
      <c r="R4367" s="9">
        <f t="shared" si="965"/>
        <v>-3.6096519541957153E-2</v>
      </c>
    </row>
    <row r="4368" spans="1:18" x14ac:dyDescent="0.25">
      <c r="A4368">
        <v>4357</v>
      </c>
      <c r="B4368" s="5">
        <v>14783</v>
      </c>
      <c r="C4368" s="5">
        <v>2580</v>
      </c>
      <c r="D4368" s="5">
        <f t="shared" si="952"/>
        <v>38140140</v>
      </c>
      <c r="E4368" s="5">
        <f t="shared" si="953"/>
        <v>218537089</v>
      </c>
      <c r="F4368" s="5">
        <f t="shared" si="954"/>
        <v>6656400</v>
      </c>
      <c r="G4368" s="5">
        <f t="shared" si="955"/>
        <v>-615177.82420000003</v>
      </c>
      <c r="H4368" s="9">
        <f t="shared" si="956"/>
        <v>378443755387.44617</v>
      </c>
      <c r="I4368" s="9">
        <f t="shared" si="957"/>
        <v>-292929.74660000001</v>
      </c>
      <c r="J4368" s="9">
        <f t="shared" si="958"/>
        <v>85807836443.140213</v>
      </c>
      <c r="K4368" s="9">
        <f t="shared" si="959"/>
        <v>180203884156.84537</v>
      </c>
      <c r="M4368" s="9">
        <f t="shared" si="960"/>
        <v>127842.57130901038</v>
      </c>
      <c r="N4368" s="9">
        <f t="shared" si="961"/>
        <v>28112281670.059444</v>
      </c>
      <c r="O4368" s="9">
        <f t="shared" si="962"/>
        <v>-125262.57130901038</v>
      </c>
      <c r="P4368" s="9">
        <f t="shared" si="963"/>
        <v>15690711770.94491</v>
      </c>
      <c r="Q4368" s="9">
        <f t="shared" si="964"/>
        <v>2.0164817651266475E-4</v>
      </c>
      <c r="R4368" s="9">
        <f t="shared" si="965"/>
        <v>-3.5450967764257907E-2</v>
      </c>
    </row>
    <row r="4369" spans="1:18" x14ac:dyDescent="0.25">
      <c r="A4369">
        <v>4358</v>
      </c>
      <c r="B4369" s="5">
        <v>9544</v>
      </c>
      <c r="C4369" s="5">
        <v>2145</v>
      </c>
      <c r="D4369" s="5">
        <f t="shared" si="952"/>
        <v>20471880</v>
      </c>
      <c r="E4369" s="5">
        <f t="shared" si="953"/>
        <v>91087936</v>
      </c>
      <c r="F4369" s="5">
        <f t="shared" si="954"/>
        <v>4601025</v>
      </c>
      <c r="G4369" s="5">
        <f t="shared" si="955"/>
        <v>-620416.82420000003</v>
      </c>
      <c r="H4369" s="9">
        <f t="shared" si="956"/>
        <v>384917035750.41376</v>
      </c>
      <c r="I4369" s="9">
        <f t="shared" si="957"/>
        <v>-293364.74660000001</v>
      </c>
      <c r="J4369" s="9">
        <f t="shared" si="958"/>
        <v>86062874547.68222</v>
      </c>
      <c r="K4369" s="9">
        <f t="shared" si="959"/>
        <v>182008424417.80975</v>
      </c>
      <c r="M4369" s="9">
        <f t="shared" si="960"/>
        <v>126414.67794745788</v>
      </c>
      <c r="N4369" s="9">
        <f t="shared" si="961"/>
        <v>28593142242.607937</v>
      </c>
      <c r="O4369" s="9">
        <f t="shared" si="962"/>
        <v>-124269.67794745788</v>
      </c>
      <c r="P4369" s="9">
        <f t="shared" si="963"/>
        <v>15442952857.1649</v>
      </c>
      <c r="Q4369" s="9">
        <f t="shared" si="964"/>
        <v>2.0167636857159626E-4</v>
      </c>
      <c r="R4369" s="9">
        <f t="shared" si="965"/>
        <v>-3.5169966280146556E-2</v>
      </c>
    </row>
    <row r="4370" spans="1:18" x14ac:dyDescent="0.25">
      <c r="A4370">
        <v>4359</v>
      </c>
      <c r="B4370" s="5">
        <v>7390</v>
      </c>
      <c r="C4370" s="5">
        <v>1123</v>
      </c>
      <c r="D4370" s="5">
        <f t="shared" si="952"/>
        <v>8298970</v>
      </c>
      <c r="E4370" s="5">
        <f t="shared" si="953"/>
        <v>54612100</v>
      </c>
      <c r="F4370" s="5">
        <f t="shared" si="954"/>
        <v>1261129</v>
      </c>
      <c r="G4370" s="5">
        <f t="shared" si="955"/>
        <v>-622570.82420000003</v>
      </c>
      <c r="H4370" s="9">
        <f t="shared" si="956"/>
        <v>387594431145.06732</v>
      </c>
      <c r="I4370" s="9">
        <f t="shared" si="957"/>
        <v>-294386.74660000001</v>
      </c>
      <c r="J4370" s="9">
        <f t="shared" si="958"/>
        <v>86663556573.73262</v>
      </c>
      <c r="K4370" s="9">
        <f t="shared" si="959"/>
        <v>183276599464.31857</v>
      </c>
      <c r="M4370" s="9">
        <f t="shared" si="960"/>
        <v>125827.60363923415</v>
      </c>
      <c r="N4370" s="9">
        <f t="shared" si="961"/>
        <v>28792029639.757786</v>
      </c>
      <c r="O4370" s="9">
        <f t="shared" si="962"/>
        <v>-124704.60363923415</v>
      </c>
      <c r="P4370" s="9">
        <f t="shared" si="963"/>
        <v>15551238168.818491</v>
      </c>
      <c r="Q4370" s="9">
        <f t="shared" si="964"/>
        <v>2.0168802901027904E-4</v>
      </c>
      <c r="R4370" s="9">
        <f t="shared" si="965"/>
        <v>-3.529305622245954E-2</v>
      </c>
    </row>
    <row r="4371" spans="1:18" x14ac:dyDescent="0.25">
      <c r="A4371">
        <v>4360</v>
      </c>
      <c r="B4371" s="5">
        <v>4490</v>
      </c>
      <c r="C4371" s="5">
        <v>714</v>
      </c>
      <c r="D4371" s="5">
        <f t="shared" si="952"/>
        <v>3205860</v>
      </c>
      <c r="E4371" s="5">
        <f t="shared" si="953"/>
        <v>20160100</v>
      </c>
      <c r="F4371" s="5">
        <f t="shared" si="954"/>
        <v>509796</v>
      </c>
      <c r="G4371" s="5">
        <f t="shared" si="955"/>
        <v>-625470.82420000003</v>
      </c>
      <c r="H4371" s="9">
        <f t="shared" si="956"/>
        <v>391213751925.42737</v>
      </c>
      <c r="I4371" s="9">
        <f t="shared" si="957"/>
        <v>-294795.74660000001</v>
      </c>
      <c r="J4371" s="9">
        <f t="shared" si="958"/>
        <v>86904532213.451416</v>
      </c>
      <c r="K4371" s="9">
        <f t="shared" si="959"/>
        <v>184386138596.55637</v>
      </c>
      <c r="M4371" s="9">
        <f t="shared" si="960"/>
        <v>125037.20647403043</v>
      </c>
      <c r="N4371" s="9">
        <f t="shared" si="961"/>
        <v>29060886937.000305</v>
      </c>
      <c r="O4371" s="9">
        <f t="shared" si="962"/>
        <v>-124323.20647403043</v>
      </c>
      <c r="P4371" s="9">
        <f t="shared" si="963"/>
        <v>15456259667.984404</v>
      </c>
      <c r="Q4371" s="9">
        <f t="shared" si="964"/>
        <v>2.0170379166831493E-4</v>
      </c>
      <c r="R4371" s="9">
        <f t="shared" si="965"/>
        <v>-3.5185116045324483E-2</v>
      </c>
    </row>
    <row r="4372" spans="1:18" x14ac:dyDescent="0.25">
      <c r="A4372">
        <v>4361</v>
      </c>
      <c r="B4372" s="5">
        <v>3723</v>
      </c>
      <c r="C4372" s="5">
        <v>100</v>
      </c>
      <c r="D4372" s="5">
        <f t="shared" si="952"/>
        <v>372300</v>
      </c>
      <c r="E4372" s="5">
        <f t="shared" si="953"/>
        <v>13860729</v>
      </c>
      <c r="F4372" s="5">
        <f t="shared" si="954"/>
        <v>10000</v>
      </c>
      <c r="G4372" s="5">
        <f t="shared" si="955"/>
        <v>-626237.82420000003</v>
      </c>
      <c r="H4372" s="9">
        <f t="shared" si="956"/>
        <v>392173812458.75012</v>
      </c>
      <c r="I4372" s="9">
        <f t="shared" si="957"/>
        <v>-295409.74660000001</v>
      </c>
      <c r="J4372" s="9">
        <f t="shared" si="958"/>
        <v>87266918386.276215</v>
      </c>
      <c r="K4372" s="9">
        <f t="shared" si="959"/>
        <v>184996756958.25735</v>
      </c>
      <c r="M4372" s="9">
        <f t="shared" si="960"/>
        <v>124828.16005137138</v>
      </c>
      <c r="N4372" s="9">
        <f t="shared" si="961"/>
        <v>29132203986.757008</v>
      </c>
      <c r="O4372" s="9">
        <f t="shared" si="962"/>
        <v>-124728.16005137138</v>
      </c>
      <c r="P4372" s="9">
        <f t="shared" si="963"/>
        <v>15557113909.800514</v>
      </c>
      <c r="Q4372" s="9">
        <f t="shared" si="964"/>
        <v>2.0170797286882158E-4</v>
      </c>
      <c r="R4372" s="9">
        <f t="shared" si="965"/>
        <v>-3.529972335149377E-2</v>
      </c>
    </row>
    <row r="4373" spans="1:18" x14ac:dyDescent="0.25">
      <c r="A4373">
        <v>4362</v>
      </c>
      <c r="B4373" s="5">
        <v>2866</v>
      </c>
      <c r="C4373" s="5">
        <v>615</v>
      </c>
      <c r="D4373" s="5">
        <f t="shared" si="952"/>
        <v>1762590</v>
      </c>
      <c r="E4373" s="5">
        <f t="shared" si="953"/>
        <v>8213956</v>
      </c>
      <c r="F4373" s="5">
        <f t="shared" si="954"/>
        <v>378225</v>
      </c>
      <c r="G4373" s="5">
        <f t="shared" si="955"/>
        <v>-627094.82420000003</v>
      </c>
      <c r="H4373" s="9">
        <f t="shared" si="956"/>
        <v>393247918538.42896</v>
      </c>
      <c r="I4373" s="9">
        <f t="shared" si="957"/>
        <v>-294894.74660000001</v>
      </c>
      <c r="J4373" s="9">
        <f t="shared" si="958"/>
        <v>86962911572.278214</v>
      </c>
      <c r="K4373" s="9">
        <f t="shared" si="959"/>
        <v>184926969276.63055</v>
      </c>
      <c r="M4373" s="9">
        <f t="shared" si="960"/>
        <v>124594.58406151636</v>
      </c>
      <c r="N4373" s="9">
        <f t="shared" si="961"/>
        <v>29211992785.556286</v>
      </c>
      <c r="O4373" s="9">
        <f t="shared" si="962"/>
        <v>-123979.58406151636</v>
      </c>
      <c r="P4373" s="9">
        <f t="shared" si="963"/>
        <v>15370937264.066603</v>
      </c>
      <c r="Q4373" s="9">
        <f t="shared" si="964"/>
        <v>2.0171265075394302E-4</v>
      </c>
      <c r="R4373" s="9">
        <f t="shared" si="965"/>
        <v>-3.5087866501362648E-2</v>
      </c>
    </row>
    <row r="4374" spans="1:18" x14ac:dyDescent="0.25">
      <c r="A4374">
        <v>4363</v>
      </c>
      <c r="B4374" s="5">
        <v>2455</v>
      </c>
      <c r="C4374" s="5">
        <v>100</v>
      </c>
      <c r="D4374" s="5">
        <f t="shared" si="952"/>
        <v>245500</v>
      </c>
      <c r="E4374" s="5">
        <f t="shared" si="953"/>
        <v>6027025</v>
      </c>
      <c r="F4374" s="5">
        <f t="shared" si="954"/>
        <v>10000</v>
      </c>
      <c r="G4374" s="5">
        <f t="shared" si="955"/>
        <v>-627505.82420000003</v>
      </c>
      <c r="H4374" s="9">
        <f t="shared" si="956"/>
        <v>393763559404.92133</v>
      </c>
      <c r="I4374" s="9">
        <f t="shared" si="957"/>
        <v>-295409.74660000001</v>
      </c>
      <c r="J4374" s="9">
        <f t="shared" si="958"/>
        <v>87266918386.276215</v>
      </c>
      <c r="K4374" s="9">
        <f t="shared" si="959"/>
        <v>185371336516.94617</v>
      </c>
      <c r="M4374" s="9">
        <f t="shared" si="960"/>
        <v>124482.56570465473</v>
      </c>
      <c r="N4374" s="9">
        <f t="shared" si="961"/>
        <v>29250296605.009159</v>
      </c>
      <c r="O4374" s="9">
        <f t="shared" si="962"/>
        <v>-124382.56570465473</v>
      </c>
      <c r="P4374" s="9">
        <f t="shared" si="963"/>
        <v>15471022651.272751</v>
      </c>
      <c r="Q4374" s="9">
        <f t="shared" si="964"/>
        <v>2.0171489644343592E-4</v>
      </c>
      <c r="R4374" s="9">
        <f t="shared" si="965"/>
        <v>-3.5201915690230429E-2</v>
      </c>
    </row>
    <row r="4375" spans="1:18" x14ac:dyDescent="0.25">
      <c r="A4375">
        <v>4364</v>
      </c>
      <c r="B4375" s="5">
        <v>1820</v>
      </c>
      <c r="C4375" s="5">
        <v>45</v>
      </c>
      <c r="D4375" s="5">
        <f t="shared" si="952"/>
        <v>81900</v>
      </c>
      <c r="E4375" s="5">
        <f t="shared" si="953"/>
        <v>3312400</v>
      </c>
      <c r="F4375" s="5">
        <f t="shared" si="954"/>
        <v>2025</v>
      </c>
      <c r="G4375" s="5">
        <f t="shared" si="955"/>
        <v>-628140.82420000003</v>
      </c>
      <c r="H4375" s="9">
        <f t="shared" si="956"/>
        <v>394560895026.65533</v>
      </c>
      <c r="I4375" s="9">
        <f t="shared" si="957"/>
        <v>-295464.74660000001</v>
      </c>
      <c r="J4375" s="9">
        <f t="shared" si="958"/>
        <v>87299416483.402222</v>
      </c>
      <c r="K4375" s="9">
        <f t="shared" si="959"/>
        <v>185593469451.36816</v>
      </c>
      <c r="M4375" s="9">
        <f t="shared" si="960"/>
        <v>124309.49598054978</v>
      </c>
      <c r="N4375" s="9">
        <f t="shared" si="961"/>
        <v>29309525812.162571</v>
      </c>
      <c r="O4375" s="9">
        <f t="shared" si="962"/>
        <v>-124264.49598054978</v>
      </c>
      <c r="P4375" s="9">
        <f t="shared" si="963"/>
        <v>15441664961.300072</v>
      </c>
      <c r="Q4375" s="9">
        <f t="shared" si="964"/>
        <v>2.0171836895375151E-4</v>
      </c>
      <c r="R4375" s="9">
        <f t="shared" si="965"/>
        <v>-3.5168500453509367E-2</v>
      </c>
    </row>
    <row r="4376" spans="1:18" x14ac:dyDescent="0.25">
      <c r="A4376">
        <v>4365</v>
      </c>
      <c r="B4376" s="5">
        <v>1760</v>
      </c>
      <c r="C4376" s="5">
        <v>134</v>
      </c>
      <c r="D4376" s="5">
        <f t="shared" si="952"/>
        <v>235840</v>
      </c>
      <c r="E4376" s="5">
        <f t="shared" si="953"/>
        <v>3097600</v>
      </c>
      <c r="F4376" s="5">
        <f t="shared" si="954"/>
        <v>17956</v>
      </c>
      <c r="G4376" s="5">
        <f t="shared" si="955"/>
        <v>-628200.82420000003</v>
      </c>
      <c r="H4376" s="9">
        <f t="shared" si="956"/>
        <v>394636275525.55933</v>
      </c>
      <c r="I4376" s="9">
        <f t="shared" si="957"/>
        <v>-295375.74660000001</v>
      </c>
      <c r="J4376" s="9">
        <f t="shared" si="958"/>
        <v>87246831679.507416</v>
      </c>
      <c r="K4376" s="9">
        <f t="shared" si="959"/>
        <v>185555287462.81036</v>
      </c>
      <c r="M4376" s="9">
        <f t="shared" si="960"/>
        <v>124293.14293575246</v>
      </c>
      <c r="N4376" s="9">
        <f t="shared" si="961"/>
        <v>29315125370.320026</v>
      </c>
      <c r="O4376" s="9">
        <f t="shared" si="962"/>
        <v>-124159.14293575246</v>
      </c>
      <c r="P4376" s="9">
        <f t="shared" si="963"/>
        <v>15415492774.540609</v>
      </c>
      <c r="Q4376" s="9">
        <f t="shared" si="964"/>
        <v>2.0171869724657188E-4</v>
      </c>
      <c r="R4376" s="9">
        <f t="shared" si="965"/>
        <v>-3.5138684150327927E-2</v>
      </c>
    </row>
    <row r="4377" spans="1:18" x14ac:dyDescent="0.25">
      <c r="A4377">
        <v>4366</v>
      </c>
      <c r="B4377" s="5">
        <v>1223</v>
      </c>
      <c r="C4377" s="5">
        <v>92</v>
      </c>
      <c r="D4377" s="5">
        <f t="shared" si="952"/>
        <v>112516</v>
      </c>
      <c r="E4377" s="5">
        <f t="shared" si="953"/>
        <v>1495729</v>
      </c>
      <c r="F4377" s="5">
        <f t="shared" si="954"/>
        <v>8464</v>
      </c>
      <c r="G4377" s="5">
        <f t="shared" si="955"/>
        <v>-628737.82420000003</v>
      </c>
      <c r="H4377" s="9">
        <f t="shared" si="956"/>
        <v>395311251579.75012</v>
      </c>
      <c r="I4377" s="9">
        <f t="shared" si="957"/>
        <v>-295417.74660000001</v>
      </c>
      <c r="J4377" s="9">
        <f t="shared" si="958"/>
        <v>87271645006.221817</v>
      </c>
      <c r="K4377" s="9">
        <f t="shared" si="959"/>
        <v>185740311227.35095</v>
      </c>
      <c r="M4377" s="9">
        <f t="shared" si="960"/>
        <v>124146.78318481646</v>
      </c>
      <c r="N4377" s="9">
        <f t="shared" si="961"/>
        <v>29365265230.433529</v>
      </c>
      <c r="O4377" s="9">
        <f t="shared" si="962"/>
        <v>-124054.78318481646</v>
      </c>
      <c r="P4377" s="9">
        <f t="shared" si="963"/>
        <v>15389589231.031822</v>
      </c>
      <c r="Q4377" s="9">
        <f t="shared" si="964"/>
        <v>2.0172163686352497E-4</v>
      </c>
      <c r="R4377" s="9">
        <f t="shared" si="965"/>
        <v>-3.51091490083233E-2</v>
      </c>
    </row>
    <row r="4378" spans="1:18" x14ac:dyDescent="0.25">
      <c r="A4378">
        <v>4367</v>
      </c>
      <c r="B4378" s="5">
        <v>751</v>
      </c>
      <c r="C4378" s="5">
        <v>25</v>
      </c>
      <c r="D4378" s="5">
        <f t="shared" si="952"/>
        <v>18775</v>
      </c>
      <c r="E4378" s="5">
        <f t="shared" si="953"/>
        <v>564001</v>
      </c>
      <c r="F4378" s="5">
        <f t="shared" si="954"/>
        <v>625</v>
      </c>
      <c r="G4378" s="5">
        <f t="shared" si="955"/>
        <v>-629209.82420000003</v>
      </c>
      <c r="H4378" s="9">
        <f t="shared" si="956"/>
        <v>395905002869.79492</v>
      </c>
      <c r="I4378" s="9">
        <f t="shared" si="957"/>
        <v>-295484.74660000001</v>
      </c>
      <c r="J4378" s="9">
        <f t="shared" si="958"/>
        <v>87311235473.26622</v>
      </c>
      <c r="K4378" s="9">
        <f t="shared" si="959"/>
        <v>185921905461.96756</v>
      </c>
      <c r="M4378" s="9">
        <f t="shared" si="960"/>
        <v>124018.13923241089</v>
      </c>
      <c r="N4378" s="9">
        <f t="shared" si="961"/>
        <v>29409371397.519352</v>
      </c>
      <c r="O4378" s="9">
        <f t="shared" si="962"/>
        <v>-123993.13923241089</v>
      </c>
      <c r="P4378" s="9">
        <f t="shared" si="963"/>
        <v>15374298576.708033</v>
      </c>
      <c r="Q4378" s="9">
        <f t="shared" si="964"/>
        <v>2.0172422273504929E-4</v>
      </c>
      <c r="R4378" s="9">
        <f t="shared" si="965"/>
        <v>-3.5091702997575129E-2</v>
      </c>
    </row>
    <row r="4379" spans="1:18" x14ac:dyDescent="0.25">
      <c r="A4379">
        <v>4368</v>
      </c>
      <c r="B4379" s="5">
        <v>629</v>
      </c>
      <c r="C4379" s="5">
        <v>689</v>
      </c>
      <c r="D4379" s="5">
        <f t="shared" si="952"/>
        <v>433381</v>
      </c>
      <c r="E4379" s="5">
        <f t="shared" si="953"/>
        <v>395641</v>
      </c>
      <c r="F4379" s="5">
        <f t="shared" si="954"/>
        <v>474721</v>
      </c>
      <c r="G4379" s="5">
        <f t="shared" si="955"/>
        <v>-629331.82420000003</v>
      </c>
      <c r="H4379" s="9">
        <f t="shared" si="956"/>
        <v>396058544950.89972</v>
      </c>
      <c r="I4379" s="9">
        <f t="shared" si="957"/>
        <v>-294820.74660000001</v>
      </c>
      <c r="J4379" s="9">
        <f t="shared" si="958"/>
        <v>86919272625.781418</v>
      </c>
      <c r="K4379" s="9">
        <f t="shared" si="959"/>
        <v>185540078269.78397</v>
      </c>
      <c r="M4379" s="9">
        <f t="shared" si="960"/>
        <v>123984.88804132301</v>
      </c>
      <c r="N4379" s="9">
        <f t="shared" si="961"/>
        <v>29420777103.574158</v>
      </c>
      <c r="O4379" s="9">
        <f t="shared" si="962"/>
        <v>-123295.88804132301</v>
      </c>
      <c r="P4379" s="9">
        <f t="shared" si="963"/>
        <v>15201876007.898458</v>
      </c>
      <c r="Q4379" s="9">
        <f t="shared" si="964"/>
        <v>2.0172489143270431E-4</v>
      </c>
      <c r="R4379" s="9">
        <f t="shared" si="965"/>
        <v>-3.489437167410897E-2</v>
      </c>
    </row>
    <row r="4380" spans="1:18" x14ac:dyDescent="0.25">
      <c r="A4380">
        <v>4369</v>
      </c>
      <c r="B4380" s="5">
        <v>624</v>
      </c>
      <c r="C4380" s="5">
        <v>72</v>
      </c>
      <c r="D4380" s="5">
        <f t="shared" si="952"/>
        <v>44928</v>
      </c>
      <c r="E4380" s="5">
        <f t="shared" si="953"/>
        <v>389376</v>
      </c>
      <c r="F4380" s="5">
        <f t="shared" si="954"/>
        <v>5184</v>
      </c>
      <c r="G4380" s="5">
        <f t="shared" si="955"/>
        <v>-629336.82420000003</v>
      </c>
      <c r="H4380" s="9">
        <f t="shared" si="956"/>
        <v>396064838294.14172</v>
      </c>
      <c r="I4380" s="9">
        <f t="shared" si="957"/>
        <v>-295437.74660000001</v>
      </c>
      <c r="J4380" s="9">
        <f t="shared" si="958"/>
        <v>87283462116.085815</v>
      </c>
      <c r="K4380" s="9">
        <f t="shared" si="959"/>
        <v>185929853194.04837</v>
      </c>
      <c r="M4380" s="9">
        <f t="shared" si="960"/>
        <v>123983.5252875899</v>
      </c>
      <c r="N4380" s="9">
        <f t="shared" si="961"/>
        <v>29421244597.713894</v>
      </c>
      <c r="O4380" s="9">
        <f t="shared" si="962"/>
        <v>-123911.5252875899</v>
      </c>
      <c r="P4380" s="9">
        <f t="shared" si="963"/>
        <v>15354066099.097033</v>
      </c>
      <c r="Q4380" s="9">
        <f t="shared" si="964"/>
        <v>2.0172491884111143E-4</v>
      </c>
      <c r="R4380" s="9">
        <f t="shared" si="965"/>
        <v>-3.5068605180904655E-2</v>
      </c>
    </row>
    <row r="4381" spans="1:18" x14ac:dyDescent="0.25">
      <c r="A4381">
        <v>4370</v>
      </c>
      <c r="B4381" s="5">
        <v>618</v>
      </c>
      <c r="C4381" s="5">
        <v>407</v>
      </c>
      <c r="D4381" s="5">
        <f t="shared" si="952"/>
        <v>251526</v>
      </c>
      <c r="E4381" s="5">
        <f t="shared" si="953"/>
        <v>381924</v>
      </c>
      <c r="F4381" s="5">
        <f t="shared" si="954"/>
        <v>165649</v>
      </c>
      <c r="G4381" s="5">
        <f t="shared" si="955"/>
        <v>-629342.82420000003</v>
      </c>
      <c r="H4381" s="9">
        <f t="shared" si="956"/>
        <v>396072390372.03217</v>
      </c>
      <c r="I4381" s="9">
        <f t="shared" si="957"/>
        <v>-295102.74660000001</v>
      </c>
      <c r="J4381" s="9">
        <f t="shared" si="958"/>
        <v>87085631050.863815</v>
      </c>
      <c r="K4381" s="9">
        <f t="shared" si="959"/>
        <v>185720795974.42096</v>
      </c>
      <c r="M4381" s="9">
        <f t="shared" si="960"/>
        <v>123981.88998311016</v>
      </c>
      <c r="N4381" s="9">
        <f t="shared" si="961"/>
        <v>29421805595.584324</v>
      </c>
      <c r="O4381" s="9">
        <f t="shared" si="962"/>
        <v>-123574.88998311016</v>
      </c>
      <c r="P4381" s="9">
        <f t="shared" si="963"/>
        <v>15270753434.33778</v>
      </c>
      <c r="Q4381" s="9">
        <f t="shared" si="964"/>
        <v>2.017249517314874E-4</v>
      </c>
      <c r="R4381" s="9">
        <f t="shared" si="965"/>
        <v>-3.4973332925284588E-2</v>
      </c>
    </row>
    <row r="4382" spans="1:18" x14ac:dyDescent="0.25">
      <c r="A4382">
        <v>4371</v>
      </c>
      <c r="B4382" s="5">
        <v>361</v>
      </c>
      <c r="C4382" s="5">
        <v>5</v>
      </c>
      <c r="D4382" s="5">
        <f t="shared" si="952"/>
        <v>1805</v>
      </c>
      <c r="E4382" s="5">
        <f t="shared" si="953"/>
        <v>130321</v>
      </c>
      <c r="F4382" s="5">
        <f t="shared" si="954"/>
        <v>25</v>
      </c>
      <c r="G4382" s="5">
        <f t="shared" si="955"/>
        <v>-629599.82420000003</v>
      </c>
      <c r="H4382" s="9">
        <f t="shared" si="956"/>
        <v>396395938632.67096</v>
      </c>
      <c r="I4382" s="9">
        <f t="shared" si="957"/>
        <v>-295504.74660000001</v>
      </c>
      <c r="J4382" s="9">
        <f t="shared" si="958"/>
        <v>87323055263.130219</v>
      </c>
      <c r="K4382" s="9">
        <f t="shared" si="959"/>
        <v>186049736509.62558</v>
      </c>
      <c r="M4382" s="9">
        <f t="shared" si="960"/>
        <v>123911.84444122831</v>
      </c>
      <c r="N4382" s="9">
        <f t="shared" si="961"/>
        <v>29445840025.291386</v>
      </c>
      <c r="O4382" s="9">
        <f t="shared" si="962"/>
        <v>-123906.84444122831</v>
      </c>
      <c r="P4382" s="9">
        <f t="shared" si="963"/>
        <v>15352906099.382751</v>
      </c>
      <c r="Q4382" s="9">
        <f t="shared" si="964"/>
        <v>2.0172636083029351E-4</v>
      </c>
      <c r="R4382" s="9">
        <f t="shared" si="965"/>
        <v>-3.5067280464587437E-2</v>
      </c>
    </row>
    <row r="4383" spans="1:18" x14ac:dyDescent="0.25">
      <c r="A4383">
        <v>4372</v>
      </c>
      <c r="B4383" s="5">
        <v>270</v>
      </c>
      <c r="C4383" s="5">
        <v>21</v>
      </c>
      <c r="D4383" s="5">
        <f t="shared" si="952"/>
        <v>5670</v>
      </c>
      <c r="E4383" s="5">
        <f t="shared" si="953"/>
        <v>72900</v>
      </c>
      <c r="F4383" s="5">
        <f t="shared" si="954"/>
        <v>441</v>
      </c>
      <c r="G4383" s="5">
        <f t="shared" si="955"/>
        <v>-629690.82420000003</v>
      </c>
      <c r="H4383" s="9">
        <f t="shared" si="956"/>
        <v>396510534081.67535</v>
      </c>
      <c r="I4383" s="9">
        <f t="shared" si="957"/>
        <v>-295488.74660000001</v>
      </c>
      <c r="J4383" s="9">
        <f t="shared" si="958"/>
        <v>87313599367.239014</v>
      </c>
      <c r="K4383" s="9">
        <f t="shared" si="959"/>
        <v>186066552388.37897</v>
      </c>
      <c r="M4383" s="9">
        <f t="shared" si="960"/>
        <v>123887.04232328571</v>
      </c>
      <c r="N4383" s="9">
        <f t="shared" si="961"/>
        <v>29454352623.252529</v>
      </c>
      <c r="O4383" s="9">
        <f t="shared" si="962"/>
        <v>-123866.04232328571</v>
      </c>
      <c r="P4383" s="9">
        <f t="shared" si="963"/>
        <v>15342796440.834007</v>
      </c>
      <c r="Q4383" s="9">
        <f t="shared" si="964"/>
        <v>2.0172685990981279E-4</v>
      </c>
      <c r="R4383" s="9">
        <f t="shared" si="965"/>
        <v>-3.5055732932764129E-2</v>
      </c>
    </row>
    <row r="4384" spans="1:18" x14ac:dyDescent="0.25">
      <c r="A4384">
        <v>4373</v>
      </c>
      <c r="B4384" s="5">
        <v>253</v>
      </c>
      <c r="C4384" s="5">
        <v>168</v>
      </c>
      <c r="D4384" s="5">
        <f t="shared" si="952"/>
        <v>42504</v>
      </c>
      <c r="E4384" s="5">
        <f t="shared" si="953"/>
        <v>64009</v>
      </c>
      <c r="F4384" s="5">
        <f t="shared" si="954"/>
        <v>28224</v>
      </c>
      <c r="G4384" s="5">
        <f t="shared" si="955"/>
        <v>-629707.82420000003</v>
      </c>
      <c r="H4384" s="9">
        <f t="shared" si="956"/>
        <v>396531943858.69812</v>
      </c>
      <c r="I4384" s="9">
        <f t="shared" si="957"/>
        <v>-295341.74660000001</v>
      </c>
      <c r="J4384" s="9">
        <f t="shared" si="958"/>
        <v>87226747284.738617</v>
      </c>
      <c r="K4384" s="9">
        <f t="shared" si="959"/>
        <v>185979008646.91376</v>
      </c>
      <c r="M4384" s="9">
        <f t="shared" si="960"/>
        <v>123882.40896059315</v>
      </c>
      <c r="N4384" s="9">
        <f t="shared" si="961"/>
        <v>29455943025.19096</v>
      </c>
      <c r="O4384" s="9">
        <f t="shared" si="962"/>
        <v>-123714.40896059315</v>
      </c>
      <c r="P4384" s="9">
        <f t="shared" si="963"/>
        <v>15305254984.468891</v>
      </c>
      <c r="Q4384" s="9">
        <f t="shared" si="964"/>
        <v>2.0172695315244429E-4</v>
      </c>
      <c r="R4384" s="9">
        <f t="shared" si="965"/>
        <v>-3.5012818681494667E-2</v>
      </c>
    </row>
    <row r="4385" spans="1:18" x14ac:dyDescent="0.25">
      <c r="A4385">
        <v>4374</v>
      </c>
      <c r="B4385" s="5">
        <v>235</v>
      </c>
      <c r="C4385" s="5">
        <v>106</v>
      </c>
      <c r="D4385" s="5">
        <f t="shared" si="952"/>
        <v>24910</v>
      </c>
      <c r="E4385" s="5">
        <f t="shared" si="953"/>
        <v>55225</v>
      </c>
      <c r="F4385" s="5">
        <f t="shared" si="954"/>
        <v>11236</v>
      </c>
      <c r="G4385" s="5">
        <f t="shared" si="955"/>
        <v>-629725.82420000003</v>
      </c>
      <c r="H4385" s="9">
        <f t="shared" si="956"/>
        <v>396554613664.36932</v>
      </c>
      <c r="I4385" s="9">
        <f t="shared" si="957"/>
        <v>-295403.74660000001</v>
      </c>
      <c r="J4385" s="9">
        <f t="shared" si="958"/>
        <v>87263373505.317017</v>
      </c>
      <c r="K4385" s="9">
        <f t="shared" si="959"/>
        <v>186023367799.45297</v>
      </c>
      <c r="M4385" s="9">
        <f t="shared" si="960"/>
        <v>123877.50304715395</v>
      </c>
      <c r="N4385" s="9">
        <f t="shared" si="961"/>
        <v>29457627026.983475</v>
      </c>
      <c r="O4385" s="9">
        <f t="shared" si="962"/>
        <v>-123771.50304715395</v>
      </c>
      <c r="P4385" s="9">
        <f t="shared" si="963"/>
        <v>15319384966.55164</v>
      </c>
      <c r="Q4385" s="9">
        <f t="shared" si="964"/>
        <v>2.0172705188268021E-4</v>
      </c>
      <c r="R4385" s="9">
        <f t="shared" si="965"/>
        <v>-3.5028977067015847E-2</v>
      </c>
    </row>
    <row r="4386" spans="1:18" x14ac:dyDescent="0.25">
      <c r="A4386">
        <v>4375</v>
      </c>
      <c r="B4386" s="5">
        <v>229</v>
      </c>
      <c r="C4386" s="5">
        <v>21</v>
      </c>
      <c r="D4386" s="5">
        <f t="shared" si="952"/>
        <v>4809</v>
      </c>
      <c r="E4386" s="5">
        <f t="shared" si="953"/>
        <v>52441</v>
      </c>
      <c r="F4386" s="5">
        <f t="shared" si="954"/>
        <v>441</v>
      </c>
      <c r="G4386" s="5">
        <f t="shared" si="955"/>
        <v>-629731.82420000003</v>
      </c>
      <c r="H4386" s="9">
        <f t="shared" si="956"/>
        <v>396562170410.25977</v>
      </c>
      <c r="I4386" s="9">
        <f t="shared" si="957"/>
        <v>-295488.74660000001</v>
      </c>
      <c r="J4386" s="9">
        <f t="shared" si="958"/>
        <v>87313599367.239014</v>
      </c>
      <c r="K4386" s="9">
        <f t="shared" si="959"/>
        <v>186078667426.98956</v>
      </c>
      <c r="M4386" s="9">
        <f t="shared" si="960"/>
        <v>123875.86774267422</v>
      </c>
      <c r="N4386" s="9">
        <f t="shared" si="961"/>
        <v>29458188371.611187</v>
      </c>
      <c r="O4386" s="9">
        <f t="shared" si="962"/>
        <v>-123854.86774267422</v>
      </c>
      <c r="P4386" s="9">
        <f t="shared" si="963"/>
        <v>15340028263.555323</v>
      </c>
      <c r="Q4386" s="9">
        <f t="shared" si="964"/>
        <v>2.0172708479338601E-4</v>
      </c>
      <c r="R4386" s="9">
        <f t="shared" si="965"/>
        <v>-3.5052570382173957E-2</v>
      </c>
    </row>
    <row r="4387" spans="1:18" x14ac:dyDescent="0.25">
      <c r="A4387">
        <v>4376</v>
      </c>
      <c r="B4387" s="5">
        <v>161</v>
      </c>
      <c r="C4387" s="5">
        <v>13</v>
      </c>
      <c r="D4387" s="5">
        <f t="shared" si="952"/>
        <v>2093</v>
      </c>
      <c r="E4387" s="5">
        <f t="shared" si="953"/>
        <v>25921</v>
      </c>
      <c r="F4387" s="5">
        <f t="shared" si="954"/>
        <v>169</v>
      </c>
      <c r="G4387" s="5">
        <f t="shared" si="955"/>
        <v>-629799.82420000003</v>
      </c>
      <c r="H4387" s="9">
        <f t="shared" si="956"/>
        <v>396647818562.35095</v>
      </c>
      <c r="I4387" s="9">
        <f t="shared" si="957"/>
        <v>-295496.74660000001</v>
      </c>
      <c r="J4387" s="9">
        <f t="shared" si="958"/>
        <v>87318327251.184616</v>
      </c>
      <c r="K4387" s="9">
        <f t="shared" si="959"/>
        <v>186103799060.35196</v>
      </c>
      <c r="M4387" s="9">
        <f t="shared" si="960"/>
        <v>123857.33429190393</v>
      </c>
      <c r="N4387" s="9">
        <f t="shared" si="961"/>
        <v>29464550651.18861</v>
      </c>
      <c r="O4387" s="9">
        <f t="shared" si="962"/>
        <v>-123844.33429190393</v>
      </c>
      <c r="P4387" s="9">
        <f t="shared" si="963"/>
        <v>15337419136.204851</v>
      </c>
      <c r="Q4387" s="9">
        <f t="shared" si="964"/>
        <v>2.0172745780329995E-4</v>
      </c>
      <c r="R4387" s="9">
        <f t="shared" si="965"/>
        <v>-3.504958928242851E-2</v>
      </c>
    </row>
    <row r="4388" spans="1:18" x14ac:dyDescent="0.25">
      <c r="A4388">
        <v>4377</v>
      </c>
      <c r="B4388" s="5">
        <v>151</v>
      </c>
      <c r="C4388" s="5">
        <v>25</v>
      </c>
      <c r="D4388" s="5">
        <f t="shared" si="952"/>
        <v>3775</v>
      </c>
      <c r="E4388" s="5">
        <f t="shared" si="953"/>
        <v>22801</v>
      </c>
      <c r="F4388" s="5">
        <f t="shared" si="954"/>
        <v>625</v>
      </c>
      <c r="G4388" s="5">
        <f t="shared" si="955"/>
        <v>-629809.82420000003</v>
      </c>
      <c r="H4388" s="9">
        <f t="shared" si="956"/>
        <v>396660414658.83496</v>
      </c>
      <c r="I4388" s="9">
        <f t="shared" si="957"/>
        <v>-295484.74660000001</v>
      </c>
      <c r="J4388" s="9">
        <f t="shared" si="958"/>
        <v>87311235473.26622</v>
      </c>
      <c r="K4388" s="9">
        <f t="shared" si="959"/>
        <v>186099196309.92755</v>
      </c>
      <c r="M4388" s="9">
        <f t="shared" si="960"/>
        <v>123854.6087844377</v>
      </c>
      <c r="N4388" s="9">
        <f t="shared" si="961"/>
        <v>29465486338.479691</v>
      </c>
      <c r="O4388" s="9">
        <f t="shared" si="962"/>
        <v>-123829.6087844377</v>
      </c>
      <c r="P4388" s="9">
        <f t="shared" si="963"/>
        <v>15333772011.706892</v>
      </c>
      <c r="Q4388" s="9">
        <f t="shared" si="964"/>
        <v>2.0172751266109607E-4</v>
      </c>
      <c r="R4388" s="9">
        <f t="shared" si="965"/>
        <v>-3.5045421769457109E-2</v>
      </c>
    </row>
    <row r="4389" spans="1:18" x14ac:dyDescent="0.25">
      <c r="A4389">
        <v>4378</v>
      </c>
      <c r="B4389" s="5">
        <v>144</v>
      </c>
      <c r="C4389" s="5">
        <v>60</v>
      </c>
      <c r="D4389" s="5">
        <f t="shared" si="952"/>
        <v>8640</v>
      </c>
      <c r="E4389" s="5">
        <f t="shared" si="953"/>
        <v>20736</v>
      </c>
      <c r="F4389" s="5">
        <f t="shared" si="954"/>
        <v>3600</v>
      </c>
      <c r="G4389" s="5">
        <f t="shared" si="955"/>
        <v>-629816.82420000003</v>
      </c>
      <c r="H4389" s="9">
        <f t="shared" si="956"/>
        <v>396669232045.37372</v>
      </c>
      <c r="I4389" s="9">
        <f t="shared" si="957"/>
        <v>-295449.74660000001</v>
      </c>
      <c r="J4389" s="9">
        <f t="shared" si="958"/>
        <v>87290552766.004227</v>
      </c>
      <c r="K4389" s="9">
        <f t="shared" si="959"/>
        <v>186079221114.30676</v>
      </c>
      <c r="M4389" s="9">
        <f t="shared" si="960"/>
        <v>123852.70092921135</v>
      </c>
      <c r="N4389" s="9">
        <f t="shared" si="961"/>
        <v>29466141328.423229</v>
      </c>
      <c r="O4389" s="9">
        <f t="shared" si="962"/>
        <v>-123792.70092921135</v>
      </c>
      <c r="P4389" s="9">
        <f t="shared" si="963"/>
        <v>15324632803.349165</v>
      </c>
      <c r="Q4389" s="9">
        <f t="shared" si="964"/>
        <v>2.0172755106207161E-4</v>
      </c>
      <c r="R4389" s="9">
        <f t="shared" si="965"/>
        <v>-3.5034976357552844E-2</v>
      </c>
    </row>
    <row r="4390" spans="1:18" x14ac:dyDescent="0.25">
      <c r="A4390">
        <v>4379</v>
      </c>
      <c r="B4390" s="5">
        <v>139</v>
      </c>
      <c r="C4390" s="5">
        <v>86</v>
      </c>
      <c r="D4390" s="5">
        <f t="shared" si="952"/>
        <v>11954</v>
      </c>
      <c r="E4390" s="5">
        <f t="shared" si="953"/>
        <v>19321</v>
      </c>
      <c r="F4390" s="5">
        <f t="shared" si="954"/>
        <v>7396</v>
      </c>
      <c r="G4390" s="5">
        <f t="shared" si="955"/>
        <v>-629821.82420000003</v>
      </c>
      <c r="H4390" s="9">
        <f t="shared" si="956"/>
        <v>396675530238.61572</v>
      </c>
      <c r="I4390" s="9">
        <f t="shared" si="957"/>
        <v>-295423.74660000001</v>
      </c>
      <c r="J4390" s="9">
        <f t="shared" si="958"/>
        <v>87275190055.181015</v>
      </c>
      <c r="K4390" s="9">
        <f t="shared" si="959"/>
        <v>186064322995.61057</v>
      </c>
      <c r="M4390" s="9">
        <f t="shared" si="960"/>
        <v>123851.33817547825</v>
      </c>
      <c r="N4390" s="9">
        <f t="shared" si="961"/>
        <v>29466609182.839924</v>
      </c>
      <c r="O4390" s="9">
        <f t="shared" si="962"/>
        <v>-123765.33817547825</v>
      </c>
      <c r="P4390" s="9">
        <f t="shared" si="963"/>
        <v>15317858933.690493</v>
      </c>
      <c r="Q4390" s="9">
        <f t="shared" si="964"/>
        <v>2.0172757849160115E-4</v>
      </c>
      <c r="R4390" s="9">
        <f t="shared" si="965"/>
        <v>-3.5027232335785481E-2</v>
      </c>
    </row>
    <row r="4391" spans="1:18" x14ac:dyDescent="0.25">
      <c r="A4391">
        <v>4380</v>
      </c>
      <c r="B4391" s="5">
        <v>96</v>
      </c>
      <c r="C4391" s="5">
        <v>60</v>
      </c>
      <c r="D4391" s="5">
        <f t="shared" si="952"/>
        <v>5760</v>
      </c>
      <c r="E4391" s="5">
        <f t="shared" si="953"/>
        <v>9216</v>
      </c>
      <c r="F4391" s="5">
        <f t="shared" si="954"/>
        <v>3600</v>
      </c>
      <c r="G4391" s="5">
        <f t="shared" si="955"/>
        <v>-629864.82420000003</v>
      </c>
      <c r="H4391" s="9">
        <f t="shared" si="956"/>
        <v>396729696764.49695</v>
      </c>
      <c r="I4391" s="9">
        <f t="shared" si="957"/>
        <v>-295449.74660000001</v>
      </c>
      <c r="J4391" s="9">
        <f t="shared" si="958"/>
        <v>87290552766.004227</v>
      </c>
      <c r="K4391" s="9">
        <f t="shared" si="959"/>
        <v>186093402702.14355</v>
      </c>
      <c r="M4391" s="9">
        <f t="shared" si="960"/>
        <v>123839.61849337349</v>
      </c>
      <c r="N4391" s="9">
        <f t="shared" si="961"/>
        <v>29470632884.145557</v>
      </c>
      <c r="O4391" s="9">
        <f t="shared" si="962"/>
        <v>-123779.61849337349</v>
      </c>
      <c r="P4391" s="9">
        <f t="shared" si="963"/>
        <v>15321393954.365089</v>
      </c>
      <c r="Q4391" s="9">
        <f t="shared" si="964"/>
        <v>2.0172781439454436E-4</v>
      </c>
      <c r="R4391" s="9">
        <f t="shared" si="965"/>
        <v>-3.5031273859297794E-2</v>
      </c>
    </row>
    <row r="4392" spans="1:18" x14ac:dyDescent="0.25">
      <c r="A4392">
        <v>4381</v>
      </c>
      <c r="B4392" s="5">
        <v>45</v>
      </c>
      <c r="C4392" s="5">
        <v>30</v>
      </c>
      <c r="D4392" s="5">
        <f t="shared" si="952"/>
        <v>1350</v>
      </c>
      <c r="E4392" s="5">
        <f t="shared" si="953"/>
        <v>2025</v>
      </c>
      <c r="F4392" s="5">
        <f t="shared" si="954"/>
        <v>900</v>
      </c>
      <c r="G4392" s="5">
        <f t="shared" si="955"/>
        <v>-629915.82420000003</v>
      </c>
      <c r="H4392" s="9">
        <f t="shared" si="956"/>
        <v>396793945577.56537</v>
      </c>
      <c r="I4392" s="9">
        <f t="shared" si="957"/>
        <v>-295479.74660000001</v>
      </c>
      <c r="J4392" s="9">
        <f t="shared" si="958"/>
        <v>87308280650.800217</v>
      </c>
      <c r="K4392" s="9">
        <f t="shared" si="959"/>
        <v>186127368113.94617</v>
      </c>
      <c r="M4392" s="9">
        <f t="shared" si="960"/>
        <v>123825.71840529577</v>
      </c>
      <c r="N4392" s="9">
        <f t="shared" si="961"/>
        <v>29475405537.16</v>
      </c>
      <c r="O4392" s="9">
        <f t="shared" si="962"/>
        <v>-123795.71840529577</v>
      </c>
      <c r="P4392" s="9">
        <f t="shared" si="963"/>
        <v>15325379895.483288</v>
      </c>
      <c r="Q4392" s="9">
        <f t="shared" si="964"/>
        <v>2.0172809420728578E-4</v>
      </c>
      <c r="R4392" s="9">
        <f t="shared" si="965"/>
        <v>-3.5035830352825426E-2</v>
      </c>
    </row>
    <row r="4393" spans="1:18" x14ac:dyDescent="0.25">
      <c r="A4393">
        <v>4382</v>
      </c>
      <c r="B4393" s="5">
        <v>30</v>
      </c>
      <c r="C4393" s="5">
        <v>20</v>
      </c>
      <c r="D4393" s="5">
        <f t="shared" si="952"/>
        <v>600</v>
      </c>
      <c r="E4393" s="5">
        <f t="shared" si="953"/>
        <v>900</v>
      </c>
      <c r="F4393" s="5">
        <f t="shared" si="954"/>
        <v>400</v>
      </c>
      <c r="G4393" s="5">
        <f t="shared" si="955"/>
        <v>-629930.82420000003</v>
      </c>
      <c r="H4393" s="9">
        <f t="shared" si="956"/>
        <v>396812843277.29132</v>
      </c>
      <c r="I4393" s="9">
        <f t="shared" si="957"/>
        <v>-295489.74660000001</v>
      </c>
      <c r="J4393" s="9">
        <f t="shared" si="958"/>
        <v>87314190345.732224</v>
      </c>
      <c r="K4393" s="9">
        <f t="shared" si="959"/>
        <v>186138099618.38718</v>
      </c>
      <c r="M4393" s="9">
        <f t="shared" si="960"/>
        <v>123821.63014409645</v>
      </c>
      <c r="N4393" s="9">
        <f t="shared" si="961"/>
        <v>29476809332.175907</v>
      </c>
      <c r="O4393" s="9">
        <f t="shared" si="962"/>
        <v>-123801.63014409645</v>
      </c>
      <c r="P4393" s="9">
        <f t="shared" si="963"/>
        <v>15326843626.335649</v>
      </c>
      <c r="Q4393" s="9">
        <f t="shared" si="964"/>
        <v>2.0172817650946249E-4</v>
      </c>
      <c r="R4393" s="9">
        <f t="shared" si="965"/>
        <v>-3.5037503454762288E-2</v>
      </c>
    </row>
    <row r="4394" spans="1:18" x14ac:dyDescent="0.25">
      <c r="A4394">
        <v>4383</v>
      </c>
      <c r="B4394" s="5">
        <v>28</v>
      </c>
      <c r="C4394" s="5">
        <v>1</v>
      </c>
      <c r="D4394" s="5">
        <f t="shared" si="952"/>
        <v>28</v>
      </c>
      <c r="E4394" s="5">
        <f t="shared" si="953"/>
        <v>784</v>
      </c>
      <c r="F4394" s="5">
        <f t="shared" si="954"/>
        <v>1</v>
      </c>
      <c r="G4394" s="5">
        <f t="shared" si="955"/>
        <v>-629932.82420000003</v>
      </c>
      <c r="H4394" s="9">
        <f t="shared" si="956"/>
        <v>396815363004.58813</v>
      </c>
      <c r="I4394" s="9">
        <f t="shared" si="957"/>
        <v>-295508.74660000001</v>
      </c>
      <c r="J4394" s="9">
        <f t="shared" si="958"/>
        <v>87325419317.103012</v>
      </c>
      <c r="K4394" s="9">
        <f t="shared" si="959"/>
        <v>186150659321.54016</v>
      </c>
      <c r="M4394" s="9">
        <f t="shared" si="960"/>
        <v>123821.0850426032</v>
      </c>
      <c r="N4394" s="9">
        <f t="shared" si="961"/>
        <v>29476996507.370346</v>
      </c>
      <c r="O4394" s="9">
        <f t="shared" si="962"/>
        <v>-123820.0850426032</v>
      </c>
      <c r="P4394" s="9">
        <f t="shared" si="963"/>
        <v>15331413459.957489</v>
      </c>
      <c r="Q4394" s="9">
        <f t="shared" si="964"/>
        <v>2.0172818748323413E-4</v>
      </c>
      <c r="R4394" s="9">
        <f t="shared" si="965"/>
        <v>-3.5042726436020646E-2</v>
      </c>
    </row>
    <row r="4395" spans="1:18" x14ac:dyDescent="0.25">
      <c r="A4395">
        <v>4384</v>
      </c>
      <c r="B4395" s="5">
        <v>15</v>
      </c>
      <c r="C4395" s="5">
        <v>10</v>
      </c>
      <c r="D4395" s="5">
        <f t="shared" si="952"/>
        <v>150</v>
      </c>
      <c r="E4395" s="5">
        <f t="shared" si="953"/>
        <v>225</v>
      </c>
      <c r="F4395" s="5">
        <f t="shared" si="954"/>
        <v>100</v>
      </c>
      <c r="G4395" s="5">
        <f t="shared" si="955"/>
        <v>-629945.82420000003</v>
      </c>
      <c r="H4395" s="9">
        <f t="shared" si="956"/>
        <v>396831741427.01733</v>
      </c>
      <c r="I4395" s="9">
        <f t="shared" si="957"/>
        <v>-295499.74660000001</v>
      </c>
      <c r="J4395" s="9">
        <f t="shared" si="958"/>
        <v>87320100240.664215</v>
      </c>
      <c r="K4395" s="9">
        <f t="shared" si="959"/>
        <v>186148831422.82816</v>
      </c>
      <c r="M4395" s="9">
        <f t="shared" si="960"/>
        <v>123817.54188289712</v>
      </c>
      <c r="N4395" s="9">
        <f t="shared" si="961"/>
        <v>29478213160.619572</v>
      </c>
      <c r="O4395" s="9">
        <f t="shared" si="962"/>
        <v>-123807.54188289712</v>
      </c>
      <c r="P4395" s="9">
        <f t="shared" si="963"/>
        <v>15328307427.085323</v>
      </c>
      <c r="Q4395" s="9">
        <f t="shared" si="964"/>
        <v>2.0172825881359903E-4</v>
      </c>
      <c r="R4395" s="9">
        <f t="shared" si="965"/>
        <v>-3.5039176556699324E-2</v>
      </c>
    </row>
    <row r="4396" spans="1:18" x14ac:dyDescent="0.25">
      <c r="A4396">
        <v>4385</v>
      </c>
      <c r="B4396" s="5">
        <v>5</v>
      </c>
      <c r="C4396" s="5">
        <v>3</v>
      </c>
      <c r="D4396" s="5">
        <f t="shared" si="952"/>
        <v>15</v>
      </c>
      <c r="E4396" s="5">
        <f t="shared" si="953"/>
        <v>25</v>
      </c>
      <c r="F4396" s="5">
        <f t="shared" si="954"/>
        <v>9</v>
      </c>
      <c r="G4396" s="5">
        <f t="shared" si="955"/>
        <v>-629955.82420000003</v>
      </c>
      <c r="H4396" s="9">
        <f t="shared" si="956"/>
        <v>396844340443.50134</v>
      </c>
      <c r="I4396" s="9">
        <f t="shared" si="957"/>
        <v>-295506.74660000001</v>
      </c>
      <c r="J4396" s="9">
        <f t="shared" si="958"/>
        <v>87324237286.116623</v>
      </c>
      <c r="K4396" s="9">
        <f t="shared" si="959"/>
        <v>186156196111.06357</v>
      </c>
      <c r="M4396" s="9">
        <f t="shared" si="960"/>
        <v>123814.81637543089</v>
      </c>
      <c r="N4396" s="9">
        <f t="shared" si="961"/>
        <v>29479149064.819653</v>
      </c>
      <c r="O4396" s="9">
        <f t="shared" si="962"/>
        <v>-123811.81637543089</v>
      </c>
      <c r="P4396" s="9">
        <f t="shared" si="963"/>
        <v>15329365874.183416</v>
      </c>
      <c r="Q4396" s="9">
        <f t="shared" si="964"/>
        <v>2.0172831368411216E-4</v>
      </c>
      <c r="R4396" s="9">
        <f t="shared" si="965"/>
        <v>-3.5040386295745497E-2</v>
      </c>
    </row>
    <row r="4397" spans="1:18" x14ac:dyDescent="0.25">
      <c r="A4397">
        <v>4386</v>
      </c>
      <c r="B4397" s="5">
        <v>0</v>
      </c>
      <c r="C4397" s="5">
        <v>8</v>
      </c>
      <c r="D4397" s="5">
        <f t="shared" si="952"/>
        <v>0</v>
      </c>
      <c r="E4397" s="5">
        <f t="shared" si="953"/>
        <v>0</v>
      </c>
      <c r="F4397" s="5">
        <f t="shared" si="954"/>
        <v>64</v>
      </c>
      <c r="G4397" s="5">
        <f t="shared" si="955"/>
        <v>-629960.82420000003</v>
      </c>
      <c r="H4397" s="9">
        <f t="shared" si="956"/>
        <v>396850640026.74335</v>
      </c>
      <c r="I4397" s="9">
        <f t="shared" si="957"/>
        <v>-295501.74660000001</v>
      </c>
      <c r="J4397" s="9">
        <f t="shared" si="958"/>
        <v>87321282243.65062</v>
      </c>
      <c r="K4397" s="9">
        <f t="shared" si="959"/>
        <v>186154523840.67557</v>
      </c>
      <c r="M4397" s="9">
        <f t="shared" si="960"/>
        <v>123813.45362169779</v>
      </c>
      <c r="N4397" s="9">
        <f t="shared" si="961"/>
        <v>29479617022.490993</v>
      </c>
      <c r="O4397" s="9">
        <f t="shared" si="962"/>
        <v>-123805.45362169779</v>
      </c>
      <c r="P4397" s="9">
        <f t="shared" si="963"/>
        <v>15327790346.474361</v>
      </c>
      <c r="Q4397" s="9">
        <f t="shared" si="964"/>
        <v>2.0172834111969535E-4</v>
      </c>
      <c r="R4397" s="9">
        <f t="shared" si="965"/>
        <v>-3.5038585552523108E-2</v>
      </c>
    </row>
    <row r="4398" spans="1:18" x14ac:dyDescent="0.25">
      <c r="A4398">
        <v>4387</v>
      </c>
      <c r="B4398" s="5">
        <v>2285</v>
      </c>
      <c r="C4398" s="5">
        <v>120</v>
      </c>
      <c r="D4398" s="5">
        <f t="shared" si="952"/>
        <v>274200</v>
      </c>
      <c r="E4398" s="5">
        <f t="shared" si="953"/>
        <v>5221225</v>
      </c>
      <c r="F4398" s="5">
        <f t="shared" si="954"/>
        <v>14400</v>
      </c>
      <c r="G4398" s="5">
        <f t="shared" si="955"/>
        <v>-627675.82420000003</v>
      </c>
      <c r="H4398" s="9">
        <f t="shared" si="956"/>
        <v>393976940285.14935</v>
      </c>
      <c r="I4398" s="9">
        <f t="shared" si="957"/>
        <v>-295389.74660000001</v>
      </c>
      <c r="J4398" s="9">
        <f t="shared" si="958"/>
        <v>87255102396.412216</v>
      </c>
      <c r="K4398" s="9">
        <f t="shared" si="959"/>
        <v>185409002657.38416</v>
      </c>
      <c r="M4398" s="9">
        <f t="shared" si="960"/>
        <v>124436.23207772899</v>
      </c>
      <c r="N4398" s="9">
        <f t="shared" si="961"/>
        <v>29266147371.001675</v>
      </c>
      <c r="O4398" s="9">
        <f t="shared" si="962"/>
        <v>-124316.23207772899</v>
      </c>
      <c r="P4398" s="9">
        <f t="shared" si="963"/>
        <v>15454525558.003773</v>
      </c>
      <c r="Q4398" s="9">
        <f t="shared" si="964"/>
        <v>2.0171582574759285E-4</v>
      </c>
      <c r="R4398" s="9">
        <f t="shared" si="965"/>
        <v>-3.5183142410426846E-2</v>
      </c>
    </row>
    <row r="4399" spans="1:18" x14ac:dyDescent="0.25">
      <c r="A4399">
        <v>4388</v>
      </c>
      <c r="B4399" s="5">
        <v>14201</v>
      </c>
      <c r="C4399" s="5">
        <v>3002</v>
      </c>
      <c r="D4399" s="5">
        <f t="shared" si="952"/>
        <v>42631402</v>
      </c>
      <c r="E4399" s="5">
        <f t="shared" si="953"/>
        <v>201668401</v>
      </c>
      <c r="F4399" s="5">
        <f t="shared" si="954"/>
        <v>9012004</v>
      </c>
      <c r="G4399" s="5">
        <f t="shared" si="955"/>
        <v>-615759.82420000003</v>
      </c>
      <c r="H4399" s="9">
        <f t="shared" si="956"/>
        <v>379160161098.81494</v>
      </c>
      <c r="I4399" s="9">
        <f t="shared" si="957"/>
        <v>-292507.74660000001</v>
      </c>
      <c r="J4399" s="9">
        <f t="shared" si="958"/>
        <v>85560781821.009827</v>
      </c>
      <c r="K4399" s="9">
        <f t="shared" si="959"/>
        <v>180114518623.55417</v>
      </c>
      <c r="M4399" s="9">
        <f t="shared" si="960"/>
        <v>127683.9467744764</v>
      </c>
      <c r="N4399" s="9">
        <f t="shared" si="961"/>
        <v>28165499087.076729</v>
      </c>
      <c r="O4399" s="9">
        <f t="shared" si="962"/>
        <v>-124681.9467744764</v>
      </c>
      <c r="P4399" s="9">
        <f t="shared" si="963"/>
        <v>15545587851.473366</v>
      </c>
      <c r="Q4399" s="9">
        <f t="shared" si="964"/>
        <v>2.0165129656168183E-4</v>
      </c>
      <c r="R4399" s="9">
        <f t="shared" si="965"/>
        <v>-3.5286643381124541E-2</v>
      </c>
    </row>
    <row r="4400" spans="1:18" x14ac:dyDescent="0.25">
      <c r="A4400">
        <v>4389</v>
      </c>
      <c r="B4400" s="5">
        <v>2853</v>
      </c>
      <c r="C4400" s="5">
        <v>187</v>
      </c>
      <c r="D4400" s="5">
        <f t="shared" si="952"/>
        <v>533511</v>
      </c>
      <c r="E4400" s="5">
        <f t="shared" si="953"/>
        <v>8139609</v>
      </c>
      <c r="F4400" s="5">
        <f t="shared" si="954"/>
        <v>34969</v>
      </c>
      <c r="G4400" s="5">
        <f t="shared" si="955"/>
        <v>-627107.82420000003</v>
      </c>
      <c r="H4400" s="9">
        <f t="shared" si="956"/>
        <v>393264223172.85815</v>
      </c>
      <c r="I4400" s="9">
        <f t="shared" si="957"/>
        <v>-295322.74660000001</v>
      </c>
      <c r="J4400" s="9">
        <f t="shared" si="958"/>
        <v>87215524659.367813</v>
      </c>
      <c r="K4400" s="9">
        <f t="shared" si="959"/>
        <v>185199205057.09396</v>
      </c>
      <c r="M4400" s="9">
        <f t="shared" si="960"/>
        <v>124591.04090181027</v>
      </c>
      <c r="N4400" s="9">
        <f t="shared" si="961"/>
        <v>29213203957.544395</v>
      </c>
      <c r="O4400" s="9">
        <f t="shared" si="962"/>
        <v>-124404.04090181027</v>
      </c>
      <c r="P4400" s="9">
        <f t="shared" si="963"/>
        <v>15476365392.699282</v>
      </c>
      <c r="Q4400" s="9">
        <f t="shared" si="964"/>
        <v>2.0171272176295067E-4</v>
      </c>
      <c r="R4400" s="9">
        <f t="shared" si="965"/>
        <v>-3.5207993417544624E-2</v>
      </c>
    </row>
    <row r="4401" spans="1:18" x14ac:dyDescent="0.25">
      <c r="A4401">
        <v>4390</v>
      </c>
      <c r="B4401" s="5">
        <v>266</v>
      </c>
      <c r="C4401" s="5">
        <v>67</v>
      </c>
      <c r="D4401" s="5">
        <f t="shared" si="952"/>
        <v>17822</v>
      </c>
      <c r="E4401" s="5">
        <f t="shared" si="953"/>
        <v>70756</v>
      </c>
      <c r="F4401" s="5">
        <f t="shared" si="954"/>
        <v>4489</v>
      </c>
      <c r="G4401" s="5">
        <f t="shared" si="955"/>
        <v>-629694.82420000003</v>
      </c>
      <c r="H4401" s="9">
        <f t="shared" si="956"/>
        <v>396515571624.26892</v>
      </c>
      <c r="I4401" s="9">
        <f t="shared" si="957"/>
        <v>-295442.74660000001</v>
      </c>
      <c r="J4401" s="9">
        <f t="shared" si="958"/>
        <v>87286416518.551819</v>
      </c>
      <c r="K4401" s="9">
        <f t="shared" si="959"/>
        <v>186038768381.45218</v>
      </c>
      <c r="M4401" s="9">
        <f t="shared" si="960"/>
        <v>123885.95212029923</v>
      </c>
      <c r="N4401" s="9">
        <f t="shared" si="961"/>
        <v>29454726831.610577</v>
      </c>
      <c r="O4401" s="9">
        <f t="shared" si="962"/>
        <v>-123818.95212029923</v>
      </c>
      <c r="P4401" s="9">
        <f t="shared" si="963"/>
        <v>15331132904.168953</v>
      </c>
      <c r="Q4401" s="9">
        <f t="shared" si="964"/>
        <v>2.0172688184902902E-4</v>
      </c>
      <c r="R4401" s="9">
        <f t="shared" si="965"/>
        <v>-3.5042405781100468E-2</v>
      </c>
    </row>
    <row r="4402" spans="1:18" x14ac:dyDescent="0.25">
      <c r="A4402">
        <v>4391</v>
      </c>
      <c r="B4402" s="5">
        <v>10</v>
      </c>
      <c r="C4402" s="5">
        <v>6</v>
      </c>
      <c r="D4402" s="5">
        <f t="shared" si="952"/>
        <v>60</v>
      </c>
      <c r="E4402" s="5">
        <f t="shared" si="953"/>
        <v>100</v>
      </c>
      <c r="F4402" s="5">
        <f t="shared" si="954"/>
        <v>36</v>
      </c>
      <c r="G4402" s="5">
        <f t="shared" si="955"/>
        <v>-629950.82420000003</v>
      </c>
      <c r="H4402" s="9">
        <f t="shared" si="956"/>
        <v>396838040910.25934</v>
      </c>
      <c r="I4402" s="9">
        <f t="shared" si="957"/>
        <v>-295503.74660000001</v>
      </c>
      <c r="J4402" s="9">
        <f t="shared" si="958"/>
        <v>87322464254.637024</v>
      </c>
      <c r="K4402" s="9">
        <f t="shared" si="959"/>
        <v>186152828724.85797</v>
      </c>
      <c r="M4402" s="9">
        <f t="shared" si="960"/>
        <v>123816.17912916401</v>
      </c>
      <c r="N4402" s="9">
        <f t="shared" si="961"/>
        <v>29478681110.862511</v>
      </c>
      <c r="O4402" s="9">
        <f t="shared" si="962"/>
        <v>-123810.17912916401</v>
      </c>
      <c r="P4402" s="9">
        <f t="shared" si="963"/>
        <v>15328960455.99568</v>
      </c>
      <c r="Q4402" s="9">
        <f t="shared" si="964"/>
        <v>2.0172828624874671E-4</v>
      </c>
      <c r="R4402" s="9">
        <f t="shared" si="965"/>
        <v>-3.5039922932854489E-2</v>
      </c>
    </row>
    <row r="4403" spans="1:18" x14ac:dyDescent="0.25">
      <c r="A4403">
        <v>4392</v>
      </c>
      <c r="B4403" s="5">
        <v>9</v>
      </c>
      <c r="C4403" s="5">
        <v>9</v>
      </c>
      <c r="D4403" s="5">
        <f t="shared" si="952"/>
        <v>81</v>
      </c>
      <c r="E4403" s="5">
        <f t="shared" si="953"/>
        <v>81</v>
      </c>
      <c r="F4403" s="5">
        <f t="shared" si="954"/>
        <v>81</v>
      </c>
      <c r="G4403" s="5">
        <f t="shared" si="955"/>
        <v>-629951.82420000003</v>
      </c>
      <c r="H4403" s="9">
        <f t="shared" si="956"/>
        <v>396839300812.90778</v>
      </c>
      <c r="I4403" s="9">
        <f t="shared" si="957"/>
        <v>-295500.74660000001</v>
      </c>
      <c r="J4403" s="9">
        <f t="shared" si="958"/>
        <v>87320691241.157425</v>
      </c>
      <c r="K4403" s="9">
        <f t="shared" si="959"/>
        <v>186151234373.13196</v>
      </c>
      <c r="M4403" s="9">
        <f t="shared" si="960"/>
        <v>123815.90657841739</v>
      </c>
      <c r="N4403" s="9">
        <f t="shared" si="961"/>
        <v>29478774701.356804</v>
      </c>
      <c r="O4403" s="9">
        <f t="shared" si="962"/>
        <v>-123806.90657841739</v>
      </c>
      <c r="P4403" s="9">
        <f t="shared" si="963"/>
        <v>15328150116.51697</v>
      </c>
      <c r="Q4403" s="9">
        <f t="shared" si="964"/>
        <v>2.0172829173580238E-4</v>
      </c>
      <c r="R4403" s="9">
        <f t="shared" si="965"/>
        <v>-3.503899675768167E-2</v>
      </c>
    </row>
    <row r="4404" spans="1:18" x14ac:dyDescent="0.25">
      <c r="A4404">
        <v>4393</v>
      </c>
      <c r="B4404" s="5">
        <v>1</v>
      </c>
      <c r="C4404" s="5">
        <v>1</v>
      </c>
      <c r="D4404" s="5">
        <f t="shared" si="952"/>
        <v>1</v>
      </c>
      <c r="E4404" s="5">
        <f t="shared" si="953"/>
        <v>1</v>
      </c>
      <c r="F4404" s="5">
        <f t="shared" si="954"/>
        <v>1</v>
      </c>
      <c r="G4404" s="5">
        <f t="shared" si="955"/>
        <v>-629959.82420000003</v>
      </c>
      <c r="H4404" s="9">
        <f t="shared" si="956"/>
        <v>396849380106.09497</v>
      </c>
      <c r="I4404" s="9">
        <f t="shared" si="957"/>
        <v>-295508.74660000001</v>
      </c>
      <c r="J4404" s="9">
        <f t="shared" si="958"/>
        <v>87325419317.103012</v>
      </c>
      <c r="K4404" s="9">
        <f t="shared" si="959"/>
        <v>186158638057.69836</v>
      </c>
      <c r="M4404" s="9">
        <f t="shared" si="960"/>
        <v>123813.72617244441</v>
      </c>
      <c r="N4404" s="9">
        <f t="shared" si="961"/>
        <v>29479523430.659592</v>
      </c>
      <c r="O4404" s="9">
        <f t="shared" si="962"/>
        <v>-123812.72617244441</v>
      </c>
      <c r="P4404" s="9">
        <f t="shared" si="963"/>
        <v>15329591162.252701</v>
      </c>
      <c r="Q4404" s="9">
        <f t="shared" si="964"/>
        <v>2.017283356325613E-4</v>
      </c>
      <c r="R4404" s="9">
        <f t="shared" si="965"/>
        <v>-3.5040643780752653E-2</v>
      </c>
    </row>
    <row r="4405" spans="1:18" x14ac:dyDescent="0.25">
      <c r="A4405">
        <v>4394</v>
      </c>
      <c r="B4405" s="5">
        <v>24255</v>
      </c>
      <c r="C4405" s="5">
        <v>1100</v>
      </c>
      <c r="D4405" s="5">
        <f t="shared" si="952"/>
        <v>26680500</v>
      </c>
      <c r="E4405" s="5">
        <f t="shared" si="953"/>
        <v>588305025</v>
      </c>
      <c r="F4405" s="5">
        <f t="shared" si="954"/>
        <v>1210000</v>
      </c>
      <c r="G4405" s="5">
        <f t="shared" si="955"/>
        <v>-605705.82420000003</v>
      </c>
      <c r="H4405" s="9">
        <f t="shared" si="956"/>
        <v>366879545469.80133</v>
      </c>
      <c r="I4405" s="9">
        <f t="shared" si="957"/>
        <v>-294409.74660000001</v>
      </c>
      <c r="J4405" s="9">
        <f t="shared" si="958"/>
        <v>86677098893.076218</v>
      </c>
      <c r="K4405" s="9">
        <f t="shared" si="959"/>
        <v>178325698216.86615</v>
      </c>
      <c r="M4405" s="9">
        <f t="shared" si="960"/>
        <v>130424.1719810137</v>
      </c>
      <c r="N4405" s="9">
        <f t="shared" si="961"/>
        <v>27253246947.280899</v>
      </c>
      <c r="O4405" s="9">
        <f t="shared" si="962"/>
        <v>-129324.1719810137</v>
      </c>
      <c r="P4405" s="9">
        <f t="shared" si="963"/>
        <v>16724741458.574808</v>
      </c>
      <c r="Q4405" s="9">
        <f t="shared" si="964"/>
        <v>2.0159781272966542E-4</v>
      </c>
      <c r="R4405" s="9">
        <f t="shared" si="965"/>
        <v>-3.66004536602915E-2</v>
      </c>
    </row>
    <row r="4406" spans="1:18" x14ac:dyDescent="0.25">
      <c r="A4406">
        <v>4395</v>
      </c>
      <c r="B4406" s="5">
        <v>8780</v>
      </c>
      <c r="C4406" s="5">
        <v>2200</v>
      </c>
      <c r="D4406" s="5">
        <f t="shared" si="952"/>
        <v>19316000</v>
      </c>
      <c r="E4406" s="5">
        <f t="shared" si="953"/>
        <v>77088400</v>
      </c>
      <c r="F4406" s="5">
        <f t="shared" si="954"/>
        <v>4840000</v>
      </c>
      <c r="G4406" s="5">
        <f t="shared" si="955"/>
        <v>-621180.82420000003</v>
      </c>
      <c r="H4406" s="9">
        <f t="shared" si="956"/>
        <v>385865616353.79132</v>
      </c>
      <c r="I4406" s="9">
        <f t="shared" si="957"/>
        <v>-293309.74660000001</v>
      </c>
      <c r="J4406" s="9">
        <f t="shared" si="958"/>
        <v>86030607450.556213</v>
      </c>
      <c r="K4406" s="9">
        <f t="shared" si="959"/>
        <v>182198390138.88116</v>
      </c>
      <c r="M4406" s="9">
        <f t="shared" si="960"/>
        <v>126206.4491770387</v>
      </c>
      <c r="N4406" s="9">
        <f t="shared" si="961"/>
        <v>28663606518.287704</v>
      </c>
      <c r="O4406" s="9">
        <f t="shared" si="962"/>
        <v>-124006.4491770387</v>
      </c>
      <c r="P4406" s="9">
        <f t="shared" si="963"/>
        <v>15377599437.49748</v>
      </c>
      <c r="Q4406" s="9">
        <f t="shared" si="964"/>
        <v>2.0168049977537119E-4</v>
      </c>
      <c r="R4406" s="9">
        <f t="shared" si="965"/>
        <v>-3.5095469121048835E-2</v>
      </c>
    </row>
    <row r="4407" spans="1:18" x14ac:dyDescent="0.25">
      <c r="A4407">
        <v>4396</v>
      </c>
      <c r="B4407" s="5">
        <v>2723079</v>
      </c>
      <c r="C4407" s="5">
        <v>288862</v>
      </c>
      <c r="D4407" s="5">
        <f t="shared" si="952"/>
        <v>786594046098</v>
      </c>
      <c r="E4407" s="5">
        <f t="shared" si="953"/>
        <v>7415159240241</v>
      </c>
      <c r="F4407" s="5">
        <f t="shared" si="954"/>
        <v>83441255044</v>
      </c>
      <c r="G4407" s="5">
        <f t="shared" si="955"/>
        <v>2093118.1757999999</v>
      </c>
      <c r="H4407" s="9">
        <f t="shared" si="956"/>
        <v>4381143697864.3188</v>
      </c>
      <c r="I4407" s="9">
        <f t="shared" si="957"/>
        <v>-6647.7466000000131</v>
      </c>
      <c r="J4407" s="9">
        <f t="shared" si="958"/>
        <v>44192534.857811734</v>
      </c>
      <c r="K4407" s="9">
        <f t="shared" si="959"/>
        <v>-13914519236.57268</v>
      </c>
      <c r="M4407" s="9">
        <f t="shared" si="960"/>
        <v>865990.66818230785</v>
      </c>
      <c r="N4407" s="9">
        <f t="shared" si="961"/>
        <v>325448481889.39935</v>
      </c>
      <c r="O4407" s="9">
        <f t="shared" si="962"/>
        <v>-577128.66818230785</v>
      </c>
      <c r="P4407" s="9">
        <f t="shared" si="963"/>
        <v>333077499637.8844</v>
      </c>
      <c r="Q4407" s="9">
        <f t="shared" si="964"/>
        <v>2.1908050546120514E-4</v>
      </c>
      <c r="R4407" s="9">
        <f t="shared" si="965"/>
        <v>-0.16333648564586817</v>
      </c>
    </row>
    <row r="4408" spans="1:18" x14ac:dyDescent="0.25">
      <c r="A4408">
        <v>4397</v>
      </c>
      <c r="B4408" s="5">
        <v>959779</v>
      </c>
      <c r="C4408" s="5">
        <v>77295</v>
      </c>
      <c r="D4408" s="5">
        <f t="shared" si="952"/>
        <v>74186117805</v>
      </c>
      <c r="E4408" s="5">
        <f t="shared" si="953"/>
        <v>921175728841</v>
      </c>
      <c r="F4408" s="5">
        <f t="shared" si="954"/>
        <v>5974517025</v>
      </c>
      <c r="G4408" s="5">
        <f t="shared" si="955"/>
        <v>329818.17579999997</v>
      </c>
      <c r="H4408" s="9">
        <f t="shared" si="956"/>
        <v>108780029088.03969</v>
      </c>
      <c r="I4408" s="9">
        <f t="shared" si="957"/>
        <v>-218214.74660000001</v>
      </c>
      <c r="J4408" s="9">
        <f t="shared" si="958"/>
        <v>47617675633.702217</v>
      </c>
      <c r="K4408" s="9">
        <f t="shared" si="959"/>
        <v>-71971189656.271255</v>
      </c>
      <c r="M4408" s="9">
        <f t="shared" si="960"/>
        <v>385401.93666378647</v>
      </c>
      <c r="N4408" s="9">
        <f t="shared" si="961"/>
        <v>8080605834.4639091</v>
      </c>
      <c r="O4408" s="9">
        <f t="shared" si="962"/>
        <v>-308106.93666378647</v>
      </c>
      <c r="P4408" s="9">
        <f t="shared" si="963"/>
        <v>94929884420.342529</v>
      </c>
      <c r="Q4408" s="9">
        <f t="shared" si="964"/>
        <v>2.004737525363745E-4</v>
      </c>
      <c r="R4408" s="9">
        <f t="shared" si="965"/>
        <v>-8.7198295151111285E-2</v>
      </c>
    </row>
    <row r="4409" spans="1:18" x14ac:dyDescent="0.25">
      <c r="A4409">
        <v>4398</v>
      </c>
      <c r="B4409" s="5">
        <v>755521</v>
      </c>
      <c r="C4409" s="5">
        <v>51120</v>
      </c>
      <c r="D4409" s="5">
        <f t="shared" si="952"/>
        <v>38622233520</v>
      </c>
      <c r="E4409" s="5">
        <f t="shared" si="953"/>
        <v>570811981441</v>
      </c>
      <c r="F4409" s="5">
        <f t="shared" si="954"/>
        <v>2613254400</v>
      </c>
      <c r="G4409" s="5">
        <f t="shared" si="955"/>
        <v>125560.17579999997</v>
      </c>
      <c r="H4409" s="9">
        <f t="shared" si="956"/>
        <v>15765357746.926897</v>
      </c>
      <c r="I4409" s="9">
        <f t="shared" si="957"/>
        <v>-244389.74660000001</v>
      </c>
      <c r="J4409" s="9">
        <f t="shared" si="958"/>
        <v>59726348243.212219</v>
      </c>
      <c r="K4409" s="9">
        <f t="shared" si="959"/>
        <v>-30685619546.813446</v>
      </c>
      <c r="M4409" s="9">
        <f t="shared" si="960"/>
        <v>329731.26626027597</v>
      </c>
      <c r="N4409" s="9">
        <f t="shared" si="961"/>
        <v>1171112407.8586535</v>
      </c>
      <c r="O4409" s="9">
        <f t="shared" si="962"/>
        <v>-278611.26626027597</v>
      </c>
      <c r="P4409" s="9">
        <f t="shared" si="963"/>
        <v>77624237687.154388</v>
      </c>
      <c r="Q4409" s="9">
        <f t="shared" si="964"/>
        <v>2.0006866038078933E-4</v>
      </c>
      <c r="R4409" s="9">
        <f t="shared" si="965"/>
        <v>-7.8850618454503904E-2</v>
      </c>
    </row>
    <row r="4410" spans="1:18" x14ac:dyDescent="0.25">
      <c r="A4410">
        <v>4399</v>
      </c>
      <c r="B4410" s="5">
        <v>399702</v>
      </c>
      <c r="C4410" s="5">
        <v>31950</v>
      </c>
      <c r="D4410" s="5">
        <f t="shared" si="952"/>
        <v>12770478900</v>
      </c>
      <c r="E4410" s="5">
        <f t="shared" si="953"/>
        <v>159761688804</v>
      </c>
      <c r="F4410" s="5">
        <f t="shared" si="954"/>
        <v>1020802500</v>
      </c>
      <c r="G4410" s="5">
        <f t="shared" si="955"/>
        <v>-230258.82420000003</v>
      </c>
      <c r="H4410" s="9">
        <f t="shared" si="956"/>
        <v>53019126121.966522</v>
      </c>
      <c r="I4410" s="9">
        <f t="shared" si="957"/>
        <v>-263559.74660000001</v>
      </c>
      <c r="J4410" s="9">
        <f t="shared" si="958"/>
        <v>69463740027.856216</v>
      </c>
      <c r="K4410" s="9">
        <f t="shared" si="959"/>
        <v>60686957358.565956</v>
      </c>
      <c r="M4410" s="9">
        <f t="shared" si="960"/>
        <v>232752.53214799284</v>
      </c>
      <c r="N4410" s="9">
        <f t="shared" si="961"/>
        <v>3938467965.775218</v>
      </c>
      <c r="O4410" s="9">
        <f t="shared" si="962"/>
        <v>-200802.53214799284</v>
      </c>
      <c r="P4410" s="9">
        <f t="shared" si="963"/>
        <v>40321656917.0457</v>
      </c>
      <c r="Q4410" s="9">
        <f t="shared" si="964"/>
        <v>2.0023090585364998E-4</v>
      </c>
      <c r="R4410" s="9">
        <f t="shared" si="965"/>
        <v>-5.6829737520429108E-2</v>
      </c>
    </row>
    <row r="4411" spans="1:18" x14ac:dyDescent="0.25">
      <c r="A4411">
        <v>4400</v>
      </c>
      <c r="B4411" s="5">
        <v>282664</v>
      </c>
      <c r="C4411" s="5">
        <v>26606</v>
      </c>
      <c r="D4411" s="5">
        <f t="shared" si="952"/>
        <v>7520558384</v>
      </c>
      <c r="E4411" s="5">
        <f t="shared" si="953"/>
        <v>79898936896</v>
      </c>
      <c r="F4411" s="5">
        <f t="shared" si="954"/>
        <v>707879236</v>
      </c>
      <c r="G4411" s="5">
        <f t="shared" si="955"/>
        <v>-347296.82420000003</v>
      </c>
      <c r="H4411" s="9">
        <f t="shared" si="956"/>
        <v>120615084099.40573</v>
      </c>
      <c r="I4411" s="9">
        <f t="shared" si="957"/>
        <v>-268903.74660000001</v>
      </c>
      <c r="J4411" s="9">
        <f t="shared" si="958"/>
        <v>72309224935.517014</v>
      </c>
      <c r="K4411" s="9">
        <f t="shared" si="959"/>
        <v>93389417209.66156</v>
      </c>
      <c r="M4411" s="9">
        <f t="shared" si="960"/>
        <v>200853.73786485061</v>
      </c>
      <c r="N4411" s="9">
        <f t="shared" si="961"/>
        <v>8959759989.6686802</v>
      </c>
      <c r="O4411" s="9">
        <f t="shared" si="962"/>
        <v>-174247.73786485061</v>
      </c>
      <c r="P4411" s="9">
        <f t="shared" si="963"/>
        <v>30362274151.017693</v>
      </c>
      <c r="Q4411" s="9">
        <f t="shared" si="964"/>
        <v>2.0052529588837371E-4</v>
      </c>
      <c r="R4411" s="9">
        <f t="shared" si="965"/>
        <v>-4.9314391399077714E-2</v>
      </c>
    </row>
    <row r="4412" spans="1:18" x14ac:dyDescent="0.25">
      <c r="A4412">
        <v>4401</v>
      </c>
      <c r="B4412" s="5">
        <v>236219</v>
      </c>
      <c r="C4412" s="5">
        <v>15141</v>
      </c>
      <c r="D4412" s="5">
        <f t="shared" si="952"/>
        <v>3576591879</v>
      </c>
      <c r="E4412" s="5">
        <f t="shared" si="953"/>
        <v>55799415961</v>
      </c>
      <c r="F4412" s="5">
        <f t="shared" si="954"/>
        <v>229249881</v>
      </c>
      <c r="G4412" s="5">
        <f t="shared" si="955"/>
        <v>-393741.82420000003</v>
      </c>
      <c r="H4412" s="9">
        <f t="shared" si="956"/>
        <v>155032624124.34372</v>
      </c>
      <c r="I4412" s="9">
        <f t="shared" si="957"/>
        <v>-280368.74660000001</v>
      </c>
      <c r="J4412" s="9">
        <f t="shared" si="958"/>
        <v>78606634070.055023</v>
      </c>
      <c r="K4412" s="9">
        <f t="shared" si="959"/>
        <v>110392901734.95157</v>
      </c>
      <c r="M4412" s="9">
        <f t="shared" si="960"/>
        <v>188195.11843799317</v>
      </c>
      <c r="N4412" s="9">
        <f t="shared" si="961"/>
        <v>11516429417.549793</v>
      </c>
      <c r="O4412" s="9">
        <f t="shared" si="962"/>
        <v>-173054.11843799317</v>
      </c>
      <c r="P4412" s="9">
        <f t="shared" si="963"/>
        <v>29947727908.350967</v>
      </c>
      <c r="Q4412" s="9">
        <f t="shared" si="964"/>
        <v>2.006751891823844E-4</v>
      </c>
      <c r="R4412" s="9">
        <f t="shared" si="965"/>
        <v>-4.8976585143504857E-2</v>
      </c>
    </row>
    <row r="4413" spans="1:18" x14ac:dyDescent="0.25">
      <c r="A4413">
        <v>4402</v>
      </c>
      <c r="B4413" s="5">
        <v>226508</v>
      </c>
      <c r="C4413" s="5">
        <v>154598</v>
      </c>
      <c r="D4413" s="5">
        <f t="shared" si="952"/>
        <v>35017683784</v>
      </c>
      <c r="E4413" s="5">
        <f t="shared" si="953"/>
        <v>51305874064</v>
      </c>
      <c r="F4413" s="5">
        <f t="shared" si="954"/>
        <v>23900541604</v>
      </c>
      <c r="G4413" s="5">
        <f t="shared" si="955"/>
        <v>-403452.82420000003</v>
      </c>
      <c r="H4413" s="9">
        <f t="shared" si="956"/>
        <v>162774181354.95615</v>
      </c>
      <c r="I4413" s="9">
        <f t="shared" si="957"/>
        <v>-140911.74660000001</v>
      </c>
      <c r="J4413" s="9">
        <f t="shared" si="958"/>
        <v>19856120329.862614</v>
      </c>
      <c r="K4413" s="9">
        <f t="shared" si="959"/>
        <v>56851242128.724754</v>
      </c>
      <c r="M4413" s="9">
        <f t="shared" si="960"/>
        <v>185548.37813754717</v>
      </c>
      <c r="N4413" s="9">
        <f t="shared" si="961"/>
        <v>12091502554.135319</v>
      </c>
      <c r="O4413" s="9">
        <f t="shared" si="962"/>
        <v>-30950.378137547174</v>
      </c>
      <c r="P4413" s="9">
        <f t="shared" si="963"/>
        <v>957925906.85715806</v>
      </c>
      <c r="Q4413" s="9">
        <f t="shared" si="964"/>
        <v>2.0070890476790352E-4</v>
      </c>
      <c r="R4413" s="9">
        <f t="shared" si="965"/>
        <v>-8.759363078546448E-3</v>
      </c>
    </row>
    <row r="4414" spans="1:18" x14ac:dyDescent="0.25">
      <c r="A4414">
        <v>4403</v>
      </c>
      <c r="B4414" s="5">
        <v>190525</v>
      </c>
      <c r="C4414" s="5">
        <v>14085</v>
      </c>
      <c r="D4414" s="5">
        <f t="shared" si="952"/>
        <v>2683544625</v>
      </c>
      <c r="E4414" s="5">
        <f t="shared" si="953"/>
        <v>36299775625</v>
      </c>
      <c r="F4414" s="5">
        <f t="shared" si="954"/>
        <v>198387225</v>
      </c>
      <c r="G4414" s="5">
        <f t="shared" si="955"/>
        <v>-439435.82420000003</v>
      </c>
      <c r="H4414" s="9">
        <f t="shared" si="956"/>
        <v>193103843590.33334</v>
      </c>
      <c r="I4414" s="9">
        <f t="shared" si="957"/>
        <v>-281424.74660000001</v>
      </c>
      <c r="J4414" s="9">
        <f t="shared" si="958"/>
        <v>79199887998.874222</v>
      </c>
      <c r="K4414" s="9">
        <f t="shared" si="959"/>
        <v>123668115472.44716</v>
      </c>
      <c r="M4414" s="9">
        <f t="shared" si="960"/>
        <v>175741.18462184881</v>
      </c>
      <c r="N4414" s="9">
        <f t="shared" si="961"/>
        <v>14344508438.314247</v>
      </c>
      <c r="O4414" s="9">
        <f t="shared" si="962"/>
        <v>-161656.18462184881</v>
      </c>
      <c r="P4414" s="9">
        <f t="shared" si="963"/>
        <v>26132722026.493267</v>
      </c>
      <c r="Q4414" s="9">
        <f t="shared" si="964"/>
        <v>2.0084099477129708E-4</v>
      </c>
      <c r="R4414" s="9">
        <f t="shared" si="965"/>
        <v>-4.5750824181897354E-2</v>
      </c>
    </row>
    <row r="4415" spans="1:18" x14ac:dyDescent="0.25">
      <c r="A4415">
        <v>4404</v>
      </c>
      <c r="B4415" s="5">
        <v>134957</v>
      </c>
      <c r="C4415" s="5">
        <v>14000</v>
      </c>
      <c r="D4415" s="5">
        <f t="shared" si="952"/>
        <v>1889398000</v>
      </c>
      <c r="E4415" s="5">
        <f t="shared" si="953"/>
        <v>18213391849</v>
      </c>
      <c r="F4415" s="5">
        <f t="shared" si="954"/>
        <v>196000000</v>
      </c>
      <c r="G4415" s="5">
        <f t="shared" si="955"/>
        <v>-495003.82420000003</v>
      </c>
      <c r="H4415" s="9">
        <f t="shared" si="956"/>
        <v>245028785972.62454</v>
      </c>
      <c r="I4415" s="9">
        <f t="shared" si="957"/>
        <v>-281509.74660000001</v>
      </c>
      <c r="J4415" s="9">
        <f t="shared" si="958"/>
        <v>79247737430.796219</v>
      </c>
      <c r="K4415" s="9">
        <f t="shared" si="959"/>
        <v>139348401116.57297</v>
      </c>
      <c r="M4415" s="9">
        <f t="shared" si="960"/>
        <v>160596.08473355911</v>
      </c>
      <c r="N4415" s="9">
        <f t="shared" si="961"/>
        <v>18201696158.212349</v>
      </c>
      <c r="O4415" s="9">
        <f t="shared" si="962"/>
        <v>-146596.08473355911</v>
      </c>
      <c r="P4415" s="9">
        <f t="shared" si="963"/>
        <v>21490412059.208843</v>
      </c>
      <c r="Q4415" s="9">
        <f t="shared" si="964"/>
        <v>2.0106713529875365E-4</v>
      </c>
      <c r="R4415" s="9">
        <f t="shared" si="965"/>
        <v>-4.1488622737144536E-2</v>
      </c>
    </row>
    <row r="4416" spans="1:18" x14ac:dyDescent="0.25">
      <c r="A4416">
        <v>4405</v>
      </c>
      <c r="B4416" s="5">
        <v>102671</v>
      </c>
      <c r="C4416" s="5">
        <v>6148</v>
      </c>
      <c r="D4416" s="5">
        <f t="shared" si="952"/>
        <v>631221308</v>
      </c>
      <c r="E4416" s="5">
        <f t="shared" si="953"/>
        <v>10541334241</v>
      </c>
      <c r="F4416" s="5">
        <f t="shared" si="954"/>
        <v>37797904</v>
      </c>
      <c r="G4416" s="5">
        <f t="shared" si="955"/>
        <v>-527289.82420000003</v>
      </c>
      <c r="H4416" s="9">
        <f t="shared" si="956"/>
        <v>278034558704.86694</v>
      </c>
      <c r="I4416" s="9">
        <f t="shared" si="957"/>
        <v>-289361.74660000001</v>
      </c>
      <c r="J4416" s="9">
        <f t="shared" si="958"/>
        <v>83730220395.402618</v>
      </c>
      <c r="K4416" s="9">
        <f t="shared" si="959"/>
        <v>152577504494.91898</v>
      </c>
      <c r="M4416" s="9">
        <f t="shared" si="960"/>
        <v>151796.51132812217</v>
      </c>
      <c r="N4416" s="9">
        <f t="shared" si="961"/>
        <v>20653493992.310112</v>
      </c>
      <c r="O4416" s="9">
        <f t="shared" si="962"/>
        <v>-145648.51132812217</v>
      </c>
      <c r="P4416" s="9">
        <f t="shared" si="963"/>
        <v>21213488852.098133</v>
      </c>
      <c r="Q4416" s="9">
        <f t="shared" si="964"/>
        <v>2.0121088014491697E-4</v>
      </c>
      <c r="R4416" s="9">
        <f t="shared" si="965"/>
        <v>-4.1220449946510578E-2</v>
      </c>
    </row>
    <row r="4417" spans="1:18" x14ac:dyDescent="0.25">
      <c r="A4417">
        <v>4406</v>
      </c>
      <c r="B4417" s="5">
        <v>51644</v>
      </c>
      <c r="C4417" s="5">
        <v>2487</v>
      </c>
      <c r="D4417" s="5">
        <f t="shared" si="952"/>
        <v>128438628</v>
      </c>
      <c r="E4417" s="5">
        <f t="shared" si="953"/>
        <v>2667102736</v>
      </c>
      <c r="F4417" s="5">
        <f t="shared" si="954"/>
        <v>6185169</v>
      </c>
      <c r="G4417" s="5">
        <f t="shared" si="955"/>
        <v>-578316.82420000003</v>
      </c>
      <c r="H4417" s="9">
        <f t="shared" si="956"/>
        <v>334450349152.77374</v>
      </c>
      <c r="I4417" s="9">
        <f t="shared" si="957"/>
        <v>-293022.74660000001</v>
      </c>
      <c r="J4417" s="9">
        <f t="shared" si="958"/>
        <v>85862330025.007813</v>
      </c>
      <c r="K4417" s="9">
        <f t="shared" si="959"/>
        <v>169459984232.07336</v>
      </c>
      <c r="M4417" s="9">
        <f t="shared" si="960"/>
        <v>137889.06438024287</v>
      </c>
      <c r="N4417" s="9">
        <f t="shared" si="961"/>
        <v>24844279463.421665</v>
      </c>
      <c r="O4417" s="9">
        <f t="shared" si="962"/>
        <v>-135402.06438024287</v>
      </c>
      <c r="P4417" s="9">
        <f t="shared" si="963"/>
        <v>18333719038.431435</v>
      </c>
      <c r="Q4417" s="9">
        <f t="shared" si="964"/>
        <v>2.0145657895599778E-4</v>
      </c>
      <c r="R4417" s="9">
        <f t="shared" si="965"/>
        <v>-3.832057500860999E-2</v>
      </c>
    </row>
    <row r="4418" spans="1:18" x14ac:dyDescent="0.25">
      <c r="A4418">
        <v>4407</v>
      </c>
      <c r="B4418" s="5">
        <v>36403</v>
      </c>
      <c r="C4418" s="5">
        <v>20000</v>
      </c>
      <c r="D4418" s="5">
        <f t="shared" si="952"/>
        <v>728060000</v>
      </c>
      <c r="E4418" s="5">
        <f t="shared" si="953"/>
        <v>1325178409</v>
      </c>
      <c r="F4418" s="5">
        <f t="shared" si="954"/>
        <v>400000000</v>
      </c>
      <c r="G4418" s="5">
        <f t="shared" si="955"/>
        <v>-593557.82420000003</v>
      </c>
      <c r="H4418" s="9">
        <f t="shared" si="956"/>
        <v>352310890669.03815</v>
      </c>
      <c r="I4418" s="9">
        <f t="shared" si="957"/>
        <v>-275509.74660000001</v>
      </c>
      <c r="J4418" s="9">
        <f t="shared" si="958"/>
        <v>75905620471.596222</v>
      </c>
      <c r="K4418" s="9">
        <f t="shared" si="959"/>
        <v>163530965737.78937</v>
      </c>
      <c r="M4418" s="9">
        <f t="shared" si="960"/>
        <v>133735.1184509774</v>
      </c>
      <c r="N4418" s="9">
        <f t="shared" si="961"/>
        <v>26171030312.754539</v>
      </c>
      <c r="O4418" s="9">
        <f t="shared" si="962"/>
        <v>-113735.1184509774</v>
      </c>
      <c r="P4418" s="9">
        <f t="shared" si="963"/>
        <v>12935677169.057861</v>
      </c>
      <c r="Q4418" s="9">
        <f t="shared" si="964"/>
        <v>2.0153436416083079E-4</v>
      </c>
      <c r="R4418" s="9">
        <f t="shared" si="965"/>
        <v>-3.2188544001942633E-2</v>
      </c>
    </row>
    <row r="4419" spans="1:18" x14ac:dyDescent="0.25">
      <c r="A4419">
        <v>4408</v>
      </c>
      <c r="B4419" s="5">
        <v>28501</v>
      </c>
      <c r="C4419" s="5">
        <v>16000</v>
      </c>
      <c r="D4419" s="5">
        <f t="shared" si="952"/>
        <v>456016000</v>
      </c>
      <c r="E4419" s="5">
        <f t="shared" si="953"/>
        <v>812307001</v>
      </c>
      <c r="F4419" s="5">
        <f t="shared" si="954"/>
        <v>256000000</v>
      </c>
      <c r="G4419" s="5">
        <f t="shared" si="955"/>
        <v>-601459.82420000003</v>
      </c>
      <c r="H4419" s="9">
        <f t="shared" si="956"/>
        <v>361753920126.69495</v>
      </c>
      <c r="I4419" s="9">
        <f t="shared" si="957"/>
        <v>-279509.74660000001</v>
      </c>
      <c r="J4419" s="9">
        <f t="shared" si="958"/>
        <v>78125698444.396225</v>
      </c>
      <c r="K4419" s="9">
        <f t="shared" si="959"/>
        <v>168113883052.22256</v>
      </c>
      <c r="M4419" s="9">
        <f t="shared" si="960"/>
        <v>131581.42245117057</v>
      </c>
      <c r="N4419" s="9">
        <f t="shared" si="961"/>
        <v>26872495458.243698</v>
      </c>
      <c r="O4419" s="9">
        <f t="shared" si="962"/>
        <v>-115581.42245117057</v>
      </c>
      <c r="P4419" s="9">
        <f t="shared" si="963"/>
        <v>13359065215.835957</v>
      </c>
      <c r="Q4419" s="9">
        <f t="shared" si="964"/>
        <v>2.0157548990049209E-4</v>
      </c>
      <c r="R4419" s="9">
        <f t="shared" si="965"/>
        <v>-3.2711073145781991E-2</v>
      </c>
    </row>
    <row r="4420" spans="1:18" x14ac:dyDescent="0.25">
      <c r="A4420">
        <v>4409</v>
      </c>
      <c r="B4420" s="5">
        <v>16160</v>
      </c>
      <c r="C4420" s="5">
        <v>1533</v>
      </c>
      <c r="D4420" s="5">
        <f t="shared" si="952"/>
        <v>24773280</v>
      </c>
      <c r="E4420" s="5">
        <f t="shared" si="953"/>
        <v>261145600</v>
      </c>
      <c r="F4420" s="5">
        <f t="shared" si="954"/>
        <v>2350089</v>
      </c>
      <c r="G4420" s="5">
        <f t="shared" si="955"/>
        <v>-613800.82420000003</v>
      </c>
      <c r="H4420" s="9">
        <f t="shared" si="956"/>
        <v>376751451788.59937</v>
      </c>
      <c r="I4420" s="9">
        <f t="shared" si="957"/>
        <v>-293976.74660000001</v>
      </c>
      <c r="J4420" s="9">
        <f t="shared" si="958"/>
        <v>86422327541.520615</v>
      </c>
      <c r="K4420" s="9">
        <f t="shared" si="959"/>
        <v>180443169358.71457</v>
      </c>
      <c r="M4420" s="9">
        <f t="shared" si="960"/>
        <v>128217.87368710883</v>
      </c>
      <c r="N4420" s="9">
        <f t="shared" si="961"/>
        <v>27986570742.702934</v>
      </c>
      <c r="O4420" s="9">
        <f t="shared" si="962"/>
        <v>-126684.87368710883</v>
      </c>
      <c r="P4420" s="9">
        <f t="shared" si="963"/>
        <v>16049057221.118719</v>
      </c>
      <c r="Q4420" s="9">
        <f t="shared" si="964"/>
        <v>2.0164080628920562E-4</v>
      </c>
      <c r="R4420" s="9">
        <f t="shared" si="965"/>
        <v>-3.5853498054643392E-2</v>
      </c>
    </row>
    <row r="4421" spans="1:18" x14ac:dyDescent="0.25">
      <c r="A4421">
        <v>4410</v>
      </c>
      <c r="B4421" s="5">
        <v>13250</v>
      </c>
      <c r="C4421" s="5">
        <v>1626</v>
      </c>
      <c r="D4421" s="5">
        <f t="shared" si="952"/>
        <v>21544500</v>
      </c>
      <c r="E4421" s="5">
        <f t="shared" si="953"/>
        <v>175562500</v>
      </c>
      <c r="F4421" s="5">
        <f t="shared" si="954"/>
        <v>2643876</v>
      </c>
      <c r="G4421" s="5">
        <f t="shared" si="955"/>
        <v>-616710.82420000003</v>
      </c>
      <c r="H4421" s="9">
        <f t="shared" si="956"/>
        <v>380332240685.44336</v>
      </c>
      <c r="I4421" s="9">
        <f t="shared" si="957"/>
        <v>-293883.74660000001</v>
      </c>
      <c r="J4421" s="9">
        <f t="shared" si="958"/>
        <v>86367656515.653015</v>
      </c>
      <c r="K4421" s="9">
        <f t="shared" si="959"/>
        <v>181241287584.66995</v>
      </c>
      <c r="M4421" s="9">
        <f t="shared" si="960"/>
        <v>127424.75101443891</v>
      </c>
      <c r="N4421" s="9">
        <f t="shared" si="961"/>
        <v>28252565740.998093</v>
      </c>
      <c r="O4421" s="9">
        <f t="shared" si="962"/>
        <v>-125798.75101443891</v>
      </c>
      <c r="P4421" s="9">
        <f t="shared" si="963"/>
        <v>15825325756.792795</v>
      </c>
      <c r="Q4421" s="9">
        <f t="shared" si="964"/>
        <v>2.0165640113539498E-4</v>
      </c>
      <c r="R4421" s="9">
        <f t="shared" si="965"/>
        <v>-3.5602713873232689E-2</v>
      </c>
    </row>
    <row r="4422" spans="1:18" x14ac:dyDescent="0.25">
      <c r="A4422">
        <v>4411</v>
      </c>
      <c r="B4422" s="5">
        <v>2305</v>
      </c>
      <c r="C4422" s="5">
        <v>200</v>
      </c>
      <c r="D4422" s="5">
        <f t="shared" si="952"/>
        <v>461000</v>
      </c>
      <c r="E4422" s="5">
        <f t="shared" si="953"/>
        <v>5313025</v>
      </c>
      <c r="F4422" s="5">
        <f t="shared" si="954"/>
        <v>40000</v>
      </c>
      <c r="G4422" s="5">
        <f t="shared" si="955"/>
        <v>-627655.82420000003</v>
      </c>
      <c r="H4422" s="9">
        <f t="shared" si="956"/>
        <v>393951833652.18134</v>
      </c>
      <c r="I4422" s="9">
        <f t="shared" si="957"/>
        <v>-295309.74660000001</v>
      </c>
      <c r="J4422" s="9">
        <f t="shared" si="958"/>
        <v>87207846436.956223</v>
      </c>
      <c r="K4422" s="9">
        <f t="shared" si="959"/>
        <v>185352882396.51617</v>
      </c>
      <c r="M4422" s="9">
        <f t="shared" si="960"/>
        <v>124441.68309266143</v>
      </c>
      <c r="N4422" s="9">
        <f t="shared" si="961"/>
        <v>29264282352.150826</v>
      </c>
      <c r="O4422" s="9">
        <f t="shared" si="962"/>
        <v>-124241.68309266143</v>
      </c>
      <c r="P4422" s="9">
        <f t="shared" si="963"/>
        <v>15435995817.697313</v>
      </c>
      <c r="Q4422" s="9">
        <f t="shared" si="964"/>
        <v>2.0171571640462661E-4</v>
      </c>
      <c r="R4422" s="9">
        <f t="shared" si="965"/>
        <v>-3.5162044057031015E-2</v>
      </c>
    </row>
    <row r="4423" spans="1:18" x14ac:dyDescent="0.25">
      <c r="A4423">
        <v>4412</v>
      </c>
      <c r="B4423" s="5">
        <v>681</v>
      </c>
      <c r="C4423" s="5">
        <v>135</v>
      </c>
      <c r="D4423" s="5">
        <f t="shared" si="952"/>
        <v>91935</v>
      </c>
      <c r="E4423" s="5">
        <f t="shared" si="953"/>
        <v>463761</v>
      </c>
      <c r="F4423" s="5">
        <f t="shared" si="954"/>
        <v>18225</v>
      </c>
      <c r="G4423" s="5">
        <f t="shared" si="955"/>
        <v>-629279.82420000003</v>
      </c>
      <c r="H4423" s="9">
        <f t="shared" si="956"/>
        <v>395993097145.18292</v>
      </c>
      <c r="I4423" s="9">
        <f t="shared" si="957"/>
        <v>-295374.74660000001</v>
      </c>
      <c r="J4423" s="9">
        <f t="shared" si="958"/>
        <v>87246240929.014221</v>
      </c>
      <c r="K4423" s="9">
        <f t="shared" si="959"/>
        <v>185873368613.56757</v>
      </c>
      <c r="M4423" s="9">
        <f t="shared" si="960"/>
        <v>123999.06068014735</v>
      </c>
      <c r="N4423" s="9">
        <f t="shared" si="961"/>
        <v>29415915384.698349</v>
      </c>
      <c r="O4423" s="9">
        <f t="shared" si="962"/>
        <v>-123864.06068014735</v>
      </c>
      <c r="P4423" s="9">
        <f t="shared" si="963"/>
        <v>15342305528.175224</v>
      </c>
      <c r="Q4423" s="9">
        <f t="shared" si="964"/>
        <v>2.0172460639817895E-4</v>
      </c>
      <c r="R4423" s="9">
        <f t="shared" si="965"/>
        <v>-3.5055172061964929E-2</v>
      </c>
    </row>
    <row r="4424" spans="1:18" x14ac:dyDescent="0.25">
      <c r="A4424">
        <v>4413</v>
      </c>
      <c r="B4424" s="5">
        <v>485</v>
      </c>
      <c r="C4424" s="5">
        <v>34</v>
      </c>
      <c r="D4424" s="5">
        <f t="shared" si="952"/>
        <v>16490</v>
      </c>
      <c r="E4424" s="5">
        <f t="shared" si="953"/>
        <v>235225</v>
      </c>
      <c r="F4424" s="5">
        <f t="shared" si="954"/>
        <v>1156</v>
      </c>
      <c r="G4424" s="5">
        <f t="shared" si="955"/>
        <v>-629475.82420000003</v>
      </c>
      <c r="H4424" s="9">
        <f t="shared" si="956"/>
        <v>396239813252.26935</v>
      </c>
      <c r="I4424" s="9">
        <f t="shared" si="957"/>
        <v>-295475.74660000001</v>
      </c>
      <c r="J4424" s="9">
        <f t="shared" si="958"/>
        <v>87305916828.827423</v>
      </c>
      <c r="K4424" s="9">
        <f t="shared" si="959"/>
        <v>185994839122.14536</v>
      </c>
      <c r="M4424" s="9">
        <f t="shared" si="960"/>
        <v>123945.64073380944</v>
      </c>
      <c r="N4424" s="9">
        <f t="shared" si="961"/>
        <v>29434242421.665447</v>
      </c>
      <c r="O4424" s="9">
        <f t="shared" si="962"/>
        <v>-123911.64073380944</v>
      </c>
      <c r="P4424" s="9">
        <f t="shared" si="963"/>
        <v>15354094709.344664</v>
      </c>
      <c r="Q4424" s="9">
        <f t="shared" si="964"/>
        <v>2.0172568088200175E-4</v>
      </c>
      <c r="R4424" s="9">
        <f t="shared" si="965"/>
        <v>-3.5068637867080601E-2</v>
      </c>
    </row>
    <row r="4425" spans="1:18" x14ac:dyDescent="0.25">
      <c r="A4425">
        <v>4414</v>
      </c>
      <c r="B4425" s="5">
        <v>1050604</v>
      </c>
      <c r="C4425" s="5">
        <v>939502</v>
      </c>
      <c r="D4425" s="5">
        <f t="shared" si="952"/>
        <v>987044559208</v>
      </c>
      <c r="E4425" s="5">
        <f t="shared" si="953"/>
        <v>1103768764816</v>
      </c>
      <c r="F4425" s="5">
        <f t="shared" si="954"/>
        <v>882664008004</v>
      </c>
      <c r="G4425" s="5">
        <f t="shared" si="955"/>
        <v>420643.17579999997</v>
      </c>
      <c r="H4425" s="9">
        <f t="shared" si="956"/>
        <v>176940681347.10968</v>
      </c>
      <c r="I4425" s="9">
        <f t="shared" si="957"/>
        <v>643992.25340000005</v>
      </c>
      <c r="J4425" s="9">
        <f t="shared" si="958"/>
        <v>414726022439.2099</v>
      </c>
      <c r="K4425" s="9">
        <f t="shared" si="959"/>
        <v>270890946660.77435</v>
      </c>
      <c r="M4425" s="9">
        <f t="shared" si="960"/>
        <v>410156.35822572699</v>
      </c>
      <c r="N4425" s="9">
        <f t="shared" si="961"/>
        <v>13143845557.260275</v>
      </c>
      <c r="O4425" s="9">
        <f t="shared" si="962"/>
        <v>529345.64177427301</v>
      </c>
      <c r="P4425" s="9">
        <f t="shared" si="963"/>
        <v>280206808465.41699</v>
      </c>
      <c r="Q4425" s="9">
        <f t="shared" si="964"/>
        <v>2.0077060189520801E-4</v>
      </c>
      <c r="R4425" s="9">
        <f t="shared" si="965"/>
        <v>0.14981176620221112</v>
      </c>
    </row>
    <row r="4426" spans="1:18" x14ac:dyDescent="0.25">
      <c r="A4426">
        <v>4415</v>
      </c>
      <c r="B4426" s="5">
        <v>362305</v>
      </c>
      <c r="C4426" s="5">
        <v>242150</v>
      </c>
      <c r="D4426" s="5">
        <f t="shared" si="952"/>
        <v>87732155750</v>
      </c>
      <c r="E4426" s="5">
        <f t="shared" si="953"/>
        <v>131264913025</v>
      </c>
      <c r="F4426" s="5">
        <f t="shared" si="954"/>
        <v>58636622500</v>
      </c>
      <c r="G4426" s="5">
        <f t="shared" si="955"/>
        <v>-267655.82420000003</v>
      </c>
      <c r="H4426" s="9">
        <f t="shared" si="956"/>
        <v>71639640228.18132</v>
      </c>
      <c r="I4426" s="9">
        <f t="shared" si="957"/>
        <v>-53359.746600000013</v>
      </c>
      <c r="J4426" s="9">
        <f t="shared" si="958"/>
        <v>2847262557.2162127</v>
      </c>
      <c r="K4426" s="9">
        <f t="shared" si="959"/>
        <v>14282046955.326153</v>
      </c>
      <c r="M4426" s="9">
        <f t="shared" si="960"/>
        <v>222559.95187657099</v>
      </c>
      <c r="N4426" s="9">
        <f t="shared" si="961"/>
        <v>5321672550.1904325</v>
      </c>
      <c r="O4426" s="9">
        <f t="shared" si="962"/>
        <v>19590.048123429005</v>
      </c>
      <c r="P4426" s="9">
        <f t="shared" si="963"/>
        <v>383769985.47826427</v>
      </c>
      <c r="Q4426" s="9">
        <f t="shared" si="964"/>
        <v>2.0031200084746797E-4</v>
      </c>
      <c r="R4426" s="9">
        <f t="shared" si="965"/>
        <v>5.5442395377614025E-3</v>
      </c>
    </row>
    <row r="4427" spans="1:18" x14ac:dyDescent="0.25">
      <c r="A4427">
        <v>4416</v>
      </c>
      <c r="B4427" s="5">
        <v>111196</v>
      </c>
      <c r="C4427" s="5">
        <v>59000</v>
      </c>
      <c r="D4427" s="5">
        <f t="shared" si="952"/>
        <v>6560564000</v>
      </c>
      <c r="E4427" s="5">
        <f t="shared" si="953"/>
        <v>12364550416</v>
      </c>
      <c r="F4427" s="5">
        <f t="shared" si="954"/>
        <v>3481000000</v>
      </c>
      <c r="G4427" s="5">
        <f t="shared" si="955"/>
        <v>-518764.82420000003</v>
      </c>
      <c r="H4427" s="9">
        <f t="shared" si="956"/>
        <v>269116942827.25693</v>
      </c>
      <c r="I4427" s="9">
        <f t="shared" si="957"/>
        <v>-236509.74660000001</v>
      </c>
      <c r="J4427" s="9">
        <f t="shared" si="958"/>
        <v>55936860236.796219</v>
      </c>
      <c r="K4427" s="9">
        <f t="shared" si="959"/>
        <v>122692937116.53557</v>
      </c>
      <c r="M4427" s="9">
        <f t="shared" si="960"/>
        <v>154120.00644307447</v>
      </c>
      <c r="N4427" s="9">
        <f t="shared" si="961"/>
        <v>19991058621.642925</v>
      </c>
      <c r="O4427" s="9">
        <f t="shared" si="962"/>
        <v>-95120.006443074468</v>
      </c>
      <c r="P4427" s="9">
        <f t="shared" si="963"/>
        <v>9047815625.7305279</v>
      </c>
      <c r="Q4427" s="9">
        <f t="shared" si="964"/>
        <v>2.0117204265630945E-4</v>
      </c>
      <c r="R4427" s="9">
        <f t="shared" si="965"/>
        <v>-2.6920216022746191E-2</v>
      </c>
    </row>
    <row r="4428" spans="1:18" x14ac:dyDescent="0.25">
      <c r="A4428">
        <v>4417</v>
      </c>
      <c r="B4428" s="5">
        <v>36850</v>
      </c>
      <c r="C4428" s="5">
        <v>5000</v>
      </c>
      <c r="D4428" s="5">
        <f t="shared" si="952"/>
        <v>184250000</v>
      </c>
      <c r="E4428" s="5">
        <f t="shared" si="953"/>
        <v>1357922500</v>
      </c>
      <c r="F4428" s="5">
        <f t="shared" si="954"/>
        <v>25000000</v>
      </c>
      <c r="G4428" s="5">
        <f t="shared" si="955"/>
        <v>-593110.82420000003</v>
      </c>
      <c r="H4428" s="9">
        <f t="shared" si="956"/>
        <v>351780449783.20337</v>
      </c>
      <c r="I4428" s="9">
        <f t="shared" si="957"/>
        <v>-290509.74660000001</v>
      </c>
      <c r="J4428" s="9">
        <f t="shared" si="958"/>
        <v>84395912869.596222</v>
      </c>
      <c r="K4428" s="9">
        <f t="shared" si="959"/>
        <v>172304475244.05917</v>
      </c>
      <c r="M4428" s="9">
        <f t="shared" si="960"/>
        <v>133856.94863471741</v>
      </c>
      <c r="N4428" s="9">
        <f t="shared" si="961"/>
        <v>26131627090.004475</v>
      </c>
      <c r="O4428" s="9">
        <f t="shared" si="962"/>
        <v>-128856.94863471741</v>
      </c>
      <c r="P4428" s="9">
        <f t="shared" si="963"/>
        <v>16604113211.450201</v>
      </c>
      <c r="Q4428" s="9">
        <f t="shared" si="964"/>
        <v>2.0153205401514349E-4</v>
      </c>
      <c r="R4428" s="9">
        <f t="shared" si="965"/>
        <v>-3.6468222065294181E-2</v>
      </c>
    </row>
    <row r="4429" spans="1:18" x14ac:dyDescent="0.25">
      <c r="A4429">
        <v>4418</v>
      </c>
      <c r="B4429" s="5">
        <v>35199</v>
      </c>
      <c r="C4429" s="5">
        <v>80000</v>
      </c>
      <c r="D4429" s="5">
        <f t="shared" ref="D4429:D4492" si="966">B4429*C4429</f>
        <v>2815920000</v>
      </c>
      <c r="E4429" s="5">
        <f t="shared" ref="E4429:E4492" si="967">POWER(B4429,2)</f>
        <v>1238969601</v>
      </c>
      <c r="F4429" s="5">
        <f t="shared" ref="F4429:F4492" si="968">POWER(C4429,2)</f>
        <v>6400000000</v>
      </c>
      <c r="G4429" s="5">
        <f t="shared" ref="G4429:G4492" si="969">B4429-$J$5018</f>
        <v>-594761.82420000003</v>
      </c>
      <c r="H4429" s="9">
        <f t="shared" ref="H4429:H4492" si="970">POWER(G4429,2)</f>
        <v>353741627525.71173</v>
      </c>
      <c r="I4429" s="9">
        <f t="shared" ref="I4429:I4492" si="971">C4429-$J$5019</f>
        <v>-215509.74660000001</v>
      </c>
      <c r="J4429" s="9">
        <f t="shared" ref="J4429:J4492" si="972">POWER(I4429,2)</f>
        <v>46444450879.596214</v>
      </c>
      <c r="K4429" s="9">
        <f t="shared" ref="K4429:K4492" si="973">G4429*I4429</f>
        <v>128176970020.69576</v>
      </c>
      <c r="M4429" s="9">
        <f t="shared" ref="M4429:M4492" si="974">$J$5027+$J$5026*B4429</f>
        <v>133406.96735204454</v>
      </c>
      <c r="N4429" s="9">
        <f t="shared" ref="N4429:N4492" si="975">(M4429-$J$5019)^2</f>
        <v>26277311039.911385</v>
      </c>
      <c r="O4429" s="9">
        <f t="shared" ref="O4429:O4492" si="976">C4429-M4429</f>
        <v>-53406.967352044536</v>
      </c>
      <c r="P4429" s="9">
        <f t="shared" ref="P4429:P4492" si="977">POWER(O4429,2)</f>
        <v>2852304161.7423511</v>
      </c>
      <c r="Q4429" s="9">
        <f t="shared" ref="Q4429:Q4492" si="978">(1/$J$5017)+((H4429)/$H$5012)</f>
        <v>2.0154059522383395E-4</v>
      </c>
      <c r="R4429" s="9">
        <f t="shared" ref="R4429:R4492" si="979">O4429/($J$5028*SQRT(1-Q4429))</f>
        <v>-1.5114878740989188E-2</v>
      </c>
    </row>
    <row r="4430" spans="1:18" x14ac:dyDescent="0.25">
      <c r="A4430">
        <v>4419</v>
      </c>
      <c r="B4430" s="5">
        <v>30719</v>
      </c>
      <c r="C4430" s="5">
        <v>42000</v>
      </c>
      <c r="D4430" s="5">
        <f t="shared" si="966"/>
        <v>1290198000</v>
      </c>
      <c r="E4430" s="5">
        <f t="shared" si="967"/>
        <v>943656961</v>
      </c>
      <c r="F4430" s="5">
        <f t="shared" si="968"/>
        <v>1764000000</v>
      </c>
      <c r="G4430" s="5">
        <f t="shared" si="969"/>
        <v>-599241.82420000003</v>
      </c>
      <c r="H4430" s="9">
        <f t="shared" si="970"/>
        <v>359090763870.54376</v>
      </c>
      <c r="I4430" s="9">
        <f t="shared" si="971"/>
        <v>-253509.74660000001</v>
      </c>
      <c r="J4430" s="9">
        <f t="shared" si="972"/>
        <v>64267191621.19622</v>
      </c>
      <c r="K4430" s="9">
        <f t="shared" si="973"/>
        <v>151913643005.06375</v>
      </c>
      <c r="M4430" s="9">
        <f t="shared" si="974"/>
        <v>132185.94000717811</v>
      </c>
      <c r="N4430" s="9">
        <f t="shared" si="975"/>
        <v>26674665799.969494</v>
      </c>
      <c r="O4430" s="9">
        <f t="shared" si="976"/>
        <v>-90185.940007178113</v>
      </c>
      <c r="P4430" s="9">
        <f t="shared" si="977"/>
        <v>8133503774.9783297</v>
      </c>
      <c r="Q4430" s="9">
        <f t="shared" si="978"/>
        <v>2.0156389147528767E-4</v>
      </c>
      <c r="R4430" s="9">
        <f t="shared" si="979"/>
        <v>-2.5523815165284364E-2</v>
      </c>
    </row>
    <row r="4431" spans="1:18" x14ac:dyDescent="0.25">
      <c r="A4431">
        <v>4420</v>
      </c>
      <c r="B4431" s="5">
        <v>27540</v>
      </c>
      <c r="C4431" s="5">
        <v>4500</v>
      </c>
      <c r="D4431" s="5">
        <f t="shared" si="966"/>
        <v>123930000</v>
      </c>
      <c r="E4431" s="5">
        <f t="shared" si="967"/>
        <v>758451600</v>
      </c>
      <c r="F4431" s="5">
        <f t="shared" si="968"/>
        <v>20250000</v>
      </c>
      <c r="G4431" s="5">
        <f t="shared" si="969"/>
        <v>-602420.82420000003</v>
      </c>
      <c r="H4431" s="9">
        <f t="shared" si="970"/>
        <v>362910849429.80737</v>
      </c>
      <c r="I4431" s="9">
        <f t="shared" si="971"/>
        <v>-291009.74660000001</v>
      </c>
      <c r="J4431" s="9">
        <f t="shared" si="972"/>
        <v>84686672616.196213</v>
      </c>
      <c r="K4431" s="9">
        <f t="shared" si="973"/>
        <v>175310331397.00516</v>
      </c>
      <c r="M4431" s="9">
        <f t="shared" si="974"/>
        <v>131319.50118366687</v>
      </c>
      <c r="N4431" s="9">
        <f t="shared" si="975"/>
        <v>26958436689.875706</v>
      </c>
      <c r="O4431" s="9">
        <f t="shared" si="976"/>
        <v>-126819.50118366687</v>
      </c>
      <c r="P4431" s="9">
        <f t="shared" si="977"/>
        <v>16083185880.474083</v>
      </c>
      <c r="Q4431" s="9">
        <f t="shared" si="978"/>
        <v>2.0158052849256043E-4</v>
      </c>
      <c r="R4431" s="9">
        <f t="shared" si="979"/>
        <v>-3.589159833827308E-2</v>
      </c>
    </row>
    <row r="4432" spans="1:18" x14ac:dyDescent="0.25">
      <c r="A4432">
        <v>4421</v>
      </c>
      <c r="B4432" s="5">
        <v>21559</v>
      </c>
      <c r="C4432" s="5">
        <v>2000</v>
      </c>
      <c r="D4432" s="5">
        <f t="shared" si="966"/>
        <v>43118000</v>
      </c>
      <c r="E4432" s="5">
        <f t="shared" si="967"/>
        <v>464790481</v>
      </c>
      <c r="F4432" s="5">
        <f t="shared" si="968"/>
        <v>4000000</v>
      </c>
      <c r="G4432" s="5">
        <f t="shared" si="969"/>
        <v>-608401.82420000003</v>
      </c>
      <c r="H4432" s="9">
        <f t="shared" si="970"/>
        <v>370152779689.88776</v>
      </c>
      <c r="I4432" s="9">
        <f t="shared" si="971"/>
        <v>-293509.74660000001</v>
      </c>
      <c r="J4432" s="9">
        <f t="shared" si="972"/>
        <v>86147971349.196213</v>
      </c>
      <c r="K4432" s="9">
        <f t="shared" si="973"/>
        <v>178571865251.91977</v>
      </c>
      <c r="M4432" s="9">
        <f t="shared" si="974"/>
        <v>129689.37516812087</v>
      </c>
      <c r="N4432" s="9">
        <f t="shared" si="975"/>
        <v>27496395581.806362</v>
      </c>
      <c r="O4432" s="9">
        <f t="shared" si="976"/>
        <v>-127689.37516812087</v>
      </c>
      <c r="P4432" s="9">
        <f t="shared" si="977"/>
        <v>16304576530.825121</v>
      </c>
      <c r="Q4432" s="9">
        <f t="shared" si="978"/>
        <v>2.0161206813138681E-4</v>
      </c>
      <c r="R4432" s="9">
        <f t="shared" si="979"/>
        <v>-3.6137784765839877E-2</v>
      </c>
    </row>
    <row r="4433" spans="1:18" x14ac:dyDescent="0.25">
      <c r="A4433">
        <v>4422</v>
      </c>
      <c r="B4433" s="5">
        <v>6671</v>
      </c>
      <c r="C4433" s="5">
        <v>100</v>
      </c>
      <c r="D4433" s="5">
        <f t="shared" si="966"/>
        <v>667100</v>
      </c>
      <c r="E4433" s="5">
        <f t="shared" si="967"/>
        <v>44502241</v>
      </c>
      <c r="F4433" s="5">
        <f t="shared" si="968"/>
        <v>10000</v>
      </c>
      <c r="G4433" s="5">
        <f t="shared" si="969"/>
        <v>-623289.82420000003</v>
      </c>
      <c r="H4433" s="9">
        <f t="shared" si="970"/>
        <v>388490204951.26697</v>
      </c>
      <c r="I4433" s="9">
        <f t="shared" si="971"/>
        <v>-295409.74660000001</v>
      </c>
      <c r="J4433" s="9">
        <f t="shared" si="972"/>
        <v>87266918386.276215</v>
      </c>
      <c r="K4433" s="9">
        <f t="shared" si="973"/>
        <v>184125889025.28058</v>
      </c>
      <c r="M4433" s="9">
        <f t="shared" si="974"/>
        <v>125631.63965241295</v>
      </c>
      <c r="N4433" s="9">
        <f t="shared" si="975"/>
        <v>28858571220.095821</v>
      </c>
      <c r="O4433" s="9">
        <f t="shared" si="976"/>
        <v>-125531.63965241295</v>
      </c>
      <c r="P4433" s="9">
        <f t="shared" si="977"/>
        <v>15758192553.823256</v>
      </c>
      <c r="Q4433" s="9">
        <f t="shared" si="978"/>
        <v>2.0169193023292315E-4</v>
      </c>
      <c r="R4433" s="9">
        <f t="shared" si="979"/>
        <v>-3.552711844873694E-2</v>
      </c>
    </row>
    <row r="4434" spans="1:18" x14ac:dyDescent="0.25">
      <c r="A4434">
        <v>4423</v>
      </c>
      <c r="B4434" s="5">
        <v>2110</v>
      </c>
      <c r="C4434" s="5">
        <v>1000</v>
      </c>
      <c r="D4434" s="5">
        <f t="shared" si="966"/>
        <v>2110000</v>
      </c>
      <c r="E4434" s="5">
        <f t="shared" si="967"/>
        <v>4452100</v>
      </c>
      <c r="F4434" s="5">
        <f t="shared" si="968"/>
        <v>1000000</v>
      </c>
      <c r="G4434" s="5">
        <f t="shared" si="969"/>
        <v>-627850.82420000003</v>
      </c>
      <c r="H4434" s="9">
        <f t="shared" si="970"/>
        <v>394196657448.61932</v>
      </c>
      <c r="I4434" s="9">
        <f t="shared" si="971"/>
        <v>-294509.74660000001</v>
      </c>
      <c r="J4434" s="9">
        <f t="shared" si="972"/>
        <v>86735990842.396225</v>
      </c>
      <c r="K4434" s="9">
        <f t="shared" si="973"/>
        <v>184908187137.74316</v>
      </c>
      <c r="M4434" s="9">
        <f t="shared" si="974"/>
        <v>124388.53569707014</v>
      </c>
      <c r="N4434" s="9">
        <f t="shared" si="975"/>
        <v>29282468820.88501</v>
      </c>
      <c r="O4434" s="9">
        <f t="shared" si="976"/>
        <v>-123388.53569707014</v>
      </c>
      <c r="P4434" s="9">
        <f t="shared" si="977"/>
        <v>15224730741.467152</v>
      </c>
      <c r="Q4434" s="9">
        <f t="shared" si="978"/>
        <v>2.017167826471667E-4</v>
      </c>
      <c r="R4434" s="9">
        <f t="shared" si="979"/>
        <v>-3.492059204792481E-2</v>
      </c>
    </row>
    <row r="4435" spans="1:18" x14ac:dyDescent="0.25">
      <c r="A4435">
        <v>4424</v>
      </c>
      <c r="B4435" s="5">
        <v>8870576</v>
      </c>
      <c r="C4435" s="5">
        <v>11063889</v>
      </c>
      <c r="D4435" s="5">
        <f t="shared" si="966"/>
        <v>98143068230064</v>
      </c>
      <c r="E4435" s="5">
        <f t="shared" si="967"/>
        <v>78687118571776</v>
      </c>
      <c r="F4435" s="5">
        <f t="shared" si="968"/>
        <v>122409639804321</v>
      </c>
      <c r="G4435" s="5">
        <f t="shared" si="969"/>
        <v>8240615.1758000003</v>
      </c>
      <c r="H4435" s="9">
        <f t="shared" si="970"/>
        <v>67907738475625.273</v>
      </c>
      <c r="I4435" s="9">
        <f t="shared" si="971"/>
        <v>10768379.2534</v>
      </c>
      <c r="J4435" s="9">
        <f t="shared" si="972"/>
        <v>115957991745055.53</v>
      </c>
      <c r="K4435" s="9">
        <f t="shared" si="973"/>
        <v>88738069494337.922</v>
      </c>
      <c r="M4435" s="9">
        <f t="shared" si="974"/>
        <v>2541495.5653886343</v>
      </c>
      <c r="N4435" s="9">
        <f t="shared" si="975"/>
        <v>5044452298199.6514</v>
      </c>
      <c r="O4435" s="9">
        <f t="shared" si="976"/>
        <v>8522393.4346113652</v>
      </c>
      <c r="P4435" s="9">
        <f t="shared" si="977"/>
        <v>72631189854306.906</v>
      </c>
      <c r="Q4435" s="9">
        <f t="shared" si="978"/>
        <v>4.9574788324653239E-4</v>
      </c>
      <c r="R4435" s="9">
        <f t="shared" si="979"/>
        <v>2.4123051145971464</v>
      </c>
    </row>
    <row r="4436" spans="1:18" x14ac:dyDescent="0.25">
      <c r="A4436">
        <v>4425</v>
      </c>
      <c r="B4436" s="5">
        <v>2375796</v>
      </c>
      <c r="C4436" s="5">
        <v>3482740</v>
      </c>
      <c r="D4436" s="5">
        <f t="shared" si="966"/>
        <v>8274279761040</v>
      </c>
      <c r="E4436" s="5">
        <f t="shared" si="967"/>
        <v>5644406633616</v>
      </c>
      <c r="F4436" s="5">
        <f t="shared" si="968"/>
        <v>12129477907600</v>
      </c>
      <c r="G4436" s="5">
        <f t="shared" si="969"/>
        <v>1745835.1757999999</v>
      </c>
      <c r="H4436" s="9">
        <f t="shared" si="970"/>
        <v>3047940461060.6162</v>
      </c>
      <c r="I4436" s="9">
        <f t="shared" si="971"/>
        <v>3187230.2533999998</v>
      </c>
      <c r="J4436" s="9">
        <f t="shared" si="972"/>
        <v>10158436688188.227</v>
      </c>
      <c r="K4436" s="9">
        <f t="shared" si="973"/>
        <v>5564378689759.667</v>
      </c>
      <c r="M4436" s="9">
        <f t="shared" si="974"/>
        <v>771338.42724318989</v>
      </c>
      <c r="N4436" s="9">
        <f t="shared" si="975"/>
        <v>226412933322.63876</v>
      </c>
      <c r="O4436" s="9">
        <f t="shared" si="976"/>
        <v>2711401.5727568101</v>
      </c>
      <c r="P4436" s="9">
        <f t="shared" si="977"/>
        <v>7351698488748.1035</v>
      </c>
      <c r="Q4436" s="9">
        <f t="shared" si="978"/>
        <v>2.1327421527877406E-4</v>
      </c>
      <c r="R4436" s="9">
        <f t="shared" si="979"/>
        <v>0.76736704047171511</v>
      </c>
    </row>
    <row r="4437" spans="1:18" x14ac:dyDescent="0.25">
      <c r="A4437">
        <v>4426</v>
      </c>
      <c r="B4437" s="5">
        <v>668894</v>
      </c>
      <c r="C4437" s="5">
        <v>182950</v>
      </c>
      <c r="D4437" s="5">
        <f t="shared" si="966"/>
        <v>122374157300</v>
      </c>
      <c r="E4437" s="5">
        <f t="shared" si="967"/>
        <v>447419183236</v>
      </c>
      <c r="F4437" s="5">
        <f t="shared" si="968"/>
        <v>33470702500</v>
      </c>
      <c r="G4437" s="5">
        <f t="shared" si="969"/>
        <v>38933.175799999968</v>
      </c>
      <c r="H4437" s="9">
        <f t="shared" si="970"/>
        <v>1515792177.8737032</v>
      </c>
      <c r="I4437" s="9">
        <f t="shared" si="971"/>
        <v>-112559.74660000001</v>
      </c>
      <c r="J4437" s="9">
        <f t="shared" si="972"/>
        <v>12669696554.656214</v>
      </c>
      <c r="K4437" s="9">
        <f t="shared" si="973"/>
        <v>-4382308402.3812494</v>
      </c>
      <c r="M4437" s="9">
        <f t="shared" si="974"/>
        <v>306121.01273265446</v>
      </c>
      <c r="N4437" s="9">
        <f t="shared" si="975"/>
        <v>112598968.93801928</v>
      </c>
      <c r="O4437" s="9">
        <f t="shared" si="976"/>
        <v>-123171.01273265446</v>
      </c>
      <c r="P4437" s="9">
        <f t="shared" si="977"/>
        <v>15171098377.587727</v>
      </c>
      <c r="Q4437" s="9">
        <f t="shared" si="978"/>
        <v>2.0000660149105406E-4</v>
      </c>
      <c r="R4437" s="9">
        <f t="shared" si="979"/>
        <v>-3.4859000350483782E-2</v>
      </c>
    </row>
    <row r="4438" spans="1:18" x14ac:dyDescent="0.25">
      <c r="A4438">
        <v>4427</v>
      </c>
      <c r="B4438" s="5">
        <v>501401</v>
      </c>
      <c r="C4438" s="5">
        <v>382722</v>
      </c>
      <c r="D4438" s="5">
        <f t="shared" si="966"/>
        <v>191897193522</v>
      </c>
      <c r="E4438" s="5">
        <f t="shared" si="967"/>
        <v>251402962801</v>
      </c>
      <c r="F4438" s="5">
        <f t="shared" si="968"/>
        <v>146476129284</v>
      </c>
      <c r="G4438" s="5">
        <f t="shared" si="969"/>
        <v>-128559.82420000003</v>
      </c>
      <c r="H4438" s="9">
        <f t="shared" si="970"/>
        <v>16527628398.334913</v>
      </c>
      <c r="I4438" s="9">
        <f t="shared" si="971"/>
        <v>87212.253399999987</v>
      </c>
      <c r="J4438" s="9">
        <f t="shared" si="972"/>
        <v>7605977143.1058092</v>
      </c>
      <c r="K4438" s="9">
        <f t="shared" si="973"/>
        <v>-11211991965.189854</v>
      </c>
      <c r="M4438" s="9">
        <f t="shared" si="974"/>
        <v>260470.67052870066</v>
      </c>
      <c r="N4438" s="9">
        <f t="shared" si="975"/>
        <v>1227736851.9303026</v>
      </c>
      <c r="O4438" s="9">
        <f t="shared" si="976"/>
        <v>122251.32947129934</v>
      </c>
      <c r="P4438" s="9">
        <f t="shared" si="977"/>
        <v>14945387557.500181</v>
      </c>
      <c r="Q4438" s="9">
        <f t="shared" si="978"/>
        <v>2.0007198017815963E-4</v>
      </c>
      <c r="R4438" s="9">
        <f t="shared" si="979"/>
        <v>3.4598719144027748E-2</v>
      </c>
    </row>
    <row r="4439" spans="1:18" x14ac:dyDescent="0.25">
      <c r="A4439">
        <v>4428</v>
      </c>
      <c r="B4439" s="5">
        <v>293212</v>
      </c>
      <c r="C4439" s="5">
        <v>55500</v>
      </c>
      <c r="D4439" s="5">
        <f t="shared" si="966"/>
        <v>16273266000</v>
      </c>
      <c r="E4439" s="5">
        <f t="shared" si="967"/>
        <v>85973276944</v>
      </c>
      <c r="F4439" s="5">
        <f t="shared" si="968"/>
        <v>3080250000</v>
      </c>
      <c r="G4439" s="5">
        <f t="shared" si="969"/>
        <v>-336748.82420000003</v>
      </c>
      <c r="H4439" s="9">
        <f t="shared" si="970"/>
        <v>113399770600.08252</v>
      </c>
      <c r="I4439" s="9">
        <f t="shared" si="971"/>
        <v>-240009.74660000001</v>
      </c>
      <c r="J4439" s="9">
        <f t="shared" si="972"/>
        <v>57604678462.996216</v>
      </c>
      <c r="K4439" s="9">
        <f t="shared" si="973"/>
        <v>80822999964.089966</v>
      </c>
      <c r="M4439" s="9">
        <f t="shared" si="974"/>
        <v>203728.60314021914</v>
      </c>
      <c r="N4439" s="9">
        <f t="shared" si="975"/>
        <v>8423778294.7848768</v>
      </c>
      <c r="O4439" s="9">
        <f t="shared" si="976"/>
        <v>-148228.60314021914</v>
      </c>
      <c r="P4439" s="9">
        <f t="shared" si="977"/>
        <v>21971718788.900585</v>
      </c>
      <c r="Q4439" s="9">
        <f t="shared" si="978"/>
        <v>2.0049387216933539E-4</v>
      </c>
      <c r="R4439" s="9">
        <f t="shared" si="979"/>
        <v>-4.1950634920674232E-2</v>
      </c>
    </row>
    <row r="4440" spans="1:18" x14ac:dyDescent="0.25">
      <c r="A4440">
        <v>4429</v>
      </c>
      <c r="B4440" s="5">
        <v>201298</v>
      </c>
      <c r="C4440" s="5">
        <v>31930</v>
      </c>
      <c r="D4440" s="5">
        <f t="shared" si="966"/>
        <v>6427445140</v>
      </c>
      <c r="E4440" s="5">
        <f t="shared" si="967"/>
        <v>40520884804</v>
      </c>
      <c r="F4440" s="5">
        <f t="shared" si="968"/>
        <v>1019524900</v>
      </c>
      <c r="G4440" s="5">
        <f t="shared" si="969"/>
        <v>-428662.82420000003</v>
      </c>
      <c r="H4440" s="9">
        <f t="shared" si="970"/>
        <v>183751816851.12015</v>
      </c>
      <c r="I4440" s="9">
        <f t="shared" si="971"/>
        <v>-263579.74660000001</v>
      </c>
      <c r="J4440" s="9">
        <f t="shared" si="972"/>
        <v>69474282817.720215</v>
      </c>
      <c r="K4440" s="9">
        <f t="shared" si="973"/>
        <v>112986838579.47636</v>
      </c>
      <c r="M4440" s="9">
        <f t="shared" si="974"/>
        <v>178677.37381520731</v>
      </c>
      <c r="N4440" s="9">
        <f t="shared" si="975"/>
        <v>13649803330.524773</v>
      </c>
      <c r="O4440" s="9">
        <f t="shared" si="976"/>
        <v>-146747.37381520731</v>
      </c>
      <c r="P4440" s="9">
        <f t="shared" si="977"/>
        <v>21534791721.660191</v>
      </c>
      <c r="Q4440" s="9">
        <f t="shared" si="978"/>
        <v>2.0080026536144964E-4</v>
      </c>
      <c r="R4440" s="9">
        <f t="shared" si="979"/>
        <v>-4.1531433996958363E-2</v>
      </c>
    </row>
    <row r="4441" spans="1:18" x14ac:dyDescent="0.25">
      <c r="A4441">
        <v>4430</v>
      </c>
      <c r="B4441" s="5">
        <v>170039</v>
      </c>
      <c r="C4441" s="5">
        <v>40000</v>
      </c>
      <c r="D4441" s="5">
        <f t="shared" si="966"/>
        <v>6801560000</v>
      </c>
      <c r="E4441" s="5">
        <f t="shared" si="967"/>
        <v>28913261521</v>
      </c>
      <c r="F4441" s="5">
        <f t="shared" si="968"/>
        <v>1600000000</v>
      </c>
      <c r="G4441" s="5">
        <f t="shared" si="969"/>
        <v>-459921.82420000003</v>
      </c>
      <c r="H4441" s="9">
        <f t="shared" si="970"/>
        <v>211528084375.45575</v>
      </c>
      <c r="I4441" s="9">
        <f t="shared" si="971"/>
        <v>-255509.74660000001</v>
      </c>
      <c r="J4441" s="9">
        <f t="shared" si="972"/>
        <v>65285230607.596222</v>
      </c>
      <c r="K4441" s="9">
        <f t="shared" si="973"/>
        <v>117514508757.15176</v>
      </c>
      <c r="M4441" s="9">
        <f t="shared" si="974"/>
        <v>170157.7100265511</v>
      </c>
      <c r="N4441" s="9">
        <f t="shared" si="975"/>
        <v>15713133073.111275</v>
      </c>
      <c r="O4441" s="9">
        <f t="shared" si="976"/>
        <v>-130157.7100265511</v>
      </c>
      <c r="P4441" s="9">
        <f t="shared" si="977"/>
        <v>16941029479.355761</v>
      </c>
      <c r="Q4441" s="9">
        <f t="shared" si="978"/>
        <v>2.0092123496681736E-4</v>
      </c>
      <c r="R4441" s="9">
        <f t="shared" si="979"/>
        <v>-3.6836343504140549E-2</v>
      </c>
    </row>
    <row r="4442" spans="1:18" x14ac:dyDescent="0.25">
      <c r="A4442">
        <v>4431</v>
      </c>
      <c r="B4442" s="5">
        <v>142590</v>
      </c>
      <c r="C4442" s="5">
        <v>300000</v>
      </c>
      <c r="D4442" s="5">
        <f t="shared" si="966"/>
        <v>42777000000</v>
      </c>
      <c r="E4442" s="5">
        <f t="shared" si="967"/>
        <v>20331908100</v>
      </c>
      <c r="F4442" s="5">
        <f t="shared" si="968"/>
        <v>90000000000</v>
      </c>
      <c r="G4442" s="5">
        <f t="shared" si="969"/>
        <v>-487370.82420000003</v>
      </c>
      <c r="H4442" s="9">
        <f t="shared" si="970"/>
        <v>237530320281.38733</v>
      </c>
      <c r="I4442" s="9">
        <f t="shared" si="971"/>
        <v>4490.2533999999869</v>
      </c>
      <c r="J4442" s="9">
        <f t="shared" si="972"/>
        <v>20162375.596211441</v>
      </c>
      <c r="K4442" s="9">
        <f t="shared" si="973"/>
        <v>-2188418500.4248462</v>
      </c>
      <c r="M4442" s="9">
        <f t="shared" si="974"/>
        <v>162676.46458252461</v>
      </c>
      <c r="N4442" s="9">
        <f t="shared" si="975"/>
        <v>17644680811.534153</v>
      </c>
      <c r="O4442" s="9">
        <f t="shared" si="976"/>
        <v>137323.53541747539</v>
      </c>
      <c r="P4442" s="9">
        <f t="shared" si="977"/>
        <v>18857753379.554619</v>
      </c>
      <c r="Q4442" s="9">
        <f t="shared" si="978"/>
        <v>2.0103447841154814E-4</v>
      </c>
      <c r="R4442" s="9">
        <f t="shared" si="979"/>
        <v>3.8864368520986077E-2</v>
      </c>
    </row>
    <row r="4443" spans="1:18" x14ac:dyDescent="0.25">
      <c r="A4443">
        <v>4432</v>
      </c>
      <c r="B4443" s="5">
        <v>129691</v>
      </c>
      <c r="C4443" s="5">
        <v>197900</v>
      </c>
      <c r="D4443" s="5">
        <f t="shared" si="966"/>
        <v>25665848900</v>
      </c>
      <c r="E4443" s="5">
        <f t="shared" si="967"/>
        <v>16819755481</v>
      </c>
      <c r="F4443" s="5">
        <f t="shared" si="968"/>
        <v>39164410000</v>
      </c>
      <c r="G4443" s="5">
        <f t="shared" si="969"/>
        <v>-500269.82420000003</v>
      </c>
      <c r="H4443" s="9">
        <f t="shared" si="970"/>
        <v>250269897005.09894</v>
      </c>
      <c r="I4443" s="9">
        <f t="shared" si="971"/>
        <v>-97609.746600000013</v>
      </c>
      <c r="J4443" s="9">
        <f t="shared" si="972"/>
        <v>9527662631.3162136</v>
      </c>
      <c r="K4443" s="9">
        <f t="shared" si="973"/>
        <v>48831210771.788559</v>
      </c>
      <c r="M4443" s="9">
        <f t="shared" si="974"/>
        <v>159160.83250184782</v>
      </c>
      <c r="N4443" s="9">
        <f t="shared" si="975"/>
        <v>18591026375.745285</v>
      </c>
      <c r="O4443" s="9">
        <f t="shared" si="976"/>
        <v>38739.167498152179</v>
      </c>
      <c r="P4443" s="9">
        <f t="shared" si="977"/>
        <v>1500723098.4498901</v>
      </c>
      <c r="Q4443" s="9">
        <f t="shared" si="978"/>
        <v>2.0108996108456997E-4</v>
      </c>
      <c r="R4443" s="9">
        <f t="shared" si="979"/>
        <v>1.0963694744985517E-2</v>
      </c>
    </row>
    <row r="4444" spans="1:18" x14ac:dyDescent="0.25">
      <c r="A4444">
        <v>4433</v>
      </c>
      <c r="B4444" s="5">
        <v>123464</v>
      </c>
      <c r="C4444" s="5">
        <v>14662</v>
      </c>
      <c r="D4444" s="5">
        <f t="shared" si="966"/>
        <v>1810229168</v>
      </c>
      <c r="E4444" s="5">
        <f t="shared" si="967"/>
        <v>15243359296</v>
      </c>
      <c r="F4444" s="5">
        <f t="shared" si="968"/>
        <v>214974244</v>
      </c>
      <c r="G4444" s="5">
        <f t="shared" si="969"/>
        <v>-506496.82420000003</v>
      </c>
      <c r="H4444" s="9">
        <f t="shared" si="970"/>
        <v>256539032924.68573</v>
      </c>
      <c r="I4444" s="9">
        <f t="shared" si="971"/>
        <v>-280847.74660000001</v>
      </c>
      <c r="J4444" s="9">
        <f t="shared" si="972"/>
        <v>78875456770.297821</v>
      </c>
      <c r="K4444" s="9">
        <f t="shared" si="973"/>
        <v>142248491736.62637</v>
      </c>
      <c r="M4444" s="9">
        <f t="shared" si="974"/>
        <v>157463.6590026328</v>
      </c>
      <c r="N4444" s="9">
        <f t="shared" si="975"/>
        <v>19056722300.93998</v>
      </c>
      <c r="O4444" s="9">
        <f t="shared" si="976"/>
        <v>-142801.6590026328</v>
      </c>
      <c r="P4444" s="9">
        <f t="shared" si="977"/>
        <v>20392313813.904221</v>
      </c>
      <c r="Q4444" s="9">
        <f t="shared" si="978"/>
        <v>2.0111726406534392E-4</v>
      </c>
      <c r="R4444" s="9">
        <f t="shared" si="979"/>
        <v>-4.0414751293625303E-2</v>
      </c>
    </row>
    <row r="4445" spans="1:18" x14ac:dyDescent="0.25">
      <c r="A4445">
        <v>4434</v>
      </c>
      <c r="B4445" s="5">
        <v>121642</v>
      </c>
      <c r="C4445" s="5">
        <v>24874</v>
      </c>
      <c r="D4445" s="5">
        <f t="shared" si="966"/>
        <v>3025723108</v>
      </c>
      <c r="E4445" s="5">
        <f t="shared" si="967"/>
        <v>14796776164</v>
      </c>
      <c r="F4445" s="5">
        <f t="shared" si="968"/>
        <v>618715876</v>
      </c>
      <c r="G4445" s="5">
        <f t="shared" si="969"/>
        <v>-508318.82420000003</v>
      </c>
      <c r="H4445" s="9">
        <f t="shared" si="970"/>
        <v>258388027036.07053</v>
      </c>
      <c r="I4445" s="9">
        <f t="shared" si="971"/>
        <v>-270635.74660000001</v>
      </c>
      <c r="J4445" s="9">
        <f t="shared" si="972"/>
        <v>73243707337.739426</v>
      </c>
      <c r="K4445" s="9">
        <f t="shared" si="973"/>
        <v>137569244498.20117</v>
      </c>
      <c r="M4445" s="9">
        <f t="shared" si="974"/>
        <v>156967.07154228759</v>
      </c>
      <c r="N4445" s="9">
        <f t="shared" si="975"/>
        <v>19194072812.146893</v>
      </c>
      <c r="O4445" s="9">
        <f t="shared" si="976"/>
        <v>-132093.07154228759</v>
      </c>
      <c r="P4445" s="9">
        <f t="shared" si="977"/>
        <v>17448579549.47591</v>
      </c>
      <c r="Q4445" s="9">
        <f t="shared" si="978"/>
        <v>2.0112531669832584E-4</v>
      </c>
      <c r="R4445" s="9">
        <f t="shared" si="979"/>
        <v>-3.7384080078460662E-2</v>
      </c>
    </row>
    <row r="4446" spans="1:18" x14ac:dyDescent="0.25">
      <c r="A4446">
        <v>4435</v>
      </c>
      <c r="B4446" s="5">
        <v>109059</v>
      </c>
      <c r="C4446" s="5">
        <v>33260</v>
      </c>
      <c r="D4446" s="5">
        <f t="shared" si="966"/>
        <v>3627302340</v>
      </c>
      <c r="E4446" s="5">
        <f t="shared" si="967"/>
        <v>11893865481</v>
      </c>
      <c r="F4446" s="5">
        <f t="shared" si="968"/>
        <v>1106227600</v>
      </c>
      <c r="G4446" s="5">
        <f t="shared" si="969"/>
        <v>-520901.82420000003</v>
      </c>
      <c r="H4446" s="9">
        <f t="shared" si="970"/>
        <v>271338710454.88773</v>
      </c>
      <c r="I4446" s="9">
        <f t="shared" si="971"/>
        <v>-262249.74660000001</v>
      </c>
      <c r="J4446" s="9">
        <f t="shared" si="972"/>
        <v>68774929591.764221</v>
      </c>
      <c r="K4446" s="9">
        <f t="shared" si="973"/>
        <v>136606371399.92776</v>
      </c>
      <c r="M4446" s="9">
        <f t="shared" si="974"/>
        <v>153537.56549754331</v>
      </c>
      <c r="N4446" s="9">
        <f t="shared" si="975"/>
        <v>20156100206.988762</v>
      </c>
      <c r="O4446" s="9">
        <f t="shared" si="976"/>
        <v>-120277.56549754331</v>
      </c>
      <c r="P4446" s="9">
        <f t="shared" si="977"/>
        <v>14466692762.015821</v>
      </c>
      <c r="Q4446" s="9">
        <f t="shared" si="978"/>
        <v>2.0118171877110414E-4</v>
      </c>
      <c r="R4446" s="9">
        <f t="shared" si="979"/>
        <v>-3.4040137113425357E-2</v>
      </c>
    </row>
    <row r="4447" spans="1:18" x14ac:dyDescent="0.25">
      <c r="A4447">
        <v>4436</v>
      </c>
      <c r="B4447" s="5">
        <v>28447</v>
      </c>
      <c r="C4447" s="5">
        <v>20754</v>
      </c>
      <c r="D4447" s="5">
        <f t="shared" si="966"/>
        <v>590389038</v>
      </c>
      <c r="E4447" s="5">
        <f t="shared" si="967"/>
        <v>809231809</v>
      </c>
      <c r="F4447" s="5">
        <f t="shared" si="968"/>
        <v>430728516</v>
      </c>
      <c r="G4447" s="5">
        <f t="shared" si="969"/>
        <v>-601513.82420000003</v>
      </c>
      <c r="H4447" s="9">
        <f t="shared" si="970"/>
        <v>361818880703.70856</v>
      </c>
      <c r="I4447" s="9">
        <f t="shared" si="971"/>
        <v>-274755.74660000001</v>
      </c>
      <c r="J4447" s="9">
        <f t="shared" si="972"/>
        <v>75490720289.723419</v>
      </c>
      <c r="K4447" s="9">
        <f t="shared" si="973"/>
        <v>165269379858.29218</v>
      </c>
      <c r="M4447" s="9">
        <f t="shared" si="974"/>
        <v>131566.704710853</v>
      </c>
      <c r="N4447" s="9">
        <f t="shared" si="975"/>
        <v>26877320983.866615</v>
      </c>
      <c r="O4447" s="9">
        <f t="shared" si="976"/>
        <v>-110812.704710853</v>
      </c>
      <c r="P4447" s="9">
        <f t="shared" si="977"/>
        <v>12279455525.334702</v>
      </c>
      <c r="Q4447" s="9">
        <f t="shared" si="978"/>
        <v>2.0157577281306697E-4</v>
      </c>
      <c r="R4447" s="9">
        <f t="shared" si="979"/>
        <v>-3.1361462879753624E-2</v>
      </c>
    </row>
    <row r="4448" spans="1:18" x14ac:dyDescent="0.25">
      <c r="A4448">
        <v>4437</v>
      </c>
      <c r="B4448" s="5">
        <v>21359</v>
      </c>
      <c r="C4448" s="5">
        <v>2000</v>
      </c>
      <c r="D4448" s="5">
        <f t="shared" si="966"/>
        <v>42718000</v>
      </c>
      <c r="E4448" s="5">
        <f t="shared" si="967"/>
        <v>456206881</v>
      </c>
      <c r="F4448" s="5">
        <f t="shared" si="968"/>
        <v>4000000</v>
      </c>
      <c r="G4448" s="5">
        <f t="shared" si="969"/>
        <v>-608601.82420000003</v>
      </c>
      <c r="H4448" s="9">
        <f t="shared" si="970"/>
        <v>370396180419.56775</v>
      </c>
      <c r="I4448" s="9">
        <f t="shared" si="971"/>
        <v>-293509.74660000001</v>
      </c>
      <c r="J4448" s="9">
        <f t="shared" si="972"/>
        <v>86147971349.196213</v>
      </c>
      <c r="K4448" s="9">
        <f t="shared" si="973"/>
        <v>178630567201.23978</v>
      </c>
      <c r="M4448" s="9">
        <f t="shared" si="974"/>
        <v>129634.86501879647</v>
      </c>
      <c r="N4448" s="9">
        <f t="shared" si="975"/>
        <v>27514476339.5783</v>
      </c>
      <c r="O4448" s="9">
        <f t="shared" si="976"/>
        <v>-127634.86501879647</v>
      </c>
      <c r="P4448" s="9">
        <f t="shared" si="977"/>
        <v>16290658768.366394</v>
      </c>
      <c r="Q4448" s="9">
        <f t="shared" si="978"/>
        <v>2.0161312817626827E-4</v>
      </c>
      <c r="R4448" s="9">
        <f t="shared" si="979"/>
        <v>-3.6122357690595318E-2</v>
      </c>
    </row>
    <row r="4449" spans="1:18" x14ac:dyDescent="0.25">
      <c r="A4449">
        <v>4438</v>
      </c>
      <c r="B4449" s="5">
        <v>16159</v>
      </c>
      <c r="C4449" s="5">
        <v>3000</v>
      </c>
      <c r="D4449" s="5">
        <f t="shared" si="966"/>
        <v>48477000</v>
      </c>
      <c r="E4449" s="5">
        <f t="shared" si="967"/>
        <v>261113281</v>
      </c>
      <c r="F4449" s="5">
        <f t="shared" si="968"/>
        <v>9000000</v>
      </c>
      <c r="G4449" s="5">
        <f t="shared" si="969"/>
        <v>-613801.82420000003</v>
      </c>
      <c r="H4449" s="9">
        <f t="shared" si="970"/>
        <v>376752679391.24774</v>
      </c>
      <c r="I4449" s="9">
        <f t="shared" si="971"/>
        <v>-292509.74660000001</v>
      </c>
      <c r="J4449" s="9">
        <f t="shared" si="972"/>
        <v>85561951855.996216</v>
      </c>
      <c r="K4449" s="9">
        <f t="shared" si="973"/>
        <v>179543016059.35977</v>
      </c>
      <c r="M4449" s="9">
        <f t="shared" si="974"/>
        <v>128217.60113636221</v>
      </c>
      <c r="N4449" s="9">
        <f t="shared" si="975"/>
        <v>27986661933.82695</v>
      </c>
      <c r="O4449" s="9">
        <f t="shared" si="976"/>
        <v>-125217.60113636221</v>
      </c>
      <c r="P4449" s="9">
        <f t="shared" si="977"/>
        <v>15679447634.345098</v>
      </c>
      <c r="Q4449" s="9">
        <f t="shared" si="978"/>
        <v>2.016408116355902E-4</v>
      </c>
      <c r="R4449" s="9">
        <f t="shared" si="979"/>
        <v>-3.5438240478890874E-2</v>
      </c>
    </row>
    <row r="4450" spans="1:18" x14ac:dyDescent="0.25">
      <c r="A4450">
        <v>4439</v>
      </c>
      <c r="B4450" s="5">
        <v>1185</v>
      </c>
      <c r="C4450" s="5">
        <v>150</v>
      </c>
      <c r="D4450" s="5">
        <f t="shared" si="966"/>
        <v>177750</v>
      </c>
      <c r="E4450" s="5">
        <f t="shared" si="967"/>
        <v>1404225</v>
      </c>
      <c r="F4450" s="5">
        <f t="shared" si="968"/>
        <v>22500</v>
      </c>
      <c r="G4450" s="5">
        <f t="shared" si="969"/>
        <v>-628775.82420000003</v>
      </c>
      <c r="H4450" s="9">
        <f t="shared" si="970"/>
        <v>395359037098.38934</v>
      </c>
      <c r="I4450" s="9">
        <f t="shared" si="971"/>
        <v>-295359.74660000001</v>
      </c>
      <c r="J4450" s="9">
        <f t="shared" si="972"/>
        <v>87237379911.616226</v>
      </c>
      <c r="K4450" s="9">
        <f t="shared" si="973"/>
        <v>185715068103.91815</v>
      </c>
      <c r="M4450" s="9">
        <f t="shared" si="974"/>
        <v>124136.42625644483</v>
      </c>
      <c r="N4450" s="9">
        <f t="shared" si="975"/>
        <v>29368814925.574783</v>
      </c>
      <c r="O4450" s="9">
        <f t="shared" si="976"/>
        <v>-123986.42625644483</v>
      </c>
      <c r="P4450" s="9">
        <f t="shared" si="977"/>
        <v>15372633895.844831</v>
      </c>
      <c r="Q4450" s="9">
        <f t="shared" si="978"/>
        <v>2.0172184497627182E-4</v>
      </c>
      <c r="R4450" s="9">
        <f t="shared" si="979"/>
        <v>-3.5089803094612571E-2</v>
      </c>
    </row>
    <row r="4451" spans="1:18" x14ac:dyDescent="0.25">
      <c r="A4451">
        <v>4440</v>
      </c>
      <c r="B4451" s="5">
        <v>2</v>
      </c>
      <c r="C4451" s="5">
        <v>25</v>
      </c>
      <c r="D4451" s="5">
        <f t="shared" si="966"/>
        <v>50</v>
      </c>
      <c r="E4451" s="5">
        <f t="shared" si="967"/>
        <v>4</v>
      </c>
      <c r="F4451" s="5">
        <f t="shared" si="968"/>
        <v>625</v>
      </c>
      <c r="G4451" s="5">
        <f t="shared" si="969"/>
        <v>-629958.82420000003</v>
      </c>
      <c r="H4451" s="9">
        <f t="shared" si="970"/>
        <v>396848120187.44653</v>
      </c>
      <c r="I4451" s="9">
        <f t="shared" si="971"/>
        <v>-295484.74660000001</v>
      </c>
      <c r="J4451" s="9">
        <f t="shared" si="972"/>
        <v>87311235473.26622</v>
      </c>
      <c r="K4451" s="9">
        <f t="shared" si="973"/>
        <v>186143223537.17096</v>
      </c>
      <c r="M4451" s="9">
        <f t="shared" si="974"/>
        <v>123813.99872319103</v>
      </c>
      <c r="N4451" s="9">
        <f t="shared" si="975"/>
        <v>29479429838.976753</v>
      </c>
      <c r="O4451" s="9">
        <f t="shared" si="976"/>
        <v>-123788.99872319103</v>
      </c>
      <c r="P4451" s="9">
        <f t="shared" si="977"/>
        <v>15323716204.890192</v>
      </c>
      <c r="Q4451" s="9">
        <f t="shared" si="978"/>
        <v>2.0172833014543595E-4</v>
      </c>
      <c r="R4451" s="9">
        <f t="shared" si="979"/>
        <v>-3.503392859779271E-2</v>
      </c>
    </row>
    <row r="4452" spans="1:18" x14ac:dyDescent="0.25">
      <c r="A4452">
        <v>4441</v>
      </c>
      <c r="B4452" s="5">
        <v>3996</v>
      </c>
      <c r="C4452" s="5">
        <v>200</v>
      </c>
      <c r="D4452" s="5">
        <f t="shared" si="966"/>
        <v>799200</v>
      </c>
      <c r="E4452" s="5">
        <f t="shared" si="967"/>
        <v>15968016</v>
      </c>
      <c r="F4452" s="5">
        <f t="shared" si="968"/>
        <v>40000</v>
      </c>
      <c r="G4452" s="5">
        <f t="shared" si="969"/>
        <v>-625964.82420000003</v>
      </c>
      <c r="H4452" s="9">
        <f t="shared" si="970"/>
        <v>391831961135.73694</v>
      </c>
      <c r="I4452" s="9">
        <f t="shared" si="971"/>
        <v>-295309.74660000001</v>
      </c>
      <c r="J4452" s="9">
        <f t="shared" si="972"/>
        <v>87207846436.956223</v>
      </c>
      <c r="K4452" s="9">
        <f t="shared" si="973"/>
        <v>184853513615.01556</v>
      </c>
      <c r="M4452" s="9">
        <f t="shared" si="974"/>
        <v>124902.56640519918</v>
      </c>
      <c r="N4452" s="9">
        <f t="shared" si="975"/>
        <v>29106809934.021244</v>
      </c>
      <c r="O4452" s="9">
        <f t="shared" si="976"/>
        <v>-124702.56640519918</v>
      </c>
      <c r="P4452" s="9">
        <f t="shared" si="977"/>
        <v>15550730068.04311</v>
      </c>
      <c r="Q4452" s="9">
        <f t="shared" si="978"/>
        <v>2.0170648405756918E-4</v>
      </c>
      <c r="R4452" s="9">
        <f t="shared" si="979"/>
        <v>-3.529247998394492E-2</v>
      </c>
    </row>
    <row r="4453" spans="1:18" x14ac:dyDescent="0.25">
      <c r="A4453">
        <v>4442</v>
      </c>
      <c r="B4453" s="5">
        <v>2200</v>
      </c>
      <c r="C4453" s="5">
        <v>1500</v>
      </c>
      <c r="D4453" s="5">
        <f t="shared" si="966"/>
        <v>3300000</v>
      </c>
      <c r="E4453" s="5">
        <f t="shared" si="967"/>
        <v>4840000</v>
      </c>
      <c r="F4453" s="5">
        <f t="shared" si="968"/>
        <v>2250000</v>
      </c>
      <c r="G4453" s="5">
        <f t="shared" si="969"/>
        <v>-627760.82420000003</v>
      </c>
      <c r="H4453" s="9">
        <f t="shared" si="970"/>
        <v>394083652400.26337</v>
      </c>
      <c r="I4453" s="9">
        <f t="shared" si="971"/>
        <v>-294009.74660000001</v>
      </c>
      <c r="J4453" s="9">
        <f t="shared" si="972"/>
        <v>86441731095.796219</v>
      </c>
      <c r="K4453" s="9">
        <f t="shared" si="973"/>
        <v>184567800848.44916</v>
      </c>
      <c r="M4453" s="9">
        <f t="shared" si="974"/>
        <v>124413.06526426613</v>
      </c>
      <c r="N4453" s="9">
        <f t="shared" si="975"/>
        <v>29274074364.101665</v>
      </c>
      <c r="O4453" s="9">
        <f t="shared" si="976"/>
        <v>-122913.06526426613</v>
      </c>
      <c r="P4453" s="9">
        <f t="shared" si="977"/>
        <v>15107621612.657745</v>
      </c>
      <c r="Q4453" s="9">
        <f t="shared" si="978"/>
        <v>2.0171629049406902E-4</v>
      </c>
      <c r="R4453" s="9">
        <f t="shared" si="979"/>
        <v>-3.4786027600932877E-2</v>
      </c>
    </row>
    <row r="4454" spans="1:18" x14ac:dyDescent="0.25">
      <c r="A4454">
        <v>4443</v>
      </c>
      <c r="B4454" s="5">
        <v>290</v>
      </c>
      <c r="C4454" s="5">
        <v>56</v>
      </c>
      <c r="D4454" s="5">
        <f t="shared" si="966"/>
        <v>16240</v>
      </c>
      <c r="E4454" s="5">
        <f t="shared" si="967"/>
        <v>84100</v>
      </c>
      <c r="F4454" s="5">
        <f t="shared" si="968"/>
        <v>3136</v>
      </c>
      <c r="G4454" s="5">
        <f t="shared" si="969"/>
        <v>-629670.82420000003</v>
      </c>
      <c r="H4454" s="9">
        <f t="shared" si="970"/>
        <v>396485346848.70734</v>
      </c>
      <c r="I4454" s="9">
        <f t="shared" si="971"/>
        <v>-295453.74660000001</v>
      </c>
      <c r="J4454" s="9">
        <f t="shared" si="972"/>
        <v>87292916379.97702</v>
      </c>
      <c r="K4454" s="9">
        <f t="shared" si="973"/>
        <v>186038604134.59998</v>
      </c>
      <c r="M4454" s="9">
        <f t="shared" si="974"/>
        <v>123892.49333821816</v>
      </c>
      <c r="N4454" s="9">
        <f t="shared" si="975"/>
        <v>29452481617.118572</v>
      </c>
      <c r="O4454" s="9">
        <f t="shared" si="976"/>
        <v>-123836.49333821816</v>
      </c>
      <c r="P4454" s="9">
        <f t="shared" si="977"/>
        <v>15335477082.306551</v>
      </c>
      <c r="Q4454" s="9">
        <f t="shared" si="978"/>
        <v>2.0172675021582205E-4</v>
      </c>
      <c r="R4454" s="9">
        <f t="shared" si="979"/>
        <v>-3.504737017613057E-2</v>
      </c>
    </row>
    <row r="4455" spans="1:18" x14ac:dyDescent="0.25">
      <c r="A4455">
        <v>4444</v>
      </c>
      <c r="B4455" s="5">
        <v>201</v>
      </c>
      <c r="C4455" s="5">
        <v>26</v>
      </c>
      <c r="D4455" s="5">
        <f t="shared" si="966"/>
        <v>5226</v>
      </c>
      <c r="E4455" s="5">
        <f t="shared" si="967"/>
        <v>40401</v>
      </c>
      <c r="F4455" s="5">
        <f t="shared" si="968"/>
        <v>676</v>
      </c>
      <c r="G4455" s="5">
        <f t="shared" si="969"/>
        <v>-629759.82420000003</v>
      </c>
      <c r="H4455" s="9">
        <f t="shared" si="970"/>
        <v>396597436176.41492</v>
      </c>
      <c r="I4455" s="9">
        <f t="shared" si="971"/>
        <v>-295483.74660000001</v>
      </c>
      <c r="J4455" s="9">
        <f t="shared" si="972"/>
        <v>87310644504.773026</v>
      </c>
      <c r="K4455" s="9">
        <f t="shared" si="973"/>
        <v>186083792312.77338</v>
      </c>
      <c r="M4455" s="9">
        <f t="shared" si="974"/>
        <v>123868.2363217688</v>
      </c>
      <c r="N4455" s="9">
        <f t="shared" si="975"/>
        <v>29460808050.592159</v>
      </c>
      <c r="O4455" s="9">
        <f t="shared" si="976"/>
        <v>-123842.2363217688</v>
      </c>
      <c r="P4455" s="9">
        <f t="shared" si="977"/>
        <v>15336899497.17683</v>
      </c>
      <c r="Q4455" s="9">
        <f t="shared" si="978"/>
        <v>2.0172723838082575E-4</v>
      </c>
      <c r="R4455" s="9">
        <f t="shared" si="979"/>
        <v>-3.5048995525206642E-2</v>
      </c>
    </row>
    <row r="4456" spans="1:18" x14ac:dyDescent="0.25">
      <c r="A4456">
        <v>4445</v>
      </c>
      <c r="B4456" s="5">
        <v>25</v>
      </c>
      <c r="C4456" s="5">
        <v>0</v>
      </c>
      <c r="D4456" s="5">
        <f t="shared" si="966"/>
        <v>0</v>
      </c>
      <c r="E4456" s="5">
        <f t="shared" si="967"/>
        <v>625</v>
      </c>
      <c r="F4456" s="5">
        <f t="shared" si="968"/>
        <v>0</v>
      </c>
      <c r="G4456" s="5">
        <f t="shared" si="969"/>
        <v>-629935.82420000003</v>
      </c>
      <c r="H4456" s="9">
        <f t="shared" si="970"/>
        <v>396819142610.53333</v>
      </c>
      <c r="I4456" s="9">
        <f t="shared" si="971"/>
        <v>-295509.74660000001</v>
      </c>
      <c r="J4456" s="9">
        <f t="shared" si="972"/>
        <v>87326010335.596222</v>
      </c>
      <c r="K4456" s="9">
        <f t="shared" si="973"/>
        <v>186152175783.60416</v>
      </c>
      <c r="M4456" s="9">
        <f t="shared" si="974"/>
        <v>123820.26739036334</v>
      </c>
      <c r="N4456" s="9">
        <f t="shared" si="975"/>
        <v>29477277271.276268</v>
      </c>
      <c r="O4456" s="9">
        <f t="shared" si="976"/>
        <v>-123820.26739036334</v>
      </c>
      <c r="P4456" s="9">
        <f t="shared" si="977"/>
        <v>15331458616.621075</v>
      </c>
      <c r="Q4456" s="9">
        <f t="shared" si="978"/>
        <v>2.0172820394395691E-4</v>
      </c>
      <c r="R4456" s="9">
        <f t="shared" si="979"/>
        <v>-3.504277804314393E-2</v>
      </c>
    </row>
    <row r="4457" spans="1:18" x14ac:dyDescent="0.25">
      <c r="A4457">
        <v>4446</v>
      </c>
      <c r="B4457" s="5">
        <v>2665242</v>
      </c>
      <c r="C4457" s="5">
        <v>2846462</v>
      </c>
      <c r="D4457" s="5">
        <f t="shared" si="966"/>
        <v>7586510073804</v>
      </c>
      <c r="E4457" s="5">
        <f t="shared" si="967"/>
        <v>7103514918564</v>
      </c>
      <c r="F4457" s="5">
        <f t="shared" si="968"/>
        <v>8102345917444</v>
      </c>
      <c r="G4457" s="5">
        <f t="shared" si="969"/>
        <v>2035281.1757999999</v>
      </c>
      <c r="H4457" s="9">
        <f t="shared" si="970"/>
        <v>4142369464565.8301</v>
      </c>
      <c r="I4457" s="9">
        <f t="shared" si="971"/>
        <v>2550952.2533999998</v>
      </c>
      <c r="J4457" s="9">
        <f t="shared" si="972"/>
        <v>6507357399126.5371</v>
      </c>
      <c r="K4457" s="9">
        <f t="shared" si="973"/>
        <v>5191905101709.6104</v>
      </c>
      <c r="M4457" s="9">
        <f t="shared" si="974"/>
        <v>850227.15064993291</v>
      </c>
      <c r="N4457" s="9">
        <f t="shared" si="975"/>
        <v>307711398355.89661</v>
      </c>
      <c r="O4457" s="9">
        <f t="shared" si="976"/>
        <v>1996234.8493500671</v>
      </c>
      <c r="P4457" s="9">
        <f t="shared" si="977"/>
        <v>3984953573759.6851</v>
      </c>
      <c r="Q4457" s="9">
        <f t="shared" si="978"/>
        <v>2.1804060963111224E-4</v>
      </c>
      <c r="R4457" s="9">
        <f t="shared" si="979"/>
        <v>0.56496554966398704</v>
      </c>
    </row>
    <row r="4458" spans="1:18" x14ac:dyDescent="0.25">
      <c r="A4458">
        <v>4447</v>
      </c>
      <c r="B4458" s="5">
        <v>203528</v>
      </c>
      <c r="C4458" s="5">
        <v>134025</v>
      </c>
      <c r="D4458" s="5">
        <f t="shared" si="966"/>
        <v>27277840200</v>
      </c>
      <c r="E4458" s="5">
        <f t="shared" si="967"/>
        <v>41423646784</v>
      </c>
      <c r="F4458" s="5">
        <f t="shared" si="968"/>
        <v>17962700625</v>
      </c>
      <c r="G4458" s="5">
        <f t="shared" si="969"/>
        <v>-426432.82420000003</v>
      </c>
      <c r="H4458" s="9">
        <f t="shared" si="970"/>
        <v>181844953555.18814</v>
      </c>
      <c r="I4458" s="9">
        <f t="shared" si="971"/>
        <v>-161484.74660000001</v>
      </c>
      <c r="J4458" s="9">
        <f t="shared" si="972"/>
        <v>26077323384.466217</v>
      </c>
      <c r="K4458" s="9">
        <f t="shared" si="973"/>
        <v>68862396557.85936</v>
      </c>
      <c r="M4458" s="9">
        <f t="shared" si="974"/>
        <v>179285.16198017431</v>
      </c>
      <c r="N4458" s="9">
        <f t="shared" si="975"/>
        <v>13508154070.051025</v>
      </c>
      <c r="O4458" s="9">
        <f t="shared" si="976"/>
        <v>-45260.161980174307</v>
      </c>
      <c r="P4458" s="9">
        <f t="shared" si="977"/>
        <v>2048482262.4716158</v>
      </c>
      <c r="Q4458" s="9">
        <f t="shared" si="978"/>
        <v>2.0079196069991811E-4</v>
      </c>
      <c r="R4458" s="9">
        <f t="shared" si="979"/>
        <v>-1.2809220180877101E-2</v>
      </c>
    </row>
    <row r="4459" spans="1:18" x14ac:dyDescent="0.25">
      <c r="A4459">
        <v>4448</v>
      </c>
      <c r="B4459" s="5">
        <v>165932</v>
      </c>
      <c r="C4459" s="5">
        <v>97185</v>
      </c>
      <c r="D4459" s="5">
        <f t="shared" si="966"/>
        <v>16126101420</v>
      </c>
      <c r="E4459" s="5">
        <f t="shared" si="967"/>
        <v>27533428624</v>
      </c>
      <c r="F4459" s="5">
        <f t="shared" si="968"/>
        <v>9444924225</v>
      </c>
      <c r="G4459" s="5">
        <f t="shared" si="969"/>
        <v>-464028.82420000003</v>
      </c>
      <c r="H4459" s="9">
        <f t="shared" si="970"/>
        <v>215322749688.43454</v>
      </c>
      <c r="I4459" s="9">
        <f t="shared" si="971"/>
        <v>-198324.74660000001</v>
      </c>
      <c r="J4459" s="9">
        <f t="shared" si="972"/>
        <v>39332705113.954216</v>
      </c>
      <c r="K4459" s="9">
        <f t="shared" si="973"/>
        <v>92028398974.560959</v>
      </c>
      <c r="M4459" s="9">
        <f t="shared" si="974"/>
        <v>169038.34411017469</v>
      </c>
      <c r="N4459" s="9">
        <f t="shared" si="975"/>
        <v>15995015647.743395</v>
      </c>
      <c r="O4459" s="9">
        <f t="shared" si="976"/>
        <v>-71853.344110174687</v>
      </c>
      <c r="P4459" s="9">
        <f t="shared" si="977"/>
        <v>5162903059.8151751</v>
      </c>
      <c r="Q4459" s="9">
        <f t="shared" si="978"/>
        <v>2.0093776127529317E-4</v>
      </c>
      <c r="R4459" s="9">
        <f t="shared" si="979"/>
        <v>-2.0335441418715128E-2</v>
      </c>
    </row>
    <row r="4460" spans="1:18" x14ac:dyDescent="0.25">
      <c r="A4460">
        <v>4449</v>
      </c>
      <c r="B4460" s="5">
        <v>138177</v>
      </c>
      <c r="C4460" s="5">
        <v>27469</v>
      </c>
      <c r="D4460" s="5">
        <f t="shared" si="966"/>
        <v>3795584013</v>
      </c>
      <c r="E4460" s="5">
        <f t="shared" si="967"/>
        <v>19092883329</v>
      </c>
      <c r="F4460" s="5">
        <f t="shared" si="968"/>
        <v>754545961</v>
      </c>
      <c r="G4460" s="5">
        <f t="shared" si="969"/>
        <v>-491783.82420000003</v>
      </c>
      <c r="H4460" s="9">
        <f t="shared" si="970"/>
        <v>241851329744.77655</v>
      </c>
      <c r="I4460" s="9">
        <f t="shared" si="971"/>
        <v>-268040.74660000001</v>
      </c>
      <c r="J4460" s="9">
        <f t="shared" si="972"/>
        <v>71845841837.885422</v>
      </c>
      <c r="K4460" s="9">
        <f t="shared" si="973"/>
        <v>131818103404.37117</v>
      </c>
      <c r="M4460" s="9">
        <f t="shared" si="974"/>
        <v>161473.69813768187</v>
      </c>
      <c r="N4460" s="9">
        <f t="shared" si="975"/>
        <v>17965662287.392899</v>
      </c>
      <c r="O4460" s="9">
        <f t="shared" si="976"/>
        <v>-134004.69813768187</v>
      </c>
      <c r="P4460" s="9">
        <f t="shared" si="977"/>
        <v>17957259122.971241</v>
      </c>
      <c r="Q4460" s="9">
        <f t="shared" si="978"/>
        <v>2.0105329702384435E-4</v>
      </c>
      <c r="R4460" s="9">
        <f t="shared" si="979"/>
        <v>-3.7925094232005949E-2</v>
      </c>
    </row>
    <row r="4461" spans="1:18" x14ac:dyDescent="0.25">
      <c r="A4461">
        <v>4450</v>
      </c>
      <c r="B4461" s="5">
        <v>132899</v>
      </c>
      <c r="C4461" s="5">
        <v>60000</v>
      </c>
      <c r="D4461" s="5">
        <f t="shared" si="966"/>
        <v>7973940000</v>
      </c>
      <c r="E4461" s="5">
        <f t="shared" si="967"/>
        <v>17662144201</v>
      </c>
      <c r="F4461" s="5">
        <f t="shared" si="968"/>
        <v>3600000000</v>
      </c>
      <c r="G4461" s="5">
        <f t="shared" si="969"/>
        <v>-497061.82420000003</v>
      </c>
      <c r="H4461" s="9">
        <f t="shared" si="970"/>
        <v>247070457077.03174</v>
      </c>
      <c r="I4461" s="9">
        <f t="shared" si="971"/>
        <v>-235509.74660000001</v>
      </c>
      <c r="J4461" s="9">
        <f t="shared" si="972"/>
        <v>55464840743.596214</v>
      </c>
      <c r="K4461" s="9">
        <f t="shared" si="973"/>
        <v>117062904261.87576</v>
      </c>
      <c r="M4461" s="9">
        <f t="shared" si="974"/>
        <v>160035.1752970111</v>
      </c>
      <c r="N4461" s="9">
        <f t="shared" si="975"/>
        <v>18353359469.728626</v>
      </c>
      <c r="O4461" s="9">
        <f t="shared" si="976"/>
        <v>-100035.1752970111</v>
      </c>
      <c r="P4461" s="9">
        <f t="shared" si="977"/>
        <v>10007036296.703739</v>
      </c>
      <c r="Q4461" s="9">
        <f t="shared" si="978"/>
        <v>2.0107602706751182E-4</v>
      </c>
      <c r="R4461" s="9">
        <f t="shared" si="979"/>
        <v>-2.8311272257650368E-2</v>
      </c>
    </row>
    <row r="4462" spans="1:18" x14ac:dyDescent="0.25">
      <c r="A4462">
        <v>4451</v>
      </c>
      <c r="B4462" s="5">
        <v>38264</v>
      </c>
      <c r="C4462" s="5">
        <v>20050</v>
      </c>
      <c r="D4462" s="5">
        <f t="shared" si="966"/>
        <v>767193200</v>
      </c>
      <c r="E4462" s="5">
        <f t="shared" si="967"/>
        <v>1464133696</v>
      </c>
      <c r="F4462" s="5">
        <f t="shared" si="968"/>
        <v>402002500</v>
      </c>
      <c r="G4462" s="5">
        <f t="shared" si="969"/>
        <v>-591696.82420000003</v>
      </c>
      <c r="H4462" s="9">
        <f t="shared" si="970"/>
        <v>350105131768.36572</v>
      </c>
      <c r="I4462" s="9">
        <f t="shared" si="971"/>
        <v>-275459.74660000001</v>
      </c>
      <c r="J4462" s="9">
        <f t="shared" si="972"/>
        <v>75878071996.936218</v>
      </c>
      <c r="K4462" s="9">
        <f t="shared" si="973"/>
        <v>162988657258.15677</v>
      </c>
      <c r="M4462" s="9">
        <f t="shared" si="974"/>
        <v>134242.33539044089</v>
      </c>
      <c r="N4462" s="9">
        <f t="shared" si="975"/>
        <v>26007177918.233036</v>
      </c>
      <c r="O4462" s="9">
        <f t="shared" si="976"/>
        <v>-114192.33539044089</v>
      </c>
      <c r="P4462" s="9">
        <f t="shared" si="977"/>
        <v>13039889461.922937</v>
      </c>
      <c r="Q4462" s="9">
        <f t="shared" si="978"/>
        <v>2.0152475776632451E-4</v>
      </c>
      <c r="R4462" s="9">
        <f t="shared" si="979"/>
        <v>-3.2317942292604263E-2</v>
      </c>
    </row>
    <row r="4463" spans="1:18" x14ac:dyDescent="0.25">
      <c r="A4463">
        <v>4452</v>
      </c>
      <c r="B4463" s="5">
        <v>19299</v>
      </c>
      <c r="C4463" s="5">
        <v>5000</v>
      </c>
      <c r="D4463" s="5">
        <f t="shared" si="966"/>
        <v>96495000</v>
      </c>
      <c r="E4463" s="5">
        <f t="shared" si="967"/>
        <v>372451401</v>
      </c>
      <c r="F4463" s="5">
        <f t="shared" si="968"/>
        <v>25000000</v>
      </c>
      <c r="G4463" s="5">
        <f t="shared" si="969"/>
        <v>-610661.82420000003</v>
      </c>
      <c r="H4463" s="9">
        <f t="shared" si="970"/>
        <v>372907863535.27173</v>
      </c>
      <c r="I4463" s="9">
        <f t="shared" si="971"/>
        <v>-290509.74660000001</v>
      </c>
      <c r="J4463" s="9">
        <f t="shared" si="972"/>
        <v>84395912869.596222</v>
      </c>
      <c r="K4463" s="9">
        <f t="shared" si="973"/>
        <v>177403211806.63577</v>
      </c>
      <c r="M4463" s="9">
        <f t="shared" si="974"/>
        <v>129073.41048075521</v>
      </c>
      <c r="N4463" s="9">
        <f t="shared" si="975"/>
        <v>27701053980.798233</v>
      </c>
      <c r="O4463" s="9">
        <f t="shared" si="976"/>
        <v>-124073.41048075521</v>
      </c>
      <c r="P4463" s="9">
        <f t="shared" si="977"/>
        <v>15394211188.325975</v>
      </c>
      <c r="Q4463" s="9">
        <f t="shared" si="978"/>
        <v>2.0162406691434924E-4</v>
      </c>
      <c r="R4463" s="9">
        <f t="shared" si="979"/>
        <v>-3.5114419066730428E-2</v>
      </c>
    </row>
    <row r="4464" spans="1:18" x14ac:dyDescent="0.25">
      <c r="A4464">
        <v>4453</v>
      </c>
      <c r="B4464" s="5">
        <v>12900</v>
      </c>
      <c r="C4464" s="5">
        <v>6650</v>
      </c>
      <c r="D4464" s="5">
        <f t="shared" si="966"/>
        <v>85785000</v>
      </c>
      <c r="E4464" s="5">
        <f t="shared" si="967"/>
        <v>166410000</v>
      </c>
      <c r="F4464" s="5">
        <f t="shared" si="968"/>
        <v>44222500</v>
      </c>
      <c r="G4464" s="5">
        <f t="shared" si="969"/>
        <v>-617060.82420000003</v>
      </c>
      <c r="H4464" s="9">
        <f t="shared" si="970"/>
        <v>380764060762.38336</v>
      </c>
      <c r="I4464" s="9">
        <f t="shared" si="971"/>
        <v>-288859.74660000001</v>
      </c>
      <c r="J4464" s="9">
        <f t="shared" si="972"/>
        <v>83439953205.816223</v>
      </c>
      <c r="K4464" s="9">
        <f t="shared" si="973"/>
        <v>178244033315.19916</v>
      </c>
      <c r="M4464" s="9">
        <f t="shared" si="974"/>
        <v>127329.35825312122</v>
      </c>
      <c r="N4464" s="9">
        <f t="shared" si="975"/>
        <v>28284643024.506969</v>
      </c>
      <c r="O4464" s="9">
        <f t="shared" si="976"/>
        <v>-120679.35825312122</v>
      </c>
      <c r="P4464" s="9">
        <f t="shared" si="977"/>
        <v>14563507508.385176</v>
      </c>
      <c r="Q4464" s="9">
        <f t="shared" si="978"/>
        <v>2.0165828177339833E-4</v>
      </c>
      <c r="R4464" s="9">
        <f t="shared" si="979"/>
        <v>-3.4153857901490454E-2</v>
      </c>
    </row>
    <row r="4465" spans="1:18" x14ac:dyDescent="0.25">
      <c r="A4465">
        <v>4454</v>
      </c>
      <c r="B4465" s="5">
        <v>2595</v>
      </c>
      <c r="C4465" s="5">
        <v>2805</v>
      </c>
      <c r="D4465" s="5">
        <f t="shared" si="966"/>
        <v>7278975</v>
      </c>
      <c r="E4465" s="5">
        <f t="shared" si="967"/>
        <v>6734025</v>
      </c>
      <c r="F4465" s="5">
        <f t="shared" si="968"/>
        <v>7868025</v>
      </c>
      <c r="G4465" s="5">
        <f t="shared" si="969"/>
        <v>-627365.82420000003</v>
      </c>
      <c r="H4465" s="9">
        <f t="shared" si="970"/>
        <v>393587877374.14532</v>
      </c>
      <c r="I4465" s="9">
        <f t="shared" si="971"/>
        <v>-292704.74660000001</v>
      </c>
      <c r="J4465" s="9">
        <f t="shared" si="972"/>
        <v>85676068682.170212</v>
      </c>
      <c r="K4465" s="9">
        <f t="shared" si="973"/>
        <v>183632954597.96115</v>
      </c>
      <c r="M4465" s="9">
        <f t="shared" si="974"/>
        <v>124520.7228091818</v>
      </c>
      <c r="N4465" s="9">
        <f t="shared" si="975"/>
        <v>29237246256.937004</v>
      </c>
      <c r="O4465" s="9">
        <f t="shared" si="976"/>
        <v>-121715.7228091818</v>
      </c>
      <c r="P4465" s="9">
        <f t="shared" si="977"/>
        <v>14814717178.961578</v>
      </c>
      <c r="Q4465" s="9">
        <f t="shared" si="978"/>
        <v>2.0171413132314341E-4</v>
      </c>
      <c r="R4465" s="9">
        <f t="shared" si="979"/>
        <v>-3.4447163769226491E-2</v>
      </c>
    </row>
    <row r="4466" spans="1:18" x14ac:dyDescent="0.25">
      <c r="A4466">
        <v>4455</v>
      </c>
      <c r="B4466" s="5">
        <v>1744</v>
      </c>
      <c r="C4466" s="5">
        <v>1665</v>
      </c>
      <c r="D4466" s="5">
        <f t="shared" si="966"/>
        <v>2903760</v>
      </c>
      <c r="E4466" s="5">
        <f t="shared" si="967"/>
        <v>3041536</v>
      </c>
      <c r="F4466" s="5">
        <f t="shared" si="968"/>
        <v>2772225</v>
      </c>
      <c r="G4466" s="5">
        <f t="shared" si="969"/>
        <v>-628216.82420000003</v>
      </c>
      <c r="H4466" s="9">
        <f t="shared" si="970"/>
        <v>394656378207.93372</v>
      </c>
      <c r="I4466" s="9">
        <f t="shared" si="971"/>
        <v>-293844.74660000001</v>
      </c>
      <c r="J4466" s="9">
        <f t="shared" si="972"/>
        <v>86344735104.418213</v>
      </c>
      <c r="K4466" s="9">
        <f t="shared" si="973"/>
        <v>184598213516.90576</v>
      </c>
      <c r="M4466" s="9">
        <f t="shared" si="974"/>
        <v>124288.78212380651</v>
      </c>
      <c r="N4466" s="9">
        <f t="shared" si="975"/>
        <v>29316618676.157917</v>
      </c>
      <c r="O4466" s="9">
        <f t="shared" si="976"/>
        <v>-122623.78212380651</v>
      </c>
      <c r="P4466" s="9">
        <f t="shared" si="977"/>
        <v>15036591942.346769</v>
      </c>
      <c r="Q4466" s="9">
        <f t="shared" si="978"/>
        <v>2.0171878479661982E-4</v>
      </c>
      <c r="R4466" s="9">
        <f t="shared" si="979"/>
        <v>-3.4704156678863181E-2</v>
      </c>
    </row>
    <row r="4467" spans="1:18" x14ac:dyDescent="0.25">
      <c r="A4467">
        <v>4456</v>
      </c>
      <c r="B4467" s="5">
        <v>980</v>
      </c>
      <c r="C4467" s="5">
        <v>1000</v>
      </c>
      <c r="D4467" s="5">
        <f t="shared" si="966"/>
        <v>980000</v>
      </c>
      <c r="E4467" s="5">
        <f t="shared" si="967"/>
        <v>960400</v>
      </c>
      <c r="F4467" s="5">
        <f t="shared" si="968"/>
        <v>1000000</v>
      </c>
      <c r="G4467" s="5">
        <f t="shared" si="969"/>
        <v>-628980.82420000003</v>
      </c>
      <c r="H4467" s="9">
        <f t="shared" si="970"/>
        <v>395616877211.31134</v>
      </c>
      <c r="I4467" s="9">
        <f t="shared" si="971"/>
        <v>-294509.74660000001</v>
      </c>
      <c r="J4467" s="9">
        <f t="shared" si="972"/>
        <v>86735990842.396225</v>
      </c>
      <c r="K4467" s="9">
        <f t="shared" si="973"/>
        <v>185240983151.40115</v>
      </c>
      <c r="M4467" s="9">
        <f t="shared" si="974"/>
        <v>124080.55335338732</v>
      </c>
      <c r="N4467" s="9">
        <f t="shared" si="975"/>
        <v>29387968297.184471</v>
      </c>
      <c r="O4467" s="9">
        <f t="shared" si="976"/>
        <v>-123080.55335338732</v>
      </c>
      <c r="P4467" s="9">
        <f t="shared" si="977"/>
        <v>15148822613.776024</v>
      </c>
      <c r="Q4467" s="9">
        <f t="shared" si="978"/>
        <v>2.0172296790672606E-4</v>
      </c>
      <c r="R4467" s="9">
        <f t="shared" si="979"/>
        <v>-3.4833429067782404E-2</v>
      </c>
    </row>
    <row r="4468" spans="1:18" x14ac:dyDescent="0.25">
      <c r="A4468">
        <v>4457</v>
      </c>
      <c r="B4468" s="5">
        <v>950</v>
      </c>
      <c r="C4468" s="5">
        <v>1000</v>
      </c>
      <c r="D4468" s="5">
        <f t="shared" si="966"/>
        <v>950000</v>
      </c>
      <c r="E4468" s="5">
        <f t="shared" si="967"/>
        <v>902500</v>
      </c>
      <c r="F4468" s="5">
        <f t="shared" si="968"/>
        <v>1000000</v>
      </c>
      <c r="G4468" s="5">
        <f t="shared" si="969"/>
        <v>-629010.82420000003</v>
      </c>
      <c r="H4468" s="9">
        <f t="shared" si="970"/>
        <v>395654616960.76337</v>
      </c>
      <c r="I4468" s="9">
        <f t="shared" si="971"/>
        <v>-294509.74660000001</v>
      </c>
      <c r="J4468" s="9">
        <f t="shared" si="972"/>
        <v>86735990842.396225</v>
      </c>
      <c r="K4468" s="9">
        <f t="shared" si="973"/>
        <v>185249818443.79916</v>
      </c>
      <c r="M4468" s="9">
        <f t="shared" si="974"/>
        <v>124072.37683098867</v>
      </c>
      <c r="N4468" s="9">
        <f t="shared" si="975"/>
        <v>29390771753.316719</v>
      </c>
      <c r="O4468" s="9">
        <f t="shared" si="976"/>
        <v>-123072.37683098867</v>
      </c>
      <c r="P4468" s="9">
        <f t="shared" si="977"/>
        <v>15146809938.828876</v>
      </c>
      <c r="Q4468" s="9">
        <f t="shared" si="978"/>
        <v>2.0172313226871582E-4</v>
      </c>
      <c r="R4468" s="9">
        <f t="shared" si="979"/>
        <v>-3.4831115006357986E-2</v>
      </c>
    </row>
    <row r="4469" spans="1:18" x14ac:dyDescent="0.25">
      <c r="A4469">
        <v>4458</v>
      </c>
      <c r="B4469" s="5">
        <v>122</v>
      </c>
      <c r="C4469" s="5">
        <v>25</v>
      </c>
      <c r="D4469" s="5">
        <f t="shared" si="966"/>
        <v>3050</v>
      </c>
      <c r="E4469" s="5">
        <f t="shared" si="967"/>
        <v>14884</v>
      </c>
      <c r="F4469" s="5">
        <f t="shared" si="968"/>
        <v>625</v>
      </c>
      <c r="G4469" s="5">
        <f t="shared" si="969"/>
        <v>-629838.82420000003</v>
      </c>
      <c r="H4469" s="9">
        <f t="shared" si="970"/>
        <v>396696944469.63855</v>
      </c>
      <c r="I4469" s="9">
        <f t="shared" si="971"/>
        <v>-295484.74660000001</v>
      </c>
      <c r="J4469" s="9">
        <f t="shared" si="972"/>
        <v>87311235473.26622</v>
      </c>
      <c r="K4469" s="9">
        <f t="shared" si="973"/>
        <v>186107765367.57898</v>
      </c>
      <c r="M4469" s="9">
        <f t="shared" si="974"/>
        <v>123846.70481278567</v>
      </c>
      <c r="N4469" s="9">
        <f t="shared" si="975"/>
        <v>29468199915.638897</v>
      </c>
      <c r="O4469" s="9">
        <f t="shared" si="976"/>
        <v>-123821.70481278567</v>
      </c>
      <c r="P4469" s="9">
        <f t="shared" si="977"/>
        <v>15331814582.744629</v>
      </c>
      <c r="Q4469" s="9">
        <f t="shared" si="978"/>
        <v>2.0172767175363049E-4</v>
      </c>
      <c r="R4469" s="9">
        <f t="shared" si="979"/>
        <v>-3.5043184843428943E-2</v>
      </c>
    </row>
    <row r="4470" spans="1:18" x14ac:dyDescent="0.25">
      <c r="A4470">
        <v>4459</v>
      </c>
      <c r="B4470" s="5">
        <v>0</v>
      </c>
      <c r="C4470" s="5">
        <v>1</v>
      </c>
      <c r="D4470" s="5">
        <f t="shared" si="966"/>
        <v>0</v>
      </c>
      <c r="E4470" s="5">
        <f t="shared" si="967"/>
        <v>0</v>
      </c>
      <c r="F4470" s="5">
        <f t="shared" si="968"/>
        <v>1</v>
      </c>
      <c r="G4470" s="5">
        <f t="shared" si="969"/>
        <v>-629960.82420000003</v>
      </c>
      <c r="H4470" s="9">
        <f t="shared" si="970"/>
        <v>396850640026.74335</v>
      </c>
      <c r="I4470" s="9">
        <f t="shared" si="971"/>
        <v>-295508.74660000001</v>
      </c>
      <c r="J4470" s="9">
        <f t="shared" si="972"/>
        <v>87325419317.103012</v>
      </c>
      <c r="K4470" s="9">
        <f t="shared" si="973"/>
        <v>186158933566.44498</v>
      </c>
      <c r="M4470" s="9">
        <f t="shared" si="974"/>
        <v>123813.45362169779</v>
      </c>
      <c r="N4470" s="9">
        <f t="shared" si="975"/>
        <v>29479617022.490993</v>
      </c>
      <c r="O4470" s="9">
        <f t="shared" si="976"/>
        <v>-123812.45362169779</v>
      </c>
      <c r="P4470" s="9">
        <f t="shared" si="977"/>
        <v>15329523671.825066</v>
      </c>
      <c r="Q4470" s="9">
        <f t="shared" si="978"/>
        <v>2.0172834111969535E-4</v>
      </c>
      <c r="R4470" s="9">
        <f t="shared" si="979"/>
        <v>-3.5040566645372355E-2</v>
      </c>
    </row>
    <row r="4471" spans="1:18" x14ac:dyDescent="0.25">
      <c r="A4471">
        <v>4460</v>
      </c>
      <c r="B4471" s="5">
        <v>2099</v>
      </c>
      <c r="C4471" s="5">
        <v>300</v>
      </c>
      <c r="D4471" s="5">
        <f t="shared" si="966"/>
        <v>629700</v>
      </c>
      <c r="E4471" s="5">
        <f t="shared" si="967"/>
        <v>4405801</v>
      </c>
      <c r="F4471" s="5">
        <f t="shared" si="968"/>
        <v>90000</v>
      </c>
      <c r="G4471" s="5">
        <f t="shared" si="969"/>
        <v>-627861.82420000003</v>
      </c>
      <c r="H4471" s="9">
        <f t="shared" si="970"/>
        <v>394210470287.75177</v>
      </c>
      <c r="I4471" s="9">
        <f t="shared" si="971"/>
        <v>-295209.74660000001</v>
      </c>
      <c r="J4471" s="9">
        <f t="shared" si="972"/>
        <v>87148794487.636215</v>
      </c>
      <c r="K4471" s="9">
        <f t="shared" si="973"/>
        <v>185350930021.89575</v>
      </c>
      <c r="M4471" s="9">
        <f t="shared" si="974"/>
        <v>124385.53763885731</v>
      </c>
      <c r="N4471" s="9">
        <f t="shared" si="975"/>
        <v>29283494892.576828</v>
      </c>
      <c r="O4471" s="9">
        <f t="shared" si="976"/>
        <v>-124085.53763885731</v>
      </c>
      <c r="P4471" s="9">
        <f t="shared" si="977"/>
        <v>15397220651.124273</v>
      </c>
      <c r="Q4471" s="9">
        <f t="shared" si="978"/>
        <v>2.0171684280405054E-4</v>
      </c>
      <c r="R4471" s="9">
        <f t="shared" si="979"/>
        <v>-3.5117852842524715E-2</v>
      </c>
    </row>
    <row r="4472" spans="1:18" x14ac:dyDescent="0.25">
      <c r="A4472">
        <v>4461</v>
      </c>
      <c r="B4472" s="5">
        <v>600</v>
      </c>
      <c r="C4472" s="5">
        <v>23</v>
      </c>
      <c r="D4472" s="5">
        <f t="shared" si="966"/>
        <v>13800</v>
      </c>
      <c r="E4472" s="5">
        <f t="shared" si="967"/>
        <v>360000</v>
      </c>
      <c r="F4472" s="5">
        <f t="shared" si="968"/>
        <v>529</v>
      </c>
      <c r="G4472" s="5">
        <f t="shared" si="969"/>
        <v>-629360.82420000003</v>
      </c>
      <c r="H4472" s="9">
        <f t="shared" si="970"/>
        <v>396095047037.70337</v>
      </c>
      <c r="I4472" s="9">
        <f t="shared" si="971"/>
        <v>-295486.74660000001</v>
      </c>
      <c r="J4472" s="9">
        <f t="shared" si="972"/>
        <v>87312417416.252625</v>
      </c>
      <c r="K4472" s="9">
        <f t="shared" si="973"/>
        <v>185967782380.35257</v>
      </c>
      <c r="M4472" s="9">
        <f t="shared" si="974"/>
        <v>123976.98406967097</v>
      </c>
      <c r="N4472" s="9">
        <f t="shared" si="975"/>
        <v>29423488621.286259</v>
      </c>
      <c r="O4472" s="9">
        <f t="shared" si="976"/>
        <v>-123953.98406967097</v>
      </c>
      <c r="P4472" s="9">
        <f t="shared" si="977"/>
        <v>15364590166.744246</v>
      </c>
      <c r="Q4472" s="9">
        <f t="shared" si="978"/>
        <v>2.0172505040449675E-4</v>
      </c>
      <c r="R4472" s="9">
        <f t="shared" si="979"/>
        <v>-3.5080621581702012E-2</v>
      </c>
    </row>
    <row r="4473" spans="1:18" x14ac:dyDescent="0.25">
      <c r="A4473">
        <v>4462</v>
      </c>
      <c r="B4473" s="5">
        <v>3493761</v>
      </c>
      <c r="C4473" s="5">
        <v>3102771</v>
      </c>
      <c r="D4473" s="5">
        <f t="shared" si="966"/>
        <v>10840340311731</v>
      </c>
      <c r="E4473" s="5">
        <f t="shared" si="967"/>
        <v>12206365925121</v>
      </c>
      <c r="F4473" s="5">
        <f t="shared" si="968"/>
        <v>9627187878441</v>
      </c>
      <c r="G4473" s="5">
        <f t="shared" si="969"/>
        <v>2863800.1757999999</v>
      </c>
      <c r="H4473" s="9">
        <f t="shared" si="970"/>
        <v>8201351446912.1104</v>
      </c>
      <c r="I4473" s="9">
        <f t="shared" si="971"/>
        <v>2807261.2533999998</v>
      </c>
      <c r="J4473" s="9">
        <f t="shared" si="972"/>
        <v>7880715744840.9375</v>
      </c>
      <c r="K4473" s="9">
        <f t="shared" si="973"/>
        <v>8039435271003.4473</v>
      </c>
      <c r="M4473" s="9">
        <f t="shared" si="974"/>
        <v>1076040.6226904218</v>
      </c>
      <c r="N4473" s="9">
        <f t="shared" si="975"/>
        <v>609228448530.48145</v>
      </c>
      <c r="O4473" s="9">
        <f t="shared" si="976"/>
        <v>2026730.3773095782</v>
      </c>
      <c r="P4473" s="9">
        <f t="shared" si="977"/>
        <v>4107636022309.4253</v>
      </c>
      <c r="Q4473" s="9">
        <f t="shared" si="978"/>
        <v>2.3571805488789414E-4</v>
      </c>
      <c r="R4473" s="9">
        <f t="shared" si="979"/>
        <v>0.57360133001351288</v>
      </c>
    </row>
    <row r="4474" spans="1:18" x14ac:dyDescent="0.25">
      <c r="A4474">
        <v>4463</v>
      </c>
      <c r="B4474" s="5">
        <v>2890570</v>
      </c>
      <c r="C4474" s="5">
        <v>3307075</v>
      </c>
      <c r="D4474" s="5">
        <f t="shared" si="966"/>
        <v>9559331782750</v>
      </c>
      <c r="E4474" s="5">
        <f t="shared" si="967"/>
        <v>8355394924900</v>
      </c>
      <c r="F4474" s="5">
        <f t="shared" si="968"/>
        <v>10936745055625</v>
      </c>
      <c r="G4474" s="5">
        <f t="shared" si="969"/>
        <v>2260609.1757999999</v>
      </c>
      <c r="H4474" s="9">
        <f t="shared" si="970"/>
        <v>5110353845711.1543</v>
      </c>
      <c r="I4474" s="9">
        <f t="shared" si="971"/>
        <v>3011565.2533999998</v>
      </c>
      <c r="J4474" s="9">
        <f t="shared" si="972"/>
        <v>9069525275486.2051</v>
      </c>
      <c r="K4474" s="9">
        <f t="shared" si="973"/>
        <v>6807972045356.4912</v>
      </c>
      <c r="M4474" s="9">
        <f t="shared" si="974"/>
        <v>911640.46528476849</v>
      </c>
      <c r="N4474" s="9">
        <f t="shared" si="975"/>
        <v>379617062507.0094</v>
      </c>
      <c r="O4474" s="9">
        <f t="shared" si="976"/>
        <v>2395434.5347152315</v>
      </c>
      <c r="P4474" s="9">
        <f t="shared" si="977"/>
        <v>5738106610106.3779</v>
      </c>
      <c r="Q4474" s="9">
        <f t="shared" si="978"/>
        <v>2.2225631962478537E-4</v>
      </c>
      <c r="R4474" s="9">
        <f t="shared" si="979"/>
        <v>0.67794670667206314</v>
      </c>
    </row>
    <row r="4475" spans="1:18" x14ac:dyDescent="0.25">
      <c r="A4475">
        <v>4464</v>
      </c>
      <c r="B4475" s="5">
        <v>23132</v>
      </c>
      <c r="C4475" s="5">
        <v>11925</v>
      </c>
      <c r="D4475" s="5">
        <f t="shared" si="966"/>
        <v>275849100</v>
      </c>
      <c r="E4475" s="5">
        <f t="shared" si="967"/>
        <v>535089424</v>
      </c>
      <c r="F4475" s="5">
        <f t="shared" si="968"/>
        <v>142205625</v>
      </c>
      <c r="G4475" s="5">
        <f t="shared" si="969"/>
        <v>-606828.82420000003</v>
      </c>
      <c r="H4475" s="9">
        <f t="shared" si="970"/>
        <v>368241221879.95453</v>
      </c>
      <c r="I4475" s="9">
        <f t="shared" si="971"/>
        <v>-283584.74660000001</v>
      </c>
      <c r="J4475" s="9">
        <f t="shared" si="972"/>
        <v>80420308504.186218</v>
      </c>
      <c r="K4475" s="9">
        <f t="shared" si="973"/>
        <v>172087398340.33298</v>
      </c>
      <c r="M4475" s="9">
        <f t="shared" si="974"/>
        <v>130118.09749255722</v>
      </c>
      <c r="N4475" s="9">
        <f t="shared" si="975"/>
        <v>27354397594.479481</v>
      </c>
      <c r="O4475" s="9">
        <f t="shared" si="976"/>
        <v>-118193.09749255722</v>
      </c>
      <c r="P4475" s="9">
        <f t="shared" si="977"/>
        <v>13969608294.885136</v>
      </c>
      <c r="Q4475" s="9">
        <f t="shared" si="978"/>
        <v>2.0160374302457745E-4</v>
      </c>
      <c r="R4475" s="9">
        <f t="shared" si="979"/>
        <v>-3.3450212240348477E-2</v>
      </c>
    </row>
    <row r="4476" spans="1:18" x14ac:dyDescent="0.25">
      <c r="A4476">
        <v>4465</v>
      </c>
      <c r="B4476" s="5">
        <v>18538</v>
      </c>
      <c r="C4476" s="5">
        <v>15312</v>
      </c>
      <c r="D4476" s="5">
        <f t="shared" si="966"/>
        <v>283853856</v>
      </c>
      <c r="E4476" s="5">
        <f t="shared" si="967"/>
        <v>343657444</v>
      </c>
      <c r="F4476" s="5">
        <f t="shared" si="968"/>
        <v>234457344</v>
      </c>
      <c r="G4476" s="5">
        <f t="shared" si="969"/>
        <v>-611422.82420000003</v>
      </c>
      <c r="H4476" s="9">
        <f t="shared" si="970"/>
        <v>373837869952.70416</v>
      </c>
      <c r="I4476" s="9">
        <f t="shared" si="971"/>
        <v>-280197.74660000001</v>
      </c>
      <c r="J4476" s="9">
        <f t="shared" si="972"/>
        <v>78510777199.717819</v>
      </c>
      <c r="K4476" s="9">
        <f t="shared" si="973"/>
        <v>171319297560.64798</v>
      </c>
      <c r="M4476" s="9">
        <f t="shared" si="974"/>
        <v>128865.99936257588</v>
      </c>
      <c r="N4476" s="9">
        <f t="shared" si="975"/>
        <v>27770138493.330505</v>
      </c>
      <c r="O4476" s="9">
        <f t="shared" si="976"/>
        <v>-113553.99936257588</v>
      </c>
      <c r="P4476" s="9">
        <f t="shared" si="977"/>
        <v>12894510771.235884</v>
      </c>
      <c r="Q4476" s="9">
        <f t="shared" si="978"/>
        <v>2.0162811722489611E-4</v>
      </c>
      <c r="R4476" s="9">
        <f t="shared" si="979"/>
        <v>-3.213728640928995E-2</v>
      </c>
    </row>
    <row r="4477" spans="1:18" x14ac:dyDescent="0.25">
      <c r="A4477">
        <v>4466</v>
      </c>
      <c r="B4477" s="5">
        <v>6551</v>
      </c>
      <c r="C4477" s="5">
        <v>2398</v>
      </c>
      <c r="D4477" s="5">
        <f t="shared" si="966"/>
        <v>15709298</v>
      </c>
      <c r="E4477" s="5">
        <f t="shared" si="967"/>
        <v>42915601</v>
      </c>
      <c r="F4477" s="5">
        <f t="shared" si="968"/>
        <v>5750404</v>
      </c>
      <c r="G4477" s="5">
        <f t="shared" si="969"/>
        <v>-623409.82420000003</v>
      </c>
      <c r="H4477" s="9">
        <f t="shared" si="970"/>
        <v>388639808909.07495</v>
      </c>
      <c r="I4477" s="9">
        <f t="shared" si="971"/>
        <v>-293111.74660000001</v>
      </c>
      <c r="J4477" s="9">
        <f t="shared" si="972"/>
        <v>85914495994.902618</v>
      </c>
      <c r="K4477" s="9">
        <f t="shared" si="973"/>
        <v>182728742418.86096</v>
      </c>
      <c r="M4477" s="9">
        <f t="shared" si="974"/>
        <v>125598.93356281832</v>
      </c>
      <c r="N4477" s="9">
        <f t="shared" si="975"/>
        <v>28869684386.956108</v>
      </c>
      <c r="O4477" s="9">
        <f t="shared" si="976"/>
        <v>-123200.93356281832</v>
      </c>
      <c r="P4477" s="9">
        <f t="shared" si="977"/>
        <v>15178470030.749973</v>
      </c>
      <c r="Q4477" s="9">
        <f t="shared" si="978"/>
        <v>2.0169258177948972E-4</v>
      </c>
      <c r="R4477" s="9">
        <f t="shared" si="979"/>
        <v>-3.4867497733853371E-2</v>
      </c>
    </row>
    <row r="4478" spans="1:18" x14ac:dyDescent="0.25">
      <c r="A4478">
        <v>4467</v>
      </c>
      <c r="B4478" s="5">
        <v>2394</v>
      </c>
      <c r="C4478" s="5">
        <v>6</v>
      </c>
      <c r="D4478" s="5">
        <f t="shared" si="966"/>
        <v>14364</v>
      </c>
      <c r="E4478" s="5">
        <f t="shared" si="967"/>
        <v>5731236</v>
      </c>
      <c r="F4478" s="5">
        <f t="shared" si="968"/>
        <v>36</v>
      </c>
      <c r="G4478" s="5">
        <f t="shared" si="969"/>
        <v>-627566.82420000003</v>
      </c>
      <c r="H4478" s="9">
        <f t="shared" si="970"/>
        <v>393840118836.47375</v>
      </c>
      <c r="I4478" s="9">
        <f t="shared" si="971"/>
        <v>-295503.74660000001</v>
      </c>
      <c r="J4478" s="9">
        <f t="shared" si="972"/>
        <v>87322464254.637024</v>
      </c>
      <c r="K4478" s="9">
        <f t="shared" si="973"/>
        <v>185448347792.96356</v>
      </c>
      <c r="M4478" s="9">
        <f t="shared" si="974"/>
        <v>124465.94010911079</v>
      </c>
      <c r="N4478" s="9">
        <f t="shared" si="975"/>
        <v>29255983738.892761</v>
      </c>
      <c r="O4478" s="9">
        <f t="shared" si="976"/>
        <v>-124459.94010911079</v>
      </c>
      <c r="P4478" s="9">
        <f t="shared" si="977"/>
        <v>15490276691.963444</v>
      </c>
      <c r="Q4478" s="9">
        <f t="shared" si="978"/>
        <v>2.0171522987067606E-4</v>
      </c>
      <c r="R4478" s="9">
        <f t="shared" si="979"/>
        <v>-3.5223813678725603E-2</v>
      </c>
    </row>
    <row r="4479" spans="1:18" x14ac:dyDescent="0.25">
      <c r="A4479">
        <v>4468</v>
      </c>
      <c r="B4479" s="5">
        <v>775</v>
      </c>
      <c r="C4479" s="5">
        <v>210</v>
      </c>
      <c r="D4479" s="5">
        <f t="shared" si="966"/>
        <v>162750</v>
      </c>
      <c r="E4479" s="5">
        <f t="shared" si="967"/>
        <v>600625</v>
      </c>
      <c r="F4479" s="5">
        <f t="shared" si="968"/>
        <v>44100</v>
      </c>
      <c r="G4479" s="5">
        <f t="shared" si="969"/>
        <v>-629185.82420000003</v>
      </c>
      <c r="H4479" s="9">
        <f t="shared" si="970"/>
        <v>395874801374.23334</v>
      </c>
      <c r="I4479" s="9">
        <f t="shared" si="971"/>
        <v>-295299.74660000001</v>
      </c>
      <c r="J4479" s="9">
        <f t="shared" si="972"/>
        <v>87201940342.024216</v>
      </c>
      <c r="K4479" s="9">
        <f t="shared" si="973"/>
        <v>185798414450.57217</v>
      </c>
      <c r="M4479" s="9">
        <f t="shared" si="974"/>
        <v>124024.68045032982</v>
      </c>
      <c r="N4479" s="9">
        <f t="shared" si="975"/>
        <v>29407127912.356762</v>
      </c>
      <c r="O4479" s="9">
        <f t="shared" si="976"/>
        <v>-123814.68045032982</v>
      </c>
      <c r="P4479" s="9">
        <f t="shared" si="977"/>
        <v>15330075095.017284</v>
      </c>
      <c r="Q4479" s="9">
        <f t="shared" si="978"/>
        <v>2.0172409120323005E-4</v>
      </c>
      <c r="R4479" s="9">
        <f t="shared" si="979"/>
        <v>-3.5041196792936165E-2</v>
      </c>
    </row>
    <row r="4480" spans="1:18" x14ac:dyDescent="0.25">
      <c r="A4480">
        <v>4469</v>
      </c>
      <c r="B4480" s="5">
        <v>118</v>
      </c>
      <c r="C4480" s="5">
        <v>180</v>
      </c>
      <c r="D4480" s="5">
        <f t="shared" si="966"/>
        <v>21240</v>
      </c>
      <c r="E4480" s="5">
        <f t="shared" si="967"/>
        <v>13924</v>
      </c>
      <c r="F4480" s="5">
        <f t="shared" si="968"/>
        <v>32400</v>
      </c>
      <c r="G4480" s="5">
        <f t="shared" si="969"/>
        <v>-629842.82420000003</v>
      </c>
      <c r="H4480" s="9">
        <f t="shared" si="970"/>
        <v>396701983196.23212</v>
      </c>
      <c r="I4480" s="9">
        <f t="shared" si="971"/>
        <v>-295329.74660000001</v>
      </c>
      <c r="J4480" s="9">
        <f t="shared" si="972"/>
        <v>87219659226.820221</v>
      </c>
      <c r="K4480" s="9">
        <f t="shared" si="973"/>
        <v>186011321668.81436</v>
      </c>
      <c r="M4480" s="9">
        <f t="shared" si="974"/>
        <v>123845.61460979917</v>
      </c>
      <c r="N4480" s="9">
        <f t="shared" si="975"/>
        <v>29468574211.949097</v>
      </c>
      <c r="O4480" s="9">
        <f t="shared" si="976"/>
        <v>-123665.61460979917</v>
      </c>
      <c r="P4480" s="9">
        <f t="shared" si="977"/>
        <v>15293184236.819374</v>
      </c>
      <c r="Q4480" s="9">
        <f t="shared" si="978"/>
        <v>2.0172769369800322E-4</v>
      </c>
      <c r="R4480" s="9">
        <f t="shared" si="979"/>
        <v>-3.4999009245974391E-2</v>
      </c>
    </row>
    <row r="4481" spans="1:18" x14ac:dyDescent="0.25">
      <c r="A4481">
        <v>4470</v>
      </c>
      <c r="B4481" s="5">
        <v>7</v>
      </c>
      <c r="C4481" s="5">
        <v>8</v>
      </c>
      <c r="D4481" s="5">
        <f t="shared" si="966"/>
        <v>56</v>
      </c>
      <c r="E4481" s="5">
        <f t="shared" si="967"/>
        <v>49</v>
      </c>
      <c r="F4481" s="5">
        <f t="shared" si="968"/>
        <v>64</v>
      </c>
      <c r="G4481" s="5">
        <f t="shared" si="969"/>
        <v>-629953.82420000003</v>
      </c>
      <c r="H4481" s="9">
        <f t="shared" si="970"/>
        <v>396841820624.20453</v>
      </c>
      <c r="I4481" s="9">
        <f t="shared" si="971"/>
        <v>-295501.74660000001</v>
      </c>
      <c r="J4481" s="9">
        <f t="shared" si="972"/>
        <v>87321282243.65062</v>
      </c>
      <c r="K4481" s="9">
        <f t="shared" si="973"/>
        <v>186152455328.44937</v>
      </c>
      <c r="M4481" s="9">
        <f t="shared" si="974"/>
        <v>123815.36147692414</v>
      </c>
      <c r="N4481" s="9">
        <f t="shared" si="975"/>
        <v>29478961882.791092</v>
      </c>
      <c r="O4481" s="9">
        <f t="shared" si="976"/>
        <v>-123807.36147692414</v>
      </c>
      <c r="P4481" s="9">
        <f t="shared" si="977"/>
        <v>15328262755.87776</v>
      </c>
      <c r="Q4481" s="9">
        <f t="shared" si="978"/>
        <v>2.0172830270993985E-4</v>
      </c>
      <c r="R4481" s="9">
        <f t="shared" si="979"/>
        <v>-3.5039125500185238E-2</v>
      </c>
    </row>
    <row r="4482" spans="1:18" x14ac:dyDescent="0.25">
      <c r="A4482">
        <v>4471</v>
      </c>
      <c r="B4482" s="5">
        <v>6929172</v>
      </c>
      <c r="C4482" s="5">
        <v>1537520</v>
      </c>
      <c r="D4482" s="5">
        <f t="shared" si="966"/>
        <v>10653740533440</v>
      </c>
      <c r="E4482" s="5">
        <f t="shared" si="967"/>
        <v>48013424605584</v>
      </c>
      <c r="F4482" s="5">
        <f t="shared" si="968"/>
        <v>2363967750400</v>
      </c>
      <c r="G4482" s="5">
        <f t="shared" si="969"/>
        <v>6299211.1758000003</v>
      </c>
      <c r="H4482" s="9">
        <f t="shared" si="970"/>
        <v>39680061437323.625</v>
      </c>
      <c r="I4482" s="9">
        <f t="shared" si="971"/>
        <v>1242010.2534</v>
      </c>
      <c r="J4482" s="9">
        <f t="shared" si="972"/>
        <v>1542589469550.7324</v>
      </c>
      <c r="K4482" s="9">
        <f t="shared" si="973"/>
        <v>7823684868675.4707</v>
      </c>
      <c r="M4482" s="9">
        <f t="shared" si="974"/>
        <v>2012364.4556937537</v>
      </c>
      <c r="N4482" s="9">
        <f t="shared" si="975"/>
        <v>2947590092137.3975</v>
      </c>
      <c r="O4482" s="9">
        <f t="shared" si="976"/>
        <v>-474844.45569375367</v>
      </c>
      <c r="P4482" s="9">
        <f t="shared" si="977"/>
        <v>225477257103.0972</v>
      </c>
      <c r="Q4482" s="9">
        <f t="shared" si="978"/>
        <v>3.7281232508417392E-4</v>
      </c>
      <c r="R4482" s="9">
        <f t="shared" si="979"/>
        <v>-0.1343987789336708</v>
      </c>
    </row>
    <row r="4483" spans="1:18" x14ac:dyDescent="0.25">
      <c r="A4483">
        <v>4472</v>
      </c>
      <c r="B4483" s="5">
        <v>3319991</v>
      </c>
      <c r="C4483" s="5">
        <v>537476</v>
      </c>
      <c r="D4483" s="5">
        <f t="shared" si="966"/>
        <v>1784415482716</v>
      </c>
      <c r="E4483" s="5">
        <f t="shared" si="967"/>
        <v>11022340240081</v>
      </c>
      <c r="F4483" s="5">
        <f t="shared" si="968"/>
        <v>288880450576</v>
      </c>
      <c r="G4483" s="5">
        <f t="shared" si="969"/>
        <v>2690030.1757999999</v>
      </c>
      <c r="H4483" s="9">
        <f t="shared" si="970"/>
        <v>7236262346714.5781</v>
      </c>
      <c r="I4483" s="9">
        <f t="shared" si="971"/>
        <v>241966.25339999999</v>
      </c>
      <c r="J4483" s="9">
        <f t="shared" si="972"/>
        <v>58547667784.433006</v>
      </c>
      <c r="K4483" s="9">
        <f t="shared" si="973"/>
        <v>650896523171.26929</v>
      </c>
      <c r="M4483" s="9">
        <f t="shared" si="974"/>
        <v>1028679.4794499218</v>
      </c>
      <c r="N4483" s="9">
        <f t="shared" si="975"/>
        <v>537537857167.22571</v>
      </c>
      <c r="O4483" s="9">
        <f t="shared" si="976"/>
        <v>-491203.47944992175</v>
      </c>
      <c r="P4483" s="9">
        <f t="shared" si="977"/>
        <v>241280858223.70972</v>
      </c>
      <c r="Q4483" s="9">
        <f t="shared" si="978"/>
        <v>2.3151495425555353E-4</v>
      </c>
      <c r="R4483" s="9">
        <f t="shared" si="979"/>
        <v>-0.13901917098305736</v>
      </c>
    </row>
    <row r="4484" spans="1:18" x14ac:dyDescent="0.25">
      <c r="A4484">
        <v>4473</v>
      </c>
      <c r="B4484" s="5">
        <v>1488172</v>
      </c>
      <c r="C4484" s="5">
        <v>291282</v>
      </c>
      <c r="D4484" s="5">
        <f t="shared" si="966"/>
        <v>433477716504</v>
      </c>
      <c r="E4484" s="5">
        <f t="shared" si="967"/>
        <v>2214655901584</v>
      </c>
      <c r="F4484" s="5">
        <f t="shared" si="968"/>
        <v>84845203524</v>
      </c>
      <c r="G4484" s="5">
        <f t="shared" si="969"/>
        <v>858211.17579999997</v>
      </c>
      <c r="H4484" s="9">
        <f t="shared" si="970"/>
        <v>736526422268.01843</v>
      </c>
      <c r="I4484" s="9">
        <f t="shared" si="971"/>
        <v>-4227.7466000000131</v>
      </c>
      <c r="J4484" s="9">
        <f t="shared" si="972"/>
        <v>17873841.313811671</v>
      </c>
      <c r="K4484" s="9">
        <f t="shared" si="973"/>
        <v>-3628299380.5704632</v>
      </c>
      <c r="M4484" s="9">
        <f t="shared" si="974"/>
        <v>529415.84332360956</v>
      </c>
      <c r="N4484" s="9">
        <f t="shared" si="975"/>
        <v>54712062084.474586</v>
      </c>
      <c r="O4484" s="9">
        <f t="shared" si="976"/>
        <v>-238133.84332360956</v>
      </c>
      <c r="P4484" s="9">
        <f t="shared" si="977"/>
        <v>56707727336.073425</v>
      </c>
      <c r="Q4484" s="9">
        <f t="shared" si="978"/>
        <v>2.0320767758182811E-4</v>
      </c>
      <c r="R4484" s="9">
        <f t="shared" si="979"/>
        <v>-6.7395086170364174E-2</v>
      </c>
    </row>
    <row r="4485" spans="1:18" x14ac:dyDescent="0.25">
      <c r="A4485">
        <v>4474</v>
      </c>
      <c r="B4485" s="5">
        <v>705558</v>
      </c>
      <c r="C4485" s="5">
        <v>295255</v>
      </c>
      <c r="D4485" s="5">
        <f t="shared" si="966"/>
        <v>208319527290</v>
      </c>
      <c r="E4485" s="5">
        <f t="shared" si="967"/>
        <v>497812091364</v>
      </c>
      <c r="F4485" s="5">
        <f t="shared" si="968"/>
        <v>87175515025</v>
      </c>
      <c r="G4485" s="5">
        <f t="shared" si="969"/>
        <v>75597.175799999968</v>
      </c>
      <c r="H4485" s="9">
        <f t="shared" si="970"/>
        <v>5714932988.936101</v>
      </c>
      <c r="I4485" s="9">
        <f t="shared" si="971"/>
        <v>-254.74660000001313</v>
      </c>
      <c r="J4485" s="9">
        <f t="shared" si="972"/>
        <v>64895.830211566688</v>
      </c>
      <c r="K4485" s="9">
        <f t="shared" si="973"/>
        <v>-19258123.504653264</v>
      </c>
      <c r="M4485" s="9">
        <f t="shared" si="974"/>
        <v>316113.81330680242</v>
      </c>
      <c r="N4485" s="9">
        <f t="shared" si="975"/>
        <v>424527564.85836333</v>
      </c>
      <c r="O4485" s="9">
        <f t="shared" si="976"/>
        <v>-20858.813306802418</v>
      </c>
      <c r="P4485" s="9">
        <f t="shared" si="977"/>
        <v>435090092.56803763</v>
      </c>
      <c r="Q4485" s="9">
        <f t="shared" si="978"/>
        <v>2.0002488934799353E-4</v>
      </c>
      <c r="R4485" s="9">
        <f t="shared" si="979"/>
        <v>-5.9033158118198294E-3</v>
      </c>
    </row>
    <row r="4486" spans="1:18" x14ac:dyDescent="0.25">
      <c r="A4486">
        <v>4475</v>
      </c>
      <c r="B4486" s="5">
        <v>255062</v>
      </c>
      <c r="C4486" s="5">
        <v>63831</v>
      </c>
      <c r="D4486" s="5">
        <f t="shared" si="966"/>
        <v>16280862522</v>
      </c>
      <c r="E4486" s="5">
        <f t="shared" si="967"/>
        <v>65056623844</v>
      </c>
      <c r="F4486" s="5">
        <f t="shared" si="968"/>
        <v>4074396561</v>
      </c>
      <c r="G4486" s="5">
        <f t="shared" si="969"/>
        <v>-374898.82420000003</v>
      </c>
      <c r="H4486" s="9">
        <f t="shared" si="970"/>
        <v>140549128386.54254</v>
      </c>
      <c r="I4486" s="9">
        <f t="shared" si="971"/>
        <v>-231678.74660000001</v>
      </c>
      <c r="J4486" s="9">
        <f t="shared" si="972"/>
        <v>53675041626.147018</v>
      </c>
      <c r="K4486" s="9">
        <f t="shared" si="973"/>
        <v>86856089692.469757</v>
      </c>
      <c r="M4486" s="9">
        <f t="shared" si="974"/>
        <v>193330.79215659096</v>
      </c>
      <c r="N4486" s="9">
        <f t="shared" si="975"/>
        <v>10440538731.148262</v>
      </c>
      <c r="O4486" s="9">
        <f t="shared" si="976"/>
        <v>-129499.79215659096</v>
      </c>
      <c r="P4486" s="9">
        <f t="shared" si="977"/>
        <v>16770196168.600258</v>
      </c>
      <c r="Q4486" s="9">
        <f t="shared" si="978"/>
        <v>2.006121114934108E-4</v>
      </c>
      <c r="R4486" s="9">
        <f t="shared" si="979"/>
        <v>-3.6650138429511543E-2</v>
      </c>
    </row>
    <row r="4487" spans="1:18" x14ac:dyDescent="0.25">
      <c r="A4487">
        <v>4476</v>
      </c>
      <c r="B4487" s="5">
        <v>200297</v>
      </c>
      <c r="C4487" s="5">
        <v>37298</v>
      </c>
      <c r="D4487" s="5">
        <f t="shared" si="966"/>
        <v>7470677506</v>
      </c>
      <c r="E4487" s="5">
        <f t="shared" si="967"/>
        <v>40118888209</v>
      </c>
      <c r="F4487" s="5">
        <f t="shared" si="968"/>
        <v>1391140804</v>
      </c>
      <c r="G4487" s="5">
        <f t="shared" si="969"/>
        <v>-429663.82420000003</v>
      </c>
      <c r="H4487" s="9">
        <f t="shared" si="970"/>
        <v>184611001826.16852</v>
      </c>
      <c r="I4487" s="9">
        <f t="shared" si="971"/>
        <v>-258211.74660000001</v>
      </c>
      <c r="J4487" s="9">
        <f t="shared" si="972"/>
        <v>66673306082.222618</v>
      </c>
      <c r="K4487" s="9">
        <f t="shared" si="973"/>
        <v>110944246497.51736</v>
      </c>
      <c r="M4487" s="9">
        <f t="shared" si="974"/>
        <v>178404.55051783871</v>
      </c>
      <c r="N4487" s="9">
        <f t="shared" si="975"/>
        <v>13713626949.441446</v>
      </c>
      <c r="O4487" s="9">
        <f t="shared" si="976"/>
        <v>-141106.55051783871</v>
      </c>
      <c r="P4487" s="9">
        <f t="shared" si="977"/>
        <v>19911058599.043369</v>
      </c>
      <c r="Q4487" s="9">
        <f t="shared" si="978"/>
        <v>2.008040072345173E-4</v>
      </c>
      <c r="R4487" s="9">
        <f t="shared" si="979"/>
        <v>-3.9935006998601183E-2</v>
      </c>
    </row>
    <row r="4488" spans="1:18" x14ac:dyDescent="0.25">
      <c r="A4488">
        <v>4477</v>
      </c>
      <c r="B4488" s="5">
        <v>179724</v>
      </c>
      <c r="C4488" s="5">
        <v>27400</v>
      </c>
      <c r="D4488" s="5">
        <f t="shared" si="966"/>
        <v>4924437600</v>
      </c>
      <c r="E4488" s="5">
        <f t="shared" si="967"/>
        <v>32300716176</v>
      </c>
      <c r="F4488" s="5">
        <f t="shared" si="968"/>
        <v>750760000</v>
      </c>
      <c r="G4488" s="5">
        <f t="shared" si="969"/>
        <v>-450236.82420000003</v>
      </c>
      <c r="H4488" s="9">
        <f t="shared" si="970"/>
        <v>202713197865.70172</v>
      </c>
      <c r="I4488" s="9">
        <f t="shared" si="971"/>
        <v>-268109.74660000001</v>
      </c>
      <c r="J4488" s="9">
        <f t="shared" si="972"/>
        <v>71882836221.916214</v>
      </c>
      <c r="K4488" s="9">
        <f t="shared" si="973"/>
        <v>120712880846.25076</v>
      </c>
      <c r="M4488" s="9">
        <f t="shared" si="974"/>
        <v>172797.3640075849</v>
      </c>
      <c r="N4488" s="9">
        <f t="shared" si="975"/>
        <v>15058328841.507265</v>
      </c>
      <c r="O4488" s="9">
        <f t="shared" si="976"/>
        <v>-145397.3640075849</v>
      </c>
      <c r="P4488" s="9">
        <f t="shared" si="977"/>
        <v>21140393460.354145</v>
      </c>
      <c r="Q4488" s="9">
        <f t="shared" si="978"/>
        <v>2.0088284487925387E-4</v>
      </c>
      <c r="R4488" s="9">
        <f t="shared" si="979"/>
        <v>-4.1149365191350304E-2</v>
      </c>
    </row>
    <row r="4489" spans="1:18" x14ac:dyDescent="0.25">
      <c r="A4489">
        <v>4478</v>
      </c>
      <c r="B4489" s="5">
        <v>115328</v>
      </c>
      <c r="C4489" s="5">
        <v>20032</v>
      </c>
      <c r="D4489" s="5">
        <f t="shared" si="966"/>
        <v>2310250496</v>
      </c>
      <c r="E4489" s="5">
        <f t="shared" si="967"/>
        <v>13300547584</v>
      </c>
      <c r="F4489" s="5">
        <f t="shared" si="968"/>
        <v>401281024</v>
      </c>
      <c r="G4489" s="5">
        <f t="shared" si="969"/>
        <v>-514632.82420000003</v>
      </c>
      <c r="H4489" s="9">
        <f t="shared" si="970"/>
        <v>264846943744.06815</v>
      </c>
      <c r="I4489" s="9">
        <f t="shared" si="971"/>
        <v>-275477.74660000001</v>
      </c>
      <c r="J4489" s="9">
        <f t="shared" si="972"/>
        <v>75887988871.813812</v>
      </c>
      <c r="K4489" s="9">
        <f t="shared" si="973"/>
        <v>141769890737.00995</v>
      </c>
      <c r="M4489" s="9">
        <f t="shared" si="974"/>
        <v>155246.18612811645</v>
      </c>
      <c r="N4489" s="9">
        <f t="shared" si="975"/>
        <v>19673866396.249737</v>
      </c>
      <c r="O4489" s="9">
        <f t="shared" si="976"/>
        <v>-135214.18612811645</v>
      </c>
      <c r="P4489" s="9">
        <f t="shared" si="977"/>
        <v>18282876130.288918</v>
      </c>
      <c r="Q4489" s="9">
        <f t="shared" si="978"/>
        <v>2.0115344620149199E-4</v>
      </c>
      <c r="R4489" s="9">
        <f t="shared" si="979"/>
        <v>-3.826739717721514E-2</v>
      </c>
    </row>
    <row r="4490" spans="1:18" x14ac:dyDescent="0.25">
      <c r="A4490">
        <v>4479</v>
      </c>
      <c r="B4490" s="5">
        <v>107961</v>
      </c>
      <c r="C4490" s="5">
        <v>21733</v>
      </c>
      <c r="D4490" s="5">
        <f t="shared" si="966"/>
        <v>2346316413</v>
      </c>
      <c r="E4490" s="5">
        <f t="shared" si="967"/>
        <v>11655577521</v>
      </c>
      <c r="F4490" s="5">
        <f t="shared" si="968"/>
        <v>472323289</v>
      </c>
      <c r="G4490" s="5">
        <f t="shared" si="969"/>
        <v>-521999.82420000003</v>
      </c>
      <c r="H4490" s="9">
        <f t="shared" si="970"/>
        <v>272483816464.83093</v>
      </c>
      <c r="I4490" s="9">
        <f t="shared" si="971"/>
        <v>-273776.74660000001</v>
      </c>
      <c r="J4490" s="9">
        <f t="shared" si="972"/>
        <v>74953706978.880615</v>
      </c>
      <c r="K4490" s="9">
        <f t="shared" si="973"/>
        <v>142911413595.24796</v>
      </c>
      <c r="M4490" s="9">
        <f t="shared" si="974"/>
        <v>153238.3047777524</v>
      </c>
      <c r="N4490" s="9">
        <f t="shared" si="975"/>
        <v>20241163158.181187</v>
      </c>
      <c r="O4490" s="9">
        <f t="shared" si="976"/>
        <v>-131505.3047777524</v>
      </c>
      <c r="P4490" s="9">
        <f t="shared" si="977"/>
        <v>17293645184.689548</v>
      </c>
      <c r="Q4490" s="9">
        <f t="shared" si="978"/>
        <v>2.0118670587104497E-4</v>
      </c>
      <c r="R4490" s="9">
        <f t="shared" si="979"/>
        <v>-3.7217735480632376E-2</v>
      </c>
    </row>
    <row r="4491" spans="1:18" x14ac:dyDescent="0.25">
      <c r="A4491">
        <v>4480</v>
      </c>
      <c r="B4491" s="5">
        <v>95085</v>
      </c>
      <c r="C4491" s="5">
        <v>17964</v>
      </c>
      <c r="D4491" s="5">
        <f t="shared" si="966"/>
        <v>1708106940</v>
      </c>
      <c r="E4491" s="5">
        <f t="shared" si="967"/>
        <v>9041157225</v>
      </c>
      <c r="F4491" s="5">
        <f t="shared" si="968"/>
        <v>322705296</v>
      </c>
      <c r="G4491" s="5">
        <f t="shared" si="969"/>
        <v>-534875.82420000003</v>
      </c>
      <c r="H4491" s="9">
        <f t="shared" si="970"/>
        <v>286092147313.62933</v>
      </c>
      <c r="I4491" s="9">
        <f t="shared" si="971"/>
        <v>-277545.74660000001</v>
      </c>
      <c r="J4491" s="9">
        <f t="shared" si="972"/>
        <v>77031641455.751419</v>
      </c>
      <c r="K4491" s="9">
        <f t="shared" si="973"/>
        <v>148452509965.87936</v>
      </c>
      <c r="M4491" s="9">
        <f t="shared" si="974"/>
        <v>149728.9413642479</v>
      </c>
      <c r="N4491" s="9">
        <f t="shared" si="975"/>
        <v>21252043175.184288</v>
      </c>
      <c r="O4491" s="9">
        <f t="shared" si="976"/>
        <v>-131764.9413642479</v>
      </c>
      <c r="P4491" s="9">
        <f t="shared" si="977"/>
        <v>17361999772.72369</v>
      </c>
      <c r="Q4491" s="9">
        <f t="shared" si="978"/>
        <v>2.0124597209214722E-4</v>
      </c>
      <c r="R4491" s="9">
        <f t="shared" si="979"/>
        <v>-3.7291217163849817E-2</v>
      </c>
    </row>
    <row r="4492" spans="1:18" x14ac:dyDescent="0.25">
      <c r="A4492">
        <v>4481</v>
      </c>
      <c r="B4492" s="5">
        <v>91805</v>
      </c>
      <c r="C4492" s="5">
        <v>17284</v>
      </c>
      <c r="D4492" s="5">
        <f t="shared" si="966"/>
        <v>1586757620</v>
      </c>
      <c r="E4492" s="5">
        <f t="shared" si="967"/>
        <v>8428158025</v>
      </c>
      <c r="F4492" s="5">
        <f t="shared" si="968"/>
        <v>298736656</v>
      </c>
      <c r="G4492" s="5">
        <f t="shared" si="969"/>
        <v>-538155.82420000003</v>
      </c>
      <c r="H4492" s="9">
        <f t="shared" si="970"/>
        <v>289611691120.38135</v>
      </c>
      <c r="I4492" s="9">
        <f t="shared" si="971"/>
        <v>-278225.74660000001</v>
      </c>
      <c r="J4492" s="9">
        <f t="shared" si="972"/>
        <v>77409566071.127426</v>
      </c>
      <c r="K4492" s="9">
        <f t="shared" si="973"/>
        <v>149728805975.18335</v>
      </c>
      <c r="M4492" s="9">
        <f t="shared" si="974"/>
        <v>148834.97491532782</v>
      </c>
      <c r="N4492" s="9">
        <f t="shared" si="975"/>
        <v>21513488648.750713</v>
      </c>
      <c r="O4492" s="9">
        <f t="shared" si="976"/>
        <v>-131550.97491532782</v>
      </c>
      <c r="P4492" s="9">
        <f t="shared" si="977"/>
        <v>17305659001.17321</v>
      </c>
      <c r="Q4492" s="9">
        <f t="shared" si="978"/>
        <v>2.01261300207237E-4</v>
      </c>
      <c r="R4492" s="9">
        <f t="shared" si="979"/>
        <v>-3.7230662120719682E-2</v>
      </c>
    </row>
    <row r="4493" spans="1:18" x14ac:dyDescent="0.25">
      <c r="A4493">
        <v>4482</v>
      </c>
      <c r="B4493" s="5">
        <v>58997</v>
      </c>
      <c r="C4493" s="5">
        <v>10161</v>
      </c>
      <c r="D4493" s="5">
        <f t="shared" ref="D4493:D4556" si="980">B4493*C4493</f>
        <v>599468517</v>
      </c>
      <c r="E4493" s="5">
        <f t="shared" ref="E4493:E4556" si="981">POWER(B4493,2)</f>
        <v>3480646009</v>
      </c>
      <c r="F4493" s="5">
        <f t="shared" ref="F4493:F4556" si="982">POWER(C4493,2)</f>
        <v>103245921</v>
      </c>
      <c r="G4493" s="5">
        <f t="shared" ref="G4493:G4556" si="983">B4493-$J$5018</f>
        <v>-570963.82420000003</v>
      </c>
      <c r="H4493" s="9">
        <f t="shared" ref="H4493:H4556" si="984">POWER(G4493,2)</f>
        <v>325999688545.08856</v>
      </c>
      <c r="I4493" s="9">
        <f t="shared" ref="I4493:I4556" si="985">C4493-$J$5019</f>
        <v>-285348.74660000001</v>
      </c>
      <c r="J4493" s="9">
        <f t="shared" ref="J4493:J4556" si="986">POWER(I4493,2)</f>
        <v>81423907186.191025</v>
      </c>
      <c r="K4493" s="9">
        <f t="shared" ref="K4493:K4556" si="987">G4493*I4493</f>
        <v>162923811589.41275</v>
      </c>
      <c r="M4493" s="9">
        <f t="shared" ref="M4493:M4556" si="988">$J$5027+$J$5026*B4493</f>
        <v>139893.1300201542</v>
      </c>
      <c r="N4493" s="9">
        <f t="shared" ref="N4493:N4556" si="989">(M4493-$J$5019)^2</f>
        <v>24216531355.758743</v>
      </c>
      <c r="O4493" s="9">
        <f t="shared" ref="O4493:O4556" si="990">C4493-M4493</f>
        <v>-129732.1300201542</v>
      </c>
      <c r="P4493" s="9">
        <f t="shared" ref="P4493:P4556" si="991">POWER(O4493,2)</f>
        <v>16830425559.566196</v>
      </c>
      <c r="Q4493" s="9">
        <f t="shared" ref="Q4493:Q4556" si="992">(1/$J$5017)+((H4493)/$H$5012)</f>
        <v>2.0141977512416859E-4</v>
      </c>
      <c r="R4493" s="9">
        <f t="shared" ref="R4493:R4556" si="993">O4493/($J$5028*SQRT(1-Q4493))</f>
        <v>-3.6715907919994524E-2</v>
      </c>
    </row>
    <row r="4494" spans="1:18" x14ac:dyDescent="0.25">
      <c r="A4494">
        <v>4483</v>
      </c>
      <c r="B4494" s="5">
        <v>29555</v>
      </c>
      <c r="C4494" s="5">
        <v>8759</v>
      </c>
      <c r="D4494" s="5">
        <f t="shared" si="980"/>
        <v>258872245</v>
      </c>
      <c r="E4494" s="5">
        <f t="shared" si="981"/>
        <v>873498025</v>
      </c>
      <c r="F4494" s="5">
        <f t="shared" si="982"/>
        <v>76720081</v>
      </c>
      <c r="G4494" s="5">
        <f t="shared" si="983"/>
        <v>-600405.82420000003</v>
      </c>
      <c r="H4494" s="9">
        <f t="shared" si="984"/>
        <v>360487153733.28137</v>
      </c>
      <c r="I4494" s="9">
        <f t="shared" si="985"/>
        <v>-286750.74660000001</v>
      </c>
      <c r="J4494" s="9">
        <f t="shared" si="986"/>
        <v>82225990675.657425</v>
      </c>
      <c r="K4494" s="9">
        <f t="shared" si="987"/>
        <v>172166818352.33838</v>
      </c>
      <c r="M4494" s="9">
        <f t="shared" si="988"/>
        <v>131868.69093811014</v>
      </c>
      <c r="N4494" s="9">
        <f t="shared" si="989"/>
        <v>26778395098.137737</v>
      </c>
      <c r="O4494" s="9">
        <f t="shared" si="990"/>
        <v>-123109.69093811014</v>
      </c>
      <c r="P4494" s="9">
        <f t="shared" si="991"/>
        <v>15155996002.876999</v>
      </c>
      <c r="Q4494" s="9">
        <f t="shared" si="992"/>
        <v>2.015699729522351E-4</v>
      </c>
      <c r="R4494" s="9">
        <f t="shared" si="993"/>
        <v>-3.4841672724885191E-2</v>
      </c>
    </row>
    <row r="4495" spans="1:18" x14ac:dyDescent="0.25">
      <c r="A4495">
        <v>4484</v>
      </c>
      <c r="B4495" s="5">
        <v>27946</v>
      </c>
      <c r="C4495" s="5">
        <v>5141</v>
      </c>
      <c r="D4495" s="5">
        <f t="shared" si="980"/>
        <v>143670386</v>
      </c>
      <c r="E4495" s="5">
        <f t="shared" si="981"/>
        <v>780978916</v>
      </c>
      <c r="F4495" s="5">
        <f t="shared" si="982"/>
        <v>26429881</v>
      </c>
      <c r="G4495" s="5">
        <f t="shared" si="983"/>
        <v>-602014.82420000003</v>
      </c>
      <c r="H4495" s="9">
        <f t="shared" si="984"/>
        <v>362421848556.55695</v>
      </c>
      <c r="I4495" s="9">
        <f t="shared" si="985"/>
        <v>-290368.74660000001</v>
      </c>
      <c r="J4495" s="9">
        <f t="shared" si="986"/>
        <v>84314009002.055023</v>
      </c>
      <c r="K4495" s="9">
        <f t="shared" si="987"/>
        <v>174806289937.57336</v>
      </c>
      <c r="M4495" s="9">
        <f t="shared" si="988"/>
        <v>131430.15678679539</v>
      </c>
      <c r="N4495" s="9">
        <f t="shared" si="989"/>
        <v>26922111793.269485</v>
      </c>
      <c r="O4495" s="9">
        <f t="shared" si="990"/>
        <v>-126289.15678679539</v>
      </c>
      <c r="P4495" s="9">
        <f t="shared" si="991"/>
        <v>15948951121.919786</v>
      </c>
      <c r="Q4495" s="9">
        <f t="shared" si="992"/>
        <v>2.0157839882403638E-4</v>
      </c>
      <c r="R4495" s="9">
        <f t="shared" si="993"/>
        <v>-3.5741503812404651E-2</v>
      </c>
    </row>
    <row r="4496" spans="1:18" x14ac:dyDescent="0.25">
      <c r="A4496">
        <v>4485</v>
      </c>
      <c r="B4496" s="5">
        <v>17189</v>
      </c>
      <c r="C4496" s="5">
        <v>2540</v>
      </c>
      <c r="D4496" s="5">
        <f t="shared" si="980"/>
        <v>43660060</v>
      </c>
      <c r="E4496" s="5">
        <f t="shared" si="981"/>
        <v>295461721</v>
      </c>
      <c r="F4496" s="5">
        <f t="shared" si="982"/>
        <v>6451600</v>
      </c>
      <c r="G4496" s="5">
        <f t="shared" si="983"/>
        <v>-612771.82420000003</v>
      </c>
      <c r="H4496" s="9">
        <f t="shared" si="984"/>
        <v>375489308533.39575</v>
      </c>
      <c r="I4496" s="9">
        <f t="shared" si="985"/>
        <v>-292969.74660000001</v>
      </c>
      <c r="J4496" s="9">
        <f t="shared" si="986"/>
        <v>85831272422.868225</v>
      </c>
      <c r="K4496" s="9">
        <f t="shared" si="987"/>
        <v>179523606059.49377</v>
      </c>
      <c r="M4496" s="9">
        <f t="shared" si="988"/>
        <v>128498.32840538284</v>
      </c>
      <c r="N4496" s="9">
        <f t="shared" si="989"/>
        <v>27892813807.377304</v>
      </c>
      <c r="O4496" s="9">
        <f t="shared" si="990"/>
        <v>-125958.32840538284</v>
      </c>
      <c r="P4496" s="9">
        <f t="shared" si="991"/>
        <v>15865500494.678274</v>
      </c>
      <c r="Q4496" s="9">
        <f t="shared" si="992"/>
        <v>2.0163530947537469E-4</v>
      </c>
      <c r="R4496" s="9">
        <f t="shared" si="993"/>
        <v>-3.5647876013895671E-2</v>
      </c>
    </row>
    <row r="4497" spans="1:18" x14ac:dyDescent="0.25">
      <c r="A4497">
        <v>4486</v>
      </c>
      <c r="B4497" s="5">
        <v>14748</v>
      </c>
      <c r="C4497" s="5">
        <v>5688</v>
      </c>
      <c r="D4497" s="5">
        <f t="shared" si="980"/>
        <v>83886624</v>
      </c>
      <c r="E4497" s="5">
        <f t="shared" si="981"/>
        <v>217503504</v>
      </c>
      <c r="F4497" s="5">
        <f t="shared" si="982"/>
        <v>32353344</v>
      </c>
      <c r="G4497" s="5">
        <f t="shared" si="983"/>
        <v>-615212.82420000003</v>
      </c>
      <c r="H4497" s="9">
        <f t="shared" si="984"/>
        <v>378486819060.14014</v>
      </c>
      <c r="I4497" s="9">
        <f t="shared" si="985"/>
        <v>-289821.74660000001</v>
      </c>
      <c r="J4497" s="9">
        <f t="shared" si="986"/>
        <v>83996644802.274612</v>
      </c>
      <c r="K4497" s="9">
        <f t="shared" si="987"/>
        <v>178302055240.36276</v>
      </c>
      <c r="M4497" s="9">
        <f t="shared" si="988"/>
        <v>127833.03203287862</v>
      </c>
      <c r="N4497" s="9">
        <f t="shared" si="989"/>
        <v>28115480608.023907</v>
      </c>
      <c r="O4497" s="9">
        <f t="shared" si="990"/>
        <v>-122145.03203287862</v>
      </c>
      <c r="P4497" s="9">
        <f t="shared" si="991"/>
        <v>14919408850.312944</v>
      </c>
      <c r="Q4497" s="9">
        <f t="shared" si="992"/>
        <v>2.0164836406109929E-4</v>
      </c>
      <c r="R4497" s="9">
        <f t="shared" si="993"/>
        <v>-3.4568662836130783E-2</v>
      </c>
    </row>
    <row r="4498" spans="1:18" x14ac:dyDescent="0.25">
      <c r="A4498">
        <v>4487</v>
      </c>
      <c r="B4498" s="5">
        <v>10988</v>
      </c>
      <c r="C4498" s="5">
        <v>1243</v>
      </c>
      <c r="D4498" s="5">
        <f t="shared" si="980"/>
        <v>13658084</v>
      </c>
      <c r="E4498" s="5">
        <f t="shared" si="981"/>
        <v>120736144</v>
      </c>
      <c r="F4498" s="5">
        <f t="shared" si="982"/>
        <v>1545049</v>
      </c>
      <c r="G4498" s="5">
        <f t="shared" si="983"/>
        <v>-618972.82420000003</v>
      </c>
      <c r="H4498" s="9">
        <f t="shared" si="984"/>
        <v>383127357098.12415</v>
      </c>
      <c r="I4498" s="9">
        <f t="shared" si="985"/>
        <v>-294266.74660000001</v>
      </c>
      <c r="J4498" s="9">
        <f t="shared" si="986"/>
        <v>86592918154.548615</v>
      </c>
      <c r="K4498" s="9">
        <f t="shared" si="987"/>
        <v>182143119211.14777</v>
      </c>
      <c r="M4498" s="9">
        <f t="shared" si="988"/>
        <v>126808.24122558</v>
      </c>
      <c r="N4498" s="9">
        <f t="shared" si="989"/>
        <v>28460197915.59547</v>
      </c>
      <c r="O4498" s="9">
        <f t="shared" si="990"/>
        <v>-125565.24122558</v>
      </c>
      <c r="P4498" s="9">
        <f t="shared" si="991"/>
        <v>15766629804.038095</v>
      </c>
      <c r="Q4498" s="9">
        <f t="shared" si="992"/>
        <v>2.0166857426589578E-4</v>
      </c>
      <c r="R4498" s="9">
        <f t="shared" si="993"/>
        <v>-3.553662772438744E-2</v>
      </c>
    </row>
    <row r="4499" spans="1:18" x14ac:dyDescent="0.25">
      <c r="A4499">
        <v>4488</v>
      </c>
      <c r="B4499" s="5">
        <v>9237</v>
      </c>
      <c r="C4499" s="5">
        <v>3061</v>
      </c>
      <c r="D4499" s="5">
        <f t="shared" si="980"/>
        <v>28274457</v>
      </c>
      <c r="E4499" s="5">
        <f t="shared" si="981"/>
        <v>85322169</v>
      </c>
      <c r="F4499" s="5">
        <f t="shared" si="982"/>
        <v>9369721</v>
      </c>
      <c r="G4499" s="5">
        <f t="shared" si="983"/>
        <v>-620723.82420000003</v>
      </c>
      <c r="H4499" s="9">
        <f t="shared" si="984"/>
        <v>385298065929.47253</v>
      </c>
      <c r="I4499" s="9">
        <f t="shared" si="985"/>
        <v>-292448.74660000001</v>
      </c>
      <c r="J4499" s="9">
        <f t="shared" si="986"/>
        <v>85526269387.911026</v>
      </c>
      <c r="K4499" s="9">
        <f t="shared" si="987"/>
        <v>181529904372.04877</v>
      </c>
      <c r="M4499" s="9">
        <f t="shared" si="988"/>
        <v>126331.00486824493</v>
      </c>
      <c r="N4499" s="9">
        <f t="shared" si="989"/>
        <v>28621446653.939892</v>
      </c>
      <c r="O4499" s="9">
        <f t="shared" si="990"/>
        <v>-123270.00486824493</v>
      </c>
      <c r="P4499" s="9">
        <f t="shared" si="991"/>
        <v>15195494100.217129</v>
      </c>
      <c r="Q4499" s="9">
        <f t="shared" si="992"/>
        <v>2.0167802801235278E-4</v>
      </c>
      <c r="R4499" s="9">
        <f t="shared" si="993"/>
        <v>-3.4887045575193426E-2</v>
      </c>
    </row>
    <row r="4500" spans="1:18" x14ac:dyDescent="0.25">
      <c r="A4500">
        <v>4489</v>
      </c>
      <c r="B4500" s="5">
        <v>8098</v>
      </c>
      <c r="C4500" s="5">
        <v>2942</v>
      </c>
      <c r="D4500" s="5">
        <f t="shared" si="980"/>
        <v>23824316</v>
      </c>
      <c r="E4500" s="5">
        <f t="shared" si="981"/>
        <v>65577604</v>
      </c>
      <c r="F4500" s="5">
        <f t="shared" si="982"/>
        <v>8655364</v>
      </c>
      <c r="G4500" s="5">
        <f t="shared" si="983"/>
        <v>-621862.82420000003</v>
      </c>
      <c r="H4500" s="9">
        <f t="shared" si="984"/>
        <v>386713372122.00012</v>
      </c>
      <c r="I4500" s="9">
        <f t="shared" si="985"/>
        <v>-292567.74660000001</v>
      </c>
      <c r="J4500" s="9">
        <f t="shared" si="986"/>
        <v>85595886350.601822</v>
      </c>
      <c r="K4500" s="9">
        <f t="shared" si="987"/>
        <v>181937005170.50595</v>
      </c>
      <c r="M4500" s="9">
        <f t="shared" si="988"/>
        <v>126020.56956784251</v>
      </c>
      <c r="N4500" s="9">
        <f t="shared" si="989"/>
        <v>28726581131.038021</v>
      </c>
      <c r="O4500" s="9">
        <f t="shared" si="990"/>
        <v>-123078.56956784251</v>
      </c>
      <c r="P4500" s="9">
        <f t="shared" si="991"/>
        <v>15148334286.866249</v>
      </c>
      <c r="Q4500" s="9">
        <f t="shared" si="992"/>
        <v>2.0168419187261349E-4</v>
      </c>
      <c r="R4500" s="9">
        <f t="shared" si="993"/>
        <v>-3.4832866954684974E-2</v>
      </c>
    </row>
    <row r="4501" spans="1:18" x14ac:dyDescent="0.25">
      <c r="A4501">
        <v>4490</v>
      </c>
      <c r="B4501" s="5">
        <v>6766</v>
      </c>
      <c r="C4501" s="5">
        <v>2531</v>
      </c>
      <c r="D4501" s="5">
        <f t="shared" si="980"/>
        <v>17124746</v>
      </c>
      <c r="E4501" s="5">
        <f t="shared" si="981"/>
        <v>45778756</v>
      </c>
      <c r="F4501" s="5">
        <f t="shared" si="982"/>
        <v>6405961</v>
      </c>
      <c r="G4501" s="5">
        <f t="shared" si="983"/>
        <v>-623194.82420000003</v>
      </c>
      <c r="H4501" s="9">
        <f t="shared" si="984"/>
        <v>388371788909.66895</v>
      </c>
      <c r="I4501" s="9">
        <f t="shared" si="985"/>
        <v>-292978.74660000001</v>
      </c>
      <c r="J4501" s="9">
        <f t="shared" si="986"/>
        <v>85836545959.307022</v>
      </c>
      <c r="K4501" s="9">
        <f t="shared" si="987"/>
        <v>182582838481.72336</v>
      </c>
      <c r="M4501" s="9">
        <f t="shared" si="988"/>
        <v>125657.53197334205</v>
      </c>
      <c r="N4501" s="9">
        <f t="shared" si="989"/>
        <v>28849774813.580276</v>
      </c>
      <c r="O4501" s="9">
        <f t="shared" si="990"/>
        <v>-123126.53197334205</v>
      </c>
      <c r="P4501" s="9">
        <f t="shared" si="991"/>
        <v>15160142875.782421</v>
      </c>
      <c r="Q4501" s="9">
        <f t="shared" si="992"/>
        <v>2.0169141451417842E-4</v>
      </c>
      <c r="R4501" s="9">
        <f t="shared" si="993"/>
        <v>-3.4846441077190593E-2</v>
      </c>
    </row>
    <row r="4502" spans="1:18" x14ac:dyDescent="0.25">
      <c r="A4502">
        <v>4491</v>
      </c>
      <c r="B4502" s="5">
        <v>3192</v>
      </c>
      <c r="C4502" s="5">
        <v>1135</v>
      </c>
      <c r="D4502" s="5">
        <f t="shared" si="980"/>
        <v>3622920</v>
      </c>
      <c r="E4502" s="5">
        <f t="shared" si="981"/>
        <v>10188864</v>
      </c>
      <c r="F4502" s="5">
        <f t="shared" si="982"/>
        <v>1288225</v>
      </c>
      <c r="G4502" s="5">
        <f t="shared" si="983"/>
        <v>-626768.82420000003</v>
      </c>
      <c r="H4502" s="9">
        <f t="shared" si="984"/>
        <v>392839158989.05054</v>
      </c>
      <c r="I4502" s="9">
        <f t="shared" si="985"/>
        <v>-294374.74660000001</v>
      </c>
      <c r="J4502" s="9">
        <f t="shared" si="986"/>
        <v>86656491435.814224</v>
      </c>
      <c r="K4502" s="9">
        <f t="shared" si="987"/>
        <v>184504913800.65497</v>
      </c>
      <c r="M4502" s="9">
        <f t="shared" si="988"/>
        <v>124683.43560491512</v>
      </c>
      <c r="N4502" s="9">
        <f t="shared" si="989"/>
        <v>29181628528.189457</v>
      </c>
      <c r="O4502" s="9">
        <f t="shared" si="990"/>
        <v>-123548.43560491512</v>
      </c>
      <c r="P4502" s="9">
        <f t="shared" si="991"/>
        <v>15264215940.42186</v>
      </c>
      <c r="Q4502" s="9">
        <f t="shared" si="992"/>
        <v>2.0171087054782514E-4</v>
      </c>
      <c r="R4502" s="9">
        <f t="shared" si="993"/>
        <v>-3.4965845739142583E-2</v>
      </c>
    </row>
    <row r="4503" spans="1:18" x14ac:dyDescent="0.25">
      <c r="A4503">
        <v>4492</v>
      </c>
      <c r="B4503" s="5">
        <v>2499</v>
      </c>
      <c r="C4503" s="5">
        <v>542</v>
      </c>
      <c r="D4503" s="5">
        <f t="shared" si="980"/>
        <v>1354458</v>
      </c>
      <c r="E4503" s="5">
        <f t="shared" si="981"/>
        <v>6245001</v>
      </c>
      <c r="F4503" s="5">
        <f t="shared" si="982"/>
        <v>293764</v>
      </c>
      <c r="G4503" s="5">
        <f t="shared" si="983"/>
        <v>-627461.82420000003</v>
      </c>
      <c r="H4503" s="9">
        <f t="shared" si="984"/>
        <v>393708340828.39172</v>
      </c>
      <c r="I4503" s="9">
        <f t="shared" si="985"/>
        <v>-294967.74660000001</v>
      </c>
      <c r="J4503" s="9">
        <f t="shared" si="986"/>
        <v>87005971534.281815</v>
      </c>
      <c r="K4503" s="9">
        <f t="shared" si="987"/>
        <v>185081000361.79938</v>
      </c>
      <c r="M4503" s="9">
        <f t="shared" si="988"/>
        <v>124494.55793750609</v>
      </c>
      <c r="N4503" s="9">
        <f t="shared" si="989"/>
        <v>29246194753.268391</v>
      </c>
      <c r="O4503" s="9">
        <f t="shared" si="990"/>
        <v>-123952.55793750609</v>
      </c>
      <c r="P4503" s="9">
        <f t="shared" si="991"/>
        <v>15364236619.250805</v>
      </c>
      <c r="Q4503" s="9">
        <f t="shared" si="992"/>
        <v>2.0171465595866214E-4</v>
      </c>
      <c r="R4503" s="9">
        <f t="shared" si="993"/>
        <v>-3.5080217785027047E-2</v>
      </c>
    </row>
    <row r="4504" spans="1:18" x14ac:dyDescent="0.25">
      <c r="A4504">
        <v>4493</v>
      </c>
      <c r="B4504" s="5">
        <v>2442</v>
      </c>
      <c r="C4504" s="5">
        <v>254</v>
      </c>
      <c r="D4504" s="5">
        <f t="shared" si="980"/>
        <v>620268</v>
      </c>
      <c r="E4504" s="5">
        <f t="shared" si="981"/>
        <v>5963364</v>
      </c>
      <c r="F4504" s="5">
        <f t="shared" si="982"/>
        <v>64516</v>
      </c>
      <c r="G4504" s="5">
        <f t="shared" si="983"/>
        <v>-627518.82420000003</v>
      </c>
      <c r="H4504" s="9">
        <f t="shared" si="984"/>
        <v>393779874725.35052</v>
      </c>
      <c r="I4504" s="9">
        <f t="shared" si="985"/>
        <v>-295255.74660000001</v>
      </c>
      <c r="J4504" s="9">
        <f t="shared" si="986"/>
        <v>87175955900.323425</v>
      </c>
      <c r="K4504" s="9">
        <f t="shared" si="987"/>
        <v>185278538944.72516</v>
      </c>
      <c r="M4504" s="9">
        <f t="shared" si="988"/>
        <v>124479.02254494865</v>
      </c>
      <c r="N4504" s="9">
        <f t="shared" si="989"/>
        <v>29251508570.795128</v>
      </c>
      <c r="O4504" s="9">
        <f t="shared" si="990"/>
        <v>-124225.02254494865</v>
      </c>
      <c r="P4504" s="9">
        <f t="shared" si="991"/>
        <v>15431856226.292999</v>
      </c>
      <c r="Q4504" s="9">
        <f t="shared" si="992"/>
        <v>2.017149674989826E-4</v>
      </c>
      <c r="R4504" s="9">
        <f t="shared" si="993"/>
        <v>-3.5157328887902184E-2</v>
      </c>
    </row>
    <row r="4505" spans="1:18" x14ac:dyDescent="0.25">
      <c r="A4505">
        <v>4494</v>
      </c>
      <c r="B4505" s="5">
        <v>553</v>
      </c>
      <c r="C4505" s="5">
        <v>87</v>
      </c>
      <c r="D4505" s="5">
        <f t="shared" si="980"/>
        <v>48111</v>
      </c>
      <c r="E4505" s="5">
        <f t="shared" si="981"/>
        <v>305809</v>
      </c>
      <c r="F4505" s="5">
        <f t="shared" si="982"/>
        <v>7569</v>
      </c>
      <c r="G4505" s="5">
        <f t="shared" si="983"/>
        <v>-629407.82420000003</v>
      </c>
      <c r="H4505" s="9">
        <f t="shared" si="984"/>
        <v>396154209164.17816</v>
      </c>
      <c r="I4505" s="9">
        <f t="shared" si="985"/>
        <v>-295422.74660000001</v>
      </c>
      <c r="J4505" s="9">
        <f t="shared" si="986"/>
        <v>87274599208.68782</v>
      </c>
      <c r="K4505" s="9">
        <f t="shared" si="987"/>
        <v>185941388156.69397</v>
      </c>
      <c r="M4505" s="9">
        <f t="shared" si="988"/>
        <v>123964.17418457974</v>
      </c>
      <c r="N4505" s="9">
        <f t="shared" si="989"/>
        <v>29427883415.334198</v>
      </c>
      <c r="O4505" s="9">
        <f t="shared" si="990"/>
        <v>-123877.17418457974</v>
      </c>
      <c r="P4505" s="9">
        <f t="shared" si="991"/>
        <v>15345554283.956709</v>
      </c>
      <c r="Q4505" s="9">
        <f t="shared" si="992"/>
        <v>2.0172530806399281E-4</v>
      </c>
      <c r="R4505" s="9">
        <f t="shared" si="993"/>
        <v>-3.505888336995451E-2</v>
      </c>
    </row>
    <row r="4506" spans="1:18" x14ac:dyDescent="0.25">
      <c r="A4506">
        <v>4495</v>
      </c>
      <c r="B4506" s="5">
        <v>284</v>
      </c>
      <c r="C4506" s="5">
        <v>72</v>
      </c>
      <c r="D4506" s="5">
        <f t="shared" si="980"/>
        <v>20448</v>
      </c>
      <c r="E4506" s="5">
        <f t="shared" si="981"/>
        <v>80656</v>
      </c>
      <c r="F4506" s="5">
        <f t="shared" si="982"/>
        <v>5184</v>
      </c>
      <c r="G4506" s="5">
        <f t="shared" si="983"/>
        <v>-629676.82420000003</v>
      </c>
      <c r="H4506" s="9">
        <f t="shared" si="984"/>
        <v>396492902934.59772</v>
      </c>
      <c r="I4506" s="9">
        <f t="shared" si="985"/>
        <v>-295437.74660000001</v>
      </c>
      <c r="J4506" s="9">
        <f t="shared" si="986"/>
        <v>87283462116.085815</v>
      </c>
      <c r="K4506" s="9">
        <f t="shared" si="987"/>
        <v>186030302027.89236</v>
      </c>
      <c r="M4506" s="9">
        <f t="shared" si="988"/>
        <v>123890.85803373843</v>
      </c>
      <c r="N4506" s="9">
        <f t="shared" si="989"/>
        <v>29453042912.718903</v>
      </c>
      <c r="O4506" s="9">
        <f t="shared" si="990"/>
        <v>-123818.85803373843</v>
      </c>
      <c r="P4506" s="9">
        <f t="shared" si="991"/>
        <v>15331109604.779072</v>
      </c>
      <c r="Q4506" s="9">
        <f t="shared" si="992"/>
        <v>2.0172678312365344E-4</v>
      </c>
      <c r="R4506" s="9">
        <f t="shared" si="993"/>
        <v>-3.5042379151625662E-2</v>
      </c>
    </row>
    <row r="4507" spans="1:18" x14ac:dyDescent="0.25">
      <c r="A4507">
        <v>4496</v>
      </c>
      <c r="B4507" s="5">
        <v>103</v>
      </c>
      <c r="C4507" s="5">
        <v>27</v>
      </c>
      <c r="D4507" s="5">
        <f t="shared" si="980"/>
        <v>2781</v>
      </c>
      <c r="E4507" s="5">
        <f t="shared" si="981"/>
        <v>10609</v>
      </c>
      <c r="F4507" s="5">
        <f t="shared" si="982"/>
        <v>729</v>
      </c>
      <c r="G4507" s="5">
        <f t="shared" si="983"/>
        <v>-629857.82420000003</v>
      </c>
      <c r="H4507" s="9">
        <f t="shared" si="984"/>
        <v>396720878705.95813</v>
      </c>
      <c r="I4507" s="9">
        <f t="shared" si="985"/>
        <v>-295482.74660000001</v>
      </c>
      <c r="J4507" s="9">
        <f t="shared" si="986"/>
        <v>87310053538.279816</v>
      </c>
      <c r="K4507" s="9">
        <f t="shared" si="987"/>
        <v>186112119862.11597</v>
      </c>
      <c r="M4507" s="9">
        <f t="shared" si="988"/>
        <v>123841.52634859984</v>
      </c>
      <c r="N4507" s="9">
        <f t="shared" si="989"/>
        <v>29469977844.283237</v>
      </c>
      <c r="O4507" s="9">
        <f t="shared" si="990"/>
        <v>-123814.52634859984</v>
      </c>
      <c r="P4507" s="9">
        <f t="shared" si="991"/>
        <v>15330036934.928125</v>
      </c>
      <c r="Q4507" s="9">
        <f t="shared" si="992"/>
        <v>2.0172777599064215E-4</v>
      </c>
      <c r="R4507" s="9">
        <f t="shared" si="993"/>
        <v>-3.5041153244675265E-2</v>
      </c>
    </row>
    <row r="4508" spans="1:18" x14ac:dyDescent="0.25">
      <c r="A4508">
        <v>4497</v>
      </c>
      <c r="B4508" s="5">
        <v>50</v>
      </c>
      <c r="C4508" s="5">
        <v>11</v>
      </c>
      <c r="D4508" s="5">
        <f t="shared" si="980"/>
        <v>550</v>
      </c>
      <c r="E4508" s="5">
        <f t="shared" si="981"/>
        <v>2500</v>
      </c>
      <c r="F4508" s="5">
        <f t="shared" si="982"/>
        <v>121</v>
      </c>
      <c r="G4508" s="5">
        <f t="shared" si="983"/>
        <v>-629910.82420000003</v>
      </c>
      <c r="H4508" s="9">
        <f t="shared" si="984"/>
        <v>396787646444.32336</v>
      </c>
      <c r="I4508" s="9">
        <f t="shared" si="985"/>
        <v>-295498.74660000001</v>
      </c>
      <c r="J4508" s="9">
        <f t="shared" si="986"/>
        <v>87319509242.171021</v>
      </c>
      <c r="K4508" s="9">
        <f t="shared" si="987"/>
        <v>186137859020.87296</v>
      </c>
      <c r="M4508" s="9">
        <f t="shared" si="988"/>
        <v>123827.08115902888</v>
      </c>
      <c r="N4508" s="9">
        <f t="shared" si="989"/>
        <v>29474937612.916428</v>
      </c>
      <c r="O4508" s="9">
        <f t="shared" si="990"/>
        <v>-123816.08115902888</v>
      </c>
      <c r="P4508" s="9">
        <f t="shared" si="991"/>
        <v>15330421953.579226</v>
      </c>
      <c r="Q4508" s="9">
        <f t="shared" si="992"/>
        <v>2.017280667736624E-4</v>
      </c>
      <c r="R4508" s="9">
        <f t="shared" si="993"/>
        <v>-3.5041593281745616E-2</v>
      </c>
    </row>
    <row r="4509" spans="1:18" x14ac:dyDescent="0.25">
      <c r="A4509">
        <v>4498</v>
      </c>
      <c r="B4509" s="5">
        <v>46</v>
      </c>
      <c r="C4509" s="5">
        <v>3</v>
      </c>
      <c r="D4509" s="5">
        <f t="shared" si="980"/>
        <v>138</v>
      </c>
      <c r="E4509" s="5">
        <f t="shared" si="981"/>
        <v>2116</v>
      </c>
      <c r="F4509" s="5">
        <f t="shared" si="982"/>
        <v>9</v>
      </c>
      <c r="G4509" s="5">
        <f t="shared" si="983"/>
        <v>-629914.82420000003</v>
      </c>
      <c r="H4509" s="9">
        <f t="shared" si="984"/>
        <v>396792685746.91693</v>
      </c>
      <c r="I4509" s="9">
        <f t="shared" si="985"/>
        <v>-295506.74660000001</v>
      </c>
      <c r="J4509" s="9">
        <f t="shared" si="986"/>
        <v>87324237286.116623</v>
      </c>
      <c r="K4509" s="9">
        <f t="shared" si="987"/>
        <v>186144080334.45297</v>
      </c>
      <c r="M4509" s="9">
        <f t="shared" si="988"/>
        <v>123825.9909560424</v>
      </c>
      <c r="N4509" s="9">
        <f t="shared" si="989"/>
        <v>29475311952.014149</v>
      </c>
      <c r="O4509" s="9">
        <f t="shared" si="990"/>
        <v>-123822.9909560424</v>
      </c>
      <c r="P4509" s="9">
        <f t="shared" si="991"/>
        <v>15332133089.300158</v>
      </c>
      <c r="Q4509" s="9">
        <f t="shared" si="992"/>
        <v>2.0172808872054367E-4</v>
      </c>
      <c r="R4509" s="9">
        <f t="shared" si="993"/>
        <v>-3.5043548846337577E-2</v>
      </c>
    </row>
    <row r="4510" spans="1:18" x14ac:dyDescent="0.25">
      <c r="A4510">
        <v>4499</v>
      </c>
      <c r="B4510" s="5">
        <v>35</v>
      </c>
      <c r="C4510" s="5">
        <v>28</v>
      </c>
      <c r="D4510" s="5">
        <f t="shared" si="980"/>
        <v>980</v>
      </c>
      <c r="E4510" s="5">
        <f t="shared" si="981"/>
        <v>1225</v>
      </c>
      <c r="F4510" s="5">
        <f t="shared" si="982"/>
        <v>784</v>
      </c>
      <c r="G4510" s="5">
        <f t="shared" si="983"/>
        <v>-629925.82420000003</v>
      </c>
      <c r="H4510" s="9">
        <f t="shared" si="984"/>
        <v>396806543994.04932</v>
      </c>
      <c r="I4510" s="9">
        <f t="shared" si="985"/>
        <v>-295481.74660000001</v>
      </c>
      <c r="J4510" s="9">
        <f t="shared" si="986"/>
        <v>87309462573.786621</v>
      </c>
      <c r="K4510" s="9">
        <f t="shared" si="987"/>
        <v>186131582763.06058</v>
      </c>
      <c r="M4510" s="9">
        <f t="shared" si="988"/>
        <v>123822.99289782955</v>
      </c>
      <c r="N4510" s="9">
        <f t="shared" si="989"/>
        <v>29476341396.789738</v>
      </c>
      <c r="O4510" s="9">
        <f t="shared" si="990"/>
        <v>-123794.99289782955</v>
      </c>
      <c r="P4510" s="9">
        <f t="shared" si="991"/>
        <v>15325200266.573669</v>
      </c>
      <c r="Q4510" s="9">
        <f t="shared" si="992"/>
        <v>2.0172814907518582E-4</v>
      </c>
      <c r="R4510" s="9">
        <f t="shared" si="993"/>
        <v>-3.5035625025550611E-2</v>
      </c>
    </row>
    <row r="4511" spans="1:18" x14ac:dyDescent="0.25">
      <c r="A4511">
        <v>4500</v>
      </c>
      <c r="B4511" s="5">
        <v>14</v>
      </c>
      <c r="C4511" s="5">
        <v>3</v>
      </c>
      <c r="D4511" s="5">
        <f t="shared" si="980"/>
        <v>42</v>
      </c>
      <c r="E4511" s="5">
        <f t="shared" si="981"/>
        <v>196</v>
      </c>
      <c r="F4511" s="5">
        <f t="shared" si="982"/>
        <v>9</v>
      </c>
      <c r="G4511" s="5">
        <f t="shared" si="983"/>
        <v>-629946.82420000003</v>
      </c>
      <c r="H4511" s="9">
        <f t="shared" si="984"/>
        <v>396833001319.66577</v>
      </c>
      <c r="I4511" s="9">
        <f t="shared" si="985"/>
        <v>-295506.74660000001</v>
      </c>
      <c r="J4511" s="9">
        <f t="shared" si="986"/>
        <v>87324237286.116623</v>
      </c>
      <c r="K4511" s="9">
        <f t="shared" si="987"/>
        <v>186153536550.34418</v>
      </c>
      <c r="M4511" s="9">
        <f t="shared" si="988"/>
        <v>123817.26933215049</v>
      </c>
      <c r="N4511" s="9">
        <f t="shared" si="989"/>
        <v>29478306750.371025</v>
      </c>
      <c r="O4511" s="9">
        <f t="shared" si="990"/>
        <v>-123814.26933215049</v>
      </c>
      <c r="P4511" s="9">
        <f t="shared" si="991"/>
        <v>15329973290.254301</v>
      </c>
      <c r="Q4511" s="9">
        <f t="shared" si="992"/>
        <v>2.0172826430061113E-4</v>
      </c>
      <c r="R4511" s="9">
        <f t="shared" si="993"/>
        <v>-3.5041080514168189E-2</v>
      </c>
    </row>
    <row r="4512" spans="1:18" x14ac:dyDescent="0.25">
      <c r="A4512">
        <v>4501</v>
      </c>
      <c r="B4512" s="5">
        <v>2243973</v>
      </c>
      <c r="C4512" s="5">
        <v>372569</v>
      </c>
      <c r="D4512" s="5">
        <f t="shared" si="980"/>
        <v>836034776637</v>
      </c>
      <c r="E4512" s="5">
        <f t="shared" si="981"/>
        <v>5035414824729</v>
      </c>
      <c r="F4512" s="5">
        <f t="shared" si="982"/>
        <v>138807659761</v>
      </c>
      <c r="G4512" s="5">
        <f t="shared" si="983"/>
        <v>1614012.1757999999</v>
      </c>
      <c r="H4512" s="9">
        <f t="shared" si="984"/>
        <v>2605035303630.6494</v>
      </c>
      <c r="I4512" s="9">
        <f t="shared" si="985"/>
        <v>77059.253399999987</v>
      </c>
      <c r="J4512" s="9">
        <f t="shared" si="986"/>
        <v>5938128534.5654097</v>
      </c>
      <c r="K4512" s="9">
        <f t="shared" si="987"/>
        <v>124374573245.65752</v>
      </c>
      <c r="M4512" s="9">
        <f t="shared" si="988"/>
        <v>735409.97017124179</v>
      </c>
      <c r="N4512" s="9">
        <f t="shared" si="989"/>
        <v>193512206698.0285</v>
      </c>
      <c r="O4512" s="9">
        <f t="shared" si="990"/>
        <v>-362840.97017124179</v>
      </c>
      <c r="P4512" s="9">
        <f t="shared" si="991"/>
        <v>131653569634.80797</v>
      </c>
      <c r="Q4512" s="9">
        <f t="shared" si="992"/>
        <v>2.1134530016940251E-4</v>
      </c>
      <c r="R4512" s="9">
        <f t="shared" si="993"/>
        <v>-0.10268930122591956</v>
      </c>
    </row>
    <row r="4513" spans="1:18" x14ac:dyDescent="0.25">
      <c r="A4513">
        <v>4502</v>
      </c>
      <c r="B4513" s="5">
        <v>381873</v>
      </c>
      <c r="C4513" s="5">
        <v>72517</v>
      </c>
      <c r="D4513" s="5">
        <f t="shared" si="980"/>
        <v>27692284341</v>
      </c>
      <c r="E4513" s="5">
        <f t="shared" si="981"/>
        <v>145826988129</v>
      </c>
      <c r="F4513" s="5">
        <f t="shared" si="982"/>
        <v>5258715289</v>
      </c>
      <c r="G4513" s="5">
        <f t="shared" si="983"/>
        <v>-248087.82420000003</v>
      </c>
      <c r="H4513" s="9">
        <f t="shared" si="984"/>
        <v>61547568516.290123</v>
      </c>
      <c r="I4513" s="9">
        <f t="shared" si="985"/>
        <v>-222992.74660000001</v>
      </c>
      <c r="J4513" s="9">
        <f t="shared" si="986"/>
        <v>49725765036.211815</v>
      </c>
      <c r="K4513" s="9">
        <f t="shared" si="987"/>
        <v>55321785316.375961</v>
      </c>
      <c r="M4513" s="9">
        <f t="shared" si="988"/>
        <v>227893.22488646972</v>
      </c>
      <c r="N4513" s="9">
        <f t="shared" si="989"/>
        <v>4571994008.6363144</v>
      </c>
      <c r="O4513" s="9">
        <f t="shared" si="990"/>
        <v>-155376.22488646972</v>
      </c>
      <c r="P4513" s="9">
        <f t="shared" si="991"/>
        <v>24141771259.97081</v>
      </c>
      <c r="Q4513" s="9">
        <f t="shared" si="992"/>
        <v>2.0026804843624999E-4</v>
      </c>
      <c r="R4513" s="9">
        <f t="shared" si="993"/>
        <v>-4.3973500467228373E-2</v>
      </c>
    </row>
    <row r="4514" spans="1:18" x14ac:dyDescent="0.25">
      <c r="A4514">
        <v>4503</v>
      </c>
      <c r="B4514" s="5">
        <v>328794</v>
      </c>
      <c r="C4514" s="5">
        <v>35255</v>
      </c>
      <c r="D4514" s="5">
        <f t="shared" si="980"/>
        <v>11591632470</v>
      </c>
      <c r="E4514" s="5">
        <f t="shared" si="981"/>
        <v>108105494436</v>
      </c>
      <c r="F4514" s="5">
        <f t="shared" si="982"/>
        <v>1242915025</v>
      </c>
      <c r="G4514" s="5">
        <f t="shared" si="983"/>
        <v>-301166.82420000003</v>
      </c>
      <c r="H4514" s="9">
        <f t="shared" si="984"/>
        <v>90701455998.71373</v>
      </c>
      <c r="I4514" s="9">
        <f t="shared" si="985"/>
        <v>-260254.74660000001</v>
      </c>
      <c r="J4514" s="9">
        <f t="shared" si="986"/>
        <v>67732533127.830215</v>
      </c>
      <c r="K4514" s="9">
        <f t="shared" si="987"/>
        <v>78380095516.497757</v>
      </c>
      <c r="M4514" s="9">
        <f t="shared" si="988"/>
        <v>213426.50380652212</v>
      </c>
      <c r="N4514" s="9">
        <f t="shared" si="989"/>
        <v>6737658747.493041</v>
      </c>
      <c r="O4514" s="9">
        <f t="shared" si="990"/>
        <v>-178171.50380652212</v>
      </c>
      <c r="P4514" s="9">
        <f t="shared" si="991"/>
        <v>31745084768.677525</v>
      </c>
      <c r="Q4514" s="9">
        <f t="shared" si="992"/>
        <v>2.0039501777295422E-4</v>
      </c>
      <c r="R4514" s="9">
        <f t="shared" si="993"/>
        <v>-5.0424865252702317E-2</v>
      </c>
    </row>
    <row r="4515" spans="1:18" x14ac:dyDescent="0.25">
      <c r="A4515">
        <v>4504</v>
      </c>
      <c r="B4515" s="5">
        <v>178675</v>
      </c>
      <c r="C4515" s="5">
        <v>42135</v>
      </c>
      <c r="D4515" s="5">
        <f t="shared" si="980"/>
        <v>7528471125</v>
      </c>
      <c r="E4515" s="5">
        <f t="shared" si="981"/>
        <v>31924755625</v>
      </c>
      <c r="F4515" s="5">
        <f t="shared" si="982"/>
        <v>1775358225</v>
      </c>
      <c r="G4515" s="5">
        <f t="shared" si="983"/>
        <v>-451285.82420000003</v>
      </c>
      <c r="H4515" s="9">
        <f t="shared" si="984"/>
        <v>203658895123.87332</v>
      </c>
      <c r="I4515" s="9">
        <f t="shared" si="985"/>
        <v>-253374.74660000001</v>
      </c>
      <c r="J4515" s="9">
        <f t="shared" si="986"/>
        <v>64198762214.61422</v>
      </c>
      <c r="K4515" s="9">
        <f t="shared" si="987"/>
        <v>114344431350.84717</v>
      </c>
      <c r="M4515" s="9">
        <f t="shared" si="988"/>
        <v>172511.45827437844</v>
      </c>
      <c r="N4515" s="9">
        <f t="shared" si="989"/>
        <v>15128578931.032736</v>
      </c>
      <c r="O4515" s="9">
        <f t="shared" si="990"/>
        <v>-130376.45827437844</v>
      </c>
      <c r="P4515" s="9">
        <f t="shared" si="991"/>
        <v>16998020872.170742</v>
      </c>
      <c r="Q4515" s="9">
        <f t="shared" si="992"/>
        <v>2.0088696352564935E-4</v>
      </c>
      <c r="R4515" s="9">
        <f t="shared" si="993"/>
        <v>-3.6898251502397762E-2</v>
      </c>
    </row>
    <row r="4516" spans="1:18" x14ac:dyDescent="0.25">
      <c r="A4516">
        <v>4505</v>
      </c>
      <c r="B4516" s="5">
        <v>134694</v>
      </c>
      <c r="C4516" s="5">
        <v>18786</v>
      </c>
      <c r="D4516" s="5">
        <f t="shared" si="980"/>
        <v>2530361484</v>
      </c>
      <c r="E4516" s="5">
        <f t="shared" si="981"/>
        <v>18142473636</v>
      </c>
      <c r="F4516" s="5">
        <f t="shared" si="982"/>
        <v>352913796</v>
      </c>
      <c r="G4516" s="5">
        <f t="shared" si="983"/>
        <v>-495266.82420000003</v>
      </c>
      <c r="H4516" s="9">
        <f t="shared" si="984"/>
        <v>245289227153.15375</v>
      </c>
      <c r="I4516" s="9">
        <f t="shared" si="985"/>
        <v>-276723.74660000001</v>
      </c>
      <c r="J4516" s="9">
        <f t="shared" si="986"/>
        <v>76576031932.341019</v>
      </c>
      <c r="K4516" s="9">
        <f t="shared" si="987"/>
        <v>137052091159.30756</v>
      </c>
      <c r="M4516" s="9">
        <f t="shared" si="988"/>
        <v>160524.40388719755</v>
      </c>
      <c r="N4516" s="9">
        <f t="shared" si="989"/>
        <v>18221042747.292732</v>
      </c>
      <c r="O4516" s="9">
        <f t="shared" si="990"/>
        <v>-141738.40388719755</v>
      </c>
      <c r="P4516" s="9">
        <f t="shared" si="991"/>
        <v>20089775136.490337</v>
      </c>
      <c r="Q4516" s="9">
        <f t="shared" si="992"/>
        <v>2.0106826955722818E-4</v>
      </c>
      <c r="R4516" s="9">
        <f t="shared" si="993"/>
        <v>-4.01138351018352E-2</v>
      </c>
    </row>
    <row r="4517" spans="1:18" x14ac:dyDescent="0.25">
      <c r="A4517">
        <v>4506</v>
      </c>
      <c r="B4517" s="5">
        <v>110682</v>
      </c>
      <c r="C4517" s="5">
        <v>47294</v>
      </c>
      <c r="D4517" s="5">
        <f t="shared" si="980"/>
        <v>5234594508</v>
      </c>
      <c r="E4517" s="5">
        <f t="shared" si="981"/>
        <v>12250505124</v>
      </c>
      <c r="F4517" s="5">
        <f t="shared" si="982"/>
        <v>2236722436</v>
      </c>
      <c r="G4517" s="5">
        <f t="shared" si="983"/>
        <v>-519278.82420000003</v>
      </c>
      <c r="H4517" s="9">
        <f t="shared" si="984"/>
        <v>269650497262.53455</v>
      </c>
      <c r="I4517" s="9">
        <f t="shared" si="985"/>
        <v>-248215.74660000001</v>
      </c>
      <c r="J4517" s="9">
        <f t="shared" si="986"/>
        <v>61611056860.195419</v>
      </c>
      <c r="K4517" s="9">
        <f t="shared" si="987"/>
        <v>128893181042.37317</v>
      </c>
      <c r="M4517" s="9">
        <f t="shared" si="988"/>
        <v>153979.91535931078</v>
      </c>
      <c r="N4517" s="9">
        <f t="shared" si="989"/>
        <v>20030693131.017975</v>
      </c>
      <c r="O4517" s="9">
        <f t="shared" si="990"/>
        <v>-106685.91535931078</v>
      </c>
      <c r="P4517" s="9">
        <f t="shared" si="991"/>
        <v>11381884536.054024</v>
      </c>
      <c r="Q4517" s="9">
        <f t="shared" si="992"/>
        <v>2.0117436636194849E-4</v>
      </c>
      <c r="R4517" s="9">
        <f t="shared" si="993"/>
        <v>-3.0193520782753162E-2</v>
      </c>
    </row>
    <row r="4518" spans="1:18" x14ac:dyDescent="0.25">
      <c r="A4518">
        <v>4507</v>
      </c>
      <c r="B4518" s="5">
        <v>41331</v>
      </c>
      <c r="C4518" s="5">
        <v>6564</v>
      </c>
      <c r="D4518" s="5">
        <f t="shared" si="980"/>
        <v>271296684</v>
      </c>
      <c r="E4518" s="5">
        <f t="shared" si="981"/>
        <v>1708251561</v>
      </c>
      <c r="F4518" s="5">
        <f t="shared" si="982"/>
        <v>43086096</v>
      </c>
      <c r="G4518" s="5">
        <f t="shared" si="983"/>
        <v>-588629.82420000003</v>
      </c>
      <c r="H4518" s="9">
        <f t="shared" si="984"/>
        <v>346485069937.72296</v>
      </c>
      <c r="I4518" s="9">
        <f t="shared" si="985"/>
        <v>-288945.74660000001</v>
      </c>
      <c r="J4518" s="9">
        <f t="shared" si="986"/>
        <v>83489644478.231415</v>
      </c>
      <c r="K4518" s="9">
        <f t="shared" si="987"/>
        <v>170082084024.49576</v>
      </c>
      <c r="M4518" s="9">
        <f t="shared" si="988"/>
        <v>135078.24853033046</v>
      </c>
      <c r="N4518" s="9">
        <f t="shared" si="989"/>
        <v>25738265572.878387</v>
      </c>
      <c r="O4518" s="9">
        <f t="shared" si="990"/>
        <v>-128514.24853033046</v>
      </c>
      <c r="P4518" s="9">
        <f t="shared" si="991"/>
        <v>16515912075.315544</v>
      </c>
      <c r="Q4518" s="9">
        <f t="shared" si="992"/>
        <v>2.0150899188090899E-4</v>
      </c>
      <c r="R4518" s="9">
        <f t="shared" si="993"/>
        <v>-3.637123298015453E-2</v>
      </c>
    </row>
    <row r="4519" spans="1:18" x14ac:dyDescent="0.25">
      <c r="A4519">
        <v>4508</v>
      </c>
      <c r="B4519" s="5">
        <v>17001</v>
      </c>
      <c r="C4519" s="5">
        <v>8777</v>
      </c>
      <c r="D4519" s="5">
        <f t="shared" si="980"/>
        <v>149217777</v>
      </c>
      <c r="E4519" s="5">
        <f t="shared" si="981"/>
        <v>289034001</v>
      </c>
      <c r="F4519" s="5">
        <f t="shared" si="982"/>
        <v>77035729</v>
      </c>
      <c r="G4519" s="5">
        <f t="shared" si="983"/>
        <v>-612959.82420000003</v>
      </c>
      <c r="H4519" s="9">
        <f t="shared" si="984"/>
        <v>375719746083.29492</v>
      </c>
      <c r="I4519" s="9">
        <f t="shared" si="985"/>
        <v>-286732.74660000001</v>
      </c>
      <c r="J4519" s="9">
        <f t="shared" si="986"/>
        <v>82215667972.779816</v>
      </c>
      <c r="K4519" s="9">
        <f t="shared" si="987"/>
        <v>175755653948.31915</v>
      </c>
      <c r="M4519" s="9">
        <f t="shared" si="988"/>
        <v>128447.08886501791</v>
      </c>
      <c r="N4519" s="9">
        <f t="shared" si="989"/>
        <v>27909931609.475769</v>
      </c>
      <c r="O4519" s="9">
        <f t="shared" si="990"/>
        <v>-119670.08886501791</v>
      </c>
      <c r="P4519" s="9">
        <f t="shared" si="991"/>
        <v>14320930168.961285</v>
      </c>
      <c r="Q4519" s="9">
        <f t="shared" si="992"/>
        <v>2.0163631306375994E-4</v>
      </c>
      <c r="R4519" s="9">
        <f t="shared" si="993"/>
        <v>-3.3868220915440519E-2</v>
      </c>
    </row>
    <row r="4520" spans="1:18" x14ac:dyDescent="0.25">
      <c r="A4520">
        <v>4509</v>
      </c>
      <c r="B4520" s="5">
        <v>3520</v>
      </c>
      <c r="C4520" s="5">
        <v>542</v>
      </c>
      <c r="D4520" s="5">
        <f t="shared" si="980"/>
        <v>1907840</v>
      </c>
      <c r="E4520" s="5">
        <f t="shared" si="981"/>
        <v>12390400</v>
      </c>
      <c r="F4520" s="5">
        <f t="shared" si="982"/>
        <v>293764</v>
      </c>
      <c r="G4520" s="5">
        <f t="shared" si="983"/>
        <v>-626440.82420000003</v>
      </c>
      <c r="H4520" s="9">
        <f t="shared" si="984"/>
        <v>392428106224.37537</v>
      </c>
      <c r="I4520" s="9">
        <f t="shared" si="985"/>
        <v>-294967.74660000001</v>
      </c>
      <c r="J4520" s="9">
        <f t="shared" si="986"/>
        <v>87005971534.281815</v>
      </c>
      <c r="K4520" s="9">
        <f t="shared" si="987"/>
        <v>184779838292.52075</v>
      </c>
      <c r="M4520" s="9">
        <f t="shared" si="988"/>
        <v>124772.83224980712</v>
      </c>
      <c r="N4520" s="9">
        <f t="shared" si="989"/>
        <v>29151093921.8251</v>
      </c>
      <c r="O4520" s="9">
        <f t="shared" si="990"/>
        <v>-124230.83224980712</v>
      </c>
      <c r="P4520" s="9">
        <f t="shared" si="991"/>
        <v>15433299681.479717</v>
      </c>
      <c r="Q4520" s="9">
        <f t="shared" si="992"/>
        <v>2.017090803544277E-4</v>
      </c>
      <c r="R4520" s="9">
        <f t="shared" si="993"/>
        <v>-3.5158973007913229E-2</v>
      </c>
    </row>
    <row r="4521" spans="1:18" x14ac:dyDescent="0.25">
      <c r="A4521">
        <v>4510</v>
      </c>
      <c r="B4521" s="5">
        <v>3172</v>
      </c>
      <c r="C4521" s="5">
        <v>216</v>
      </c>
      <c r="D4521" s="5">
        <f t="shared" si="980"/>
        <v>685152</v>
      </c>
      <c r="E4521" s="5">
        <f t="shared" si="981"/>
        <v>10061584</v>
      </c>
      <c r="F4521" s="5">
        <f t="shared" si="982"/>
        <v>46656</v>
      </c>
      <c r="G4521" s="5">
        <f t="shared" si="983"/>
        <v>-626788.82420000003</v>
      </c>
      <c r="H4521" s="9">
        <f t="shared" si="984"/>
        <v>392864230142.01855</v>
      </c>
      <c r="I4521" s="9">
        <f t="shared" si="985"/>
        <v>-295293.74660000001</v>
      </c>
      <c r="J4521" s="9">
        <f t="shared" si="986"/>
        <v>87198396781.065018</v>
      </c>
      <c r="K4521" s="9">
        <f t="shared" si="987"/>
        <v>185086820225.02676</v>
      </c>
      <c r="M4521" s="9">
        <f t="shared" si="988"/>
        <v>124677.98458998268</v>
      </c>
      <c r="N4521" s="9">
        <f t="shared" si="989"/>
        <v>29183490911.447208</v>
      </c>
      <c r="O4521" s="9">
        <f t="shared" si="990"/>
        <v>-124461.98458998268</v>
      </c>
      <c r="P4521" s="9">
        <f t="shared" si="991"/>
        <v>15490785608.077085</v>
      </c>
      <c r="Q4521" s="9">
        <f t="shared" si="992"/>
        <v>2.0171097973627094E-4</v>
      </c>
      <c r="R4521" s="9">
        <f t="shared" si="993"/>
        <v>-3.5224392219057613E-2</v>
      </c>
    </row>
    <row r="4522" spans="1:18" x14ac:dyDescent="0.25">
      <c r="A4522">
        <v>4511</v>
      </c>
      <c r="B4522" s="5">
        <v>2426</v>
      </c>
      <c r="C4522" s="5">
        <v>532</v>
      </c>
      <c r="D4522" s="5">
        <f t="shared" si="980"/>
        <v>1290632</v>
      </c>
      <c r="E4522" s="5">
        <f t="shared" si="981"/>
        <v>5885476</v>
      </c>
      <c r="F4522" s="5">
        <f t="shared" si="982"/>
        <v>283024</v>
      </c>
      <c r="G4522" s="5">
        <f t="shared" si="983"/>
        <v>-627534.82420000003</v>
      </c>
      <c r="H4522" s="9">
        <f t="shared" si="984"/>
        <v>393799955583.72498</v>
      </c>
      <c r="I4522" s="9">
        <f t="shared" si="985"/>
        <v>-294977.74660000001</v>
      </c>
      <c r="J4522" s="9">
        <f t="shared" si="986"/>
        <v>87011870989.213821</v>
      </c>
      <c r="K4522" s="9">
        <f t="shared" si="987"/>
        <v>185108808355.54315</v>
      </c>
      <c r="M4522" s="9">
        <f t="shared" si="988"/>
        <v>124474.66173300269</v>
      </c>
      <c r="N4522" s="9">
        <f t="shared" si="989"/>
        <v>29253000255.460976</v>
      </c>
      <c r="O4522" s="9">
        <f t="shared" si="990"/>
        <v>-123942.66173300269</v>
      </c>
      <c r="P4522" s="9">
        <f t="shared" si="991"/>
        <v>15361783397.461531</v>
      </c>
      <c r="Q4522" s="9">
        <f t="shared" si="992"/>
        <v>2.0171505495398393E-4</v>
      </c>
      <c r="R4522" s="9">
        <f t="shared" si="993"/>
        <v>-3.5077417034906008E-2</v>
      </c>
    </row>
    <row r="4523" spans="1:18" x14ac:dyDescent="0.25">
      <c r="A4523">
        <v>4512</v>
      </c>
      <c r="B4523" s="5">
        <v>2355</v>
      </c>
      <c r="C4523" s="5">
        <v>553</v>
      </c>
      <c r="D4523" s="5">
        <f t="shared" si="980"/>
        <v>1302315</v>
      </c>
      <c r="E4523" s="5">
        <f t="shared" si="981"/>
        <v>5546025</v>
      </c>
      <c r="F4523" s="5">
        <f t="shared" si="982"/>
        <v>305809</v>
      </c>
      <c r="G4523" s="5">
        <f t="shared" si="983"/>
        <v>-627605.82420000003</v>
      </c>
      <c r="H4523" s="9">
        <f t="shared" si="984"/>
        <v>393889070569.76135</v>
      </c>
      <c r="I4523" s="9">
        <f t="shared" si="985"/>
        <v>-294956.74660000001</v>
      </c>
      <c r="J4523" s="9">
        <f t="shared" si="986"/>
        <v>86999482364.856613</v>
      </c>
      <c r="K4523" s="9">
        <f t="shared" si="987"/>
        <v>185116572053.24356</v>
      </c>
      <c r="M4523" s="9">
        <f t="shared" si="988"/>
        <v>124455.31062999253</v>
      </c>
      <c r="N4523" s="9">
        <f t="shared" si="989"/>
        <v>29259620065.017395</v>
      </c>
      <c r="O4523" s="9">
        <f t="shared" si="990"/>
        <v>-123902.31062999253</v>
      </c>
      <c r="P4523" s="9">
        <f t="shared" si="991"/>
        <v>15351782579.451159</v>
      </c>
      <c r="Q4523" s="9">
        <f t="shared" si="992"/>
        <v>2.0171544306245398E-4</v>
      </c>
      <c r="R4523" s="9">
        <f t="shared" si="993"/>
        <v>-3.5065997144411873E-2</v>
      </c>
    </row>
    <row r="4524" spans="1:18" x14ac:dyDescent="0.25">
      <c r="A4524">
        <v>4513</v>
      </c>
      <c r="B4524" s="5">
        <v>1167</v>
      </c>
      <c r="C4524" s="5">
        <v>206</v>
      </c>
      <c r="D4524" s="5">
        <f t="shared" si="980"/>
        <v>240402</v>
      </c>
      <c r="E4524" s="5">
        <f t="shared" si="981"/>
        <v>1361889</v>
      </c>
      <c r="F4524" s="5">
        <f t="shared" si="982"/>
        <v>42436</v>
      </c>
      <c r="G4524" s="5">
        <f t="shared" si="983"/>
        <v>-628793.82420000003</v>
      </c>
      <c r="H4524" s="9">
        <f t="shared" si="984"/>
        <v>395381673352.06055</v>
      </c>
      <c r="I4524" s="9">
        <f t="shared" si="985"/>
        <v>-295303.74660000001</v>
      </c>
      <c r="J4524" s="9">
        <f t="shared" si="986"/>
        <v>87204302755.997025</v>
      </c>
      <c r="K4524" s="9">
        <f t="shared" si="987"/>
        <v>185685172125.20175</v>
      </c>
      <c r="M4524" s="9">
        <f t="shared" si="988"/>
        <v>124131.52034300563</v>
      </c>
      <c r="N4524" s="9">
        <f t="shared" si="989"/>
        <v>29370496434.993561</v>
      </c>
      <c r="O4524" s="9">
        <f t="shared" si="990"/>
        <v>-123925.52034300563</v>
      </c>
      <c r="P4524" s="9">
        <f t="shared" si="991"/>
        <v>15357534592.284702</v>
      </c>
      <c r="Q4524" s="9">
        <f t="shared" si="992"/>
        <v>2.0172194356038402E-4</v>
      </c>
      <c r="R4524" s="9">
        <f t="shared" si="993"/>
        <v>-3.5072565915027547E-2</v>
      </c>
    </row>
    <row r="4525" spans="1:18" x14ac:dyDescent="0.25">
      <c r="A4525">
        <v>4514</v>
      </c>
      <c r="B4525" s="5">
        <v>435</v>
      </c>
      <c r="C4525" s="5">
        <v>88</v>
      </c>
      <c r="D4525" s="5">
        <f t="shared" si="980"/>
        <v>38280</v>
      </c>
      <c r="E4525" s="5">
        <f t="shared" si="981"/>
        <v>189225</v>
      </c>
      <c r="F4525" s="5">
        <f t="shared" si="982"/>
        <v>7744</v>
      </c>
      <c r="G4525" s="5">
        <f t="shared" si="983"/>
        <v>-629525.82420000003</v>
      </c>
      <c r="H4525" s="9">
        <f t="shared" si="984"/>
        <v>396302763334.68933</v>
      </c>
      <c r="I4525" s="9">
        <f t="shared" si="985"/>
        <v>-295421.74660000001</v>
      </c>
      <c r="J4525" s="9">
        <f t="shared" si="986"/>
        <v>87274008364.194626</v>
      </c>
      <c r="K4525" s="9">
        <f t="shared" si="987"/>
        <v>185975618514.96857</v>
      </c>
      <c r="M4525" s="9">
        <f t="shared" si="988"/>
        <v>123932.01319647835</v>
      </c>
      <c r="N4525" s="9">
        <f t="shared" si="989"/>
        <v>29438918599.88995</v>
      </c>
      <c r="O4525" s="9">
        <f t="shared" si="990"/>
        <v>-123844.01319647835</v>
      </c>
      <c r="P4525" s="9">
        <f t="shared" si="991"/>
        <v>15337339604.609505</v>
      </c>
      <c r="Q4525" s="9">
        <f t="shared" si="992"/>
        <v>2.0172595503858601E-4</v>
      </c>
      <c r="R4525" s="9">
        <f t="shared" si="993"/>
        <v>-3.5049498381823162E-2</v>
      </c>
    </row>
    <row r="4526" spans="1:18" x14ac:dyDescent="0.25">
      <c r="A4526">
        <v>4515</v>
      </c>
      <c r="B4526" s="5">
        <v>105</v>
      </c>
      <c r="C4526" s="5">
        <v>40</v>
      </c>
      <c r="D4526" s="5">
        <f t="shared" si="980"/>
        <v>4200</v>
      </c>
      <c r="E4526" s="5">
        <f t="shared" si="981"/>
        <v>11025</v>
      </c>
      <c r="F4526" s="5">
        <f t="shared" si="982"/>
        <v>1600</v>
      </c>
      <c r="G4526" s="5">
        <f t="shared" si="983"/>
        <v>-629855.82420000003</v>
      </c>
      <c r="H4526" s="9">
        <f t="shared" si="984"/>
        <v>396718359278.66132</v>
      </c>
      <c r="I4526" s="9">
        <f t="shared" si="985"/>
        <v>-295469.74660000001</v>
      </c>
      <c r="J4526" s="9">
        <f t="shared" si="986"/>
        <v>87302371155.868225</v>
      </c>
      <c r="K4526" s="9">
        <f t="shared" si="987"/>
        <v>186103340770.90817</v>
      </c>
      <c r="M4526" s="9">
        <f t="shared" si="988"/>
        <v>123842.07145009309</v>
      </c>
      <c r="N4526" s="9">
        <f t="shared" si="989"/>
        <v>29469790691.37397</v>
      </c>
      <c r="O4526" s="9">
        <f t="shared" si="990"/>
        <v>-123802.07145009309</v>
      </c>
      <c r="P4526" s="9">
        <f t="shared" si="991"/>
        <v>15326952895.333956</v>
      </c>
      <c r="Q4526" s="9">
        <f t="shared" si="992"/>
        <v>2.0172776501817708E-4</v>
      </c>
      <c r="R4526" s="9">
        <f t="shared" si="993"/>
        <v>-3.5037628343002593E-2</v>
      </c>
    </row>
    <row r="4527" spans="1:18" x14ac:dyDescent="0.25">
      <c r="A4527">
        <v>4516</v>
      </c>
      <c r="B4527" s="5">
        <v>78</v>
      </c>
      <c r="C4527" s="5">
        <v>19</v>
      </c>
      <c r="D4527" s="5">
        <f t="shared" si="980"/>
        <v>1482</v>
      </c>
      <c r="E4527" s="5">
        <f t="shared" si="981"/>
        <v>6084</v>
      </c>
      <c r="F4527" s="5">
        <f t="shared" si="982"/>
        <v>361</v>
      </c>
      <c r="G4527" s="5">
        <f t="shared" si="983"/>
        <v>-629882.82420000003</v>
      </c>
      <c r="H4527" s="9">
        <f t="shared" si="984"/>
        <v>396752372222.16815</v>
      </c>
      <c r="I4527" s="9">
        <f t="shared" si="985"/>
        <v>-295490.74660000001</v>
      </c>
      <c r="J4527" s="9">
        <f t="shared" si="986"/>
        <v>87314781326.225418</v>
      </c>
      <c r="K4527" s="9">
        <f t="shared" si="987"/>
        <v>186124545993.37457</v>
      </c>
      <c r="M4527" s="9">
        <f t="shared" si="988"/>
        <v>123834.7125799343</v>
      </c>
      <c r="N4527" s="9">
        <f t="shared" si="989"/>
        <v>29472317305.790718</v>
      </c>
      <c r="O4527" s="9">
        <f t="shared" si="990"/>
        <v>-123815.7125799343</v>
      </c>
      <c r="P4527" s="9">
        <f t="shared" si="991"/>
        <v>15330330681.676903</v>
      </c>
      <c r="Q4527" s="9">
        <f t="shared" si="992"/>
        <v>2.0172791314939555E-4</v>
      </c>
      <c r="R4527" s="9">
        <f t="shared" si="993"/>
        <v>-3.5041488966280815E-2</v>
      </c>
    </row>
    <row r="4528" spans="1:18" x14ac:dyDescent="0.25">
      <c r="A4528">
        <v>4517</v>
      </c>
      <c r="B4528" s="5">
        <v>16194353</v>
      </c>
      <c r="C4528" s="5">
        <v>1811314</v>
      </c>
      <c r="D4528" s="5">
        <f t="shared" si="980"/>
        <v>29333058309842</v>
      </c>
      <c r="E4528" s="5">
        <f t="shared" si="981"/>
        <v>262257069088609</v>
      </c>
      <c r="F4528" s="5">
        <f t="shared" si="982"/>
        <v>3280858406596</v>
      </c>
      <c r="G4528" s="5">
        <f t="shared" si="983"/>
        <v>15564392.175799999</v>
      </c>
      <c r="H4528" s="9">
        <f t="shared" si="984"/>
        <v>242250303802104.25</v>
      </c>
      <c r="I4528" s="9">
        <f t="shared" si="985"/>
        <v>1515804.2534</v>
      </c>
      <c r="J4528" s="9">
        <f t="shared" si="986"/>
        <v>2297662534625.5317</v>
      </c>
      <c r="K4528" s="9">
        <f t="shared" si="987"/>
        <v>23592571861663.32</v>
      </c>
      <c r="M4528" s="9">
        <f t="shared" si="988"/>
        <v>4537596.454831453</v>
      </c>
      <c r="N4528" s="9">
        <f t="shared" si="989"/>
        <v>17995299640153.965</v>
      </c>
      <c r="O4528" s="9">
        <f t="shared" si="990"/>
        <v>-2726282.454831453</v>
      </c>
      <c r="P4528" s="9">
        <f t="shared" si="991"/>
        <v>7432616023521.8135</v>
      </c>
      <c r="Q4528" s="9">
        <f t="shared" si="992"/>
        <v>1.2550346127491482E-3</v>
      </c>
      <c r="R4528" s="9">
        <f t="shared" si="993"/>
        <v>-0.77198085194149724</v>
      </c>
    </row>
    <row r="4529" spans="1:18" x14ac:dyDescent="0.25">
      <c r="A4529">
        <v>4518</v>
      </c>
      <c r="B4529" s="5">
        <v>839902</v>
      </c>
      <c r="C4529" s="5">
        <v>238221</v>
      </c>
      <c r="D4529" s="5">
        <f t="shared" si="980"/>
        <v>200082294342</v>
      </c>
      <c r="E4529" s="5">
        <f t="shared" si="981"/>
        <v>705435369604</v>
      </c>
      <c r="F4529" s="5">
        <f t="shared" si="982"/>
        <v>56749244841</v>
      </c>
      <c r="G4529" s="5">
        <f t="shared" si="983"/>
        <v>209941.17579999997</v>
      </c>
      <c r="H4529" s="9">
        <f t="shared" si="984"/>
        <v>44075297296.286491</v>
      </c>
      <c r="I4529" s="9">
        <f t="shared" si="985"/>
        <v>-57288.746600000013</v>
      </c>
      <c r="J4529" s="9">
        <f t="shared" si="986"/>
        <v>3282000486.9990129</v>
      </c>
      <c r="K4529" s="9">
        <f t="shared" si="987"/>
        <v>-12027266821.312254</v>
      </c>
      <c r="M4529" s="9">
        <f t="shared" si="988"/>
        <v>352729.37081098446</v>
      </c>
      <c r="N4529" s="9">
        <f t="shared" si="989"/>
        <v>3274085394.8462772</v>
      </c>
      <c r="O4529" s="9">
        <f t="shared" si="990"/>
        <v>-114508.37081098446</v>
      </c>
      <c r="P4529" s="9">
        <f t="shared" si="991"/>
        <v>13112166985.785917</v>
      </c>
      <c r="Q4529" s="9">
        <f t="shared" si="992"/>
        <v>2.0019195420391622E-4</v>
      </c>
      <c r="R4529" s="9">
        <f t="shared" si="993"/>
        <v>-3.2407362898791654E-2</v>
      </c>
    </row>
    <row r="4530" spans="1:18" x14ac:dyDescent="0.25">
      <c r="A4530">
        <v>4519</v>
      </c>
      <c r="B4530" s="5">
        <v>690417</v>
      </c>
      <c r="C4530" s="5">
        <v>197604</v>
      </c>
      <c r="D4530" s="5">
        <f t="shared" si="980"/>
        <v>136429160868</v>
      </c>
      <c r="E4530" s="5">
        <f t="shared" si="981"/>
        <v>476675633889</v>
      </c>
      <c r="F4530" s="5">
        <f t="shared" si="982"/>
        <v>39047340816</v>
      </c>
      <c r="G4530" s="5">
        <f t="shared" si="983"/>
        <v>60456.175799999968</v>
      </c>
      <c r="H4530" s="9">
        <f t="shared" si="984"/>
        <v>3654949192.3605018</v>
      </c>
      <c r="I4530" s="9">
        <f t="shared" si="985"/>
        <v>-97905.746600000013</v>
      </c>
      <c r="J4530" s="9">
        <f t="shared" si="986"/>
        <v>9585535217.3034134</v>
      </c>
      <c r="K4530" s="9">
        <f t="shared" si="987"/>
        <v>-5919007028.27985</v>
      </c>
      <c r="M4530" s="9">
        <f t="shared" si="988"/>
        <v>311987.12245219911</v>
      </c>
      <c r="N4530" s="9">
        <f t="shared" si="989"/>
        <v>271503914.97463393</v>
      </c>
      <c r="O4530" s="9">
        <f t="shared" si="990"/>
        <v>-114383.12245219911</v>
      </c>
      <c r="P4530" s="9">
        <f t="shared" si="991"/>
        <v>13083498701.914776</v>
      </c>
      <c r="Q4530" s="9">
        <f t="shared" si="992"/>
        <v>2.0001591782485001E-4</v>
      </c>
      <c r="R4530" s="9">
        <f t="shared" si="993"/>
        <v>-3.2371913129286854E-2</v>
      </c>
    </row>
    <row r="4531" spans="1:18" x14ac:dyDescent="0.25">
      <c r="A4531">
        <v>4520</v>
      </c>
      <c r="B4531" s="5">
        <v>636338</v>
      </c>
      <c r="C4531" s="5">
        <v>192298</v>
      </c>
      <c r="D4531" s="5">
        <f t="shared" si="980"/>
        <v>122366524724</v>
      </c>
      <c r="E4531" s="5">
        <f t="shared" si="981"/>
        <v>404926050244</v>
      </c>
      <c r="F4531" s="5">
        <f t="shared" si="982"/>
        <v>36978520804</v>
      </c>
      <c r="G4531" s="5">
        <f t="shared" si="983"/>
        <v>6377.1757999999681</v>
      </c>
      <c r="H4531" s="9">
        <f t="shared" si="984"/>
        <v>40668371.184105232</v>
      </c>
      <c r="I4531" s="9">
        <f t="shared" si="985"/>
        <v>-103211.74660000001</v>
      </c>
      <c r="J4531" s="9">
        <f t="shared" si="986"/>
        <v>10652664636.222614</v>
      </c>
      <c r="K4531" s="9">
        <f t="shared" si="987"/>
        <v>-658199452.69324911</v>
      </c>
      <c r="M4531" s="9">
        <f t="shared" si="988"/>
        <v>297247.85062562954</v>
      </c>
      <c r="N4531" s="9">
        <f t="shared" si="989"/>
        <v>3021005.6039095558</v>
      </c>
      <c r="O4531" s="9">
        <f t="shared" si="990"/>
        <v>-104949.85062562954</v>
      </c>
      <c r="P4531" s="9">
        <f t="shared" si="991"/>
        <v>11014471146.341953</v>
      </c>
      <c r="Q4531" s="9">
        <f t="shared" si="992"/>
        <v>2.0000017711655497E-4</v>
      </c>
      <c r="R4531" s="9">
        <f t="shared" si="993"/>
        <v>-2.9702174130278661E-2</v>
      </c>
    </row>
    <row r="4532" spans="1:18" x14ac:dyDescent="0.25">
      <c r="A4532">
        <v>4521</v>
      </c>
      <c r="B4532" s="5">
        <v>561750</v>
      </c>
      <c r="C4532" s="5">
        <v>166070</v>
      </c>
      <c r="D4532" s="5">
        <f t="shared" si="980"/>
        <v>93289822500</v>
      </c>
      <c r="E4532" s="5">
        <f t="shared" si="981"/>
        <v>315563062500</v>
      </c>
      <c r="F4532" s="5">
        <f t="shared" si="982"/>
        <v>27579244900</v>
      </c>
      <c r="G4532" s="5">
        <f t="shared" si="983"/>
        <v>-68210.824200000032</v>
      </c>
      <c r="H4532" s="9">
        <f t="shared" si="984"/>
        <v>4652716538.0433102</v>
      </c>
      <c r="I4532" s="9">
        <f t="shared" si="985"/>
        <v>-129439.74660000001</v>
      </c>
      <c r="J4532" s="9">
        <f t="shared" si="986"/>
        <v>16754647999.872215</v>
      </c>
      <c r="K4532" s="9">
        <f t="shared" si="987"/>
        <v>8829191799.8251534</v>
      </c>
      <c r="M4532" s="9">
        <f t="shared" si="988"/>
        <v>276918.83553658996</v>
      </c>
      <c r="N4532" s="9">
        <f t="shared" si="989"/>
        <v>345621974.16762221</v>
      </c>
      <c r="O4532" s="9">
        <f t="shared" si="990"/>
        <v>-110848.83553658996</v>
      </c>
      <c r="P4532" s="9">
        <f t="shared" si="991"/>
        <v>12287464339.81797</v>
      </c>
      <c r="Q4532" s="9">
        <f t="shared" si="992"/>
        <v>2.0002026324390066E-4</v>
      </c>
      <c r="R4532" s="9">
        <f t="shared" si="993"/>
        <v>-3.1371663977531092E-2</v>
      </c>
    </row>
    <row r="4533" spans="1:18" x14ac:dyDescent="0.25">
      <c r="A4533">
        <v>4522</v>
      </c>
      <c r="B4533" s="5">
        <v>487956</v>
      </c>
      <c r="C4533" s="5">
        <v>107086</v>
      </c>
      <c r="D4533" s="5">
        <f t="shared" si="980"/>
        <v>52253256216</v>
      </c>
      <c r="E4533" s="5">
        <f t="shared" si="981"/>
        <v>238101057936</v>
      </c>
      <c r="F4533" s="5">
        <f t="shared" si="982"/>
        <v>11467411396</v>
      </c>
      <c r="G4533" s="5">
        <f t="shared" si="983"/>
        <v>-142004.82420000003</v>
      </c>
      <c r="H4533" s="9">
        <f t="shared" si="984"/>
        <v>20165370096.072914</v>
      </c>
      <c r="I4533" s="9">
        <f t="shared" si="985"/>
        <v>-188423.74660000001</v>
      </c>
      <c r="J4533" s="9">
        <f t="shared" si="986"/>
        <v>35503508282.781013</v>
      </c>
      <c r="K4533" s="9">
        <f t="shared" si="987"/>
        <v>26757081011.038357</v>
      </c>
      <c r="M4533" s="9">
        <f t="shared" si="988"/>
        <v>256806.22574036827</v>
      </c>
      <c r="N4533" s="9">
        <f t="shared" si="989"/>
        <v>1497962526.9319491</v>
      </c>
      <c r="O4533" s="9">
        <f t="shared" si="990"/>
        <v>-149720.22574036827</v>
      </c>
      <c r="P4533" s="9">
        <f t="shared" si="991"/>
        <v>22416145995.746834</v>
      </c>
      <c r="Q4533" s="9">
        <f t="shared" si="992"/>
        <v>2.0008782306191712E-4</v>
      </c>
      <c r="R4533" s="9">
        <f t="shared" si="993"/>
        <v>-4.2372775036608967E-2</v>
      </c>
    </row>
    <row r="4534" spans="1:18" x14ac:dyDescent="0.25">
      <c r="A4534">
        <v>4523</v>
      </c>
      <c r="B4534" s="5">
        <v>311223</v>
      </c>
      <c r="C4534" s="5">
        <v>46052</v>
      </c>
      <c r="D4534" s="5">
        <f t="shared" si="980"/>
        <v>14332441596</v>
      </c>
      <c r="E4534" s="5">
        <f t="shared" si="981"/>
        <v>96859755729</v>
      </c>
      <c r="F4534" s="5">
        <f t="shared" si="982"/>
        <v>2120786704</v>
      </c>
      <c r="G4534" s="5">
        <f t="shared" si="983"/>
        <v>-318737.82420000003</v>
      </c>
      <c r="H4534" s="9">
        <f t="shared" si="984"/>
        <v>101593800575.75012</v>
      </c>
      <c r="I4534" s="9">
        <f t="shared" si="985"/>
        <v>-249457.74660000001</v>
      </c>
      <c r="J4534" s="9">
        <f t="shared" si="986"/>
        <v>62229167338.749817</v>
      </c>
      <c r="K4534" s="9">
        <f t="shared" si="987"/>
        <v>79511619381.118958</v>
      </c>
      <c r="M4534" s="9">
        <f t="shared" si="988"/>
        <v>208637.51463762746</v>
      </c>
      <c r="N4534" s="9">
        <f t="shared" si="989"/>
        <v>7546784686.1242628</v>
      </c>
      <c r="O4534" s="9">
        <f t="shared" si="990"/>
        <v>-162585.51463762746</v>
      </c>
      <c r="P4534" s="9">
        <f t="shared" si="991"/>
        <v>26434049569.982174</v>
      </c>
      <c r="Q4534" s="9">
        <f t="shared" si="992"/>
        <v>2.0044245548660162E-4</v>
      </c>
      <c r="R4534" s="9">
        <f t="shared" si="993"/>
        <v>-4.6013827615446402E-2</v>
      </c>
    </row>
    <row r="4535" spans="1:18" x14ac:dyDescent="0.25">
      <c r="A4535">
        <v>4524</v>
      </c>
      <c r="B4535" s="5">
        <v>306591</v>
      </c>
      <c r="C4535" s="5">
        <v>66514</v>
      </c>
      <c r="D4535" s="5">
        <f t="shared" si="980"/>
        <v>20392593774</v>
      </c>
      <c r="E4535" s="5">
        <f t="shared" si="981"/>
        <v>93998041281</v>
      </c>
      <c r="F4535" s="5">
        <f t="shared" si="982"/>
        <v>4424112196</v>
      </c>
      <c r="G4535" s="5">
        <f t="shared" si="983"/>
        <v>-323369.82420000003</v>
      </c>
      <c r="H4535" s="9">
        <f t="shared" si="984"/>
        <v>104568043203.13893</v>
      </c>
      <c r="I4535" s="9">
        <f t="shared" si="985"/>
        <v>-228995.74660000001</v>
      </c>
      <c r="J4535" s="9">
        <f t="shared" si="986"/>
        <v>52439051960.891418</v>
      </c>
      <c r="K4535" s="9">
        <f t="shared" si="987"/>
        <v>74050314320.589752</v>
      </c>
      <c r="M4535" s="9">
        <f t="shared" si="988"/>
        <v>207375.0595792745</v>
      </c>
      <c r="N4535" s="9">
        <f t="shared" si="989"/>
        <v>7767723056.2412424</v>
      </c>
      <c r="O4535" s="9">
        <f t="shared" si="990"/>
        <v>-140861.0595792745</v>
      </c>
      <c r="P4535" s="9">
        <f t="shared" si="991"/>
        <v>19841838105.795921</v>
      </c>
      <c r="Q4535" s="9">
        <f t="shared" si="992"/>
        <v>2.0045540873730704E-4</v>
      </c>
      <c r="R4535" s="9">
        <f t="shared" si="993"/>
        <v>-3.9865522888942857E-2</v>
      </c>
    </row>
    <row r="4536" spans="1:18" x14ac:dyDescent="0.25">
      <c r="A4536">
        <v>4525</v>
      </c>
      <c r="B4536" s="5">
        <v>243456</v>
      </c>
      <c r="C4536" s="5">
        <v>37749</v>
      </c>
      <c r="D4536" s="5">
        <f t="shared" si="980"/>
        <v>9190220544</v>
      </c>
      <c r="E4536" s="5">
        <f t="shared" si="981"/>
        <v>59270823936</v>
      </c>
      <c r="F4536" s="5">
        <f t="shared" si="982"/>
        <v>1424987001</v>
      </c>
      <c r="G4536" s="5">
        <f t="shared" si="983"/>
        <v>-386504.82420000003</v>
      </c>
      <c r="H4536" s="9">
        <f t="shared" si="984"/>
        <v>149385979129.87292</v>
      </c>
      <c r="I4536" s="9">
        <f t="shared" si="985"/>
        <v>-257760.74660000001</v>
      </c>
      <c r="J4536" s="9">
        <f t="shared" si="986"/>
        <v>66440602487.789421</v>
      </c>
      <c r="K4536" s="9">
        <f t="shared" si="987"/>
        <v>99625772050.293762</v>
      </c>
      <c r="M4536" s="9">
        <f t="shared" si="988"/>
        <v>190167.56819129636</v>
      </c>
      <c r="N4536" s="9">
        <f t="shared" si="989"/>
        <v>11096974551.89115</v>
      </c>
      <c r="O4536" s="9">
        <f t="shared" si="990"/>
        <v>-152418.56819129636</v>
      </c>
      <c r="P4536" s="9">
        <f t="shared" si="991"/>
        <v>23231419929.484859</v>
      </c>
      <c r="Q4536" s="9">
        <f t="shared" si="992"/>
        <v>2.0065059723834317E-4</v>
      </c>
      <c r="R4536" s="9">
        <f t="shared" si="993"/>
        <v>-4.3136453255458097E-2</v>
      </c>
    </row>
    <row r="4537" spans="1:18" x14ac:dyDescent="0.25">
      <c r="A4537">
        <v>4526</v>
      </c>
      <c r="B4537" s="5">
        <v>235201</v>
      </c>
      <c r="C4537" s="5">
        <v>31358</v>
      </c>
      <c r="D4537" s="5">
        <f t="shared" si="980"/>
        <v>7375432958</v>
      </c>
      <c r="E4537" s="5">
        <f t="shared" si="981"/>
        <v>55319510401</v>
      </c>
      <c r="F4537" s="5">
        <f t="shared" si="982"/>
        <v>983324164</v>
      </c>
      <c r="G4537" s="5">
        <f t="shared" si="983"/>
        <v>-394759.82420000003</v>
      </c>
      <c r="H4537" s="9">
        <f t="shared" si="984"/>
        <v>155835318802.41492</v>
      </c>
      <c r="I4537" s="9">
        <f t="shared" si="985"/>
        <v>-264151.74660000001</v>
      </c>
      <c r="J4537" s="9">
        <f t="shared" si="986"/>
        <v>69776145231.830612</v>
      </c>
      <c r="K4537" s="9">
        <f t="shared" si="987"/>
        <v>104276497049.93896</v>
      </c>
      <c r="M4537" s="9">
        <f t="shared" si="988"/>
        <v>187917.66177793199</v>
      </c>
      <c r="N4537" s="9">
        <f t="shared" si="989"/>
        <v>11576056716.359079</v>
      </c>
      <c r="O4537" s="9">
        <f t="shared" si="990"/>
        <v>-156559.66177793199</v>
      </c>
      <c r="P4537" s="9">
        <f t="shared" si="991"/>
        <v>24510927696.020458</v>
      </c>
      <c r="Q4537" s="9">
        <f t="shared" si="992"/>
        <v>2.0067868503215441E-4</v>
      </c>
      <c r="R4537" s="9">
        <f t="shared" si="993"/>
        <v>-4.4308437659390291E-2</v>
      </c>
    </row>
    <row r="4538" spans="1:18" x14ac:dyDescent="0.25">
      <c r="A4538">
        <v>4527</v>
      </c>
      <c r="B4538" s="5">
        <v>216570</v>
      </c>
      <c r="C4538" s="5">
        <v>54792</v>
      </c>
      <c r="D4538" s="5">
        <f t="shared" si="980"/>
        <v>11866303440</v>
      </c>
      <c r="E4538" s="5">
        <f t="shared" si="981"/>
        <v>46902564900</v>
      </c>
      <c r="F4538" s="5">
        <f t="shared" si="982"/>
        <v>3002163264</v>
      </c>
      <c r="G4538" s="5">
        <f t="shared" si="983"/>
        <v>-413390.82420000003</v>
      </c>
      <c r="H4538" s="9">
        <f t="shared" si="984"/>
        <v>170891973532.75534</v>
      </c>
      <c r="I4538" s="9">
        <f t="shared" si="985"/>
        <v>-240717.74660000001</v>
      </c>
      <c r="J4538" s="9">
        <f t="shared" si="986"/>
        <v>57945033528.181816</v>
      </c>
      <c r="K4538" s="9">
        <f t="shared" si="987"/>
        <v>99510507666.540756</v>
      </c>
      <c r="M4538" s="9">
        <f t="shared" si="988"/>
        <v>182839.76881761805</v>
      </c>
      <c r="N4538" s="9">
        <f t="shared" si="989"/>
        <v>12694523893.482445</v>
      </c>
      <c r="O4538" s="9">
        <f t="shared" si="990"/>
        <v>-128047.76881761805</v>
      </c>
      <c r="P4538" s="9">
        <f t="shared" si="991"/>
        <v>16396231099.170158</v>
      </c>
      <c r="Q4538" s="9">
        <f t="shared" si="992"/>
        <v>2.0074425891026068E-4</v>
      </c>
      <c r="R4538" s="9">
        <f t="shared" si="993"/>
        <v>-3.6239199189023727E-2</v>
      </c>
    </row>
    <row r="4539" spans="1:18" x14ac:dyDescent="0.25">
      <c r="A4539">
        <v>4528</v>
      </c>
      <c r="B4539" s="5">
        <v>214296</v>
      </c>
      <c r="C4539" s="5">
        <v>32045</v>
      </c>
      <c r="D4539" s="5">
        <f t="shared" si="980"/>
        <v>6867115320</v>
      </c>
      <c r="E4539" s="5">
        <f t="shared" si="981"/>
        <v>45922775616</v>
      </c>
      <c r="F4539" s="5">
        <f t="shared" si="982"/>
        <v>1026882025</v>
      </c>
      <c r="G4539" s="5">
        <f t="shared" si="983"/>
        <v>-415664.82420000003</v>
      </c>
      <c r="H4539" s="9">
        <f t="shared" si="984"/>
        <v>172777246077.21692</v>
      </c>
      <c r="I4539" s="9">
        <f t="shared" si="985"/>
        <v>-263464.74660000001</v>
      </c>
      <c r="J4539" s="9">
        <f t="shared" si="986"/>
        <v>69413672701.002213</v>
      </c>
      <c r="K4539" s="9">
        <f t="shared" si="987"/>
        <v>109513027578.38657</v>
      </c>
      <c r="M4539" s="9">
        <f t="shared" si="988"/>
        <v>182219.98841979969</v>
      </c>
      <c r="N4539" s="9">
        <f t="shared" si="989"/>
        <v>12834569308.528267</v>
      </c>
      <c r="O4539" s="9">
        <f t="shared" si="990"/>
        <v>-150174.98841979969</v>
      </c>
      <c r="P4539" s="9">
        <f t="shared" si="991"/>
        <v>22552527146.886971</v>
      </c>
      <c r="Q4539" s="9">
        <f t="shared" si="992"/>
        <v>2.0075246954099119E-4</v>
      </c>
      <c r="R4539" s="9">
        <f t="shared" si="993"/>
        <v>-4.2501492928412349E-2</v>
      </c>
    </row>
    <row r="4540" spans="1:18" x14ac:dyDescent="0.25">
      <c r="A4540">
        <v>4529</v>
      </c>
      <c r="B4540" s="5">
        <v>113987</v>
      </c>
      <c r="C4540" s="5">
        <v>12372</v>
      </c>
      <c r="D4540" s="5">
        <f t="shared" si="980"/>
        <v>1410247164</v>
      </c>
      <c r="E4540" s="5">
        <f t="shared" si="981"/>
        <v>12993036169</v>
      </c>
      <c r="F4540" s="5">
        <f t="shared" si="982"/>
        <v>153066384</v>
      </c>
      <c r="G4540" s="5">
        <f t="shared" si="983"/>
        <v>-515973.82420000003</v>
      </c>
      <c r="H4540" s="9">
        <f t="shared" si="984"/>
        <v>266228987259.57254</v>
      </c>
      <c r="I4540" s="9">
        <f t="shared" si="985"/>
        <v>-283137.74660000001</v>
      </c>
      <c r="J4540" s="9">
        <f t="shared" si="986"/>
        <v>80166983549.725815</v>
      </c>
      <c r="K4540" s="9">
        <f t="shared" si="987"/>
        <v>146091665888.57257</v>
      </c>
      <c r="M4540" s="9">
        <f t="shared" si="988"/>
        <v>154880.6955768964</v>
      </c>
      <c r="N4540" s="9">
        <f t="shared" si="989"/>
        <v>19776529991.65868</v>
      </c>
      <c r="O4540" s="9">
        <f t="shared" si="990"/>
        <v>-142508.6955768964</v>
      </c>
      <c r="P4540" s="9">
        <f t="shared" si="991"/>
        <v>20308728315.02853</v>
      </c>
      <c r="Q4540" s="9">
        <f t="shared" si="992"/>
        <v>2.0115946519805175E-4</v>
      </c>
      <c r="R4540" s="9">
        <f t="shared" si="993"/>
        <v>-4.033183963475679E-2</v>
      </c>
    </row>
    <row r="4541" spans="1:18" x14ac:dyDescent="0.25">
      <c r="A4541">
        <v>4530</v>
      </c>
      <c r="B4541" s="5">
        <v>108162</v>
      </c>
      <c r="C4541" s="5">
        <v>24127</v>
      </c>
      <c r="D4541" s="5">
        <f t="shared" si="980"/>
        <v>2609624574</v>
      </c>
      <c r="E4541" s="5">
        <f t="shared" si="981"/>
        <v>11699018244</v>
      </c>
      <c r="F4541" s="5">
        <f t="shared" si="982"/>
        <v>582112129</v>
      </c>
      <c r="G4541" s="5">
        <f t="shared" si="983"/>
        <v>-521798.82420000003</v>
      </c>
      <c r="H4541" s="9">
        <f t="shared" si="984"/>
        <v>272274012936.50253</v>
      </c>
      <c r="I4541" s="9">
        <f t="shared" si="985"/>
        <v>-271382.74660000001</v>
      </c>
      <c r="J4541" s="9">
        <f t="shared" si="986"/>
        <v>73648595152.159821</v>
      </c>
      <c r="K4541" s="9">
        <f t="shared" si="987"/>
        <v>141607198084.04657</v>
      </c>
      <c r="M4541" s="9">
        <f t="shared" si="988"/>
        <v>153293.08747782343</v>
      </c>
      <c r="N4541" s="9">
        <f t="shared" si="989"/>
        <v>20225578131.873371</v>
      </c>
      <c r="O4541" s="9">
        <f t="shared" si="990"/>
        <v>-129166.08747782343</v>
      </c>
      <c r="P4541" s="9">
        <f t="shared" si="991"/>
        <v>16683878154.328733</v>
      </c>
      <c r="Q4541" s="9">
        <f t="shared" si="992"/>
        <v>2.0118579214676563E-4</v>
      </c>
      <c r="R4541" s="9">
        <f t="shared" si="993"/>
        <v>-3.6555706119578757E-2</v>
      </c>
    </row>
    <row r="4542" spans="1:18" x14ac:dyDescent="0.25">
      <c r="A4542">
        <v>4531</v>
      </c>
      <c r="B4542" s="5">
        <v>69589</v>
      </c>
      <c r="C4542" s="5">
        <v>8194</v>
      </c>
      <c r="D4542" s="5">
        <f t="shared" si="980"/>
        <v>570212266</v>
      </c>
      <c r="E4542" s="5">
        <f t="shared" si="981"/>
        <v>4842628921</v>
      </c>
      <c r="F4542" s="5">
        <f t="shared" si="982"/>
        <v>67141636</v>
      </c>
      <c r="G4542" s="5">
        <f t="shared" si="983"/>
        <v>-560371.82420000003</v>
      </c>
      <c r="H4542" s="9">
        <f t="shared" si="984"/>
        <v>314016581357.23572</v>
      </c>
      <c r="I4542" s="9">
        <f t="shared" si="985"/>
        <v>-287315.74660000001</v>
      </c>
      <c r="J4542" s="9">
        <f t="shared" si="986"/>
        <v>82550338244.315414</v>
      </c>
      <c r="K4542" s="9">
        <f t="shared" si="987"/>
        <v>161003649043.62695</v>
      </c>
      <c r="M4542" s="9">
        <f t="shared" si="988"/>
        <v>142779.98752837413</v>
      </c>
      <c r="N4542" s="9">
        <f t="shared" si="989"/>
        <v>23326379306.076889</v>
      </c>
      <c r="O4542" s="9">
        <f t="shared" si="990"/>
        <v>-134585.98752837413</v>
      </c>
      <c r="P4542" s="9">
        <f t="shared" si="991"/>
        <v>18113388038.987675</v>
      </c>
      <c r="Q4542" s="9">
        <f t="shared" si="992"/>
        <v>2.0136758698383175E-4</v>
      </c>
      <c r="R4542" s="9">
        <f t="shared" si="993"/>
        <v>-3.8089612771155613E-2</v>
      </c>
    </row>
    <row r="4543" spans="1:18" x14ac:dyDescent="0.25">
      <c r="A4543">
        <v>4532</v>
      </c>
      <c r="B4543" s="5">
        <v>68706</v>
      </c>
      <c r="C4543" s="5">
        <v>15952</v>
      </c>
      <c r="D4543" s="5">
        <f t="shared" si="980"/>
        <v>1095998112</v>
      </c>
      <c r="E4543" s="5">
        <f t="shared" si="981"/>
        <v>4720514436</v>
      </c>
      <c r="F4543" s="5">
        <f t="shared" si="982"/>
        <v>254466304</v>
      </c>
      <c r="G4543" s="5">
        <f t="shared" si="983"/>
        <v>-561254.82420000003</v>
      </c>
      <c r="H4543" s="9">
        <f t="shared" si="984"/>
        <v>315006977687.77295</v>
      </c>
      <c r="I4543" s="9">
        <f t="shared" si="985"/>
        <v>-279557.74660000001</v>
      </c>
      <c r="J4543" s="9">
        <f t="shared" si="986"/>
        <v>78152533684.069824</v>
      </c>
      <c r="K4543" s="9">
        <f t="shared" si="987"/>
        <v>156903133921.73117</v>
      </c>
      <c r="M4543" s="9">
        <f t="shared" si="988"/>
        <v>142539.32521910692</v>
      </c>
      <c r="N4543" s="9">
        <f t="shared" si="989"/>
        <v>23399949817.447994</v>
      </c>
      <c r="O4543" s="9">
        <f t="shared" si="990"/>
        <v>-126587.32521910692</v>
      </c>
      <c r="P4543" s="9">
        <f t="shared" si="991"/>
        <v>16024350906.127943</v>
      </c>
      <c r="Q4543" s="9">
        <f t="shared" si="992"/>
        <v>2.0137190030106048E-4</v>
      </c>
      <c r="R4543" s="9">
        <f t="shared" si="993"/>
        <v>-3.5825885727638389E-2</v>
      </c>
    </row>
    <row r="4544" spans="1:18" x14ac:dyDescent="0.25">
      <c r="A4544">
        <v>4533</v>
      </c>
      <c r="B4544" s="5">
        <v>57537</v>
      </c>
      <c r="C4544" s="5">
        <v>25412</v>
      </c>
      <c r="D4544" s="5">
        <f t="shared" si="980"/>
        <v>1462130244</v>
      </c>
      <c r="E4544" s="5">
        <f t="shared" si="981"/>
        <v>3310506369</v>
      </c>
      <c r="F4544" s="5">
        <f t="shared" si="982"/>
        <v>645769744</v>
      </c>
      <c r="G4544" s="5">
        <f t="shared" si="983"/>
        <v>-572423.82420000003</v>
      </c>
      <c r="H4544" s="9">
        <f t="shared" si="984"/>
        <v>327669034511.75256</v>
      </c>
      <c r="I4544" s="9">
        <f t="shared" si="985"/>
        <v>-270097.74660000001</v>
      </c>
      <c r="J4544" s="9">
        <f t="shared" si="986"/>
        <v>72952792718.397812</v>
      </c>
      <c r="K4544" s="9">
        <f t="shared" si="987"/>
        <v>154610385016.57455</v>
      </c>
      <c r="M4544" s="9">
        <f t="shared" si="988"/>
        <v>139495.20593008614</v>
      </c>
      <c r="N4544" s="9">
        <f t="shared" si="989"/>
        <v>24340536900.44421</v>
      </c>
      <c r="O4544" s="9">
        <f t="shared" si="990"/>
        <v>-114083.20593008614</v>
      </c>
      <c r="P4544" s="9">
        <f t="shared" si="991"/>
        <v>13014977875.286442</v>
      </c>
      <c r="Q4544" s="9">
        <f t="shared" si="992"/>
        <v>2.0142704536386632E-4</v>
      </c>
      <c r="R4544" s="9">
        <f t="shared" si="993"/>
        <v>-3.2287055633214955E-2</v>
      </c>
    </row>
    <row r="4545" spans="1:18" x14ac:dyDescent="0.25">
      <c r="A4545">
        <v>4534</v>
      </c>
      <c r="B4545" s="5">
        <v>21747</v>
      </c>
      <c r="C4545" s="5">
        <v>6746</v>
      </c>
      <c r="D4545" s="5">
        <f t="shared" si="980"/>
        <v>146705262</v>
      </c>
      <c r="E4545" s="5">
        <f t="shared" si="981"/>
        <v>472932009</v>
      </c>
      <c r="F4545" s="5">
        <f t="shared" si="982"/>
        <v>45508516</v>
      </c>
      <c r="G4545" s="5">
        <f t="shared" si="983"/>
        <v>-608213.82420000003</v>
      </c>
      <c r="H4545" s="9">
        <f t="shared" si="984"/>
        <v>369924055947.98853</v>
      </c>
      <c r="I4545" s="9">
        <f t="shared" si="985"/>
        <v>-288763.74660000001</v>
      </c>
      <c r="J4545" s="9">
        <f t="shared" si="986"/>
        <v>83384501350.469025</v>
      </c>
      <c r="K4545" s="9">
        <f t="shared" si="987"/>
        <v>175630102609.90576</v>
      </c>
      <c r="M4545" s="9">
        <f t="shared" si="988"/>
        <v>129740.61470848579</v>
      </c>
      <c r="N4545" s="9">
        <f t="shared" si="989"/>
        <v>27479405088.066242</v>
      </c>
      <c r="O4545" s="9">
        <f t="shared" si="990"/>
        <v>-122994.61470848579</v>
      </c>
      <c r="P4545" s="9">
        <f t="shared" si="991"/>
        <v>15127675247.28887</v>
      </c>
      <c r="Q4545" s="9">
        <f t="shared" si="992"/>
        <v>2.0161107200687974E-4</v>
      </c>
      <c r="R4545" s="9">
        <f t="shared" si="993"/>
        <v>-3.4809105343544179E-2</v>
      </c>
    </row>
    <row r="4546" spans="1:18" x14ac:dyDescent="0.25">
      <c r="A4546">
        <v>4535</v>
      </c>
      <c r="B4546" s="5">
        <v>19200</v>
      </c>
      <c r="C4546" s="5">
        <v>2063</v>
      </c>
      <c r="D4546" s="5">
        <f t="shared" si="980"/>
        <v>39609600</v>
      </c>
      <c r="E4546" s="5">
        <f t="shared" si="981"/>
        <v>368640000</v>
      </c>
      <c r="F4546" s="5">
        <f t="shared" si="982"/>
        <v>4255969</v>
      </c>
      <c r="G4546" s="5">
        <f t="shared" si="983"/>
        <v>-610760.82420000003</v>
      </c>
      <c r="H4546" s="9">
        <f t="shared" si="984"/>
        <v>373028784377.46332</v>
      </c>
      <c r="I4546" s="9">
        <f t="shared" si="985"/>
        <v>-293446.74660000001</v>
      </c>
      <c r="J4546" s="9">
        <f t="shared" si="986"/>
        <v>86110993090.124619</v>
      </c>
      <c r="K4546" s="9">
        <f t="shared" si="987"/>
        <v>179225776812.22458</v>
      </c>
      <c r="M4546" s="9">
        <f t="shared" si="988"/>
        <v>129046.42795683963</v>
      </c>
      <c r="N4546" s="9">
        <f t="shared" si="989"/>
        <v>27710036453.694351</v>
      </c>
      <c r="O4546" s="9">
        <f t="shared" si="990"/>
        <v>-126983.42795683963</v>
      </c>
      <c r="P4546" s="9">
        <f t="shared" si="991"/>
        <v>16124790975.66988</v>
      </c>
      <c r="Q4546" s="9">
        <f t="shared" si="992"/>
        <v>2.0162459354185769E-4</v>
      </c>
      <c r="R4546" s="9">
        <f t="shared" si="993"/>
        <v>-3.5937992577969785E-2</v>
      </c>
    </row>
    <row r="4547" spans="1:18" x14ac:dyDescent="0.25">
      <c r="A4547">
        <v>4536</v>
      </c>
      <c r="B4547" s="5">
        <v>19051</v>
      </c>
      <c r="C4547" s="5">
        <v>1475</v>
      </c>
      <c r="D4547" s="5">
        <f t="shared" si="980"/>
        <v>28100225</v>
      </c>
      <c r="E4547" s="5">
        <f t="shared" si="981"/>
        <v>362940601</v>
      </c>
      <c r="F4547" s="5">
        <f t="shared" si="982"/>
        <v>2175625</v>
      </c>
      <c r="G4547" s="5">
        <f t="shared" si="983"/>
        <v>-610909.82420000003</v>
      </c>
      <c r="H4547" s="9">
        <f t="shared" si="984"/>
        <v>373210813304.07495</v>
      </c>
      <c r="I4547" s="9">
        <f t="shared" si="985"/>
        <v>-294034.74660000001</v>
      </c>
      <c r="J4547" s="9">
        <f t="shared" si="986"/>
        <v>86456432208.126221</v>
      </c>
      <c r="K4547" s="9">
        <f t="shared" si="987"/>
        <v>179628715354.09756</v>
      </c>
      <c r="M4547" s="9">
        <f t="shared" si="988"/>
        <v>129005.81789559296</v>
      </c>
      <c r="N4547" s="9">
        <f t="shared" si="989"/>
        <v>27723558274.00227</v>
      </c>
      <c r="O4547" s="9">
        <f t="shared" si="990"/>
        <v>-127530.81789559296</v>
      </c>
      <c r="P4547" s="9">
        <f t="shared" si="991"/>
        <v>16264109513.118895</v>
      </c>
      <c r="Q4547" s="9">
        <f t="shared" si="992"/>
        <v>2.0162538630378652E-4</v>
      </c>
      <c r="R4547" s="9">
        <f t="shared" si="993"/>
        <v>-3.6092911197586189E-2</v>
      </c>
    </row>
    <row r="4548" spans="1:18" x14ac:dyDescent="0.25">
      <c r="A4548">
        <v>4537</v>
      </c>
      <c r="B4548" s="5">
        <v>10832</v>
      </c>
      <c r="C4548" s="5">
        <v>2747</v>
      </c>
      <c r="D4548" s="5">
        <f t="shared" si="980"/>
        <v>29755504</v>
      </c>
      <c r="E4548" s="5">
        <f t="shared" si="981"/>
        <v>117332224</v>
      </c>
      <c r="F4548" s="5">
        <f t="shared" si="982"/>
        <v>7546009</v>
      </c>
      <c r="G4548" s="5">
        <f t="shared" si="983"/>
        <v>-619128.82420000003</v>
      </c>
      <c r="H4548" s="9">
        <f t="shared" si="984"/>
        <v>383320500955.27454</v>
      </c>
      <c r="I4548" s="9">
        <f t="shared" si="985"/>
        <v>-292762.74660000001</v>
      </c>
      <c r="J4548" s="9">
        <f t="shared" si="986"/>
        <v>85710025796.775818</v>
      </c>
      <c r="K4548" s="9">
        <f t="shared" si="987"/>
        <v>181257855072.02057</v>
      </c>
      <c r="M4548" s="9">
        <f t="shared" si="988"/>
        <v>126765.72330910698</v>
      </c>
      <c r="N4548" s="9">
        <f t="shared" si="989"/>
        <v>28474545396.397449</v>
      </c>
      <c r="O4548" s="9">
        <f t="shared" si="990"/>
        <v>-124018.72330910698</v>
      </c>
      <c r="P4548" s="9">
        <f t="shared" si="991"/>
        <v>15380643731.220835</v>
      </c>
      <c r="Q4548" s="9">
        <f t="shared" si="992"/>
        <v>2.0166941543493184E-4</v>
      </c>
      <c r="R4548" s="9">
        <f t="shared" si="993"/>
        <v>-3.5098942668583759E-2</v>
      </c>
    </row>
    <row r="4549" spans="1:18" x14ac:dyDescent="0.25">
      <c r="A4549">
        <v>4538</v>
      </c>
      <c r="B4549" s="5">
        <v>3800</v>
      </c>
      <c r="C4549" s="5">
        <v>1395</v>
      </c>
      <c r="D4549" s="5">
        <f t="shared" si="980"/>
        <v>5301000</v>
      </c>
      <c r="E4549" s="5">
        <f t="shared" si="981"/>
        <v>14440000</v>
      </c>
      <c r="F4549" s="5">
        <f t="shared" si="982"/>
        <v>1946025</v>
      </c>
      <c r="G4549" s="5">
        <f t="shared" si="983"/>
        <v>-626160.82420000003</v>
      </c>
      <c r="H4549" s="9">
        <f t="shared" si="984"/>
        <v>392077377762.82336</v>
      </c>
      <c r="I4549" s="9">
        <f t="shared" si="985"/>
        <v>-294114.74660000001</v>
      </c>
      <c r="J4549" s="9">
        <f t="shared" si="986"/>
        <v>86503484167.582214</v>
      </c>
      <c r="K4549" s="9">
        <f t="shared" si="987"/>
        <v>184163132140.43018</v>
      </c>
      <c r="M4549" s="9">
        <f t="shared" si="988"/>
        <v>124849.14645886127</v>
      </c>
      <c r="N4549" s="9">
        <f t="shared" si="989"/>
        <v>29125040440.533646</v>
      </c>
      <c r="O4549" s="9">
        <f t="shared" si="990"/>
        <v>-123454.14645886127</v>
      </c>
      <c r="P4549" s="9">
        <f t="shared" si="991"/>
        <v>15240926277.885969</v>
      </c>
      <c r="Q4549" s="9">
        <f t="shared" si="992"/>
        <v>2.017075528819713E-4</v>
      </c>
      <c r="R4549" s="9">
        <f t="shared" si="993"/>
        <v>-3.4939160602404547E-2</v>
      </c>
    </row>
    <row r="4550" spans="1:18" x14ac:dyDescent="0.25">
      <c r="A4550">
        <v>4539</v>
      </c>
      <c r="B4550" s="5">
        <v>1588</v>
      </c>
      <c r="C4550" s="5">
        <v>565</v>
      </c>
      <c r="D4550" s="5">
        <f t="shared" si="980"/>
        <v>897220</v>
      </c>
      <c r="E4550" s="5">
        <f t="shared" si="981"/>
        <v>2521744</v>
      </c>
      <c r="F4550" s="5">
        <f t="shared" si="982"/>
        <v>319225</v>
      </c>
      <c r="G4550" s="5">
        <f t="shared" si="983"/>
        <v>-628372.82420000003</v>
      </c>
      <c r="H4550" s="9">
        <f t="shared" si="984"/>
        <v>394852406193.08417</v>
      </c>
      <c r="I4550" s="9">
        <f t="shared" si="985"/>
        <v>-294944.74660000001</v>
      </c>
      <c r="J4550" s="9">
        <f t="shared" si="986"/>
        <v>86992403546.938217</v>
      </c>
      <c r="K4550" s="9">
        <f t="shared" si="987"/>
        <v>185335263403.99536</v>
      </c>
      <c r="M4550" s="9">
        <f t="shared" si="988"/>
        <v>124246.26420733347</v>
      </c>
      <c r="N4550" s="9">
        <f t="shared" si="989"/>
        <v>29331180401.263203</v>
      </c>
      <c r="O4550" s="9">
        <f t="shared" si="990"/>
        <v>-123681.26420733347</v>
      </c>
      <c r="P4550" s="9">
        <f t="shared" si="991"/>
        <v>15297055115.924229</v>
      </c>
      <c r="Q4550" s="9">
        <f t="shared" si="992"/>
        <v>2.0171963852644453E-4</v>
      </c>
      <c r="R4550" s="9">
        <f t="shared" si="993"/>
        <v>-3.5003438148646419E-2</v>
      </c>
    </row>
    <row r="4551" spans="1:18" x14ac:dyDescent="0.25">
      <c r="A4551">
        <v>4540</v>
      </c>
      <c r="B4551" s="5">
        <v>1254</v>
      </c>
      <c r="C4551" s="5">
        <v>251</v>
      </c>
      <c r="D4551" s="5">
        <f t="shared" si="980"/>
        <v>314754</v>
      </c>
      <c r="E4551" s="5">
        <f t="shared" si="981"/>
        <v>1572516</v>
      </c>
      <c r="F4551" s="5">
        <f t="shared" si="982"/>
        <v>63001</v>
      </c>
      <c r="G4551" s="5">
        <f t="shared" si="983"/>
        <v>-628706.82420000003</v>
      </c>
      <c r="H4551" s="9">
        <f t="shared" si="984"/>
        <v>395272270795.64972</v>
      </c>
      <c r="I4551" s="9">
        <f t="shared" si="985"/>
        <v>-295258.74660000001</v>
      </c>
      <c r="J4551" s="9">
        <f t="shared" si="986"/>
        <v>87177727443.803024</v>
      </c>
      <c r="K4551" s="9">
        <f t="shared" si="987"/>
        <v>185631188892.15857</v>
      </c>
      <c r="M4551" s="9">
        <f t="shared" si="988"/>
        <v>124155.23225796173</v>
      </c>
      <c r="N4551" s="9">
        <f t="shared" si="989"/>
        <v>29362369585.395802</v>
      </c>
      <c r="O4551" s="9">
        <f t="shared" si="990"/>
        <v>-123904.23225796173</v>
      </c>
      <c r="P4551" s="9">
        <f t="shared" si="991"/>
        <v>15352258771.434925</v>
      </c>
      <c r="Q4551" s="9">
        <f t="shared" si="992"/>
        <v>2.0172146709665237E-4</v>
      </c>
      <c r="R4551" s="9">
        <f t="shared" si="993"/>
        <v>-3.5066541096254795E-2</v>
      </c>
    </row>
    <row r="4552" spans="1:18" x14ac:dyDescent="0.25">
      <c r="A4552">
        <v>4541</v>
      </c>
      <c r="B4552" s="5">
        <v>642</v>
      </c>
      <c r="C4552" s="5">
        <v>316</v>
      </c>
      <c r="D4552" s="5">
        <f t="shared" si="980"/>
        <v>202872</v>
      </c>
      <c r="E4552" s="5">
        <f t="shared" si="981"/>
        <v>412164</v>
      </c>
      <c r="F4552" s="5">
        <f t="shared" si="982"/>
        <v>99856</v>
      </c>
      <c r="G4552" s="5">
        <f t="shared" si="983"/>
        <v>-629318.82420000003</v>
      </c>
      <c r="H4552" s="9">
        <f t="shared" si="984"/>
        <v>396042182492.47052</v>
      </c>
      <c r="I4552" s="9">
        <f t="shared" si="985"/>
        <v>-295193.74660000001</v>
      </c>
      <c r="J4552" s="9">
        <f t="shared" si="986"/>
        <v>87139348031.745026</v>
      </c>
      <c r="K4552" s="9">
        <f t="shared" si="987"/>
        <v>185770981521.50476</v>
      </c>
      <c r="M4552" s="9">
        <f t="shared" si="988"/>
        <v>123988.43120102909</v>
      </c>
      <c r="N4552" s="9">
        <f t="shared" si="989"/>
        <v>29419561636.193256</v>
      </c>
      <c r="O4552" s="9">
        <f t="shared" si="990"/>
        <v>-123672.43120102909</v>
      </c>
      <c r="P4552" s="9">
        <f t="shared" si="991"/>
        <v>15294870239.173273</v>
      </c>
      <c r="Q4552" s="9">
        <f t="shared" si="992"/>
        <v>2.0172482017186491E-4</v>
      </c>
      <c r="R4552" s="9">
        <f t="shared" si="993"/>
        <v>-3.5000938381410114E-2</v>
      </c>
    </row>
    <row r="4553" spans="1:18" x14ac:dyDescent="0.25">
      <c r="A4553">
        <v>4542</v>
      </c>
      <c r="B4553" s="5">
        <v>441</v>
      </c>
      <c r="C4553" s="5">
        <v>9</v>
      </c>
      <c r="D4553" s="5">
        <f t="shared" si="980"/>
        <v>3969</v>
      </c>
      <c r="E4553" s="5">
        <f t="shared" si="981"/>
        <v>194481</v>
      </c>
      <c r="F4553" s="5">
        <f t="shared" si="982"/>
        <v>81</v>
      </c>
      <c r="G4553" s="5">
        <f t="shared" si="983"/>
        <v>-629519.82420000003</v>
      </c>
      <c r="H4553" s="9">
        <f t="shared" si="984"/>
        <v>396295209060.79895</v>
      </c>
      <c r="I4553" s="9">
        <f t="shared" si="985"/>
        <v>-295500.74660000001</v>
      </c>
      <c r="J4553" s="9">
        <f t="shared" si="986"/>
        <v>87320691241.157425</v>
      </c>
      <c r="K4553" s="9">
        <f t="shared" si="987"/>
        <v>186023578050.60077</v>
      </c>
      <c r="M4553" s="9">
        <f t="shared" si="988"/>
        <v>123933.64850095808</v>
      </c>
      <c r="N4553" s="9">
        <f t="shared" si="989"/>
        <v>29438357438.892059</v>
      </c>
      <c r="O4553" s="9">
        <f t="shared" si="990"/>
        <v>-123924.64850095808</v>
      </c>
      <c r="P4553" s="9">
        <f t="shared" si="991"/>
        <v>15357318506.086012</v>
      </c>
      <c r="Q4553" s="9">
        <f t="shared" si="992"/>
        <v>2.0172592213864613E-4</v>
      </c>
      <c r="R4553" s="9">
        <f t="shared" si="993"/>
        <v>-3.5072319241947675E-2</v>
      </c>
    </row>
    <row r="4554" spans="1:18" x14ac:dyDescent="0.25">
      <c r="A4554">
        <v>4543</v>
      </c>
      <c r="B4554" s="5">
        <v>432</v>
      </c>
      <c r="C4554" s="5">
        <v>9</v>
      </c>
      <c r="D4554" s="5">
        <f t="shared" si="980"/>
        <v>3888</v>
      </c>
      <c r="E4554" s="5">
        <f t="shared" si="981"/>
        <v>186624</v>
      </c>
      <c r="F4554" s="5">
        <f t="shared" si="982"/>
        <v>81</v>
      </c>
      <c r="G4554" s="5">
        <f t="shared" si="983"/>
        <v>-629528.82420000003</v>
      </c>
      <c r="H4554" s="9">
        <f t="shared" si="984"/>
        <v>396306540498.63452</v>
      </c>
      <c r="I4554" s="9">
        <f t="shared" si="985"/>
        <v>-295500.74660000001</v>
      </c>
      <c r="J4554" s="9">
        <f t="shared" si="986"/>
        <v>87320691241.157425</v>
      </c>
      <c r="K4554" s="9">
        <f t="shared" si="987"/>
        <v>186026237557.32016</v>
      </c>
      <c r="M4554" s="9">
        <f t="shared" si="988"/>
        <v>123931.19554423848</v>
      </c>
      <c r="N4554" s="9">
        <f t="shared" si="989"/>
        <v>29439199182.394562</v>
      </c>
      <c r="O4554" s="9">
        <f t="shared" si="990"/>
        <v>-123922.19554423848</v>
      </c>
      <c r="P4554" s="9">
        <f t="shared" si="991"/>
        <v>15356710548.504478</v>
      </c>
      <c r="Q4554" s="9">
        <f t="shared" si="992"/>
        <v>2.0172597148867353E-4</v>
      </c>
      <c r="R4554" s="9">
        <f t="shared" si="993"/>
        <v>-3.5071625023525975E-2</v>
      </c>
    </row>
    <row r="4555" spans="1:18" x14ac:dyDescent="0.25">
      <c r="A4555">
        <v>4544</v>
      </c>
      <c r="B4555" s="5">
        <v>221</v>
      </c>
      <c r="C4555" s="5">
        <v>74</v>
      </c>
      <c r="D4555" s="5">
        <f t="shared" si="980"/>
        <v>16354</v>
      </c>
      <c r="E4555" s="5">
        <f t="shared" si="981"/>
        <v>48841</v>
      </c>
      <c r="F4555" s="5">
        <f t="shared" si="982"/>
        <v>5476</v>
      </c>
      <c r="G4555" s="5">
        <f t="shared" si="983"/>
        <v>-629739.82420000003</v>
      </c>
      <c r="H4555" s="9">
        <f t="shared" si="984"/>
        <v>396572246183.44696</v>
      </c>
      <c r="I4555" s="9">
        <f t="shared" si="985"/>
        <v>-295435.74660000001</v>
      </c>
      <c r="J4555" s="9">
        <f t="shared" si="986"/>
        <v>87282280369.099426</v>
      </c>
      <c r="K4555" s="9">
        <f t="shared" si="987"/>
        <v>186047655126.27975</v>
      </c>
      <c r="M4555" s="9">
        <f t="shared" si="988"/>
        <v>123873.68733670124</v>
      </c>
      <c r="N4555" s="9">
        <f t="shared" si="989"/>
        <v>29458936839.434601</v>
      </c>
      <c r="O4555" s="9">
        <f t="shared" si="990"/>
        <v>-123799.68733670124</v>
      </c>
      <c r="P4555" s="9">
        <f t="shared" si="991"/>
        <v>15326362584.664986</v>
      </c>
      <c r="Q4555" s="9">
        <f t="shared" si="992"/>
        <v>2.0172712867481482E-4</v>
      </c>
      <c r="R4555" s="9">
        <f t="shared" si="993"/>
        <v>-3.5036953596139578E-2</v>
      </c>
    </row>
    <row r="4556" spans="1:18" x14ac:dyDescent="0.25">
      <c r="A4556">
        <v>4545</v>
      </c>
      <c r="B4556" s="5">
        <v>189</v>
      </c>
      <c r="C4556" s="5">
        <v>40</v>
      </c>
      <c r="D4556" s="5">
        <f t="shared" si="980"/>
        <v>7560</v>
      </c>
      <c r="E4556" s="5">
        <f t="shared" si="981"/>
        <v>35721</v>
      </c>
      <c r="F4556" s="5">
        <f t="shared" si="982"/>
        <v>1600</v>
      </c>
      <c r="G4556" s="5">
        <f t="shared" si="983"/>
        <v>-629771.82420000003</v>
      </c>
      <c r="H4556" s="9">
        <f t="shared" si="984"/>
        <v>396612550556.19574</v>
      </c>
      <c r="I4556" s="9">
        <f t="shared" si="985"/>
        <v>-295469.74660000001</v>
      </c>
      <c r="J4556" s="9">
        <f t="shared" si="986"/>
        <v>87302371155.868225</v>
      </c>
      <c r="K4556" s="9">
        <f t="shared" si="987"/>
        <v>186078521312.19376</v>
      </c>
      <c r="M4556" s="9">
        <f t="shared" si="988"/>
        <v>123864.96571280934</v>
      </c>
      <c r="N4556" s="9">
        <f t="shared" si="989"/>
        <v>29461930805.811691</v>
      </c>
      <c r="O4556" s="9">
        <f t="shared" si="990"/>
        <v>-123824.96571280934</v>
      </c>
      <c r="P4556" s="9">
        <f t="shared" si="991"/>
        <v>15332622133.778408</v>
      </c>
      <c r="Q4556" s="9">
        <f t="shared" si="992"/>
        <v>2.0172730420610468E-4</v>
      </c>
      <c r="R4556" s="9">
        <f t="shared" si="993"/>
        <v>-3.5044107714947002E-2</v>
      </c>
    </row>
    <row r="4557" spans="1:18" x14ac:dyDescent="0.25">
      <c r="A4557">
        <v>4546</v>
      </c>
      <c r="B4557" s="5">
        <v>46</v>
      </c>
      <c r="C4557" s="5">
        <v>1</v>
      </c>
      <c r="D4557" s="5">
        <f t="shared" ref="D4557:D4620" si="994">B4557*C4557</f>
        <v>46</v>
      </c>
      <c r="E4557" s="5">
        <f t="shared" ref="E4557:E4620" si="995">POWER(B4557,2)</f>
        <v>2116</v>
      </c>
      <c r="F4557" s="5">
        <f t="shared" ref="F4557:F4620" si="996">POWER(C4557,2)</f>
        <v>1</v>
      </c>
      <c r="G4557" s="5">
        <f t="shared" ref="G4557:G4620" si="997">B4557-$J$5018</f>
        <v>-629914.82420000003</v>
      </c>
      <c r="H4557" s="9">
        <f t="shared" ref="H4557:H4620" si="998">POWER(G4557,2)</f>
        <v>396792685746.91693</v>
      </c>
      <c r="I4557" s="9">
        <f t="shared" ref="I4557:I4620" si="999">C4557-$J$5019</f>
        <v>-295508.74660000001</v>
      </c>
      <c r="J4557" s="9">
        <f t="shared" ref="J4557:J4620" si="1000">POWER(I4557,2)</f>
        <v>87325419317.103012</v>
      </c>
      <c r="K4557" s="9">
        <f t="shared" ref="K4557:K4620" si="1001">G4557*I4557</f>
        <v>186145340164.10138</v>
      </c>
      <c r="M4557" s="9">
        <f t="shared" ref="M4557:M4620" si="1002">$J$5027+$J$5026*B4557</f>
        <v>123825.9909560424</v>
      </c>
      <c r="N4557" s="9">
        <f t="shared" ref="N4557:N4620" si="1003">(M4557-$J$5019)^2</f>
        <v>29475311952.014149</v>
      </c>
      <c r="O4557" s="9">
        <f t="shared" ref="O4557:O4620" si="1004">C4557-M4557</f>
        <v>-123824.9909560424</v>
      </c>
      <c r="P4557" s="9">
        <f t="shared" ref="P4557:P4620" si="1005">POWER(O4557,2)</f>
        <v>15332628385.263981</v>
      </c>
      <c r="Q4557" s="9">
        <f t="shared" ref="Q4557:Q4620" si="1006">(1/$J$5017)+((H4557)/$H$5012)</f>
        <v>2.0172808872054367E-4</v>
      </c>
      <c r="R4557" s="9">
        <f t="shared" ref="R4557:R4620" si="1007">O4557/($J$5028*SQRT(1-Q4557))</f>
        <v>-3.5044114872865864E-2</v>
      </c>
    </row>
    <row r="4558" spans="1:18" x14ac:dyDescent="0.25">
      <c r="A4558">
        <v>4547</v>
      </c>
      <c r="B4558" s="5">
        <v>42</v>
      </c>
      <c r="C4558" s="5">
        <v>2</v>
      </c>
      <c r="D4558" s="5">
        <f t="shared" si="994"/>
        <v>84</v>
      </c>
      <c r="E4558" s="5">
        <f t="shared" si="995"/>
        <v>1764</v>
      </c>
      <c r="F4558" s="5">
        <f t="shared" si="996"/>
        <v>4</v>
      </c>
      <c r="G4558" s="5">
        <f t="shared" si="997"/>
        <v>-629918.82420000003</v>
      </c>
      <c r="H4558" s="9">
        <f t="shared" si="998"/>
        <v>396797725081.51056</v>
      </c>
      <c r="I4558" s="9">
        <f t="shared" si="999"/>
        <v>-295507.74660000001</v>
      </c>
      <c r="J4558" s="9">
        <f t="shared" si="1000"/>
        <v>87324828300.609818</v>
      </c>
      <c r="K4558" s="9">
        <f t="shared" si="1001"/>
        <v>186145892280.26358</v>
      </c>
      <c r="M4558" s="9">
        <f t="shared" si="1002"/>
        <v>123824.9007530559</v>
      </c>
      <c r="N4558" s="9">
        <f t="shared" si="1003"/>
        <v>29475686293.488964</v>
      </c>
      <c r="O4558" s="9">
        <f t="shared" si="1004"/>
        <v>-123822.9007530559</v>
      </c>
      <c r="P4558" s="9">
        <f t="shared" si="1005"/>
        <v>15332110750.901133</v>
      </c>
      <c r="Q4558" s="9">
        <f t="shared" si="1006"/>
        <v>2.0172811066756434E-4</v>
      </c>
      <c r="R4558" s="9">
        <f t="shared" si="1007"/>
        <v>-3.5043523318080562E-2</v>
      </c>
    </row>
    <row r="4559" spans="1:18" x14ac:dyDescent="0.25">
      <c r="A4559">
        <v>4548</v>
      </c>
      <c r="B4559" s="5">
        <v>7</v>
      </c>
      <c r="C4559" s="5">
        <v>3</v>
      </c>
      <c r="D4559" s="5">
        <f t="shared" si="994"/>
        <v>21</v>
      </c>
      <c r="E4559" s="5">
        <f t="shared" si="995"/>
        <v>49</v>
      </c>
      <c r="F4559" s="5">
        <f t="shared" si="996"/>
        <v>9</v>
      </c>
      <c r="G4559" s="5">
        <f t="shared" si="997"/>
        <v>-629953.82420000003</v>
      </c>
      <c r="H4559" s="9">
        <f t="shared" si="998"/>
        <v>396841820624.20453</v>
      </c>
      <c r="I4559" s="9">
        <f t="shared" si="999"/>
        <v>-295506.74660000001</v>
      </c>
      <c r="J4559" s="9">
        <f t="shared" si="1000"/>
        <v>87324237286.116623</v>
      </c>
      <c r="K4559" s="9">
        <f t="shared" si="1001"/>
        <v>186155605097.57037</v>
      </c>
      <c r="M4559" s="9">
        <f t="shared" si="1002"/>
        <v>123815.36147692414</v>
      </c>
      <c r="N4559" s="9">
        <f t="shared" si="1003"/>
        <v>29478961882.791092</v>
      </c>
      <c r="O4559" s="9">
        <f t="shared" si="1004"/>
        <v>-123812.36147692414</v>
      </c>
      <c r="P4559" s="9">
        <f t="shared" si="1005"/>
        <v>15329500854.492529</v>
      </c>
      <c r="Q4559" s="9">
        <f t="shared" si="1006"/>
        <v>2.0172830270993985E-4</v>
      </c>
      <c r="R4559" s="9">
        <f t="shared" si="1007"/>
        <v>-3.5040540566506101E-2</v>
      </c>
    </row>
    <row r="4560" spans="1:18" x14ac:dyDescent="0.25">
      <c r="A4560">
        <v>4549</v>
      </c>
      <c r="B4560" s="5">
        <v>1</v>
      </c>
      <c r="C4560" s="5">
        <v>0</v>
      </c>
      <c r="D4560" s="5">
        <f t="shared" si="994"/>
        <v>0</v>
      </c>
      <c r="E4560" s="5">
        <f t="shared" si="995"/>
        <v>1</v>
      </c>
      <c r="F4560" s="5">
        <f t="shared" si="996"/>
        <v>0</v>
      </c>
      <c r="G4560" s="5">
        <f t="shared" si="997"/>
        <v>-629959.82420000003</v>
      </c>
      <c r="H4560" s="9">
        <f t="shared" si="998"/>
        <v>396849380106.09497</v>
      </c>
      <c r="I4560" s="9">
        <f t="shared" si="999"/>
        <v>-295509.74660000001</v>
      </c>
      <c r="J4560" s="9">
        <f t="shared" si="1000"/>
        <v>87326010335.596222</v>
      </c>
      <c r="K4560" s="9">
        <f t="shared" si="1001"/>
        <v>186159268017.52255</v>
      </c>
      <c r="M4560" s="9">
        <f t="shared" si="1002"/>
        <v>123813.72617244441</v>
      </c>
      <c r="N4560" s="9">
        <f t="shared" si="1003"/>
        <v>29479523430.659592</v>
      </c>
      <c r="O4560" s="9">
        <f t="shared" si="1004"/>
        <v>-123813.72617244441</v>
      </c>
      <c r="P4560" s="9">
        <f t="shared" si="1005"/>
        <v>15329838788.705046</v>
      </c>
      <c r="Q4560" s="9">
        <f t="shared" si="1006"/>
        <v>2.017283356325613E-4</v>
      </c>
      <c r="R4560" s="9">
        <f t="shared" si="1007"/>
        <v>-3.5040926794016831E-2</v>
      </c>
    </row>
    <row r="4561" spans="1:18" x14ac:dyDescent="0.25">
      <c r="A4561">
        <v>4550</v>
      </c>
      <c r="B4561" s="5">
        <v>1</v>
      </c>
      <c r="C4561" s="5">
        <v>0</v>
      </c>
      <c r="D4561" s="5">
        <f t="shared" si="994"/>
        <v>0</v>
      </c>
      <c r="E4561" s="5">
        <f t="shared" si="995"/>
        <v>1</v>
      </c>
      <c r="F4561" s="5">
        <f t="shared" si="996"/>
        <v>0</v>
      </c>
      <c r="G4561" s="5">
        <f t="shared" si="997"/>
        <v>-629959.82420000003</v>
      </c>
      <c r="H4561" s="9">
        <f t="shared" si="998"/>
        <v>396849380106.09497</v>
      </c>
      <c r="I4561" s="9">
        <f t="shared" si="999"/>
        <v>-295509.74660000001</v>
      </c>
      <c r="J4561" s="9">
        <f t="shared" si="1000"/>
        <v>87326010335.596222</v>
      </c>
      <c r="K4561" s="9">
        <f t="shared" si="1001"/>
        <v>186159268017.52255</v>
      </c>
      <c r="M4561" s="9">
        <f t="shared" si="1002"/>
        <v>123813.72617244441</v>
      </c>
      <c r="N4561" s="9">
        <f t="shared" si="1003"/>
        <v>29479523430.659592</v>
      </c>
      <c r="O4561" s="9">
        <f t="shared" si="1004"/>
        <v>-123813.72617244441</v>
      </c>
      <c r="P4561" s="9">
        <f t="shared" si="1005"/>
        <v>15329838788.705046</v>
      </c>
      <c r="Q4561" s="9">
        <f t="shared" si="1006"/>
        <v>2.017283356325613E-4</v>
      </c>
      <c r="R4561" s="9">
        <f t="shared" si="1007"/>
        <v>-3.5040926794016831E-2</v>
      </c>
    </row>
    <row r="4562" spans="1:18" x14ac:dyDescent="0.25">
      <c r="A4562">
        <v>4551</v>
      </c>
      <c r="B4562" s="5">
        <v>79</v>
      </c>
      <c r="C4562" s="5">
        <v>4</v>
      </c>
      <c r="D4562" s="5">
        <f t="shared" si="994"/>
        <v>316</v>
      </c>
      <c r="E4562" s="5">
        <f t="shared" si="995"/>
        <v>6241</v>
      </c>
      <c r="F4562" s="5">
        <f t="shared" si="996"/>
        <v>16</v>
      </c>
      <c r="G4562" s="5">
        <f t="shared" si="997"/>
        <v>-629881.82420000003</v>
      </c>
      <c r="H4562" s="9">
        <f t="shared" si="998"/>
        <v>396751112457.51978</v>
      </c>
      <c r="I4562" s="9">
        <f t="shared" si="999"/>
        <v>-295505.74660000001</v>
      </c>
      <c r="J4562" s="9">
        <f t="shared" si="1000"/>
        <v>87323646273.623413</v>
      </c>
      <c r="K4562" s="9">
        <f t="shared" si="1001"/>
        <v>186133698729.99097</v>
      </c>
      <c r="M4562" s="9">
        <f t="shared" si="1002"/>
        <v>123834.98513068093</v>
      </c>
      <c r="N4562" s="9">
        <f t="shared" si="1003"/>
        <v>29472223725.547604</v>
      </c>
      <c r="O4562" s="9">
        <f t="shared" si="1004"/>
        <v>-123830.98513068093</v>
      </c>
      <c r="P4562" s="9">
        <f t="shared" si="1005"/>
        <v>15334112878.434921</v>
      </c>
      <c r="Q4562" s="9">
        <f t="shared" si="1006"/>
        <v>2.0172790766294089E-4</v>
      </c>
      <c r="R4562" s="9">
        <f t="shared" si="1007"/>
        <v>-3.5045811300622863E-2</v>
      </c>
    </row>
    <row r="4563" spans="1:18" x14ac:dyDescent="0.25">
      <c r="A4563">
        <v>4552</v>
      </c>
      <c r="B4563" s="5">
        <v>774868</v>
      </c>
      <c r="C4563" s="5">
        <v>116021</v>
      </c>
      <c r="D4563" s="5">
        <f t="shared" si="994"/>
        <v>89900960228</v>
      </c>
      <c r="E4563" s="5">
        <f t="shared" si="995"/>
        <v>600420417424</v>
      </c>
      <c r="F4563" s="5">
        <f t="shared" si="996"/>
        <v>13460872441</v>
      </c>
      <c r="G4563" s="5">
        <f t="shared" si="997"/>
        <v>144907.17579999997</v>
      </c>
      <c r="H4563" s="9">
        <f t="shared" si="998"/>
        <v>20998089598.332096</v>
      </c>
      <c r="I4563" s="9">
        <f t="shared" si="999"/>
        <v>-179488.74660000001</v>
      </c>
      <c r="J4563" s="9">
        <f t="shared" si="1000"/>
        <v>32216210156.039017</v>
      </c>
      <c r="K4563" s="9">
        <f t="shared" si="1001"/>
        <v>-26009207357.687847</v>
      </c>
      <c r="M4563" s="9">
        <f t="shared" si="1002"/>
        <v>335004.30555517122</v>
      </c>
      <c r="N4563" s="9">
        <f t="shared" si="1003"/>
        <v>1559820187.063494</v>
      </c>
      <c r="O4563" s="9">
        <f t="shared" si="1004"/>
        <v>-218983.30555517122</v>
      </c>
      <c r="P4563" s="9">
        <f t="shared" si="1005"/>
        <v>47953688111.869484</v>
      </c>
      <c r="Q4563" s="9">
        <f t="shared" si="1006"/>
        <v>2.0009144967407739E-4</v>
      </c>
      <c r="R4563" s="9">
        <f t="shared" si="1007"/>
        <v>-6.1975129372179083E-2</v>
      </c>
    </row>
    <row r="4564" spans="1:18" x14ac:dyDescent="0.25">
      <c r="A4564">
        <v>4553</v>
      </c>
      <c r="B4564" s="5">
        <v>660444</v>
      </c>
      <c r="C4564" s="5">
        <v>282388</v>
      </c>
      <c r="D4564" s="5">
        <f t="shared" si="994"/>
        <v>186501460272</v>
      </c>
      <c r="E4564" s="5">
        <f t="shared" si="995"/>
        <v>436186277136</v>
      </c>
      <c r="F4564" s="5">
        <f t="shared" si="996"/>
        <v>79742982544</v>
      </c>
      <c r="G4564" s="5">
        <f t="shared" si="997"/>
        <v>30483.175799999968</v>
      </c>
      <c r="H4564" s="9">
        <f t="shared" si="998"/>
        <v>929224006.85370374</v>
      </c>
      <c r="I4564" s="9">
        <f t="shared" si="999"/>
        <v>-13121.746600000013</v>
      </c>
      <c r="J4564" s="9">
        <f t="shared" si="1000"/>
        <v>172180233.83461189</v>
      </c>
      <c r="K4564" s="9">
        <f t="shared" si="1001"/>
        <v>-399992508.41085225</v>
      </c>
      <c r="M4564" s="9">
        <f t="shared" si="1002"/>
        <v>303817.95892369875</v>
      </c>
      <c r="N4564" s="9">
        <f t="shared" si="1003"/>
        <v>69026392.0156596</v>
      </c>
      <c r="O4564" s="9">
        <f t="shared" si="1004"/>
        <v>-21429.958923698752</v>
      </c>
      <c r="P4564" s="9">
        <f t="shared" si="1005"/>
        <v>459243139.47141576</v>
      </c>
      <c r="Q4564" s="9">
        <f t="shared" si="1006"/>
        <v>2.0000404690303725E-4</v>
      </c>
      <c r="R4564" s="9">
        <f t="shared" si="1007"/>
        <v>-6.0649573962596468E-3</v>
      </c>
    </row>
    <row r="4565" spans="1:18" x14ac:dyDescent="0.25">
      <c r="A4565">
        <v>4554</v>
      </c>
      <c r="B4565" s="5">
        <v>508091</v>
      </c>
      <c r="C4565" s="5">
        <v>190747</v>
      </c>
      <c r="D4565" s="5">
        <f t="shared" si="994"/>
        <v>96916833977</v>
      </c>
      <c r="E4565" s="5">
        <f t="shared" si="995"/>
        <v>258156464281</v>
      </c>
      <c r="F4565" s="5">
        <f t="shared" si="996"/>
        <v>36384418009</v>
      </c>
      <c r="G4565" s="5">
        <f t="shared" si="997"/>
        <v>-121869.82420000003</v>
      </c>
      <c r="H4565" s="9">
        <f t="shared" si="998"/>
        <v>14852254050.538914</v>
      </c>
      <c r="I4565" s="9">
        <f t="shared" si="999"/>
        <v>-104762.74660000001</v>
      </c>
      <c r="J4565" s="9">
        <f t="shared" si="1000"/>
        <v>10975233075.175814</v>
      </c>
      <c r="K4565" s="9">
        <f t="shared" si="1001"/>
        <v>12767417510.851152</v>
      </c>
      <c r="M4565" s="9">
        <f t="shared" si="1002"/>
        <v>262294.03502360161</v>
      </c>
      <c r="N4565" s="9">
        <f t="shared" si="1003"/>
        <v>1103283495.5264869</v>
      </c>
      <c r="O4565" s="9">
        <f t="shared" si="1004"/>
        <v>-71547.035023601609</v>
      </c>
      <c r="P4565" s="9">
        <f t="shared" si="1005"/>
        <v>5118978220.6684752</v>
      </c>
      <c r="Q4565" s="9">
        <f t="shared" si="1006"/>
        <v>2.0006468368400257E-4</v>
      </c>
      <c r="R4565" s="9">
        <f t="shared" si="1007"/>
        <v>-2.0248743077414571E-2</v>
      </c>
    </row>
    <row r="4566" spans="1:18" x14ac:dyDescent="0.25">
      <c r="A4566">
        <v>4555</v>
      </c>
      <c r="B4566" s="5">
        <v>482726</v>
      </c>
      <c r="C4566" s="5">
        <v>215007</v>
      </c>
      <c r="D4566" s="5">
        <f t="shared" si="994"/>
        <v>103789469082</v>
      </c>
      <c r="E4566" s="5">
        <f t="shared" si="995"/>
        <v>233024391076</v>
      </c>
      <c r="F4566" s="5">
        <f t="shared" si="996"/>
        <v>46228010049</v>
      </c>
      <c r="G4566" s="5">
        <f t="shared" si="997"/>
        <v>-147234.82420000003</v>
      </c>
      <c r="H4566" s="9">
        <f t="shared" si="998"/>
        <v>21678093457.204914</v>
      </c>
      <c r="I4566" s="9">
        <f t="shared" si="999"/>
        <v>-80502.746600000013</v>
      </c>
      <c r="J4566" s="9">
        <f t="shared" si="1000"/>
        <v>6480692210.1438141</v>
      </c>
      <c r="K4566" s="9">
        <f t="shared" si="1001"/>
        <v>11852807743.268152</v>
      </c>
      <c r="M4566" s="9">
        <f t="shared" si="1002"/>
        <v>255380.78533553536</v>
      </c>
      <c r="N4566" s="9">
        <f t="shared" si="1003"/>
        <v>1610333532.1649048</v>
      </c>
      <c r="O4566" s="9">
        <f t="shared" si="1004"/>
        <v>-40373.785335535358</v>
      </c>
      <c r="P4566" s="9">
        <f t="shared" si="1005"/>
        <v>1630042542.31989</v>
      </c>
      <c r="Q4566" s="9">
        <f t="shared" si="1006"/>
        <v>2.0009441118783674E-4</v>
      </c>
      <c r="R4566" s="9">
        <f t="shared" si="1007"/>
        <v>-1.142630743826193E-2</v>
      </c>
    </row>
    <row r="4567" spans="1:18" x14ac:dyDescent="0.25">
      <c r="A4567">
        <v>4556</v>
      </c>
      <c r="B4567" s="5">
        <v>400005</v>
      </c>
      <c r="C4567" s="5">
        <v>68483</v>
      </c>
      <c r="D4567" s="5">
        <f t="shared" si="994"/>
        <v>27393542415</v>
      </c>
      <c r="E4567" s="5">
        <f t="shared" si="995"/>
        <v>160004000025</v>
      </c>
      <c r="F4567" s="5">
        <f t="shared" si="996"/>
        <v>4689921289</v>
      </c>
      <c r="G4567" s="5">
        <f t="shared" si="997"/>
        <v>-229955.82420000003</v>
      </c>
      <c r="H4567" s="9">
        <f t="shared" si="998"/>
        <v>52879681083.50132</v>
      </c>
      <c r="I4567" s="9">
        <f t="shared" si="999"/>
        <v>-227026.74660000001</v>
      </c>
      <c r="J4567" s="9">
        <f t="shared" si="1000"/>
        <v>51541143671.780617</v>
      </c>
      <c r="K4567" s="9">
        <f t="shared" si="1001"/>
        <v>52206122629.847557</v>
      </c>
      <c r="M4567" s="9">
        <f t="shared" si="1002"/>
        <v>232835.1150242193</v>
      </c>
      <c r="N4567" s="9">
        <f t="shared" si="1003"/>
        <v>3928109443.1598492</v>
      </c>
      <c r="O4567" s="9">
        <f t="shared" si="1004"/>
        <v>-164352.1150242193</v>
      </c>
      <c r="P4567" s="9">
        <f t="shared" si="1005"/>
        <v>27011617712.934212</v>
      </c>
      <c r="Q4567" s="9">
        <f t="shared" si="1006"/>
        <v>2.002302985506256E-4</v>
      </c>
      <c r="R4567" s="9">
        <f t="shared" si="1007"/>
        <v>-4.6513793700735551E-2</v>
      </c>
    </row>
    <row r="4568" spans="1:18" x14ac:dyDescent="0.25">
      <c r="A4568">
        <v>4557</v>
      </c>
      <c r="B4568" s="5">
        <v>304733</v>
      </c>
      <c r="C4568" s="5">
        <v>107613</v>
      </c>
      <c r="D4568" s="5">
        <f t="shared" si="994"/>
        <v>32793232329</v>
      </c>
      <c r="E4568" s="5">
        <f t="shared" si="995"/>
        <v>92862201289</v>
      </c>
      <c r="F4568" s="5">
        <f t="shared" si="996"/>
        <v>11580557769</v>
      </c>
      <c r="G4568" s="5">
        <f t="shared" si="997"/>
        <v>-325227.82420000003</v>
      </c>
      <c r="H4568" s="9">
        <f t="shared" si="998"/>
        <v>105773137633.86612</v>
      </c>
      <c r="I4568" s="9">
        <f t="shared" si="999"/>
        <v>-187896.74660000001</v>
      </c>
      <c r="J4568" s="9">
        <f t="shared" si="1000"/>
        <v>35305187382.864616</v>
      </c>
      <c r="K4568" s="9">
        <f t="shared" si="1001"/>
        <v>61109250070.976761</v>
      </c>
      <c r="M4568" s="9">
        <f t="shared" si="1002"/>
        <v>206868.66029205086</v>
      </c>
      <c r="N4568" s="9">
        <f t="shared" si="1003"/>
        <v>7857242181.8532906</v>
      </c>
      <c r="O4568" s="9">
        <f t="shared" si="1004"/>
        <v>-99255.660292050859</v>
      </c>
      <c r="P4568" s="9">
        <f t="shared" si="1005"/>
        <v>9851686100.0110016</v>
      </c>
      <c r="Q4568" s="9">
        <f t="shared" si="1006"/>
        <v>2.0046065709537344E-4</v>
      </c>
      <c r="R4568" s="9">
        <f t="shared" si="1007"/>
        <v>-2.8090650598781408E-2</v>
      </c>
    </row>
    <row r="4569" spans="1:18" x14ac:dyDescent="0.25">
      <c r="A4569">
        <v>4558</v>
      </c>
      <c r="B4569" s="5">
        <v>187575</v>
      </c>
      <c r="C4569" s="5">
        <v>65793</v>
      </c>
      <c r="D4569" s="5">
        <f t="shared" si="994"/>
        <v>12341121975</v>
      </c>
      <c r="E4569" s="5">
        <f t="shared" si="995"/>
        <v>35184380625</v>
      </c>
      <c r="F4569" s="5">
        <f t="shared" si="996"/>
        <v>4328718849</v>
      </c>
      <c r="G4569" s="5">
        <f t="shared" si="997"/>
        <v>-442385.82420000003</v>
      </c>
      <c r="H4569" s="9">
        <f t="shared" si="998"/>
        <v>195705217453.11334</v>
      </c>
      <c r="I4569" s="9">
        <f t="shared" si="999"/>
        <v>-229716.74660000001</v>
      </c>
      <c r="J4569" s="9">
        <f t="shared" si="1000"/>
        <v>52769783668.488617</v>
      </c>
      <c r="K4569" s="9">
        <f t="shared" si="1001"/>
        <v>101623432277.18356</v>
      </c>
      <c r="M4569" s="9">
        <f t="shared" si="1002"/>
        <v>174937.159919314</v>
      </c>
      <c r="N4569" s="9">
        <f t="shared" si="1003"/>
        <v>14537748658.871542</v>
      </c>
      <c r="O4569" s="9">
        <f t="shared" si="1004"/>
        <v>-109144.159919314</v>
      </c>
      <c r="P4569" s="9">
        <f t="shared" si="1005"/>
        <v>11912447644.492788</v>
      </c>
      <c r="Q4569" s="9">
        <f t="shared" si="1006"/>
        <v>2.0085232412536954E-4</v>
      </c>
      <c r="R4569" s="9">
        <f t="shared" si="1007"/>
        <v>-3.0889231432265359E-2</v>
      </c>
    </row>
    <row r="4570" spans="1:18" x14ac:dyDescent="0.25">
      <c r="A4570">
        <v>4559</v>
      </c>
      <c r="B4570" s="5">
        <v>183749</v>
      </c>
      <c r="C4570" s="5">
        <v>57258</v>
      </c>
      <c r="D4570" s="5">
        <f t="shared" si="994"/>
        <v>10521100242</v>
      </c>
      <c r="E4570" s="5">
        <f t="shared" si="995"/>
        <v>33763695001</v>
      </c>
      <c r="F4570" s="5">
        <f t="shared" si="996"/>
        <v>3278478564</v>
      </c>
      <c r="G4570" s="5">
        <f t="shared" si="997"/>
        <v>-446211.82420000003</v>
      </c>
      <c r="H4570" s="9">
        <f t="shared" si="998"/>
        <v>199104992055.89172</v>
      </c>
      <c r="I4570" s="9">
        <f t="shared" si="999"/>
        <v>-238251.74660000001</v>
      </c>
      <c r="J4570" s="9">
        <f t="shared" si="1000"/>
        <v>56763894757.950615</v>
      </c>
      <c r="K4570" s="9">
        <f t="shared" si="1001"/>
        <v>106310746469.22217</v>
      </c>
      <c r="M4570" s="9">
        <f t="shared" si="1002"/>
        <v>173894.38076273835</v>
      </c>
      <c r="N4570" s="9">
        <f t="shared" si="1003"/>
        <v>14790297207.730991</v>
      </c>
      <c r="O4570" s="9">
        <f t="shared" si="1004"/>
        <v>-116636.38076273835</v>
      </c>
      <c r="P4570" s="9">
        <f t="shared" si="1005"/>
        <v>13604045317.430481</v>
      </c>
      <c r="Q4570" s="9">
        <f t="shared" si="1006"/>
        <v>2.008671306284995E-4</v>
      </c>
      <c r="R4570" s="9">
        <f t="shared" si="1007"/>
        <v>-3.3009628624594445E-2</v>
      </c>
    </row>
    <row r="4571" spans="1:18" x14ac:dyDescent="0.25">
      <c r="A4571">
        <v>4560</v>
      </c>
      <c r="B4571" s="5">
        <v>156504</v>
      </c>
      <c r="C4571" s="5">
        <v>89445</v>
      </c>
      <c r="D4571" s="5">
        <f t="shared" si="994"/>
        <v>13998500280</v>
      </c>
      <c r="E4571" s="5">
        <f t="shared" si="995"/>
        <v>24493502016</v>
      </c>
      <c r="F4571" s="5">
        <f t="shared" si="996"/>
        <v>8000408025</v>
      </c>
      <c r="G4571" s="5">
        <f t="shared" si="997"/>
        <v>-473456.82420000003</v>
      </c>
      <c r="H4571" s="9">
        <f t="shared" si="998"/>
        <v>224161364381.54974</v>
      </c>
      <c r="I4571" s="9">
        <f t="shared" si="999"/>
        <v>-206064.74660000001</v>
      </c>
      <c r="J4571" s="9">
        <f t="shared" si="1000"/>
        <v>42462679791.32222</v>
      </c>
      <c r="K4571" s="9">
        <f t="shared" si="1001"/>
        <v>97562760504.813766</v>
      </c>
      <c r="M4571" s="9">
        <f t="shared" si="1002"/>
        <v>166468.73567102273</v>
      </c>
      <c r="N4571" s="9">
        <f t="shared" si="1003"/>
        <v>16651582501.572433</v>
      </c>
      <c r="O4571" s="9">
        <f t="shared" si="1004"/>
        <v>-77023.735671022732</v>
      </c>
      <c r="P4571" s="9">
        <f t="shared" si="1005"/>
        <v>5932655856.7195797</v>
      </c>
      <c r="Q4571" s="9">
        <f t="shared" si="1006"/>
        <v>2.0097625470247836E-4</v>
      </c>
      <c r="R4571" s="9">
        <f t="shared" si="1007"/>
        <v>-2.1798730652527805E-2</v>
      </c>
    </row>
    <row r="4572" spans="1:18" x14ac:dyDescent="0.25">
      <c r="A4572">
        <v>4561</v>
      </c>
      <c r="B4572" s="5">
        <v>140645</v>
      </c>
      <c r="C4572" s="5">
        <v>71189</v>
      </c>
      <c r="D4572" s="5">
        <f t="shared" si="994"/>
        <v>10012376905</v>
      </c>
      <c r="E4572" s="5">
        <f t="shared" si="995"/>
        <v>19781016025</v>
      </c>
      <c r="F4572" s="5">
        <f t="shared" si="996"/>
        <v>5067873721</v>
      </c>
      <c r="G4572" s="5">
        <f t="shared" si="997"/>
        <v>-489315.82420000003</v>
      </c>
      <c r="H4572" s="9">
        <f t="shared" si="998"/>
        <v>239429975812.52533</v>
      </c>
      <c r="I4572" s="9">
        <f t="shared" si="999"/>
        <v>-224320.74660000001</v>
      </c>
      <c r="J4572" s="9">
        <f t="shared" si="1000"/>
        <v>50319797355.181419</v>
      </c>
      <c r="K4572" s="9">
        <f t="shared" si="1001"/>
        <v>109763691007.73836</v>
      </c>
      <c r="M4572" s="9">
        <f t="shared" si="1002"/>
        <v>162146.3533803449</v>
      </c>
      <c r="N4572" s="9">
        <f t="shared" si="1003"/>
        <v>17785794651.060352</v>
      </c>
      <c r="O4572" s="9">
        <f t="shared" si="1004"/>
        <v>-90957.353380344895</v>
      </c>
      <c r="P4572" s="9">
        <f t="shared" si="1005"/>
        <v>8273240133.9569387</v>
      </c>
      <c r="Q4572" s="9">
        <f t="shared" si="1006"/>
        <v>2.0104275168223633E-4</v>
      </c>
      <c r="R4572" s="9">
        <f t="shared" si="1007"/>
        <v>-2.5742128655124735E-2</v>
      </c>
    </row>
    <row r="4573" spans="1:18" x14ac:dyDescent="0.25">
      <c r="A4573">
        <v>4562</v>
      </c>
      <c r="B4573" s="5">
        <v>109594</v>
      </c>
      <c r="C4573" s="5">
        <v>39964</v>
      </c>
      <c r="D4573" s="5">
        <f t="shared" si="994"/>
        <v>4379814616</v>
      </c>
      <c r="E4573" s="5">
        <f t="shared" si="995"/>
        <v>12010844836</v>
      </c>
      <c r="F4573" s="5">
        <f t="shared" si="996"/>
        <v>1597121296</v>
      </c>
      <c r="G4573" s="5">
        <f t="shared" si="997"/>
        <v>-520366.82420000003</v>
      </c>
      <c r="H4573" s="9">
        <f t="shared" si="998"/>
        <v>270781631727.99374</v>
      </c>
      <c r="I4573" s="9">
        <f t="shared" si="999"/>
        <v>-255545.74660000001</v>
      </c>
      <c r="J4573" s="9">
        <f t="shared" si="1000"/>
        <v>65303628605.351418</v>
      </c>
      <c r="K4573" s="9">
        <f t="shared" si="1001"/>
        <v>132977528596.05997</v>
      </c>
      <c r="M4573" s="9">
        <f t="shared" si="1002"/>
        <v>153683.38014698608</v>
      </c>
      <c r="N4573" s="9">
        <f t="shared" si="1003"/>
        <v>20114718221.264595</v>
      </c>
      <c r="O4573" s="9">
        <f t="shared" si="1004"/>
        <v>-113719.38014698608</v>
      </c>
      <c r="P4573" s="9">
        <f t="shared" si="1005"/>
        <v>12932097421.01473</v>
      </c>
      <c r="Q4573" s="9">
        <f t="shared" si="1006"/>
        <v>2.0117929261382106E-4</v>
      </c>
      <c r="R4573" s="9">
        <f t="shared" si="1007"/>
        <v>-3.2184084138611978E-2</v>
      </c>
    </row>
    <row r="4574" spans="1:18" x14ac:dyDescent="0.25">
      <c r="A4574">
        <v>4563</v>
      </c>
      <c r="B4574" s="5">
        <v>84342</v>
      </c>
      <c r="C4574" s="5">
        <v>24405</v>
      </c>
      <c r="D4574" s="5">
        <f t="shared" si="994"/>
        <v>2058366510</v>
      </c>
      <c r="E4574" s="5">
        <f t="shared" si="995"/>
        <v>7113572964</v>
      </c>
      <c r="F4574" s="5">
        <f t="shared" si="996"/>
        <v>595604025</v>
      </c>
      <c r="G4574" s="5">
        <f t="shared" si="997"/>
        <v>-545618.82420000003</v>
      </c>
      <c r="H4574" s="9">
        <f t="shared" si="998"/>
        <v>297699901321.39056</v>
      </c>
      <c r="I4574" s="9">
        <f t="shared" si="999"/>
        <v>-271104.74660000001</v>
      </c>
      <c r="J4574" s="9">
        <f t="shared" si="1000"/>
        <v>73497783629.050217</v>
      </c>
      <c r="K4574" s="9">
        <f t="shared" si="1001"/>
        <v>147919853074.93097</v>
      </c>
      <c r="M4574" s="9">
        <f t="shared" si="1002"/>
        <v>146800.92869328806</v>
      </c>
      <c r="N4574" s="9">
        <f t="shared" si="1003"/>
        <v>22114312523.211613</v>
      </c>
      <c r="O4574" s="9">
        <f t="shared" si="1004"/>
        <v>-122395.92869328806</v>
      </c>
      <c r="P4574" s="9">
        <f t="shared" si="1005"/>
        <v>14980763360.692457</v>
      </c>
      <c r="Q4574" s="9">
        <f t="shared" si="1006"/>
        <v>2.0129652551586748E-4</v>
      </c>
      <c r="R4574" s="9">
        <f t="shared" si="1007"/>
        <v>-3.463966382111161E-2</v>
      </c>
    </row>
    <row r="4575" spans="1:18" x14ac:dyDescent="0.25">
      <c r="A4575">
        <v>4564</v>
      </c>
      <c r="B4575" s="5">
        <v>63408</v>
      </c>
      <c r="C4575" s="5">
        <v>20988</v>
      </c>
      <c r="D4575" s="5">
        <f t="shared" si="994"/>
        <v>1330807104</v>
      </c>
      <c r="E4575" s="5">
        <f t="shared" si="995"/>
        <v>4020574464</v>
      </c>
      <c r="F4575" s="5">
        <f t="shared" si="996"/>
        <v>440496144</v>
      </c>
      <c r="G4575" s="5">
        <f t="shared" si="997"/>
        <v>-566552.82420000003</v>
      </c>
      <c r="H4575" s="9">
        <f t="shared" si="998"/>
        <v>320982102608.99615</v>
      </c>
      <c r="I4575" s="9">
        <f t="shared" si="999"/>
        <v>-274521.74660000001</v>
      </c>
      <c r="J4575" s="9">
        <f t="shared" si="1000"/>
        <v>75362189356.314621</v>
      </c>
      <c r="K4575" s="9">
        <f t="shared" si="1001"/>
        <v>155531070840.54675</v>
      </c>
      <c r="M4575" s="9">
        <f t="shared" si="1002"/>
        <v>141095.35136350372</v>
      </c>
      <c r="N4575" s="9">
        <f t="shared" si="1003"/>
        <v>23843805456.252888</v>
      </c>
      <c r="O4575" s="9">
        <f t="shared" si="1004"/>
        <v>-120107.35136350372</v>
      </c>
      <c r="P4575" s="9">
        <f t="shared" si="1005"/>
        <v>14425775851.556139</v>
      </c>
      <c r="Q4575" s="9">
        <f t="shared" si="1006"/>
        <v>2.0139792282201691E-4</v>
      </c>
      <c r="R4575" s="9">
        <f t="shared" si="1007"/>
        <v>-3.3991967944250599E-2</v>
      </c>
    </row>
    <row r="4576" spans="1:18" x14ac:dyDescent="0.25">
      <c r="A4576">
        <v>4565</v>
      </c>
      <c r="B4576" s="5">
        <v>59983</v>
      </c>
      <c r="C4576" s="5">
        <v>8654</v>
      </c>
      <c r="D4576" s="5">
        <f t="shared" si="994"/>
        <v>519092882</v>
      </c>
      <c r="E4576" s="5">
        <f t="shared" si="995"/>
        <v>3597960289</v>
      </c>
      <c r="F4576" s="5">
        <f t="shared" si="996"/>
        <v>74891716</v>
      </c>
      <c r="G4576" s="5">
        <f t="shared" si="997"/>
        <v>-569977.82420000003</v>
      </c>
      <c r="H4576" s="9">
        <f t="shared" si="998"/>
        <v>324874720079.76611</v>
      </c>
      <c r="I4576" s="9">
        <f t="shared" si="999"/>
        <v>-286855.74660000001</v>
      </c>
      <c r="J4576" s="9">
        <f t="shared" si="1000"/>
        <v>82286219357.44342</v>
      </c>
      <c r="K4576" s="9">
        <f t="shared" si="1001"/>
        <v>163501414306.33456</v>
      </c>
      <c r="M4576" s="9">
        <f t="shared" si="1002"/>
        <v>140161.86505632347</v>
      </c>
      <c r="N4576" s="9">
        <f t="shared" si="1003"/>
        <v>24132964300.108158</v>
      </c>
      <c r="O4576" s="9">
        <f t="shared" si="1004"/>
        <v>-131507.86505632347</v>
      </c>
      <c r="P4576" s="9">
        <f t="shared" si="1005"/>
        <v>17294318571.672184</v>
      </c>
      <c r="Q4576" s="9">
        <f t="shared" si="1006"/>
        <v>2.0141487572610577E-4</v>
      </c>
      <c r="R4576" s="9">
        <f t="shared" si="1007"/>
        <v>-3.7218464320152175E-2</v>
      </c>
    </row>
    <row r="4577" spans="1:18" x14ac:dyDescent="0.25">
      <c r="A4577">
        <v>4566</v>
      </c>
      <c r="B4577" s="5">
        <v>47116</v>
      </c>
      <c r="C4577" s="5">
        <v>15191</v>
      </c>
      <c r="D4577" s="5">
        <f t="shared" si="994"/>
        <v>715739156</v>
      </c>
      <c r="E4577" s="5">
        <f t="shared" si="995"/>
        <v>2219917456</v>
      </c>
      <c r="F4577" s="5">
        <f t="shared" si="996"/>
        <v>230766481</v>
      </c>
      <c r="G4577" s="5">
        <f t="shared" si="997"/>
        <v>-582844.82420000003</v>
      </c>
      <c r="H4577" s="9">
        <f t="shared" si="998"/>
        <v>339708089096.72894</v>
      </c>
      <c r="I4577" s="9">
        <f t="shared" si="999"/>
        <v>-280318.74660000001</v>
      </c>
      <c r="J4577" s="9">
        <f t="shared" si="1000"/>
        <v>78578599695.39502</v>
      </c>
      <c r="K4577" s="9">
        <f t="shared" si="1001"/>
        <v>163382330582.04135</v>
      </c>
      <c r="M4577" s="9">
        <f t="shared" si="1002"/>
        <v>136654.95459953859</v>
      </c>
      <c r="N4577" s="9">
        <f t="shared" si="1003"/>
        <v>25234844941.509865</v>
      </c>
      <c r="O4577" s="9">
        <f t="shared" si="1004"/>
        <v>-121463.95459953859</v>
      </c>
      <c r="P4577" s="9">
        <f t="shared" si="1005"/>
        <v>14753492266.958771</v>
      </c>
      <c r="Q4577" s="9">
        <f t="shared" si="1006"/>
        <v>2.0147947716309453E-4</v>
      </c>
      <c r="R4577" s="9">
        <f t="shared" si="1007"/>
        <v>-3.4375905992867287E-2</v>
      </c>
    </row>
    <row r="4578" spans="1:18" x14ac:dyDescent="0.25">
      <c r="A4578">
        <v>4567</v>
      </c>
      <c r="B4578" s="5">
        <v>44163</v>
      </c>
      <c r="C4578" s="5">
        <v>15048</v>
      </c>
      <c r="D4578" s="5">
        <f t="shared" si="994"/>
        <v>664564824</v>
      </c>
      <c r="E4578" s="5">
        <f t="shared" si="995"/>
        <v>1950370569</v>
      </c>
      <c r="F4578" s="5">
        <f t="shared" si="996"/>
        <v>226442304</v>
      </c>
      <c r="G4578" s="5">
        <f t="shared" si="997"/>
        <v>-585797.82420000003</v>
      </c>
      <c r="H4578" s="9">
        <f t="shared" si="998"/>
        <v>343159090837.45416</v>
      </c>
      <c r="I4578" s="9">
        <f t="shared" si="999"/>
        <v>-280461.74660000001</v>
      </c>
      <c r="J4578" s="9">
        <f t="shared" si="1000"/>
        <v>78658791305.922623</v>
      </c>
      <c r="K4578" s="9">
        <f t="shared" si="1001"/>
        <v>164293880929.61176</v>
      </c>
      <c r="M4578" s="9">
        <f t="shared" si="1002"/>
        <v>135850.11224476388</v>
      </c>
      <c r="N4578" s="9">
        <f t="shared" si="1003"/>
        <v>25491198842.447701</v>
      </c>
      <c r="O4578" s="9">
        <f t="shared" si="1004"/>
        <v>-120802.11224476388</v>
      </c>
      <c r="P4578" s="9">
        <f t="shared" si="1005"/>
        <v>14593150322.79653</v>
      </c>
      <c r="Q4578" s="9">
        <f t="shared" si="1006"/>
        <v>2.0149450676771412E-4</v>
      </c>
      <c r="R4578" s="9">
        <f t="shared" si="1007"/>
        <v>-3.4188596107955591E-2</v>
      </c>
    </row>
    <row r="4579" spans="1:18" x14ac:dyDescent="0.25">
      <c r="A4579">
        <v>4568</v>
      </c>
      <c r="B4579" s="5">
        <v>42179</v>
      </c>
      <c r="C4579" s="5">
        <v>13563</v>
      </c>
      <c r="D4579" s="5">
        <f t="shared" si="994"/>
        <v>572073777</v>
      </c>
      <c r="E4579" s="5">
        <f t="shared" si="995"/>
        <v>1779068041</v>
      </c>
      <c r="F4579" s="5">
        <f t="shared" si="996"/>
        <v>183954969</v>
      </c>
      <c r="G4579" s="5">
        <f t="shared" si="997"/>
        <v>-587781.82420000003</v>
      </c>
      <c r="H4579" s="9">
        <f t="shared" si="998"/>
        <v>345487472859.87976</v>
      </c>
      <c r="I4579" s="9">
        <f t="shared" si="999"/>
        <v>-281946.74660000001</v>
      </c>
      <c r="J4579" s="9">
        <f t="shared" si="1000"/>
        <v>79493967918.324615</v>
      </c>
      <c r="K4579" s="9">
        <f t="shared" si="1001"/>
        <v>165723173043.80316</v>
      </c>
      <c r="M4579" s="9">
        <f t="shared" si="1002"/>
        <v>135309.37156346589</v>
      </c>
      <c r="N4579" s="9">
        <f t="shared" si="1003"/>
        <v>25664160161.846188</v>
      </c>
      <c r="O4579" s="9">
        <f t="shared" si="1004"/>
        <v>-121746.37156346589</v>
      </c>
      <c r="P4579" s="9">
        <f t="shared" si="1005"/>
        <v>14822178988.869495</v>
      </c>
      <c r="Q4579" s="9">
        <f t="shared" si="1006"/>
        <v>2.0150464720339906E-4</v>
      </c>
      <c r="R4579" s="9">
        <f t="shared" si="1007"/>
        <v>-3.4455834163454796E-2</v>
      </c>
    </row>
    <row r="4580" spans="1:18" x14ac:dyDescent="0.25">
      <c r="A4580">
        <v>4569</v>
      </c>
      <c r="B4580" s="5">
        <v>32275</v>
      </c>
      <c r="C4580" s="5">
        <v>1477</v>
      </c>
      <c r="D4580" s="5">
        <f t="shared" si="994"/>
        <v>47670175</v>
      </c>
      <c r="E4580" s="5">
        <f t="shared" si="995"/>
        <v>1041675625</v>
      </c>
      <c r="F4580" s="5">
        <f t="shared" si="996"/>
        <v>2181529</v>
      </c>
      <c r="G4580" s="5">
        <f t="shared" si="997"/>
        <v>-597685.82420000003</v>
      </c>
      <c r="H4580" s="9">
        <f t="shared" si="998"/>
        <v>357228344449.63336</v>
      </c>
      <c r="I4580" s="9">
        <f t="shared" si="999"/>
        <v>-294032.74660000001</v>
      </c>
      <c r="J4580" s="9">
        <f t="shared" si="1000"/>
        <v>86455256073.139816</v>
      </c>
      <c r="K4580" s="9">
        <f t="shared" si="1001"/>
        <v>175739204493.41077</v>
      </c>
      <c r="M4580" s="9">
        <f t="shared" si="1002"/>
        <v>132610.02896892189</v>
      </c>
      <c r="N4580" s="9">
        <f t="shared" si="1003"/>
        <v>26536318004.284985</v>
      </c>
      <c r="O4580" s="9">
        <f t="shared" si="1004"/>
        <v>-131133.02896892189</v>
      </c>
      <c r="P4580" s="9">
        <f t="shared" si="1005"/>
        <v>17195871286.56411</v>
      </c>
      <c r="Q4580" s="9">
        <f t="shared" si="1006"/>
        <v>2.0155578037316858E-4</v>
      </c>
      <c r="R4580" s="9">
        <f t="shared" si="1007"/>
        <v>-3.7112383367335508E-2</v>
      </c>
    </row>
    <row r="4581" spans="1:18" x14ac:dyDescent="0.25">
      <c r="A4581">
        <v>4570</v>
      </c>
      <c r="B4581" s="5">
        <v>17660</v>
      </c>
      <c r="C4581" s="5">
        <v>460</v>
      </c>
      <c r="D4581" s="5">
        <f t="shared" si="994"/>
        <v>8123600</v>
      </c>
      <c r="E4581" s="5">
        <f t="shared" si="995"/>
        <v>311875600</v>
      </c>
      <c r="F4581" s="5">
        <f t="shared" si="996"/>
        <v>211600</v>
      </c>
      <c r="G4581" s="5">
        <f t="shared" si="997"/>
        <v>-612300.82420000003</v>
      </c>
      <c r="H4581" s="9">
        <f t="shared" si="998"/>
        <v>374912299315.99933</v>
      </c>
      <c r="I4581" s="9">
        <f t="shared" si="999"/>
        <v>-295049.74660000001</v>
      </c>
      <c r="J4581" s="9">
        <f t="shared" si="1000"/>
        <v>87054352968.724213</v>
      </c>
      <c r="K4581" s="9">
        <f t="shared" si="1001"/>
        <v>180659203023.18115</v>
      </c>
      <c r="M4581" s="9">
        <f t="shared" si="1002"/>
        <v>128626.69980704179</v>
      </c>
      <c r="N4581" s="9">
        <f t="shared" si="1003"/>
        <v>27849951306.900684</v>
      </c>
      <c r="O4581" s="9">
        <f t="shared" si="1004"/>
        <v>-128166.69980704179</v>
      </c>
      <c r="P4581" s="9">
        <f t="shared" si="1005"/>
        <v>16426702939.428366</v>
      </c>
      <c r="Q4581" s="9">
        <f t="shared" si="1006"/>
        <v>2.0163279651796382E-4</v>
      </c>
      <c r="R4581" s="9">
        <f t="shared" si="1007"/>
        <v>-3.6272874338133206E-2</v>
      </c>
    </row>
    <row r="4582" spans="1:18" x14ac:dyDescent="0.25">
      <c r="A4582">
        <v>4571</v>
      </c>
      <c r="B4582" s="5">
        <v>12636</v>
      </c>
      <c r="C4582" s="5">
        <v>7194</v>
      </c>
      <c r="D4582" s="5">
        <f t="shared" si="994"/>
        <v>90903384</v>
      </c>
      <c r="E4582" s="5">
        <f t="shared" si="995"/>
        <v>159668496</v>
      </c>
      <c r="F4582" s="5">
        <f t="shared" si="996"/>
        <v>51753636</v>
      </c>
      <c r="G4582" s="5">
        <f t="shared" si="997"/>
        <v>-617324.82420000003</v>
      </c>
      <c r="H4582" s="9">
        <f t="shared" si="998"/>
        <v>381089938573.56097</v>
      </c>
      <c r="I4582" s="9">
        <f t="shared" si="999"/>
        <v>-288315.74660000001</v>
      </c>
      <c r="J4582" s="9">
        <f t="shared" si="1000"/>
        <v>83125969737.515427</v>
      </c>
      <c r="K4582" s="9">
        <f t="shared" si="1001"/>
        <v>177984467583.93677</v>
      </c>
      <c r="M4582" s="9">
        <f t="shared" si="1002"/>
        <v>127257.40485601302</v>
      </c>
      <c r="N4582" s="9">
        <f t="shared" si="1003"/>
        <v>28308850502.335388</v>
      </c>
      <c r="O4582" s="9">
        <f t="shared" si="1004"/>
        <v>-120063.40485601302</v>
      </c>
      <c r="P4582" s="9">
        <f t="shared" si="1005"/>
        <v>14415221185.618891</v>
      </c>
      <c r="Q4582" s="9">
        <f t="shared" si="1006"/>
        <v>2.0165970101772919E-4</v>
      </c>
      <c r="R4582" s="9">
        <f t="shared" si="1007"/>
        <v>-3.3979534950218493E-2</v>
      </c>
    </row>
    <row r="4583" spans="1:18" x14ac:dyDescent="0.25">
      <c r="A4583">
        <v>4572</v>
      </c>
      <c r="B4583" s="5">
        <v>6807</v>
      </c>
      <c r="C4583" s="5">
        <v>1202</v>
      </c>
      <c r="D4583" s="5">
        <f t="shared" si="994"/>
        <v>8182014</v>
      </c>
      <c r="E4583" s="5">
        <f t="shared" si="995"/>
        <v>46335249</v>
      </c>
      <c r="F4583" s="5">
        <f t="shared" si="996"/>
        <v>1444804</v>
      </c>
      <c r="G4583" s="5">
        <f t="shared" si="997"/>
        <v>-623153.82420000003</v>
      </c>
      <c r="H4583" s="9">
        <f t="shared" si="998"/>
        <v>388320688615.08453</v>
      </c>
      <c r="I4583" s="9">
        <f t="shared" si="999"/>
        <v>-294307.74660000001</v>
      </c>
      <c r="J4583" s="9">
        <f t="shared" si="1000"/>
        <v>86617049708.769821</v>
      </c>
      <c r="K4583" s="9">
        <f t="shared" si="1001"/>
        <v>183398997785.47458</v>
      </c>
      <c r="M4583" s="9">
        <f t="shared" si="1002"/>
        <v>125668.70655395354</v>
      </c>
      <c r="N4583" s="9">
        <f t="shared" si="1003"/>
        <v>28845978883.922768</v>
      </c>
      <c r="O4583" s="9">
        <f t="shared" si="1004"/>
        <v>-124466.70655395354</v>
      </c>
      <c r="P4583" s="9">
        <f t="shared" si="1005"/>
        <v>15491961040.387981</v>
      </c>
      <c r="Q4583" s="9">
        <f t="shared" si="1006"/>
        <v>2.0169119196510968E-4</v>
      </c>
      <c r="R4583" s="9">
        <f t="shared" si="1007"/>
        <v>-3.5225728248893098E-2</v>
      </c>
    </row>
    <row r="4584" spans="1:18" x14ac:dyDescent="0.25">
      <c r="A4584">
        <v>4573</v>
      </c>
      <c r="B4584" s="5">
        <v>2647</v>
      </c>
      <c r="C4584" s="5">
        <v>443</v>
      </c>
      <c r="D4584" s="5">
        <f t="shared" si="994"/>
        <v>1172621</v>
      </c>
      <c r="E4584" s="5">
        <f t="shared" si="995"/>
        <v>7006609</v>
      </c>
      <c r="F4584" s="5">
        <f t="shared" si="996"/>
        <v>196249</v>
      </c>
      <c r="G4584" s="5">
        <f t="shared" si="997"/>
        <v>-627313.82420000003</v>
      </c>
      <c r="H4584" s="9">
        <f t="shared" si="998"/>
        <v>393522634032.42853</v>
      </c>
      <c r="I4584" s="9">
        <f t="shared" si="999"/>
        <v>-295066.74660000001</v>
      </c>
      <c r="J4584" s="9">
        <f t="shared" si="1000"/>
        <v>87064384949.108612</v>
      </c>
      <c r="K4584" s="9">
        <f t="shared" si="1001"/>
        <v>185099449203.89838</v>
      </c>
      <c r="M4584" s="9">
        <f t="shared" si="1002"/>
        <v>124534.89544800615</v>
      </c>
      <c r="N4584" s="9">
        <f t="shared" si="1003"/>
        <v>29232399726.446453</v>
      </c>
      <c r="O4584" s="9">
        <f t="shared" si="1004"/>
        <v>-124091.89544800615</v>
      </c>
      <c r="P4584" s="9">
        <f t="shared" si="1005"/>
        <v>15398798515.878889</v>
      </c>
      <c r="Q4584" s="9">
        <f t="shared" si="1006"/>
        <v>2.0171384717908793E-4</v>
      </c>
      <c r="R4584" s="9">
        <f t="shared" si="1007"/>
        <v>-3.511965213422133E-2</v>
      </c>
    </row>
    <row r="4585" spans="1:18" x14ac:dyDescent="0.25">
      <c r="A4585">
        <v>4574</v>
      </c>
      <c r="B4585" s="5">
        <v>2399</v>
      </c>
      <c r="C4585" s="5">
        <v>835</v>
      </c>
      <c r="D4585" s="5">
        <f t="shared" si="994"/>
        <v>2003165</v>
      </c>
      <c r="E4585" s="5">
        <f t="shared" si="995"/>
        <v>5755201</v>
      </c>
      <c r="F4585" s="5">
        <f t="shared" si="996"/>
        <v>697225</v>
      </c>
      <c r="G4585" s="5">
        <f t="shared" si="997"/>
        <v>-627561.82420000003</v>
      </c>
      <c r="H4585" s="9">
        <f t="shared" si="998"/>
        <v>393833843193.23175</v>
      </c>
      <c r="I4585" s="9">
        <f t="shared" si="999"/>
        <v>-294674.74660000001</v>
      </c>
      <c r="J4585" s="9">
        <f t="shared" si="1000"/>
        <v>86833206283.774216</v>
      </c>
      <c r="K4585" s="9">
        <f t="shared" si="1001"/>
        <v>184926621521.96878</v>
      </c>
      <c r="M4585" s="9">
        <f t="shared" si="1002"/>
        <v>124467.30286284389</v>
      </c>
      <c r="N4585" s="9">
        <f t="shared" si="1003"/>
        <v>29255517559.578213</v>
      </c>
      <c r="O4585" s="9">
        <f t="shared" si="1004"/>
        <v>-123632.30286284389</v>
      </c>
      <c r="P4585" s="9">
        <f t="shared" si="1005"/>
        <v>15284946311.169958</v>
      </c>
      <c r="Q4585" s="9">
        <f t="shared" si="1006"/>
        <v>2.0171520253935496E-4</v>
      </c>
      <c r="R4585" s="9">
        <f t="shared" si="1007"/>
        <v>-3.4989581361161863E-2</v>
      </c>
    </row>
    <row r="4586" spans="1:18" x14ac:dyDescent="0.25">
      <c r="A4586">
        <v>4575</v>
      </c>
      <c r="B4586" s="5">
        <v>1537</v>
      </c>
      <c r="C4586" s="5">
        <v>486</v>
      </c>
      <c r="D4586" s="5">
        <f t="shared" si="994"/>
        <v>746982</v>
      </c>
      <c r="E4586" s="5">
        <f t="shared" si="995"/>
        <v>2362369</v>
      </c>
      <c r="F4586" s="5">
        <f t="shared" si="996"/>
        <v>236196</v>
      </c>
      <c r="G4586" s="5">
        <f t="shared" si="997"/>
        <v>-628423.82420000003</v>
      </c>
      <c r="H4586" s="9">
        <f t="shared" si="998"/>
        <v>394916502822.15253</v>
      </c>
      <c r="I4586" s="9">
        <f t="shared" si="999"/>
        <v>-295023.74660000001</v>
      </c>
      <c r="J4586" s="9">
        <f t="shared" si="1000"/>
        <v>87039011057.901016</v>
      </c>
      <c r="K4586" s="9">
        <f t="shared" si="1001"/>
        <v>185399951068.18378</v>
      </c>
      <c r="M4586" s="9">
        <f t="shared" si="1002"/>
        <v>124232.36411925576</v>
      </c>
      <c r="N4586" s="9">
        <f t="shared" si="1003"/>
        <v>29335941749.455166</v>
      </c>
      <c r="O4586" s="9">
        <f t="shared" si="1004"/>
        <v>-123746.36411925576</v>
      </c>
      <c r="P4586" s="9">
        <f t="shared" si="1005"/>
        <v>15313162632.735428</v>
      </c>
      <c r="Q4586" s="9">
        <f t="shared" si="1006"/>
        <v>2.0171991767640294E-4</v>
      </c>
      <c r="R4586" s="9">
        <f t="shared" si="1007"/>
        <v>-3.502186229202623E-2</v>
      </c>
    </row>
    <row r="4587" spans="1:18" x14ac:dyDescent="0.25">
      <c r="A4587">
        <v>4576</v>
      </c>
      <c r="B4587" s="5">
        <v>75</v>
      </c>
      <c r="C4587" s="5">
        <v>15</v>
      </c>
      <c r="D4587" s="5">
        <f t="shared" si="994"/>
        <v>1125</v>
      </c>
      <c r="E4587" s="5">
        <f t="shared" si="995"/>
        <v>5625</v>
      </c>
      <c r="F4587" s="5">
        <f t="shared" si="996"/>
        <v>225</v>
      </c>
      <c r="G4587" s="5">
        <f t="shared" si="997"/>
        <v>-629885.82420000003</v>
      </c>
      <c r="H4587" s="9">
        <f t="shared" si="998"/>
        <v>396756151528.11334</v>
      </c>
      <c r="I4587" s="9">
        <f t="shared" si="999"/>
        <v>-295494.74660000001</v>
      </c>
      <c r="J4587" s="9">
        <f t="shared" si="1000"/>
        <v>87317145268.198227</v>
      </c>
      <c r="K4587" s="9">
        <f t="shared" si="1001"/>
        <v>186127952008.91116</v>
      </c>
      <c r="M4587" s="9">
        <f t="shared" si="1002"/>
        <v>123833.89492769443</v>
      </c>
      <c r="N4587" s="9">
        <f t="shared" si="1003"/>
        <v>29472598047.411469</v>
      </c>
      <c r="O4587" s="9">
        <f t="shared" si="1004"/>
        <v>-123818.89492769443</v>
      </c>
      <c r="P4587" s="9">
        <f t="shared" si="1005"/>
        <v>15331118741.115435</v>
      </c>
      <c r="Q4587" s="9">
        <f t="shared" si="1006"/>
        <v>2.0172792960881179E-4</v>
      </c>
      <c r="R4587" s="9">
        <f t="shared" si="1007"/>
        <v>-3.5042389613196417E-2</v>
      </c>
    </row>
    <row r="4588" spans="1:18" x14ac:dyDescent="0.25">
      <c r="A4588">
        <v>4577</v>
      </c>
      <c r="B4588" s="5">
        <v>48</v>
      </c>
      <c r="C4588" s="5">
        <v>9</v>
      </c>
      <c r="D4588" s="5">
        <f t="shared" si="994"/>
        <v>432</v>
      </c>
      <c r="E4588" s="5">
        <f t="shared" si="995"/>
        <v>2304</v>
      </c>
      <c r="F4588" s="5">
        <f t="shared" si="996"/>
        <v>81</v>
      </c>
      <c r="G4588" s="5">
        <f t="shared" si="997"/>
        <v>-629912.82420000003</v>
      </c>
      <c r="H4588" s="9">
        <f t="shared" si="998"/>
        <v>396790166091.62012</v>
      </c>
      <c r="I4588" s="9">
        <f t="shared" si="999"/>
        <v>-295500.74660000001</v>
      </c>
      <c r="J4588" s="9">
        <f t="shared" si="1000"/>
        <v>87320691241.157425</v>
      </c>
      <c r="K4588" s="9">
        <f t="shared" si="1001"/>
        <v>186139709844.01456</v>
      </c>
      <c r="M4588" s="9">
        <f t="shared" si="1002"/>
        <v>123826.53605753565</v>
      </c>
      <c r="N4588" s="9">
        <f t="shared" si="1003"/>
        <v>29475124782.168148</v>
      </c>
      <c r="O4588" s="9">
        <f t="shared" si="1004"/>
        <v>-123817.53605753565</v>
      </c>
      <c r="P4588" s="9">
        <f t="shared" si="1005"/>
        <v>15330782235.35914</v>
      </c>
      <c r="Q4588" s="9">
        <f t="shared" si="1006"/>
        <v>2.017280777470856E-4</v>
      </c>
      <c r="R4588" s="9">
        <f t="shared" si="1007"/>
        <v>-3.5042005037513313E-2</v>
      </c>
    </row>
    <row r="4589" spans="1:18" x14ac:dyDescent="0.25">
      <c r="A4589">
        <v>4578</v>
      </c>
      <c r="B4589" s="5">
        <v>22</v>
      </c>
      <c r="C4589" s="5">
        <v>4</v>
      </c>
      <c r="D4589" s="5">
        <f t="shared" si="994"/>
        <v>88</v>
      </c>
      <c r="E4589" s="5">
        <f t="shared" si="995"/>
        <v>484</v>
      </c>
      <c r="F4589" s="5">
        <f t="shared" si="996"/>
        <v>16</v>
      </c>
      <c r="G4589" s="5">
        <f t="shared" si="997"/>
        <v>-629938.82420000003</v>
      </c>
      <c r="H4589" s="9">
        <f t="shared" si="998"/>
        <v>396822922234.47852</v>
      </c>
      <c r="I4589" s="9">
        <f t="shared" si="999"/>
        <v>-295505.74660000001</v>
      </c>
      <c r="J4589" s="9">
        <f t="shared" si="1000"/>
        <v>87323646273.623413</v>
      </c>
      <c r="K4589" s="9">
        <f t="shared" si="1001"/>
        <v>186150542557.54718</v>
      </c>
      <c r="M4589" s="9">
        <f t="shared" si="1002"/>
        <v>123819.44973812347</v>
      </c>
      <c r="N4589" s="9">
        <f t="shared" si="1003"/>
        <v>29477558036.519299</v>
      </c>
      <c r="O4589" s="9">
        <f t="shared" si="1004"/>
        <v>-123815.44973812347</v>
      </c>
      <c r="P4589" s="9">
        <f t="shared" si="1005"/>
        <v>15330265593.853779</v>
      </c>
      <c r="Q4589" s="9">
        <f t="shared" si="1006"/>
        <v>2.0172822040475809E-4</v>
      </c>
      <c r="R4589" s="9">
        <f t="shared" si="1007"/>
        <v>-3.5041414583946398E-2</v>
      </c>
    </row>
    <row r="4590" spans="1:18" x14ac:dyDescent="0.25">
      <c r="A4590">
        <v>4579</v>
      </c>
      <c r="B4590" s="5">
        <v>133858</v>
      </c>
      <c r="C4590" s="5">
        <v>7156</v>
      </c>
      <c r="D4590" s="5">
        <f t="shared" si="994"/>
        <v>957887848</v>
      </c>
      <c r="E4590" s="5">
        <f t="shared" si="995"/>
        <v>17917964164</v>
      </c>
      <c r="F4590" s="5">
        <f t="shared" si="996"/>
        <v>51208336</v>
      </c>
      <c r="G4590" s="5">
        <f t="shared" si="997"/>
        <v>-496102.82420000003</v>
      </c>
      <c r="H4590" s="9">
        <f t="shared" si="998"/>
        <v>246118012179.21613</v>
      </c>
      <c r="I4590" s="9">
        <f t="shared" si="999"/>
        <v>-288353.74660000001</v>
      </c>
      <c r="J4590" s="9">
        <f t="shared" si="1000"/>
        <v>83147883178.257019</v>
      </c>
      <c r="K4590" s="9">
        <f t="shared" si="1001"/>
        <v>143053108056.91116</v>
      </c>
      <c r="M4590" s="9">
        <f t="shared" si="1002"/>
        <v>160296.55146302158</v>
      </c>
      <c r="N4590" s="9">
        <f t="shared" si="1003"/>
        <v>18282608139.150608</v>
      </c>
      <c r="O4590" s="9">
        <f t="shared" si="1004"/>
        <v>-153140.55146302158</v>
      </c>
      <c r="P4590" s="9">
        <f t="shared" si="1005"/>
        <v>23452028502.398361</v>
      </c>
      <c r="Q4590" s="9">
        <f t="shared" si="1006"/>
        <v>2.0107187903418365E-4</v>
      </c>
      <c r="R4590" s="9">
        <f t="shared" si="1007"/>
        <v>-4.3340793118917434E-2</v>
      </c>
    </row>
    <row r="4591" spans="1:18" x14ac:dyDescent="0.25">
      <c r="A4591">
        <v>4580</v>
      </c>
      <c r="B4591" s="5">
        <v>7384</v>
      </c>
      <c r="C4591" s="5">
        <v>2320</v>
      </c>
      <c r="D4591" s="5">
        <f t="shared" si="994"/>
        <v>17130880</v>
      </c>
      <c r="E4591" s="5">
        <f t="shared" si="995"/>
        <v>54523456</v>
      </c>
      <c r="F4591" s="5">
        <f t="shared" si="996"/>
        <v>5382400</v>
      </c>
      <c r="G4591" s="5">
        <f t="shared" si="997"/>
        <v>-622576.82420000003</v>
      </c>
      <c r="H4591" s="9">
        <f t="shared" si="998"/>
        <v>387601902030.95776</v>
      </c>
      <c r="I4591" s="9">
        <f t="shared" si="999"/>
        <v>-293189.74660000001</v>
      </c>
      <c r="J4591" s="9">
        <f t="shared" si="1000"/>
        <v>85960227511.372223</v>
      </c>
      <c r="K4591" s="9">
        <f t="shared" si="1001"/>
        <v>182533141326.23077</v>
      </c>
      <c r="M4591" s="9">
        <f t="shared" si="1002"/>
        <v>125825.96833475442</v>
      </c>
      <c r="N4591" s="9">
        <f t="shared" si="1003"/>
        <v>28792584606.369038</v>
      </c>
      <c r="O4591" s="9">
        <f t="shared" si="1004"/>
        <v>-123505.96833475442</v>
      </c>
      <c r="P4591" s="9">
        <f t="shared" si="1005"/>
        <v>15253724214.305361</v>
      </c>
      <c r="Q4591" s="9">
        <f t="shared" si="1006"/>
        <v>2.0168806154705228E-4</v>
      </c>
      <c r="R4591" s="9">
        <f t="shared" si="1007"/>
        <v>-3.4953826539787326E-2</v>
      </c>
    </row>
    <row r="4592" spans="1:18" x14ac:dyDescent="0.25">
      <c r="A4592">
        <v>4581</v>
      </c>
      <c r="B4592" s="5">
        <v>1004</v>
      </c>
      <c r="C4592" s="5">
        <v>40</v>
      </c>
      <c r="D4592" s="5">
        <f t="shared" si="994"/>
        <v>40160</v>
      </c>
      <c r="E4592" s="5">
        <f t="shared" si="995"/>
        <v>1008016</v>
      </c>
      <c r="F4592" s="5">
        <f t="shared" si="996"/>
        <v>1600</v>
      </c>
      <c r="G4592" s="5">
        <f t="shared" si="997"/>
        <v>-628956.82420000003</v>
      </c>
      <c r="H4592" s="9">
        <f t="shared" si="998"/>
        <v>395586686707.74976</v>
      </c>
      <c r="I4592" s="9">
        <f t="shared" si="999"/>
        <v>-295469.74660000001</v>
      </c>
      <c r="J4592" s="9">
        <f t="shared" si="1000"/>
        <v>87302371155.868225</v>
      </c>
      <c r="K4592" s="9">
        <f t="shared" si="1001"/>
        <v>185837713468.71475</v>
      </c>
      <c r="M4592" s="9">
        <f t="shared" si="1002"/>
        <v>124087.09457130624</v>
      </c>
      <c r="N4592" s="9">
        <f t="shared" si="1003"/>
        <v>29385725628.550625</v>
      </c>
      <c r="O4592" s="9">
        <f t="shared" si="1004"/>
        <v>-124047.09457130624</v>
      </c>
      <c r="P4592" s="9">
        <f t="shared" si="1005"/>
        <v>15387681671.582594</v>
      </c>
      <c r="Q4592" s="9">
        <f t="shared" si="1006"/>
        <v>2.0172283642277855E-4</v>
      </c>
      <c r="R4592" s="9">
        <f t="shared" si="1007"/>
        <v>-3.5106973049784759E-2</v>
      </c>
    </row>
    <row r="4593" spans="1:18" x14ac:dyDescent="0.25">
      <c r="A4593">
        <v>4582</v>
      </c>
      <c r="B4593" s="5">
        <v>11888932</v>
      </c>
      <c r="C4593" s="5">
        <v>2699714</v>
      </c>
      <c r="D4593" s="5">
        <f t="shared" si="994"/>
        <v>32096716165448</v>
      </c>
      <c r="E4593" s="5">
        <f t="shared" si="995"/>
        <v>141346704100624</v>
      </c>
      <c r="F4593" s="5">
        <f t="shared" si="996"/>
        <v>7288455681796</v>
      </c>
      <c r="G4593" s="5">
        <f t="shared" si="997"/>
        <v>11258971.175799999</v>
      </c>
      <c r="H4593" s="9">
        <f t="shared" si="998"/>
        <v>126764431937495.22</v>
      </c>
      <c r="I4593" s="9">
        <f t="shared" si="999"/>
        <v>2404204.2533999998</v>
      </c>
      <c r="J4593" s="9">
        <f t="shared" si="1000"/>
        <v>5780198092066.6504</v>
      </c>
      <c r="K4593" s="9">
        <f t="shared" si="1001"/>
        <v>27068866389766.355</v>
      </c>
      <c r="M4593" s="9">
        <f t="shared" si="1002"/>
        <v>3364150.7467595404</v>
      </c>
      <c r="N4593" s="9">
        <f t="shared" si="1003"/>
        <v>9416557587860.1426</v>
      </c>
      <c r="O4593" s="9">
        <f t="shared" si="1004"/>
        <v>-664436.7467595404</v>
      </c>
      <c r="P4593" s="9">
        <f t="shared" si="1005"/>
        <v>441476190444.40161</v>
      </c>
      <c r="Q4593" s="9">
        <f t="shared" si="1006"/>
        <v>7.5207717497351308E-4</v>
      </c>
      <c r="R4593" s="9">
        <f t="shared" si="1007"/>
        <v>-0.18809618936917349</v>
      </c>
    </row>
    <row r="4594" spans="1:18" x14ac:dyDescent="0.25">
      <c r="A4594">
        <v>4583</v>
      </c>
      <c r="B4594" s="5">
        <v>2207564</v>
      </c>
      <c r="C4594" s="5">
        <v>562536</v>
      </c>
      <c r="D4594" s="5">
        <f t="shared" si="994"/>
        <v>1241834222304</v>
      </c>
      <c r="E4594" s="5">
        <f t="shared" si="995"/>
        <v>4873338814096</v>
      </c>
      <c r="F4594" s="5">
        <f t="shared" si="996"/>
        <v>316446751296</v>
      </c>
      <c r="G4594" s="5">
        <f t="shared" si="997"/>
        <v>1577603.1757999999</v>
      </c>
      <c r="H4594" s="9">
        <f t="shared" si="998"/>
        <v>2488831780294.2451</v>
      </c>
      <c r="I4594" s="9">
        <f t="shared" si="999"/>
        <v>267026.25339999999</v>
      </c>
      <c r="J4594" s="9">
        <f t="shared" si="1000"/>
        <v>71303020004.841003</v>
      </c>
      <c r="K4594" s="9">
        <f t="shared" si="1001"/>
        <v>421261465385.81549</v>
      </c>
      <c r="M4594" s="9">
        <f t="shared" si="1002"/>
        <v>725486.67003748263</v>
      </c>
      <c r="N4594" s="9">
        <f t="shared" si="1003"/>
        <v>184880154688.76279</v>
      </c>
      <c r="O4594" s="9">
        <f t="shared" si="1004"/>
        <v>-162950.67003748263</v>
      </c>
      <c r="P4594" s="9">
        <f t="shared" si="1005"/>
        <v>26552920865.664539</v>
      </c>
      <c r="Q4594" s="9">
        <f t="shared" si="1006"/>
        <v>2.1083921725714553E-4</v>
      </c>
      <c r="R4594" s="9">
        <f t="shared" si="1007"/>
        <v>-4.6117411155189039E-2</v>
      </c>
    </row>
    <row r="4595" spans="1:18" x14ac:dyDescent="0.25">
      <c r="A4595">
        <v>4584</v>
      </c>
      <c r="B4595" s="5">
        <v>1475987</v>
      </c>
      <c r="C4595" s="5">
        <v>337457</v>
      </c>
      <c r="D4595" s="5">
        <f t="shared" si="994"/>
        <v>498082145059</v>
      </c>
      <c r="E4595" s="5">
        <f t="shared" si="995"/>
        <v>2178537624169</v>
      </c>
      <c r="F4595" s="5">
        <f t="shared" si="996"/>
        <v>113877226849</v>
      </c>
      <c r="G4595" s="5">
        <f t="shared" si="997"/>
        <v>846026.17579999997</v>
      </c>
      <c r="H4595" s="9">
        <f t="shared" si="998"/>
        <v>715760290138.77246</v>
      </c>
      <c r="I4595" s="9">
        <f t="shared" si="999"/>
        <v>41947.253399999987</v>
      </c>
      <c r="J4595" s="9">
        <f t="shared" si="1000"/>
        <v>1759572067.8038104</v>
      </c>
      <c r="K4595" s="9">
        <f t="shared" si="1001"/>
        <v>35488474379.315536</v>
      </c>
      <c r="M4595" s="9">
        <f t="shared" si="1002"/>
        <v>526094.81247602089</v>
      </c>
      <c r="N4595" s="9">
        <f t="shared" si="1003"/>
        <v>53169472605.048889</v>
      </c>
      <c r="O4595" s="9">
        <f t="shared" si="1004"/>
        <v>-188637.81247602089</v>
      </c>
      <c r="P4595" s="9">
        <f t="shared" si="1005"/>
        <v>35584224295.738419</v>
      </c>
      <c r="Q4595" s="9">
        <f t="shared" si="1006"/>
        <v>2.0311723811560075E-4</v>
      </c>
      <c r="R4595" s="9">
        <f t="shared" si="1007"/>
        <v>-5.3387040138292159E-2</v>
      </c>
    </row>
    <row r="4596" spans="1:18" x14ac:dyDescent="0.25">
      <c r="A4596">
        <v>4585</v>
      </c>
      <c r="B4596" s="5">
        <v>1029221</v>
      </c>
      <c r="C4596" s="5">
        <v>222574</v>
      </c>
      <c r="D4596" s="5">
        <f t="shared" si="994"/>
        <v>229077834854</v>
      </c>
      <c r="E4596" s="5">
        <f t="shared" si="995"/>
        <v>1059295866841</v>
      </c>
      <c r="F4596" s="5">
        <f t="shared" si="996"/>
        <v>49539185476</v>
      </c>
      <c r="G4596" s="5">
        <f t="shared" si="997"/>
        <v>399260.17579999997</v>
      </c>
      <c r="H4596" s="9">
        <f t="shared" si="998"/>
        <v>159408687979.84689</v>
      </c>
      <c r="I4596" s="9">
        <f t="shared" si="999"/>
        <v>-72935.746600000013</v>
      </c>
      <c r="J4596" s="9">
        <f t="shared" si="1000"/>
        <v>5319623132.0994139</v>
      </c>
      <c r="K4596" s="9">
        <f t="shared" si="1001"/>
        <v>-29120339009.620255</v>
      </c>
      <c r="M4596" s="9">
        <f t="shared" si="1002"/>
        <v>404328.40561070939</v>
      </c>
      <c r="N4596" s="9">
        <f t="shared" si="1003"/>
        <v>11841500548.889042</v>
      </c>
      <c r="O4596" s="9">
        <f t="shared" si="1004"/>
        <v>-181754.40561070939</v>
      </c>
      <c r="P4596" s="9">
        <f t="shared" si="1005"/>
        <v>33034663958.902271</v>
      </c>
      <c r="Q4596" s="9">
        <f t="shared" si="1006"/>
        <v>2.0069424756440784E-4</v>
      </c>
      <c r="R4596" s="9">
        <f t="shared" si="1007"/>
        <v>-5.1438881008964321E-2</v>
      </c>
    </row>
    <row r="4597" spans="1:18" x14ac:dyDescent="0.25">
      <c r="A4597">
        <v>4586</v>
      </c>
      <c r="B4597" s="5">
        <v>1006347</v>
      </c>
      <c r="C4597" s="5">
        <v>231029</v>
      </c>
      <c r="D4597" s="5">
        <f t="shared" si="994"/>
        <v>232495341063</v>
      </c>
      <c r="E4597" s="5">
        <f t="shared" si="995"/>
        <v>1012734284409</v>
      </c>
      <c r="F4597" s="5">
        <f t="shared" si="996"/>
        <v>53374398841</v>
      </c>
      <c r="G4597" s="5">
        <f t="shared" si="997"/>
        <v>376386.17579999997</v>
      </c>
      <c r="H4597" s="9">
        <f t="shared" si="998"/>
        <v>141666553333.34848</v>
      </c>
      <c r="I4597" s="9">
        <f t="shared" si="999"/>
        <v>-64480.746600000013</v>
      </c>
      <c r="J4597" s="9">
        <f t="shared" si="1000"/>
        <v>4157766682.0934134</v>
      </c>
      <c r="K4597" s="9">
        <f t="shared" si="1001"/>
        <v>-24269661625.502853</v>
      </c>
      <c r="M4597" s="9">
        <f t="shared" si="1002"/>
        <v>398094.07983247843</v>
      </c>
      <c r="N4597" s="9">
        <f t="shared" si="1003"/>
        <v>10523545424.752174</v>
      </c>
      <c r="O4597" s="9">
        <f t="shared" si="1004"/>
        <v>-167065.07983247843</v>
      </c>
      <c r="P4597" s="9">
        <f t="shared" si="1005"/>
        <v>27910740899.432388</v>
      </c>
      <c r="Q4597" s="9">
        <f t="shared" si="1006"/>
        <v>2.0061697803837496E-4</v>
      </c>
      <c r="R4597" s="9">
        <f t="shared" si="1007"/>
        <v>-4.7281607294748972E-2</v>
      </c>
    </row>
    <row r="4598" spans="1:18" x14ac:dyDescent="0.25">
      <c r="A4598">
        <v>4587</v>
      </c>
      <c r="B4598" s="5">
        <v>817700</v>
      </c>
      <c r="C4598" s="5">
        <v>297728</v>
      </c>
      <c r="D4598" s="5">
        <f t="shared" si="994"/>
        <v>243452185600</v>
      </c>
      <c r="E4598" s="5">
        <f t="shared" si="995"/>
        <v>668633290000</v>
      </c>
      <c r="F4598" s="5">
        <f t="shared" si="996"/>
        <v>88641961984</v>
      </c>
      <c r="G4598" s="5">
        <f t="shared" si="997"/>
        <v>187739.17579999997</v>
      </c>
      <c r="H4598" s="9">
        <f t="shared" si="998"/>
        <v>35245998130.063293</v>
      </c>
      <c r="I4598" s="9">
        <f t="shared" si="999"/>
        <v>2218.2533999999869</v>
      </c>
      <c r="J4598" s="9">
        <f t="shared" si="1000"/>
        <v>4920648.1466115015</v>
      </c>
      <c r="K4598" s="9">
        <f t="shared" si="1001"/>
        <v>416453065.03154516</v>
      </c>
      <c r="M4598" s="9">
        <f t="shared" si="1002"/>
        <v>346678.19913448347</v>
      </c>
      <c r="N4598" s="9">
        <f t="shared" si="1003"/>
        <v>2618210534.7736864</v>
      </c>
      <c r="O4598" s="9">
        <f t="shared" si="1004"/>
        <v>-48950.199134483468</v>
      </c>
      <c r="P4598" s="9">
        <f t="shared" si="1005"/>
        <v>2396121995.3055859</v>
      </c>
      <c r="Q4598" s="9">
        <f t="shared" si="1006"/>
        <v>2.0015350134717887E-4</v>
      </c>
      <c r="R4598" s="9">
        <f t="shared" si="1007"/>
        <v>-1.3853544728463278E-2</v>
      </c>
    </row>
    <row r="4599" spans="1:18" x14ac:dyDescent="0.25">
      <c r="A4599">
        <v>4588</v>
      </c>
      <c r="B4599" s="5">
        <v>796659</v>
      </c>
      <c r="C4599" s="5">
        <v>148683</v>
      </c>
      <c r="D4599" s="5">
        <f t="shared" si="994"/>
        <v>118449650097</v>
      </c>
      <c r="E4599" s="5">
        <f t="shared" si="995"/>
        <v>634665562281</v>
      </c>
      <c r="F4599" s="5">
        <f t="shared" si="996"/>
        <v>22106634489</v>
      </c>
      <c r="G4599" s="5">
        <f t="shared" si="997"/>
        <v>166698.17579999997</v>
      </c>
      <c r="H4599" s="9">
        <f t="shared" si="998"/>
        <v>27788281815.047695</v>
      </c>
      <c r="I4599" s="9">
        <f t="shared" si="999"/>
        <v>-146826.74660000001</v>
      </c>
      <c r="J4599" s="9">
        <f t="shared" si="1000"/>
        <v>21558093517.140614</v>
      </c>
      <c r="K4599" s="9">
        <f t="shared" si="1001"/>
        <v>-24475750816.868851</v>
      </c>
      <c r="M4599" s="9">
        <f t="shared" si="1002"/>
        <v>340943.4588748106</v>
      </c>
      <c r="N4599" s="9">
        <f t="shared" si="1003"/>
        <v>2064222211.0702746</v>
      </c>
      <c r="O4599" s="9">
        <f t="shared" si="1004"/>
        <v>-192260.4588748106</v>
      </c>
      <c r="P4599" s="9">
        <f t="shared" si="1005"/>
        <v>36964084046.752739</v>
      </c>
      <c r="Q4599" s="9">
        <f t="shared" si="1006"/>
        <v>2.0012102192931678E-4</v>
      </c>
      <c r="R4599" s="9">
        <f t="shared" si="1007"/>
        <v>-5.4412216300828077E-2</v>
      </c>
    </row>
    <row r="4600" spans="1:18" x14ac:dyDescent="0.25">
      <c r="A4600">
        <v>4589</v>
      </c>
      <c r="B4600" s="5">
        <v>666232</v>
      </c>
      <c r="C4600" s="5">
        <v>262693</v>
      </c>
      <c r="D4600" s="5">
        <f t="shared" si="994"/>
        <v>175014482776</v>
      </c>
      <c r="E4600" s="5">
        <f t="shared" si="995"/>
        <v>443865077824</v>
      </c>
      <c r="F4600" s="5">
        <f t="shared" si="996"/>
        <v>69007612249</v>
      </c>
      <c r="G4600" s="5">
        <f t="shared" si="997"/>
        <v>36271.175799999968</v>
      </c>
      <c r="H4600" s="9">
        <f t="shared" si="998"/>
        <v>1315598193.9145033</v>
      </c>
      <c r="I4600" s="9">
        <f t="shared" si="999"/>
        <v>-32816.746600000013</v>
      </c>
      <c r="J4600" s="9">
        <f t="shared" si="1000"/>
        <v>1076938857.4086125</v>
      </c>
      <c r="K4600" s="9">
        <f t="shared" si="1001"/>
        <v>-1190301985.1126518</v>
      </c>
      <c r="M4600" s="9">
        <f t="shared" si="1002"/>
        <v>305395.48264514678</v>
      </c>
      <c r="N4600" s="9">
        <f t="shared" si="1003"/>
        <v>97727777.154314071</v>
      </c>
      <c r="O4600" s="9">
        <f t="shared" si="1004"/>
        <v>-42702.482645146782</v>
      </c>
      <c r="P4600" s="9">
        <f t="shared" si="1005"/>
        <v>1823502024.059062</v>
      </c>
      <c r="Q4600" s="9">
        <f t="shared" si="1006"/>
        <v>2.0000572961771055E-4</v>
      </c>
      <c r="R4600" s="9">
        <f t="shared" si="1007"/>
        <v>-1.2085358590625666E-2</v>
      </c>
    </row>
    <row r="4601" spans="1:18" x14ac:dyDescent="0.25">
      <c r="A4601">
        <v>4590</v>
      </c>
      <c r="B4601" s="5">
        <v>665953</v>
      </c>
      <c r="C4601" s="5">
        <v>178897</v>
      </c>
      <c r="D4601" s="5">
        <f t="shared" si="994"/>
        <v>119136993841</v>
      </c>
      <c r="E4601" s="5">
        <f t="shared" si="995"/>
        <v>443493398209</v>
      </c>
      <c r="F4601" s="5">
        <f t="shared" si="996"/>
        <v>32004136609</v>
      </c>
      <c r="G4601" s="5">
        <f t="shared" si="997"/>
        <v>35992.175799999968</v>
      </c>
      <c r="H4601" s="9">
        <f t="shared" si="998"/>
        <v>1295436718.8181033</v>
      </c>
      <c r="I4601" s="9">
        <f t="shared" si="999"/>
        <v>-116612.74660000001</v>
      </c>
      <c r="J4601" s="9">
        <f t="shared" si="1000"/>
        <v>13598532669.595814</v>
      </c>
      <c r="K4601" s="9">
        <f t="shared" si="1001"/>
        <v>-4197146476.1480489</v>
      </c>
      <c r="M4601" s="9">
        <f t="shared" si="1002"/>
        <v>305319.44098683924</v>
      </c>
      <c r="N4601" s="9">
        <f t="shared" si="1003"/>
        <v>96230103.963185027</v>
      </c>
      <c r="O4601" s="9">
        <f t="shared" si="1004"/>
        <v>-126422.44098683924</v>
      </c>
      <c r="P4601" s="9">
        <f t="shared" si="1005"/>
        <v>15982633585.07085</v>
      </c>
      <c r="Q4601" s="9">
        <f t="shared" si="1006"/>
        <v>2.0000564181161192E-4</v>
      </c>
      <c r="R4601" s="9">
        <f t="shared" si="1007"/>
        <v>-3.5779196864440782E-2</v>
      </c>
    </row>
    <row r="4602" spans="1:18" x14ac:dyDescent="0.25">
      <c r="A4602">
        <v>4591</v>
      </c>
      <c r="B4602" s="5">
        <v>339140</v>
      </c>
      <c r="C4602" s="5">
        <v>77813</v>
      </c>
      <c r="D4602" s="5">
        <f t="shared" si="994"/>
        <v>26389500820</v>
      </c>
      <c r="E4602" s="5">
        <f t="shared" si="995"/>
        <v>115015939600</v>
      </c>
      <c r="F4602" s="5">
        <f t="shared" si="996"/>
        <v>6054862969</v>
      </c>
      <c r="G4602" s="5">
        <f t="shared" si="997"/>
        <v>-290820.82420000003</v>
      </c>
      <c r="H4602" s="9">
        <f t="shared" si="998"/>
        <v>84576751788.367325</v>
      </c>
      <c r="I4602" s="9">
        <f t="shared" si="999"/>
        <v>-217696.74660000001</v>
      </c>
      <c r="J4602" s="9">
        <f t="shared" si="1000"/>
        <v>47391873480.224617</v>
      </c>
      <c r="K4602" s="9">
        <f t="shared" si="1001"/>
        <v>63310747271.87056</v>
      </c>
      <c r="M4602" s="9">
        <f t="shared" si="1002"/>
        <v>216246.31383107303</v>
      </c>
      <c r="N4602" s="9">
        <f t="shared" si="1003"/>
        <v>6282691774.314208</v>
      </c>
      <c r="O4602" s="9">
        <f t="shared" si="1004"/>
        <v>-138433.31383107303</v>
      </c>
      <c r="P4602" s="9">
        <f t="shared" si="1005"/>
        <v>19163782378.252354</v>
      </c>
      <c r="Q4602" s="9">
        <f t="shared" si="1006"/>
        <v>2.0036834381286685E-4</v>
      </c>
      <c r="R4602" s="9">
        <f t="shared" si="1007"/>
        <v>-3.9178437371667887E-2</v>
      </c>
    </row>
    <row r="4603" spans="1:18" x14ac:dyDescent="0.25">
      <c r="A4603">
        <v>4592</v>
      </c>
      <c r="B4603" s="5">
        <v>224598</v>
      </c>
      <c r="C4603" s="5">
        <v>33856</v>
      </c>
      <c r="D4603" s="5">
        <f t="shared" si="994"/>
        <v>7603989888</v>
      </c>
      <c r="E4603" s="5">
        <f t="shared" si="995"/>
        <v>50444261604</v>
      </c>
      <c r="F4603" s="5">
        <f t="shared" si="996"/>
        <v>1146228736</v>
      </c>
      <c r="G4603" s="5">
        <f t="shared" si="997"/>
        <v>-405362.82420000003</v>
      </c>
      <c r="H4603" s="9">
        <f t="shared" si="998"/>
        <v>164319019243.40015</v>
      </c>
      <c r="I4603" s="9">
        <f t="shared" si="999"/>
        <v>-261653.74660000001</v>
      </c>
      <c r="J4603" s="9">
        <f t="shared" si="1000"/>
        <v>68462683109.817017</v>
      </c>
      <c r="K4603" s="9">
        <f t="shared" si="1001"/>
        <v>106064701684.28716</v>
      </c>
      <c r="M4603" s="9">
        <f t="shared" si="1002"/>
        <v>185027.80621149924</v>
      </c>
      <c r="N4603" s="9">
        <f t="shared" si="1003"/>
        <v>12206259152.00824</v>
      </c>
      <c r="O4603" s="9">
        <f t="shared" si="1004"/>
        <v>-151171.80621149924</v>
      </c>
      <c r="P4603" s="9">
        <f t="shared" si="1005"/>
        <v>22852914993.247078</v>
      </c>
      <c r="Q4603" s="9">
        <f t="shared" si="1006"/>
        <v>2.007156327571684E-4</v>
      </c>
      <c r="R4603" s="9">
        <f t="shared" si="1007"/>
        <v>-4.2783604659588054E-2</v>
      </c>
    </row>
    <row r="4604" spans="1:18" x14ac:dyDescent="0.25">
      <c r="A4604">
        <v>4593</v>
      </c>
      <c r="B4604" s="5">
        <v>223344</v>
      </c>
      <c r="C4604" s="5">
        <v>124428</v>
      </c>
      <c r="D4604" s="5">
        <f t="shared" si="994"/>
        <v>27790247232</v>
      </c>
      <c r="E4604" s="5">
        <f t="shared" si="995"/>
        <v>49882542336</v>
      </c>
      <c r="F4604" s="5">
        <f t="shared" si="996"/>
        <v>15482327184</v>
      </c>
      <c r="G4604" s="5">
        <f t="shared" si="997"/>
        <v>-406616.82420000003</v>
      </c>
      <c r="H4604" s="9">
        <f t="shared" si="998"/>
        <v>165337241722.49374</v>
      </c>
      <c r="I4604" s="9">
        <f t="shared" si="999"/>
        <v>-171081.74660000001</v>
      </c>
      <c r="J4604" s="9">
        <f t="shared" si="1000"/>
        <v>29268964019.706615</v>
      </c>
      <c r="K4604" s="9">
        <f t="shared" si="1001"/>
        <v>69564716481.081161</v>
      </c>
      <c r="M4604" s="9">
        <f t="shared" si="1002"/>
        <v>184686.02757523529</v>
      </c>
      <c r="N4604" s="9">
        <f t="shared" si="1003"/>
        <v>12281896698.479998</v>
      </c>
      <c r="O4604" s="9">
        <f t="shared" si="1004"/>
        <v>-60258.02757523529</v>
      </c>
      <c r="P4604" s="9">
        <f t="shared" si="1005"/>
        <v>3631029887.2578168</v>
      </c>
      <c r="Q4604" s="9">
        <f t="shared" si="1006"/>
        <v>2.0072006726124151E-4</v>
      </c>
      <c r="R4604" s="9">
        <f t="shared" si="1007"/>
        <v>-1.7053812477810185E-2</v>
      </c>
    </row>
    <row r="4605" spans="1:18" x14ac:dyDescent="0.25">
      <c r="A4605">
        <v>4594</v>
      </c>
      <c r="B4605" s="5">
        <v>160382</v>
      </c>
      <c r="C4605" s="5">
        <v>48869</v>
      </c>
      <c r="D4605" s="5">
        <f t="shared" si="994"/>
        <v>7837707958</v>
      </c>
      <c r="E4605" s="5">
        <f t="shared" si="995"/>
        <v>25722385924</v>
      </c>
      <c r="F4605" s="5">
        <f t="shared" si="996"/>
        <v>2388179161</v>
      </c>
      <c r="G4605" s="5">
        <f t="shared" si="997"/>
        <v>-469578.82420000003</v>
      </c>
      <c r="H4605" s="9">
        <f t="shared" si="998"/>
        <v>220504272137.05453</v>
      </c>
      <c r="I4605" s="9">
        <f t="shared" si="999"/>
        <v>-246640.74660000001</v>
      </c>
      <c r="J4605" s="9">
        <f t="shared" si="1000"/>
        <v>60831657883.405418</v>
      </c>
      <c r="K4605" s="9">
        <f t="shared" si="1001"/>
        <v>115817271788.23816</v>
      </c>
      <c r="M4605" s="9">
        <f t="shared" si="1002"/>
        <v>167525.68746642274</v>
      </c>
      <c r="N4605" s="9">
        <f t="shared" si="1003"/>
        <v>16379919392.307005</v>
      </c>
      <c r="O4605" s="9">
        <f t="shared" si="1004"/>
        <v>-118656.68746642274</v>
      </c>
      <c r="P4605" s="9">
        <f t="shared" si="1005"/>
        <v>14079409480.504322</v>
      </c>
      <c r="Q4605" s="9">
        <f t="shared" si="1006"/>
        <v>2.0096032754433074E-4</v>
      </c>
      <c r="R4605" s="9">
        <f t="shared" si="1007"/>
        <v>-3.3581403538342817E-2</v>
      </c>
    </row>
    <row r="4606" spans="1:18" x14ac:dyDescent="0.25">
      <c r="A4606">
        <v>4595</v>
      </c>
      <c r="B4606" s="5">
        <v>131428</v>
      </c>
      <c r="C4606" s="5">
        <v>56171</v>
      </c>
      <c r="D4606" s="5">
        <f t="shared" si="994"/>
        <v>7382442188</v>
      </c>
      <c r="E4606" s="5">
        <f t="shared" si="995"/>
        <v>17273319184</v>
      </c>
      <c r="F4606" s="5">
        <f t="shared" si="996"/>
        <v>3155181241</v>
      </c>
      <c r="G4606" s="5">
        <f t="shared" si="997"/>
        <v>-498532.82420000003</v>
      </c>
      <c r="H4606" s="9">
        <f t="shared" si="998"/>
        <v>248534976804.82813</v>
      </c>
      <c r="I4606" s="9">
        <f t="shared" si="999"/>
        <v>-239338.74660000001</v>
      </c>
      <c r="J4606" s="9">
        <f t="shared" si="1000"/>
        <v>57283035624.059021</v>
      </c>
      <c r="K4606" s="9">
        <f t="shared" si="1001"/>
        <v>119318221282.98616</v>
      </c>
      <c r="M4606" s="9">
        <f t="shared" si="1002"/>
        <v>159634.2531487302</v>
      </c>
      <c r="N4606" s="9">
        <f t="shared" si="1003"/>
        <v>18462149720.626064</v>
      </c>
      <c r="O4606" s="9">
        <f t="shared" si="1004"/>
        <v>-103463.2531487302</v>
      </c>
      <c r="P4606" s="9">
        <f t="shared" si="1005"/>
        <v>10704644752.118231</v>
      </c>
      <c r="Q4606" s="9">
        <f t="shared" si="1006"/>
        <v>2.0108240525973543E-4</v>
      </c>
      <c r="R4606" s="9">
        <f t="shared" si="1007"/>
        <v>-2.9281463537223648E-2</v>
      </c>
    </row>
    <row r="4607" spans="1:18" x14ac:dyDescent="0.25">
      <c r="A4607">
        <v>4596</v>
      </c>
      <c r="B4607" s="5">
        <v>102667</v>
      </c>
      <c r="C4607" s="5">
        <v>15774</v>
      </c>
      <c r="D4607" s="5">
        <f t="shared" si="994"/>
        <v>1619469258</v>
      </c>
      <c r="E4607" s="5">
        <f t="shared" si="995"/>
        <v>10540512889</v>
      </c>
      <c r="F4607" s="5">
        <f t="shared" si="996"/>
        <v>248819076</v>
      </c>
      <c r="G4607" s="5">
        <f t="shared" si="997"/>
        <v>-527293.82420000003</v>
      </c>
      <c r="H4607" s="9">
        <f t="shared" si="998"/>
        <v>278038777039.46051</v>
      </c>
      <c r="I4607" s="9">
        <f t="shared" si="999"/>
        <v>-279735.74660000001</v>
      </c>
      <c r="J4607" s="9">
        <f t="shared" si="1000"/>
        <v>78252087925.859421</v>
      </c>
      <c r="K4607" s="9">
        <f t="shared" si="1001"/>
        <v>147502931590.15616</v>
      </c>
      <c r="M4607" s="9">
        <f t="shared" si="1002"/>
        <v>151795.42112513568</v>
      </c>
      <c r="N4607" s="9">
        <f t="shared" si="1003"/>
        <v>20653807346.69524</v>
      </c>
      <c r="O4607" s="9">
        <f t="shared" si="1004"/>
        <v>-136021.42112513568</v>
      </c>
      <c r="P4607" s="9">
        <f t="shared" si="1005"/>
        <v>18501827004.901505</v>
      </c>
      <c r="Q4607" s="9">
        <f t="shared" si="1006"/>
        <v>2.0121089851636557E-4</v>
      </c>
      <c r="R4607" s="9">
        <f t="shared" si="1007"/>
        <v>-3.8495856429057909E-2</v>
      </c>
    </row>
    <row r="4608" spans="1:18" x14ac:dyDescent="0.25">
      <c r="A4608">
        <v>4597</v>
      </c>
      <c r="B4608" s="5">
        <v>89570</v>
      </c>
      <c r="C4608" s="5">
        <v>26203</v>
      </c>
      <c r="D4608" s="5">
        <f t="shared" si="994"/>
        <v>2347002710</v>
      </c>
      <c r="E4608" s="5">
        <f t="shared" si="995"/>
        <v>8022784900</v>
      </c>
      <c r="F4608" s="5">
        <f t="shared" si="996"/>
        <v>686597209</v>
      </c>
      <c r="G4608" s="5">
        <f t="shared" si="997"/>
        <v>-540390.82420000003</v>
      </c>
      <c r="H4608" s="9">
        <f t="shared" si="998"/>
        <v>292022242879.55536</v>
      </c>
      <c r="I4608" s="9">
        <f t="shared" si="999"/>
        <v>-269306.74660000001</v>
      </c>
      <c r="J4608" s="9">
        <f t="shared" si="1000"/>
        <v>72526123764.276611</v>
      </c>
      <c r="K4608" s="9">
        <f t="shared" si="1001"/>
        <v>145530894757.79456</v>
      </c>
      <c r="M4608" s="9">
        <f t="shared" si="1002"/>
        <v>148225.82399662773</v>
      </c>
      <c r="N4608" s="9">
        <f t="shared" si="1003"/>
        <v>21692553857.436157</v>
      </c>
      <c r="O4608" s="9">
        <f t="shared" si="1004"/>
        <v>-122022.82399662773</v>
      </c>
      <c r="P4608" s="9">
        <f t="shared" si="1005"/>
        <v>14889569576.111988</v>
      </c>
      <c r="Q4608" s="9">
        <f t="shared" si="1006"/>
        <v>2.0127179850384111E-4</v>
      </c>
      <c r="R4608" s="9">
        <f t="shared" si="1007"/>
        <v>-3.4534069838784542E-2</v>
      </c>
    </row>
    <row r="4609" spans="1:18" x14ac:dyDescent="0.25">
      <c r="A4609">
        <v>4598</v>
      </c>
      <c r="B4609" s="5">
        <v>73846</v>
      </c>
      <c r="C4609" s="5">
        <v>25797</v>
      </c>
      <c r="D4609" s="5">
        <f t="shared" si="994"/>
        <v>1905005262</v>
      </c>
      <c r="E4609" s="5">
        <f t="shared" si="995"/>
        <v>5453231716</v>
      </c>
      <c r="F4609" s="5">
        <f t="shared" si="996"/>
        <v>665485209</v>
      </c>
      <c r="G4609" s="5">
        <f t="shared" si="997"/>
        <v>-556114.82420000003</v>
      </c>
      <c r="H4609" s="9">
        <f t="shared" si="998"/>
        <v>309263697694.99695</v>
      </c>
      <c r="I4609" s="9">
        <f t="shared" si="999"/>
        <v>-269712.74660000001</v>
      </c>
      <c r="J4609" s="9">
        <f t="shared" si="1000"/>
        <v>72744965678.515823</v>
      </c>
      <c r="K4609" s="9">
        <f t="shared" si="1001"/>
        <v>149991256659.95816</v>
      </c>
      <c r="M4609" s="9">
        <f t="shared" si="1002"/>
        <v>143940.23605674386</v>
      </c>
      <c r="N4609" s="9">
        <f t="shared" si="1003"/>
        <v>22973316526.322239</v>
      </c>
      <c r="O4609" s="9">
        <f t="shared" si="1004"/>
        <v>-118143.23605674386</v>
      </c>
      <c r="P4609" s="9">
        <f t="shared" si="1005"/>
        <v>13957824225.959503</v>
      </c>
      <c r="Q4609" s="9">
        <f t="shared" si="1006"/>
        <v>2.0134688749782356E-4</v>
      </c>
      <c r="R4609" s="9">
        <f t="shared" si="1007"/>
        <v>-3.3436096498532936E-2</v>
      </c>
    </row>
    <row r="4610" spans="1:18" x14ac:dyDescent="0.25">
      <c r="A4610">
        <v>4599</v>
      </c>
      <c r="B4610" s="5">
        <v>73694</v>
      </c>
      <c r="C4610" s="5">
        <v>26338</v>
      </c>
      <c r="D4610" s="5">
        <f t="shared" si="994"/>
        <v>1940952572</v>
      </c>
      <c r="E4610" s="5">
        <f t="shared" si="995"/>
        <v>5430805636</v>
      </c>
      <c r="F4610" s="5">
        <f t="shared" si="996"/>
        <v>693690244</v>
      </c>
      <c r="G4610" s="5">
        <f t="shared" si="997"/>
        <v>-556266.82420000003</v>
      </c>
      <c r="H4610" s="9">
        <f t="shared" si="998"/>
        <v>309432779705.55371</v>
      </c>
      <c r="I4610" s="9">
        <f t="shared" si="999"/>
        <v>-269171.74660000001</v>
      </c>
      <c r="J4610" s="9">
        <f t="shared" si="1000"/>
        <v>72453429167.694626</v>
      </c>
      <c r="K4610" s="9">
        <f t="shared" si="1001"/>
        <v>149731312645.54916</v>
      </c>
      <c r="M4610" s="9">
        <f t="shared" si="1002"/>
        <v>143898.80834325732</v>
      </c>
      <c r="N4610" s="9">
        <f t="shared" si="1003"/>
        <v>22985876599.089844</v>
      </c>
      <c r="O4610" s="9">
        <f t="shared" si="1004"/>
        <v>-117560.80834325732</v>
      </c>
      <c r="P4610" s="9">
        <f t="shared" si="1005"/>
        <v>13820543658.32008</v>
      </c>
      <c r="Q4610" s="9">
        <f t="shared" si="1006"/>
        <v>2.0134762387408699E-4</v>
      </c>
      <c r="R4610" s="9">
        <f t="shared" si="1007"/>
        <v>-3.3271261773888644E-2</v>
      </c>
    </row>
    <row r="4611" spans="1:18" x14ac:dyDescent="0.25">
      <c r="A4611">
        <v>4600</v>
      </c>
      <c r="B4611" s="5">
        <v>66554</v>
      </c>
      <c r="C4611" s="5">
        <v>21636</v>
      </c>
      <c r="D4611" s="5">
        <f t="shared" si="994"/>
        <v>1439962344</v>
      </c>
      <c r="E4611" s="5">
        <f t="shared" si="995"/>
        <v>4429434916</v>
      </c>
      <c r="F4611" s="5">
        <f t="shared" si="996"/>
        <v>468116496</v>
      </c>
      <c r="G4611" s="5">
        <f t="shared" si="997"/>
        <v>-563406.82420000003</v>
      </c>
      <c r="H4611" s="9">
        <f t="shared" si="998"/>
        <v>317427249555.12976</v>
      </c>
      <c r="I4611" s="9">
        <f t="shared" si="999"/>
        <v>-273873.74660000001</v>
      </c>
      <c r="J4611" s="9">
        <f t="shared" si="1000"/>
        <v>75006829076.721024</v>
      </c>
      <c r="K4611" s="9">
        <f t="shared" si="1001"/>
        <v>154302337803.66156</v>
      </c>
      <c r="M4611" s="9">
        <f t="shared" si="1002"/>
        <v>141952.79601237644</v>
      </c>
      <c r="N4611" s="9">
        <f t="shared" si="1003"/>
        <v>23579737073.769871</v>
      </c>
      <c r="O4611" s="9">
        <f t="shared" si="1004"/>
        <v>-120316.79601237644</v>
      </c>
      <c r="P4611" s="9">
        <f t="shared" si="1005"/>
        <v>14476131402.683802</v>
      </c>
      <c r="Q4611" s="9">
        <f t="shared" si="1006"/>
        <v>2.0138244093012163E-4</v>
      </c>
      <c r="R4611" s="9">
        <f t="shared" si="1007"/>
        <v>-3.4051243284555915E-2</v>
      </c>
    </row>
    <row r="4612" spans="1:18" x14ac:dyDescent="0.25">
      <c r="A4612">
        <v>4601</v>
      </c>
      <c r="B4612" s="5">
        <v>55896</v>
      </c>
      <c r="C4612" s="5">
        <v>8574</v>
      </c>
      <c r="D4612" s="5">
        <f t="shared" si="994"/>
        <v>479252304</v>
      </c>
      <c r="E4612" s="5">
        <f t="shared" si="995"/>
        <v>3124362816</v>
      </c>
      <c r="F4612" s="5">
        <f t="shared" si="996"/>
        <v>73513476</v>
      </c>
      <c r="G4612" s="5">
        <f t="shared" si="997"/>
        <v>-574064.82420000003</v>
      </c>
      <c r="H4612" s="9">
        <f t="shared" si="998"/>
        <v>329550422383.77692</v>
      </c>
      <c r="I4612" s="9">
        <f t="shared" si="999"/>
        <v>-286935.74660000001</v>
      </c>
      <c r="J4612" s="9">
        <f t="shared" si="1000"/>
        <v>82332122676.899414</v>
      </c>
      <c r="K4612" s="9">
        <f t="shared" si="1001"/>
        <v>164719718928.62476</v>
      </c>
      <c r="M4612" s="9">
        <f t="shared" si="1002"/>
        <v>139047.95015487948</v>
      </c>
      <c r="N4612" s="9">
        <f t="shared" si="1003"/>
        <v>24480293746.834332</v>
      </c>
      <c r="O4612" s="9">
        <f t="shared" si="1004"/>
        <v>-130473.95015487948</v>
      </c>
      <c r="P4612" s="9">
        <f t="shared" si="1005"/>
        <v>17023451669.017975</v>
      </c>
      <c r="Q4612" s="9">
        <f t="shared" si="1006"/>
        <v>2.0143523907629449E-4</v>
      </c>
      <c r="R4612" s="9">
        <f t="shared" si="1007"/>
        <v>-3.6925853110926006E-2</v>
      </c>
    </row>
    <row r="4613" spans="1:18" x14ac:dyDescent="0.25">
      <c r="A4613">
        <v>4602</v>
      </c>
      <c r="B4613" s="5">
        <v>46512</v>
      </c>
      <c r="C4613" s="5">
        <v>10179</v>
      </c>
      <c r="D4613" s="5">
        <f t="shared" si="994"/>
        <v>473445648</v>
      </c>
      <c r="E4613" s="5">
        <f t="shared" si="995"/>
        <v>2163366144</v>
      </c>
      <c r="F4613" s="5">
        <f t="shared" si="996"/>
        <v>103612041</v>
      </c>
      <c r="G4613" s="5">
        <f t="shared" si="997"/>
        <v>-583448.82420000003</v>
      </c>
      <c r="H4613" s="9">
        <f t="shared" si="998"/>
        <v>340412530460.36255</v>
      </c>
      <c r="I4613" s="9">
        <f t="shared" si="999"/>
        <v>-285330.74660000001</v>
      </c>
      <c r="J4613" s="9">
        <f t="shared" si="1000"/>
        <v>81413634955.313416</v>
      </c>
      <c r="K4613" s="9">
        <f t="shared" si="1001"/>
        <v>166475888611.87817</v>
      </c>
      <c r="M4613" s="9">
        <f t="shared" si="1002"/>
        <v>136490.33394857889</v>
      </c>
      <c r="N4613" s="9">
        <f t="shared" si="1003"/>
        <v>25287173600.002953</v>
      </c>
      <c r="O4613" s="9">
        <f t="shared" si="1004"/>
        <v>-126311.33394857889</v>
      </c>
      <c r="P4613" s="9">
        <f t="shared" si="1005"/>
        <v>15954553083.869417</v>
      </c>
      <c r="Q4613" s="9">
        <f t="shared" si="1006"/>
        <v>2.0148254510567136E-4</v>
      </c>
      <c r="R4613" s="9">
        <f t="shared" si="1007"/>
        <v>-3.5747778529256424E-2</v>
      </c>
    </row>
    <row r="4614" spans="1:18" x14ac:dyDescent="0.25">
      <c r="A4614">
        <v>4603</v>
      </c>
      <c r="B4614" s="5">
        <v>41848</v>
      </c>
      <c r="C4614" s="5">
        <v>16285</v>
      </c>
      <c r="D4614" s="5">
        <f t="shared" si="994"/>
        <v>681494680</v>
      </c>
      <c r="E4614" s="5">
        <f t="shared" si="995"/>
        <v>1751255104</v>
      </c>
      <c r="F4614" s="5">
        <f t="shared" si="996"/>
        <v>265201225</v>
      </c>
      <c r="G4614" s="5">
        <f t="shared" si="997"/>
        <v>-588112.82420000003</v>
      </c>
      <c r="H4614" s="9">
        <f t="shared" si="998"/>
        <v>345876693988.50012</v>
      </c>
      <c r="I4614" s="9">
        <f t="shared" si="999"/>
        <v>-279224.74660000001</v>
      </c>
      <c r="J4614" s="9">
        <f t="shared" si="1000"/>
        <v>77966459113.834213</v>
      </c>
      <c r="K4614" s="9">
        <f t="shared" si="1001"/>
        <v>164215654309.45535</v>
      </c>
      <c r="M4614" s="9">
        <f t="shared" si="1002"/>
        <v>135219.15726633402</v>
      </c>
      <c r="N4614" s="9">
        <f t="shared" si="1003"/>
        <v>25693073028.93396</v>
      </c>
      <c r="O4614" s="9">
        <f t="shared" si="1004"/>
        <v>-118934.15726633402</v>
      </c>
      <c r="P4614" s="9">
        <f t="shared" si="1005"/>
        <v>14145333764.653072</v>
      </c>
      <c r="Q4614" s="9">
        <f t="shared" si="1006"/>
        <v>2.0150634231690877E-4</v>
      </c>
      <c r="R4614" s="9">
        <f t="shared" si="1007"/>
        <v>-3.3659940333226002E-2</v>
      </c>
    </row>
    <row r="4615" spans="1:18" x14ac:dyDescent="0.25">
      <c r="A4615">
        <v>4604</v>
      </c>
      <c r="B4615" s="5">
        <v>36708</v>
      </c>
      <c r="C4615" s="5">
        <v>9516</v>
      </c>
      <c r="D4615" s="5">
        <f t="shared" si="994"/>
        <v>349313328</v>
      </c>
      <c r="E4615" s="5">
        <f t="shared" si="995"/>
        <v>1347477264</v>
      </c>
      <c r="F4615" s="5">
        <f t="shared" si="996"/>
        <v>90554256</v>
      </c>
      <c r="G4615" s="5">
        <f t="shared" si="997"/>
        <v>-593252.82420000003</v>
      </c>
      <c r="H4615" s="9">
        <f t="shared" si="998"/>
        <v>351948913421.27612</v>
      </c>
      <c r="I4615" s="9">
        <f t="shared" si="999"/>
        <v>-285993.74660000001</v>
      </c>
      <c r="J4615" s="9">
        <f t="shared" si="1000"/>
        <v>81792423094.305023</v>
      </c>
      <c r="K4615" s="9">
        <f t="shared" si="1001"/>
        <v>169666597873.98917</v>
      </c>
      <c r="M4615" s="9">
        <f t="shared" si="1002"/>
        <v>133818.24642869711</v>
      </c>
      <c r="N4615" s="9">
        <f t="shared" si="1003"/>
        <v>26144141227.646446</v>
      </c>
      <c r="O4615" s="9">
        <f t="shared" si="1004"/>
        <v>-124302.24642869711</v>
      </c>
      <c r="P4615" s="9">
        <f t="shared" si="1005"/>
        <v>15451048467.220543</v>
      </c>
      <c r="Q4615" s="9">
        <f t="shared" si="1006"/>
        <v>2.015327876983066E-4</v>
      </c>
      <c r="R4615" s="9">
        <f t="shared" si="1007"/>
        <v>-3.5179181066053694E-2</v>
      </c>
    </row>
    <row r="4616" spans="1:18" x14ac:dyDescent="0.25">
      <c r="A4616">
        <v>4605</v>
      </c>
      <c r="B4616" s="5">
        <v>24720</v>
      </c>
      <c r="C4616" s="5">
        <v>165</v>
      </c>
      <c r="D4616" s="5">
        <f t="shared" si="994"/>
        <v>4078800</v>
      </c>
      <c r="E4616" s="5">
        <f t="shared" si="995"/>
        <v>611078400</v>
      </c>
      <c r="F4616" s="5">
        <f t="shared" si="996"/>
        <v>27225</v>
      </c>
      <c r="G4616" s="5">
        <f t="shared" si="997"/>
        <v>-605240.82420000003</v>
      </c>
      <c r="H4616" s="9">
        <f t="shared" si="998"/>
        <v>366316455278.29535</v>
      </c>
      <c r="I4616" s="9">
        <f t="shared" si="999"/>
        <v>-295344.74660000001</v>
      </c>
      <c r="J4616" s="9">
        <f t="shared" si="1000"/>
        <v>87228519344.218216</v>
      </c>
      <c r="K4616" s="9">
        <f t="shared" si="1001"/>
        <v>178754697855.32416</v>
      </c>
      <c r="M4616" s="9">
        <f t="shared" si="1002"/>
        <v>130550.90807819291</v>
      </c>
      <c r="N4616" s="9">
        <f t="shared" si="1003"/>
        <v>27211418406.463631</v>
      </c>
      <c r="O4616" s="9">
        <f t="shared" si="1004"/>
        <v>-130385.90807819291</v>
      </c>
      <c r="P4616" s="9">
        <f t="shared" si="1005"/>
        <v>17000485025.374971</v>
      </c>
      <c r="Q4616" s="9">
        <f t="shared" si="1006"/>
        <v>2.0159536039159685E-4</v>
      </c>
      <c r="R4616" s="9">
        <f t="shared" si="1007"/>
        <v>-3.690093899397906E-2</v>
      </c>
    </row>
    <row r="4617" spans="1:18" x14ac:dyDescent="0.25">
      <c r="A4617">
        <v>4606</v>
      </c>
      <c r="B4617" s="5">
        <v>23147</v>
      </c>
      <c r="C4617" s="5">
        <v>3479</v>
      </c>
      <c r="D4617" s="5">
        <f t="shared" si="994"/>
        <v>80528413</v>
      </c>
      <c r="E4617" s="5">
        <f t="shared" si="995"/>
        <v>535783609</v>
      </c>
      <c r="F4617" s="5">
        <f t="shared" si="996"/>
        <v>12103441</v>
      </c>
      <c r="G4617" s="5">
        <f t="shared" si="997"/>
        <v>-606813.82420000003</v>
      </c>
      <c r="H4617" s="9">
        <f t="shared" si="998"/>
        <v>368223017240.22852</v>
      </c>
      <c r="I4617" s="9">
        <f t="shared" si="999"/>
        <v>-292030.74660000001</v>
      </c>
      <c r="J4617" s="9">
        <f t="shared" si="1000"/>
        <v>85281956959.753418</v>
      </c>
      <c r="K4617" s="9">
        <f t="shared" si="1001"/>
        <v>177208294128.32718</v>
      </c>
      <c r="M4617" s="9">
        <f t="shared" si="1002"/>
        <v>130122.18575375655</v>
      </c>
      <c r="N4617" s="9">
        <f t="shared" si="1003"/>
        <v>27353045282.669884</v>
      </c>
      <c r="O4617" s="9">
        <f t="shared" si="1004"/>
        <v>-126643.18575375655</v>
      </c>
      <c r="P4617" s="9">
        <f t="shared" si="1005"/>
        <v>16038496497.860487</v>
      </c>
      <c r="Q4617" s="9">
        <f t="shared" si="1006"/>
        <v>2.0160366374077584E-4</v>
      </c>
      <c r="R4617" s="9">
        <f t="shared" si="1007"/>
        <v>-3.5841699151304744E-2</v>
      </c>
    </row>
    <row r="4618" spans="1:18" x14ac:dyDescent="0.25">
      <c r="A4618">
        <v>4607</v>
      </c>
      <c r="B4618" s="5">
        <v>15827</v>
      </c>
      <c r="C4618" s="5">
        <v>3481</v>
      </c>
      <c r="D4618" s="5">
        <f t="shared" si="994"/>
        <v>55093787</v>
      </c>
      <c r="E4618" s="5">
        <f t="shared" si="995"/>
        <v>250493929</v>
      </c>
      <c r="F4618" s="5">
        <f t="shared" si="996"/>
        <v>12117361</v>
      </c>
      <c r="G4618" s="5">
        <f t="shared" si="997"/>
        <v>-614133.82420000003</v>
      </c>
      <c r="H4618" s="9">
        <f t="shared" si="998"/>
        <v>377160354026.51654</v>
      </c>
      <c r="I4618" s="9">
        <f t="shared" si="999"/>
        <v>-292028.74660000001</v>
      </c>
      <c r="J4618" s="9">
        <f t="shared" si="1000"/>
        <v>85280788840.767014</v>
      </c>
      <c r="K4618" s="9">
        <f t="shared" si="1001"/>
        <v>179344730925.79077</v>
      </c>
      <c r="M4618" s="9">
        <f t="shared" si="1002"/>
        <v>128127.11428848372</v>
      </c>
      <c r="N4618" s="9">
        <f t="shared" si="1003"/>
        <v>28016945599.532261</v>
      </c>
      <c r="O4618" s="9">
        <f t="shared" si="1004"/>
        <v>-124646.11428848372</v>
      </c>
      <c r="P4618" s="9">
        <f t="shared" si="1005"/>
        <v>15536653807.217745</v>
      </c>
      <c r="Q4618" s="9">
        <f t="shared" si="1006"/>
        <v>2.0164258711675244E-4</v>
      </c>
      <c r="R4618" s="9">
        <f t="shared" si="1007"/>
        <v>-3.5276502159040511E-2</v>
      </c>
    </row>
    <row r="4619" spans="1:18" x14ac:dyDescent="0.25">
      <c r="A4619">
        <v>4608</v>
      </c>
      <c r="B4619" s="5">
        <v>9873</v>
      </c>
      <c r="C4619" s="5">
        <v>1033</v>
      </c>
      <c r="D4619" s="5">
        <f t="shared" si="994"/>
        <v>10198809</v>
      </c>
      <c r="E4619" s="5">
        <f t="shared" si="995"/>
        <v>97476129</v>
      </c>
      <c r="F4619" s="5">
        <f t="shared" si="996"/>
        <v>1067089</v>
      </c>
      <c r="G4619" s="5">
        <f t="shared" si="997"/>
        <v>-620087.82420000003</v>
      </c>
      <c r="H4619" s="9">
        <f t="shared" si="998"/>
        <v>384508909721.09015</v>
      </c>
      <c r="I4619" s="9">
        <f t="shared" si="999"/>
        <v>-294476.74660000001</v>
      </c>
      <c r="J4619" s="9">
        <f t="shared" si="1000"/>
        <v>86716554288.120621</v>
      </c>
      <c r="K4619" s="9">
        <f t="shared" si="1001"/>
        <v>182601445076.68875</v>
      </c>
      <c r="M4619" s="9">
        <f t="shared" si="1002"/>
        <v>126504.3471430965</v>
      </c>
      <c r="N4619" s="9">
        <f t="shared" si="1003"/>
        <v>28562825045.587521</v>
      </c>
      <c r="O4619" s="9">
        <f t="shared" si="1004"/>
        <v>-125471.3471430965</v>
      </c>
      <c r="P4619" s="9">
        <f t="shared" si="1005"/>
        <v>15743058953.903431</v>
      </c>
      <c r="Q4619" s="9">
        <f t="shared" si="1006"/>
        <v>2.0167459112454853E-4</v>
      </c>
      <c r="R4619" s="9">
        <f t="shared" si="1007"/>
        <v>-3.5510054561262078E-2</v>
      </c>
    </row>
    <row r="4620" spans="1:18" x14ac:dyDescent="0.25">
      <c r="A4620">
        <v>4609</v>
      </c>
      <c r="B4620" s="5">
        <v>7207</v>
      </c>
      <c r="C4620" s="5">
        <v>1784</v>
      </c>
      <c r="D4620" s="5">
        <f t="shared" si="994"/>
        <v>12857288</v>
      </c>
      <c r="E4620" s="5">
        <f t="shared" si="995"/>
        <v>51940849</v>
      </c>
      <c r="F4620" s="5">
        <f t="shared" si="996"/>
        <v>3182656</v>
      </c>
      <c r="G4620" s="5">
        <f t="shared" si="997"/>
        <v>-622753.82420000003</v>
      </c>
      <c r="H4620" s="9">
        <f t="shared" si="998"/>
        <v>387822325555.72455</v>
      </c>
      <c r="I4620" s="9">
        <f t="shared" si="999"/>
        <v>-293725.74660000001</v>
      </c>
      <c r="J4620" s="9">
        <f t="shared" si="1000"/>
        <v>86274814215.727417</v>
      </c>
      <c r="K4620" s="9">
        <f t="shared" si="1001"/>
        <v>182918831961.15018</v>
      </c>
      <c r="M4620" s="9">
        <f t="shared" si="1002"/>
        <v>125777.72685260233</v>
      </c>
      <c r="N4620" s="9">
        <f t="shared" si="1003"/>
        <v>28808958527.530998</v>
      </c>
      <c r="O4620" s="9">
        <f t="shared" si="1004"/>
        <v>-123993.72685260233</v>
      </c>
      <c r="P4620" s="9">
        <f t="shared" si="1005"/>
        <v>15374444298.797754</v>
      </c>
      <c r="Q4620" s="9">
        <f t="shared" si="1006"/>
        <v>2.0168902152293032E-4</v>
      </c>
      <c r="R4620" s="9">
        <f t="shared" si="1007"/>
        <v>-3.5091868684120495E-2</v>
      </c>
    </row>
    <row r="4621" spans="1:18" x14ac:dyDescent="0.25">
      <c r="A4621">
        <v>4610</v>
      </c>
      <c r="B4621" s="5">
        <v>1114</v>
      </c>
      <c r="C4621" s="5">
        <v>296</v>
      </c>
      <c r="D4621" s="5">
        <f t="shared" ref="D4621:D4684" si="1008">B4621*C4621</f>
        <v>329744</v>
      </c>
      <c r="E4621" s="5">
        <f t="shared" ref="E4621:E4684" si="1009">POWER(B4621,2)</f>
        <v>1240996</v>
      </c>
      <c r="F4621" s="5">
        <f t="shared" ref="F4621:F4684" si="1010">POWER(C4621,2)</f>
        <v>87616</v>
      </c>
      <c r="G4621" s="5">
        <f t="shared" ref="G4621:G4684" si="1011">B4621-$J$5018</f>
        <v>-628846.82420000003</v>
      </c>
      <c r="H4621" s="9">
        <f t="shared" ref="H4621:H4684" si="1012">POWER(G4621,2)</f>
        <v>395448328306.42572</v>
      </c>
      <c r="I4621" s="9">
        <f t="shared" ref="I4621:I4684" si="1013">C4621-$J$5019</f>
        <v>-295213.74660000001</v>
      </c>
      <c r="J4621" s="9">
        <f t="shared" ref="J4621:J4684" si="1014">POWER(I4621,2)</f>
        <v>87151156181.609024</v>
      </c>
      <c r="K4621" s="9">
        <f t="shared" ref="K4621:K4684" si="1015">G4621*I4621</f>
        <v>185644227009.59357</v>
      </c>
      <c r="M4621" s="9">
        <f t="shared" ref="M4621:M4684" si="1016">$J$5027+$J$5026*B4621</f>
        <v>124117.07515343466</v>
      </c>
      <c r="N4621" s="9">
        <f t="shared" ref="N4621:N4684" si="1017">(M4621-$J$5019)^2</f>
        <v>29375447825.590302</v>
      </c>
      <c r="O4621" s="9">
        <f t="shared" ref="O4621:O4684" si="1018">C4621-M4621</f>
        <v>-123821.07515343466</v>
      </c>
      <c r="P4621" s="9">
        <f t="shared" ref="P4621:P4684" si="1019">POWER(O4621,2)</f>
        <v>15331658652.152515</v>
      </c>
      <c r="Q4621" s="9">
        <f t="shared" ref="Q4621:Q4684" si="1020">(1/$J$5017)+((H4621)/$H$5012)</f>
        <v>2.0172223385221384E-4</v>
      </c>
      <c r="R4621" s="9">
        <f t="shared" ref="R4621:R4684" si="1021">O4621/($J$5028*SQRT(1-Q4621))</f>
        <v>-3.5043006546181317E-2</v>
      </c>
    </row>
    <row r="4622" spans="1:18" x14ac:dyDescent="0.25">
      <c r="A4622">
        <v>4611</v>
      </c>
      <c r="B4622" s="5">
        <v>737</v>
      </c>
      <c r="C4622" s="5">
        <v>200</v>
      </c>
      <c r="D4622" s="5">
        <f t="shared" si="1008"/>
        <v>147400</v>
      </c>
      <c r="E4622" s="5">
        <f t="shared" si="1009"/>
        <v>543169</v>
      </c>
      <c r="F4622" s="5">
        <f t="shared" si="1010"/>
        <v>40000</v>
      </c>
      <c r="G4622" s="5">
        <f t="shared" si="1011"/>
        <v>-629223.82420000003</v>
      </c>
      <c r="H4622" s="9">
        <f t="shared" si="1012"/>
        <v>395922620940.87256</v>
      </c>
      <c r="I4622" s="9">
        <f t="shared" si="1013"/>
        <v>-295309.74660000001</v>
      </c>
      <c r="J4622" s="9">
        <f t="shared" si="1014"/>
        <v>87207846436.956223</v>
      </c>
      <c r="K4622" s="9">
        <f t="shared" si="1015"/>
        <v>185815928079.18497</v>
      </c>
      <c r="M4622" s="9">
        <f t="shared" si="1016"/>
        <v>124014.32352195818</v>
      </c>
      <c r="N4622" s="9">
        <f t="shared" si="1017"/>
        <v>29410680136.716557</v>
      </c>
      <c r="O4622" s="9">
        <f t="shared" si="1018"/>
        <v>-123814.32352195818</v>
      </c>
      <c r="P4622" s="9">
        <f t="shared" si="1019"/>
        <v>15329986709.200129</v>
      </c>
      <c r="Q4622" s="9">
        <f t="shared" si="1020"/>
        <v>2.0172429946426078E-4</v>
      </c>
      <c r="R4622" s="9">
        <f t="shared" si="1021"/>
        <v>-3.5041095781122425E-2</v>
      </c>
    </row>
    <row r="4623" spans="1:18" x14ac:dyDescent="0.25">
      <c r="A4623">
        <v>4612</v>
      </c>
      <c r="B4623" s="5">
        <v>509</v>
      </c>
      <c r="C4623" s="5">
        <v>204</v>
      </c>
      <c r="D4623" s="5">
        <f t="shared" si="1008"/>
        <v>103836</v>
      </c>
      <c r="E4623" s="5">
        <f t="shared" si="1009"/>
        <v>259081</v>
      </c>
      <c r="F4623" s="5">
        <f t="shared" si="1010"/>
        <v>41616</v>
      </c>
      <c r="G4623" s="5">
        <f t="shared" si="1011"/>
        <v>-629451.82420000003</v>
      </c>
      <c r="H4623" s="9">
        <f t="shared" si="1012"/>
        <v>396209598988.70776</v>
      </c>
      <c r="I4623" s="9">
        <f t="shared" si="1013"/>
        <v>-295305.74660000001</v>
      </c>
      <c r="J4623" s="9">
        <f t="shared" si="1014"/>
        <v>87205483974.983414</v>
      </c>
      <c r="K4623" s="9">
        <f t="shared" si="1015"/>
        <v>185880740894.11298</v>
      </c>
      <c r="M4623" s="9">
        <f t="shared" si="1016"/>
        <v>123952.18195172837</v>
      </c>
      <c r="N4623" s="9">
        <f t="shared" si="1017"/>
        <v>29431997988.04591</v>
      </c>
      <c r="O4623" s="9">
        <f t="shared" si="1018"/>
        <v>-123748.18195172837</v>
      </c>
      <c r="P4623" s="9">
        <f t="shared" si="1019"/>
        <v>15313612536.358072</v>
      </c>
      <c r="Q4623" s="9">
        <f t="shared" si="1020"/>
        <v>2.0172554929457604E-4</v>
      </c>
      <c r="R4623" s="9">
        <f t="shared" si="1021"/>
        <v>-3.5022376861362087E-2</v>
      </c>
    </row>
    <row r="4624" spans="1:18" x14ac:dyDescent="0.25">
      <c r="A4624">
        <v>4613</v>
      </c>
      <c r="B4624" s="5">
        <v>153</v>
      </c>
      <c r="C4624" s="5">
        <v>8</v>
      </c>
      <c r="D4624" s="5">
        <f t="shared" si="1008"/>
        <v>1224</v>
      </c>
      <c r="E4624" s="5">
        <f t="shared" si="1009"/>
        <v>23409</v>
      </c>
      <c r="F4624" s="5">
        <f t="shared" si="1010"/>
        <v>64</v>
      </c>
      <c r="G4624" s="5">
        <f t="shared" si="1011"/>
        <v>-629807.82420000003</v>
      </c>
      <c r="H4624" s="9">
        <f t="shared" si="1012"/>
        <v>396657895423.53815</v>
      </c>
      <c r="I4624" s="9">
        <f t="shared" si="1013"/>
        <v>-295501.74660000001</v>
      </c>
      <c r="J4624" s="9">
        <f t="shared" si="1014"/>
        <v>87321282243.65062</v>
      </c>
      <c r="K4624" s="9">
        <f t="shared" si="1015"/>
        <v>186109312073.44577</v>
      </c>
      <c r="M4624" s="9">
        <f t="shared" si="1016"/>
        <v>123855.15388593095</v>
      </c>
      <c r="N4624" s="9">
        <f t="shared" si="1017"/>
        <v>29465299199.832932</v>
      </c>
      <c r="O4624" s="9">
        <f t="shared" si="1018"/>
        <v>-123847.15388593095</v>
      </c>
      <c r="P4624" s="9">
        <f t="shared" si="1019"/>
        <v>15338117525.645462</v>
      </c>
      <c r="Q4624" s="9">
        <f t="shared" si="1020"/>
        <v>2.0172750168946717E-4</v>
      </c>
      <c r="R4624" s="9">
        <f t="shared" si="1021"/>
        <v>-3.5050387265706674E-2</v>
      </c>
    </row>
    <row r="4625" spans="1:18" x14ac:dyDescent="0.25">
      <c r="A4625">
        <v>4614</v>
      </c>
      <c r="B4625" s="5">
        <v>74</v>
      </c>
      <c r="C4625" s="5">
        <v>8</v>
      </c>
      <c r="D4625" s="5">
        <f t="shared" si="1008"/>
        <v>592</v>
      </c>
      <c r="E4625" s="5">
        <f t="shared" si="1009"/>
        <v>5476</v>
      </c>
      <c r="F4625" s="5">
        <f t="shared" si="1010"/>
        <v>64</v>
      </c>
      <c r="G4625" s="5">
        <f t="shared" si="1011"/>
        <v>-629886.82420000003</v>
      </c>
      <c r="H4625" s="9">
        <f t="shared" si="1012"/>
        <v>396757411300.76172</v>
      </c>
      <c r="I4625" s="9">
        <f t="shared" si="1013"/>
        <v>-295501.74660000001</v>
      </c>
      <c r="J4625" s="9">
        <f t="shared" si="1014"/>
        <v>87321282243.65062</v>
      </c>
      <c r="K4625" s="9">
        <f t="shared" si="1015"/>
        <v>186132656711.42715</v>
      </c>
      <c r="M4625" s="9">
        <f t="shared" si="1016"/>
        <v>123833.62237694781</v>
      </c>
      <c r="N4625" s="9">
        <f t="shared" si="1017"/>
        <v>29472691628.248852</v>
      </c>
      <c r="O4625" s="9">
        <f t="shared" si="1018"/>
        <v>-123825.62237694781</v>
      </c>
      <c r="P4625" s="9">
        <f t="shared" si="1019"/>
        <v>15332784757.038479</v>
      </c>
      <c r="Q4625" s="9">
        <f t="shared" si="1020"/>
        <v>2.0172793509530128E-4</v>
      </c>
      <c r="R4625" s="9">
        <f t="shared" si="1021"/>
        <v>-3.5044293570664964E-2</v>
      </c>
    </row>
    <row r="4626" spans="1:18" x14ac:dyDescent="0.25">
      <c r="A4626">
        <v>4615</v>
      </c>
      <c r="B4626" s="5">
        <v>14</v>
      </c>
      <c r="C4626" s="5">
        <v>1</v>
      </c>
      <c r="D4626" s="5">
        <f t="shared" si="1008"/>
        <v>14</v>
      </c>
      <c r="E4626" s="5">
        <f t="shared" si="1009"/>
        <v>196</v>
      </c>
      <c r="F4626" s="5">
        <f t="shared" si="1010"/>
        <v>1</v>
      </c>
      <c r="G4626" s="5">
        <f t="shared" si="1011"/>
        <v>-629946.82420000003</v>
      </c>
      <c r="H4626" s="9">
        <f t="shared" si="1012"/>
        <v>396833001319.66577</v>
      </c>
      <c r="I4626" s="9">
        <f t="shared" si="1013"/>
        <v>-295508.74660000001</v>
      </c>
      <c r="J4626" s="9">
        <f t="shared" si="1014"/>
        <v>87325419317.103012</v>
      </c>
      <c r="K4626" s="9">
        <f t="shared" si="1015"/>
        <v>186154796443.99255</v>
      </c>
      <c r="M4626" s="9">
        <f t="shared" si="1016"/>
        <v>123817.26933215049</v>
      </c>
      <c r="N4626" s="9">
        <f t="shared" si="1017"/>
        <v>29478306750.371025</v>
      </c>
      <c r="O4626" s="9">
        <f t="shared" si="1018"/>
        <v>-123816.26933215049</v>
      </c>
      <c r="P4626" s="9">
        <f t="shared" si="1019"/>
        <v>15330468551.331631</v>
      </c>
      <c r="Q4626" s="9">
        <f t="shared" si="1020"/>
        <v>2.0172826430061113E-4</v>
      </c>
      <c r="R4626" s="9">
        <f t="shared" si="1021"/>
        <v>-3.5041646540696525E-2</v>
      </c>
    </row>
    <row r="4627" spans="1:18" x14ac:dyDescent="0.25">
      <c r="A4627">
        <v>4616</v>
      </c>
      <c r="B4627" s="5">
        <v>91175</v>
      </c>
      <c r="C4627" s="5">
        <v>62027</v>
      </c>
      <c r="D4627" s="5">
        <f t="shared" si="1008"/>
        <v>5655311725</v>
      </c>
      <c r="E4627" s="5">
        <f t="shared" si="1009"/>
        <v>8312880625</v>
      </c>
      <c r="F4627" s="5">
        <f t="shared" si="1010"/>
        <v>3847348729</v>
      </c>
      <c r="G4627" s="5">
        <f t="shared" si="1011"/>
        <v>-538785.82420000003</v>
      </c>
      <c r="H4627" s="9">
        <f t="shared" si="1012"/>
        <v>290290164358.87335</v>
      </c>
      <c r="I4627" s="9">
        <f t="shared" si="1013"/>
        <v>-233482.74660000001</v>
      </c>
      <c r="J4627" s="9">
        <f t="shared" si="1014"/>
        <v>54514192959.879814</v>
      </c>
      <c r="K4627" s="9">
        <f t="shared" si="1015"/>
        <v>125797194063.36076</v>
      </c>
      <c r="M4627" s="9">
        <f t="shared" si="1016"/>
        <v>148663.26794495599</v>
      </c>
      <c r="N4627" s="9">
        <f t="shared" si="1017"/>
        <v>21563888293.386299</v>
      </c>
      <c r="O4627" s="9">
        <f t="shared" si="1018"/>
        <v>-86636.267944955995</v>
      </c>
      <c r="P4627" s="9">
        <f t="shared" si="1019"/>
        <v>7505842923.4302092</v>
      </c>
      <c r="Q4627" s="9">
        <f t="shared" si="1020"/>
        <v>2.0126425505492633E-4</v>
      </c>
      <c r="R4627" s="9">
        <f t="shared" si="1021"/>
        <v>-2.4519207296649196E-2</v>
      </c>
    </row>
    <row r="4628" spans="1:18" x14ac:dyDescent="0.25">
      <c r="A4628">
        <v>4617</v>
      </c>
      <c r="B4628" s="5">
        <v>55931</v>
      </c>
      <c r="C4628" s="5">
        <v>47640</v>
      </c>
      <c r="D4628" s="5">
        <f t="shared" si="1008"/>
        <v>2664552840</v>
      </c>
      <c r="E4628" s="5">
        <f t="shared" si="1009"/>
        <v>3128276761</v>
      </c>
      <c r="F4628" s="5">
        <f t="shared" si="1010"/>
        <v>2269569600</v>
      </c>
      <c r="G4628" s="5">
        <f t="shared" si="1011"/>
        <v>-574029.82420000003</v>
      </c>
      <c r="H4628" s="9">
        <f t="shared" si="1012"/>
        <v>329510239071.08295</v>
      </c>
      <c r="I4628" s="9">
        <f t="shared" si="1013"/>
        <v>-247869.74660000001</v>
      </c>
      <c r="J4628" s="9">
        <f t="shared" si="1014"/>
        <v>61439411279.548218</v>
      </c>
      <c r="K4628" s="9">
        <f t="shared" si="1015"/>
        <v>142284627065.29657</v>
      </c>
      <c r="M4628" s="9">
        <f t="shared" si="1016"/>
        <v>139057.48943101126</v>
      </c>
      <c r="N4628" s="9">
        <f t="shared" si="1017"/>
        <v>24477308773.271393</v>
      </c>
      <c r="O4628" s="9">
        <f t="shared" si="1018"/>
        <v>-91417.489431011258</v>
      </c>
      <c r="P4628" s="9">
        <f t="shared" si="1019"/>
        <v>8357157373.8690548</v>
      </c>
      <c r="Q4628" s="9">
        <f t="shared" si="1020"/>
        <v>2.0143506407223843E-4</v>
      </c>
      <c r="R4628" s="9">
        <f t="shared" si="1021"/>
        <v>-2.5872358292184892E-2</v>
      </c>
    </row>
    <row r="4629" spans="1:18" x14ac:dyDescent="0.25">
      <c r="A4629">
        <v>4618</v>
      </c>
      <c r="B4629" s="5">
        <v>13687</v>
      </c>
      <c r="C4629" s="5">
        <v>1049</v>
      </c>
      <c r="D4629" s="5">
        <f t="shared" si="1008"/>
        <v>14357663</v>
      </c>
      <c r="E4629" s="5">
        <f t="shared" si="1009"/>
        <v>187333969</v>
      </c>
      <c r="F4629" s="5">
        <f t="shared" si="1010"/>
        <v>1100401</v>
      </c>
      <c r="G4629" s="5">
        <f t="shared" si="1011"/>
        <v>-616273.82420000003</v>
      </c>
      <c r="H4629" s="9">
        <f t="shared" si="1012"/>
        <v>379793426394.09253</v>
      </c>
      <c r="I4629" s="9">
        <f t="shared" si="1013"/>
        <v>-294460.74660000001</v>
      </c>
      <c r="J4629" s="9">
        <f t="shared" si="1014"/>
        <v>86707131288.229416</v>
      </c>
      <c r="K4629" s="9">
        <f t="shared" si="1015"/>
        <v>181468450383.96918</v>
      </c>
      <c r="M4629" s="9">
        <f t="shared" si="1016"/>
        <v>127543.85569071271</v>
      </c>
      <c r="N4629" s="9">
        <f t="shared" si="1017"/>
        <v>28212540508.950611</v>
      </c>
      <c r="O4629" s="9">
        <f t="shared" si="1018"/>
        <v>-126494.85569071271</v>
      </c>
      <c r="P4629" s="9">
        <f t="shared" si="1019"/>
        <v>16000948516.214233</v>
      </c>
      <c r="Q4629" s="9">
        <f t="shared" si="1020"/>
        <v>2.0165405452233281E-4</v>
      </c>
      <c r="R4629" s="9">
        <f t="shared" si="1021"/>
        <v>-3.5799720680774277E-2</v>
      </c>
    </row>
    <row r="4630" spans="1:18" x14ac:dyDescent="0.25">
      <c r="A4630">
        <v>4619</v>
      </c>
      <c r="B4630" s="5">
        <v>6714</v>
      </c>
      <c r="C4630" s="5">
        <v>8740</v>
      </c>
      <c r="D4630" s="5">
        <f t="shared" si="1008"/>
        <v>58680360</v>
      </c>
      <c r="E4630" s="5">
        <f t="shared" si="1009"/>
        <v>45077796</v>
      </c>
      <c r="F4630" s="5">
        <f t="shared" si="1010"/>
        <v>76387600</v>
      </c>
      <c r="G4630" s="5">
        <f t="shared" si="1011"/>
        <v>-623246.82420000003</v>
      </c>
      <c r="H4630" s="9">
        <f t="shared" si="1012"/>
        <v>388436603875.38574</v>
      </c>
      <c r="I4630" s="9">
        <f t="shared" si="1013"/>
        <v>-286769.74660000001</v>
      </c>
      <c r="J4630" s="9">
        <f t="shared" si="1014"/>
        <v>82236887565.028214</v>
      </c>
      <c r="K4630" s="9">
        <f t="shared" si="1015"/>
        <v>178728333845.08878</v>
      </c>
      <c r="M4630" s="9">
        <f t="shared" si="1016"/>
        <v>125643.35933451771</v>
      </c>
      <c r="N4630" s="9">
        <f t="shared" si="1017"/>
        <v>28854589522.626808</v>
      </c>
      <c r="O4630" s="9">
        <f t="shared" si="1018"/>
        <v>-116903.35933451771</v>
      </c>
      <c r="P4630" s="9">
        <f t="shared" si="1019"/>
        <v>13666395423.695368</v>
      </c>
      <c r="Q4630" s="9">
        <f t="shared" si="1020"/>
        <v>2.0169169679259532E-4</v>
      </c>
      <c r="R4630" s="9">
        <f t="shared" si="1021"/>
        <v>-3.3085200712328712E-2</v>
      </c>
    </row>
    <row r="4631" spans="1:18" x14ac:dyDescent="0.25">
      <c r="A4631">
        <v>4620</v>
      </c>
      <c r="B4631" s="5">
        <v>1798</v>
      </c>
      <c r="C4631" s="5">
        <v>60</v>
      </c>
      <c r="D4631" s="5">
        <f t="shared" si="1008"/>
        <v>107880</v>
      </c>
      <c r="E4631" s="5">
        <f t="shared" si="1009"/>
        <v>3232804</v>
      </c>
      <c r="F4631" s="5">
        <f t="shared" si="1010"/>
        <v>3600</v>
      </c>
      <c r="G4631" s="5">
        <f t="shared" si="1011"/>
        <v>-628162.82420000003</v>
      </c>
      <c r="H4631" s="9">
        <f t="shared" si="1012"/>
        <v>394588533706.92017</v>
      </c>
      <c r="I4631" s="9">
        <f t="shared" si="1013"/>
        <v>-295449.74660000001</v>
      </c>
      <c r="J4631" s="9">
        <f t="shared" si="1014"/>
        <v>87290552766.004227</v>
      </c>
      <c r="K4631" s="9">
        <f t="shared" si="1015"/>
        <v>185590547233.43036</v>
      </c>
      <c r="M4631" s="9">
        <f t="shared" si="1016"/>
        <v>124303.4998641241</v>
      </c>
      <c r="N4631" s="9">
        <f t="shared" si="1017"/>
        <v>29311578921.385616</v>
      </c>
      <c r="O4631" s="9">
        <f t="shared" si="1018"/>
        <v>-124243.4998641241</v>
      </c>
      <c r="P4631" s="9">
        <f t="shared" si="1019"/>
        <v>15436447258.486605</v>
      </c>
      <c r="Q4631" s="9">
        <f t="shared" si="1020"/>
        <v>2.0171848932414474E-4</v>
      </c>
      <c r="R4631" s="9">
        <f t="shared" si="1021"/>
        <v>-3.5162558276210995E-2</v>
      </c>
    </row>
    <row r="4632" spans="1:18" x14ac:dyDescent="0.25">
      <c r="A4632">
        <v>4621</v>
      </c>
      <c r="B4632" s="5">
        <v>195</v>
      </c>
      <c r="C4632" s="5">
        <v>39</v>
      </c>
      <c r="D4632" s="5">
        <f t="shared" si="1008"/>
        <v>7605</v>
      </c>
      <c r="E4632" s="5">
        <f t="shared" si="1009"/>
        <v>38025</v>
      </c>
      <c r="F4632" s="5">
        <f t="shared" si="1010"/>
        <v>1521</v>
      </c>
      <c r="G4632" s="5">
        <f t="shared" si="1011"/>
        <v>-629765.82420000003</v>
      </c>
      <c r="H4632" s="9">
        <f t="shared" si="1012"/>
        <v>396604993330.30536</v>
      </c>
      <c r="I4632" s="9">
        <f t="shared" si="1013"/>
        <v>-295470.74660000001</v>
      </c>
      <c r="J4632" s="9">
        <f t="shared" si="1014"/>
        <v>87302962096.36142</v>
      </c>
      <c r="K4632" s="9">
        <f t="shared" si="1015"/>
        <v>186077378259.53836</v>
      </c>
      <c r="M4632" s="9">
        <f t="shared" si="1016"/>
        <v>123866.60101728907</v>
      </c>
      <c r="N4632" s="9">
        <f t="shared" si="1017"/>
        <v>29461369425.527702</v>
      </c>
      <c r="O4632" s="9">
        <f t="shared" si="1018"/>
        <v>-123827.60101728907</v>
      </c>
      <c r="P4632" s="9">
        <f t="shared" si="1019"/>
        <v>15333274773.696928</v>
      </c>
      <c r="Q4632" s="9">
        <f t="shared" si="1020"/>
        <v>2.0172727129330842E-4</v>
      </c>
      <c r="R4632" s="9">
        <f t="shared" si="1021"/>
        <v>-3.50448535404927E-2</v>
      </c>
    </row>
    <row r="4633" spans="1:18" x14ac:dyDescent="0.25">
      <c r="A4633">
        <v>4622</v>
      </c>
      <c r="B4633" s="5">
        <v>32</v>
      </c>
      <c r="C4633" s="5">
        <v>3</v>
      </c>
      <c r="D4633" s="5">
        <f t="shared" si="1008"/>
        <v>96</v>
      </c>
      <c r="E4633" s="5">
        <f t="shared" si="1009"/>
        <v>1024</v>
      </c>
      <c r="F4633" s="5">
        <f t="shared" si="1010"/>
        <v>9</v>
      </c>
      <c r="G4633" s="5">
        <f t="shared" si="1011"/>
        <v>-629928.82420000003</v>
      </c>
      <c r="H4633" s="9">
        <f t="shared" si="1012"/>
        <v>396810323557.99457</v>
      </c>
      <c r="I4633" s="9">
        <f t="shared" si="1013"/>
        <v>-295506.74660000001</v>
      </c>
      <c r="J4633" s="9">
        <f t="shared" si="1014"/>
        <v>87324237286.116623</v>
      </c>
      <c r="K4633" s="9">
        <f t="shared" si="1015"/>
        <v>186148217428.90536</v>
      </c>
      <c r="M4633" s="9">
        <f t="shared" si="1016"/>
        <v>123822.17524558969</v>
      </c>
      <c r="N4633" s="9">
        <f t="shared" si="1017"/>
        <v>29476622157.575737</v>
      </c>
      <c r="O4633" s="9">
        <f t="shared" si="1018"/>
        <v>-123819.17524558969</v>
      </c>
      <c r="P4633" s="9">
        <f t="shared" si="1019"/>
        <v>15331188158.498051</v>
      </c>
      <c r="Q4633" s="9">
        <f t="shared" si="1020"/>
        <v>2.017281655357257E-4</v>
      </c>
      <c r="R4633" s="9">
        <f t="shared" si="1021"/>
        <v>-3.5042468951013504E-2</v>
      </c>
    </row>
    <row r="4634" spans="1:18" x14ac:dyDescent="0.25">
      <c r="A4634">
        <v>4623</v>
      </c>
      <c r="B4634" s="5">
        <v>2126545</v>
      </c>
      <c r="C4634" s="5">
        <v>2180695</v>
      </c>
      <c r="D4634" s="5">
        <f t="shared" si="1008"/>
        <v>4637346048775</v>
      </c>
      <c r="E4634" s="5">
        <f t="shared" si="1009"/>
        <v>4522193637025</v>
      </c>
      <c r="F4634" s="5">
        <f t="shared" si="1010"/>
        <v>4755430683025</v>
      </c>
      <c r="G4634" s="5">
        <f t="shared" si="1011"/>
        <v>1496584.1757999999</v>
      </c>
      <c r="H4634" s="9">
        <f t="shared" si="1012"/>
        <v>2239764195254.9648</v>
      </c>
      <c r="I4634" s="9">
        <f t="shared" si="1013"/>
        <v>1885185.2534</v>
      </c>
      <c r="J4634" s="9">
        <f t="shared" si="1014"/>
        <v>3553923439636.8223</v>
      </c>
      <c r="K4634" s="9">
        <f t="shared" si="1015"/>
        <v>2821338418689.9531</v>
      </c>
      <c r="M4634" s="9">
        <f t="shared" si="1016"/>
        <v>703404.88109691697</v>
      </c>
      <c r="N4634" s="9">
        <f t="shared" si="1017"/>
        <v>166378440746.25797</v>
      </c>
      <c r="O4634" s="9">
        <f t="shared" si="1018"/>
        <v>1477290.118903083</v>
      </c>
      <c r="P4634" s="9">
        <f t="shared" si="1019"/>
        <v>2182386095408.6853</v>
      </c>
      <c r="Q4634" s="9">
        <f t="shared" si="1020"/>
        <v>2.0975449241261056E-4</v>
      </c>
      <c r="R4634" s="9">
        <f t="shared" si="1021"/>
        <v>0.41809437687503459</v>
      </c>
    </row>
    <row r="4635" spans="1:18" x14ac:dyDescent="0.25">
      <c r="A4635">
        <v>4624</v>
      </c>
      <c r="B4635" s="5">
        <v>1216237</v>
      </c>
      <c r="C4635" s="5">
        <v>302201</v>
      </c>
      <c r="D4635" s="5">
        <f t="shared" si="1008"/>
        <v>367548037637</v>
      </c>
      <c r="E4635" s="5">
        <f t="shared" si="1009"/>
        <v>1479232440169</v>
      </c>
      <c r="F4635" s="5">
        <f t="shared" si="1010"/>
        <v>91325444401</v>
      </c>
      <c r="G4635" s="5">
        <f t="shared" si="1011"/>
        <v>586276.17579999997</v>
      </c>
      <c r="H4635" s="9">
        <f t="shared" si="1012"/>
        <v>343719754310.67249</v>
      </c>
      <c r="I4635" s="9">
        <f t="shared" si="1013"/>
        <v>6691.2533999999869</v>
      </c>
      <c r="J4635" s="9">
        <f t="shared" si="1014"/>
        <v>44772872.063011386</v>
      </c>
      <c r="K4635" s="9">
        <f t="shared" si="1015"/>
        <v>3922922454.6607399</v>
      </c>
      <c r="M4635" s="9">
        <f t="shared" si="1016"/>
        <v>455299.75604096393</v>
      </c>
      <c r="N4635" s="9">
        <f t="shared" si="1017"/>
        <v>25532847117.143337</v>
      </c>
      <c r="O4635" s="9">
        <f t="shared" si="1018"/>
        <v>-153098.75604096393</v>
      </c>
      <c r="P4635" s="9">
        <f t="shared" si="1019"/>
        <v>23439229101.290588</v>
      </c>
      <c r="Q4635" s="9">
        <f t="shared" si="1020"/>
        <v>2.0149694853707856E-4</v>
      </c>
      <c r="R4635" s="9">
        <f t="shared" si="1021"/>
        <v>-4.3328973674742172E-2</v>
      </c>
    </row>
    <row r="4636" spans="1:18" x14ac:dyDescent="0.25">
      <c r="A4636">
        <v>4625</v>
      </c>
      <c r="B4636" s="5">
        <v>877678</v>
      </c>
      <c r="C4636" s="5">
        <v>878520</v>
      </c>
      <c r="D4636" s="5">
        <f t="shared" si="1008"/>
        <v>771057676560</v>
      </c>
      <c r="E4636" s="5">
        <f t="shared" si="1009"/>
        <v>770318671684</v>
      </c>
      <c r="F4636" s="5">
        <f t="shared" si="1010"/>
        <v>771797390400</v>
      </c>
      <c r="G4636" s="5">
        <f t="shared" si="1011"/>
        <v>247717.17579999997</v>
      </c>
      <c r="H4636" s="9">
        <f t="shared" si="1012"/>
        <v>61363799186.328087</v>
      </c>
      <c r="I4636" s="9">
        <f t="shared" si="1013"/>
        <v>583010.25340000005</v>
      </c>
      <c r="J4636" s="9">
        <f t="shared" si="1014"/>
        <v>339900955569.53229</v>
      </c>
      <c r="K4636" s="9">
        <f t="shared" si="1015"/>
        <v>144421653434.69034</v>
      </c>
      <c r="M4636" s="9">
        <f t="shared" si="1016"/>
        <v>363025.24781537603</v>
      </c>
      <c r="N4636" s="9">
        <f t="shared" si="1017"/>
        <v>4558342904.3634405</v>
      </c>
      <c r="O4636" s="9">
        <f t="shared" si="1018"/>
        <v>515494.75218462397</v>
      </c>
      <c r="P4636" s="9">
        <f t="shared" si="1019"/>
        <v>265734839529.88687</v>
      </c>
      <c r="Q4636" s="9">
        <f t="shared" si="1020"/>
        <v>2.0026724809461645E-4</v>
      </c>
      <c r="R4636" s="9">
        <f t="shared" si="1021"/>
        <v>0.1458917458802628</v>
      </c>
    </row>
    <row r="4637" spans="1:18" x14ac:dyDescent="0.25">
      <c r="A4637">
        <v>4626</v>
      </c>
      <c r="B4637" s="5">
        <v>310460</v>
      </c>
      <c r="C4637" s="5">
        <v>282571</v>
      </c>
      <c r="D4637" s="5">
        <f t="shared" si="1008"/>
        <v>87726992660</v>
      </c>
      <c r="E4637" s="5">
        <f t="shared" si="1009"/>
        <v>96385411600</v>
      </c>
      <c r="F4637" s="5">
        <f t="shared" si="1010"/>
        <v>79846370041</v>
      </c>
      <c r="G4637" s="5">
        <f t="shared" si="1011"/>
        <v>-319500.82420000003</v>
      </c>
      <c r="H4637" s="9">
        <f t="shared" si="1012"/>
        <v>102080776664.47932</v>
      </c>
      <c r="I4637" s="9">
        <f t="shared" si="1013"/>
        <v>-12938.746600000013</v>
      </c>
      <c r="J4637" s="9">
        <f t="shared" si="1014"/>
        <v>167411163.57901189</v>
      </c>
      <c r="K4637" s="9">
        <f t="shared" si="1015"/>
        <v>4133940202.8149524</v>
      </c>
      <c r="M4637" s="9">
        <f t="shared" si="1016"/>
        <v>208429.55841795489</v>
      </c>
      <c r="N4637" s="9">
        <f t="shared" si="1017"/>
        <v>7582959173.8203917</v>
      </c>
      <c r="O4637" s="9">
        <f t="shared" si="1018"/>
        <v>74141.44158204511</v>
      </c>
      <c r="P4637" s="9">
        <f t="shared" si="1019"/>
        <v>5496953359.8638077</v>
      </c>
      <c r="Q4637" s="9">
        <f t="shared" si="1020"/>
        <v>2.0044457633690038E-4</v>
      </c>
      <c r="R4637" s="9">
        <f t="shared" si="1021"/>
        <v>2.098299792167202E-2</v>
      </c>
    </row>
    <row r="4638" spans="1:18" x14ac:dyDescent="0.25">
      <c r="A4638">
        <v>4627</v>
      </c>
      <c r="B4638" s="5">
        <v>295820</v>
      </c>
      <c r="C4638" s="5">
        <v>316250</v>
      </c>
      <c r="D4638" s="5">
        <f t="shared" si="1008"/>
        <v>93553075000</v>
      </c>
      <c r="E4638" s="5">
        <f t="shared" si="1009"/>
        <v>87509472400</v>
      </c>
      <c r="F4638" s="5">
        <f t="shared" si="1010"/>
        <v>100014062500</v>
      </c>
      <c r="G4638" s="5">
        <f t="shared" si="1011"/>
        <v>-334140.82420000003</v>
      </c>
      <c r="H4638" s="9">
        <f t="shared" si="1012"/>
        <v>111650090397.05533</v>
      </c>
      <c r="I4638" s="9">
        <f t="shared" si="1013"/>
        <v>20740.253399999987</v>
      </c>
      <c r="J4638" s="9">
        <f t="shared" si="1014"/>
        <v>430158111.09621102</v>
      </c>
      <c r="K4638" s="9">
        <f t="shared" si="1015"/>
        <v>-6930165365.1928482</v>
      </c>
      <c r="M4638" s="9">
        <f t="shared" si="1016"/>
        <v>204439.41548740925</v>
      </c>
      <c r="N4638" s="9">
        <f t="shared" si="1017"/>
        <v>8293805208.9569178</v>
      </c>
      <c r="O4638" s="9">
        <f t="shared" si="1018"/>
        <v>111810.58451259075</v>
      </c>
      <c r="P4638" s="9">
        <f t="shared" si="1019"/>
        <v>12501606809.047199</v>
      </c>
      <c r="Q4638" s="9">
        <f t="shared" si="1020"/>
        <v>2.0048625206258439E-4</v>
      </c>
      <c r="R4638" s="9">
        <f t="shared" si="1021"/>
        <v>3.1643858836361546E-2</v>
      </c>
    </row>
    <row r="4639" spans="1:18" x14ac:dyDescent="0.25">
      <c r="A4639">
        <v>4628</v>
      </c>
      <c r="B4639" s="5">
        <v>275639</v>
      </c>
      <c r="C4639" s="5">
        <v>293322</v>
      </c>
      <c r="D4639" s="5">
        <f t="shared" si="1008"/>
        <v>80850982758</v>
      </c>
      <c r="E4639" s="5">
        <f t="shared" si="1009"/>
        <v>75976858321</v>
      </c>
      <c r="F4639" s="5">
        <f t="shared" si="1010"/>
        <v>86037795684</v>
      </c>
      <c r="G4639" s="5">
        <f t="shared" si="1011"/>
        <v>-354321.82420000003</v>
      </c>
      <c r="H4639" s="9">
        <f t="shared" si="1012"/>
        <v>125543955104.41573</v>
      </c>
      <c r="I4639" s="9">
        <f t="shared" si="1013"/>
        <v>-2187.7466000000131</v>
      </c>
      <c r="J4639" s="9">
        <f t="shared" si="1014"/>
        <v>4786235.1858116174</v>
      </c>
      <c r="K4639" s="9">
        <f t="shared" si="1015"/>
        <v>775166366.19935238</v>
      </c>
      <c r="M4639" s="9">
        <f t="shared" si="1016"/>
        <v>198939.06886983124</v>
      </c>
      <c r="N4639" s="9">
        <f t="shared" si="1017"/>
        <v>9325895797.2641144</v>
      </c>
      <c r="O4639" s="9">
        <f t="shared" si="1018"/>
        <v>94382.931130168756</v>
      </c>
      <c r="P4639" s="9">
        <f t="shared" si="1019"/>
        <v>8908137688.7221775</v>
      </c>
      <c r="Q4639" s="9">
        <f t="shared" si="1020"/>
        <v>2.0054676182435166E-4</v>
      </c>
      <c r="R4639" s="9">
        <f t="shared" si="1021"/>
        <v>2.6711605637723325E-2</v>
      </c>
    </row>
    <row r="4640" spans="1:18" x14ac:dyDescent="0.25">
      <c r="A4640">
        <v>4629</v>
      </c>
      <c r="B4640" s="5">
        <v>264137</v>
      </c>
      <c r="C4640" s="5">
        <v>243680</v>
      </c>
      <c r="D4640" s="5">
        <f t="shared" si="1008"/>
        <v>64364904160</v>
      </c>
      <c r="E4640" s="5">
        <f t="shared" si="1009"/>
        <v>69768354769</v>
      </c>
      <c r="F4640" s="5">
        <f t="shared" si="1010"/>
        <v>59379942400</v>
      </c>
      <c r="G4640" s="5">
        <f t="shared" si="1011"/>
        <v>-365823.82420000003</v>
      </c>
      <c r="H4640" s="9">
        <f t="shared" si="1012"/>
        <v>133827070352.31253</v>
      </c>
      <c r="I4640" s="9">
        <f t="shared" si="1013"/>
        <v>-51829.746600000013</v>
      </c>
      <c r="J4640" s="9">
        <f t="shared" si="1014"/>
        <v>2686322632.620213</v>
      </c>
      <c r="K4640" s="9">
        <f t="shared" si="1015"/>
        <v>18960556108.528954</v>
      </c>
      <c r="M4640" s="9">
        <f t="shared" si="1016"/>
        <v>195804.19018218532</v>
      </c>
      <c r="N4640" s="9">
        <f t="shared" si="1017"/>
        <v>9941197980.5860271</v>
      </c>
      <c r="O4640" s="9">
        <f t="shared" si="1018"/>
        <v>47875.809817814676</v>
      </c>
      <c r="P4640" s="9">
        <f t="shared" si="1019"/>
        <v>2292093165.7115602</v>
      </c>
      <c r="Q4640" s="9">
        <f t="shared" si="1020"/>
        <v>2.0058283597225061E-4</v>
      </c>
      <c r="R4640" s="9">
        <f t="shared" si="1021"/>
        <v>1.3549481449644149E-2</v>
      </c>
    </row>
    <row r="4641" spans="1:18" x14ac:dyDescent="0.25">
      <c r="A4641">
        <v>4630</v>
      </c>
      <c r="B4641" s="5">
        <v>193338</v>
      </c>
      <c r="C4641" s="5">
        <v>134914</v>
      </c>
      <c r="D4641" s="5">
        <f t="shared" si="1008"/>
        <v>26084002932</v>
      </c>
      <c r="E4641" s="5">
        <f t="shared" si="1009"/>
        <v>37379582244</v>
      </c>
      <c r="F4641" s="5">
        <f t="shared" si="1010"/>
        <v>18201787396</v>
      </c>
      <c r="G4641" s="5">
        <f t="shared" si="1011"/>
        <v>-436622.82420000003</v>
      </c>
      <c r="H4641" s="9">
        <f t="shared" si="1012"/>
        <v>190639490612.38412</v>
      </c>
      <c r="I4641" s="9">
        <f t="shared" si="1013"/>
        <v>-160595.74660000001</v>
      </c>
      <c r="J4641" s="9">
        <f t="shared" si="1014"/>
        <v>25790993826.011417</v>
      </c>
      <c r="K4641" s="9">
        <f t="shared" si="1015"/>
        <v>70119768434.999557</v>
      </c>
      <c r="M4641" s="9">
        <f t="shared" si="1016"/>
        <v>176507.8698720964</v>
      </c>
      <c r="N4641" s="9">
        <f t="shared" si="1017"/>
        <v>14161446664.763166</v>
      </c>
      <c r="O4641" s="9">
        <f t="shared" si="1018"/>
        <v>-41593.869872096402</v>
      </c>
      <c r="P4641" s="9">
        <f t="shared" si="1019"/>
        <v>1730050010.9368887</v>
      </c>
      <c r="Q4641" s="9">
        <f t="shared" si="1020"/>
        <v>2.0083026216271432E-4</v>
      </c>
      <c r="R4641" s="9">
        <f t="shared" si="1021"/>
        <v>-1.1771611595316124E-2</v>
      </c>
    </row>
    <row r="4642" spans="1:18" x14ac:dyDescent="0.25">
      <c r="A4642">
        <v>4631</v>
      </c>
      <c r="B4642" s="5">
        <v>135886</v>
      </c>
      <c r="C4642" s="5">
        <v>60335</v>
      </c>
      <c r="D4642" s="5">
        <f t="shared" si="1008"/>
        <v>8198681810</v>
      </c>
      <c r="E4642" s="5">
        <f t="shared" si="1009"/>
        <v>18465004996</v>
      </c>
      <c r="F4642" s="5">
        <f t="shared" si="1010"/>
        <v>3640312225</v>
      </c>
      <c r="G4642" s="5">
        <f t="shared" si="1011"/>
        <v>-494074.82420000003</v>
      </c>
      <c r="H4642" s="9">
        <f t="shared" si="1012"/>
        <v>244109931908.26093</v>
      </c>
      <c r="I4642" s="9">
        <f t="shared" si="1013"/>
        <v>-235174.74660000001</v>
      </c>
      <c r="J4642" s="9">
        <f t="shared" si="1014"/>
        <v>55307161438.374214</v>
      </c>
      <c r="K4642" s="9">
        <f t="shared" si="1015"/>
        <v>116193921582.67456</v>
      </c>
      <c r="M4642" s="9">
        <f t="shared" si="1016"/>
        <v>160849.28437717093</v>
      </c>
      <c r="N4642" s="9">
        <f t="shared" si="1017"/>
        <v>18133440086.065979</v>
      </c>
      <c r="O4642" s="9">
        <f t="shared" si="1018"/>
        <v>-100514.28437717093</v>
      </c>
      <c r="P4642" s="9">
        <f t="shared" si="1019"/>
        <v>10103121363.854788</v>
      </c>
      <c r="Q4642" s="9">
        <f t="shared" si="1020"/>
        <v>2.0106313355829449E-4</v>
      </c>
      <c r="R4642" s="9">
        <f t="shared" si="1021"/>
        <v>-2.8446866254662993E-2</v>
      </c>
    </row>
    <row r="4643" spans="1:18" x14ac:dyDescent="0.25">
      <c r="A4643">
        <v>4632</v>
      </c>
      <c r="B4643" s="5">
        <v>131865</v>
      </c>
      <c r="C4643" s="5">
        <v>37448</v>
      </c>
      <c r="D4643" s="5">
        <f t="shared" si="1008"/>
        <v>4938080520</v>
      </c>
      <c r="E4643" s="5">
        <f t="shared" si="1009"/>
        <v>17388378225</v>
      </c>
      <c r="F4643" s="5">
        <f t="shared" si="1010"/>
        <v>1402352704</v>
      </c>
      <c r="G4643" s="5">
        <f t="shared" si="1011"/>
        <v>-498095.82420000003</v>
      </c>
      <c r="H4643" s="9">
        <f t="shared" si="1012"/>
        <v>248099450085.47733</v>
      </c>
      <c r="I4643" s="9">
        <f t="shared" si="1013"/>
        <v>-258061.74660000001</v>
      </c>
      <c r="J4643" s="9">
        <f t="shared" si="1014"/>
        <v>66595865058.242615</v>
      </c>
      <c r="K4643" s="9">
        <f t="shared" si="1015"/>
        <v>128539478367.21857</v>
      </c>
      <c r="M4643" s="9">
        <f t="shared" si="1016"/>
        <v>159753.357825004</v>
      </c>
      <c r="N4643" s="9">
        <f t="shared" si="1017"/>
        <v>18429797093.227863</v>
      </c>
      <c r="O4643" s="9">
        <f t="shared" si="1018"/>
        <v>-122305.357825004</v>
      </c>
      <c r="P4643" s="9">
        <f t="shared" si="1019"/>
        <v>14958600552.702267</v>
      </c>
      <c r="Q4643" s="9">
        <f t="shared" si="1020"/>
        <v>2.010805084787759E-4</v>
      </c>
      <c r="R4643" s="9">
        <f t="shared" si="1021"/>
        <v>-3.4614027330212196E-2</v>
      </c>
    </row>
    <row r="4644" spans="1:18" x14ac:dyDescent="0.25">
      <c r="A4644">
        <v>4633</v>
      </c>
      <c r="B4644" s="5">
        <v>118910</v>
      </c>
      <c r="C4644" s="5">
        <v>27384</v>
      </c>
      <c r="D4644" s="5">
        <f t="shared" si="1008"/>
        <v>3256231440</v>
      </c>
      <c r="E4644" s="5">
        <f t="shared" si="1009"/>
        <v>14139588100</v>
      </c>
      <c r="F4644" s="5">
        <f t="shared" si="1010"/>
        <v>749883456</v>
      </c>
      <c r="G4644" s="5">
        <f t="shared" si="1011"/>
        <v>-511050.82420000003</v>
      </c>
      <c r="H4644" s="9">
        <f t="shared" si="1012"/>
        <v>261172944915.49933</v>
      </c>
      <c r="I4644" s="9">
        <f t="shared" si="1013"/>
        <v>-268125.74660000001</v>
      </c>
      <c r="J4644" s="9">
        <f t="shared" si="1014"/>
        <v>71891415989.807419</v>
      </c>
      <c r="K4644" s="9">
        <f t="shared" si="1015"/>
        <v>137025883789.17036</v>
      </c>
      <c r="M4644" s="9">
        <f t="shared" si="1016"/>
        <v>156222.46290251636</v>
      </c>
      <c r="N4644" s="9">
        <f t="shared" si="1017"/>
        <v>19400947399.823296</v>
      </c>
      <c r="O4644" s="9">
        <f t="shared" si="1018"/>
        <v>-128838.46290251636</v>
      </c>
      <c r="P4644" s="9">
        <f t="shared" si="1019"/>
        <v>16599349523.083084</v>
      </c>
      <c r="Q4644" s="9">
        <f t="shared" si="1020"/>
        <v>2.0113744541276025E-4</v>
      </c>
      <c r="R4644" s="9">
        <f t="shared" si="1021"/>
        <v>-3.6462983162643924E-2</v>
      </c>
    </row>
    <row r="4645" spans="1:18" x14ac:dyDescent="0.25">
      <c r="A4645">
        <v>4634</v>
      </c>
      <c r="B4645" s="5">
        <v>57547</v>
      </c>
      <c r="C4645" s="5">
        <v>16273</v>
      </c>
      <c r="D4645" s="5">
        <f t="shared" si="1008"/>
        <v>936462331</v>
      </c>
      <c r="E4645" s="5">
        <f t="shared" si="1009"/>
        <v>3311657209</v>
      </c>
      <c r="F4645" s="5">
        <f t="shared" si="1010"/>
        <v>264810529</v>
      </c>
      <c r="G4645" s="5">
        <f t="shared" si="1011"/>
        <v>-572413.82420000003</v>
      </c>
      <c r="H4645" s="9">
        <f t="shared" si="1012"/>
        <v>327657586135.26855</v>
      </c>
      <c r="I4645" s="9">
        <f t="shared" si="1013"/>
        <v>-279236.74660000001</v>
      </c>
      <c r="J4645" s="9">
        <f t="shared" si="1014"/>
        <v>77973160651.752625</v>
      </c>
      <c r="K4645" s="9">
        <f t="shared" si="1015"/>
        <v>159838973978.47235</v>
      </c>
      <c r="M4645" s="9">
        <f t="shared" si="1016"/>
        <v>139497.93143755235</v>
      </c>
      <c r="N4645" s="9">
        <f t="shared" si="1017"/>
        <v>24339686470.281734</v>
      </c>
      <c r="O4645" s="9">
        <f t="shared" si="1018"/>
        <v>-123224.93143755235</v>
      </c>
      <c r="P4645" s="9">
        <f t="shared" si="1019"/>
        <v>15184383727.789478</v>
      </c>
      <c r="Q4645" s="9">
        <f t="shared" si="1020"/>
        <v>2.0142699550455443E-4</v>
      </c>
      <c r="R4645" s="9">
        <f t="shared" si="1021"/>
        <v>-3.4874284818594094E-2</v>
      </c>
    </row>
    <row r="4646" spans="1:18" x14ac:dyDescent="0.25">
      <c r="A4646">
        <v>4635</v>
      </c>
      <c r="B4646" s="5">
        <v>50471</v>
      </c>
      <c r="C4646" s="5">
        <v>40256</v>
      </c>
      <c r="D4646" s="5">
        <f t="shared" si="1008"/>
        <v>2031760576</v>
      </c>
      <c r="E4646" s="5">
        <f t="shared" si="1009"/>
        <v>2547321841</v>
      </c>
      <c r="F4646" s="5">
        <f t="shared" si="1010"/>
        <v>1620545536</v>
      </c>
      <c r="G4646" s="5">
        <f t="shared" si="1011"/>
        <v>-579489.82420000003</v>
      </c>
      <c r="H4646" s="9">
        <f t="shared" si="1012"/>
        <v>335808456351.34692</v>
      </c>
      <c r="I4646" s="9">
        <f t="shared" si="1013"/>
        <v>-255253.74660000001</v>
      </c>
      <c r="J4646" s="9">
        <f t="shared" si="1014"/>
        <v>65154475153.337021</v>
      </c>
      <c r="K4646" s="9">
        <f t="shared" si="1015"/>
        <v>147916948743.62537</v>
      </c>
      <c r="M4646" s="9">
        <f t="shared" si="1016"/>
        <v>137569.36235445528</v>
      </c>
      <c r="N4646" s="9">
        <f t="shared" si="1017"/>
        <v>24945164975.630314</v>
      </c>
      <c r="O4646" s="9">
        <f t="shared" si="1018"/>
        <v>-97313.362354455283</v>
      </c>
      <c r="P4646" s="9">
        <f t="shared" si="1019"/>
        <v>9469890492.7295151</v>
      </c>
      <c r="Q4646" s="9">
        <f t="shared" si="1020"/>
        <v>2.0146249370648448E-4</v>
      </c>
      <c r="R4646" s="9">
        <f t="shared" si="1021"/>
        <v>-2.7540968666491469E-2</v>
      </c>
    </row>
    <row r="4647" spans="1:18" x14ac:dyDescent="0.25">
      <c r="A4647">
        <v>4636</v>
      </c>
      <c r="B4647" s="5">
        <v>42830</v>
      </c>
      <c r="C4647" s="5">
        <v>10083</v>
      </c>
      <c r="D4647" s="5">
        <f t="shared" si="1008"/>
        <v>431854890</v>
      </c>
      <c r="E4647" s="5">
        <f t="shared" si="1009"/>
        <v>1834408900</v>
      </c>
      <c r="F4647" s="5">
        <f t="shared" si="1010"/>
        <v>101666889</v>
      </c>
      <c r="G4647" s="5">
        <f t="shared" si="1011"/>
        <v>-587130.82420000003</v>
      </c>
      <c r="H4647" s="9">
        <f t="shared" si="1012"/>
        <v>344722604725.77136</v>
      </c>
      <c r="I4647" s="9">
        <f t="shared" si="1013"/>
        <v>-285426.74660000001</v>
      </c>
      <c r="J4647" s="9">
        <f t="shared" si="1014"/>
        <v>81468427674.660614</v>
      </c>
      <c r="K4647" s="9">
        <f t="shared" si="1015"/>
        <v>167582840979.98257</v>
      </c>
      <c r="M4647" s="9">
        <f t="shared" si="1016"/>
        <v>135486.80209951679</v>
      </c>
      <c r="N4647" s="9">
        <f t="shared" si="1017"/>
        <v>25607342766.604733</v>
      </c>
      <c r="O4647" s="9">
        <f t="shared" si="1018"/>
        <v>-125403.80209951679</v>
      </c>
      <c r="P4647" s="9">
        <f t="shared" si="1019"/>
        <v>15726113581.014772</v>
      </c>
      <c r="Q4647" s="9">
        <f t="shared" si="1020"/>
        <v>2.0150131609362123E-4</v>
      </c>
      <c r="R4647" s="9">
        <f t="shared" si="1021"/>
        <v>-3.5490935343046814E-2</v>
      </c>
    </row>
    <row r="4648" spans="1:18" x14ac:dyDescent="0.25">
      <c r="A4648">
        <v>4637</v>
      </c>
      <c r="B4648" s="5">
        <v>19519</v>
      </c>
      <c r="C4648" s="5">
        <v>3564</v>
      </c>
      <c r="D4648" s="5">
        <f t="shared" si="1008"/>
        <v>69565716</v>
      </c>
      <c r="E4648" s="5">
        <f t="shared" si="1009"/>
        <v>380991361</v>
      </c>
      <c r="F4648" s="5">
        <f t="shared" si="1010"/>
        <v>12702096</v>
      </c>
      <c r="G4648" s="5">
        <f t="shared" si="1011"/>
        <v>-610441.82420000003</v>
      </c>
      <c r="H4648" s="9">
        <f t="shared" si="1012"/>
        <v>372639220732.62372</v>
      </c>
      <c r="I4648" s="9">
        <f t="shared" si="1013"/>
        <v>-291945.74660000001</v>
      </c>
      <c r="J4648" s="9">
        <f t="shared" si="1014"/>
        <v>85232318957.831421</v>
      </c>
      <c r="K4648" s="9">
        <f t="shared" si="1015"/>
        <v>178215894121.93497</v>
      </c>
      <c r="M4648" s="9">
        <f t="shared" si="1016"/>
        <v>129133.37164501204</v>
      </c>
      <c r="N4648" s="9">
        <f t="shared" si="1017"/>
        <v>27681098143.162743</v>
      </c>
      <c r="O4648" s="9">
        <f t="shared" si="1018"/>
        <v>-125569.37164501204</v>
      </c>
      <c r="P4648" s="9">
        <f t="shared" si="1019"/>
        <v>15767667095.323154</v>
      </c>
      <c r="Q4648" s="9">
        <f t="shared" si="1020"/>
        <v>2.0162289693664102E-4</v>
      </c>
      <c r="R4648" s="9">
        <f t="shared" si="1021"/>
        <v>-3.5537795876038877E-2</v>
      </c>
    </row>
    <row r="4649" spans="1:18" x14ac:dyDescent="0.25">
      <c r="A4649">
        <v>4638</v>
      </c>
      <c r="B4649" s="5">
        <v>7505</v>
      </c>
      <c r="C4649" s="5">
        <v>2117</v>
      </c>
      <c r="D4649" s="5">
        <f t="shared" si="1008"/>
        <v>15888085</v>
      </c>
      <c r="E4649" s="5">
        <f t="shared" si="1009"/>
        <v>56325025</v>
      </c>
      <c r="F4649" s="5">
        <f t="shared" si="1010"/>
        <v>4481689</v>
      </c>
      <c r="G4649" s="5">
        <f t="shared" si="1011"/>
        <v>-622455.82420000003</v>
      </c>
      <c r="H4649" s="9">
        <f t="shared" si="1012"/>
        <v>387451253080.50134</v>
      </c>
      <c r="I4649" s="9">
        <f t="shared" si="1013"/>
        <v>-293392.74660000001</v>
      </c>
      <c r="J4649" s="9">
        <f t="shared" si="1014"/>
        <v>86079303757.491821</v>
      </c>
      <c r="K4649" s="9">
        <f t="shared" si="1015"/>
        <v>182624023899.20477</v>
      </c>
      <c r="M4649" s="9">
        <f t="shared" si="1016"/>
        <v>125858.94697509568</v>
      </c>
      <c r="N4649" s="9">
        <f t="shared" si="1017"/>
        <v>28781393813.369446</v>
      </c>
      <c r="O4649" s="9">
        <f t="shared" si="1018"/>
        <v>-123741.94697509568</v>
      </c>
      <c r="P4649" s="9">
        <f t="shared" si="1019"/>
        <v>15312069441.187391</v>
      </c>
      <c r="Q4649" s="9">
        <f t="shared" si="1020"/>
        <v>2.0168740544939374E-4</v>
      </c>
      <c r="R4649" s="9">
        <f t="shared" si="1021"/>
        <v>-3.5020611612230509E-2</v>
      </c>
    </row>
    <row r="4650" spans="1:18" x14ac:dyDescent="0.25">
      <c r="A4650">
        <v>4639</v>
      </c>
      <c r="B4650" s="5">
        <v>7003</v>
      </c>
      <c r="C4650" s="5">
        <v>256</v>
      </c>
      <c r="D4650" s="5">
        <f t="shared" si="1008"/>
        <v>1792768</v>
      </c>
      <c r="E4650" s="5">
        <f t="shared" si="1009"/>
        <v>49042009</v>
      </c>
      <c r="F4650" s="5">
        <f t="shared" si="1010"/>
        <v>65536</v>
      </c>
      <c r="G4650" s="5">
        <f t="shared" si="1011"/>
        <v>-622957.82420000003</v>
      </c>
      <c r="H4650" s="9">
        <f t="shared" si="1012"/>
        <v>388076450731.99817</v>
      </c>
      <c r="I4650" s="9">
        <f t="shared" si="1013"/>
        <v>-295253.74660000001</v>
      </c>
      <c r="J4650" s="9">
        <f t="shared" si="1014"/>
        <v>87174774881.337021</v>
      </c>
      <c r="K4650" s="9">
        <f t="shared" si="1015"/>
        <v>183930631568.83417</v>
      </c>
      <c r="M4650" s="9">
        <f t="shared" si="1016"/>
        <v>125722.12650029144</v>
      </c>
      <c r="N4650" s="9">
        <f t="shared" si="1017"/>
        <v>28827835939.122955</v>
      </c>
      <c r="O4650" s="9">
        <f t="shared" si="1018"/>
        <v>-125466.12650029144</v>
      </c>
      <c r="P4650" s="9">
        <f t="shared" si="1019"/>
        <v>15741748898.987135</v>
      </c>
      <c r="Q4650" s="9">
        <f t="shared" si="1020"/>
        <v>2.0169012827430578E-4</v>
      </c>
      <c r="R4650" s="9">
        <f t="shared" si="1021"/>
        <v>-3.5508577326047112E-2</v>
      </c>
    </row>
    <row r="4651" spans="1:18" x14ac:dyDescent="0.25">
      <c r="A4651">
        <v>4640</v>
      </c>
      <c r="B4651" s="5">
        <v>4615</v>
      </c>
      <c r="C4651" s="5">
        <v>1360</v>
      </c>
      <c r="D4651" s="5">
        <f t="shared" si="1008"/>
        <v>6276400</v>
      </c>
      <c r="E4651" s="5">
        <f t="shared" si="1009"/>
        <v>21298225</v>
      </c>
      <c r="F4651" s="5">
        <f t="shared" si="1010"/>
        <v>1849600</v>
      </c>
      <c r="G4651" s="5">
        <f t="shared" si="1011"/>
        <v>-625345.82420000003</v>
      </c>
      <c r="H4651" s="9">
        <f t="shared" si="1012"/>
        <v>391057399844.37732</v>
      </c>
      <c r="I4651" s="9">
        <f t="shared" si="1013"/>
        <v>-294149.74660000001</v>
      </c>
      <c r="J4651" s="9">
        <f t="shared" si="1014"/>
        <v>86524073424.844223</v>
      </c>
      <c r="K4651" s="9">
        <f t="shared" si="1015"/>
        <v>183945315725.79816</v>
      </c>
      <c r="M4651" s="9">
        <f t="shared" si="1016"/>
        <v>125071.27531735819</v>
      </c>
      <c r="N4651" s="9">
        <f t="shared" si="1017"/>
        <v>29049272493.163918</v>
      </c>
      <c r="O4651" s="9">
        <f t="shared" si="1018"/>
        <v>-123711.27531735819</v>
      </c>
      <c r="P4651" s="9">
        <f t="shared" si="1019"/>
        <v>15304479640.647198</v>
      </c>
      <c r="Q4651" s="9">
        <f t="shared" si="1020"/>
        <v>2.017031107327095E-4</v>
      </c>
      <c r="R4651" s="9">
        <f t="shared" si="1021"/>
        <v>-3.5011931401425792E-2</v>
      </c>
    </row>
    <row r="4652" spans="1:18" x14ac:dyDescent="0.25">
      <c r="A4652">
        <v>4641</v>
      </c>
      <c r="B4652" s="5">
        <v>4392</v>
      </c>
      <c r="C4652" s="5">
        <v>370</v>
      </c>
      <c r="D4652" s="5">
        <f t="shared" si="1008"/>
        <v>1625040</v>
      </c>
      <c r="E4652" s="5">
        <f t="shared" si="1009"/>
        <v>19289664</v>
      </c>
      <c r="F4652" s="5">
        <f t="shared" si="1010"/>
        <v>136900</v>
      </c>
      <c r="G4652" s="5">
        <f t="shared" si="1011"/>
        <v>-625568.82420000003</v>
      </c>
      <c r="H4652" s="9">
        <f t="shared" si="1012"/>
        <v>391336353810.97052</v>
      </c>
      <c r="I4652" s="9">
        <f t="shared" si="1013"/>
        <v>-295139.74660000001</v>
      </c>
      <c r="J4652" s="9">
        <f t="shared" si="1014"/>
        <v>87107470023.112213</v>
      </c>
      <c r="K4652" s="9">
        <f t="shared" si="1015"/>
        <v>184630224255.24796</v>
      </c>
      <c r="M4652" s="9">
        <f t="shared" si="1016"/>
        <v>125010.49650086148</v>
      </c>
      <c r="N4652" s="9">
        <f t="shared" si="1017"/>
        <v>29069994284.368591</v>
      </c>
      <c r="O4652" s="9">
        <f t="shared" si="1018"/>
        <v>-124640.49650086148</v>
      </c>
      <c r="P4652" s="9">
        <f t="shared" si="1019"/>
        <v>15535253367.981264</v>
      </c>
      <c r="Q4652" s="9">
        <f t="shared" si="1020"/>
        <v>2.0170432561700686E-4</v>
      </c>
      <c r="R4652" s="9">
        <f t="shared" si="1021"/>
        <v>-3.5274913339826026E-2</v>
      </c>
    </row>
    <row r="4653" spans="1:18" x14ac:dyDescent="0.25">
      <c r="A4653">
        <v>4642</v>
      </c>
      <c r="B4653" s="5">
        <v>3546</v>
      </c>
      <c r="C4653" s="5">
        <v>1300</v>
      </c>
      <c r="D4653" s="5">
        <f t="shared" si="1008"/>
        <v>4609800</v>
      </c>
      <c r="E4653" s="5">
        <f t="shared" si="1009"/>
        <v>12574116</v>
      </c>
      <c r="F4653" s="5">
        <f t="shared" si="1010"/>
        <v>1690000</v>
      </c>
      <c r="G4653" s="5">
        <f t="shared" si="1011"/>
        <v>-626414.82420000003</v>
      </c>
      <c r="H4653" s="9">
        <f t="shared" si="1012"/>
        <v>392395531977.51697</v>
      </c>
      <c r="I4653" s="9">
        <f t="shared" si="1013"/>
        <v>-294209.74660000001</v>
      </c>
      <c r="J4653" s="9">
        <f t="shared" si="1014"/>
        <v>86559374994.436218</v>
      </c>
      <c r="K4653" s="9">
        <f t="shared" si="1015"/>
        <v>184297346694.36557</v>
      </c>
      <c r="M4653" s="9">
        <f t="shared" si="1016"/>
        <v>124779.9185692193</v>
      </c>
      <c r="N4653" s="9">
        <f t="shared" si="1017"/>
        <v>29148674179.419956</v>
      </c>
      <c r="O4653" s="9">
        <f t="shared" si="1018"/>
        <v>-123479.9185692193</v>
      </c>
      <c r="P4653" s="9">
        <f t="shared" si="1019"/>
        <v>15247290289.861029</v>
      </c>
      <c r="Q4653" s="9">
        <f t="shared" si="1020"/>
        <v>2.0170893848893824E-4</v>
      </c>
      <c r="R4653" s="9">
        <f t="shared" si="1021"/>
        <v>-3.4946454475621808E-2</v>
      </c>
    </row>
    <row r="4654" spans="1:18" x14ac:dyDescent="0.25">
      <c r="A4654">
        <v>4643</v>
      </c>
      <c r="B4654" s="5">
        <v>1962</v>
      </c>
      <c r="C4654" s="5">
        <v>969</v>
      </c>
      <c r="D4654" s="5">
        <f t="shared" si="1008"/>
        <v>1901178</v>
      </c>
      <c r="E4654" s="5">
        <f t="shared" si="1009"/>
        <v>3849444</v>
      </c>
      <c r="F4654" s="5">
        <f t="shared" si="1010"/>
        <v>938961</v>
      </c>
      <c r="G4654" s="5">
        <f t="shared" si="1011"/>
        <v>-627998.82420000003</v>
      </c>
      <c r="H4654" s="9">
        <f t="shared" si="1012"/>
        <v>394382523196.58252</v>
      </c>
      <c r="I4654" s="9">
        <f t="shared" si="1013"/>
        <v>-294540.74660000001</v>
      </c>
      <c r="J4654" s="9">
        <f t="shared" si="1014"/>
        <v>86754251407.685425</v>
      </c>
      <c r="K4654" s="9">
        <f t="shared" si="1015"/>
        <v>184971242543.79016</v>
      </c>
      <c r="M4654" s="9">
        <f t="shared" si="1016"/>
        <v>124348.19818657009</v>
      </c>
      <c r="N4654" s="9">
        <f t="shared" si="1017"/>
        <v>29296275655.282917</v>
      </c>
      <c r="O4654" s="9">
        <f t="shared" si="1018"/>
        <v>-123379.19818657009</v>
      </c>
      <c r="P4654" s="9">
        <f t="shared" si="1019"/>
        <v>15222426545.160942</v>
      </c>
      <c r="Q4654" s="9">
        <f t="shared" si="1020"/>
        <v>2.0171759211899955E-4</v>
      </c>
      <c r="R4654" s="9">
        <f t="shared" si="1021"/>
        <v>-3.4917949422749575E-2</v>
      </c>
    </row>
    <row r="4655" spans="1:18" x14ac:dyDescent="0.25">
      <c r="A4655">
        <v>4644</v>
      </c>
      <c r="B4655" s="5">
        <v>1490</v>
      </c>
      <c r="C4655" s="5">
        <v>203</v>
      </c>
      <c r="D4655" s="5">
        <f t="shared" si="1008"/>
        <v>302470</v>
      </c>
      <c r="E4655" s="5">
        <f t="shared" si="1009"/>
        <v>2220100</v>
      </c>
      <c r="F4655" s="5">
        <f t="shared" si="1010"/>
        <v>41209</v>
      </c>
      <c r="G4655" s="5">
        <f t="shared" si="1011"/>
        <v>-628470.82420000003</v>
      </c>
      <c r="H4655" s="9">
        <f t="shared" si="1012"/>
        <v>394975576870.62732</v>
      </c>
      <c r="I4655" s="9">
        <f t="shared" si="1013"/>
        <v>-295306.74660000001</v>
      </c>
      <c r="J4655" s="9">
        <f t="shared" si="1014"/>
        <v>87206074587.476624</v>
      </c>
      <c r="K4655" s="9">
        <f t="shared" si="1015"/>
        <v>185591674427.52255</v>
      </c>
      <c r="M4655" s="9">
        <f t="shared" si="1016"/>
        <v>124219.55423416452</v>
      </c>
      <c r="N4655" s="9">
        <f t="shared" si="1017"/>
        <v>29340330000.724922</v>
      </c>
      <c r="O4655" s="9">
        <f t="shared" si="1018"/>
        <v>-124016.55423416452</v>
      </c>
      <c r="P4655" s="9">
        <f t="shared" si="1019"/>
        <v>15380105724.115469</v>
      </c>
      <c r="Q4655" s="9">
        <f t="shared" si="1020"/>
        <v>2.0172017495230672E-4</v>
      </c>
      <c r="R4655" s="9">
        <f t="shared" si="1021"/>
        <v>-3.5098329682588976E-2</v>
      </c>
    </row>
    <row r="4656" spans="1:18" x14ac:dyDescent="0.25">
      <c r="A4656">
        <v>4645</v>
      </c>
      <c r="B4656" s="5">
        <v>1136</v>
      </c>
      <c r="C4656" s="5">
        <v>12</v>
      </c>
      <c r="D4656" s="5">
        <f t="shared" si="1008"/>
        <v>13632</v>
      </c>
      <c r="E4656" s="5">
        <f t="shared" si="1009"/>
        <v>1290496</v>
      </c>
      <c r="F4656" s="5">
        <f t="shared" si="1010"/>
        <v>144</v>
      </c>
      <c r="G4656" s="5">
        <f t="shared" si="1011"/>
        <v>-628824.82420000003</v>
      </c>
      <c r="H4656" s="9">
        <f t="shared" si="1012"/>
        <v>395420659530.16095</v>
      </c>
      <c r="I4656" s="9">
        <f t="shared" si="1013"/>
        <v>-295497.74660000001</v>
      </c>
      <c r="J4656" s="9">
        <f t="shared" si="1014"/>
        <v>87318918245.677826</v>
      </c>
      <c r="K4656" s="9">
        <f t="shared" si="1015"/>
        <v>185816318557.24118</v>
      </c>
      <c r="M4656" s="9">
        <f t="shared" si="1016"/>
        <v>124123.07126986035</v>
      </c>
      <c r="N4656" s="9">
        <f t="shared" si="1017"/>
        <v>29373392480.718704</v>
      </c>
      <c r="O4656" s="9">
        <f t="shared" si="1018"/>
        <v>-124111.07126986035</v>
      </c>
      <c r="P4656" s="9">
        <f t="shared" si="1019"/>
        <v>15403558011.752354</v>
      </c>
      <c r="Q4656" s="9">
        <f t="shared" si="1020"/>
        <v>2.0172211335074824E-4</v>
      </c>
      <c r="R4656" s="9">
        <f t="shared" si="1021"/>
        <v>-3.5125079291322504E-2</v>
      </c>
    </row>
    <row r="4657" spans="1:18" x14ac:dyDescent="0.25">
      <c r="A4657">
        <v>4646</v>
      </c>
      <c r="B4657" s="5">
        <v>1031</v>
      </c>
      <c r="C4657" s="5">
        <v>146</v>
      </c>
      <c r="D4657" s="5">
        <f t="shared" si="1008"/>
        <v>150526</v>
      </c>
      <c r="E4657" s="5">
        <f t="shared" si="1009"/>
        <v>1062961</v>
      </c>
      <c r="F4657" s="5">
        <f t="shared" si="1010"/>
        <v>21316</v>
      </c>
      <c r="G4657" s="5">
        <f t="shared" si="1011"/>
        <v>-628929.82420000003</v>
      </c>
      <c r="H4657" s="9">
        <f t="shared" si="1012"/>
        <v>395552723768.24292</v>
      </c>
      <c r="I4657" s="9">
        <f t="shared" si="1013"/>
        <v>-295363.74660000001</v>
      </c>
      <c r="J4657" s="9">
        <f t="shared" si="1014"/>
        <v>87239742805.58902</v>
      </c>
      <c r="K4657" s="9">
        <f t="shared" si="1015"/>
        <v>185763069224.19138</v>
      </c>
      <c r="M4657" s="9">
        <f t="shared" si="1016"/>
        <v>124094.45344146504</v>
      </c>
      <c r="N4657" s="9">
        <f t="shared" si="1017"/>
        <v>29383202728.626488</v>
      </c>
      <c r="O4657" s="9">
        <f t="shared" si="1018"/>
        <v>-123948.45344146504</v>
      </c>
      <c r="P4657" s="9">
        <f t="shared" si="1019"/>
        <v>15363219110.531027</v>
      </c>
      <c r="Q4657" s="9">
        <f t="shared" si="1020"/>
        <v>2.0172268850933461E-4</v>
      </c>
      <c r="R4657" s="9">
        <f t="shared" si="1021"/>
        <v>-3.5079056299128185E-2</v>
      </c>
    </row>
    <row r="4658" spans="1:18" x14ac:dyDescent="0.25">
      <c r="A4658">
        <v>4647</v>
      </c>
      <c r="B4658" s="5">
        <v>390</v>
      </c>
      <c r="C4658" s="5">
        <v>694</v>
      </c>
      <c r="D4658" s="5">
        <f t="shared" si="1008"/>
        <v>270660</v>
      </c>
      <c r="E4658" s="5">
        <f t="shared" si="1009"/>
        <v>152100</v>
      </c>
      <c r="F4658" s="5">
        <f t="shared" si="1010"/>
        <v>481636</v>
      </c>
      <c r="G4658" s="5">
        <f t="shared" si="1011"/>
        <v>-629570.82420000003</v>
      </c>
      <c r="H4658" s="9">
        <f t="shared" si="1012"/>
        <v>396359422683.86737</v>
      </c>
      <c r="I4658" s="9">
        <f t="shared" si="1013"/>
        <v>-294815.74660000001</v>
      </c>
      <c r="J4658" s="9">
        <f t="shared" si="1014"/>
        <v>86916324443.315414</v>
      </c>
      <c r="K4658" s="9">
        <f t="shared" si="1015"/>
        <v>185607392574.10037</v>
      </c>
      <c r="M4658" s="9">
        <f t="shared" si="1016"/>
        <v>123919.74841288036</v>
      </c>
      <c r="N4658" s="9">
        <f t="shared" si="1017"/>
        <v>29443127477.855728</v>
      </c>
      <c r="O4658" s="9">
        <f t="shared" si="1018"/>
        <v>-123225.74841288036</v>
      </c>
      <c r="P4658" s="9">
        <f t="shared" si="1019"/>
        <v>15184585071.914488</v>
      </c>
      <c r="Q4658" s="9">
        <f t="shared" si="1020"/>
        <v>2.017262017981301E-4</v>
      </c>
      <c r="R4658" s="9">
        <f t="shared" si="1021"/>
        <v>-3.4874521251803223E-2</v>
      </c>
    </row>
    <row r="4659" spans="1:18" x14ac:dyDescent="0.25">
      <c r="A4659">
        <v>4648</v>
      </c>
      <c r="B4659" s="5">
        <v>217</v>
      </c>
      <c r="C4659" s="5">
        <v>45</v>
      </c>
      <c r="D4659" s="5">
        <f t="shared" si="1008"/>
        <v>9765</v>
      </c>
      <c r="E4659" s="5">
        <f t="shared" si="1009"/>
        <v>47089</v>
      </c>
      <c r="F4659" s="5">
        <f t="shared" si="1010"/>
        <v>2025</v>
      </c>
      <c r="G4659" s="5">
        <f t="shared" si="1011"/>
        <v>-629743.82420000003</v>
      </c>
      <c r="H4659" s="9">
        <f t="shared" si="1012"/>
        <v>396577284118.04053</v>
      </c>
      <c r="I4659" s="9">
        <f t="shared" si="1013"/>
        <v>-295464.74660000001</v>
      </c>
      <c r="J4659" s="9">
        <f t="shared" si="1014"/>
        <v>87299416483.402222</v>
      </c>
      <c r="K4659" s="9">
        <f t="shared" si="1015"/>
        <v>186067099440.16797</v>
      </c>
      <c r="M4659" s="9">
        <f t="shared" si="1016"/>
        <v>123872.59713371475</v>
      </c>
      <c r="N4659" s="9">
        <f t="shared" si="1017"/>
        <v>29459311076.911942</v>
      </c>
      <c r="O4659" s="9">
        <f t="shared" si="1018"/>
        <v>-123827.59713371475</v>
      </c>
      <c r="P4659" s="9">
        <f t="shared" si="1019"/>
        <v>15333273811.909561</v>
      </c>
      <c r="Q4659" s="9">
        <f t="shared" si="1020"/>
        <v>2.0172715061573827E-4</v>
      </c>
      <c r="R4659" s="9">
        <f t="shared" si="1021"/>
        <v>-3.504485243927466E-2</v>
      </c>
    </row>
    <row r="4660" spans="1:18" x14ac:dyDescent="0.25">
      <c r="A4660">
        <v>4649</v>
      </c>
      <c r="B4660" s="5">
        <v>187</v>
      </c>
      <c r="C4660" s="5">
        <v>4</v>
      </c>
      <c r="D4660" s="5">
        <f t="shared" si="1008"/>
        <v>748</v>
      </c>
      <c r="E4660" s="5">
        <f t="shared" si="1009"/>
        <v>34969</v>
      </c>
      <c r="F4660" s="5">
        <f t="shared" si="1010"/>
        <v>16</v>
      </c>
      <c r="G4660" s="5">
        <f t="shared" si="1011"/>
        <v>-629773.82420000003</v>
      </c>
      <c r="H4660" s="9">
        <f t="shared" si="1012"/>
        <v>396615069647.49255</v>
      </c>
      <c r="I4660" s="9">
        <f t="shared" si="1013"/>
        <v>-295505.74660000001</v>
      </c>
      <c r="J4660" s="9">
        <f t="shared" si="1014"/>
        <v>87323646273.623413</v>
      </c>
      <c r="K4660" s="9">
        <f t="shared" si="1015"/>
        <v>186101784109.35815</v>
      </c>
      <c r="M4660" s="9">
        <f t="shared" si="1016"/>
        <v>123864.42061131609</v>
      </c>
      <c r="N4660" s="9">
        <f t="shared" si="1017"/>
        <v>29462117933.761566</v>
      </c>
      <c r="O4660" s="9">
        <f t="shared" si="1018"/>
        <v>-123860.42061131609</v>
      </c>
      <c r="P4660" s="9">
        <f t="shared" si="1019"/>
        <v>15341403794.012136</v>
      </c>
      <c r="Q4660" s="9">
        <f t="shared" si="1020"/>
        <v>2.0172731517710643E-4</v>
      </c>
      <c r="R4660" s="9">
        <f t="shared" si="1021"/>
        <v>-3.5054141921691623E-2</v>
      </c>
    </row>
    <row r="4661" spans="1:18" x14ac:dyDescent="0.25">
      <c r="A4661">
        <v>4650</v>
      </c>
      <c r="B4661" s="5">
        <v>46</v>
      </c>
      <c r="C4661" s="5">
        <v>1</v>
      </c>
      <c r="D4661" s="5">
        <f t="shared" si="1008"/>
        <v>46</v>
      </c>
      <c r="E4661" s="5">
        <f t="shared" si="1009"/>
        <v>2116</v>
      </c>
      <c r="F4661" s="5">
        <f t="shared" si="1010"/>
        <v>1</v>
      </c>
      <c r="G4661" s="5">
        <f t="shared" si="1011"/>
        <v>-629914.82420000003</v>
      </c>
      <c r="H4661" s="9">
        <f t="shared" si="1012"/>
        <v>396792685746.91693</v>
      </c>
      <c r="I4661" s="9">
        <f t="shared" si="1013"/>
        <v>-295508.74660000001</v>
      </c>
      <c r="J4661" s="9">
        <f t="shared" si="1014"/>
        <v>87325419317.103012</v>
      </c>
      <c r="K4661" s="9">
        <f t="shared" si="1015"/>
        <v>186145340164.10138</v>
      </c>
      <c r="M4661" s="9">
        <f t="shared" si="1016"/>
        <v>123825.9909560424</v>
      </c>
      <c r="N4661" s="9">
        <f t="shared" si="1017"/>
        <v>29475311952.014149</v>
      </c>
      <c r="O4661" s="9">
        <f t="shared" si="1018"/>
        <v>-123824.9909560424</v>
      </c>
      <c r="P4661" s="9">
        <f t="shared" si="1019"/>
        <v>15332628385.263981</v>
      </c>
      <c r="Q4661" s="9">
        <f t="shared" si="1020"/>
        <v>2.0172808872054367E-4</v>
      </c>
      <c r="R4661" s="9">
        <f t="shared" si="1021"/>
        <v>-3.5044114872865864E-2</v>
      </c>
    </row>
    <row r="4662" spans="1:18" x14ac:dyDescent="0.25">
      <c r="A4662">
        <v>4651</v>
      </c>
      <c r="B4662" s="5">
        <v>5</v>
      </c>
      <c r="C4662" s="5">
        <v>101</v>
      </c>
      <c r="D4662" s="5">
        <f t="shared" si="1008"/>
        <v>505</v>
      </c>
      <c r="E4662" s="5">
        <f t="shared" si="1009"/>
        <v>25</v>
      </c>
      <c r="F4662" s="5">
        <f t="shared" si="1010"/>
        <v>10201</v>
      </c>
      <c r="G4662" s="5">
        <f t="shared" si="1011"/>
        <v>-629955.82420000003</v>
      </c>
      <c r="H4662" s="9">
        <f t="shared" si="1012"/>
        <v>396844340443.50134</v>
      </c>
      <c r="I4662" s="9">
        <f t="shared" si="1013"/>
        <v>-295408.74660000001</v>
      </c>
      <c r="J4662" s="9">
        <f t="shared" si="1014"/>
        <v>87266327567.78302</v>
      </c>
      <c r="K4662" s="9">
        <f t="shared" si="1015"/>
        <v>186094460440.29196</v>
      </c>
      <c r="M4662" s="9">
        <f t="shared" si="1016"/>
        <v>123814.81637543089</v>
      </c>
      <c r="N4662" s="9">
        <f t="shared" si="1017"/>
        <v>29479149064.819653</v>
      </c>
      <c r="O4662" s="9">
        <f t="shared" si="1018"/>
        <v>-123713.81637543089</v>
      </c>
      <c r="P4662" s="9">
        <f t="shared" si="1019"/>
        <v>15305108362.173832</v>
      </c>
      <c r="Q4662" s="9">
        <f t="shared" si="1020"/>
        <v>2.0172831368411216E-4</v>
      </c>
      <c r="R4662" s="9">
        <f t="shared" si="1021"/>
        <v>-3.5012650995856424E-2</v>
      </c>
    </row>
    <row r="4663" spans="1:18" x14ac:dyDescent="0.25">
      <c r="A4663">
        <v>4652</v>
      </c>
      <c r="B4663" s="5">
        <v>13580277</v>
      </c>
      <c r="C4663" s="5">
        <v>1964570</v>
      </c>
      <c r="D4663" s="5">
        <f t="shared" si="1008"/>
        <v>26679404785890</v>
      </c>
      <c r="E4663" s="5">
        <f t="shared" si="1009"/>
        <v>184423923396729</v>
      </c>
      <c r="F4663" s="5">
        <f t="shared" si="1010"/>
        <v>3859535284900</v>
      </c>
      <c r="G4663" s="5">
        <f t="shared" si="1011"/>
        <v>12950316.175799999</v>
      </c>
      <c r="H4663" s="9">
        <f t="shared" si="1012"/>
        <v>167710689053187.13</v>
      </c>
      <c r="I4663" s="9">
        <f t="shared" si="1013"/>
        <v>1669060.2534</v>
      </c>
      <c r="J4663" s="9">
        <f t="shared" si="1014"/>
        <v>2785762129479.6724</v>
      </c>
      <c r="K4663" s="9">
        <f t="shared" si="1015"/>
        <v>21614857997990.867</v>
      </c>
      <c r="M4663" s="9">
        <f t="shared" si="1016"/>
        <v>3825128.0893048779</v>
      </c>
      <c r="N4663" s="9">
        <f t="shared" si="1017"/>
        <v>12458205645158.729</v>
      </c>
      <c r="O4663" s="9">
        <f t="shared" si="1018"/>
        <v>-1860558.0893048779</v>
      </c>
      <c r="P4663" s="9">
        <f t="shared" si="1019"/>
        <v>3461676403677.8179</v>
      </c>
      <c r="Q4663" s="9">
        <f t="shared" si="1020"/>
        <v>9.30403962769293E-4</v>
      </c>
      <c r="R4663" s="9">
        <f t="shared" si="1021"/>
        <v>-0.52675460837887611</v>
      </c>
    </row>
    <row r="4664" spans="1:18" x14ac:dyDescent="0.25">
      <c r="A4664">
        <v>4653</v>
      </c>
      <c r="B4664" s="5">
        <v>975189</v>
      </c>
      <c r="C4664" s="5">
        <v>285713</v>
      </c>
      <c r="D4664" s="5">
        <f t="shared" si="1008"/>
        <v>278624174757</v>
      </c>
      <c r="E4664" s="5">
        <f t="shared" si="1009"/>
        <v>950993585721</v>
      </c>
      <c r="F4664" s="5">
        <f t="shared" si="1010"/>
        <v>81631918369</v>
      </c>
      <c r="G4664" s="5">
        <f t="shared" si="1011"/>
        <v>345228.17579999997</v>
      </c>
      <c r="H4664" s="9">
        <f t="shared" si="1012"/>
        <v>119182493366.19568</v>
      </c>
      <c r="I4664" s="9">
        <f t="shared" si="1013"/>
        <v>-9796.7466000000131</v>
      </c>
      <c r="J4664" s="9">
        <f t="shared" si="1014"/>
        <v>95976243.944611818</v>
      </c>
      <c r="K4664" s="9">
        <f t="shared" si="1015"/>
        <v>-3382112957.4928565</v>
      </c>
      <c r="M4664" s="9">
        <f t="shared" si="1016"/>
        <v>389601.94366923103</v>
      </c>
      <c r="N4664" s="9">
        <f t="shared" si="1017"/>
        <v>8853341549.3150043</v>
      </c>
      <c r="O4664" s="9">
        <f t="shared" si="1018"/>
        <v>-103888.94366923103</v>
      </c>
      <c r="P4664" s="9">
        <f t="shared" si="1019"/>
        <v>10792912616.708658</v>
      </c>
      <c r="Q4664" s="9">
        <f t="shared" si="1020"/>
        <v>2.005190567514739E-4</v>
      </c>
      <c r="R4664" s="9">
        <f t="shared" si="1021"/>
        <v>-2.940193127861096E-2</v>
      </c>
    </row>
    <row r="4665" spans="1:18" x14ac:dyDescent="0.25">
      <c r="A4665">
        <v>4654</v>
      </c>
      <c r="B4665" s="5">
        <v>380945</v>
      </c>
      <c r="C4665" s="5">
        <v>194090</v>
      </c>
      <c r="D4665" s="5">
        <f t="shared" si="1008"/>
        <v>73937615050</v>
      </c>
      <c r="E4665" s="5">
        <f t="shared" si="1009"/>
        <v>145119093025</v>
      </c>
      <c r="F4665" s="5">
        <f t="shared" si="1010"/>
        <v>37670928100</v>
      </c>
      <c r="G4665" s="5">
        <f t="shared" si="1011"/>
        <v>-249015.82420000003</v>
      </c>
      <c r="H4665" s="9">
        <f t="shared" si="1012"/>
        <v>62008880702.005325</v>
      </c>
      <c r="I4665" s="9">
        <f t="shared" si="1013"/>
        <v>-101419.74660000001</v>
      </c>
      <c r="J4665" s="9">
        <f t="shared" si="1014"/>
        <v>10285965000.408215</v>
      </c>
      <c r="K4665" s="9">
        <f t="shared" si="1015"/>
        <v>25255121789.754154</v>
      </c>
      <c r="M4665" s="9">
        <f t="shared" si="1016"/>
        <v>227640.29779360452</v>
      </c>
      <c r="N4665" s="9">
        <f t="shared" si="1017"/>
        <v>4606262081.2839384</v>
      </c>
      <c r="O4665" s="9">
        <f t="shared" si="1018"/>
        <v>-33550.297793604521</v>
      </c>
      <c r="P4665" s="9">
        <f t="shared" si="1019"/>
        <v>1125622482.0395443</v>
      </c>
      <c r="Q4665" s="9">
        <f t="shared" si="1020"/>
        <v>2.00270057516592E-4</v>
      </c>
      <c r="R4665" s="9">
        <f t="shared" si="1021"/>
        <v>-9.4951723679927748E-3</v>
      </c>
    </row>
    <row r="4666" spans="1:18" x14ac:dyDescent="0.25">
      <c r="A4666">
        <v>4655</v>
      </c>
      <c r="B4666" s="5">
        <v>357929</v>
      </c>
      <c r="C4666" s="5">
        <v>73233</v>
      </c>
      <c r="D4666" s="5">
        <f t="shared" si="1008"/>
        <v>26212214457</v>
      </c>
      <c r="E4666" s="5">
        <f t="shared" si="1009"/>
        <v>128113169041</v>
      </c>
      <c r="F4666" s="5">
        <f t="shared" si="1010"/>
        <v>5363072289</v>
      </c>
      <c r="G4666" s="5">
        <f t="shared" si="1011"/>
        <v>-272031.82420000003</v>
      </c>
      <c r="H4666" s="9">
        <f t="shared" si="1012"/>
        <v>74001313377.579727</v>
      </c>
      <c r="I4666" s="9">
        <f t="shared" si="1013"/>
        <v>-222276.74660000001</v>
      </c>
      <c r="J4666" s="9">
        <f t="shared" si="1014"/>
        <v>49406952079.08062</v>
      </c>
      <c r="K4666" s="9">
        <f t="shared" si="1015"/>
        <v>60466348854.839157</v>
      </c>
      <c r="M4666" s="9">
        <f t="shared" si="1016"/>
        <v>221367.26980935322</v>
      </c>
      <c r="N4666" s="9">
        <f t="shared" si="1017"/>
        <v>5497106864.651598</v>
      </c>
      <c r="O4666" s="9">
        <f t="shared" si="1018"/>
        <v>-148134.26980935322</v>
      </c>
      <c r="P4666" s="9">
        <f t="shared" si="1019"/>
        <v>21943761891.950256</v>
      </c>
      <c r="Q4666" s="9">
        <f t="shared" si="1020"/>
        <v>2.0032228627075746E-4</v>
      </c>
      <c r="R4666" s="9">
        <f t="shared" si="1021"/>
        <v>-4.1923933755768007E-2</v>
      </c>
    </row>
    <row r="4667" spans="1:18" x14ac:dyDescent="0.25">
      <c r="A4667">
        <v>4656</v>
      </c>
      <c r="B4667" s="5">
        <v>353176</v>
      </c>
      <c r="C4667" s="5">
        <v>113879</v>
      </c>
      <c r="D4667" s="5">
        <f t="shared" si="1008"/>
        <v>40219329704</v>
      </c>
      <c r="E4667" s="5">
        <f t="shared" si="1009"/>
        <v>124733286976</v>
      </c>
      <c r="F4667" s="5">
        <f t="shared" si="1010"/>
        <v>12968426641</v>
      </c>
      <c r="G4667" s="5">
        <f t="shared" si="1011"/>
        <v>-276784.82420000003</v>
      </c>
      <c r="H4667" s="9">
        <f t="shared" si="1012"/>
        <v>76609838907.424927</v>
      </c>
      <c r="I4667" s="9">
        <f t="shared" si="1013"/>
        <v>-181630.74660000001</v>
      </c>
      <c r="J4667" s="9">
        <f t="shared" si="1014"/>
        <v>32989728110.473415</v>
      </c>
      <c r="K4667" s="9">
        <f t="shared" si="1015"/>
        <v>50272634266.995758</v>
      </c>
      <c r="M4667" s="9">
        <f t="shared" si="1016"/>
        <v>220071.836110659</v>
      </c>
      <c r="N4667" s="9">
        <f t="shared" si="1017"/>
        <v>5690878338.9978266</v>
      </c>
      <c r="O4667" s="9">
        <f t="shared" si="1018"/>
        <v>-106192.836110659</v>
      </c>
      <c r="P4667" s="9">
        <f t="shared" si="1019"/>
        <v>11276918441.225283</v>
      </c>
      <c r="Q4667" s="9">
        <f t="shared" si="1020"/>
        <v>2.0033364677135966E-4</v>
      </c>
      <c r="R4667" s="9">
        <f t="shared" si="1021"/>
        <v>-3.0053960217738613E-2</v>
      </c>
    </row>
    <row r="4668" spans="1:18" x14ac:dyDescent="0.25">
      <c r="A4668">
        <v>4657</v>
      </c>
      <c r="B4668" s="5">
        <v>338421</v>
      </c>
      <c r="C4668" s="5">
        <v>122266</v>
      </c>
      <c r="D4668" s="5">
        <f t="shared" si="1008"/>
        <v>41377381986</v>
      </c>
      <c r="E4668" s="5">
        <f t="shared" si="1009"/>
        <v>114528773241</v>
      </c>
      <c r="F4668" s="5">
        <f t="shared" si="1010"/>
        <v>14948974756</v>
      </c>
      <c r="G4668" s="5">
        <f t="shared" si="1011"/>
        <v>-291539.82420000003</v>
      </c>
      <c r="H4668" s="9">
        <f t="shared" si="1012"/>
        <v>84995469094.566925</v>
      </c>
      <c r="I4668" s="9">
        <f t="shared" si="1013"/>
        <v>-173243.74660000001</v>
      </c>
      <c r="J4668" s="9">
        <f t="shared" si="1014"/>
        <v>30013395736.005016</v>
      </c>
      <c r="K4668" s="9">
        <f t="shared" si="1015"/>
        <v>50507451427.513359</v>
      </c>
      <c r="M4668" s="9">
        <f t="shared" si="1016"/>
        <v>216050.34984425182</v>
      </c>
      <c r="N4668" s="9">
        <f t="shared" si="1017"/>
        <v>6313795732.7874069</v>
      </c>
      <c r="O4668" s="9">
        <f t="shared" si="1018"/>
        <v>-93784.349844251818</v>
      </c>
      <c r="P4668" s="9">
        <f t="shared" si="1019"/>
        <v>8795504275.7090168</v>
      </c>
      <c r="Q4668" s="9">
        <f t="shared" si="1020"/>
        <v>2.0037016738643545E-4</v>
      </c>
      <c r="R4668" s="9">
        <f t="shared" si="1021"/>
        <v>-2.6542196950151576E-2</v>
      </c>
    </row>
    <row r="4669" spans="1:18" x14ac:dyDescent="0.25">
      <c r="A4669">
        <v>4658</v>
      </c>
      <c r="B4669" s="5">
        <v>267581</v>
      </c>
      <c r="C4669" s="5">
        <v>61985</v>
      </c>
      <c r="D4669" s="5">
        <f t="shared" si="1008"/>
        <v>16586008285</v>
      </c>
      <c r="E4669" s="5">
        <f t="shared" si="1009"/>
        <v>71599591561</v>
      </c>
      <c r="F4669" s="5">
        <f t="shared" si="1010"/>
        <v>3842140225</v>
      </c>
      <c r="G4669" s="5">
        <f t="shared" si="1011"/>
        <v>-362379.82420000003</v>
      </c>
      <c r="H4669" s="9">
        <f t="shared" si="1012"/>
        <v>131319136987.22293</v>
      </c>
      <c r="I4669" s="9">
        <f t="shared" si="1013"/>
        <v>-233524.74660000001</v>
      </c>
      <c r="J4669" s="9">
        <f t="shared" si="1014"/>
        <v>54533807274.594215</v>
      </c>
      <c r="K4669" s="9">
        <f t="shared" si="1015"/>
        <v>84624656619.257553</v>
      </c>
      <c r="M4669" s="9">
        <f t="shared" si="1016"/>
        <v>196742.8549535514</v>
      </c>
      <c r="N4669" s="9">
        <f t="shared" si="1017"/>
        <v>9754898885.5013199</v>
      </c>
      <c r="O4669" s="9">
        <f t="shared" si="1018"/>
        <v>-134757.8549535514</v>
      </c>
      <c r="P4669" s="9">
        <f t="shared" si="1019"/>
        <v>18159679471.6824</v>
      </c>
      <c r="Q4669" s="9">
        <f t="shared" si="1020"/>
        <v>2.0057191356486821E-4</v>
      </c>
      <c r="R4669" s="9">
        <f t="shared" si="1021"/>
        <v>-3.8138238347541306E-2</v>
      </c>
    </row>
    <row r="4670" spans="1:18" x14ac:dyDescent="0.25">
      <c r="A4670">
        <v>4659</v>
      </c>
      <c r="B4670" s="5">
        <v>252925</v>
      </c>
      <c r="C4670" s="5">
        <v>69479</v>
      </c>
      <c r="D4670" s="5">
        <f t="shared" si="1008"/>
        <v>17572976075</v>
      </c>
      <c r="E4670" s="5">
        <f t="shared" si="1009"/>
        <v>63971055625</v>
      </c>
      <c r="F4670" s="5">
        <f t="shared" si="1010"/>
        <v>4827331441</v>
      </c>
      <c r="G4670" s="5">
        <f t="shared" si="1011"/>
        <v>-377035.82420000003</v>
      </c>
      <c r="H4670" s="9">
        <f t="shared" si="1012"/>
        <v>142156012730.17334</v>
      </c>
      <c r="I4670" s="9">
        <f t="shared" si="1013"/>
        <v>-226030.74660000001</v>
      </c>
      <c r="J4670" s="9">
        <f t="shared" si="1014"/>
        <v>51089898408.553421</v>
      </c>
      <c r="K4670" s="9">
        <f t="shared" si="1015"/>
        <v>85221688838.87236</v>
      </c>
      <c r="M4670" s="9">
        <f t="shared" si="1016"/>
        <v>192748.35121105978</v>
      </c>
      <c r="N4670" s="9">
        <f t="shared" si="1017"/>
        <v>10559904382.282106</v>
      </c>
      <c r="O4670" s="9">
        <f t="shared" si="1018"/>
        <v>-123269.35121105978</v>
      </c>
      <c r="P4670" s="9">
        <f t="shared" si="1019"/>
        <v>15195332947.995605</v>
      </c>
      <c r="Q4670" s="9">
        <f t="shared" si="1020"/>
        <v>2.0061910970383453E-4</v>
      </c>
      <c r="R4670" s="9">
        <f t="shared" si="1021"/>
        <v>-3.4886842106665455E-2</v>
      </c>
    </row>
    <row r="4671" spans="1:18" x14ac:dyDescent="0.25">
      <c r="A4671">
        <v>4660</v>
      </c>
      <c r="B4671" s="5">
        <v>227680</v>
      </c>
      <c r="C4671" s="5">
        <v>46036</v>
      </c>
      <c r="D4671" s="5">
        <f t="shared" si="1008"/>
        <v>10481476480</v>
      </c>
      <c r="E4671" s="5">
        <f t="shared" si="1009"/>
        <v>51838182400</v>
      </c>
      <c r="F4671" s="5">
        <f t="shared" si="1010"/>
        <v>2119313296</v>
      </c>
      <c r="G4671" s="5">
        <f t="shared" si="1011"/>
        <v>-402280.82420000003</v>
      </c>
      <c r="H4671" s="9">
        <f t="shared" si="1012"/>
        <v>161829861519.03134</v>
      </c>
      <c r="I4671" s="9">
        <f t="shared" si="1013"/>
        <v>-249473.74660000001</v>
      </c>
      <c r="J4671" s="9">
        <f t="shared" si="1014"/>
        <v>62237150242.641022</v>
      </c>
      <c r="K4671" s="9">
        <f t="shared" si="1015"/>
        <v>100358504398.50996</v>
      </c>
      <c r="M4671" s="9">
        <f t="shared" si="1016"/>
        <v>185867.80761258813</v>
      </c>
      <c r="N4671" s="9">
        <f t="shared" si="1017"/>
        <v>12021354784.91935</v>
      </c>
      <c r="O4671" s="9">
        <f t="shared" si="1018"/>
        <v>-139831.80761258813</v>
      </c>
      <c r="P4671" s="9">
        <f t="shared" si="1019"/>
        <v>19552934420.203861</v>
      </c>
      <c r="Q4671" s="9">
        <f t="shared" si="1020"/>
        <v>2.0070479212037833E-4</v>
      </c>
      <c r="R4671" s="9">
        <f t="shared" si="1021"/>
        <v>-3.9574236051192077E-2</v>
      </c>
    </row>
    <row r="4672" spans="1:18" x14ac:dyDescent="0.25">
      <c r="A4672">
        <v>4661</v>
      </c>
      <c r="B4672" s="5">
        <v>187393</v>
      </c>
      <c r="C4672" s="5">
        <v>40613</v>
      </c>
      <c r="D4672" s="5">
        <f t="shared" si="1008"/>
        <v>7610591909</v>
      </c>
      <c r="E4672" s="5">
        <f t="shared" si="1009"/>
        <v>35116136449</v>
      </c>
      <c r="F4672" s="5">
        <f t="shared" si="1010"/>
        <v>1649415769</v>
      </c>
      <c r="G4672" s="5">
        <f t="shared" si="1011"/>
        <v>-442567.82420000003</v>
      </c>
      <c r="H4672" s="9">
        <f t="shared" si="1012"/>
        <v>195866279017.12213</v>
      </c>
      <c r="I4672" s="9">
        <f t="shared" si="1013"/>
        <v>-254896.74660000001</v>
      </c>
      <c r="J4672" s="9">
        <f t="shared" si="1014"/>
        <v>64972351427.264618</v>
      </c>
      <c r="K4672" s="9">
        <f t="shared" si="1015"/>
        <v>112809098538.42076</v>
      </c>
      <c r="M4672" s="9">
        <f t="shared" si="1016"/>
        <v>174887.5556834288</v>
      </c>
      <c r="N4672" s="9">
        <f t="shared" si="1017"/>
        <v>14549712941.513756</v>
      </c>
      <c r="O4672" s="9">
        <f t="shared" si="1018"/>
        <v>-134274.5556834288</v>
      </c>
      <c r="P4672" s="9">
        <f t="shared" si="1019"/>
        <v>18029656303.98222</v>
      </c>
      <c r="Q4672" s="9">
        <f t="shared" si="1020"/>
        <v>2.0085302557144472E-4</v>
      </c>
      <c r="R4672" s="9">
        <f t="shared" si="1021"/>
        <v>-3.8001463665038829E-2</v>
      </c>
    </row>
    <row r="4673" spans="1:18" x14ac:dyDescent="0.25">
      <c r="A4673">
        <v>4662</v>
      </c>
      <c r="B4673" s="5">
        <v>155507</v>
      </c>
      <c r="C4673" s="5">
        <v>52247</v>
      </c>
      <c r="D4673" s="5">
        <f t="shared" si="1008"/>
        <v>8124774229</v>
      </c>
      <c r="E4673" s="5">
        <f t="shared" si="1009"/>
        <v>24182427049</v>
      </c>
      <c r="F4673" s="5">
        <f t="shared" si="1010"/>
        <v>2729749009</v>
      </c>
      <c r="G4673" s="5">
        <f t="shared" si="1011"/>
        <v>-474453.82420000003</v>
      </c>
      <c r="H4673" s="9">
        <f t="shared" si="1012"/>
        <v>225106431298.00455</v>
      </c>
      <c r="I4673" s="9">
        <f t="shared" si="1013"/>
        <v>-243262.74660000001</v>
      </c>
      <c r="J4673" s="9">
        <f t="shared" si="1014"/>
        <v>59176763883.375816</v>
      </c>
      <c r="K4673" s="9">
        <f t="shared" si="1015"/>
        <v>115416940409.76556</v>
      </c>
      <c r="M4673" s="9">
        <f t="shared" si="1016"/>
        <v>166197.00257664063</v>
      </c>
      <c r="N4673" s="9">
        <f t="shared" si="1017"/>
        <v>16721785766.850866</v>
      </c>
      <c r="O4673" s="9">
        <f t="shared" si="1018"/>
        <v>-113950.00257664063</v>
      </c>
      <c r="P4673" s="9">
        <f t="shared" si="1019"/>
        <v>12984603087.216406</v>
      </c>
      <c r="Q4673" s="9">
        <f t="shared" si="1020"/>
        <v>2.0098037060364574E-4</v>
      </c>
      <c r="R4673" s="9">
        <f t="shared" si="1021"/>
        <v>-3.2249350119101565E-2</v>
      </c>
    </row>
    <row r="4674" spans="1:18" x14ac:dyDescent="0.25">
      <c r="A4674">
        <v>4663</v>
      </c>
      <c r="B4674" s="5">
        <v>147778</v>
      </c>
      <c r="C4674" s="5">
        <v>31822</v>
      </c>
      <c r="D4674" s="5">
        <f t="shared" si="1008"/>
        <v>4702591516</v>
      </c>
      <c r="E4674" s="5">
        <f t="shared" si="1009"/>
        <v>21838337284</v>
      </c>
      <c r="F4674" s="5">
        <f t="shared" si="1010"/>
        <v>1012639684</v>
      </c>
      <c r="G4674" s="5">
        <f t="shared" si="1011"/>
        <v>-482182.82420000003</v>
      </c>
      <c r="H4674" s="9">
        <f t="shared" si="1012"/>
        <v>232500275953.48813</v>
      </c>
      <c r="I4674" s="9">
        <f t="shared" si="1013"/>
        <v>-263687.74660000001</v>
      </c>
      <c r="J4674" s="9">
        <f t="shared" si="1014"/>
        <v>69531227706.985825</v>
      </c>
      <c r="K4674" s="9">
        <f t="shared" si="1015"/>
        <v>127145702362.52196</v>
      </c>
      <c r="M4674" s="9">
        <f t="shared" si="1016"/>
        <v>164090.45785599941</v>
      </c>
      <c r="N4674" s="9">
        <f t="shared" si="1017"/>
        <v>17271029453.979004</v>
      </c>
      <c r="O4674" s="9">
        <f t="shared" si="1018"/>
        <v>-132268.45785599941</v>
      </c>
      <c r="P4674" s="9">
        <f t="shared" si="1019"/>
        <v>17494944943.604294</v>
      </c>
      <c r="Q4674" s="9">
        <f t="shared" si="1020"/>
        <v>2.0101257185132384E-4</v>
      </c>
      <c r="R4674" s="9">
        <f t="shared" si="1021"/>
        <v>-3.7433714605973667E-2</v>
      </c>
    </row>
    <row r="4675" spans="1:18" x14ac:dyDescent="0.25">
      <c r="A4675">
        <v>4664</v>
      </c>
      <c r="B4675" s="5">
        <v>144399</v>
      </c>
      <c r="C4675" s="5">
        <v>23556</v>
      </c>
      <c r="D4675" s="5">
        <f t="shared" si="1008"/>
        <v>3401462844</v>
      </c>
      <c r="E4675" s="5">
        <f t="shared" si="1009"/>
        <v>20851071201</v>
      </c>
      <c r="F4675" s="5">
        <f t="shared" si="1010"/>
        <v>554885136</v>
      </c>
      <c r="G4675" s="5">
        <f t="shared" si="1011"/>
        <v>-485561.82420000003</v>
      </c>
      <c r="H4675" s="9">
        <f t="shared" si="1012"/>
        <v>235770285120.43173</v>
      </c>
      <c r="I4675" s="9">
        <f t="shared" si="1013"/>
        <v>-271953.74660000001</v>
      </c>
      <c r="J4675" s="9">
        <f t="shared" si="1014"/>
        <v>73958840289.777023</v>
      </c>
      <c r="K4675" s="9">
        <f t="shared" si="1015"/>
        <v>132050357297.12056</v>
      </c>
      <c r="M4675" s="9">
        <f t="shared" si="1016"/>
        <v>163169.50888316377</v>
      </c>
      <c r="N4675" s="9">
        <f t="shared" si="1017"/>
        <v>17513938518.948727</v>
      </c>
      <c r="O4675" s="9">
        <f t="shared" si="1018"/>
        <v>-139613.50888316377</v>
      </c>
      <c r="P4675" s="9">
        <f t="shared" si="1019"/>
        <v>19491931862.66925</v>
      </c>
      <c r="Q4675" s="9">
        <f t="shared" si="1020"/>
        <v>2.0102681320747896E-4</v>
      </c>
      <c r="R4675" s="9">
        <f t="shared" si="1021"/>
        <v>-3.9512461010036734E-2</v>
      </c>
    </row>
    <row r="4676" spans="1:18" x14ac:dyDescent="0.25">
      <c r="A4676">
        <v>4665</v>
      </c>
      <c r="B4676" s="5">
        <v>104970</v>
      </c>
      <c r="C4676" s="5">
        <v>11712</v>
      </c>
      <c r="D4676" s="5">
        <f t="shared" si="1008"/>
        <v>1229408640</v>
      </c>
      <c r="E4676" s="5">
        <f t="shared" si="1009"/>
        <v>11018700900</v>
      </c>
      <c r="F4676" s="5">
        <f t="shared" si="1010"/>
        <v>137170944</v>
      </c>
      <c r="G4676" s="5">
        <f t="shared" si="1011"/>
        <v>-524990.82420000003</v>
      </c>
      <c r="H4676" s="9">
        <f t="shared" si="1012"/>
        <v>275615365494.19531</v>
      </c>
      <c r="I4676" s="9">
        <f t="shared" si="1013"/>
        <v>-283797.74660000001</v>
      </c>
      <c r="J4676" s="9">
        <f t="shared" si="1014"/>
        <v>80541160975.237823</v>
      </c>
      <c r="K4676" s="9">
        <f t="shared" si="1015"/>
        <v>148991212893.63675</v>
      </c>
      <c r="M4676" s="9">
        <f t="shared" si="1016"/>
        <v>152423.10549460608</v>
      </c>
      <c r="N4676" s="9">
        <f t="shared" si="1017"/>
        <v>20473786862.823811</v>
      </c>
      <c r="O4676" s="9">
        <f t="shared" si="1018"/>
        <v>-140711.10549460608</v>
      </c>
      <c r="P4676" s="9">
        <f t="shared" si="1019"/>
        <v>19799615209.51416</v>
      </c>
      <c r="Q4676" s="9">
        <f t="shared" si="1020"/>
        <v>2.012003442135595E-4</v>
      </c>
      <c r="R4676" s="9">
        <f t="shared" si="1021"/>
        <v>-3.9823098756776622E-2</v>
      </c>
    </row>
    <row r="4677" spans="1:18" x14ac:dyDescent="0.25">
      <c r="A4677">
        <v>4666</v>
      </c>
      <c r="B4677" s="5">
        <v>53268</v>
      </c>
      <c r="C4677" s="5">
        <v>11169</v>
      </c>
      <c r="D4677" s="5">
        <f t="shared" si="1008"/>
        <v>594950292</v>
      </c>
      <c r="E4677" s="5">
        <f t="shared" si="1009"/>
        <v>2837479824</v>
      </c>
      <c r="F4677" s="5">
        <f t="shared" si="1010"/>
        <v>124746561</v>
      </c>
      <c r="G4677" s="5">
        <f t="shared" si="1011"/>
        <v>-576692.82420000003</v>
      </c>
      <c r="H4677" s="9">
        <f t="shared" si="1012"/>
        <v>332574613483.77216</v>
      </c>
      <c r="I4677" s="9">
        <f t="shared" si="1013"/>
        <v>-284340.74660000001</v>
      </c>
      <c r="J4677" s="9">
        <f t="shared" si="1014"/>
        <v>80849660177.045425</v>
      </c>
      <c r="K4677" s="9">
        <f t="shared" si="1015"/>
        <v>163977268191.89056</v>
      </c>
      <c r="M4677" s="9">
        <f t="shared" si="1016"/>
        <v>138331.68679275693</v>
      </c>
      <c r="N4677" s="9">
        <f t="shared" si="1017"/>
        <v>24704942484.769283</v>
      </c>
      <c r="O4677" s="9">
        <f t="shared" si="1018"/>
        <v>-127162.68679275693</v>
      </c>
      <c r="P4677" s="9">
        <f t="shared" si="1019"/>
        <v>16170348912.352797</v>
      </c>
      <c r="Q4677" s="9">
        <f t="shared" si="1020"/>
        <v>2.0144840985971966E-4</v>
      </c>
      <c r="R4677" s="9">
        <f t="shared" si="1021"/>
        <v>-3.5988722032671283E-2</v>
      </c>
    </row>
    <row r="4678" spans="1:18" x14ac:dyDescent="0.25">
      <c r="A4678">
        <v>4667</v>
      </c>
      <c r="B4678" s="5">
        <v>42260</v>
      </c>
      <c r="C4678" s="5">
        <v>11800</v>
      </c>
      <c r="D4678" s="5">
        <f t="shared" si="1008"/>
        <v>498668000</v>
      </c>
      <c r="E4678" s="5">
        <f t="shared" si="1009"/>
        <v>1785907600</v>
      </c>
      <c r="F4678" s="5">
        <f t="shared" si="1010"/>
        <v>139240000</v>
      </c>
      <c r="G4678" s="5">
        <f t="shared" si="1011"/>
        <v>-587700.82420000003</v>
      </c>
      <c r="H4678" s="9">
        <f t="shared" si="1012"/>
        <v>345392258765.35931</v>
      </c>
      <c r="I4678" s="9">
        <f t="shared" si="1013"/>
        <v>-283709.74660000001</v>
      </c>
      <c r="J4678" s="9">
        <f t="shared" si="1014"/>
        <v>80491220315.836212</v>
      </c>
      <c r="K4678" s="9">
        <f t="shared" si="1015"/>
        <v>166736451910.39316</v>
      </c>
      <c r="M4678" s="9">
        <f t="shared" si="1016"/>
        <v>135331.44817394228</v>
      </c>
      <c r="N4678" s="9">
        <f t="shared" si="1017"/>
        <v>25657087286.66721</v>
      </c>
      <c r="O4678" s="9">
        <f t="shared" si="1018"/>
        <v>-123531.44817394228</v>
      </c>
      <c r="P4678" s="9">
        <f t="shared" si="1019"/>
        <v>15260018687.951387</v>
      </c>
      <c r="Q4678" s="9">
        <f t="shared" si="1020"/>
        <v>2.0150423253244192E-4</v>
      </c>
      <c r="R4678" s="9">
        <f t="shared" si="1021"/>
        <v>-3.4961034458027007E-2</v>
      </c>
    </row>
    <row r="4679" spans="1:18" x14ac:dyDescent="0.25">
      <c r="A4679">
        <v>4668</v>
      </c>
      <c r="B4679" s="5">
        <v>31476</v>
      </c>
      <c r="C4679" s="5">
        <v>9400</v>
      </c>
      <c r="D4679" s="5">
        <f t="shared" si="1008"/>
        <v>295874400</v>
      </c>
      <c r="E4679" s="5">
        <f t="shared" si="1009"/>
        <v>990738576</v>
      </c>
      <c r="F4679" s="5">
        <f t="shared" si="1010"/>
        <v>88360000</v>
      </c>
      <c r="G4679" s="5">
        <f t="shared" si="1011"/>
        <v>-598484.82420000003</v>
      </c>
      <c r="H4679" s="9">
        <f t="shared" si="1012"/>
        <v>358184084797.70496</v>
      </c>
      <c r="I4679" s="9">
        <f t="shared" si="1013"/>
        <v>-286109.74660000001</v>
      </c>
      <c r="J4679" s="9">
        <f t="shared" si="1014"/>
        <v>81858787099.51622</v>
      </c>
      <c r="K4679" s="9">
        <f t="shared" si="1015"/>
        <v>171232341395.80756</v>
      </c>
      <c r="M4679" s="9">
        <f t="shared" si="1016"/>
        <v>132392.26092237094</v>
      </c>
      <c r="N4679" s="9">
        <f t="shared" si="1017"/>
        <v>26607314133.791523</v>
      </c>
      <c r="O4679" s="9">
        <f t="shared" si="1018"/>
        <v>-122992.26092237094</v>
      </c>
      <c r="P4679" s="9">
        <f t="shared" si="1019"/>
        <v>15127096246.796576</v>
      </c>
      <c r="Q4679" s="9">
        <f t="shared" si="1020"/>
        <v>2.0155994275865248E-4</v>
      </c>
      <c r="R4679" s="9">
        <f t="shared" si="1021"/>
        <v>-3.4808438300847629E-2</v>
      </c>
    </row>
    <row r="4680" spans="1:18" x14ac:dyDescent="0.25">
      <c r="A4680">
        <v>4669</v>
      </c>
      <c r="B4680" s="5">
        <v>18042</v>
      </c>
      <c r="C4680" s="5">
        <v>4594</v>
      </c>
      <c r="D4680" s="5">
        <f t="shared" si="1008"/>
        <v>82884948</v>
      </c>
      <c r="E4680" s="5">
        <f t="shared" si="1009"/>
        <v>325513764</v>
      </c>
      <c r="F4680" s="5">
        <f t="shared" si="1010"/>
        <v>21104836</v>
      </c>
      <c r="G4680" s="5">
        <f t="shared" si="1011"/>
        <v>-611918.82420000003</v>
      </c>
      <c r="H4680" s="9">
        <f t="shared" si="1012"/>
        <v>374444647410.31055</v>
      </c>
      <c r="I4680" s="9">
        <f t="shared" si="1013"/>
        <v>-290915.74660000001</v>
      </c>
      <c r="J4680" s="9">
        <f t="shared" si="1014"/>
        <v>84631971619.835419</v>
      </c>
      <c r="K4680" s="9">
        <f t="shared" si="1015"/>
        <v>178016821600.73715</v>
      </c>
      <c r="M4680" s="9">
        <f t="shared" si="1016"/>
        <v>128730.81419225139</v>
      </c>
      <c r="N4680" s="9">
        <f t="shared" si="1017"/>
        <v>27815212295.068382</v>
      </c>
      <c r="O4680" s="9">
        <f t="shared" si="1018"/>
        <v>-124136.81419225139</v>
      </c>
      <c r="P4680" s="9">
        <f t="shared" si="1019"/>
        <v>15409948637.801546</v>
      </c>
      <c r="Q4680" s="9">
        <f t="shared" si="1020"/>
        <v>2.016307598272374E-4</v>
      </c>
      <c r="R4680" s="9">
        <f t="shared" si="1021"/>
        <v>-3.5132363274738856E-2</v>
      </c>
    </row>
    <row r="4681" spans="1:18" x14ac:dyDescent="0.25">
      <c r="A4681">
        <v>4670</v>
      </c>
      <c r="B4681" s="5">
        <v>14323</v>
      </c>
      <c r="C4681" s="5">
        <v>2490</v>
      </c>
      <c r="D4681" s="5">
        <f t="shared" si="1008"/>
        <v>35664270</v>
      </c>
      <c r="E4681" s="5">
        <f t="shared" si="1009"/>
        <v>205148329</v>
      </c>
      <c r="F4681" s="5">
        <f t="shared" si="1010"/>
        <v>6200100</v>
      </c>
      <c r="G4681" s="5">
        <f t="shared" si="1011"/>
        <v>-615637.82420000003</v>
      </c>
      <c r="H4681" s="9">
        <f t="shared" si="1012"/>
        <v>379009930585.71014</v>
      </c>
      <c r="I4681" s="9">
        <f t="shared" si="1013"/>
        <v>-293019.74660000001</v>
      </c>
      <c r="J4681" s="9">
        <f t="shared" si="1014"/>
        <v>85860571897.528214</v>
      </c>
      <c r="K4681" s="9">
        <f t="shared" si="1015"/>
        <v>180394039244.45935</v>
      </c>
      <c r="M4681" s="9">
        <f t="shared" si="1016"/>
        <v>127717.19796556428</v>
      </c>
      <c r="N4681" s="9">
        <f t="shared" si="1017"/>
        <v>28154339377.239487</v>
      </c>
      <c r="O4681" s="9">
        <f t="shared" si="1018"/>
        <v>-125227.19796556428</v>
      </c>
      <c r="P4681" s="9">
        <f t="shared" si="1019"/>
        <v>15681851110.306625</v>
      </c>
      <c r="Q4681" s="9">
        <f t="shared" si="1020"/>
        <v>2.0165064228637762E-4</v>
      </c>
      <c r="R4681" s="9">
        <f t="shared" si="1021"/>
        <v>-3.5440956682969191E-2</v>
      </c>
    </row>
    <row r="4682" spans="1:18" x14ac:dyDescent="0.25">
      <c r="A4682">
        <v>4671</v>
      </c>
      <c r="B4682" s="5">
        <v>6596</v>
      </c>
      <c r="C4682" s="5">
        <v>386</v>
      </c>
      <c r="D4682" s="5">
        <f t="shared" si="1008"/>
        <v>2546056</v>
      </c>
      <c r="E4682" s="5">
        <f t="shared" si="1009"/>
        <v>43507216</v>
      </c>
      <c r="F4682" s="5">
        <f t="shared" si="1010"/>
        <v>148996</v>
      </c>
      <c r="G4682" s="5">
        <f t="shared" si="1011"/>
        <v>-623364.82420000003</v>
      </c>
      <c r="H4682" s="9">
        <f t="shared" si="1012"/>
        <v>388583704049.89697</v>
      </c>
      <c r="I4682" s="9">
        <f t="shared" si="1013"/>
        <v>-295123.74660000001</v>
      </c>
      <c r="J4682" s="9">
        <f t="shared" si="1014"/>
        <v>87098025807.221024</v>
      </c>
      <c r="K4682" s="9">
        <f t="shared" si="1015"/>
        <v>183969762416.55435</v>
      </c>
      <c r="M4682" s="9">
        <f t="shared" si="1016"/>
        <v>125611.19834641631</v>
      </c>
      <c r="N4682" s="9">
        <f t="shared" si="1017"/>
        <v>28865516698.675316</v>
      </c>
      <c r="O4682" s="9">
        <f t="shared" si="1018"/>
        <v>-125225.19834641631</v>
      </c>
      <c r="P4682" s="9">
        <f t="shared" si="1019"/>
        <v>15681350300.899305</v>
      </c>
      <c r="Q4682" s="9">
        <f t="shared" si="1020"/>
        <v>2.0169233743482865E-4</v>
      </c>
      <c r="R4682" s="9">
        <f t="shared" si="1021"/>
        <v>-3.5440391503244219E-2</v>
      </c>
    </row>
    <row r="4683" spans="1:18" x14ac:dyDescent="0.25">
      <c r="A4683">
        <v>4672</v>
      </c>
      <c r="B4683" s="5">
        <v>6480</v>
      </c>
      <c r="C4683" s="5">
        <v>1600</v>
      </c>
      <c r="D4683" s="5">
        <f t="shared" si="1008"/>
        <v>10368000</v>
      </c>
      <c r="E4683" s="5">
        <f t="shared" si="1009"/>
        <v>41990400</v>
      </c>
      <c r="F4683" s="5">
        <f t="shared" si="1010"/>
        <v>2560000</v>
      </c>
      <c r="G4683" s="5">
        <f t="shared" si="1011"/>
        <v>-623480.82420000003</v>
      </c>
      <c r="H4683" s="9">
        <f t="shared" si="1012"/>
        <v>388728338145.11133</v>
      </c>
      <c r="I4683" s="9">
        <f t="shared" si="1013"/>
        <v>-293909.74660000001</v>
      </c>
      <c r="J4683" s="9">
        <f t="shared" si="1014"/>
        <v>86382939146.476227</v>
      </c>
      <c r="K4683" s="9">
        <f t="shared" si="1015"/>
        <v>183247091050.58118</v>
      </c>
      <c r="M4683" s="9">
        <f t="shared" si="1016"/>
        <v>125579.58245980815</v>
      </c>
      <c r="N4683" s="9">
        <f t="shared" si="1017"/>
        <v>28876260684.712547</v>
      </c>
      <c r="O4683" s="9">
        <f t="shared" si="1018"/>
        <v>-123979.58245980815</v>
      </c>
      <c r="P4683" s="9">
        <f t="shared" si="1019"/>
        <v>15370936866.908369</v>
      </c>
      <c r="Q4683" s="9">
        <f t="shared" si="1020"/>
        <v>2.0169296733693503E-4</v>
      </c>
      <c r="R4683" s="9">
        <f t="shared" si="1021"/>
        <v>-3.508786570266377E-2</v>
      </c>
    </row>
    <row r="4684" spans="1:18" x14ac:dyDescent="0.25">
      <c r="A4684">
        <v>4673</v>
      </c>
      <c r="B4684" s="5">
        <v>6205</v>
      </c>
      <c r="C4684" s="5">
        <v>522</v>
      </c>
      <c r="D4684" s="5">
        <f t="shared" si="1008"/>
        <v>3239010</v>
      </c>
      <c r="E4684" s="5">
        <f t="shared" si="1009"/>
        <v>38502025</v>
      </c>
      <c r="F4684" s="5">
        <f t="shared" si="1010"/>
        <v>272484</v>
      </c>
      <c r="G4684" s="5">
        <f t="shared" si="1011"/>
        <v>-623755.82420000003</v>
      </c>
      <c r="H4684" s="9">
        <f t="shared" si="1012"/>
        <v>389071328223.42133</v>
      </c>
      <c r="I4684" s="9">
        <f t="shared" si="1013"/>
        <v>-294987.74660000001</v>
      </c>
      <c r="J4684" s="9">
        <f t="shared" si="1014"/>
        <v>87017770644.145813</v>
      </c>
      <c r="K4684" s="9">
        <f t="shared" si="1015"/>
        <v>184000325009.38376</v>
      </c>
      <c r="M4684" s="9">
        <f t="shared" si="1016"/>
        <v>125504.63100448712</v>
      </c>
      <c r="N4684" s="9">
        <f t="shared" si="1017"/>
        <v>28901739328.643707</v>
      </c>
      <c r="O4684" s="9">
        <f t="shared" si="1018"/>
        <v>-124982.63100448712</v>
      </c>
      <c r="P4684" s="9">
        <f t="shared" si="1019"/>
        <v>15620658052.803785</v>
      </c>
      <c r="Q4684" s="9">
        <f t="shared" si="1020"/>
        <v>2.0169446110762909E-4</v>
      </c>
      <c r="R4684" s="9">
        <f t="shared" si="1021"/>
        <v>-3.5371741766824491E-2</v>
      </c>
    </row>
    <row r="4685" spans="1:18" x14ac:dyDescent="0.25">
      <c r="A4685">
        <v>4674</v>
      </c>
      <c r="B4685" s="5">
        <v>3230</v>
      </c>
      <c r="C4685" s="5">
        <v>1000</v>
      </c>
      <c r="D4685" s="5">
        <f t="shared" ref="D4685:D4748" si="1022">B4685*C4685</f>
        <v>3230000</v>
      </c>
      <c r="E4685" s="5">
        <f t="shared" ref="E4685:E4748" si="1023">POWER(B4685,2)</f>
        <v>10432900</v>
      </c>
      <c r="F4685" s="5">
        <f t="shared" ref="F4685:F4748" si="1024">POWER(C4685,2)</f>
        <v>1000000</v>
      </c>
      <c r="G4685" s="5">
        <f t="shared" ref="G4685:G4748" si="1025">B4685-$J$5018</f>
        <v>-626730.82420000003</v>
      </c>
      <c r="H4685" s="9">
        <f t="shared" ref="H4685:H4748" si="1026">POWER(G4685,2)</f>
        <v>392791526002.41132</v>
      </c>
      <c r="I4685" s="9">
        <f t="shared" ref="I4685:I4748" si="1027">C4685-$J$5019</f>
        <v>-294509.74660000001</v>
      </c>
      <c r="J4685" s="9">
        <f t="shared" ref="J4685:J4748" si="1028">POWER(I4685,2)</f>
        <v>86735990842.396225</v>
      </c>
      <c r="K4685" s="9">
        <f t="shared" ref="K4685:K4748" si="1029">G4685*I4685</f>
        <v>184578336221.55118</v>
      </c>
      <c r="M4685" s="9">
        <f t="shared" ref="M4685:M4748" si="1030">$J$5027+$J$5026*B4685</f>
        <v>124693.79253328676</v>
      </c>
      <c r="N4685" s="9">
        <f t="shared" ref="N4685:N4748" si="1031">(M4685-$J$5019)^2</f>
        <v>29178090163.721493</v>
      </c>
      <c r="O4685" s="9">
        <f t="shared" ref="O4685:O4748" si="1032">C4685-M4685</f>
        <v>-123693.79253328676</v>
      </c>
      <c r="P4685" s="9">
        <f t="shared" ref="P4685:P4748" si="1033">POWER(O4685,2)</f>
        <v>15300154311.267788</v>
      </c>
      <c r="Q4685" s="9">
        <f t="shared" ref="Q4685:Q4748" si="1034">(1/$J$5017)+((H4685)/$H$5012)</f>
        <v>2.0171066309937691E-4</v>
      </c>
      <c r="R4685" s="9">
        <f t="shared" ref="R4685:R4748" si="1035">O4685/($J$5028*SQRT(1-Q4685))</f>
        <v>-3.5006983673920709E-2</v>
      </c>
    </row>
    <row r="4686" spans="1:18" x14ac:dyDescent="0.25">
      <c r="A4686">
        <v>4675</v>
      </c>
      <c r="B4686" s="5">
        <v>2986</v>
      </c>
      <c r="C4686" s="5">
        <v>535</v>
      </c>
      <c r="D4686" s="5">
        <f t="shared" si="1022"/>
        <v>1597510</v>
      </c>
      <c r="E4686" s="5">
        <f t="shared" si="1023"/>
        <v>8916196</v>
      </c>
      <c r="F4686" s="5">
        <f t="shared" si="1024"/>
        <v>286225</v>
      </c>
      <c r="G4686" s="5">
        <f t="shared" si="1025"/>
        <v>-626974.82420000003</v>
      </c>
      <c r="H4686" s="9">
        <f t="shared" si="1026"/>
        <v>393097430180.62097</v>
      </c>
      <c r="I4686" s="9">
        <f t="shared" si="1027"/>
        <v>-294974.74660000001</v>
      </c>
      <c r="J4686" s="9">
        <f t="shared" si="1028"/>
        <v>87010101131.734222</v>
      </c>
      <c r="K4686" s="9">
        <f t="shared" si="1029"/>
        <v>184941739892.97458</v>
      </c>
      <c r="M4686" s="9">
        <f t="shared" si="1030"/>
        <v>124627.290151111</v>
      </c>
      <c r="N4686" s="9">
        <f t="shared" si="1031"/>
        <v>29200813922.006451</v>
      </c>
      <c r="O4686" s="9">
        <f t="shared" si="1032"/>
        <v>-124092.290151111</v>
      </c>
      <c r="P4686" s="9">
        <f t="shared" si="1033"/>
        <v>15398896474.947519</v>
      </c>
      <c r="Q4686" s="9">
        <f t="shared" si="1034"/>
        <v>2.0171199535568837E-4</v>
      </c>
      <c r="R4686" s="9">
        <f t="shared" si="1035"/>
        <v>-3.5119763807910244E-2</v>
      </c>
    </row>
    <row r="4687" spans="1:18" x14ac:dyDescent="0.25">
      <c r="A4687">
        <v>4676</v>
      </c>
      <c r="B4687" s="5">
        <v>1907</v>
      </c>
      <c r="C4687" s="5">
        <v>600</v>
      </c>
      <c r="D4687" s="5">
        <f t="shared" si="1022"/>
        <v>1144200</v>
      </c>
      <c r="E4687" s="5">
        <f t="shared" si="1023"/>
        <v>3636649</v>
      </c>
      <c r="F4687" s="5">
        <f t="shared" si="1024"/>
        <v>360000</v>
      </c>
      <c r="G4687" s="5">
        <f t="shared" si="1025"/>
        <v>-628053.82420000003</v>
      </c>
      <c r="H4687" s="9">
        <f t="shared" si="1026"/>
        <v>394451606092.24457</v>
      </c>
      <c r="I4687" s="9">
        <f t="shared" si="1027"/>
        <v>-294909.74660000001</v>
      </c>
      <c r="J4687" s="9">
        <f t="shared" si="1028"/>
        <v>86971758639.676224</v>
      </c>
      <c r="K4687" s="9">
        <f t="shared" si="1029"/>
        <v>185219194145.98297</v>
      </c>
      <c r="M4687" s="9">
        <f t="shared" si="1030"/>
        <v>124333.20789550588</v>
      </c>
      <c r="N4687" s="9">
        <f t="shared" si="1031"/>
        <v>29301407402.851177</v>
      </c>
      <c r="O4687" s="9">
        <f t="shared" si="1032"/>
        <v>-123733.20789550588</v>
      </c>
      <c r="P4687" s="9">
        <f t="shared" si="1033"/>
        <v>15309906736.11248</v>
      </c>
      <c r="Q4687" s="9">
        <f t="shared" si="1034"/>
        <v>2.0171789298485991E-4</v>
      </c>
      <c r="R4687" s="9">
        <f t="shared" si="1035"/>
        <v>-3.5018138870756589E-2</v>
      </c>
    </row>
    <row r="4688" spans="1:18" x14ac:dyDescent="0.25">
      <c r="A4688">
        <v>4677</v>
      </c>
      <c r="B4688" s="5">
        <v>1902</v>
      </c>
      <c r="C4688" s="5">
        <v>243</v>
      </c>
      <c r="D4688" s="5">
        <f t="shared" si="1022"/>
        <v>462186</v>
      </c>
      <c r="E4688" s="5">
        <f t="shared" si="1023"/>
        <v>3617604</v>
      </c>
      <c r="F4688" s="5">
        <f t="shared" si="1024"/>
        <v>59049</v>
      </c>
      <c r="G4688" s="5">
        <f t="shared" si="1025"/>
        <v>-628058.82420000003</v>
      </c>
      <c r="H4688" s="9">
        <f t="shared" si="1026"/>
        <v>394457886655.48657</v>
      </c>
      <c r="I4688" s="9">
        <f t="shared" si="1027"/>
        <v>-295266.74660000001</v>
      </c>
      <c r="J4688" s="9">
        <f t="shared" si="1028"/>
        <v>87182451647.748627</v>
      </c>
      <c r="K4688" s="9">
        <f t="shared" si="1029"/>
        <v>185444885694.95535</v>
      </c>
      <c r="M4688" s="9">
        <f t="shared" si="1030"/>
        <v>124331.84514177278</v>
      </c>
      <c r="N4688" s="9">
        <f t="shared" si="1031"/>
        <v>29301873947.642559</v>
      </c>
      <c r="O4688" s="9">
        <f t="shared" si="1032"/>
        <v>-124088.84514177278</v>
      </c>
      <c r="P4688" s="9">
        <f t="shared" si="1033"/>
        <v>15398041488.618866</v>
      </c>
      <c r="Q4688" s="9">
        <f t="shared" si="1034"/>
        <v>2.0171792033760828E-4</v>
      </c>
      <c r="R4688" s="9">
        <f t="shared" si="1035"/>
        <v>-3.5118788928640371E-2</v>
      </c>
    </row>
    <row r="4689" spans="1:18" x14ac:dyDescent="0.25">
      <c r="A4689">
        <v>4678</v>
      </c>
      <c r="B4689" s="5">
        <v>1535</v>
      </c>
      <c r="C4689" s="5">
        <v>360</v>
      </c>
      <c r="D4689" s="5">
        <f t="shared" si="1022"/>
        <v>552600</v>
      </c>
      <c r="E4689" s="5">
        <f t="shared" si="1023"/>
        <v>2356225</v>
      </c>
      <c r="F4689" s="5">
        <f t="shared" si="1024"/>
        <v>129600</v>
      </c>
      <c r="G4689" s="5">
        <f t="shared" si="1025"/>
        <v>-628425.82420000003</v>
      </c>
      <c r="H4689" s="9">
        <f t="shared" si="1026"/>
        <v>394919016521.44934</v>
      </c>
      <c r="I4689" s="9">
        <f t="shared" si="1027"/>
        <v>-295149.74660000001</v>
      </c>
      <c r="J4689" s="9">
        <f t="shared" si="1028"/>
        <v>87113372918.04422</v>
      </c>
      <c r="K4689" s="9">
        <f t="shared" si="1029"/>
        <v>185479722769.52615</v>
      </c>
      <c r="M4689" s="9">
        <f t="shared" si="1030"/>
        <v>124231.81901776251</v>
      </c>
      <c r="N4689" s="9">
        <f t="shared" si="1031"/>
        <v>29336128476.866199</v>
      </c>
      <c r="O4689" s="9">
        <f t="shared" si="1032"/>
        <v>-123871.81901776251</v>
      </c>
      <c r="P4689" s="9">
        <f t="shared" si="1033"/>
        <v>15344227546.76931</v>
      </c>
      <c r="Q4689" s="9">
        <f t="shared" si="1034"/>
        <v>2.0171992862392176E-4</v>
      </c>
      <c r="R4689" s="9">
        <f t="shared" si="1035"/>
        <v>-3.5057367692402121E-2</v>
      </c>
    </row>
    <row r="4690" spans="1:18" x14ac:dyDescent="0.25">
      <c r="A4690">
        <v>4679</v>
      </c>
      <c r="B4690" s="5">
        <v>1492</v>
      </c>
      <c r="C4690" s="5">
        <v>57</v>
      </c>
      <c r="D4690" s="5">
        <f t="shared" si="1022"/>
        <v>85044</v>
      </c>
      <c r="E4690" s="5">
        <f t="shared" si="1023"/>
        <v>2226064</v>
      </c>
      <c r="F4690" s="5">
        <f t="shared" si="1024"/>
        <v>3249</v>
      </c>
      <c r="G4690" s="5">
        <f t="shared" si="1025"/>
        <v>-628468.82420000003</v>
      </c>
      <c r="H4690" s="9">
        <f t="shared" si="1026"/>
        <v>394973062991.33057</v>
      </c>
      <c r="I4690" s="9">
        <f t="shared" si="1027"/>
        <v>-295452.74660000001</v>
      </c>
      <c r="J4690" s="9">
        <f t="shared" si="1028"/>
        <v>87292325473.483826</v>
      </c>
      <c r="K4690" s="9">
        <f t="shared" si="1029"/>
        <v>185682840262.36258</v>
      </c>
      <c r="M4690" s="9">
        <f t="shared" si="1030"/>
        <v>124220.09933565777</v>
      </c>
      <c r="N4690" s="9">
        <f t="shared" si="1031"/>
        <v>29340143259.942783</v>
      </c>
      <c r="O4690" s="9">
        <f t="shared" si="1032"/>
        <v>-124163.09933565777</v>
      </c>
      <c r="P4690" s="9">
        <f t="shared" si="1033"/>
        <v>15416475236.636417</v>
      </c>
      <c r="Q4690" s="9">
        <f t="shared" si="1034"/>
        <v>2.0172016400400397E-4</v>
      </c>
      <c r="R4690" s="9">
        <f t="shared" si="1035"/>
        <v>-3.5139803889750104E-2</v>
      </c>
    </row>
    <row r="4691" spans="1:18" x14ac:dyDescent="0.25">
      <c r="A4691">
        <v>4680</v>
      </c>
      <c r="B4691" s="5">
        <v>566</v>
      </c>
      <c r="C4691" s="5">
        <v>31</v>
      </c>
      <c r="D4691" s="5">
        <f t="shared" si="1022"/>
        <v>17546</v>
      </c>
      <c r="E4691" s="5">
        <f t="shared" si="1023"/>
        <v>320356</v>
      </c>
      <c r="F4691" s="5">
        <f t="shared" si="1024"/>
        <v>961</v>
      </c>
      <c r="G4691" s="5">
        <f t="shared" si="1025"/>
        <v>-629394.82420000003</v>
      </c>
      <c r="H4691" s="9">
        <f t="shared" si="1026"/>
        <v>396137844729.74896</v>
      </c>
      <c r="I4691" s="9">
        <f t="shared" si="1027"/>
        <v>-295478.74660000001</v>
      </c>
      <c r="J4691" s="9">
        <f t="shared" si="1028"/>
        <v>87307689692.307022</v>
      </c>
      <c r="K4691" s="9">
        <f t="shared" si="1029"/>
        <v>185972793771.14337</v>
      </c>
      <c r="M4691" s="9">
        <f t="shared" si="1030"/>
        <v>123967.71734428582</v>
      </c>
      <c r="N4691" s="9">
        <f t="shared" si="1031"/>
        <v>29426667801.168308</v>
      </c>
      <c r="O4691" s="9">
        <f t="shared" si="1032"/>
        <v>-123936.71734428582</v>
      </c>
      <c r="P4691" s="9">
        <f t="shared" si="1033"/>
        <v>15360309906.077396</v>
      </c>
      <c r="Q4691" s="9">
        <f t="shared" si="1034"/>
        <v>2.0172523679454763E-4</v>
      </c>
      <c r="R4691" s="9">
        <f t="shared" si="1035"/>
        <v>-3.5075734872666679E-2</v>
      </c>
    </row>
    <row r="4692" spans="1:18" x14ac:dyDescent="0.25">
      <c r="A4692">
        <v>4681</v>
      </c>
      <c r="B4692" s="5">
        <v>310</v>
      </c>
      <c r="C4692" s="5">
        <v>25</v>
      </c>
      <c r="D4692" s="5">
        <f t="shared" si="1022"/>
        <v>7750</v>
      </c>
      <c r="E4692" s="5">
        <f t="shared" si="1023"/>
        <v>96100</v>
      </c>
      <c r="F4692" s="5">
        <f t="shared" si="1024"/>
        <v>625</v>
      </c>
      <c r="G4692" s="5">
        <f t="shared" si="1025"/>
        <v>-629650.82420000003</v>
      </c>
      <c r="H4692" s="9">
        <f t="shared" si="1026"/>
        <v>396460160415.73932</v>
      </c>
      <c r="I4692" s="9">
        <f t="shared" si="1027"/>
        <v>-295484.74660000001</v>
      </c>
      <c r="J4692" s="9">
        <f t="shared" si="1028"/>
        <v>87311235473.26622</v>
      </c>
      <c r="K4692" s="9">
        <f t="shared" si="1029"/>
        <v>186052214235.21817</v>
      </c>
      <c r="M4692" s="9">
        <f t="shared" si="1030"/>
        <v>123897.9443531506</v>
      </c>
      <c r="N4692" s="9">
        <f t="shared" si="1031"/>
        <v>29450610670.411747</v>
      </c>
      <c r="O4692" s="9">
        <f t="shared" si="1032"/>
        <v>-123872.9443531506</v>
      </c>
      <c r="P4692" s="9">
        <f t="shared" si="1033"/>
        <v>15344506342.718744</v>
      </c>
      <c r="Q4692" s="9">
        <f t="shared" si="1034"/>
        <v>2.0172664052531543E-4</v>
      </c>
      <c r="R4692" s="9">
        <f t="shared" si="1035"/>
        <v>-3.5057686294917866E-2</v>
      </c>
    </row>
    <row r="4693" spans="1:18" x14ac:dyDescent="0.25">
      <c r="A4693">
        <v>4682</v>
      </c>
      <c r="B4693" s="5">
        <v>229</v>
      </c>
      <c r="C4693" s="5">
        <v>66</v>
      </c>
      <c r="D4693" s="5">
        <f t="shared" si="1022"/>
        <v>15114</v>
      </c>
      <c r="E4693" s="5">
        <f t="shared" si="1023"/>
        <v>52441</v>
      </c>
      <c r="F4693" s="5">
        <f t="shared" si="1024"/>
        <v>4356</v>
      </c>
      <c r="G4693" s="5">
        <f t="shared" si="1025"/>
        <v>-629731.82420000003</v>
      </c>
      <c r="H4693" s="9">
        <f t="shared" si="1026"/>
        <v>396562170410.25977</v>
      </c>
      <c r="I4693" s="9">
        <f t="shared" si="1027"/>
        <v>-295443.74660000001</v>
      </c>
      <c r="J4693" s="9">
        <f t="shared" si="1028"/>
        <v>87287007405.045013</v>
      </c>
      <c r="K4693" s="9">
        <f t="shared" si="1029"/>
        <v>186050329494.90057</v>
      </c>
      <c r="M4693" s="9">
        <f t="shared" si="1030"/>
        <v>123875.86774267422</v>
      </c>
      <c r="N4693" s="9">
        <f t="shared" si="1031"/>
        <v>29458188371.611187</v>
      </c>
      <c r="O4693" s="9">
        <f t="shared" si="1032"/>
        <v>-123809.86774267422</v>
      </c>
      <c r="P4693" s="9">
        <f t="shared" si="1033"/>
        <v>15328883350.458483</v>
      </c>
      <c r="Q4693" s="9">
        <f t="shared" si="1034"/>
        <v>2.0172708479338601E-4</v>
      </c>
      <c r="R4693" s="9">
        <f t="shared" si="1035"/>
        <v>-3.5039834785293947E-2</v>
      </c>
    </row>
    <row r="4694" spans="1:18" x14ac:dyDescent="0.25">
      <c r="A4694">
        <v>4683</v>
      </c>
      <c r="B4694" s="5">
        <v>174</v>
      </c>
      <c r="C4694" s="5">
        <v>9</v>
      </c>
      <c r="D4694" s="5">
        <f t="shared" si="1022"/>
        <v>1566</v>
      </c>
      <c r="E4694" s="5">
        <f t="shared" si="1023"/>
        <v>30276</v>
      </c>
      <c r="F4694" s="5">
        <f t="shared" si="1024"/>
        <v>81</v>
      </c>
      <c r="G4694" s="5">
        <f t="shared" si="1025"/>
        <v>-629786.82420000003</v>
      </c>
      <c r="H4694" s="9">
        <f t="shared" si="1026"/>
        <v>396631443935.92175</v>
      </c>
      <c r="I4694" s="9">
        <f t="shared" si="1027"/>
        <v>-295500.74660000001</v>
      </c>
      <c r="J4694" s="9">
        <f t="shared" si="1028"/>
        <v>87320691241.157425</v>
      </c>
      <c r="K4694" s="9">
        <f t="shared" si="1029"/>
        <v>186102476749.94296</v>
      </c>
      <c r="M4694" s="9">
        <f t="shared" si="1030"/>
        <v>123860.87745161001</v>
      </c>
      <c r="N4694" s="9">
        <f t="shared" si="1031"/>
        <v>29463334279.92112</v>
      </c>
      <c r="O4694" s="9">
        <f t="shared" si="1032"/>
        <v>-123851.87745161001</v>
      </c>
      <c r="P4694" s="9">
        <f t="shared" si="1033"/>
        <v>15339287548.288624</v>
      </c>
      <c r="Q4694" s="9">
        <f t="shared" si="1034"/>
        <v>2.0172738648946718E-4</v>
      </c>
      <c r="R4694" s="9">
        <f t="shared" si="1035"/>
        <v>-3.5051724095428116E-2</v>
      </c>
    </row>
    <row r="4695" spans="1:18" x14ac:dyDescent="0.25">
      <c r="A4695">
        <v>4684</v>
      </c>
      <c r="B4695" s="5">
        <v>17</v>
      </c>
      <c r="C4695" s="5">
        <v>2</v>
      </c>
      <c r="D4695" s="5">
        <f t="shared" si="1022"/>
        <v>34</v>
      </c>
      <c r="E4695" s="5">
        <f t="shared" si="1023"/>
        <v>289</v>
      </c>
      <c r="F4695" s="5">
        <f t="shared" si="1024"/>
        <v>4</v>
      </c>
      <c r="G4695" s="5">
        <f t="shared" si="1025"/>
        <v>-629943.82420000003</v>
      </c>
      <c r="H4695" s="9">
        <f t="shared" si="1026"/>
        <v>396829221647.72052</v>
      </c>
      <c r="I4695" s="9">
        <f t="shared" si="1027"/>
        <v>-295507.74660000001</v>
      </c>
      <c r="J4695" s="9">
        <f t="shared" si="1028"/>
        <v>87324828300.609818</v>
      </c>
      <c r="K4695" s="9">
        <f t="shared" si="1029"/>
        <v>186153279973.92856</v>
      </c>
      <c r="M4695" s="9">
        <f t="shared" si="1030"/>
        <v>123818.08698439036</v>
      </c>
      <c r="N4695" s="9">
        <f t="shared" si="1031"/>
        <v>29478025981.562366</v>
      </c>
      <c r="O4695" s="9">
        <f t="shared" si="1032"/>
        <v>-123816.08698439036</v>
      </c>
      <c r="P4695" s="9">
        <f t="shared" si="1033"/>
        <v>15330423396.126122</v>
      </c>
      <c r="Q4695" s="9">
        <f t="shared" si="1034"/>
        <v>2.0172824783960092E-4</v>
      </c>
      <c r="R4695" s="9">
        <f t="shared" si="1035"/>
        <v>-3.5041594933573249E-2</v>
      </c>
    </row>
    <row r="4696" spans="1:18" x14ac:dyDescent="0.25">
      <c r="A4696">
        <v>4685</v>
      </c>
      <c r="B4696" s="5">
        <v>0</v>
      </c>
      <c r="C4696" s="5">
        <v>5</v>
      </c>
      <c r="D4696" s="5">
        <f t="shared" si="1022"/>
        <v>0</v>
      </c>
      <c r="E4696" s="5">
        <f t="shared" si="1023"/>
        <v>0</v>
      </c>
      <c r="F4696" s="5">
        <f t="shared" si="1024"/>
        <v>25</v>
      </c>
      <c r="G4696" s="5">
        <f t="shared" si="1025"/>
        <v>-629960.82420000003</v>
      </c>
      <c r="H4696" s="9">
        <f t="shared" si="1026"/>
        <v>396850640026.74335</v>
      </c>
      <c r="I4696" s="9">
        <f t="shared" si="1027"/>
        <v>-295504.74660000001</v>
      </c>
      <c r="J4696" s="9">
        <f t="shared" si="1028"/>
        <v>87323055263.130219</v>
      </c>
      <c r="K4696" s="9">
        <f t="shared" si="1029"/>
        <v>186156413723.14816</v>
      </c>
      <c r="M4696" s="9">
        <f t="shared" si="1030"/>
        <v>123813.45362169779</v>
      </c>
      <c r="N4696" s="9">
        <f t="shared" si="1031"/>
        <v>29479617022.490993</v>
      </c>
      <c r="O4696" s="9">
        <f t="shared" si="1032"/>
        <v>-123808.45362169779</v>
      </c>
      <c r="P4696" s="9">
        <f t="shared" si="1033"/>
        <v>15328533188.196093</v>
      </c>
      <c r="Q4696" s="9">
        <f t="shared" si="1034"/>
        <v>2.0172834111969535E-4</v>
      </c>
      <c r="R4696" s="9">
        <f t="shared" si="1035"/>
        <v>-3.5039434592315642E-2</v>
      </c>
    </row>
    <row r="4697" spans="1:18" x14ac:dyDescent="0.25">
      <c r="A4697">
        <v>4686</v>
      </c>
      <c r="B4697" s="5">
        <v>82648</v>
      </c>
      <c r="C4697" s="5">
        <v>57000</v>
      </c>
      <c r="D4697" s="5">
        <f t="shared" si="1022"/>
        <v>4710936000</v>
      </c>
      <c r="E4697" s="5">
        <f t="shared" si="1023"/>
        <v>6830691904</v>
      </c>
      <c r="F4697" s="5">
        <f t="shared" si="1024"/>
        <v>3249000000</v>
      </c>
      <c r="G4697" s="5">
        <f t="shared" si="1025"/>
        <v>-547312.82420000003</v>
      </c>
      <c r="H4697" s="9">
        <f t="shared" si="1026"/>
        <v>299551327533.78015</v>
      </c>
      <c r="I4697" s="9">
        <f t="shared" si="1027"/>
        <v>-238509.74660000001</v>
      </c>
      <c r="J4697" s="9">
        <f t="shared" si="1028"/>
        <v>56886899223.19622</v>
      </c>
      <c r="K4697" s="9">
        <f t="shared" si="1029"/>
        <v>130539443010.87236</v>
      </c>
      <c r="M4697" s="9">
        <f t="shared" si="1030"/>
        <v>146339.22772851045</v>
      </c>
      <c r="N4697" s="9">
        <f t="shared" si="1031"/>
        <v>22251843700.389423</v>
      </c>
      <c r="O4697" s="9">
        <f t="shared" si="1032"/>
        <v>-89339.22772851045</v>
      </c>
      <c r="P4697" s="9">
        <f t="shared" si="1033"/>
        <v>7981497611.1266508</v>
      </c>
      <c r="Q4697" s="9">
        <f t="shared" si="1034"/>
        <v>2.0130458874099605E-4</v>
      </c>
      <c r="R4697" s="9">
        <f t="shared" si="1035"/>
        <v>-2.5284181100397235E-2</v>
      </c>
    </row>
    <row r="4698" spans="1:18" x14ac:dyDescent="0.25">
      <c r="A4698">
        <v>4687</v>
      </c>
      <c r="B4698" s="5">
        <v>139836</v>
      </c>
      <c r="C4698" s="5">
        <v>17434</v>
      </c>
      <c r="D4698" s="5">
        <f t="shared" si="1022"/>
        <v>2437900824</v>
      </c>
      <c r="E4698" s="5">
        <f t="shared" si="1023"/>
        <v>19554106896</v>
      </c>
      <c r="F4698" s="5">
        <f t="shared" si="1024"/>
        <v>303944356</v>
      </c>
      <c r="G4698" s="5">
        <f t="shared" si="1025"/>
        <v>-490124.82420000003</v>
      </c>
      <c r="H4698" s="9">
        <f t="shared" si="1026"/>
        <v>240222343297.08093</v>
      </c>
      <c r="I4698" s="9">
        <f t="shared" si="1027"/>
        <v>-278075.74660000001</v>
      </c>
      <c r="J4698" s="9">
        <f t="shared" si="1028"/>
        <v>77326120847.147415</v>
      </c>
      <c r="K4698" s="9">
        <f t="shared" si="1029"/>
        <v>136291826416.60876</v>
      </c>
      <c r="M4698" s="9">
        <f t="shared" si="1030"/>
        <v>161925.85982632771</v>
      </c>
      <c r="N4698" s="9">
        <f t="shared" si="1031"/>
        <v>17844654805.561302</v>
      </c>
      <c r="O4698" s="9">
        <f t="shared" si="1032"/>
        <v>-144491.85982632771</v>
      </c>
      <c r="P4698" s="9">
        <f t="shared" si="1033"/>
        <v>20877897556.071136</v>
      </c>
      <c r="Q4698" s="9">
        <f t="shared" si="1034"/>
        <v>2.0104620255560616E-4</v>
      </c>
      <c r="R4698" s="9">
        <f t="shared" si="1035"/>
        <v>-4.0893098946417183E-2</v>
      </c>
    </row>
    <row r="4699" spans="1:18" x14ac:dyDescent="0.25">
      <c r="A4699">
        <v>4688</v>
      </c>
      <c r="B4699" s="5">
        <v>12467</v>
      </c>
      <c r="C4699" s="5">
        <v>6632</v>
      </c>
      <c r="D4699" s="5">
        <f t="shared" si="1022"/>
        <v>82681144</v>
      </c>
      <c r="E4699" s="5">
        <f t="shared" si="1023"/>
        <v>155426089</v>
      </c>
      <c r="F4699" s="5">
        <f t="shared" si="1024"/>
        <v>43983424</v>
      </c>
      <c r="G4699" s="5">
        <f t="shared" si="1025"/>
        <v>-617493.82420000003</v>
      </c>
      <c r="H4699" s="9">
        <f t="shared" si="1026"/>
        <v>381298622925.14056</v>
      </c>
      <c r="I4699" s="9">
        <f t="shared" si="1027"/>
        <v>-288877.74660000001</v>
      </c>
      <c r="J4699" s="9">
        <f t="shared" si="1028"/>
        <v>83450352480.693817</v>
      </c>
      <c r="K4699" s="9">
        <f t="shared" si="1029"/>
        <v>178380224474.31256</v>
      </c>
      <c r="M4699" s="9">
        <f t="shared" si="1030"/>
        <v>127211.3437798339</v>
      </c>
      <c r="N4699" s="9">
        <f t="shared" si="1031"/>
        <v>28324352391.818897</v>
      </c>
      <c r="O4699" s="9">
        <f t="shared" si="1032"/>
        <v>-120579.3437798339</v>
      </c>
      <c r="P4699" s="9">
        <f t="shared" si="1033"/>
        <v>14539378146.375368</v>
      </c>
      <c r="Q4699" s="9">
        <f t="shared" si="1034"/>
        <v>2.0166060986783423E-4</v>
      </c>
      <c r="R4699" s="9">
        <f t="shared" si="1035"/>
        <v>-3.4125552519663857E-2</v>
      </c>
    </row>
    <row r="4700" spans="1:18" x14ac:dyDescent="0.25">
      <c r="A4700">
        <v>4689</v>
      </c>
      <c r="B4700" s="5">
        <v>11668</v>
      </c>
      <c r="C4700" s="5">
        <v>3841</v>
      </c>
      <c r="D4700" s="5">
        <f t="shared" si="1022"/>
        <v>44816788</v>
      </c>
      <c r="E4700" s="5">
        <f t="shared" si="1023"/>
        <v>136142224</v>
      </c>
      <c r="F4700" s="5">
        <f t="shared" si="1024"/>
        <v>14753281</v>
      </c>
      <c r="G4700" s="5">
        <f t="shared" si="1025"/>
        <v>-618292.82420000003</v>
      </c>
      <c r="H4700" s="9">
        <f t="shared" si="1026"/>
        <v>382286016457.21216</v>
      </c>
      <c r="I4700" s="9">
        <f t="shared" si="1027"/>
        <v>-291668.74660000001</v>
      </c>
      <c r="J4700" s="9">
        <f t="shared" si="1028"/>
        <v>85070657743.215012</v>
      </c>
      <c r="K4700" s="9">
        <f t="shared" si="1029"/>
        <v>180336693066.18817</v>
      </c>
      <c r="M4700" s="9">
        <f t="shared" si="1030"/>
        <v>126993.57573328294</v>
      </c>
      <c r="N4700" s="9">
        <f t="shared" si="1031"/>
        <v>28397699843.580582</v>
      </c>
      <c r="O4700" s="9">
        <f t="shared" si="1032"/>
        <v>-123152.57573328294</v>
      </c>
      <c r="P4700" s="9">
        <f t="shared" si="1033"/>
        <v>15166556909.741989</v>
      </c>
      <c r="Q4700" s="9">
        <f t="shared" si="1034"/>
        <v>2.0166491010744749E-4</v>
      </c>
      <c r="R4700" s="9">
        <f t="shared" si="1035"/>
        <v>-3.4853811344583846E-2</v>
      </c>
    </row>
    <row r="4701" spans="1:18" x14ac:dyDescent="0.25">
      <c r="A4701">
        <v>4690</v>
      </c>
      <c r="B4701" s="5">
        <v>10653</v>
      </c>
      <c r="C4701" s="5">
        <v>1309</v>
      </c>
      <c r="D4701" s="5">
        <f t="shared" si="1022"/>
        <v>13944777</v>
      </c>
      <c r="E4701" s="5">
        <f t="shared" si="1023"/>
        <v>113486409</v>
      </c>
      <c r="F4701" s="5">
        <f t="shared" si="1024"/>
        <v>1713481</v>
      </c>
      <c r="G4701" s="5">
        <f t="shared" si="1025"/>
        <v>-619307.82420000003</v>
      </c>
      <c r="H4701" s="9">
        <f t="shared" si="1026"/>
        <v>383542181115.33813</v>
      </c>
      <c r="I4701" s="9">
        <f t="shared" si="1027"/>
        <v>-294200.74660000001</v>
      </c>
      <c r="J4701" s="9">
        <f t="shared" si="1028"/>
        <v>86554079299.997421</v>
      </c>
      <c r="K4701" s="9">
        <f t="shared" si="1029"/>
        <v>182200824254.86157</v>
      </c>
      <c r="M4701" s="9">
        <f t="shared" si="1030"/>
        <v>126716.93672546164</v>
      </c>
      <c r="N4701" s="9">
        <f t="shared" si="1031"/>
        <v>28491012665.342064</v>
      </c>
      <c r="O4701" s="9">
        <f t="shared" si="1032"/>
        <v>-125407.93672546164</v>
      </c>
      <c r="P4701" s="9">
        <f t="shared" si="1033"/>
        <v>15727150593.737391</v>
      </c>
      <c r="Q4701" s="9">
        <f t="shared" si="1034"/>
        <v>2.0167038088363573E-4</v>
      </c>
      <c r="R4701" s="9">
        <f t="shared" si="1035"/>
        <v>-3.5492108497736499E-2</v>
      </c>
    </row>
    <row r="4702" spans="1:18" x14ac:dyDescent="0.25">
      <c r="A4702">
        <v>4691</v>
      </c>
      <c r="B4702" s="5">
        <v>7334</v>
      </c>
      <c r="C4702" s="5">
        <v>2404</v>
      </c>
      <c r="D4702" s="5">
        <f t="shared" si="1022"/>
        <v>17630936</v>
      </c>
      <c r="E4702" s="5">
        <f t="shared" si="1023"/>
        <v>53787556</v>
      </c>
      <c r="F4702" s="5">
        <f t="shared" si="1024"/>
        <v>5779216</v>
      </c>
      <c r="G4702" s="5">
        <f t="shared" si="1025"/>
        <v>-622626.82420000003</v>
      </c>
      <c r="H4702" s="9">
        <f t="shared" si="1026"/>
        <v>387664162213.37775</v>
      </c>
      <c r="I4702" s="9">
        <f t="shared" si="1027"/>
        <v>-293105.74660000001</v>
      </c>
      <c r="J4702" s="9">
        <f t="shared" si="1028"/>
        <v>85910978689.94342</v>
      </c>
      <c r="K4702" s="9">
        <f t="shared" si="1029"/>
        <v>182495500160.32797</v>
      </c>
      <c r="M4702" s="9">
        <f t="shared" si="1030"/>
        <v>125812.34079742333</v>
      </c>
      <c r="N4702" s="9">
        <f t="shared" si="1031"/>
        <v>28797209536.124386</v>
      </c>
      <c r="O4702" s="9">
        <f t="shared" si="1032"/>
        <v>-123408.34079742333</v>
      </c>
      <c r="P4702" s="9">
        <f t="shared" si="1033"/>
        <v>15229618578.372978</v>
      </c>
      <c r="Q4702" s="9">
        <f t="shared" si="1034"/>
        <v>2.0168833269902368E-4</v>
      </c>
      <c r="R4702" s="9">
        <f t="shared" si="1035"/>
        <v>-3.4926196657066269E-2</v>
      </c>
    </row>
    <row r="4703" spans="1:18" x14ac:dyDescent="0.25">
      <c r="A4703">
        <v>4692</v>
      </c>
      <c r="B4703" s="5">
        <v>3819</v>
      </c>
      <c r="C4703" s="5">
        <v>1364</v>
      </c>
      <c r="D4703" s="5">
        <f t="shared" si="1022"/>
        <v>5209116</v>
      </c>
      <c r="E4703" s="5">
        <f t="shared" si="1023"/>
        <v>14584761</v>
      </c>
      <c r="F4703" s="5">
        <f t="shared" si="1024"/>
        <v>1860496</v>
      </c>
      <c r="G4703" s="5">
        <f t="shared" si="1025"/>
        <v>-626141.82420000003</v>
      </c>
      <c r="H4703" s="9">
        <f t="shared" si="1026"/>
        <v>392053584012.50372</v>
      </c>
      <c r="I4703" s="9">
        <f t="shared" si="1027"/>
        <v>-294145.74660000001</v>
      </c>
      <c r="J4703" s="9">
        <f t="shared" si="1028"/>
        <v>86521720242.871414</v>
      </c>
      <c r="K4703" s="9">
        <f t="shared" si="1029"/>
        <v>184176954356.79495</v>
      </c>
      <c r="M4703" s="9">
        <f t="shared" si="1030"/>
        <v>124854.3249230471</v>
      </c>
      <c r="N4703" s="9">
        <f t="shared" si="1031"/>
        <v>29123272947.738609</v>
      </c>
      <c r="O4703" s="9">
        <f t="shared" si="1032"/>
        <v>-123490.3249230471</v>
      </c>
      <c r="P4703" s="9">
        <f t="shared" si="1033"/>
        <v>15249860349.599747</v>
      </c>
      <c r="Q4703" s="9">
        <f t="shared" si="1034"/>
        <v>2.0170744925679618E-4</v>
      </c>
      <c r="R4703" s="9">
        <f t="shared" si="1035"/>
        <v>-3.4949399585729089E-2</v>
      </c>
    </row>
    <row r="4704" spans="1:18" x14ac:dyDescent="0.25">
      <c r="A4704">
        <v>4693</v>
      </c>
      <c r="B4704" s="5">
        <v>2051</v>
      </c>
      <c r="C4704" s="5">
        <v>780</v>
      </c>
      <c r="D4704" s="5">
        <f t="shared" si="1022"/>
        <v>1599780</v>
      </c>
      <c r="E4704" s="5">
        <f t="shared" si="1023"/>
        <v>4206601</v>
      </c>
      <c r="F4704" s="5">
        <f t="shared" si="1024"/>
        <v>608400</v>
      </c>
      <c r="G4704" s="5">
        <f t="shared" si="1025"/>
        <v>-627909.82420000003</v>
      </c>
      <c r="H4704" s="9">
        <f t="shared" si="1026"/>
        <v>394270747326.87494</v>
      </c>
      <c r="I4704" s="9">
        <f t="shared" si="1027"/>
        <v>-294729.74660000001</v>
      </c>
      <c r="J4704" s="9">
        <f t="shared" si="1028"/>
        <v>86865623530.900223</v>
      </c>
      <c r="K4704" s="9">
        <f t="shared" si="1029"/>
        <v>185063703374.11658</v>
      </c>
      <c r="M4704" s="9">
        <f t="shared" si="1030"/>
        <v>124372.45520301945</v>
      </c>
      <c r="N4704" s="9">
        <f t="shared" si="1031"/>
        <v>29287972506.695045</v>
      </c>
      <c r="O4704" s="9">
        <f t="shared" si="1032"/>
        <v>-123592.45520301945</v>
      </c>
      <c r="P4704" s="9">
        <f t="shared" si="1033"/>
        <v>15275094983.110369</v>
      </c>
      <c r="Q4704" s="9">
        <f t="shared" si="1034"/>
        <v>2.0171710531915012E-4</v>
      </c>
      <c r="R4704" s="9">
        <f t="shared" si="1035"/>
        <v>-3.4978303978243905E-2</v>
      </c>
    </row>
    <row r="4705" spans="1:18" x14ac:dyDescent="0.25">
      <c r="A4705">
        <v>4694</v>
      </c>
      <c r="B4705" s="5">
        <v>998</v>
      </c>
      <c r="C4705" s="5">
        <v>300</v>
      </c>
      <c r="D4705" s="5">
        <f t="shared" si="1022"/>
        <v>299400</v>
      </c>
      <c r="E4705" s="5">
        <f t="shared" si="1023"/>
        <v>996004</v>
      </c>
      <c r="F4705" s="5">
        <f t="shared" si="1024"/>
        <v>90000</v>
      </c>
      <c r="G4705" s="5">
        <f t="shared" si="1025"/>
        <v>-628962.82420000003</v>
      </c>
      <c r="H4705" s="9">
        <f t="shared" si="1026"/>
        <v>395594234225.64014</v>
      </c>
      <c r="I4705" s="9">
        <f t="shared" si="1027"/>
        <v>-295209.74660000001</v>
      </c>
      <c r="J4705" s="9">
        <f t="shared" si="1028"/>
        <v>87148794487.636215</v>
      </c>
      <c r="K4705" s="9">
        <f t="shared" si="1029"/>
        <v>185675955952.90237</v>
      </c>
      <c r="M4705" s="9">
        <f t="shared" si="1030"/>
        <v>124085.45926682651</v>
      </c>
      <c r="N4705" s="9">
        <f t="shared" si="1031"/>
        <v>29386286287.686428</v>
      </c>
      <c r="O4705" s="9">
        <f t="shared" si="1032"/>
        <v>-123785.45926682651</v>
      </c>
      <c r="P4705" s="9">
        <f t="shared" si="1033"/>
        <v>15322839925.899166</v>
      </c>
      <c r="Q4705" s="9">
        <f t="shared" si="1034"/>
        <v>2.0172286929329505E-4</v>
      </c>
      <c r="R4705" s="9">
        <f t="shared" si="1035"/>
        <v>-3.5032926789019467E-2</v>
      </c>
    </row>
    <row r="4706" spans="1:18" x14ac:dyDescent="0.25">
      <c r="A4706">
        <v>4695</v>
      </c>
      <c r="B4706" s="5">
        <v>473</v>
      </c>
      <c r="C4706" s="5">
        <v>74</v>
      </c>
      <c r="D4706" s="5">
        <f t="shared" si="1022"/>
        <v>35002</v>
      </c>
      <c r="E4706" s="5">
        <f t="shared" si="1023"/>
        <v>223729</v>
      </c>
      <c r="F4706" s="5">
        <f t="shared" si="1024"/>
        <v>5476</v>
      </c>
      <c r="G4706" s="5">
        <f t="shared" si="1025"/>
        <v>-629487.82420000003</v>
      </c>
      <c r="H4706" s="9">
        <f t="shared" si="1026"/>
        <v>396254920816.05017</v>
      </c>
      <c r="I4706" s="9">
        <f t="shared" si="1027"/>
        <v>-295435.74660000001</v>
      </c>
      <c r="J4706" s="9">
        <f t="shared" si="1028"/>
        <v>87282280369.099426</v>
      </c>
      <c r="K4706" s="9">
        <f t="shared" si="1029"/>
        <v>185973205318.13657</v>
      </c>
      <c r="M4706" s="9">
        <f t="shared" si="1030"/>
        <v>123942.37012484999</v>
      </c>
      <c r="N4706" s="9">
        <f t="shared" si="1031"/>
        <v>29435364670.565865</v>
      </c>
      <c r="O4706" s="9">
        <f t="shared" si="1032"/>
        <v>-123868.37012484999</v>
      </c>
      <c r="P4706" s="9">
        <f t="shared" si="1033"/>
        <v>15343373117.386829</v>
      </c>
      <c r="Q4706" s="9">
        <f t="shared" si="1034"/>
        <v>2.0172574667759601E-4</v>
      </c>
      <c r="R4706" s="9">
        <f t="shared" si="1035"/>
        <v>-3.5056391711965812E-2</v>
      </c>
    </row>
    <row r="4707" spans="1:18" x14ac:dyDescent="0.25">
      <c r="A4707">
        <v>4696</v>
      </c>
      <c r="B4707" s="5">
        <v>17</v>
      </c>
      <c r="C4707" s="5">
        <v>4</v>
      </c>
      <c r="D4707" s="5">
        <f t="shared" si="1022"/>
        <v>68</v>
      </c>
      <c r="E4707" s="5">
        <f t="shared" si="1023"/>
        <v>289</v>
      </c>
      <c r="F4707" s="5">
        <f t="shared" si="1024"/>
        <v>16</v>
      </c>
      <c r="G4707" s="5">
        <f t="shared" si="1025"/>
        <v>-629943.82420000003</v>
      </c>
      <c r="H4707" s="9">
        <f t="shared" si="1026"/>
        <v>396829221647.72052</v>
      </c>
      <c r="I4707" s="9">
        <f t="shared" si="1027"/>
        <v>-295505.74660000001</v>
      </c>
      <c r="J4707" s="9">
        <f t="shared" si="1028"/>
        <v>87323646273.623413</v>
      </c>
      <c r="K4707" s="9">
        <f t="shared" si="1029"/>
        <v>186152020086.28015</v>
      </c>
      <c r="M4707" s="9">
        <f t="shared" si="1030"/>
        <v>123818.08698439036</v>
      </c>
      <c r="N4707" s="9">
        <f t="shared" si="1031"/>
        <v>29478025981.562366</v>
      </c>
      <c r="O4707" s="9">
        <f t="shared" si="1032"/>
        <v>-123814.08698439036</v>
      </c>
      <c r="P4707" s="9">
        <f t="shared" si="1033"/>
        <v>15329928135.778183</v>
      </c>
      <c r="Q4707" s="9">
        <f t="shared" si="1034"/>
        <v>2.0172824783960092E-4</v>
      </c>
      <c r="R4707" s="9">
        <f t="shared" si="1035"/>
        <v>-3.504102890704492E-2</v>
      </c>
    </row>
    <row r="4708" spans="1:18" x14ac:dyDescent="0.25">
      <c r="A4708">
        <v>4697</v>
      </c>
      <c r="B4708" s="5">
        <v>6</v>
      </c>
      <c r="C4708" s="5">
        <v>0</v>
      </c>
      <c r="D4708" s="5">
        <f t="shared" si="1022"/>
        <v>0</v>
      </c>
      <c r="E4708" s="5">
        <f t="shared" si="1023"/>
        <v>36</v>
      </c>
      <c r="F4708" s="5">
        <f t="shared" si="1024"/>
        <v>0</v>
      </c>
      <c r="G4708" s="5">
        <f t="shared" si="1025"/>
        <v>-629954.82420000003</v>
      </c>
      <c r="H4708" s="9">
        <f t="shared" si="1026"/>
        <v>396843080532.85297</v>
      </c>
      <c r="I4708" s="9">
        <f t="shared" si="1027"/>
        <v>-295509.74660000001</v>
      </c>
      <c r="J4708" s="9">
        <f t="shared" si="1028"/>
        <v>87326010335.596222</v>
      </c>
      <c r="K4708" s="9">
        <f t="shared" si="1029"/>
        <v>186157790468.78955</v>
      </c>
      <c r="M4708" s="9">
        <f t="shared" si="1030"/>
        <v>123815.08892617752</v>
      </c>
      <c r="N4708" s="9">
        <f t="shared" si="1031"/>
        <v>29479055473.731091</v>
      </c>
      <c r="O4708" s="9">
        <f t="shared" si="1032"/>
        <v>-123815.08892617752</v>
      </c>
      <c r="P4708" s="9">
        <f t="shared" si="1033"/>
        <v>15330176245.797247</v>
      </c>
      <c r="Q4708" s="9">
        <f t="shared" si="1034"/>
        <v>2.0172830819702165E-4</v>
      </c>
      <c r="R4708" s="9">
        <f t="shared" si="1035"/>
        <v>-3.5041312470918316E-2</v>
      </c>
    </row>
    <row r="4709" spans="1:18" x14ac:dyDescent="0.25">
      <c r="A4709">
        <v>4698</v>
      </c>
      <c r="B4709" s="5">
        <v>195191</v>
      </c>
      <c r="C4709" s="5">
        <v>96999</v>
      </c>
      <c r="D4709" s="5">
        <f t="shared" si="1022"/>
        <v>18933331809</v>
      </c>
      <c r="E4709" s="5">
        <f t="shared" si="1023"/>
        <v>38099526481</v>
      </c>
      <c r="F4709" s="5">
        <f t="shared" si="1024"/>
        <v>9408806001</v>
      </c>
      <c r="G4709" s="5">
        <f t="shared" si="1025"/>
        <v>-434769.82420000003</v>
      </c>
      <c r="H4709" s="9">
        <f t="shared" si="1026"/>
        <v>189024800034.89893</v>
      </c>
      <c r="I4709" s="9">
        <f t="shared" si="1027"/>
        <v>-198510.74660000001</v>
      </c>
      <c r="J4709" s="9">
        <f t="shared" si="1028"/>
        <v>39406516515.689415</v>
      </c>
      <c r="K4709" s="9">
        <f t="shared" si="1029"/>
        <v>86306482401.092758</v>
      </c>
      <c r="M4709" s="9">
        <f t="shared" si="1030"/>
        <v>177012.90640558692</v>
      </c>
      <c r="N4709" s="9">
        <f t="shared" si="1031"/>
        <v>14041501136.060274</v>
      </c>
      <c r="O4709" s="9">
        <f t="shared" si="1032"/>
        <v>-80013.906405586924</v>
      </c>
      <c r="P4709" s="9">
        <f t="shared" si="1033"/>
        <v>6402225218.2820244</v>
      </c>
      <c r="Q4709" s="9">
        <f t="shared" si="1034"/>
        <v>2.0082322995502915E-4</v>
      </c>
      <c r="R4709" s="9">
        <f t="shared" si="1035"/>
        <v>-2.264498658130306E-2</v>
      </c>
    </row>
    <row r="4710" spans="1:18" x14ac:dyDescent="0.25">
      <c r="A4710">
        <v>4699</v>
      </c>
      <c r="B4710" s="5">
        <v>132896</v>
      </c>
      <c r="C4710" s="5">
        <v>67905</v>
      </c>
      <c r="D4710" s="5">
        <f t="shared" si="1022"/>
        <v>9024302880</v>
      </c>
      <c r="E4710" s="5">
        <f t="shared" si="1023"/>
        <v>17661346816</v>
      </c>
      <c r="F4710" s="5">
        <f t="shared" si="1024"/>
        <v>4611089025</v>
      </c>
      <c r="G4710" s="5">
        <f t="shared" si="1025"/>
        <v>-497064.82420000003</v>
      </c>
      <c r="H4710" s="9">
        <f t="shared" si="1026"/>
        <v>247073439456.97693</v>
      </c>
      <c r="I4710" s="9">
        <f t="shared" si="1027"/>
        <v>-227604.74660000001</v>
      </c>
      <c r="J4710" s="9">
        <f t="shared" si="1028"/>
        <v>51803920674.85022</v>
      </c>
      <c r="K4710" s="9">
        <f t="shared" si="1029"/>
        <v>113134313355.81456</v>
      </c>
      <c r="M4710" s="9">
        <f t="shared" si="1030"/>
        <v>160034.35764477123</v>
      </c>
      <c r="N4710" s="9">
        <f t="shared" si="1031"/>
        <v>18353581012.570526</v>
      </c>
      <c r="O4710" s="9">
        <f t="shared" si="1032"/>
        <v>-92129.357644771226</v>
      </c>
      <c r="P4710" s="9">
        <f t="shared" si="1033"/>
        <v>8487818540.038166</v>
      </c>
      <c r="Q4710" s="9">
        <f t="shared" si="1034"/>
        <v>2.0107604005620169E-4</v>
      </c>
      <c r="R4710" s="9">
        <f t="shared" si="1035"/>
        <v>-2.6073821727970074E-2</v>
      </c>
    </row>
    <row r="4711" spans="1:18" x14ac:dyDescent="0.25">
      <c r="A4711">
        <v>4700</v>
      </c>
      <c r="B4711" s="5">
        <v>21077</v>
      </c>
      <c r="C4711" s="5">
        <v>7768</v>
      </c>
      <c r="D4711" s="5">
        <f t="shared" si="1022"/>
        <v>163726136</v>
      </c>
      <c r="E4711" s="5">
        <f t="shared" si="1023"/>
        <v>444239929</v>
      </c>
      <c r="F4711" s="5">
        <f t="shared" si="1024"/>
        <v>60341824</v>
      </c>
      <c r="G4711" s="5">
        <f t="shared" si="1025"/>
        <v>-608883.82420000003</v>
      </c>
      <c r="H4711" s="9">
        <f t="shared" si="1026"/>
        <v>370739511372.41656</v>
      </c>
      <c r="I4711" s="9">
        <f t="shared" si="1027"/>
        <v>-287741.74660000001</v>
      </c>
      <c r="J4711" s="9">
        <f t="shared" si="1028"/>
        <v>82795312736.418625</v>
      </c>
      <c r="K4711" s="9">
        <f t="shared" si="1029"/>
        <v>175201295051.79538</v>
      </c>
      <c r="M4711" s="9">
        <f t="shared" si="1030"/>
        <v>129558.00570824907</v>
      </c>
      <c r="N4711" s="9">
        <f t="shared" si="1031"/>
        <v>27539980305.00285</v>
      </c>
      <c r="O4711" s="9">
        <f t="shared" si="1032"/>
        <v>-121790.00570824907</v>
      </c>
      <c r="P4711" s="9">
        <f t="shared" si="1033"/>
        <v>14832805490.41534</v>
      </c>
      <c r="Q4711" s="9">
        <f t="shared" si="1034"/>
        <v>2.0161462343151954E-4</v>
      </c>
      <c r="R4711" s="9">
        <f t="shared" si="1035"/>
        <v>-3.4468185099540562E-2</v>
      </c>
    </row>
    <row r="4712" spans="1:18" x14ac:dyDescent="0.25">
      <c r="A4712">
        <v>4701</v>
      </c>
      <c r="B4712" s="5">
        <v>20016</v>
      </c>
      <c r="C4712" s="5">
        <v>3721</v>
      </c>
      <c r="D4712" s="5">
        <f t="shared" si="1022"/>
        <v>74479536</v>
      </c>
      <c r="E4712" s="5">
        <f t="shared" si="1023"/>
        <v>400640256</v>
      </c>
      <c r="F4712" s="5">
        <f t="shared" si="1024"/>
        <v>13845841</v>
      </c>
      <c r="G4712" s="5">
        <f t="shared" si="1025"/>
        <v>-609944.82420000003</v>
      </c>
      <c r="H4712" s="9">
        <f t="shared" si="1026"/>
        <v>372032688568.36896</v>
      </c>
      <c r="I4712" s="9">
        <f t="shared" si="1027"/>
        <v>-291788.74660000001</v>
      </c>
      <c r="J4712" s="9">
        <f t="shared" si="1028"/>
        <v>85140672642.399017</v>
      </c>
      <c r="K4712" s="9">
        <f t="shared" si="1029"/>
        <v>177975035748.47537</v>
      </c>
      <c r="M4712" s="9">
        <f t="shared" si="1030"/>
        <v>129268.82936608316</v>
      </c>
      <c r="N4712" s="9">
        <f t="shared" si="1031"/>
        <v>27636042562.773998</v>
      </c>
      <c r="O4712" s="9">
        <f t="shared" si="1032"/>
        <v>-125547.82936608316</v>
      </c>
      <c r="P4712" s="9">
        <f t="shared" si="1033"/>
        <v>15762257458.535131</v>
      </c>
      <c r="Q4712" s="9">
        <f t="shared" si="1034"/>
        <v>2.0162025540258722E-4</v>
      </c>
      <c r="R4712" s="9">
        <f t="shared" si="1035"/>
        <v>-3.5531699078744317E-2</v>
      </c>
    </row>
    <row r="4713" spans="1:18" x14ac:dyDescent="0.25">
      <c r="A4713">
        <v>4702</v>
      </c>
      <c r="B4713" s="5">
        <v>11087</v>
      </c>
      <c r="C4713" s="5">
        <v>3175</v>
      </c>
      <c r="D4713" s="5">
        <f t="shared" si="1022"/>
        <v>35201225</v>
      </c>
      <c r="E4713" s="5">
        <f t="shared" si="1023"/>
        <v>122921569</v>
      </c>
      <c r="F4713" s="5">
        <f t="shared" si="1024"/>
        <v>10080625</v>
      </c>
      <c r="G4713" s="5">
        <f t="shared" si="1025"/>
        <v>-618873.82420000003</v>
      </c>
      <c r="H4713" s="9">
        <f t="shared" si="1026"/>
        <v>383004810279.93256</v>
      </c>
      <c r="I4713" s="9">
        <f t="shared" si="1027"/>
        <v>-292334.74660000001</v>
      </c>
      <c r="J4713" s="9">
        <f t="shared" si="1028"/>
        <v>85459604069.686218</v>
      </c>
      <c r="K4713" s="9">
        <f t="shared" si="1029"/>
        <v>180918322574.87997</v>
      </c>
      <c r="M4713" s="9">
        <f t="shared" si="1030"/>
        <v>126835.22374949558</v>
      </c>
      <c r="N4713" s="9">
        <f t="shared" si="1031"/>
        <v>28451094658.845345</v>
      </c>
      <c r="O4713" s="9">
        <f t="shared" si="1032"/>
        <v>-123660.22374949558</v>
      </c>
      <c r="P4713" s="9">
        <f t="shared" si="1033"/>
        <v>15291850937.775311</v>
      </c>
      <c r="Q4713" s="9">
        <f t="shared" si="1034"/>
        <v>2.0166804055703002E-4</v>
      </c>
      <c r="R4713" s="9">
        <f t="shared" si="1035"/>
        <v>-3.4997482516938162E-2</v>
      </c>
    </row>
    <row r="4714" spans="1:18" x14ac:dyDescent="0.25">
      <c r="A4714">
        <v>4703</v>
      </c>
      <c r="B4714" s="5">
        <v>4859</v>
      </c>
      <c r="C4714" s="5">
        <v>408</v>
      </c>
      <c r="D4714" s="5">
        <f t="shared" si="1022"/>
        <v>1982472</v>
      </c>
      <c r="E4714" s="5">
        <f t="shared" si="1023"/>
        <v>23609881</v>
      </c>
      <c r="F4714" s="5">
        <f t="shared" si="1024"/>
        <v>166464</v>
      </c>
      <c r="G4714" s="5">
        <f t="shared" si="1025"/>
        <v>-625101.82420000003</v>
      </c>
      <c r="H4714" s="9">
        <f t="shared" si="1026"/>
        <v>390752290618.16772</v>
      </c>
      <c r="I4714" s="9">
        <f t="shared" si="1027"/>
        <v>-295101.74660000001</v>
      </c>
      <c r="J4714" s="9">
        <f t="shared" si="1028"/>
        <v>87085040846.370621</v>
      </c>
      <c r="K4714" s="9">
        <f t="shared" si="1029"/>
        <v>184468640124.26617</v>
      </c>
      <c r="M4714" s="9">
        <f t="shared" si="1030"/>
        <v>125137.77769953394</v>
      </c>
      <c r="N4714" s="9">
        <f t="shared" si="1031"/>
        <v>29026607787.021381</v>
      </c>
      <c r="O4714" s="9">
        <f t="shared" si="1032"/>
        <v>-124729.77769953394</v>
      </c>
      <c r="P4714" s="9">
        <f t="shared" si="1033"/>
        <v>15557517444.975153</v>
      </c>
      <c r="Q4714" s="9">
        <f t="shared" si="1034"/>
        <v>2.0170178193852734E-4</v>
      </c>
      <c r="R4714" s="9">
        <f t="shared" si="1035"/>
        <v>-3.5300181058083364E-2</v>
      </c>
    </row>
    <row r="4715" spans="1:18" x14ac:dyDescent="0.25">
      <c r="A4715">
        <v>4704</v>
      </c>
      <c r="B4715" s="5">
        <v>2846</v>
      </c>
      <c r="C4715" s="5">
        <v>1010</v>
      </c>
      <c r="D4715" s="5">
        <f t="shared" si="1022"/>
        <v>2874460</v>
      </c>
      <c r="E4715" s="5">
        <f t="shared" si="1023"/>
        <v>8099716</v>
      </c>
      <c r="F4715" s="5">
        <f t="shared" si="1024"/>
        <v>1020100</v>
      </c>
      <c r="G4715" s="5">
        <f t="shared" si="1025"/>
        <v>-627114.82420000003</v>
      </c>
      <c r="H4715" s="9">
        <f t="shared" si="1026"/>
        <v>393273002731.39697</v>
      </c>
      <c r="I4715" s="9">
        <f t="shared" si="1027"/>
        <v>-294499.74660000001</v>
      </c>
      <c r="J4715" s="9">
        <f t="shared" si="1028"/>
        <v>86730100747.464218</v>
      </c>
      <c r="K4715" s="9">
        <f t="shared" si="1029"/>
        <v>184685156816.00357</v>
      </c>
      <c r="M4715" s="9">
        <f t="shared" si="1030"/>
        <v>124589.13304658391</v>
      </c>
      <c r="N4715" s="9">
        <f t="shared" si="1031"/>
        <v>29213856137.476208</v>
      </c>
      <c r="O4715" s="9">
        <f t="shared" si="1032"/>
        <v>-123579.13304658391</v>
      </c>
      <c r="P4715" s="9">
        <f t="shared" si="1033"/>
        <v>15271802124.545288</v>
      </c>
      <c r="Q4715" s="9">
        <f t="shared" si="1034"/>
        <v>2.0171275999917988E-4</v>
      </c>
      <c r="R4715" s="9">
        <f t="shared" si="1035"/>
        <v>-3.497453355528328E-2</v>
      </c>
    </row>
    <row r="4716" spans="1:18" x14ac:dyDescent="0.25">
      <c r="A4716">
        <v>4705</v>
      </c>
      <c r="B4716" s="5">
        <v>2186</v>
      </c>
      <c r="C4716" s="5">
        <v>200</v>
      </c>
      <c r="D4716" s="5">
        <f t="shared" si="1022"/>
        <v>437200</v>
      </c>
      <c r="E4716" s="5">
        <f t="shared" si="1023"/>
        <v>4778596</v>
      </c>
      <c r="F4716" s="5">
        <f t="shared" si="1024"/>
        <v>40000</v>
      </c>
      <c r="G4716" s="5">
        <f t="shared" si="1025"/>
        <v>-627774.82420000003</v>
      </c>
      <c r="H4716" s="9">
        <f t="shared" si="1026"/>
        <v>394101229899.34094</v>
      </c>
      <c r="I4716" s="9">
        <f t="shared" si="1027"/>
        <v>-295309.74660000001</v>
      </c>
      <c r="J4716" s="9">
        <f t="shared" si="1028"/>
        <v>87207846436.956223</v>
      </c>
      <c r="K4716" s="9">
        <f t="shared" si="1029"/>
        <v>185388024256.36157</v>
      </c>
      <c r="M4716" s="9">
        <f t="shared" si="1030"/>
        <v>124409.24955381341</v>
      </c>
      <c r="N4716" s="9">
        <f t="shared" si="1031"/>
        <v>29275380089.452106</v>
      </c>
      <c r="O4716" s="9">
        <f t="shared" si="1032"/>
        <v>-124209.24955381341</v>
      </c>
      <c r="P4716" s="9">
        <f t="shared" si="1033"/>
        <v>15427937674.721497</v>
      </c>
      <c r="Q4716" s="9">
        <f t="shared" si="1034"/>
        <v>2.0171636704658367E-4</v>
      </c>
      <c r="R4716" s="9">
        <f t="shared" si="1035"/>
        <v>-3.5152864946829017E-2</v>
      </c>
    </row>
    <row r="4717" spans="1:18" x14ac:dyDescent="0.25">
      <c r="A4717">
        <v>4706</v>
      </c>
      <c r="B4717" s="5">
        <v>763</v>
      </c>
      <c r="C4717" s="5">
        <v>200</v>
      </c>
      <c r="D4717" s="5">
        <f t="shared" si="1022"/>
        <v>152600</v>
      </c>
      <c r="E4717" s="5">
        <f t="shared" si="1023"/>
        <v>582169</v>
      </c>
      <c r="F4717" s="5">
        <f t="shared" si="1024"/>
        <v>40000</v>
      </c>
      <c r="G4717" s="5">
        <f t="shared" si="1025"/>
        <v>-629197.82420000003</v>
      </c>
      <c r="H4717" s="9">
        <f t="shared" si="1026"/>
        <v>395889901978.01416</v>
      </c>
      <c r="I4717" s="9">
        <f t="shared" si="1027"/>
        <v>-295309.74660000001</v>
      </c>
      <c r="J4717" s="9">
        <f t="shared" si="1028"/>
        <v>87207846436.956223</v>
      </c>
      <c r="K4717" s="9">
        <f t="shared" si="1029"/>
        <v>185808250025.77338</v>
      </c>
      <c r="M4717" s="9">
        <f t="shared" si="1030"/>
        <v>124021.40984137035</v>
      </c>
      <c r="N4717" s="9">
        <f t="shared" si="1031"/>
        <v>29408249644.241169</v>
      </c>
      <c r="O4717" s="9">
        <f t="shared" si="1032"/>
        <v>-123821.40984137035</v>
      </c>
      <c r="P4717" s="9">
        <f t="shared" si="1033"/>
        <v>15331741535.104605</v>
      </c>
      <c r="Q4717" s="9">
        <f t="shared" si="1034"/>
        <v>2.0172415696851254E-4</v>
      </c>
      <c r="R4717" s="9">
        <f t="shared" si="1035"/>
        <v>-3.5043101301008968E-2</v>
      </c>
    </row>
    <row r="4718" spans="1:18" x14ac:dyDescent="0.25">
      <c r="A4718">
        <v>4707</v>
      </c>
      <c r="B4718" s="5">
        <v>454</v>
      </c>
      <c r="C4718" s="5">
        <v>18</v>
      </c>
      <c r="D4718" s="5">
        <f t="shared" si="1022"/>
        <v>8172</v>
      </c>
      <c r="E4718" s="5">
        <f t="shared" si="1023"/>
        <v>206116</v>
      </c>
      <c r="F4718" s="5">
        <f t="shared" si="1024"/>
        <v>324</v>
      </c>
      <c r="G4718" s="5">
        <f t="shared" si="1025"/>
        <v>-629506.82420000003</v>
      </c>
      <c r="H4718" s="9">
        <f t="shared" si="1026"/>
        <v>396278841714.36975</v>
      </c>
      <c r="I4718" s="9">
        <f t="shared" si="1027"/>
        <v>-295491.74660000001</v>
      </c>
      <c r="J4718" s="9">
        <f t="shared" si="1028"/>
        <v>87315372308.718613</v>
      </c>
      <c r="K4718" s="9">
        <f t="shared" si="1029"/>
        <v>186014070979.47717</v>
      </c>
      <c r="M4718" s="9">
        <f t="shared" si="1030"/>
        <v>123937.19166066416</v>
      </c>
      <c r="N4718" s="9">
        <f t="shared" si="1031"/>
        <v>29437141608.411419</v>
      </c>
      <c r="O4718" s="9">
        <f t="shared" si="1032"/>
        <v>-123919.19166066416</v>
      </c>
      <c r="P4718" s="9">
        <f t="shared" si="1033"/>
        <v>15355966061.832418</v>
      </c>
      <c r="Q4718" s="9">
        <f t="shared" si="1034"/>
        <v>2.017258508565188E-4</v>
      </c>
      <c r="R4718" s="9">
        <f t="shared" si="1035"/>
        <v>-3.507077488251565E-2</v>
      </c>
    </row>
    <row r="4719" spans="1:18" x14ac:dyDescent="0.25">
      <c r="A4719">
        <v>4708</v>
      </c>
      <c r="B4719" s="5">
        <v>440</v>
      </c>
      <c r="C4719" s="5">
        <v>113</v>
      </c>
      <c r="D4719" s="5">
        <f t="shared" si="1022"/>
        <v>49720</v>
      </c>
      <c r="E4719" s="5">
        <f t="shared" si="1023"/>
        <v>193600</v>
      </c>
      <c r="F4719" s="5">
        <f t="shared" si="1024"/>
        <v>12769</v>
      </c>
      <c r="G4719" s="5">
        <f t="shared" si="1025"/>
        <v>-629520.82420000003</v>
      </c>
      <c r="H4719" s="9">
        <f t="shared" si="1026"/>
        <v>396296468101.44733</v>
      </c>
      <c r="I4719" s="9">
        <f t="shared" si="1027"/>
        <v>-295396.74660000001</v>
      </c>
      <c r="J4719" s="9">
        <f t="shared" si="1028"/>
        <v>87259237901.864624</v>
      </c>
      <c r="K4719" s="9">
        <f t="shared" si="1029"/>
        <v>185958403385.63055</v>
      </c>
      <c r="M4719" s="9">
        <f t="shared" si="1030"/>
        <v>123933.37595021146</v>
      </c>
      <c r="N4719" s="9">
        <f t="shared" si="1031"/>
        <v>29438450965.353626</v>
      </c>
      <c r="O4719" s="9">
        <f t="shared" si="1032"/>
        <v>-123820.37595021146</v>
      </c>
      <c r="P4719" s="9">
        <f t="shared" si="1033"/>
        <v>15331485500.451704</v>
      </c>
      <c r="Q4719" s="9">
        <f t="shared" si="1034"/>
        <v>2.0172592762194766E-4</v>
      </c>
      <c r="R4719" s="9">
        <f t="shared" si="1035"/>
        <v>-3.5042808727128491E-2</v>
      </c>
    </row>
    <row r="4720" spans="1:18" x14ac:dyDescent="0.25">
      <c r="A4720">
        <v>4709</v>
      </c>
      <c r="B4720" s="5">
        <v>329</v>
      </c>
      <c r="C4720" s="5">
        <v>90</v>
      </c>
      <c r="D4720" s="5">
        <f t="shared" si="1022"/>
        <v>29610</v>
      </c>
      <c r="E4720" s="5">
        <f t="shared" si="1023"/>
        <v>108241</v>
      </c>
      <c r="F4720" s="5">
        <f t="shared" si="1024"/>
        <v>8100</v>
      </c>
      <c r="G4720" s="5">
        <f t="shared" si="1025"/>
        <v>-629631.82420000003</v>
      </c>
      <c r="H4720" s="9">
        <f t="shared" si="1026"/>
        <v>396436234045.41974</v>
      </c>
      <c r="I4720" s="9">
        <f t="shared" si="1027"/>
        <v>-295419.74660000001</v>
      </c>
      <c r="J4720" s="9">
        <f t="shared" si="1028"/>
        <v>87272826681.208221</v>
      </c>
      <c r="K4720" s="9">
        <f t="shared" si="1029"/>
        <v>186005673956.45978</v>
      </c>
      <c r="M4720" s="9">
        <f t="shared" si="1030"/>
        <v>123903.12281733642</v>
      </c>
      <c r="N4720" s="9">
        <f t="shared" si="1031"/>
        <v>29448833326.084648</v>
      </c>
      <c r="O4720" s="9">
        <f t="shared" si="1032"/>
        <v>-123813.12281733642</v>
      </c>
      <c r="P4720" s="9">
        <f t="shared" si="1033"/>
        <v>15329689381.780832</v>
      </c>
      <c r="Q4720" s="9">
        <f t="shared" si="1034"/>
        <v>2.0172653632256129E-4</v>
      </c>
      <c r="R4720" s="9">
        <f t="shared" si="1035"/>
        <v>-3.5040756004987302E-2</v>
      </c>
    </row>
    <row r="4721" spans="1:18" x14ac:dyDescent="0.25">
      <c r="A4721">
        <v>4710</v>
      </c>
      <c r="B4721" s="5">
        <v>114</v>
      </c>
      <c r="C4721" s="5">
        <v>29</v>
      </c>
      <c r="D4721" s="5">
        <f t="shared" si="1022"/>
        <v>3306</v>
      </c>
      <c r="E4721" s="5">
        <f t="shared" si="1023"/>
        <v>12996</v>
      </c>
      <c r="F4721" s="5">
        <f t="shared" si="1024"/>
        <v>841</v>
      </c>
      <c r="G4721" s="5">
        <f t="shared" si="1025"/>
        <v>-629846.82420000003</v>
      </c>
      <c r="H4721" s="9">
        <f t="shared" si="1026"/>
        <v>396707021954.82574</v>
      </c>
      <c r="I4721" s="9">
        <f t="shared" si="1027"/>
        <v>-295480.74660000001</v>
      </c>
      <c r="J4721" s="9">
        <f t="shared" si="1028"/>
        <v>87308871611.293427</v>
      </c>
      <c r="K4721" s="9">
        <f t="shared" si="1029"/>
        <v>186107609858.25497</v>
      </c>
      <c r="M4721" s="9">
        <f t="shared" si="1030"/>
        <v>123844.52440681269</v>
      </c>
      <c r="N4721" s="9">
        <f t="shared" si="1031"/>
        <v>29468948510.636379</v>
      </c>
      <c r="O4721" s="9">
        <f t="shared" si="1032"/>
        <v>-123815.52440681269</v>
      </c>
      <c r="P4721" s="9">
        <f t="shared" si="1033"/>
        <v>15330284084.134029</v>
      </c>
      <c r="Q4721" s="9">
        <f t="shared" si="1034"/>
        <v>2.0172771564251531E-4</v>
      </c>
      <c r="R4721" s="9">
        <f t="shared" si="1035"/>
        <v>-3.5041435707330287E-2</v>
      </c>
    </row>
    <row r="4722" spans="1:18" x14ac:dyDescent="0.25">
      <c r="A4722">
        <v>4711</v>
      </c>
      <c r="B4722" s="5">
        <v>116633</v>
      </c>
      <c r="C4722" s="5">
        <v>16486</v>
      </c>
      <c r="D4722" s="5">
        <f t="shared" si="1022"/>
        <v>1922811638</v>
      </c>
      <c r="E4722" s="5">
        <f t="shared" si="1023"/>
        <v>13603256689</v>
      </c>
      <c r="F4722" s="5">
        <f t="shared" si="1024"/>
        <v>271788196</v>
      </c>
      <c r="G4722" s="5">
        <f t="shared" si="1025"/>
        <v>-513327.82420000003</v>
      </c>
      <c r="H4722" s="9">
        <f t="shared" si="1026"/>
        <v>263505455097.90613</v>
      </c>
      <c r="I4722" s="9">
        <f t="shared" si="1027"/>
        <v>-279023.74660000001</v>
      </c>
      <c r="J4722" s="9">
        <f t="shared" si="1028"/>
        <v>77854251166.701019</v>
      </c>
      <c r="K4722" s="9">
        <f t="shared" si="1029"/>
        <v>143230652742.31015</v>
      </c>
      <c r="M4722" s="9">
        <f t="shared" si="1030"/>
        <v>155601.86485245812</v>
      </c>
      <c r="N4722" s="9">
        <f t="shared" si="1031"/>
        <v>19574215375.084164</v>
      </c>
      <c r="O4722" s="9">
        <f t="shared" si="1032"/>
        <v>-139115.86485245812</v>
      </c>
      <c r="P4722" s="9">
        <f t="shared" si="1033"/>
        <v>19353223853.647392</v>
      </c>
      <c r="Q4722" s="9">
        <f t="shared" si="1034"/>
        <v>2.0114760382717049E-4</v>
      </c>
      <c r="R4722" s="9">
        <f t="shared" si="1035"/>
        <v>-3.9371623576259077E-2</v>
      </c>
    </row>
    <row r="4723" spans="1:18" x14ac:dyDescent="0.25">
      <c r="A4723">
        <v>4712</v>
      </c>
      <c r="B4723" s="5">
        <v>113290</v>
      </c>
      <c r="C4723" s="5">
        <v>1060</v>
      </c>
      <c r="D4723" s="5">
        <f t="shared" si="1022"/>
        <v>120087400</v>
      </c>
      <c r="E4723" s="5">
        <f t="shared" si="1023"/>
        <v>12834624100</v>
      </c>
      <c r="F4723" s="5">
        <f t="shared" si="1024"/>
        <v>1123600</v>
      </c>
      <c r="G4723" s="5">
        <f t="shared" si="1025"/>
        <v>-516670.82420000003</v>
      </c>
      <c r="H4723" s="9">
        <f t="shared" si="1026"/>
        <v>266948740579.50732</v>
      </c>
      <c r="I4723" s="9">
        <f t="shared" si="1027"/>
        <v>-294449.74660000001</v>
      </c>
      <c r="J4723" s="9">
        <f t="shared" si="1028"/>
        <v>86700653272.804214</v>
      </c>
      <c r="K4723" s="9">
        <f t="shared" si="1029"/>
        <v>152133593261.30316</v>
      </c>
      <c r="M4723" s="9">
        <f t="shared" si="1030"/>
        <v>154690.72770650088</v>
      </c>
      <c r="N4723" s="9">
        <f t="shared" si="1031"/>
        <v>19829996082.127666</v>
      </c>
      <c r="O4723" s="9">
        <f t="shared" si="1032"/>
        <v>-153630.72770650088</v>
      </c>
      <c r="P4723" s="9">
        <f t="shared" si="1033"/>
        <v>23602400495.629017</v>
      </c>
      <c r="Q4723" s="9">
        <f t="shared" si="1034"/>
        <v>2.0116259982638145E-4</v>
      </c>
      <c r="R4723" s="9">
        <f t="shared" si="1035"/>
        <v>-4.3479521424708595E-2</v>
      </c>
    </row>
    <row r="4724" spans="1:18" x14ac:dyDescent="0.25">
      <c r="A4724">
        <v>4713</v>
      </c>
      <c r="B4724" s="5">
        <v>37667</v>
      </c>
      <c r="C4724" s="5">
        <v>4771</v>
      </c>
      <c r="D4724" s="5">
        <f t="shared" si="1022"/>
        <v>179709257</v>
      </c>
      <c r="E4724" s="5">
        <f t="shared" si="1023"/>
        <v>1418802889</v>
      </c>
      <c r="F4724" s="5">
        <f t="shared" si="1024"/>
        <v>22762441</v>
      </c>
      <c r="G4724" s="5">
        <f t="shared" si="1025"/>
        <v>-592293.82420000003</v>
      </c>
      <c r="H4724" s="9">
        <f t="shared" si="1026"/>
        <v>350811974185.46057</v>
      </c>
      <c r="I4724" s="9">
        <f t="shared" si="1027"/>
        <v>-290738.74660000001</v>
      </c>
      <c r="J4724" s="9">
        <f t="shared" si="1028"/>
        <v>84529018774.539017</v>
      </c>
      <c r="K4724" s="9">
        <f t="shared" si="1029"/>
        <v>172202764066.82877</v>
      </c>
      <c r="M4724" s="9">
        <f t="shared" si="1030"/>
        <v>134079.62259470756</v>
      </c>
      <c r="N4724" s="9">
        <f t="shared" si="1031"/>
        <v>26059684936.364098</v>
      </c>
      <c r="O4724" s="9">
        <f t="shared" si="1032"/>
        <v>-129308.62259470756</v>
      </c>
      <c r="P4724" s="9">
        <f t="shared" si="1033"/>
        <v>16720719877.340513</v>
      </c>
      <c r="Q4724" s="9">
        <f t="shared" si="1034"/>
        <v>2.0152783616583149E-4</v>
      </c>
      <c r="R4724" s="9">
        <f t="shared" si="1035"/>
        <v>-3.6596051697313156E-2</v>
      </c>
    </row>
    <row r="4725" spans="1:18" x14ac:dyDescent="0.25">
      <c r="A4725">
        <v>4714</v>
      </c>
      <c r="B4725" s="5">
        <v>22711</v>
      </c>
      <c r="C4725" s="5">
        <v>1415</v>
      </c>
      <c r="D4725" s="5">
        <f t="shared" si="1022"/>
        <v>32136065</v>
      </c>
      <c r="E4725" s="5">
        <f t="shared" si="1023"/>
        <v>515789521</v>
      </c>
      <c r="F4725" s="5">
        <f t="shared" si="1024"/>
        <v>2002225</v>
      </c>
      <c r="G4725" s="5">
        <f t="shared" si="1025"/>
        <v>-607249.82420000003</v>
      </c>
      <c r="H4725" s="9">
        <f t="shared" si="1026"/>
        <v>368752348990.93097</v>
      </c>
      <c r="I4725" s="9">
        <f t="shared" si="1027"/>
        <v>-294094.74660000001</v>
      </c>
      <c r="J4725" s="9">
        <f t="shared" si="1028"/>
        <v>86491719977.718216</v>
      </c>
      <c r="K4725" s="9">
        <f t="shared" si="1029"/>
        <v>178588983170.99356</v>
      </c>
      <c r="M4725" s="9">
        <f t="shared" si="1030"/>
        <v>130003.35362822936</v>
      </c>
      <c r="N4725" s="9">
        <f t="shared" si="1031"/>
        <v>27392366114.526176</v>
      </c>
      <c r="O4725" s="9">
        <f t="shared" si="1032"/>
        <v>-128588.35362822936</v>
      </c>
      <c r="P4725" s="9">
        <f t="shared" si="1033"/>
        <v>16534964688.818567</v>
      </c>
      <c r="Q4725" s="9">
        <f t="shared" si="1034"/>
        <v>2.0160596905602151E-4</v>
      </c>
      <c r="R4725" s="9">
        <f t="shared" si="1035"/>
        <v>-3.6392207468464936E-2</v>
      </c>
    </row>
    <row r="4726" spans="1:18" x14ac:dyDescent="0.25">
      <c r="A4726">
        <v>4715</v>
      </c>
      <c r="B4726" s="5">
        <v>16458</v>
      </c>
      <c r="C4726" s="5">
        <v>1895</v>
      </c>
      <c r="D4726" s="5">
        <f t="shared" si="1022"/>
        <v>31187910</v>
      </c>
      <c r="E4726" s="5">
        <f t="shared" si="1023"/>
        <v>270865764</v>
      </c>
      <c r="F4726" s="5">
        <f t="shared" si="1024"/>
        <v>3591025</v>
      </c>
      <c r="G4726" s="5">
        <f t="shared" si="1025"/>
        <v>-613502.82420000003</v>
      </c>
      <c r="H4726" s="9">
        <f t="shared" si="1026"/>
        <v>376385715301.37616</v>
      </c>
      <c r="I4726" s="9">
        <f t="shared" si="1027"/>
        <v>-293614.74660000001</v>
      </c>
      <c r="J4726" s="9">
        <f t="shared" si="1028"/>
        <v>86209619420.982224</v>
      </c>
      <c r="K4726" s="9">
        <f t="shared" si="1029"/>
        <v>180133476265.86737</v>
      </c>
      <c r="M4726" s="9">
        <f t="shared" si="1030"/>
        <v>128299.09380960219</v>
      </c>
      <c r="N4726" s="9">
        <f t="shared" si="1031"/>
        <v>27959402406.590973</v>
      </c>
      <c r="O4726" s="9">
        <f t="shared" si="1032"/>
        <v>-126404.09380960219</v>
      </c>
      <c r="P4726" s="9">
        <f t="shared" si="1033"/>
        <v>15977994931.82671</v>
      </c>
      <c r="Q4726" s="9">
        <f t="shared" si="1034"/>
        <v>2.0163921345465761E-4</v>
      </c>
      <c r="R4726" s="9">
        <f t="shared" si="1035"/>
        <v>-3.5774033599976565E-2</v>
      </c>
    </row>
    <row r="4727" spans="1:18" x14ac:dyDescent="0.25">
      <c r="A4727">
        <v>4716</v>
      </c>
      <c r="B4727" s="5">
        <v>8500</v>
      </c>
      <c r="C4727" s="5">
        <v>750</v>
      </c>
      <c r="D4727" s="5">
        <f t="shared" si="1022"/>
        <v>6375000</v>
      </c>
      <c r="E4727" s="5">
        <f t="shared" si="1023"/>
        <v>72250000</v>
      </c>
      <c r="F4727" s="5">
        <f t="shared" si="1024"/>
        <v>562500</v>
      </c>
      <c r="G4727" s="5">
        <f t="shared" si="1025"/>
        <v>-621460.82420000003</v>
      </c>
      <c r="H4727" s="9">
        <f t="shared" si="1026"/>
        <v>386213556015.34332</v>
      </c>
      <c r="I4727" s="9">
        <f t="shared" si="1027"/>
        <v>-294759.74660000001</v>
      </c>
      <c r="J4727" s="9">
        <f t="shared" si="1028"/>
        <v>86883308215.696213</v>
      </c>
      <c r="K4727" s="9">
        <f t="shared" si="1029"/>
        <v>183181635063.01917</v>
      </c>
      <c r="M4727" s="9">
        <f t="shared" si="1030"/>
        <v>126130.13496798454</v>
      </c>
      <c r="N4727" s="9">
        <f t="shared" si="1031"/>
        <v>28689452836.612389</v>
      </c>
      <c r="O4727" s="9">
        <f t="shared" si="1032"/>
        <v>-125380.13496798454</v>
      </c>
      <c r="P4727" s="9">
        <f t="shared" si="1033"/>
        <v>15720178244.590021</v>
      </c>
      <c r="Q4727" s="9">
        <f t="shared" si="1034"/>
        <v>2.0168201510220596E-4</v>
      </c>
      <c r="R4727" s="9">
        <f t="shared" si="1035"/>
        <v>-3.5484240438288434E-2</v>
      </c>
    </row>
    <row r="4728" spans="1:18" x14ac:dyDescent="0.25">
      <c r="A4728">
        <v>4717</v>
      </c>
      <c r="B4728" s="5">
        <v>4620</v>
      </c>
      <c r="C4728" s="5">
        <v>330</v>
      </c>
      <c r="D4728" s="5">
        <f t="shared" si="1022"/>
        <v>1524600</v>
      </c>
      <c r="E4728" s="5">
        <f t="shared" si="1023"/>
        <v>21344400</v>
      </c>
      <c r="F4728" s="5">
        <f t="shared" si="1024"/>
        <v>108900</v>
      </c>
      <c r="G4728" s="5">
        <f t="shared" si="1025"/>
        <v>-625340.82420000003</v>
      </c>
      <c r="H4728" s="9">
        <f t="shared" si="1026"/>
        <v>391051146411.13538</v>
      </c>
      <c r="I4728" s="9">
        <f t="shared" si="1027"/>
        <v>-295179.74660000001</v>
      </c>
      <c r="J4728" s="9">
        <f t="shared" si="1028"/>
        <v>87131082802.840225</v>
      </c>
      <c r="K4728" s="9">
        <f t="shared" si="1029"/>
        <v>184587946025.99118</v>
      </c>
      <c r="M4728" s="9">
        <f t="shared" si="1030"/>
        <v>125072.63807109129</v>
      </c>
      <c r="N4728" s="9">
        <f t="shared" si="1031"/>
        <v>29048807963.695011</v>
      </c>
      <c r="O4728" s="9">
        <f t="shared" si="1032"/>
        <v>-124742.63807109129</v>
      </c>
      <c r="P4728" s="9">
        <f t="shared" si="1033"/>
        <v>15560725752.935274</v>
      </c>
      <c r="Q4728" s="9">
        <f t="shared" si="1034"/>
        <v>2.0170308349811613E-4</v>
      </c>
      <c r="R4728" s="9">
        <f t="shared" si="1035"/>
        <v>-3.5303820736747656E-2</v>
      </c>
    </row>
    <row r="4729" spans="1:18" x14ac:dyDescent="0.25">
      <c r="A4729">
        <v>4718</v>
      </c>
      <c r="B4729" s="5">
        <v>1015</v>
      </c>
      <c r="C4729" s="5">
        <v>42</v>
      </c>
      <c r="D4729" s="5">
        <f t="shared" si="1022"/>
        <v>42630</v>
      </c>
      <c r="E4729" s="5">
        <f t="shared" si="1023"/>
        <v>1030225</v>
      </c>
      <c r="F4729" s="5">
        <f t="shared" si="1024"/>
        <v>1764</v>
      </c>
      <c r="G4729" s="5">
        <f t="shared" si="1025"/>
        <v>-628945.82420000003</v>
      </c>
      <c r="H4729" s="9">
        <f t="shared" si="1026"/>
        <v>395572849778.61737</v>
      </c>
      <c r="I4729" s="9">
        <f t="shared" si="1027"/>
        <v>-295467.74660000001</v>
      </c>
      <c r="J4729" s="9">
        <f t="shared" si="1028"/>
        <v>87301189280.881821</v>
      </c>
      <c r="K4729" s="9">
        <f t="shared" si="1029"/>
        <v>185833205409.85376</v>
      </c>
      <c r="M4729" s="9">
        <f t="shared" si="1030"/>
        <v>124090.09262951909</v>
      </c>
      <c r="N4729" s="9">
        <f t="shared" si="1031"/>
        <v>29384697767.359417</v>
      </c>
      <c r="O4729" s="9">
        <f t="shared" si="1032"/>
        <v>-124048.09262951909</v>
      </c>
      <c r="P4729" s="9">
        <f t="shared" si="1033"/>
        <v>15387929285.021748</v>
      </c>
      <c r="Q4729" s="9">
        <f t="shared" si="1034"/>
        <v>2.0172277616097931E-4</v>
      </c>
      <c r="R4729" s="9">
        <f t="shared" si="1035"/>
        <v>-3.5107255512438609E-2</v>
      </c>
    </row>
    <row r="4730" spans="1:18" x14ac:dyDescent="0.25">
      <c r="A4730">
        <v>4719</v>
      </c>
      <c r="B4730" s="5">
        <v>831</v>
      </c>
      <c r="C4730" s="5">
        <v>56</v>
      </c>
      <c r="D4730" s="5">
        <f t="shared" si="1022"/>
        <v>46536</v>
      </c>
      <c r="E4730" s="5">
        <f t="shared" si="1023"/>
        <v>690561</v>
      </c>
      <c r="F4730" s="5">
        <f t="shared" si="1024"/>
        <v>3136</v>
      </c>
      <c r="G4730" s="5">
        <f t="shared" si="1025"/>
        <v>-629129.82420000003</v>
      </c>
      <c r="H4730" s="9">
        <f t="shared" si="1026"/>
        <v>395804335697.92297</v>
      </c>
      <c r="I4730" s="9">
        <f t="shared" si="1027"/>
        <v>-295453.74660000001</v>
      </c>
      <c r="J4730" s="9">
        <f t="shared" si="1028"/>
        <v>87292916379.97702</v>
      </c>
      <c r="K4730" s="9">
        <f t="shared" si="1029"/>
        <v>185878763657.68936</v>
      </c>
      <c r="M4730" s="9">
        <f t="shared" si="1030"/>
        <v>124039.94329214064</v>
      </c>
      <c r="N4730" s="9">
        <f t="shared" si="1031"/>
        <v>29401893446.435982</v>
      </c>
      <c r="O4730" s="9">
        <f t="shared" si="1032"/>
        <v>-123983.94329214064</v>
      </c>
      <c r="P4730" s="9">
        <f t="shared" si="1033"/>
        <v>15372018194.268745</v>
      </c>
      <c r="Q4730" s="9">
        <f t="shared" si="1034"/>
        <v>2.0172378431516282E-4</v>
      </c>
      <c r="R4730" s="9">
        <f t="shared" si="1035"/>
        <v>-3.5089100416813984E-2</v>
      </c>
    </row>
    <row r="4731" spans="1:18" x14ac:dyDescent="0.25">
      <c r="A4731">
        <v>4720</v>
      </c>
      <c r="B4731" s="5">
        <v>193</v>
      </c>
      <c r="C4731" s="5">
        <v>0</v>
      </c>
      <c r="D4731" s="5">
        <f t="shared" si="1022"/>
        <v>0</v>
      </c>
      <c r="E4731" s="5">
        <f t="shared" si="1023"/>
        <v>37249</v>
      </c>
      <c r="F4731" s="5">
        <f t="shared" si="1024"/>
        <v>0</v>
      </c>
      <c r="G4731" s="5">
        <f t="shared" si="1025"/>
        <v>-629767.82420000003</v>
      </c>
      <c r="H4731" s="9">
        <f t="shared" si="1026"/>
        <v>396607512397.60217</v>
      </c>
      <c r="I4731" s="9">
        <f t="shared" si="1027"/>
        <v>-295509.74660000001</v>
      </c>
      <c r="J4731" s="9">
        <f t="shared" si="1028"/>
        <v>87326010335.596222</v>
      </c>
      <c r="K4731" s="9">
        <f t="shared" si="1029"/>
        <v>186102530146.17535</v>
      </c>
      <c r="M4731" s="9">
        <f t="shared" si="1030"/>
        <v>123866.05591579583</v>
      </c>
      <c r="N4731" s="9">
        <f t="shared" si="1031"/>
        <v>29461556551.694756</v>
      </c>
      <c r="O4731" s="9">
        <f t="shared" si="1032"/>
        <v>-123866.05591579583</v>
      </c>
      <c r="P4731" s="9">
        <f t="shared" si="1033"/>
        <v>15342799808.135059</v>
      </c>
      <c r="Q4731" s="9">
        <f t="shared" si="1034"/>
        <v>2.0172728226420568E-4</v>
      </c>
      <c r="R4731" s="9">
        <f t="shared" si="1035"/>
        <v>-3.5055736787029251E-2</v>
      </c>
    </row>
    <row r="4732" spans="1:18" x14ac:dyDescent="0.25">
      <c r="A4732">
        <v>4721</v>
      </c>
      <c r="B4732" s="5">
        <v>45</v>
      </c>
      <c r="C4732" s="5">
        <v>7</v>
      </c>
      <c r="D4732" s="5">
        <f t="shared" si="1022"/>
        <v>315</v>
      </c>
      <c r="E4732" s="5">
        <f t="shared" si="1023"/>
        <v>2025</v>
      </c>
      <c r="F4732" s="5">
        <f t="shared" si="1024"/>
        <v>49</v>
      </c>
      <c r="G4732" s="5">
        <f t="shared" si="1025"/>
        <v>-629915.82420000003</v>
      </c>
      <c r="H4732" s="9">
        <f t="shared" si="1026"/>
        <v>396793945577.56537</v>
      </c>
      <c r="I4732" s="9">
        <f t="shared" si="1027"/>
        <v>-295502.74660000001</v>
      </c>
      <c r="J4732" s="9">
        <f t="shared" si="1028"/>
        <v>87321873248.143814</v>
      </c>
      <c r="K4732" s="9">
        <f t="shared" si="1029"/>
        <v>186141856177.90277</v>
      </c>
      <c r="M4732" s="9">
        <f t="shared" si="1030"/>
        <v>123825.71840529577</v>
      </c>
      <c r="N4732" s="9">
        <f t="shared" si="1031"/>
        <v>29475405537.16</v>
      </c>
      <c r="O4732" s="9">
        <f t="shared" si="1032"/>
        <v>-123818.71840529577</v>
      </c>
      <c r="P4732" s="9">
        <f t="shared" si="1033"/>
        <v>15331075027.52993</v>
      </c>
      <c r="Q4732" s="9">
        <f t="shared" si="1034"/>
        <v>2.0172809420728578E-4</v>
      </c>
      <c r="R4732" s="9">
        <f t="shared" si="1035"/>
        <v>-3.5042339657900719E-2</v>
      </c>
    </row>
    <row r="4733" spans="1:18" x14ac:dyDescent="0.25">
      <c r="A4733">
        <v>4722</v>
      </c>
      <c r="B4733" s="5">
        <v>16</v>
      </c>
      <c r="C4733" s="5">
        <v>0</v>
      </c>
      <c r="D4733" s="5">
        <f t="shared" si="1022"/>
        <v>0</v>
      </c>
      <c r="E4733" s="5">
        <f t="shared" si="1023"/>
        <v>256</v>
      </c>
      <c r="F4733" s="5">
        <f t="shared" si="1024"/>
        <v>0</v>
      </c>
      <c r="G4733" s="5">
        <f t="shared" si="1025"/>
        <v>-629944.82420000003</v>
      </c>
      <c r="H4733" s="9">
        <f t="shared" si="1026"/>
        <v>396830481536.36896</v>
      </c>
      <c r="I4733" s="9">
        <f t="shared" si="1027"/>
        <v>-295509.74660000001</v>
      </c>
      <c r="J4733" s="9">
        <f t="shared" si="1028"/>
        <v>87326010335.596222</v>
      </c>
      <c r="K4733" s="9">
        <f t="shared" si="1029"/>
        <v>186154835371.32358</v>
      </c>
      <c r="M4733" s="9">
        <f t="shared" si="1030"/>
        <v>123817.81443364374</v>
      </c>
      <c r="N4733" s="9">
        <f t="shared" si="1031"/>
        <v>29478119571.016685</v>
      </c>
      <c r="O4733" s="9">
        <f t="shared" si="1032"/>
        <v>-123817.81443364374</v>
      </c>
      <c r="P4733" s="9">
        <f t="shared" si="1033"/>
        <v>15330851171.124235</v>
      </c>
      <c r="Q4733" s="9">
        <f t="shared" si="1034"/>
        <v>2.017282533265956E-4</v>
      </c>
      <c r="R4733" s="9">
        <f t="shared" si="1035"/>
        <v>-3.5042083824721279E-2</v>
      </c>
    </row>
    <row r="4734" spans="1:18" x14ac:dyDescent="0.25">
      <c r="A4734">
        <v>4723</v>
      </c>
      <c r="B4734" s="5">
        <v>331423</v>
      </c>
      <c r="C4734" s="5">
        <v>11059</v>
      </c>
      <c r="D4734" s="5">
        <f t="shared" si="1022"/>
        <v>3665206957</v>
      </c>
      <c r="E4734" s="5">
        <f t="shared" si="1023"/>
        <v>109841204929</v>
      </c>
      <c r="F4734" s="5">
        <f t="shared" si="1024"/>
        <v>122301481</v>
      </c>
      <c r="G4734" s="5">
        <f t="shared" si="1025"/>
        <v>-298537.82420000003</v>
      </c>
      <c r="H4734" s="9">
        <f t="shared" si="1026"/>
        <v>89124832478.070129</v>
      </c>
      <c r="I4734" s="9">
        <f t="shared" si="1027"/>
        <v>-284450.74660000001</v>
      </c>
      <c r="J4734" s="9">
        <f t="shared" si="1028"/>
        <v>80912227241.297424</v>
      </c>
      <c r="K4734" s="9">
        <f t="shared" si="1029"/>
        <v>84919306982.029556</v>
      </c>
      <c r="M4734" s="9">
        <f t="shared" si="1030"/>
        <v>214143.03971939126</v>
      </c>
      <c r="N4734" s="9">
        <f t="shared" si="1031"/>
        <v>6620540988.594903</v>
      </c>
      <c r="O4734" s="9">
        <f t="shared" si="1032"/>
        <v>-203084.03971939126</v>
      </c>
      <c r="P4734" s="9">
        <f t="shared" si="1033"/>
        <v>41243127188.747292</v>
      </c>
      <c r="Q4734" s="9">
        <f t="shared" si="1034"/>
        <v>2.0038815135272914E-4</v>
      </c>
      <c r="R4734" s="9">
        <f t="shared" si="1035"/>
        <v>-5.7475438461698072E-2</v>
      </c>
    </row>
    <row r="4735" spans="1:18" x14ac:dyDescent="0.25">
      <c r="A4735">
        <v>4724</v>
      </c>
      <c r="B4735" s="5">
        <v>99515</v>
      </c>
      <c r="C4735" s="5">
        <v>5946</v>
      </c>
      <c r="D4735" s="5">
        <f t="shared" si="1022"/>
        <v>591716190</v>
      </c>
      <c r="E4735" s="5">
        <f t="shared" si="1023"/>
        <v>9903235225</v>
      </c>
      <c r="F4735" s="5">
        <f t="shared" si="1024"/>
        <v>35354916</v>
      </c>
      <c r="G4735" s="5">
        <f t="shared" si="1025"/>
        <v>-530445.82420000003</v>
      </c>
      <c r="H4735" s="9">
        <f t="shared" si="1026"/>
        <v>281372772411.21735</v>
      </c>
      <c r="I4735" s="9">
        <f t="shared" si="1027"/>
        <v>-289563.74660000001</v>
      </c>
      <c r="J4735" s="9">
        <f t="shared" si="1028"/>
        <v>83847163345.029022</v>
      </c>
      <c r="K4735" s="9">
        <f t="shared" si="1029"/>
        <v>153597880223.67697</v>
      </c>
      <c r="M4735" s="9">
        <f t="shared" si="1030"/>
        <v>150936.34117178322</v>
      </c>
      <c r="N4735" s="9">
        <f t="shared" si="1031"/>
        <v>20901469557.111546</v>
      </c>
      <c r="O4735" s="9">
        <f t="shared" si="1032"/>
        <v>-144990.34117178322</v>
      </c>
      <c r="P4735" s="9">
        <f t="shared" si="1033"/>
        <v>21022199033.110096</v>
      </c>
      <c r="Q4735" s="9">
        <f t="shared" si="1034"/>
        <v>2.0122541854156572E-4</v>
      </c>
      <c r="R4735" s="9">
        <f t="shared" si="1035"/>
        <v>-4.103417940872979E-2</v>
      </c>
    </row>
    <row r="4736" spans="1:18" x14ac:dyDescent="0.25">
      <c r="A4736">
        <v>4725</v>
      </c>
      <c r="B4736" s="5">
        <v>92424</v>
      </c>
      <c r="C4736" s="5">
        <v>12650</v>
      </c>
      <c r="D4736" s="5">
        <f t="shared" si="1022"/>
        <v>1169163600</v>
      </c>
      <c r="E4736" s="5">
        <f t="shared" si="1023"/>
        <v>8542195776</v>
      </c>
      <c r="F4736" s="5">
        <f t="shared" si="1024"/>
        <v>160022500</v>
      </c>
      <c r="G4736" s="5">
        <f t="shared" si="1025"/>
        <v>-537536.82420000003</v>
      </c>
      <c r="H4736" s="9">
        <f t="shared" si="1026"/>
        <v>288945837371.02173</v>
      </c>
      <c r="I4736" s="9">
        <f t="shared" si="1027"/>
        <v>-282859.74660000001</v>
      </c>
      <c r="J4736" s="9">
        <f t="shared" si="1028"/>
        <v>80009636246.616226</v>
      </c>
      <c r="K4736" s="9">
        <f t="shared" si="1029"/>
        <v>152047529881.38077</v>
      </c>
      <c r="M4736" s="9">
        <f t="shared" si="1030"/>
        <v>149003.68382748682</v>
      </c>
      <c r="N4736" s="9">
        <f t="shared" si="1031"/>
        <v>21464026429.103577</v>
      </c>
      <c r="O4736" s="9">
        <f t="shared" si="1032"/>
        <v>-136353.68382748682</v>
      </c>
      <c r="P4736" s="9">
        <f t="shared" si="1033"/>
        <v>18592327093.326241</v>
      </c>
      <c r="Q4736" s="9">
        <f t="shared" si="1034"/>
        <v>2.0125840031922208E-4</v>
      </c>
      <c r="R4736" s="9">
        <f t="shared" si="1035"/>
        <v>-3.8589892073410431E-2</v>
      </c>
    </row>
    <row r="4737" spans="1:18" x14ac:dyDescent="0.25">
      <c r="A4737">
        <v>4726</v>
      </c>
      <c r="B4737" s="5">
        <v>62286</v>
      </c>
      <c r="C4737" s="5">
        <v>10200</v>
      </c>
      <c r="D4737" s="5">
        <f t="shared" si="1022"/>
        <v>635317200</v>
      </c>
      <c r="E4737" s="5">
        <f t="shared" si="1023"/>
        <v>3879545796</v>
      </c>
      <c r="F4737" s="5">
        <f t="shared" si="1024"/>
        <v>104040000</v>
      </c>
      <c r="G4737" s="5">
        <f t="shared" si="1025"/>
        <v>-567674.82420000003</v>
      </c>
      <c r="H4737" s="9">
        <f t="shared" si="1026"/>
        <v>322254706030.50092</v>
      </c>
      <c r="I4737" s="9">
        <f t="shared" si="1027"/>
        <v>-285309.74660000001</v>
      </c>
      <c r="J4737" s="9">
        <f t="shared" si="1028"/>
        <v>81401651504.956223</v>
      </c>
      <c r="K4737" s="9">
        <f t="shared" si="1029"/>
        <v>161963160243.70157</v>
      </c>
      <c r="M4737" s="9">
        <f t="shared" si="1030"/>
        <v>140789.54942579387</v>
      </c>
      <c r="N4737" s="9">
        <f t="shared" si="1031"/>
        <v>23938339413.625225</v>
      </c>
      <c r="O4737" s="9">
        <f t="shared" si="1032"/>
        <v>-130589.54942579387</v>
      </c>
      <c r="P4737" s="9">
        <f t="shared" si="1033"/>
        <v>17053630419.231859</v>
      </c>
      <c r="Q4737" s="9">
        <f t="shared" si="1034"/>
        <v>2.0140346519136349E-4</v>
      </c>
      <c r="R4737" s="9">
        <f t="shared" si="1035"/>
        <v>-3.6958568645851592E-2</v>
      </c>
    </row>
    <row r="4738" spans="1:18" x14ac:dyDescent="0.25">
      <c r="A4738">
        <v>4727</v>
      </c>
      <c r="B4738" s="5">
        <v>3699</v>
      </c>
      <c r="C4738" s="5">
        <v>400</v>
      </c>
      <c r="D4738" s="5">
        <f t="shared" si="1022"/>
        <v>1479600</v>
      </c>
      <c r="E4738" s="5">
        <f t="shared" si="1023"/>
        <v>13682601</v>
      </c>
      <c r="F4738" s="5">
        <f t="shared" si="1024"/>
        <v>160000</v>
      </c>
      <c r="G4738" s="5">
        <f t="shared" si="1025"/>
        <v>-626261.82420000003</v>
      </c>
      <c r="H4738" s="9">
        <f t="shared" si="1026"/>
        <v>392203872450.31177</v>
      </c>
      <c r="I4738" s="9">
        <f t="shared" si="1027"/>
        <v>-295109.74660000001</v>
      </c>
      <c r="J4738" s="9">
        <f t="shared" si="1028"/>
        <v>87089762538.316223</v>
      </c>
      <c r="K4738" s="9">
        <f t="shared" si="1029"/>
        <v>184815968244.91577</v>
      </c>
      <c r="M4738" s="9">
        <f t="shared" si="1030"/>
        <v>124821.61883345246</v>
      </c>
      <c r="N4738" s="9">
        <f t="shared" si="1031"/>
        <v>29134436960.449261</v>
      </c>
      <c r="O4738" s="9">
        <f t="shared" si="1032"/>
        <v>-124421.61883345246</v>
      </c>
      <c r="P4738" s="9">
        <f t="shared" si="1033"/>
        <v>15480739233.136932</v>
      </c>
      <c r="Q4738" s="9">
        <f t="shared" si="1034"/>
        <v>2.0170810378437073E-4</v>
      </c>
      <c r="R4738" s="9">
        <f t="shared" si="1035"/>
        <v>-3.5212968123994548E-2</v>
      </c>
    </row>
    <row r="4739" spans="1:18" x14ac:dyDescent="0.25">
      <c r="A4739">
        <v>4728</v>
      </c>
      <c r="B4739" s="5">
        <v>1020</v>
      </c>
      <c r="C4739" s="5">
        <v>50</v>
      </c>
      <c r="D4739" s="5">
        <f t="shared" si="1022"/>
        <v>51000</v>
      </c>
      <c r="E4739" s="5">
        <f t="shared" si="1023"/>
        <v>1040400</v>
      </c>
      <c r="F4739" s="5">
        <f t="shared" si="1024"/>
        <v>2500</v>
      </c>
      <c r="G4739" s="5">
        <f t="shared" si="1025"/>
        <v>-628940.82420000003</v>
      </c>
      <c r="H4739" s="9">
        <f t="shared" si="1026"/>
        <v>395566560345.37537</v>
      </c>
      <c r="I4739" s="9">
        <f t="shared" si="1027"/>
        <v>-295459.74660000001</v>
      </c>
      <c r="J4739" s="9">
        <f t="shared" si="1028"/>
        <v>87296461860.936218</v>
      </c>
      <c r="K4739" s="9">
        <f t="shared" si="1029"/>
        <v>185826696544.52716</v>
      </c>
      <c r="M4739" s="9">
        <f t="shared" si="1030"/>
        <v>124091.45538325219</v>
      </c>
      <c r="N4739" s="9">
        <f t="shared" si="1031"/>
        <v>29384230563.669769</v>
      </c>
      <c r="O4739" s="9">
        <f t="shared" si="1032"/>
        <v>-124041.45538325219</v>
      </c>
      <c r="P4739" s="9">
        <f t="shared" si="1033"/>
        <v>15386282653.595345</v>
      </c>
      <c r="Q4739" s="9">
        <f t="shared" si="1034"/>
        <v>2.0172274876960081E-4</v>
      </c>
      <c r="R4739" s="9">
        <f t="shared" si="1035"/>
        <v>-3.5105377083231804E-2</v>
      </c>
    </row>
    <row r="4740" spans="1:18" x14ac:dyDescent="0.25">
      <c r="A4740">
        <v>4729</v>
      </c>
      <c r="B4740" s="5">
        <v>72</v>
      </c>
      <c r="C4740" s="5">
        <v>23</v>
      </c>
      <c r="D4740" s="5">
        <f t="shared" si="1022"/>
        <v>1656</v>
      </c>
      <c r="E4740" s="5">
        <f t="shared" si="1023"/>
        <v>5184</v>
      </c>
      <c r="F4740" s="5">
        <f t="shared" si="1024"/>
        <v>529</v>
      </c>
      <c r="G4740" s="5">
        <f t="shared" si="1025"/>
        <v>-629888.82420000003</v>
      </c>
      <c r="H4740" s="9">
        <f t="shared" si="1026"/>
        <v>396759930852.05853</v>
      </c>
      <c r="I4740" s="9">
        <f t="shared" si="1027"/>
        <v>-295486.74660000001</v>
      </c>
      <c r="J4740" s="9">
        <f t="shared" si="1028"/>
        <v>87312417416.252625</v>
      </c>
      <c r="K4740" s="9">
        <f t="shared" si="1029"/>
        <v>186123799382.55737</v>
      </c>
      <c r="M4740" s="9">
        <f t="shared" si="1030"/>
        <v>123833.07727545456</v>
      </c>
      <c r="N4740" s="9">
        <f t="shared" si="1031"/>
        <v>29472878790.369324</v>
      </c>
      <c r="O4740" s="9">
        <f t="shared" si="1032"/>
        <v>-123810.07727545456</v>
      </c>
      <c r="P4740" s="9">
        <f t="shared" si="1033"/>
        <v>15328935234.954029</v>
      </c>
      <c r="Q4740" s="9">
        <f t="shared" si="1034"/>
        <v>2.0172794606830642E-4</v>
      </c>
      <c r="R4740" s="9">
        <f t="shared" si="1035"/>
        <v>-3.5039894100942562E-2</v>
      </c>
    </row>
    <row r="4741" spans="1:18" x14ac:dyDescent="0.25">
      <c r="A4741">
        <v>4730</v>
      </c>
      <c r="B4741" s="5">
        <v>6</v>
      </c>
      <c r="C4741" s="5">
        <v>1</v>
      </c>
      <c r="D4741" s="5">
        <f t="shared" si="1022"/>
        <v>6</v>
      </c>
      <c r="E4741" s="5">
        <f t="shared" si="1023"/>
        <v>36</v>
      </c>
      <c r="F4741" s="5">
        <f t="shared" si="1024"/>
        <v>1</v>
      </c>
      <c r="G4741" s="5">
        <f t="shared" si="1025"/>
        <v>-629954.82420000003</v>
      </c>
      <c r="H4741" s="9">
        <f t="shared" si="1026"/>
        <v>396843080532.85297</v>
      </c>
      <c r="I4741" s="9">
        <f t="shared" si="1027"/>
        <v>-295508.74660000001</v>
      </c>
      <c r="J4741" s="9">
        <f t="shared" si="1028"/>
        <v>87325419317.103012</v>
      </c>
      <c r="K4741" s="9">
        <f t="shared" si="1029"/>
        <v>186157160513.96536</v>
      </c>
      <c r="M4741" s="9">
        <f t="shared" si="1030"/>
        <v>123815.08892617752</v>
      </c>
      <c r="N4741" s="9">
        <f t="shared" si="1031"/>
        <v>29479055473.731091</v>
      </c>
      <c r="O4741" s="9">
        <f t="shared" si="1032"/>
        <v>-123814.08892617752</v>
      </c>
      <c r="P4741" s="9">
        <f t="shared" si="1033"/>
        <v>15329928616.619394</v>
      </c>
      <c r="Q4741" s="9">
        <f t="shared" si="1034"/>
        <v>2.0172830819702165E-4</v>
      </c>
      <c r="R4741" s="9">
        <f t="shared" si="1035"/>
        <v>-3.5041029457654145E-2</v>
      </c>
    </row>
    <row r="4742" spans="1:18" x14ac:dyDescent="0.25">
      <c r="A4742">
        <v>4731</v>
      </c>
      <c r="B4742" s="5">
        <v>280725</v>
      </c>
      <c r="C4742" s="5">
        <v>52159</v>
      </c>
      <c r="D4742" s="5">
        <f t="shared" si="1022"/>
        <v>14642335275</v>
      </c>
      <c r="E4742" s="5">
        <f t="shared" si="1023"/>
        <v>78806525625</v>
      </c>
      <c r="F4742" s="5">
        <f t="shared" si="1024"/>
        <v>2720561281</v>
      </c>
      <c r="G4742" s="5">
        <f t="shared" si="1025"/>
        <v>-349235.82420000003</v>
      </c>
      <c r="H4742" s="9">
        <f t="shared" si="1026"/>
        <v>121965660904.65332</v>
      </c>
      <c r="I4742" s="9">
        <f t="shared" si="1027"/>
        <v>-243350.74660000001</v>
      </c>
      <c r="J4742" s="9">
        <f t="shared" si="1028"/>
        <v>59219585870.77742</v>
      </c>
      <c r="K4742" s="9">
        <f t="shared" si="1029"/>
        <v>84986798558.536362</v>
      </c>
      <c r="M4742" s="9">
        <f t="shared" si="1030"/>
        <v>200325.26196715061</v>
      </c>
      <c r="N4742" s="9">
        <f t="shared" si="1031"/>
        <v>9060086114.8211441</v>
      </c>
      <c r="O4742" s="9">
        <f t="shared" si="1032"/>
        <v>-148166.26196715061</v>
      </c>
      <c r="P4742" s="9">
        <f t="shared" si="1033"/>
        <v>21953241185.318302</v>
      </c>
      <c r="Q4742" s="9">
        <f t="shared" si="1034"/>
        <v>2.0053117784292381E-4</v>
      </c>
      <c r="R4742" s="9">
        <f t="shared" si="1035"/>
        <v>-4.1932992335009821E-2</v>
      </c>
    </row>
    <row r="4743" spans="1:18" x14ac:dyDescent="0.25">
      <c r="A4743">
        <v>4732</v>
      </c>
      <c r="B4743" s="5">
        <v>139628</v>
      </c>
      <c r="C4743" s="5">
        <v>31650</v>
      </c>
      <c r="D4743" s="5">
        <f t="shared" si="1022"/>
        <v>4419226200</v>
      </c>
      <c r="E4743" s="5">
        <f t="shared" si="1023"/>
        <v>19495978384</v>
      </c>
      <c r="F4743" s="5">
        <f t="shared" si="1024"/>
        <v>1001722500</v>
      </c>
      <c r="G4743" s="5">
        <f t="shared" si="1025"/>
        <v>-490332.82420000003</v>
      </c>
      <c r="H4743" s="9">
        <f t="shared" si="1026"/>
        <v>240426278487.94815</v>
      </c>
      <c r="I4743" s="9">
        <f t="shared" si="1027"/>
        <v>-263859.74660000001</v>
      </c>
      <c r="J4743" s="9">
        <f t="shared" si="1028"/>
        <v>69621965875.816223</v>
      </c>
      <c r="K4743" s="9">
        <f t="shared" si="1029"/>
        <v>129379094743.07436</v>
      </c>
      <c r="M4743" s="9">
        <f t="shared" si="1030"/>
        <v>161869.16927103035</v>
      </c>
      <c r="N4743" s="9">
        <f t="shared" si="1031"/>
        <v>17859803908.82032</v>
      </c>
      <c r="O4743" s="9">
        <f t="shared" si="1032"/>
        <v>-130219.16927103035</v>
      </c>
      <c r="P4743" s="9">
        <f t="shared" si="1033"/>
        <v>16957032045.637255</v>
      </c>
      <c r="Q4743" s="9">
        <f t="shared" si="1034"/>
        <v>2.0104709072243918E-4</v>
      </c>
      <c r="R4743" s="9">
        <f t="shared" si="1035"/>
        <v>-3.6853739598107567E-2</v>
      </c>
    </row>
    <row r="4744" spans="1:18" x14ac:dyDescent="0.25">
      <c r="A4744">
        <v>4733</v>
      </c>
      <c r="B4744" s="5">
        <v>6999</v>
      </c>
      <c r="C4744" s="5">
        <v>1000</v>
      </c>
      <c r="D4744" s="5">
        <f t="shared" si="1022"/>
        <v>6999000</v>
      </c>
      <c r="E4744" s="5">
        <f t="shared" si="1023"/>
        <v>48986001</v>
      </c>
      <c r="F4744" s="5">
        <f t="shared" si="1024"/>
        <v>1000000</v>
      </c>
      <c r="G4744" s="5">
        <f t="shared" si="1025"/>
        <v>-622961.82420000003</v>
      </c>
      <c r="H4744" s="9">
        <f t="shared" si="1026"/>
        <v>388081434410.59174</v>
      </c>
      <c r="I4744" s="9">
        <f t="shared" si="1027"/>
        <v>-294509.74660000001</v>
      </c>
      <c r="J4744" s="9">
        <f t="shared" si="1028"/>
        <v>86735990842.396225</v>
      </c>
      <c r="K4744" s="9">
        <f t="shared" si="1029"/>
        <v>183468328986.61575</v>
      </c>
      <c r="M4744" s="9">
        <f t="shared" si="1030"/>
        <v>125721.03629730496</v>
      </c>
      <c r="N4744" s="9">
        <f t="shared" si="1031"/>
        <v>28828206146.252502</v>
      </c>
      <c r="O4744" s="9">
        <f t="shared" si="1032"/>
        <v>-124721.03629730496</v>
      </c>
      <c r="P4744" s="9">
        <f t="shared" si="1033"/>
        <v>15555336895.073662</v>
      </c>
      <c r="Q4744" s="9">
        <f t="shared" si="1034"/>
        <v>2.0169014997893661E-4</v>
      </c>
      <c r="R4744" s="9">
        <f t="shared" si="1035"/>
        <v>-3.5297706920005736E-2</v>
      </c>
    </row>
    <row r="4745" spans="1:18" x14ac:dyDescent="0.25">
      <c r="A4745">
        <v>4734</v>
      </c>
      <c r="B4745" s="5">
        <v>2100</v>
      </c>
      <c r="C4745" s="5">
        <v>500</v>
      </c>
      <c r="D4745" s="5">
        <f t="shared" si="1022"/>
        <v>1050000</v>
      </c>
      <c r="E4745" s="5">
        <f t="shared" si="1023"/>
        <v>4410000</v>
      </c>
      <c r="F4745" s="5">
        <f t="shared" si="1024"/>
        <v>250000</v>
      </c>
      <c r="G4745" s="5">
        <f t="shared" si="1025"/>
        <v>-627860.82420000003</v>
      </c>
      <c r="H4745" s="9">
        <f t="shared" si="1026"/>
        <v>394209214565.10333</v>
      </c>
      <c r="I4745" s="9">
        <f t="shared" si="1027"/>
        <v>-295009.74660000001</v>
      </c>
      <c r="J4745" s="9">
        <f t="shared" si="1028"/>
        <v>87030750588.996216</v>
      </c>
      <c r="K4745" s="9">
        <f t="shared" si="1029"/>
        <v>185225062647.30917</v>
      </c>
      <c r="M4745" s="9">
        <f t="shared" si="1030"/>
        <v>124385.81018960393</v>
      </c>
      <c r="N4745" s="9">
        <f t="shared" si="1031"/>
        <v>29283401612.589279</v>
      </c>
      <c r="O4745" s="9">
        <f t="shared" si="1032"/>
        <v>-123885.81018960393</v>
      </c>
      <c r="P4745" s="9">
        <f t="shared" si="1033"/>
        <v>15347693966.334574</v>
      </c>
      <c r="Q4745" s="9">
        <f t="shared" si="1034"/>
        <v>2.0171683733519936E-4</v>
      </c>
      <c r="R4745" s="9">
        <f t="shared" si="1035"/>
        <v>-3.5061327325394701E-2</v>
      </c>
    </row>
    <row r="4746" spans="1:18" x14ac:dyDescent="0.25">
      <c r="A4746">
        <v>4735</v>
      </c>
      <c r="B4746" s="5">
        <v>0</v>
      </c>
      <c r="C4746" s="5">
        <v>0</v>
      </c>
      <c r="D4746" s="5">
        <f t="shared" si="1022"/>
        <v>0</v>
      </c>
      <c r="E4746" s="5">
        <f t="shared" si="1023"/>
        <v>0</v>
      </c>
      <c r="F4746" s="5">
        <f t="shared" si="1024"/>
        <v>0</v>
      </c>
      <c r="G4746" s="5">
        <f t="shared" si="1025"/>
        <v>-629960.82420000003</v>
      </c>
      <c r="H4746" s="9">
        <f t="shared" si="1026"/>
        <v>396850640026.74335</v>
      </c>
      <c r="I4746" s="9">
        <f t="shared" si="1027"/>
        <v>-295509.74660000001</v>
      </c>
      <c r="J4746" s="9">
        <f t="shared" si="1028"/>
        <v>87326010335.596222</v>
      </c>
      <c r="K4746" s="9">
        <f t="shared" si="1029"/>
        <v>186159563527.26917</v>
      </c>
      <c r="M4746" s="9">
        <f t="shared" si="1030"/>
        <v>123813.45362169779</v>
      </c>
      <c r="N4746" s="9">
        <f t="shared" si="1031"/>
        <v>29479617022.490993</v>
      </c>
      <c r="O4746" s="9">
        <f t="shared" si="1032"/>
        <v>-123813.45362169779</v>
      </c>
      <c r="P4746" s="9">
        <f t="shared" si="1033"/>
        <v>15329771297.732309</v>
      </c>
      <c r="Q4746" s="9">
        <f t="shared" si="1034"/>
        <v>2.0172834111969535E-4</v>
      </c>
      <c r="R4746" s="9">
        <f t="shared" si="1035"/>
        <v>-3.5040849658636533E-2</v>
      </c>
    </row>
    <row r="4747" spans="1:18" x14ac:dyDescent="0.25">
      <c r="A4747">
        <v>4736</v>
      </c>
      <c r="B4747" s="5">
        <v>1303948</v>
      </c>
      <c r="C4747" s="5">
        <v>14706</v>
      </c>
      <c r="D4747" s="5">
        <f t="shared" si="1022"/>
        <v>19175859288</v>
      </c>
      <c r="E4747" s="5">
        <f t="shared" si="1023"/>
        <v>1700280386704</v>
      </c>
      <c r="F4747" s="5">
        <f t="shared" si="1024"/>
        <v>216266436</v>
      </c>
      <c r="G4747" s="5">
        <f t="shared" si="1025"/>
        <v>673987.17579999997</v>
      </c>
      <c r="H4747" s="9">
        <f t="shared" si="1026"/>
        <v>454258713142.86005</v>
      </c>
      <c r="I4747" s="9">
        <f t="shared" si="1027"/>
        <v>-280803.74660000001</v>
      </c>
      <c r="J4747" s="9">
        <f t="shared" si="1028"/>
        <v>78850744104.597015</v>
      </c>
      <c r="K4747" s="9">
        <f t="shared" si="1029"/>
        <v>-189258124124.99286</v>
      </c>
      <c r="M4747" s="9">
        <f t="shared" si="1030"/>
        <v>479205.45457792364</v>
      </c>
      <c r="N4747" s="9">
        <f t="shared" si="1031"/>
        <v>33744113129.510593</v>
      </c>
      <c r="O4747" s="9">
        <f t="shared" si="1032"/>
        <v>-464499.45457792364</v>
      </c>
      <c r="P4747" s="9">
        <f t="shared" si="1033"/>
        <v>215759743303.18854</v>
      </c>
      <c r="Q4747" s="9">
        <f t="shared" si="1034"/>
        <v>2.0197836146327444E-4</v>
      </c>
      <c r="R4747" s="9">
        <f t="shared" si="1035"/>
        <v>-0.13145952328612487</v>
      </c>
    </row>
    <row r="4748" spans="1:18" x14ac:dyDescent="0.25">
      <c r="A4748">
        <v>4737</v>
      </c>
      <c r="B4748" s="5">
        <v>698192</v>
      </c>
      <c r="C4748" s="5">
        <v>70782</v>
      </c>
      <c r="D4748" s="5">
        <f t="shared" si="1022"/>
        <v>49419426144</v>
      </c>
      <c r="E4748" s="5">
        <f t="shared" si="1023"/>
        <v>487472068864</v>
      </c>
      <c r="F4748" s="5">
        <f t="shared" si="1024"/>
        <v>5010091524</v>
      </c>
      <c r="G4748" s="5">
        <f t="shared" si="1025"/>
        <v>68231.175799999968</v>
      </c>
      <c r="H4748" s="9">
        <f t="shared" si="1026"/>
        <v>4655493351.0505009</v>
      </c>
      <c r="I4748" s="9">
        <f t="shared" si="1027"/>
        <v>-224727.74660000001</v>
      </c>
      <c r="J4748" s="9">
        <f t="shared" si="1028"/>
        <v>50502560091.913818</v>
      </c>
      <c r="K4748" s="9">
        <f t="shared" si="1029"/>
        <v>-15333438385.402447</v>
      </c>
      <c r="M4748" s="9">
        <f t="shared" si="1030"/>
        <v>314106.20450718491</v>
      </c>
      <c r="N4748" s="9">
        <f t="shared" si="1031"/>
        <v>345828246.69369978</v>
      </c>
      <c r="O4748" s="9">
        <f t="shared" si="1032"/>
        <v>-243324.20450718491</v>
      </c>
      <c r="P4748" s="9">
        <f t="shared" si="1033"/>
        <v>59206668499.054344</v>
      </c>
      <c r="Q4748" s="9">
        <f t="shared" si="1034"/>
        <v>2.0002027533731721E-4</v>
      </c>
      <c r="R4748" s="9">
        <f t="shared" si="1035"/>
        <v>-6.8863918547217393E-2</v>
      </c>
    </row>
    <row r="4749" spans="1:18" x14ac:dyDescent="0.25">
      <c r="A4749">
        <v>4738</v>
      </c>
      <c r="B4749" s="5">
        <v>381870</v>
      </c>
      <c r="C4749" s="5">
        <v>61933</v>
      </c>
      <c r="D4749" s="5">
        <f t="shared" ref="D4749:D4812" si="1036">B4749*C4749</f>
        <v>23650354710</v>
      </c>
      <c r="E4749" s="5">
        <f t="shared" ref="E4749:E4812" si="1037">POWER(B4749,2)</f>
        <v>145824696900</v>
      </c>
      <c r="F4749" s="5">
        <f t="shared" ref="F4749:F4812" si="1038">POWER(C4749,2)</f>
        <v>3835696489</v>
      </c>
      <c r="G4749" s="5">
        <f t="shared" ref="G4749:G4812" si="1039">B4749-$J$5018</f>
        <v>-248090.82420000003</v>
      </c>
      <c r="H4749" s="9">
        <f t="shared" ref="H4749:H4812" si="1040">POWER(G4749,2)</f>
        <v>61549057052.235321</v>
      </c>
      <c r="I4749" s="9">
        <f t="shared" ref="I4749:I4812" si="1041">C4749-$J$5019</f>
        <v>-233576.74660000001</v>
      </c>
      <c r="J4749" s="9">
        <f t="shared" ref="J4749:J4812" si="1042">POWER(I4749,2)</f>
        <v>54558096552.240616</v>
      </c>
      <c r="K4749" s="9">
        <f t="shared" ref="K4749:K4812" si="1043">G4749*I4749</f>
        <v>57948247577.948555</v>
      </c>
      <c r="M4749" s="9">
        <f t="shared" ref="M4749:M4812" si="1044">$J$5027+$J$5026*B4749</f>
        <v>227892.40723422985</v>
      </c>
      <c r="N4749" s="9">
        <f t="shared" ref="N4749:N4812" si="1045">(M4749-$J$5019)^2</f>
        <v>4572104582.9057322</v>
      </c>
      <c r="O4749" s="9">
        <f t="shared" ref="O4749:O4812" si="1046">C4749-M4749</f>
        <v>-165959.40723422985</v>
      </c>
      <c r="P4749" s="9">
        <f t="shared" ref="P4749:P4812" si="1047">POWER(O4749,2)</f>
        <v>27542524849.536942</v>
      </c>
      <c r="Q4749" s="9">
        <f t="shared" ref="Q4749:Q4812" si="1048">(1/$J$5017)+((H4749)/$H$5012)</f>
        <v>2.0026805491903625E-4</v>
      </c>
      <c r="R4749" s="9">
        <f t="shared" ref="R4749:R4812" si="1049">O4749/($J$5028*SQRT(1-Q4749))</f>
        <v>-4.696867926165265E-2</v>
      </c>
    </row>
    <row r="4750" spans="1:18" x14ac:dyDescent="0.25">
      <c r="A4750">
        <v>4739</v>
      </c>
      <c r="B4750" s="5">
        <v>331464</v>
      </c>
      <c r="C4750" s="5">
        <v>62861</v>
      </c>
      <c r="D4750" s="5">
        <f t="shared" si="1036"/>
        <v>20836158504</v>
      </c>
      <c r="E4750" s="5">
        <f t="shared" si="1037"/>
        <v>109868383296</v>
      </c>
      <c r="F4750" s="5">
        <f t="shared" si="1038"/>
        <v>3951505321</v>
      </c>
      <c r="G4750" s="5">
        <f t="shared" si="1039"/>
        <v>-298496.82420000003</v>
      </c>
      <c r="H4750" s="9">
        <f t="shared" si="1040"/>
        <v>89100354057.485718</v>
      </c>
      <c r="I4750" s="9">
        <f t="shared" si="1041"/>
        <v>-232648.74660000001</v>
      </c>
      <c r="J4750" s="9">
        <f t="shared" si="1042"/>
        <v>54125439294.551018</v>
      </c>
      <c r="K4750" s="9">
        <f t="shared" si="1043"/>
        <v>69444912014.210556</v>
      </c>
      <c r="M4750" s="9">
        <f t="shared" si="1044"/>
        <v>214154.21430000279</v>
      </c>
      <c r="N4750" s="9">
        <f t="shared" si="1045"/>
        <v>6618722635.8158922</v>
      </c>
      <c r="O4750" s="9">
        <f t="shared" si="1046"/>
        <v>-151293.21430000279</v>
      </c>
      <c r="P4750" s="9">
        <f t="shared" si="1047"/>
        <v>22889636693.226566</v>
      </c>
      <c r="Q4750" s="9">
        <f t="shared" si="1048"/>
        <v>2.0038804474571741E-4</v>
      </c>
      <c r="R4750" s="9">
        <f t="shared" si="1049"/>
        <v>-4.2817957726878984E-2</v>
      </c>
    </row>
    <row r="4751" spans="1:18" x14ac:dyDescent="0.25">
      <c r="A4751">
        <v>4740</v>
      </c>
      <c r="B4751" s="5">
        <v>313054</v>
      </c>
      <c r="C4751" s="5">
        <v>31507</v>
      </c>
      <c r="D4751" s="5">
        <f t="shared" si="1036"/>
        <v>9863392378</v>
      </c>
      <c r="E4751" s="5">
        <f t="shared" si="1037"/>
        <v>98002806916</v>
      </c>
      <c r="F4751" s="5">
        <f t="shared" si="1038"/>
        <v>992691049</v>
      </c>
      <c r="G4751" s="5">
        <f t="shared" si="1039"/>
        <v>-316906.82420000003</v>
      </c>
      <c r="H4751" s="9">
        <f t="shared" si="1040"/>
        <v>100429935224.52972</v>
      </c>
      <c r="I4751" s="9">
        <f t="shared" si="1041"/>
        <v>-264002.74660000001</v>
      </c>
      <c r="J4751" s="9">
        <f t="shared" si="1042"/>
        <v>69697450212.343811</v>
      </c>
      <c r="K4751" s="9">
        <f t="shared" si="1043"/>
        <v>83664272005.083359</v>
      </c>
      <c r="M4751" s="9">
        <f t="shared" si="1044"/>
        <v>209136.55505469229</v>
      </c>
      <c r="N4751" s="9">
        <f t="shared" si="1045"/>
        <v>7460328217.7224178</v>
      </c>
      <c r="O4751" s="9">
        <f t="shared" si="1046"/>
        <v>-177629.55505469229</v>
      </c>
      <c r="P4751" s="9">
        <f t="shared" si="1047"/>
        <v>31552258828.927959</v>
      </c>
      <c r="Q4751" s="9">
        <f t="shared" si="1048"/>
        <v>2.0043738668705486E-4</v>
      </c>
      <c r="R4751" s="9">
        <f t="shared" si="1049"/>
        <v>-5.0271487734889597E-2</v>
      </c>
    </row>
    <row r="4752" spans="1:18" x14ac:dyDescent="0.25">
      <c r="A4752">
        <v>4741</v>
      </c>
      <c r="B4752" s="5">
        <v>186996</v>
      </c>
      <c r="C4752" s="5">
        <v>14207</v>
      </c>
      <c r="D4752" s="5">
        <f t="shared" si="1036"/>
        <v>2656652172</v>
      </c>
      <c r="E4752" s="5">
        <f t="shared" si="1037"/>
        <v>34967504016</v>
      </c>
      <c r="F4752" s="5">
        <f t="shared" si="1038"/>
        <v>201838849</v>
      </c>
      <c r="G4752" s="5">
        <f t="shared" si="1039"/>
        <v>-442964.82420000003</v>
      </c>
      <c r="H4752" s="9">
        <f t="shared" si="1040"/>
        <v>196217835478.53693</v>
      </c>
      <c r="I4752" s="9">
        <f t="shared" si="1041"/>
        <v>-281302.74660000001</v>
      </c>
      <c r="J4752" s="9">
        <f t="shared" si="1042"/>
        <v>79131235244.703812</v>
      </c>
      <c r="K4752" s="9">
        <f t="shared" si="1043"/>
        <v>124607221694.64616</v>
      </c>
      <c r="M4752" s="9">
        <f t="shared" si="1044"/>
        <v>174779.35303701987</v>
      </c>
      <c r="N4752" s="9">
        <f t="shared" si="1045"/>
        <v>14575827929.872076</v>
      </c>
      <c r="O4752" s="9">
        <f t="shared" si="1046"/>
        <v>-160572.35303701987</v>
      </c>
      <c r="P4752" s="9">
        <f t="shared" si="1047"/>
        <v>25783480559.845345</v>
      </c>
      <c r="Q4752" s="9">
        <f t="shared" si="1048"/>
        <v>2.0085455664995859E-4</v>
      </c>
      <c r="R4752" s="9">
        <f t="shared" si="1049"/>
        <v>-4.5444085911590236E-2</v>
      </c>
    </row>
    <row r="4753" spans="1:18" x14ac:dyDescent="0.25">
      <c r="A4753">
        <v>4742</v>
      </c>
      <c r="B4753" s="5">
        <v>110008</v>
      </c>
      <c r="C4753" s="5">
        <v>22842</v>
      </c>
      <c r="D4753" s="5">
        <f t="shared" si="1036"/>
        <v>2512802736</v>
      </c>
      <c r="E4753" s="5">
        <f t="shared" si="1037"/>
        <v>12101760064</v>
      </c>
      <c r="F4753" s="5">
        <f t="shared" si="1038"/>
        <v>521756964</v>
      </c>
      <c r="G4753" s="5">
        <f t="shared" si="1039"/>
        <v>-519952.82420000003</v>
      </c>
      <c r="H4753" s="9">
        <f t="shared" si="1040"/>
        <v>270350939393.55615</v>
      </c>
      <c r="I4753" s="9">
        <f t="shared" si="1041"/>
        <v>-272667.74660000001</v>
      </c>
      <c r="J4753" s="9">
        <f t="shared" si="1042"/>
        <v>74347700035.921814</v>
      </c>
      <c r="K4753" s="9">
        <f t="shared" si="1043"/>
        <v>141774364912.91995</v>
      </c>
      <c r="M4753" s="9">
        <f t="shared" si="1044"/>
        <v>153796.21615608758</v>
      </c>
      <c r="N4753" s="9">
        <f t="shared" si="1045"/>
        <v>20082724710.877697</v>
      </c>
      <c r="O4753" s="9">
        <f t="shared" si="1046"/>
        <v>-130954.21615608758</v>
      </c>
      <c r="P4753" s="9">
        <f t="shared" si="1047"/>
        <v>17149006729.055309</v>
      </c>
      <c r="Q4753" s="9">
        <f t="shared" si="1048"/>
        <v>2.0117741688729709E-4</v>
      </c>
      <c r="R4753" s="9">
        <f t="shared" si="1049"/>
        <v>-3.706176996104258E-2</v>
      </c>
    </row>
    <row r="4754" spans="1:18" x14ac:dyDescent="0.25">
      <c r="A4754">
        <v>4743</v>
      </c>
      <c r="B4754" s="5">
        <v>47120</v>
      </c>
      <c r="C4754" s="5">
        <v>8411</v>
      </c>
      <c r="D4754" s="5">
        <f t="shared" si="1036"/>
        <v>396326320</v>
      </c>
      <c r="E4754" s="5">
        <f t="shared" si="1037"/>
        <v>2220294400</v>
      </c>
      <c r="F4754" s="5">
        <f t="shared" si="1038"/>
        <v>70744921</v>
      </c>
      <c r="G4754" s="5">
        <f t="shared" si="1039"/>
        <v>-582840.82420000003</v>
      </c>
      <c r="H4754" s="9">
        <f t="shared" si="1040"/>
        <v>339703426354.13531</v>
      </c>
      <c r="I4754" s="9">
        <f t="shared" si="1041"/>
        <v>-287098.74660000001</v>
      </c>
      <c r="J4754" s="9">
        <f t="shared" si="1042"/>
        <v>82425690299.291016</v>
      </c>
      <c r="K4754" s="9">
        <f t="shared" si="1043"/>
        <v>167332870095.13095</v>
      </c>
      <c r="M4754" s="9">
        <f t="shared" si="1044"/>
        <v>136656.04480252505</v>
      </c>
      <c r="N4754" s="9">
        <f t="shared" si="1045"/>
        <v>25234498574.761101</v>
      </c>
      <c r="O4754" s="9">
        <f t="shared" si="1046"/>
        <v>-128245.04480252505</v>
      </c>
      <c r="P4754" s="9">
        <f t="shared" si="1047"/>
        <v>16446791516.401657</v>
      </c>
      <c r="Q4754" s="9">
        <f t="shared" si="1048"/>
        <v>2.0147945685618571E-4</v>
      </c>
      <c r="R4754" s="9">
        <f t="shared" si="1049"/>
        <v>-3.6295044226681485E-2</v>
      </c>
    </row>
    <row r="4755" spans="1:18" x14ac:dyDescent="0.25">
      <c r="A4755">
        <v>4744</v>
      </c>
      <c r="B4755" s="5">
        <v>46199</v>
      </c>
      <c r="C4755" s="5">
        <v>10000</v>
      </c>
      <c r="D4755" s="5">
        <f t="shared" si="1036"/>
        <v>461990000</v>
      </c>
      <c r="E4755" s="5">
        <f t="shared" si="1037"/>
        <v>2134347601</v>
      </c>
      <c r="F4755" s="5">
        <f t="shared" si="1038"/>
        <v>100000000</v>
      </c>
      <c r="G4755" s="5">
        <f t="shared" si="1039"/>
        <v>-583761.82420000003</v>
      </c>
      <c r="H4755" s="9">
        <f t="shared" si="1040"/>
        <v>340777867393.31177</v>
      </c>
      <c r="I4755" s="9">
        <f t="shared" si="1041"/>
        <v>-285509.74660000001</v>
      </c>
      <c r="J4755" s="9">
        <f t="shared" si="1042"/>
        <v>81515815403.596222</v>
      </c>
      <c r="K4755" s="9">
        <f t="shared" si="1043"/>
        <v>166669690502.09576</v>
      </c>
      <c r="M4755" s="9">
        <f t="shared" si="1044"/>
        <v>136405.02556488622</v>
      </c>
      <c r="N4755" s="9">
        <f t="shared" si="1045"/>
        <v>25314312255.661381</v>
      </c>
      <c r="O4755" s="9">
        <f t="shared" si="1046"/>
        <v>-126405.02556488622</v>
      </c>
      <c r="P4755" s="9">
        <f t="shared" si="1047"/>
        <v>15978230488.05954</v>
      </c>
      <c r="Q4755" s="9">
        <f t="shared" si="1048"/>
        <v>2.0148413620010356E-4</v>
      </c>
      <c r="R4755" s="9">
        <f t="shared" si="1049"/>
        <v>-3.5774294524620144E-2</v>
      </c>
    </row>
    <row r="4756" spans="1:18" x14ac:dyDescent="0.25">
      <c r="A4756">
        <v>4745</v>
      </c>
      <c r="B4756" s="5">
        <v>37409</v>
      </c>
      <c r="C4756" s="5">
        <v>932</v>
      </c>
      <c r="D4756" s="5">
        <f t="shared" si="1036"/>
        <v>34865188</v>
      </c>
      <c r="E4756" s="5">
        <f t="shared" si="1037"/>
        <v>1399433281</v>
      </c>
      <c r="F4756" s="5">
        <f t="shared" si="1038"/>
        <v>868624</v>
      </c>
      <c r="G4756" s="5">
        <f t="shared" si="1039"/>
        <v>-592551.82420000003</v>
      </c>
      <c r="H4756" s="9">
        <f t="shared" si="1040"/>
        <v>351117664362.74774</v>
      </c>
      <c r="I4756" s="9">
        <f t="shared" si="1041"/>
        <v>-294577.74660000001</v>
      </c>
      <c r="J4756" s="9">
        <f t="shared" si="1042"/>
        <v>86776048791.933823</v>
      </c>
      <c r="K4756" s="9">
        <f t="shared" si="1043"/>
        <v>174552581116.55536</v>
      </c>
      <c r="M4756" s="9">
        <f t="shared" si="1044"/>
        <v>134009.30450207909</v>
      </c>
      <c r="N4756" s="9">
        <f t="shared" si="1045"/>
        <v>26082392797.82391</v>
      </c>
      <c r="O4756" s="9">
        <f t="shared" si="1046"/>
        <v>-133077.30450207909</v>
      </c>
      <c r="P4756" s="9">
        <f t="shared" si="1047"/>
        <v>17709568973.539078</v>
      </c>
      <c r="Q4756" s="9">
        <f t="shared" si="1048"/>
        <v>2.0152916749013845E-4</v>
      </c>
      <c r="R4756" s="9">
        <f t="shared" si="1049"/>
        <v>-3.7662638583693307E-2</v>
      </c>
    </row>
    <row r="4757" spans="1:18" x14ac:dyDescent="0.25">
      <c r="A4757">
        <v>4746</v>
      </c>
      <c r="B4757" s="5">
        <v>30323</v>
      </c>
      <c r="C4757" s="5">
        <v>3385</v>
      </c>
      <c r="D4757" s="5">
        <f t="shared" si="1036"/>
        <v>102643355</v>
      </c>
      <c r="E4757" s="5">
        <f t="shared" si="1037"/>
        <v>919484329</v>
      </c>
      <c r="F4757" s="5">
        <f t="shared" si="1038"/>
        <v>11458225</v>
      </c>
      <c r="G4757" s="5">
        <f t="shared" si="1039"/>
        <v>-599637.82420000003</v>
      </c>
      <c r="H4757" s="9">
        <f t="shared" si="1040"/>
        <v>359565520211.31012</v>
      </c>
      <c r="I4757" s="9">
        <f t="shared" si="1041"/>
        <v>-292124.74660000001</v>
      </c>
      <c r="J4757" s="9">
        <f t="shared" si="1042"/>
        <v>85336867576.114212</v>
      </c>
      <c r="K4757" s="9">
        <f t="shared" si="1043"/>
        <v>175169047446.20038</v>
      </c>
      <c r="M4757" s="9">
        <f t="shared" si="1044"/>
        <v>132078.00991151581</v>
      </c>
      <c r="N4757" s="9">
        <f t="shared" si="1045"/>
        <v>26709932557.014034</v>
      </c>
      <c r="O4757" s="9">
        <f t="shared" si="1046"/>
        <v>-128693.00991151581</v>
      </c>
      <c r="P4757" s="9">
        <f t="shared" si="1047"/>
        <v>16561890800.085506</v>
      </c>
      <c r="Q4757" s="9">
        <f t="shared" si="1048"/>
        <v>2.0156595910684176E-4</v>
      </c>
      <c r="R4757" s="9">
        <f t="shared" si="1049"/>
        <v>-3.6421825854237318E-2</v>
      </c>
    </row>
    <row r="4758" spans="1:18" x14ac:dyDescent="0.25">
      <c r="A4758">
        <v>4747</v>
      </c>
      <c r="B4758" s="5">
        <v>27330</v>
      </c>
      <c r="C4758" s="5">
        <v>4590</v>
      </c>
      <c r="D4758" s="5">
        <f t="shared" si="1036"/>
        <v>125444700</v>
      </c>
      <c r="E4758" s="5">
        <f t="shared" si="1037"/>
        <v>746928900</v>
      </c>
      <c r="F4758" s="5">
        <f t="shared" si="1038"/>
        <v>21068100</v>
      </c>
      <c r="G4758" s="5">
        <f t="shared" si="1039"/>
        <v>-602630.82420000003</v>
      </c>
      <c r="H4758" s="9">
        <f t="shared" si="1040"/>
        <v>363163910275.97137</v>
      </c>
      <c r="I4758" s="9">
        <f t="shared" si="1041"/>
        <v>-290919.74660000001</v>
      </c>
      <c r="J4758" s="9">
        <f t="shared" si="1042"/>
        <v>84634298961.808212</v>
      </c>
      <c r="K4758" s="9">
        <f t="shared" si="1043"/>
        <v>175317206669.61316</v>
      </c>
      <c r="M4758" s="9">
        <f t="shared" si="1044"/>
        <v>131262.26552687626</v>
      </c>
      <c r="N4758" s="9">
        <f t="shared" si="1045"/>
        <v>26977235038.866146</v>
      </c>
      <c r="O4758" s="9">
        <f t="shared" si="1046"/>
        <v>-126672.26552687626</v>
      </c>
      <c r="P4758" s="9">
        <f t="shared" si="1047"/>
        <v>16045862853.711445</v>
      </c>
      <c r="Q4758" s="9">
        <f t="shared" si="1048"/>
        <v>2.0158163060862651E-4</v>
      </c>
      <c r="R4758" s="9">
        <f t="shared" si="1049"/>
        <v>-3.5849928717281015E-2</v>
      </c>
    </row>
    <row r="4759" spans="1:18" x14ac:dyDescent="0.25">
      <c r="A4759">
        <v>4748</v>
      </c>
      <c r="B4759" s="5">
        <v>24012</v>
      </c>
      <c r="C4759" s="5">
        <v>444</v>
      </c>
      <c r="D4759" s="5">
        <f t="shared" si="1036"/>
        <v>10661328</v>
      </c>
      <c r="E4759" s="5">
        <f t="shared" si="1037"/>
        <v>576576144</v>
      </c>
      <c r="F4759" s="5">
        <f t="shared" si="1038"/>
        <v>197136</v>
      </c>
      <c r="G4759" s="5">
        <f t="shared" si="1039"/>
        <v>-605948.82420000003</v>
      </c>
      <c r="H4759" s="9">
        <f t="shared" si="1040"/>
        <v>367173977549.36255</v>
      </c>
      <c r="I4759" s="9">
        <f t="shared" si="1041"/>
        <v>-295065.74660000001</v>
      </c>
      <c r="J4759" s="9">
        <f t="shared" si="1042"/>
        <v>87063794816.615417</v>
      </c>
      <c r="K4759" s="9">
        <f t="shared" si="1043"/>
        <v>178794742213.96518</v>
      </c>
      <c r="M4759" s="9">
        <f t="shared" si="1044"/>
        <v>130357.94214958456</v>
      </c>
      <c r="N4759" s="9">
        <f t="shared" si="1045"/>
        <v>27275118513.228264</v>
      </c>
      <c r="O4759" s="9">
        <f t="shared" si="1046"/>
        <v>-129913.94214958456</v>
      </c>
      <c r="P4759" s="9">
        <f t="shared" si="1047"/>
        <v>16877632364.845604</v>
      </c>
      <c r="Q4759" s="9">
        <f t="shared" si="1048"/>
        <v>2.0159909502335161E-4</v>
      </c>
      <c r="R4759" s="9">
        <f t="shared" si="1049"/>
        <v>-3.6767366453495993E-2</v>
      </c>
    </row>
    <row r="4760" spans="1:18" x14ac:dyDescent="0.25">
      <c r="A4760">
        <v>4749</v>
      </c>
      <c r="B4760" s="5">
        <v>23074</v>
      </c>
      <c r="C4760" s="5">
        <v>360</v>
      </c>
      <c r="D4760" s="5">
        <f t="shared" si="1036"/>
        <v>8306640</v>
      </c>
      <c r="E4760" s="5">
        <f t="shared" si="1037"/>
        <v>532409476</v>
      </c>
      <c r="F4760" s="5">
        <f t="shared" si="1038"/>
        <v>129600</v>
      </c>
      <c r="G4760" s="5">
        <f t="shared" si="1039"/>
        <v>-606886.82420000003</v>
      </c>
      <c r="H4760" s="9">
        <f t="shared" si="1040"/>
        <v>368311617387.56177</v>
      </c>
      <c r="I4760" s="9">
        <f t="shared" si="1041"/>
        <v>-295149.74660000001</v>
      </c>
      <c r="J4760" s="9">
        <f t="shared" si="1042"/>
        <v>87113372918.04422</v>
      </c>
      <c r="K4760" s="9">
        <f t="shared" si="1043"/>
        <v>179122492377.50876</v>
      </c>
      <c r="M4760" s="9">
        <f t="shared" si="1044"/>
        <v>130102.28954925314</v>
      </c>
      <c r="N4760" s="9">
        <f t="shared" si="1045"/>
        <v>27359626847.994678</v>
      </c>
      <c r="O4760" s="9">
        <f t="shared" si="1046"/>
        <v>-129742.28954925314</v>
      </c>
      <c r="P4760" s="9">
        <f t="shared" si="1047"/>
        <v>16833061697.482241</v>
      </c>
      <c r="Q4760" s="9">
        <f t="shared" si="1048"/>
        <v>2.0160404960704997E-4</v>
      </c>
      <c r="R4760" s="9">
        <f t="shared" si="1049"/>
        <v>-3.6718786584893061E-2</v>
      </c>
    </row>
    <row r="4761" spans="1:18" x14ac:dyDescent="0.25">
      <c r="A4761">
        <v>4750</v>
      </c>
      <c r="B4761" s="5">
        <v>20138</v>
      </c>
      <c r="C4761" s="5">
        <v>3056</v>
      </c>
      <c r="D4761" s="5">
        <f t="shared" si="1036"/>
        <v>61541728</v>
      </c>
      <c r="E4761" s="5">
        <f t="shared" si="1037"/>
        <v>405539044</v>
      </c>
      <c r="F4761" s="5">
        <f t="shared" si="1038"/>
        <v>9339136</v>
      </c>
      <c r="G4761" s="5">
        <f t="shared" si="1039"/>
        <v>-609822.82420000003</v>
      </c>
      <c r="H4761" s="9">
        <f t="shared" si="1040"/>
        <v>371883876915.26416</v>
      </c>
      <c r="I4761" s="9">
        <f t="shared" si="1041"/>
        <v>-292453.74660000001</v>
      </c>
      <c r="J4761" s="9">
        <f t="shared" si="1042"/>
        <v>85529193900.377014</v>
      </c>
      <c r="K4761" s="9">
        <f t="shared" si="1043"/>
        <v>178344969699.48315</v>
      </c>
      <c r="M4761" s="9">
        <f t="shared" si="1044"/>
        <v>129302.08055717104</v>
      </c>
      <c r="N4761" s="9">
        <f t="shared" si="1045"/>
        <v>27624988251.404568</v>
      </c>
      <c r="O4761" s="9">
        <f t="shared" si="1046"/>
        <v>-126246.08055717104</v>
      </c>
      <c r="P4761" s="9">
        <f t="shared" si="1047"/>
        <v>15938072856.047718</v>
      </c>
      <c r="Q4761" s="9">
        <f t="shared" si="1048"/>
        <v>2.016196073066206E-4</v>
      </c>
      <c r="R4761" s="9">
        <f t="shared" si="1049"/>
        <v>-3.5729313405288177E-2</v>
      </c>
    </row>
    <row r="4762" spans="1:18" x14ac:dyDescent="0.25">
      <c r="A4762">
        <v>4751</v>
      </c>
      <c r="B4762" s="5">
        <v>13976</v>
      </c>
      <c r="C4762" s="5">
        <v>1721</v>
      </c>
      <c r="D4762" s="5">
        <f t="shared" si="1036"/>
        <v>24052696</v>
      </c>
      <c r="E4762" s="5">
        <f t="shared" si="1037"/>
        <v>195328576</v>
      </c>
      <c r="F4762" s="5">
        <f t="shared" si="1038"/>
        <v>2961841</v>
      </c>
      <c r="G4762" s="5">
        <f t="shared" si="1039"/>
        <v>-615984.82420000003</v>
      </c>
      <c r="H4762" s="9">
        <f t="shared" si="1040"/>
        <v>379437303644.70496</v>
      </c>
      <c r="I4762" s="9">
        <f t="shared" si="1041"/>
        <v>-293788.74660000001</v>
      </c>
      <c r="J4762" s="9">
        <f t="shared" si="1042"/>
        <v>86311827628.799026</v>
      </c>
      <c r="K4762" s="9">
        <f t="shared" si="1043"/>
        <v>180969409426.33936</v>
      </c>
      <c r="M4762" s="9">
        <f t="shared" si="1044"/>
        <v>127622.62285648646</v>
      </c>
      <c r="N4762" s="9">
        <f t="shared" si="1045"/>
        <v>28186086318.869827</v>
      </c>
      <c r="O4762" s="9">
        <f t="shared" si="1046"/>
        <v>-125901.62285648646</v>
      </c>
      <c r="P4762" s="9">
        <f t="shared" si="1047"/>
        <v>15851218637.896954</v>
      </c>
      <c r="Q4762" s="9">
        <f t="shared" si="1048"/>
        <v>2.0165250355698376E-4</v>
      </c>
      <c r="R4762" s="9">
        <f t="shared" si="1049"/>
        <v>-3.5631827898542211E-2</v>
      </c>
    </row>
    <row r="4763" spans="1:18" x14ac:dyDescent="0.25">
      <c r="A4763">
        <v>4752</v>
      </c>
      <c r="B4763" s="5">
        <v>9580</v>
      </c>
      <c r="C4763" s="5">
        <v>4020</v>
      </c>
      <c r="D4763" s="5">
        <f t="shared" si="1036"/>
        <v>38511600</v>
      </c>
      <c r="E4763" s="5">
        <f t="shared" si="1037"/>
        <v>91776400</v>
      </c>
      <c r="F4763" s="5">
        <f t="shared" si="1038"/>
        <v>16160400</v>
      </c>
      <c r="G4763" s="5">
        <f t="shared" si="1039"/>
        <v>-620380.82420000003</v>
      </c>
      <c r="H4763" s="9">
        <f t="shared" si="1040"/>
        <v>384872367035.07135</v>
      </c>
      <c r="I4763" s="9">
        <f t="shared" si="1041"/>
        <v>-291489.74660000001</v>
      </c>
      <c r="J4763" s="9">
        <f t="shared" si="1042"/>
        <v>84966272372.93222</v>
      </c>
      <c r="K4763" s="9">
        <f t="shared" si="1043"/>
        <v>180834649241.55716</v>
      </c>
      <c r="M4763" s="9">
        <f t="shared" si="1044"/>
        <v>126424.48977433627</v>
      </c>
      <c r="N4763" s="9">
        <f t="shared" si="1045"/>
        <v>28589824075.800663</v>
      </c>
      <c r="O4763" s="9">
        <f t="shared" si="1046"/>
        <v>-122404.48977433627</v>
      </c>
      <c r="P4763" s="9">
        <f t="shared" si="1047"/>
        <v>14982859116.915592</v>
      </c>
      <c r="Q4763" s="9">
        <f t="shared" si="1048"/>
        <v>2.0167617403297214E-4</v>
      </c>
      <c r="R4763" s="9">
        <f t="shared" si="1049"/>
        <v>-3.4642093297315005E-2</v>
      </c>
    </row>
    <row r="4764" spans="1:18" x14ac:dyDescent="0.25">
      <c r="A4764">
        <v>4753</v>
      </c>
      <c r="B4764" s="5">
        <v>8298</v>
      </c>
      <c r="C4764" s="5">
        <v>561</v>
      </c>
      <c r="D4764" s="5">
        <f t="shared" si="1036"/>
        <v>4655178</v>
      </c>
      <c r="E4764" s="5">
        <f t="shared" si="1037"/>
        <v>68856804</v>
      </c>
      <c r="F4764" s="5">
        <f t="shared" si="1038"/>
        <v>314721</v>
      </c>
      <c r="G4764" s="5">
        <f t="shared" si="1039"/>
        <v>-621662.82420000003</v>
      </c>
      <c r="H4764" s="9">
        <f t="shared" si="1040"/>
        <v>386464666992.32013</v>
      </c>
      <c r="I4764" s="9">
        <f t="shared" si="1041"/>
        <v>-294948.74660000001</v>
      </c>
      <c r="J4764" s="9">
        <f t="shared" si="1042"/>
        <v>86994763120.911026</v>
      </c>
      <c r="K4764" s="9">
        <f t="shared" si="1043"/>
        <v>183358670805.60617</v>
      </c>
      <c r="M4764" s="9">
        <f t="shared" si="1044"/>
        <v>126075.0797171669</v>
      </c>
      <c r="N4764" s="9">
        <f t="shared" si="1045"/>
        <v>28708106341.696625</v>
      </c>
      <c r="O4764" s="9">
        <f t="shared" si="1046"/>
        <v>-125514.0797171669</v>
      </c>
      <c r="P4764" s="9">
        <f t="shared" si="1047"/>
        <v>15753784207.247326</v>
      </c>
      <c r="Q4764" s="9">
        <f t="shared" si="1048"/>
        <v>2.0168310872631373E-4</v>
      </c>
      <c r="R4764" s="9">
        <f t="shared" si="1049"/>
        <v>-3.5522148597523652E-2</v>
      </c>
    </row>
    <row r="4765" spans="1:18" x14ac:dyDescent="0.25">
      <c r="A4765">
        <v>4754</v>
      </c>
      <c r="B4765" s="5">
        <v>1431</v>
      </c>
      <c r="C4765" s="5">
        <v>115</v>
      </c>
      <c r="D4765" s="5">
        <f t="shared" si="1036"/>
        <v>164565</v>
      </c>
      <c r="E4765" s="5">
        <f t="shared" si="1037"/>
        <v>2047761</v>
      </c>
      <c r="F4765" s="5">
        <f t="shared" si="1038"/>
        <v>13225</v>
      </c>
      <c r="G4765" s="5">
        <f t="shared" si="1039"/>
        <v>-628529.82420000003</v>
      </c>
      <c r="H4765" s="9">
        <f t="shared" si="1040"/>
        <v>395049739908.88293</v>
      </c>
      <c r="I4765" s="9">
        <f t="shared" si="1041"/>
        <v>-295394.74660000001</v>
      </c>
      <c r="J4765" s="9">
        <f t="shared" si="1042"/>
        <v>87258056318.87822</v>
      </c>
      <c r="K4765" s="9">
        <f t="shared" si="1043"/>
        <v>185664408150.10156</v>
      </c>
      <c r="M4765" s="9">
        <f t="shared" si="1044"/>
        <v>124203.47374011383</v>
      </c>
      <c r="N4765" s="9">
        <f t="shared" si="1045"/>
        <v>29345839121.145775</v>
      </c>
      <c r="O4765" s="9">
        <f t="shared" si="1046"/>
        <v>-124088.47374011383</v>
      </c>
      <c r="P4765" s="9">
        <f t="shared" si="1047"/>
        <v>15397949315.150919</v>
      </c>
      <c r="Q4765" s="9">
        <f t="shared" si="1048"/>
        <v>2.0172049794291239E-4</v>
      </c>
      <c r="R4765" s="9">
        <f t="shared" si="1049"/>
        <v>-3.5118683862315273E-2</v>
      </c>
    </row>
    <row r="4766" spans="1:18" x14ac:dyDescent="0.25">
      <c r="A4766">
        <v>4755</v>
      </c>
      <c r="B4766" s="5">
        <v>1052</v>
      </c>
      <c r="C4766" s="5">
        <v>91</v>
      </c>
      <c r="D4766" s="5">
        <f t="shared" si="1036"/>
        <v>95732</v>
      </c>
      <c r="E4766" s="5">
        <f t="shared" si="1037"/>
        <v>1106704</v>
      </c>
      <c r="F4766" s="5">
        <f t="shared" si="1038"/>
        <v>8281</v>
      </c>
      <c r="G4766" s="5">
        <f t="shared" si="1039"/>
        <v>-628908.82420000003</v>
      </c>
      <c r="H4766" s="9">
        <f t="shared" si="1040"/>
        <v>395526309156.62653</v>
      </c>
      <c r="I4766" s="9">
        <f t="shared" si="1041"/>
        <v>-295418.74660000001</v>
      </c>
      <c r="J4766" s="9">
        <f t="shared" si="1042"/>
        <v>87272235842.715027</v>
      </c>
      <c r="K4766" s="9">
        <f t="shared" si="1043"/>
        <v>185791456570.84378</v>
      </c>
      <c r="M4766" s="9">
        <f t="shared" si="1044"/>
        <v>124100.1770071441</v>
      </c>
      <c r="N4766" s="9">
        <f t="shared" si="1045"/>
        <v>29381240548.008121</v>
      </c>
      <c r="O4766" s="9">
        <f t="shared" si="1046"/>
        <v>-124009.1770071441</v>
      </c>
      <c r="P4766" s="9">
        <f t="shared" si="1047"/>
        <v>15378275981.989197</v>
      </c>
      <c r="Q4766" s="9">
        <f t="shared" si="1048"/>
        <v>2.0172257346993486E-4</v>
      </c>
      <c r="R4766" s="9">
        <f t="shared" si="1049"/>
        <v>-3.509624187159583E-2</v>
      </c>
    </row>
    <row r="4767" spans="1:18" x14ac:dyDescent="0.25">
      <c r="A4767">
        <v>4756</v>
      </c>
      <c r="B4767" s="5">
        <v>466</v>
      </c>
      <c r="C4767" s="5">
        <v>223</v>
      </c>
      <c r="D4767" s="5">
        <f t="shared" si="1036"/>
        <v>103918</v>
      </c>
      <c r="E4767" s="5">
        <f t="shared" si="1037"/>
        <v>217156</v>
      </c>
      <c r="F4767" s="5">
        <f t="shared" si="1038"/>
        <v>49729</v>
      </c>
      <c r="G4767" s="5">
        <f t="shared" si="1039"/>
        <v>-629494.82420000003</v>
      </c>
      <c r="H4767" s="9">
        <f t="shared" si="1040"/>
        <v>396263733694.58893</v>
      </c>
      <c r="I4767" s="9">
        <f t="shared" si="1041"/>
        <v>-295286.74660000001</v>
      </c>
      <c r="J4767" s="9">
        <f t="shared" si="1042"/>
        <v>87194262717.612625</v>
      </c>
      <c r="K4767" s="9">
        <f t="shared" si="1043"/>
        <v>185881478639.55698</v>
      </c>
      <c r="M4767" s="9">
        <f t="shared" si="1044"/>
        <v>123940.46226962362</v>
      </c>
      <c r="N4767" s="9">
        <f t="shared" si="1045"/>
        <v>29436019325.637539</v>
      </c>
      <c r="O4767" s="9">
        <f t="shared" si="1046"/>
        <v>-123717.46226962362</v>
      </c>
      <c r="P4767" s="9">
        <f t="shared" si="1047"/>
        <v>15306010470.435743</v>
      </c>
      <c r="Q4767" s="9">
        <f t="shared" si="1048"/>
        <v>2.0172578505893858E-4</v>
      </c>
      <c r="R4767" s="9">
        <f t="shared" si="1049"/>
        <v>-3.5013682787995569E-2</v>
      </c>
    </row>
    <row r="4768" spans="1:18" x14ac:dyDescent="0.25">
      <c r="A4768">
        <v>4757</v>
      </c>
      <c r="B4768" s="5">
        <v>291</v>
      </c>
      <c r="C4768" s="5">
        <v>10</v>
      </c>
      <c r="D4768" s="5">
        <f t="shared" si="1036"/>
        <v>2910</v>
      </c>
      <c r="E4768" s="5">
        <f t="shared" si="1037"/>
        <v>84681</v>
      </c>
      <c r="F4768" s="5">
        <f t="shared" si="1038"/>
        <v>100</v>
      </c>
      <c r="G4768" s="5">
        <f t="shared" si="1039"/>
        <v>-629669.82420000003</v>
      </c>
      <c r="H4768" s="9">
        <f t="shared" si="1040"/>
        <v>396484087508.05896</v>
      </c>
      <c r="I4768" s="9">
        <f t="shared" si="1041"/>
        <v>-295499.74660000001</v>
      </c>
      <c r="J4768" s="9">
        <f t="shared" si="1042"/>
        <v>87320100240.664215</v>
      </c>
      <c r="K4768" s="9">
        <f t="shared" si="1043"/>
        <v>186067273492.76657</v>
      </c>
      <c r="M4768" s="9">
        <f t="shared" si="1044"/>
        <v>123892.76588896479</v>
      </c>
      <c r="N4768" s="9">
        <f t="shared" si="1045"/>
        <v>29452388068.371838</v>
      </c>
      <c r="O4768" s="9">
        <f t="shared" si="1046"/>
        <v>-123882.76588896479</v>
      </c>
      <c r="P4768" s="9">
        <f t="shared" si="1047"/>
        <v>15346939684.300056</v>
      </c>
      <c r="Q4768" s="9">
        <f t="shared" si="1048"/>
        <v>2.0172674473121398E-4</v>
      </c>
      <c r="R4768" s="9">
        <f t="shared" si="1049"/>
        <v>-3.5060465921652635E-2</v>
      </c>
    </row>
    <row r="4769" spans="1:18" x14ac:dyDescent="0.25">
      <c r="A4769">
        <v>4758</v>
      </c>
      <c r="B4769" s="5">
        <v>189</v>
      </c>
      <c r="C4769" s="5">
        <v>12</v>
      </c>
      <c r="D4769" s="5">
        <f t="shared" si="1036"/>
        <v>2268</v>
      </c>
      <c r="E4769" s="5">
        <f t="shared" si="1037"/>
        <v>35721</v>
      </c>
      <c r="F4769" s="5">
        <f t="shared" si="1038"/>
        <v>144</v>
      </c>
      <c r="G4769" s="5">
        <f t="shared" si="1039"/>
        <v>-629771.82420000003</v>
      </c>
      <c r="H4769" s="9">
        <f t="shared" si="1040"/>
        <v>396612550556.19574</v>
      </c>
      <c r="I4769" s="9">
        <f t="shared" si="1041"/>
        <v>-295497.74660000001</v>
      </c>
      <c r="J4769" s="9">
        <f t="shared" si="1042"/>
        <v>87318918245.677826</v>
      </c>
      <c r="K4769" s="9">
        <f t="shared" si="1043"/>
        <v>186096154923.27136</v>
      </c>
      <c r="M4769" s="9">
        <f t="shared" si="1044"/>
        <v>123864.96571280934</v>
      </c>
      <c r="N4769" s="9">
        <f t="shared" si="1045"/>
        <v>29461930805.811691</v>
      </c>
      <c r="O4769" s="9">
        <f t="shared" si="1046"/>
        <v>-123852.96571280934</v>
      </c>
      <c r="P4769" s="9">
        <f t="shared" si="1047"/>
        <v>15339557115.858326</v>
      </c>
      <c r="Q4769" s="9">
        <f t="shared" si="1048"/>
        <v>2.0172730420610468E-4</v>
      </c>
      <c r="R4769" s="9">
        <f t="shared" si="1049"/>
        <v>-3.5052032086339877E-2</v>
      </c>
    </row>
    <row r="4770" spans="1:18" x14ac:dyDescent="0.25">
      <c r="A4770">
        <v>4759</v>
      </c>
      <c r="B4770" s="5">
        <v>115</v>
      </c>
      <c r="C4770" s="5">
        <v>0</v>
      </c>
      <c r="D4770" s="5">
        <f t="shared" si="1036"/>
        <v>0</v>
      </c>
      <c r="E4770" s="5">
        <f t="shared" si="1037"/>
        <v>13225</v>
      </c>
      <c r="F4770" s="5">
        <f t="shared" si="1038"/>
        <v>0</v>
      </c>
      <c r="G4770" s="5">
        <f t="shared" si="1039"/>
        <v>-629845.82420000003</v>
      </c>
      <c r="H4770" s="9">
        <f t="shared" si="1040"/>
        <v>396705762262.17737</v>
      </c>
      <c r="I4770" s="9">
        <f t="shared" si="1041"/>
        <v>-295509.74660000001</v>
      </c>
      <c r="J4770" s="9">
        <f t="shared" si="1042"/>
        <v>87326010335.596222</v>
      </c>
      <c r="K4770" s="9">
        <f t="shared" si="1043"/>
        <v>186125579906.41016</v>
      </c>
      <c r="M4770" s="9">
        <f t="shared" si="1044"/>
        <v>123844.79695755932</v>
      </c>
      <c r="N4770" s="9">
        <f t="shared" si="1045"/>
        <v>29468854935.741707</v>
      </c>
      <c r="O4770" s="9">
        <f t="shared" si="1046"/>
        <v>-123844.79695755932</v>
      </c>
      <c r="P4770" s="9">
        <f t="shared" si="1047"/>
        <v>15337533733.459093</v>
      </c>
      <c r="Q4770" s="9">
        <f t="shared" si="1048"/>
        <v>2.0172771015637421E-4</v>
      </c>
      <c r="R4770" s="9">
        <f t="shared" si="1049"/>
        <v>-3.5049720227369151E-2</v>
      </c>
    </row>
    <row r="4771" spans="1:18" x14ac:dyDescent="0.25">
      <c r="A4771">
        <v>4760</v>
      </c>
      <c r="B4771" s="5">
        <v>102</v>
      </c>
      <c r="C4771" s="5">
        <v>28</v>
      </c>
      <c r="D4771" s="5">
        <f t="shared" si="1036"/>
        <v>2856</v>
      </c>
      <c r="E4771" s="5">
        <f t="shared" si="1037"/>
        <v>10404</v>
      </c>
      <c r="F4771" s="5">
        <f t="shared" si="1038"/>
        <v>784</v>
      </c>
      <c r="G4771" s="5">
        <f t="shared" si="1039"/>
        <v>-629858.82420000003</v>
      </c>
      <c r="H4771" s="9">
        <f t="shared" si="1040"/>
        <v>396722138422.60657</v>
      </c>
      <c r="I4771" s="9">
        <f t="shared" si="1041"/>
        <v>-295481.74660000001</v>
      </c>
      <c r="J4771" s="9">
        <f t="shared" si="1042"/>
        <v>87309462573.786621</v>
      </c>
      <c r="K4771" s="9">
        <f t="shared" si="1043"/>
        <v>186111785486.03836</v>
      </c>
      <c r="M4771" s="9">
        <f t="shared" si="1044"/>
        <v>123841.25379785323</v>
      </c>
      <c r="N4771" s="9">
        <f t="shared" si="1045"/>
        <v>29470071420.960716</v>
      </c>
      <c r="O4771" s="9">
        <f t="shared" si="1046"/>
        <v>-123813.25379785323</v>
      </c>
      <c r="P4771" s="9">
        <f t="shared" si="1047"/>
        <v>15329721816.011618</v>
      </c>
      <c r="Q4771" s="9">
        <f t="shared" si="1048"/>
        <v>2.0172778147688777E-4</v>
      </c>
      <c r="R4771" s="9">
        <f t="shared" si="1049"/>
        <v>-3.5040793096030878E-2</v>
      </c>
    </row>
    <row r="4772" spans="1:18" x14ac:dyDescent="0.25">
      <c r="A4772">
        <v>4761</v>
      </c>
      <c r="B4772" s="5">
        <v>50</v>
      </c>
      <c r="C4772" s="5">
        <v>2</v>
      </c>
      <c r="D4772" s="5">
        <f t="shared" si="1036"/>
        <v>100</v>
      </c>
      <c r="E4772" s="5">
        <f t="shared" si="1037"/>
        <v>2500</v>
      </c>
      <c r="F4772" s="5">
        <f t="shared" si="1038"/>
        <v>4</v>
      </c>
      <c r="G4772" s="5">
        <f t="shared" si="1039"/>
        <v>-629910.82420000003</v>
      </c>
      <c r="H4772" s="9">
        <f t="shared" si="1040"/>
        <v>396787646444.32336</v>
      </c>
      <c r="I4772" s="9">
        <f t="shared" si="1041"/>
        <v>-295507.74660000001</v>
      </c>
      <c r="J4772" s="9">
        <f t="shared" si="1042"/>
        <v>87324828300.609818</v>
      </c>
      <c r="K4772" s="9">
        <f t="shared" si="1043"/>
        <v>186143528218.29077</v>
      </c>
      <c r="M4772" s="9">
        <f t="shared" si="1044"/>
        <v>123827.08115902888</v>
      </c>
      <c r="N4772" s="9">
        <f t="shared" si="1045"/>
        <v>29474937612.916428</v>
      </c>
      <c r="O4772" s="9">
        <f t="shared" si="1046"/>
        <v>-123825.08115902888</v>
      </c>
      <c r="P4772" s="9">
        <f t="shared" si="1047"/>
        <v>15332650724.040089</v>
      </c>
      <c r="Q4772" s="9">
        <f t="shared" si="1048"/>
        <v>2.017280667736624E-4</v>
      </c>
      <c r="R4772" s="9">
        <f t="shared" si="1049"/>
        <v>-3.5044140401122865E-2</v>
      </c>
    </row>
    <row r="4773" spans="1:18" x14ac:dyDescent="0.25">
      <c r="A4773">
        <v>4762</v>
      </c>
      <c r="B4773" s="5">
        <v>25</v>
      </c>
      <c r="C4773" s="5">
        <v>3</v>
      </c>
      <c r="D4773" s="5">
        <f t="shared" si="1036"/>
        <v>75</v>
      </c>
      <c r="E4773" s="5">
        <f t="shared" si="1037"/>
        <v>625</v>
      </c>
      <c r="F4773" s="5">
        <f t="shared" si="1038"/>
        <v>9</v>
      </c>
      <c r="G4773" s="5">
        <f t="shared" si="1039"/>
        <v>-629935.82420000003</v>
      </c>
      <c r="H4773" s="9">
        <f t="shared" si="1040"/>
        <v>396819142610.53333</v>
      </c>
      <c r="I4773" s="9">
        <f t="shared" si="1041"/>
        <v>-295506.74660000001</v>
      </c>
      <c r="J4773" s="9">
        <f t="shared" si="1042"/>
        <v>87324237286.116623</v>
      </c>
      <c r="K4773" s="9">
        <f t="shared" si="1043"/>
        <v>186150285976.13156</v>
      </c>
      <c r="M4773" s="9">
        <f t="shared" si="1044"/>
        <v>123820.26739036334</v>
      </c>
      <c r="N4773" s="9">
        <f t="shared" si="1045"/>
        <v>29477277271.276268</v>
      </c>
      <c r="O4773" s="9">
        <f t="shared" si="1046"/>
        <v>-123817.26739036334</v>
      </c>
      <c r="P4773" s="9">
        <f t="shared" si="1047"/>
        <v>15330715704.016733</v>
      </c>
      <c r="Q4773" s="9">
        <f t="shared" si="1048"/>
        <v>2.0172820394395691E-4</v>
      </c>
      <c r="R4773" s="9">
        <f t="shared" si="1049"/>
        <v>-3.5041929003351451E-2</v>
      </c>
    </row>
    <row r="4774" spans="1:18" x14ac:dyDescent="0.25">
      <c r="A4774">
        <v>4763</v>
      </c>
      <c r="B4774" s="5">
        <v>13</v>
      </c>
      <c r="C4774" s="5">
        <v>3</v>
      </c>
      <c r="D4774" s="5">
        <f t="shared" si="1036"/>
        <v>39</v>
      </c>
      <c r="E4774" s="5">
        <f t="shared" si="1037"/>
        <v>169</v>
      </c>
      <c r="F4774" s="5">
        <f t="shared" si="1038"/>
        <v>9</v>
      </c>
      <c r="G4774" s="5">
        <f t="shared" si="1039"/>
        <v>-629947.82420000003</v>
      </c>
      <c r="H4774" s="9">
        <f t="shared" si="1040"/>
        <v>396834261214.31415</v>
      </c>
      <c r="I4774" s="9">
        <f t="shared" si="1041"/>
        <v>-295506.74660000001</v>
      </c>
      <c r="J4774" s="9">
        <f t="shared" si="1042"/>
        <v>87324237286.116623</v>
      </c>
      <c r="K4774" s="9">
        <f t="shared" si="1043"/>
        <v>186153832057.09076</v>
      </c>
      <c r="M4774" s="9">
        <f t="shared" si="1044"/>
        <v>123816.99678140387</v>
      </c>
      <c r="N4774" s="9">
        <f t="shared" si="1045"/>
        <v>29478400340.271046</v>
      </c>
      <c r="O4774" s="9">
        <f t="shared" si="1046"/>
        <v>-123813.99678140387</v>
      </c>
      <c r="P4774" s="9">
        <f t="shared" si="1047"/>
        <v>15329905798.985487</v>
      </c>
      <c r="Q4774" s="9">
        <f t="shared" si="1048"/>
        <v>2.0172826978763196E-4</v>
      </c>
      <c r="R4774" s="9">
        <f t="shared" si="1049"/>
        <v>-3.5041003378787884E-2</v>
      </c>
    </row>
    <row r="4775" spans="1:18" x14ac:dyDescent="0.25">
      <c r="A4775">
        <v>4764</v>
      </c>
      <c r="B4775" s="5">
        <v>3</v>
      </c>
      <c r="C4775" s="5">
        <v>2</v>
      </c>
      <c r="D4775" s="5">
        <f t="shared" si="1036"/>
        <v>6</v>
      </c>
      <c r="E4775" s="5">
        <f t="shared" si="1037"/>
        <v>9</v>
      </c>
      <c r="F4775" s="5">
        <f t="shared" si="1038"/>
        <v>4</v>
      </c>
      <c r="G4775" s="5">
        <f t="shared" si="1039"/>
        <v>-629957.82420000003</v>
      </c>
      <c r="H4775" s="9">
        <f t="shared" si="1040"/>
        <v>396846860270.79816</v>
      </c>
      <c r="I4775" s="9">
        <f t="shared" si="1041"/>
        <v>-295507.74660000001</v>
      </c>
      <c r="J4775" s="9">
        <f t="shared" si="1042"/>
        <v>87324828300.609818</v>
      </c>
      <c r="K4775" s="9">
        <f t="shared" si="1043"/>
        <v>186157417082.38095</v>
      </c>
      <c r="M4775" s="9">
        <f t="shared" si="1044"/>
        <v>123814.27127393766</v>
      </c>
      <c r="N4775" s="9">
        <f t="shared" si="1045"/>
        <v>29479336247.442486</v>
      </c>
      <c r="O4775" s="9">
        <f t="shared" si="1046"/>
        <v>-123812.27127393766</v>
      </c>
      <c r="P4775" s="9">
        <f t="shared" si="1047"/>
        <v>15329478518.011127</v>
      </c>
      <c r="Q4775" s="9">
        <f t="shared" si="1048"/>
        <v>2.017283246583193E-4</v>
      </c>
      <c r="R4775" s="9">
        <f t="shared" si="1049"/>
        <v>-3.5040515038249072E-2</v>
      </c>
    </row>
    <row r="4776" spans="1:18" x14ac:dyDescent="0.25">
      <c r="A4776">
        <v>4765</v>
      </c>
      <c r="B4776" s="5">
        <v>1259058</v>
      </c>
      <c r="C4776" s="5">
        <v>167793</v>
      </c>
      <c r="D4776" s="5">
        <f t="shared" si="1036"/>
        <v>211261118994</v>
      </c>
      <c r="E4776" s="5">
        <f t="shared" si="1037"/>
        <v>1585227047364</v>
      </c>
      <c r="F4776" s="5">
        <f t="shared" si="1038"/>
        <v>28154490849</v>
      </c>
      <c r="G4776" s="5">
        <f t="shared" si="1039"/>
        <v>629097.17579999997</v>
      </c>
      <c r="H4776" s="9">
        <f t="shared" si="1040"/>
        <v>395763256599.53607</v>
      </c>
      <c r="I4776" s="9">
        <f t="shared" si="1041"/>
        <v>-127716.74660000001</v>
      </c>
      <c r="J4776" s="9">
        <f t="shared" si="1042"/>
        <v>16311567362.088615</v>
      </c>
      <c r="K4776" s="9">
        <f t="shared" si="1043"/>
        <v>-80346244588.424255</v>
      </c>
      <c r="M4776" s="9">
        <f t="shared" si="1044"/>
        <v>466970.65156206331</v>
      </c>
      <c r="N4776" s="9">
        <f t="shared" si="1045"/>
        <v>29398841930.409702</v>
      </c>
      <c r="O4776" s="9">
        <f t="shared" si="1046"/>
        <v>-299177.65156206331</v>
      </c>
      <c r="P4776" s="9">
        <f t="shared" si="1047"/>
        <v>89507267194.19136</v>
      </c>
      <c r="Q4776" s="9">
        <f t="shared" si="1048"/>
        <v>2.0172360540983235E-4</v>
      </c>
      <c r="R4776" s="9">
        <f t="shared" si="1049"/>
        <v>-8.4671243537178531E-2</v>
      </c>
    </row>
    <row r="4777" spans="1:18" x14ac:dyDescent="0.25">
      <c r="A4777">
        <v>4766</v>
      </c>
      <c r="B4777" s="5">
        <v>201396</v>
      </c>
      <c r="C4777" s="5">
        <v>42654</v>
      </c>
      <c r="D4777" s="5">
        <f t="shared" si="1036"/>
        <v>8590344984</v>
      </c>
      <c r="E4777" s="5">
        <f t="shared" si="1037"/>
        <v>40560348816</v>
      </c>
      <c r="F4777" s="5">
        <f t="shared" si="1038"/>
        <v>1819363716</v>
      </c>
      <c r="G4777" s="5">
        <f t="shared" si="1039"/>
        <v>-428564.82420000003</v>
      </c>
      <c r="H4777" s="9">
        <f t="shared" si="1040"/>
        <v>183667808541.57693</v>
      </c>
      <c r="I4777" s="9">
        <f t="shared" si="1041"/>
        <v>-252855.74660000001</v>
      </c>
      <c r="J4777" s="9">
        <f t="shared" si="1042"/>
        <v>63936028588.643417</v>
      </c>
      <c r="K4777" s="9">
        <f t="shared" si="1043"/>
        <v>108365078589.58876</v>
      </c>
      <c r="M4777" s="9">
        <f t="shared" si="1044"/>
        <v>178704.08378837624</v>
      </c>
      <c r="N4777" s="9">
        <f t="shared" si="1045"/>
        <v>13643562864.862747</v>
      </c>
      <c r="O4777" s="9">
        <f t="shared" si="1046"/>
        <v>-136050.08378837624</v>
      </c>
      <c r="P4777" s="9">
        <f t="shared" si="1047"/>
        <v>18509625298.824196</v>
      </c>
      <c r="Q4777" s="9">
        <f t="shared" si="1048"/>
        <v>2.007998994932838E-4</v>
      </c>
      <c r="R4777" s="9">
        <f t="shared" si="1049"/>
        <v>-3.8503960426705855E-2</v>
      </c>
    </row>
    <row r="4778" spans="1:18" x14ac:dyDescent="0.25">
      <c r="A4778">
        <v>4767</v>
      </c>
      <c r="B4778" s="5">
        <v>136503</v>
      </c>
      <c r="C4778" s="5">
        <v>10755</v>
      </c>
      <c r="D4778" s="5">
        <f t="shared" si="1036"/>
        <v>1468089765</v>
      </c>
      <c r="E4778" s="5">
        <f t="shared" si="1037"/>
        <v>18633069009</v>
      </c>
      <c r="F4778" s="5">
        <f t="shared" si="1038"/>
        <v>115670025</v>
      </c>
      <c r="G4778" s="5">
        <f t="shared" si="1039"/>
        <v>-493457.82420000003</v>
      </c>
      <c r="H4778" s="9">
        <f t="shared" si="1040"/>
        <v>243500624264.19815</v>
      </c>
      <c r="I4778" s="9">
        <f t="shared" si="1041"/>
        <v>-284754.74660000001</v>
      </c>
      <c r="J4778" s="9">
        <f t="shared" si="1042"/>
        <v>81085265711.230225</v>
      </c>
      <c r="K4778" s="9">
        <f t="shared" si="1043"/>
        <v>140514457687.85837</v>
      </c>
      <c r="M4778" s="9">
        <f t="shared" si="1044"/>
        <v>161017.44818783668</v>
      </c>
      <c r="N4778" s="9">
        <f t="shared" si="1045"/>
        <v>18088178332.186394</v>
      </c>
      <c r="O4778" s="9">
        <f t="shared" si="1046"/>
        <v>-150262.44818783668</v>
      </c>
      <c r="P4778" s="9">
        <f t="shared" si="1047"/>
        <v>22578803335.402302</v>
      </c>
      <c r="Q4778" s="9">
        <f t="shared" si="1048"/>
        <v>2.0106047993663043E-4</v>
      </c>
      <c r="R4778" s="9">
        <f t="shared" si="1049"/>
        <v>-4.2526251741348164E-2</v>
      </c>
    </row>
    <row r="4779" spans="1:18" x14ac:dyDescent="0.25">
      <c r="A4779">
        <v>4768</v>
      </c>
      <c r="B4779" s="5">
        <v>129354</v>
      </c>
      <c r="C4779" s="5">
        <v>63935</v>
      </c>
      <c r="D4779" s="5">
        <f t="shared" si="1036"/>
        <v>8270247990</v>
      </c>
      <c r="E4779" s="5">
        <f t="shared" si="1037"/>
        <v>16732457316</v>
      </c>
      <c r="F4779" s="5">
        <f t="shared" si="1038"/>
        <v>4087684225</v>
      </c>
      <c r="G4779" s="5">
        <f t="shared" si="1039"/>
        <v>-500606.82420000003</v>
      </c>
      <c r="H4779" s="9">
        <f t="shared" si="1040"/>
        <v>250607192435.60974</v>
      </c>
      <c r="I4779" s="9">
        <f t="shared" si="1041"/>
        <v>-231574.74660000001</v>
      </c>
      <c r="J4779" s="9">
        <f t="shared" si="1042"/>
        <v>53626863262.854218</v>
      </c>
      <c r="K4779" s="9">
        <f t="shared" si="1043"/>
        <v>115927898460.34576</v>
      </c>
      <c r="M4779" s="9">
        <f t="shared" si="1044"/>
        <v>159068.98290023621</v>
      </c>
      <c r="N4779" s="9">
        <f t="shared" si="1045"/>
        <v>18616081998.974785</v>
      </c>
      <c r="O4779" s="9">
        <f t="shared" si="1046"/>
        <v>-95133.982900236209</v>
      </c>
      <c r="P4779" s="9">
        <f t="shared" si="1047"/>
        <v>9050474702.4624348</v>
      </c>
      <c r="Q4779" s="9">
        <f t="shared" si="1048"/>
        <v>2.0109143005426092E-4</v>
      </c>
      <c r="R4779" s="9">
        <f t="shared" si="1049"/>
        <v>-2.6924170458976677E-2</v>
      </c>
    </row>
    <row r="4780" spans="1:18" x14ac:dyDescent="0.25">
      <c r="A4780">
        <v>4769</v>
      </c>
      <c r="B4780" s="5">
        <v>128824</v>
      </c>
      <c r="C4780" s="5">
        <v>9750</v>
      </c>
      <c r="D4780" s="5">
        <f t="shared" si="1036"/>
        <v>1256034000</v>
      </c>
      <c r="E4780" s="5">
        <f t="shared" si="1037"/>
        <v>16595622976</v>
      </c>
      <c r="F4780" s="5">
        <f t="shared" si="1038"/>
        <v>95062500</v>
      </c>
      <c r="G4780" s="5">
        <f t="shared" si="1039"/>
        <v>-501136.82420000003</v>
      </c>
      <c r="H4780" s="9">
        <f t="shared" si="1040"/>
        <v>251138116569.26175</v>
      </c>
      <c r="I4780" s="9">
        <f t="shared" si="1041"/>
        <v>-285759.74660000001</v>
      </c>
      <c r="J4780" s="9">
        <f t="shared" si="1042"/>
        <v>81658632776.896225</v>
      </c>
      <c r="K4780" s="9">
        <f t="shared" si="1043"/>
        <v>143204731895.32077</v>
      </c>
      <c r="M4780" s="9">
        <f t="shared" si="1044"/>
        <v>158924.53100452659</v>
      </c>
      <c r="N4780" s="9">
        <f t="shared" si="1045"/>
        <v>18655521119.261955</v>
      </c>
      <c r="O4780" s="9">
        <f t="shared" si="1046"/>
        <v>-149174.53100452659</v>
      </c>
      <c r="P4780" s="9">
        <f t="shared" si="1047"/>
        <v>22253040700.420467</v>
      </c>
      <c r="Q4780" s="9">
        <f t="shared" si="1048"/>
        <v>2.0109374230456136E-4</v>
      </c>
      <c r="R4780" s="9">
        <f t="shared" si="1049"/>
        <v>-4.2218357553262899E-2</v>
      </c>
    </row>
    <row r="4781" spans="1:18" x14ac:dyDescent="0.25">
      <c r="A4781">
        <v>4770</v>
      </c>
      <c r="B4781" s="5">
        <v>34086</v>
      </c>
      <c r="C4781" s="5">
        <v>6195</v>
      </c>
      <c r="D4781" s="5">
        <f t="shared" si="1036"/>
        <v>211162770</v>
      </c>
      <c r="E4781" s="5">
        <f t="shared" si="1037"/>
        <v>1161855396</v>
      </c>
      <c r="F4781" s="5">
        <f t="shared" si="1038"/>
        <v>38378025</v>
      </c>
      <c r="G4781" s="5">
        <f t="shared" si="1039"/>
        <v>-595874.82420000003</v>
      </c>
      <c r="H4781" s="9">
        <f t="shared" si="1040"/>
        <v>355066806115.38092</v>
      </c>
      <c r="I4781" s="9">
        <f t="shared" si="1041"/>
        <v>-289314.74660000001</v>
      </c>
      <c r="J4781" s="9">
        <f t="shared" si="1042"/>
        <v>83703022600.222214</v>
      </c>
      <c r="K4781" s="9">
        <f t="shared" si="1043"/>
        <v>172395373768.74255</v>
      </c>
      <c r="M4781" s="9">
        <f t="shared" si="1044"/>
        <v>133103.6183710543</v>
      </c>
      <c r="N4781" s="9">
        <f t="shared" si="1045"/>
        <v>26375750486.316757</v>
      </c>
      <c r="O4781" s="9">
        <f t="shared" si="1046"/>
        <v>-126908.6183710543</v>
      </c>
      <c r="P4781" s="9">
        <f t="shared" si="1047"/>
        <v>16105797416.849901</v>
      </c>
      <c r="Q4781" s="9">
        <f t="shared" si="1048"/>
        <v>2.0154636656553396E-4</v>
      </c>
      <c r="R4781" s="9">
        <f t="shared" si="1049"/>
        <v>-3.5916819068888009E-2</v>
      </c>
    </row>
    <row r="4782" spans="1:18" x14ac:dyDescent="0.25">
      <c r="A4782">
        <v>4771</v>
      </c>
      <c r="B4782" s="5">
        <v>29241</v>
      </c>
      <c r="C4782" s="5">
        <v>4540</v>
      </c>
      <c r="D4782" s="5">
        <f t="shared" si="1036"/>
        <v>132754140</v>
      </c>
      <c r="E4782" s="5">
        <f t="shared" si="1037"/>
        <v>855036081</v>
      </c>
      <c r="F4782" s="5">
        <f t="shared" si="1038"/>
        <v>20611600</v>
      </c>
      <c r="G4782" s="5">
        <f t="shared" si="1039"/>
        <v>-600719.82420000003</v>
      </c>
      <c r="H4782" s="9">
        <f t="shared" si="1040"/>
        <v>360864307186.87897</v>
      </c>
      <c r="I4782" s="9">
        <f t="shared" si="1041"/>
        <v>-290969.74660000001</v>
      </c>
      <c r="J4782" s="9">
        <f t="shared" si="1042"/>
        <v>84663393436.468216</v>
      </c>
      <c r="K4782" s="9">
        <f t="shared" si="1043"/>
        <v>174791295025.07056</v>
      </c>
      <c r="M4782" s="9">
        <f t="shared" si="1044"/>
        <v>131783.11000367085</v>
      </c>
      <c r="N4782" s="9">
        <f t="shared" si="1045"/>
        <v>26806411531.146431</v>
      </c>
      <c r="O4782" s="9">
        <f t="shared" si="1046"/>
        <v>-127243.11000367085</v>
      </c>
      <c r="P4782" s="9">
        <f t="shared" si="1047"/>
        <v>16190809043.406281</v>
      </c>
      <c r="Q4782" s="9">
        <f t="shared" si="1048"/>
        <v>2.0157161550929951E-4</v>
      </c>
      <c r="R4782" s="9">
        <f t="shared" si="1049"/>
        <v>-3.6011485083777599E-2</v>
      </c>
    </row>
    <row r="4783" spans="1:18" x14ac:dyDescent="0.25">
      <c r="A4783">
        <v>4772</v>
      </c>
      <c r="B4783" s="5">
        <v>21030</v>
      </c>
      <c r="C4783" s="5">
        <v>4172</v>
      </c>
      <c r="D4783" s="5">
        <f t="shared" si="1036"/>
        <v>87737160</v>
      </c>
      <c r="E4783" s="5">
        <f t="shared" si="1037"/>
        <v>442260900</v>
      </c>
      <c r="F4783" s="5">
        <f t="shared" si="1038"/>
        <v>17405584</v>
      </c>
      <c r="G4783" s="5">
        <f t="shared" si="1039"/>
        <v>-608930.82420000003</v>
      </c>
      <c r="H4783" s="9">
        <f t="shared" si="1040"/>
        <v>370796748660.89136</v>
      </c>
      <c r="I4783" s="9">
        <f t="shared" si="1041"/>
        <v>-291337.74660000001</v>
      </c>
      <c r="J4783" s="9">
        <f t="shared" si="1042"/>
        <v>84877682593.96582</v>
      </c>
      <c r="K4783" s="9">
        <f t="shared" si="1043"/>
        <v>177404534157.70877</v>
      </c>
      <c r="M4783" s="9">
        <f t="shared" si="1044"/>
        <v>129545.19582315783</v>
      </c>
      <c r="N4783" s="9">
        <f t="shared" si="1045"/>
        <v>27544232114.559021</v>
      </c>
      <c r="O4783" s="9">
        <f t="shared" si="1046"/>
        <v>-125373.19582315783</v>
      </c>
      <c r="P4783" s="9">
        <f t="shared" si="1047"/>
        <v>15718438230.91188</v>
      </c>
      <c r="Q4783" s="9">
        <f t="shared" si="1048"/>
        <v>2.0161487270807166E-4</v>
      </c>
      <c r="R4783" s="9">
        <f t="shared" si="1049"/>
        <v>-3.5482275376883192E-2</v>
      </c>
    </row>
    <row r="4784" spans="1:18" x14ac:dyDescent="0.25">
      <c r="A4784">
        <v>4773</v>
      </c>
      <c r="B4784" s="5">
        <v>18881</v>
      </c>
      <c r="C4784" s="5">
        <v>2318</v>
      </c>
      <c r="D4784" s="5">
        <f t="shared" si="1036"/>
        <v>43766158</v>
      </c>
      <c r="E4784" s="5">
        <f t="shared" si="1037"/>
        <v>356492161</v>
      </c>
      <c r="F4784" s="5">
        <f t="shared" si="1038"/>
        <v>5373124</v>
      </c>
      <c r="G4784" s="5">
        <f t="shared" si="1039"/>
        <v>-611079.82420000003</v>
      </c>
      <c r="H4784" s="9">
        <f t="shared" si="1040"/>
        <v>373418551544.30292</v>
      </c>
      <c r="I4784" s="9">
        <f t="shared" si="1041"/>
        <v>-293191.74660000001</v>
      </c>
      <c r="J4784" s="9">
        <f t="shared" si="1042"/>
        <v>85961400274.358612</v>
      </c>
      <c r="K4784" s="9">
        <f t="shared" si="1043"/>
        <v>179163560969.21896</v>
      </c>
      <c r="M4784" s="9">
        <f t="shared" si="1044"/>
        <v>128959.48426866722</v>
      </c>
      <c r="N4784" s="9">
        <f t="shared" si="1045"/>
        <v>27738989882.635765</v>
      </c>
      <c r="O4784" s="9">
        <f t="shared" si="1046"/>
        <v>-126641.48426866722</v>
      </c>
      <c r="P4784" s="9">
        <f t="shared" si="1047"/>
        <v>16038065537.771088</v>
      </c>
      <c r="Q4784" s="9">
        <f t="shared" si="1048"/>
        <v>2.0162629103344173E-4</v>
      </c>
      <c r="R4784" s="9">
        <f t="shared" si="1049"/>
        <v>-3.5841218014062322E-2</v>
      </c>
    </row>
    <row r="4785" spans="1:18" x14ac:dyDescent="0.25">
      <c r="A4785">
        <v>4774</v>
      </c>
      <c r="B4785" s="5">
        <v>17338</v>
      </c>
      <c r="C4785" s="5">
        <v>2729</v>
      </c>
      <c r="D4785" s="5">
        <f t="shared" si="1036"/>
        <v>47315402</v>
      </c>
      <c r="E4785" s="5">
        <f t="shared" si="1037"/>
        <v>300606244</v>
      </c>
      <c r="F4785" s="5">
        <f t="shared" si="1038"/>
        <v>7447441</v>
      </c>
      <c r="G4785" s="5">
        <f t="shared" si="1039"/>
        <v>-612622.82420000003</v>
      </c>
      <c r="H4785" s="9">
        <f t="shared" si="1040"/>
        <v>375306724730.78412</v>
      </c>
      <c r="I4785" s="9">
        <f t="shared" si="1041"/>
        <v>-292780.74660000001</v>
      </c>
      <c r="J4785" s="9">
        <f t="shared" si="1042"/>
        <v>85720565579.653412</v>
      </c>
      <c r="K4785" s="9">
        <f t="shared" si="1043"/>
        <v>179364167853.47656</v>
      </c>
      <c r="M4785" s="9">
        <f t="shared" si="1044"/>
        <v>128538.93846662952</v>
      </c>
      <c r="N4785" s="9">
        <f t="shared" si="1045"/>
        <v>27879250768.710815</v>
      </c>
      <c r="O4785" s="9">
        <f t="shared" si="1046"/>
        <v>-125809.93846662952</v>
      </c>
      <c r="P4785" s="9">
        <f t="shared" si="1047"/>
        <v>15828140616.977106</v>
      </c>
      <c r="Q4785" s="9">
        <f t="shared" si="1048"/>
        <v>2.0163451429688179E-4</v>
      </c>
      <c r="R4785" s="9">
        <f t="shared" si="1049"/>
        <v>-3.5605879680752427E-2</v>
      </c>
    </row>
    <row r="4786" spans="1:18" x14ac:dyDescent="0.25">
      <c r="A4786">
        <v>4775</v>
      </c>
      <c r="B4786" s="5">
        <v>16394</v>
      </c>
      <c r="C4786" s="5">
        <v>6405</v>
      </c>
      <c r="D4786" s="5">
        <f t="shared" si="1036"/>
        <v>105003570</v>
      </c>
      <c r="E4786" s="5">
        <f t="shared" si="1037"/>
        <v>268763236</v>
      </c>
      <c r="F4786" s="5">
        <f t="shared" si="1038"/>
        <v>41024025</v>
      </c>
      <c r="G4786" s="5">
        <f t="shared" si="1039"/>
        <v>-613566.82420000003</v>
      </c>
      <c r="H4786" s="9">
        <f t="shared" si="1040"/>
        <v>376464247758.87372</v>
      </c>
      <c r="I4786" s="9">
        <f t="shared" si="1041"/>
        <v>-289104.74660000001</v>
      </c>
      <c r="J4786" s="9">
        <f t="shared" si="1042"/>
        <v>83581554506.650223</v>
      </c>
      <c r="K4786" s="9">
        <f t="shared" si="1043"/>
        <v>177385081232.50775</v>
      </c>
      <c r="M4786" s="9">
        <f t="shared" si="1044"/>
        <v>128281.65056181837</v>
      </c>
      <c r="N4786" s="9">
        <f t="shared" si="1045"/>
        <v>27965236104.555298</v>
      </c>
      <c r="O4786" s="9">
        <f t="shared" si="1046"/>
        <v>-121876.65056181837</v>
      </c>
      <c r="P4786" s="9">
        <f t="shared" si="1047"/>
        <v>14853917952.167583</v>
      </c>
      <c r="Q4786" s="9">
        <f t="shared" si="1048"/>
        <v>2.0163955547470704E-4</v>
      </c>
      <c r="R4786" s="9">
        <f t="shared" si="1049"/>
        <v>-3.4492707171052434E-2</v>
      </c>
    </row>
    <row r="4787" spans="1:18" x14ac:dyDescent="0.25">
      <c r="A4787">
        <v>4776</v>
      </c>
      <c r="B4787" s="5">
        <v>13810</v>
      </c>
      <c r="C4787" s="5">
        <v>2000</v>
      </c>
      <c r="D4787" s="5">
        <f t="shared" si="1036"/>
        <v>27620000</v>
      </c>
      <c r="E4787" s="5">
        <f t="shared" si="1037"/>
        <v>190716100</v>
      </c>
      <c r="F4787" s="5">
        <f t="shared" si="1038"/>
        <v>4000000</v>
      </c>
      <c r="G4787" s="5">
        <f t="shared" si="1039"/>
        <v>-616150.82420000003</v>
      </c>
      <c r="H4787" s="9">
        <f t="shared" si="1040"/>
        <v>379641838162.33936</v>
      </c>
      <c r="I4787" s="9">
        <f t="shared" si="1041"/>
        <v>-293509.74660000001</v>
      </c>
      <c r="J4787" s="9">
        <f t="shared" si="1042"/>
        <v>86147971349.196213</v>
      </c>
      <c r="K4787" s="9">
        <f t="shared" si="1043"/>
        <v>180846272278.32315</v>
      </c>
      <c r="M4787" s="9">
        <f t="shared" si="1044"/>
        <v>127577.37943254721</v>
      </c>
      <c r="N4787" s="9">
        <f t="shared" si="1045"/>
        <v>28201279942.464184</v>
      </c>
      <c r="O4787" s="9">
        <f t="shared" si="1046"/>
        <v>-125577.37943254721</v>
      </c>
      <c r="P4787" s="9">
        <f t="shared" si="1047"/>
        <v>15769678225.145931</v>
      </c>
      <c r="Q4787" s="9">
        <f t="shared" si="1048"/>
        <v>2.0165339433397028E-4</v>
      </c>
      <c r="R4787" s="9">
        <f t="shared" si="1049"/>
        <v>-3.5540062728057542E-2</v>
      </c>
    </row>
    <row r="4788" spans="1:18" x14ac:dyDescent="0.25">
      <c r="A4788">
        <v>4777</v>
      </c>
      <c r="B4788" s="5">
        <v>11712</v>
      </c>
      <c r="C4788" s="5">
        <v>1755</v>
      </c>
      <c r="D4788" s="5">
        <f t="shared" si="1036"/>
        <v>20554560</v>
      </c>
      <c r="E4788" s="5">
        <f t="shared" si="1037"/>
        <v>137170944</v>
      </c>
      <c r="F4788" s="5">
        <f t="shared" si="1038"/>
        <v>3080025</v>
      </c>
      <c r="G4788" s="5">
        <f t="shared" si="1039"/>
        <v>-618248.82420000003</v>
      </c>
      <c r="H4788" s="9">
        <f t="shared" si="1040"/>
        <v>382231608624.68256</v>
      </c>
      <c r="I4788" s="9">
        <f t="shared" si="1041"/>
        <v>-293754.74660000001</v>
      </c>
      <c r="J4788" s="9">
        <f t="shared" si="1042"/>
        <v>86291851150.030212</v>
      </c>
      <c r="K4788" s="9">
        <f t="shared" si="1043"/>
        <v>181613526688.61896</v>
      </c>
      <c r="M4788" s="9">
        <f t="shared" si="1044"/>
        <v>127005.56796613432</v>
      </c>
      <c r="N4788" s="9">
        <f t="shared" si="1045"/>
        <v>28393658217.073719</v>
      </c>
      <c r="O4788" s="9">
        <f t="shared" si="1046"/>
        <v>-125250.56796613432</v>
      </c>
      <c r="P4788" s="9">
        <f t="shared" si="1047"/>
        <v>15687704775.839231</v>
      </c>
      <c r="Q4788" s="9">
        <f t="shared" si="1048"/>
        <v>2.0166467315357945E-4</v>
      </c>
      <c r="R4788" s="9">
        <f t="shared" si="1049"/>
        <v>-3.5447570951587598E-2</v>
      </c>
    </row>
    <row r="4789" spans="1:18" x14ac:dyDescent="0.25">
      <c r="A4789">
        <v>4778</v>
      </c>
      <c r="B4789" s="5">
        <v>10812</v>
      </c>
      <c r="C4789" s="5">
        <v>3972</v>
      </c>
      <c r="D4789" s="5">
        <f t="shared" si="1036"/>
        <v>42945264</v>
      </c>
      <c r="E4789" s="5">
        <f t="shared" si="1037"/>
        <v>116899344</v>
      </c>
      <c r="F4789" s="5">
        <f t="shared" si="1038"/>
        <v>15776784</v>
      </c>
      <c r="G4789" s="5">
        <f t="shared" si="1039"/>
        <v>-619148.82420000003</v>
      </c>
      <c r="H4789" s="9">
        <f t="shared" si="1040"/>
        <v>383345266508.24255</v>
      </c>
      <c r="I4789" s="9">
        <f t="shared" si="1041"/>
        <v>-291537.74660000001</v>
      </c>
      <c r="J4789" s="9">
        <f t="shared" si="1042"/>
        <v>84994257692.60582</v>
      </c>
      <c r="K4789" s="9">
        <f t="shared" si="1043"/>
        <v>180505253017.30756</v>
      </c>
      <c r="M4789" s="9">
        <f t="shared" si="1044"/>
        <v>126760.27229417453</v>
      </c>
      <c r="N4789" s="9">
        <f t="shared" si="1045"/>
        <v>28476385078.492455</v>
      </c>
      <c r="O4789" s="9">
        <f t="shared" si="1046"/>
        <v>-122788.27229417453</v>
      </c>
      <c r="P4789" s="9">
        <f t="shared" si="1047"/>
        <v>15076959812.988348</v>
      </c>
      <c r="Q4789" s="9">
        <f t="shared" si="1048"/>
        <v>2.0166952329244605E-4</v>
      </c>
      <c r="R4789" s="9">
        <f t="shared" si="1049"/>
        <v>-3.4750708722572986E-2</v>
      </c>
    </row>
    <row r="4790" spans="1:18" x14ac:dyDescent="0.25">
      <c r="A4790">
        <v>4779</v>
      </c>
      <c r="B4790" s="5">
        <v>9483</v>
      </c>
      <c r="C4790" s="5">
        <v>1097</v>
      </c>
      <c r="D4790" s="5">
        <f t="shared" si="1036"/>
        <v>10402851</v>
      </c>
      <c r="E4790" s="5">
        <f t="shared" si="1037"/>
        <v>89927289</v>
      </c>
      <c r="F4790" s="5">
        <f t="shared" si="1038"/>
        <v>1203409</v>
      </c>
      <c r="G4790" s="5">
        <f t="shared" si="1039"/>
        <v>-620477.82420000003</v>
      </c>
      <c r="H4790" s="9">
        <f t="shared" si="1040"/>
        <v>384992730323.96613</v>
      </c>
      <c r="I4790" s="9">
        <f t="shared" si="1041"/>
        <v>-294412.74660000001</v>
      </c>
      <c r="J4790" s="9">
        <f t="shared" si="1042"/>
        <v>86678865360.555817</v>
      </c>
      <c r="K4790" s="9">
        <f t="shared" si="1043"/>
        <v>182676580427.11395</v>
      </c>
      <c r="M4790" s="9">
        <f t="shared" si="1044"/>
        <v>126398.05235191394</v>
      </c>
      <c r="N4790" s="9">
        <f t="shared" si="1045"/>
        <v>28598765131.458149</v>
      </c>
      <c r="O4790" s="9">
        <f t="shared" si="1046"/>
        <v>-125301.05235191394</v>
      </c>
      <c r="P4790" s="9">
        <f t="shared" si="1047"/>
        <v>15700353720.497078</v>
      </c>
      <c r="Q4790" s="9">
        <f t="shared" si="1048"/>
        <v>2.0167669823225649E-4</v>
      </c>
      <c r="R4790" s="9">
        <f t="shared" si="1049"/>
        <v>-3.5461858915201011E-2</v>
      </c>
    </row>
    <row r="4791" spans="1:18" x14ac:dyDescent="0.25">
      <c r="A4791">
        <v>4780</v>
      </c>
      <c r="B4791" s="5">
        <v>7538</v>
      </c>
      <c r="C4791" s="5">
        <v>996</v>
      </c>
      <c r="D4791" s="5">
        <f t="shared" si="1036"/>
        <v>7507848</v>
      </c>
      <c r="E4791" s="5">
        <f t="shared" si="1037"/>
        <v>56821444</v>
      </c>
      <c r="F4791" s="5">
        <f t="shared" si="1038"/>
        <v>992016</v>
      </c>
      <c r="G4791" s="5">
        <f t="shared" si="1039"/>
        <v>-622422.82420000003</v>
      </c>
      <c r="H4791" s="9">
        <f t="shared" si="1040"/>
        <v>387410172085.10413</v>
      </c>
      <c r="I4791" s="9">
        <f t="shared" si="1041"/>
        <v>-294513.74660000001</v>
      </c>
      <c r="J4791" s="9">
        <f t="shared" si="1042"/>
        <v>86738346936.369019</v>
      </c>
      <c r="K4791" s="9">
        <f t="shared" si="1043"/>
        <v>183312077924.49518</v>
      </c>
      <c r="M4791" s="9">
        <f t="shared" si="1044"/>
        <v>125867.94114973421</v>
      </c>
      <c r="N4791" s="9">
        <f t="shared" si="1045"/>
        <v>28778342156.425838</v>
      </c>
      <c r="O4791" s="9">
        <f t="shared" si="1046"/>
        <v>-124871.94114973421</v>
      </c>
      <c r="P4791" s="9">
        <f t="shared" si="1047"/>
        <v>15593001686.502684</v>
      </c>
      <c r="Q4791" s="9">
        <f t="shared" si="1048"/>
        <v>2.0168722653580152E-4</v>
      </c>
      <c r="R4791" s="9">
        <f t="shared" si="1049"/>
        <v>-3.5340414942388085E-2</v>
      </c>
    </row>
    <row r="4792" spans="1:18" x14ac:dyDescent="0.25">
      <c r="A4792">
        <v>4781</v>
      </c>
      <c r="B4792" s="5">
        <v>6302</v>
      </c>
      <c r="C4792" s="5">
        <v>760</v>
      </c>
      <c r="D4792" s="5">
        <f t="shared" si="1036"/>
        <v>4789520</v>
      </c>
      <c r="E4792" s="5">
        <f t="shared" si="1037"/>
        <v>39715204</v>
      </c>
      <c r="F4792" s="5">
        <f t="shared" si="1038"/>
        <v>577600</v>
      </c>
      <c r="G4792" s="5">
        <f t="shared" si="1039"/>
        <v>-623658.82420000003</v>
      </c>
      <c r="H4792" s="9">
        <f t="shared" si="1040"/>
        <v>388950329002.52655</v>
      </c>
      <c r="I4792" s="9">
        <f t="shared" si="1041"/>
        <v>-294749.74660000001</v>
      </c>
      <c r="J4792" s="9">
        <f t="shared" si="1042"/>
        <v>86877413120.764221</v>
      </c>
      <c r="K4792" s="9">
        <f t="shared" si="1043"/>
        <v>183823280397.80396</v>
      </c>
      <c r="M4792" s="9">
        <f t="shared" si="1044"/>
        <v>125531.06842690945</v>
      </c>
      <c r="N4792" s="9">
        <f t="shared" si="1045"/>
        <v>28892751033.471096</v>
      </c>
      <c r="O4792" s="9">
        <f t="shared" si="1046"/>
        <v>-124771.06842690945</v>
      </c>
      <c r="P4792" s="9">
        <f t="shared" si="1047"/>
        <v>15567819516.392521</v>
      </c>
      <c r="Q4792" s="9">
        <f t="shared" si="1048"/>
        <v>2.0169393413877021E-4</v>
      </c>
      <c r="R4792" s="9">
        <f t="shared" si="1049"/>
        <v>-3.5311866742874794E-2</v>
      </c>
    </row>
    <row r="4793" spans="1:18" x14ac:dyDescent="0.25">
      <c r="A4793">
        <v>4782</v>
      </c>
      <c r="B4793" s="5">
        <v>5428</v>
      </c>
      <c r="C4793" s="5">
        <v>523</v>
      </c>
      <c r="D4793" s="5">
        <f t="shared" si="1036"/>
        <v>2838844</v>
      </c>
      <c r="E4793" s="5">
        <f t="shared" si="1037"/>
        <v>29463184</v>
      </c>
      <c r="F4793" s="5">
        <f t="shared" si="1038"/>
        <v>273529</v>
      </c>
      <c r="G4793" s="5">
        <f t="shared" si="1039"/>
        <v>-624532.82420000003</v>
      </c>
      <c r="H4793" s="9">
        <f t="shared" si="1040"/>
        <v>390041248503.22815</v>
      </c>
      <c r="I4793" s="9">
        <f t="shared" si="1041"/>
        <v>-294986.74660000001</v>
      </c>
      <c r="J4793" s="9">
        <f t="shared" si="1042"/>
        <v>87017180669.652618</v>
      </c>
      <c r="K4793" s="9">
        <f t="shared" si="1043"/>
        <v>184228905955.66776</v>
      </c>
      <c r="M4793" s="9">
        <f t="shared" si="1044"/>
        <v>125292.85907436184</v>
      </c>
      <c r="N4793" s="9">
        <f t="shared" si="1045"/>
        <v>28973788798.915752</v>
      </c>
      <c r="O4793" s="9">
        <f t="shared" si="1046"/>
        <v>-124769.85907436184</v>
      </c>
      <c r="P4793" s="9">
        <f t="shared" si="1047"/>
        <v>15567517733.436113</v>
      </c>
      <c r="Q4793" s="9">
        <f t="shared" si="1048"/>
        <v>2.0169868524873744E-4</v>
      </c>
      <c r="R4793" s="9">
        <f t="shared" si="1049"/>
        <v>-3.5311524563970034E-2</v>
      </c>
    </row>
    <row r="4794" spans="1:18" x14ac:dyDescent="0.25">
      <c r="A4794">
        <v>4783</v>
      </c>
      <c r="B4794" s="5">
        <v>3369</v>
      </c>
      <c r="C4794" s="5">
        <v>299</v>
      </c>
      <c r="D4794" s="5">
        <f t="shared" si="1036"/>
        <v>1007331</v>
      </c>
      <c r="E4794" s="5">
        <f t="shared" si="1037"/>
        <v>11350161</v>
      </c>
      <c r="F4794" s="5">
        <f t="shared" si="1038"/>
        <v>89401</v>
      </c>
      <c r="G4794" s="5">
        <f t="shared" si="1039"/>
        <v>-626591.82420000003</v>
      </c>
      <c r="H4794" s="9">
        <f t="shared" si="1040"/>
        <v>392617314154.28375</v>
      </c>
      <c r="I4794" s="9">
        <f t="shared" si="1041"/>
        <v>-295210.74660000001</v>
      </c>
      <c r="J4794" s="9">
        <f t="shared" si="1042"/>
        <v>87149384908.129425</v>
      </c>
      <c r="K4794" s="9">
        <f t="shared" si="1043"/>
        <v>184976640235.53796</v>
      </c>
      <c r="M4794" s="9">
        <f t="shared" si="1044"/>
        <v>124731.6770870672</v>
      </c>
      <c r="N4794" s="9">
        <f t="shared" si="1045"/>
        <v>29165149026.564106</v>
      </c>
      <c r="O4794" s="9">
        <f t="shared" si="1046"/>
        <v>-124432.6770870672</v>
      </c>
      <c r="P4794" s="9">
        <f t="shared" si="1047"/>
        <v>15483491127.05434</v>
      </c>
      <c r="Q4794" s="9">
        <f t="shared" si="1048"/>
        <v>2.0170990438193943E-4</v>
      </c>
      <c r="R4794" s="9">
        <f t="shared" si="1049"/>
        <v>-3.5216097788125907E-2</v>
      </c>
    </row>
    <row r="4795" spans="1:18" x14ac:dyDescent="0.25">
      <c r="A4795">
        <v>4784</v>
      </c>
      <c r="B4795" s="5">
        <v>1361</v>
      </c>
      <c r="C4795" s="5">
        <v>256</v>
      </c>
      <c r="D4795" s="5">
        <f t="shared" si="1036"/>
        <v>348416</v>
      </c>
      <c r="E4795" s="5">
        <f t="shared" si="1037"/>
        <v>1852321</v>
      </c>
      <c r="F4795" s="5">
        <f t="shared" si="1038"/>
        <v>65536</v>
      </c>
      <c r="G4795" s="5">
        <f t="shared" si="1039"/>
        <v>-628599.82420000003</v>
      </c>
      <c r="H4795" s="9">
        <f t="shared" si="1040"/>
        <v>395137738984.27094</v>
      </c>
      <c r="I4795" s="9">
        <f t="shared" si="1041"/>
        <v>-295253.74660000001</v>
      </c>
      <c r="J4795" s="9">
        <f t="shared" si="1042"/>
        <v>87174774881.337021</v>
      </c>
      <c r="K4795" s="9">
        <f t="shared" si="1043"/>
        <v>185596453207.15137</v>
      </c>
      <c r="M4795" s="9">
        <f t="shared" si="1044"/>
        <v>124184.39518785028</v>
      </c>
      <c r="N4795" s="9">
        <f t="shared" si="1045"/>
        <v>29352376036.496593</v>
      </c>
      <c r="O4795" s="9">
        <f t="shared" si="1046"/>
        <v>-123928.39518785028</v>
      </c>
      <c r="P4795" s="9">
        <f t="shared" si="1047"/>
        <v>15358247133.835993</v>
      </c>
      <c r="Q4795" s="9">
        <f t="shared" si="1048"/>
        <v>2.0172088119143247E-4</v>
      </c>
      <c r="R4795" s="9">
        <f t="shared" si="1049"/>
        <v>-3.5073379515614241E-2</v>
      </c>
    </row>
    <row r="4796" spans="1:18" x14ac:dyDescent="0.25">
      <c r="A4796">
        <v>4785</v>
      </c>
      <c r="B4796" s="5">
        <v>823</v>
      </c>
      <c r="C4796" s="5">
        <v>81</v>
      </c>
      <c r="D4796" s="5">
        <f t="shared" si="1036"/>
        <v>66663</v>
      </c>
      <c r="E4796" s="5">
        <f t="shared" si="1037"/>
        <v>677329</v>
      </c>
      <c r="F4796" s="5">
        <f t="shared" si="1038"/>
        <v>6561</v>
      </c>
      <c r="G4796" s="5">
        <f t="shared" si="1039"/>
        <v>-629137.82420000003</v>
      </c>
      <c r="H4796" s="9">
        <f t="shared" si="1040"/>
        <v>395814401839.11017</v>
      </c>
      <c r="I4796" s="9">
        <f t="shared" si="1041"/>
        <v>-295428.74660000001</v>
      </c>
      <c r="J4796" s="9">
        <f t="shared" si="1042"/>
        <v>87278144317.647018</v>
      </c>
      <c r="K4796" s="9">
        <f t="shared" si="1043"/>
        <v>185865398842.05716</v>
      </c>
      <c r="M4796" s="9">
        <f t="shared" si="1044"/>
        <v>124037.76288616766</v>
      </c>
      <c r="N4796" s="9">
        <f t="shared" si="1045"/>
        <v>29402641198.756783</v>
      </c>
      <c r="O4796" s="9">
        <f t="shared" si="1046"/>
        <v>-123956.76288616766</v>
      </c>
      <c r="P4796" s="9">
        <f t="shared" si="1047"/>
        <v>15365279065.217594</v>
      </c>
      <c r="Q4796" s="9">
        <f t="shared" si="1048"/>
        <v>2.017238281546429E-4</v>
      </c>
      <c r="R4796" s="9">
        <f t="shared" si="1049"/>
        <v>-3.5081408002184553E-2</v>
      </c>
    </row>
    <row r="4797" spans="1:18" x14ac:dyDescent="0.25">
      <c r="A4797">
        <v>4786</v>
      </c>
      <c r="B4797" s="5">
        <v>819</v>
      </c>
      <c r="C4797" s="5">
        <v>145</v>
      </c>
      <c r="D4797" s="5">
        <f t="shared" si="1036"/>
        <v>118755</v>
      </c>
      <c r="E4797" s="5">
        <f t="shared" si="1037"/>
        <v>670761</v>
      </c>
      <c r="F4797" s="5">
        <f t="shared" si="1038"/>
        <v>21025</v>
      </c>
      <c r="G4797" s="5">
        <f t="shared" si="1039"/>
        <v>-629141.82420000003</v>
      </c>
      <c r="H4797" s="9">
        <f t="shared" si="1040"/>
        <v>395819434957.70374</v>
      </c>
      <c r="I4797" s="9">
        <f t="shared" si="1041"/>
        <v>-295364.74660000001</v>
      </c>
      <c r="J4797" s="9">
        <f t="shared" si="1042"/>
        <v>87240333534.082214</v>
      </c>
      <c r="K4797" s="9">
        <f t="shared" si="1043"/>
        <v>185826315480.29477</v>
      </c>
      <c r="M4797" s="9">
        <f t="shared" si="1044"/>
        <v>124036.67268318118</v>
      </c>
      <c r="N4797" s="9">
        <f t="shared" si="1045"/>
        <v>29403015078.482815</v>
      </c>
      <c r="O4797" s="9">
        <f t="shared" si="1046"/>
        <v>-123891.67268318118</v>
      </c>
      <c r="P4797" s="9">
        <f t="shared" si="1047"/>
        <v>15349146560.236502</v>
      </c>
      <c r="Q4797" s="9">
        <f t="shared" si="1048"/>
        <v>2.01723850074592E-4</v>
      </c>
      <c r="R4797" s="9">
        <f t="shared" si="1049"/>
        <v>-3.5062986611797277E-2</v>
      </c>
    </row>
    <row r="4798" spans="1:18" x14ac:dyDescent="0.25">
      <c r="A4798">
        <v>4787</v>
      </c>
      <c r="B4798" s="5">
        <v>612</v>
      </c>
      <c r="C4798" s="5">
        <v>100</v>
      </c>
      <c r="D4798" s="5">
        <f t="shared" si="1036"/>
        <v>61200</v>
      </c>
      <c r="E4798" s="5">
        <f t="shared" si="1037"/>
        <v>374544</v>
      </c>
      <c r="F4798" s="5">
        <f t="shared" si="1038"/>
        <v>10000</v>
      </c>
      <c r="G4798" s="5">
        <f t="shared" si="1039"/>
        <v>-629348.82420000003</v>
      </c>
      <c r="H4798" s="9">
        <f t="shared" si="1040"/>
        <v>396079942521.92255</v>
      </c>
      <c r="I4798" s="9">
        <f t="shared" si="1041"/>
        <v>-295409.74660000001</v>
      </c>
      <c r="J4798" s="9">
        <f t="shared" si="1042"/>
        <v>87266918386.276215</v>
      </c>
      <c r="K4798" s="9">
        <f t="shared" si="1043"/>
        <v>185915776679.92996</v>
      </c>
      <c r="M4798" s="9">
        <f t="shared" si="1044"/>
        <v>123980.25467863043</v>
      </c>
      <c r="N4798" s="9">
        <f t="shared" si="1045"/>
        <v>29422366598.803188</v>
      </c>
      <c r="O4798" s="9">
        <f t="shared" si="1046"/>
        <v>-123880.25467863043</v>
      </c>
      <c r="P4798" s="9">
        <f t="shared" si="1047"/>
        <v>15346317499.242336</v>
      </c>
      <c r="Q4798" s="9">
        <f t="shared" si="1048"/>
        <v>2.0172498462217695E-4</v>
      </c>
      <c r="R4798" s="9">
        <f t="shared" si="1049"/>
        <v>-3.505975518495872E-2</v>
      </c>
    </row>
    <row r="4799" spans="1:18" x14ac:dyDescent="0.25">
      <c r="A4799">
        <v>4788</v>
      </c>
      <c r="B4799" s="5">
        <v>29</v>
      </c>
      <c r="C4799" s="5">
        <v>2</v>
      </c>
      <c r="D4799" s="5">
        <f t="shared" si="1036"/>
        <v>58</v>
      </c>
      <c r="E4799" s="5">
        <f t="shared" si="1037"/>
        <v>841</v>
      </c>
      <c r="F4799" s="5">
        <f t="shared" si="1038"/>
        <v>4</v>
      </c>
      <c r="G4799" s="5">
        <f t="shared" si="1039"/>
        <v>-629931.82420000003</v>
      </c>
      <c r="H4799" s="9">
        <f t="shared" si="1040"/>
        <v>396814103139.93976</v>
      </c>
      <c r="I4799" s="9">
        <f t="shared" si="1041"/>
        <v>-295507.74660000001</v>
      </c>
      <c r="J4799" s="9">
        <f t="shared" si="1042"/>
        <v>87324828300.609818</v>
      </c>
      <c r="K4799" s="9">
        <f t="shared" si="1043"/>
        <v>186149733880.96936</v>
      </c>
      <c r="M4799" s="9">
        <f t="shared" si="1044"/>
        <v>123821.35759334982</v>
      </c>
      <c r="N4799" s="9">
        <f t="shared" si="1045"/>
        <v>29476902919.698841</v>
      </c>
      <c r="O4799" s="9">
        <f t="shared" si="1046"/>
        <v>-123819.35759334982</v>
      </c>
      <c r="P4799" s="9">
        <f t="shared" si="1047"/>
        <v>15331233314.829836</v>
      </c>
      <c r="Q4799" s="9">
        <f t="shared" si="1048"/>
        <v>2.0172818199634394E-4</v>
      </c>
      <c r="R4799" s="9">
        <f t="shared" si="1049"/>
        <v>-3.504252055813678E-2</v>
      </c>
    </row>
    <row r="4800" spans="1:18" x14ac:dyDescent="0.25">
      <c r="A4800">
        <v>4789</v>
      </c>
      <c r="B4800" s="5">
        <v>15</v>
      </c>
      <c r="C4800" s="5">
        <v>2</v>
      </c>
      <c r="D4800" s="5">
        <f t="shared" si="1036"/>
        <v>30</v>
      </c>
      <c r="E4800" s="5">
        <f t="shared" si="1037"/>
        <v>225</v>
      </c>
      <c r="F4800" s="5">
        <f t="shared" si="1038"/>
        <v>4</v>
      </c>
      <c r="G4800" s="5">
        <f t="shared" si="1039"/>
        <v>-629945.82420000003</v>
      </c>
      <c r="H4800" s="9">
        <f t="shared" si="1040"/>
        <v>396831741427.01733</v>
      </c>
      <c r="I4800" s="9">
        <f t="shared" si="1041"/>
        <v>-295507.74660000001</v>
      </c>
      <c r="J4800" s="9">
        <f t="shared" si="1042"/>
        <v>87324828300.609818</v>
      </c>
      <c r="K4800" s="9">
        <f t="shared" si="1043"/>
        <v>186153870989.42175</v>
      </c>
      <c r="M4800" s="9">
        <f t="shared" si="1044"/>
        <v>123817.54188289712</v>
      </c>
      <c r="N4800" s="9">
        <f t="shared" si="1045"/>
        <v>29478213160.619572</v>
      </c>
      <c r="O4800" s="9">
        <f t="shared" si="1046"/>
        <v>-123815.54188289712</v>
      </c>
      <c r="P4800" s="9">
        <f t="shared" si="1047"/>
        <v>15330288411.755449</v>
      </c>
      <c r="Q4800" s="9">
        <f t="shared" si="1048"/>
        <v>2.0172825881359903E-4</v>
      </c>
      <c r="R4800" s="9">
        <f t="shared" si="1049"/>
        <v>-3.5041440662812652E-2</v>
      </c>
    </row>
    <row r="4801" spans="1:18" x14ac:dyDescent="0.25">
      <c r="A4801">
        <v>4790</v>
      </c>
      <c r="B4801" s="5">
        <v>12</v>
      </c>
      <c r="C4801" s="5">
        <v>2</v>
      </c>
      <c r="D4801" s="5">
        <f t="shared" si="1036"/>
        <v>24</v>
      </c>
      <c r="E4801" s="5">
        <f t="shared" si="1037"/>
        <v>144</v>
      </c>
      <c r="F4801" s="5">
        <f t="shared" si="1038"/>
        <v>4</v>
      </c>
      <c r="G4801" s="5">
        <f t="shared" si="1039"/>
        <v>-629948.82420000003</v>
      </c>
      <c r="H4801" s="9">
        <f t="shared" si="1040"/>
        <v>396835521110.96252</v>
      </c>
      <c r="I4801" s="9">
        <f t="shared" si="1041"/>
        <v>-295507.74660000001</v>
      </c>
      <c r="J4801" s="9">
        <f t="shared" si="1042"/>
        <v>87324828300.609818</v>
      </c>
      <c r="K4801" s="9">
        <f t="shared" si="1043"/>
        <v>186154757512.66156</v>
      </c>
      <c r="M4801" s="9">
        <f t="shared" si="1044"/>
        <v>123816.72423065724</v>
      </c>
      <c r="N4801" s="9">
        <f t="shared" si="1045"/>
        <v>29478493930.319637</v>
      </c>
      <c r="O4801" s="9">
        <f t="shared" si="1046"/>
        <v>-123814.72423065724</v>
      </c>
      <c r="P4801" s="9">
        <f t="shared" si="1047"/>
        <v>15330085936.313702</v>
      </c>
      <c r="Q4801" s="9">
        <f t="shared" si="1048"/>
        <v>2.0172827527466149E-4</v>
      </c>
      <c r="R4801" s="9">
        <f t="shared" si="1049"/>
        <v>-3.5041209256671757E-2</v>
      </c>
    </row>
    <row r="4802" spans="1:18" x14ac:dyDescent="0.25">
      <c r="A4802">
        <v>4791</v>
      </c>
      <c r="B4802" s="5">
        <v>304916</v>
      </c>
      <c r="C4802" s="5">
        <v>53079</v>
      </c>
      <c r="D4802" s="5">
        <f t="shared" si="1036"/>
        <v>16184636364</v>
      </c>
      <c r="E4802" s="5">
        <f t="shared" si="1037"/>
        <v>92973767056</v>
      </c>
      <c r="F4802" s="5">
        <f t="shared" si="1038"/>
        <v>2817380241</v>
      </c>
      <c r="G4802" s="5">
        <f t="shared" si="1039"/>
        <v>-325044.82420000003</v>
      </c>
      <c r="H4802" s="9">
        <f t="shared" si="1040"/>
        <v>105654137739.20892</v>
      </c>
      <c r="I4802" s="9">
        <f t="shared" si="1041"/>
        <v>-242430.74660000001</v>
      </c>
      <c r="J4802" s="9">
        <f t="shared" si="1042"/>
        <v>58772666897.033417</v>
      </c>
      <c r="K4802" s="9">
        <f t="shared" si="1043"/>
        <v>78800859409.271759</v>
      </c>
      <c r="M4802" s="9">
        <f t="shared" si="1044"/>
        <v>206918.53707868268</v>
      </c>
      <c r="N4802" s="9">
        <f t="shared" si="1045"/>
        <v>7848402404.4499464</v>
      </c>
      <c r="O4802" s="9">
        <f t="shared" si="1046"/>
        <v>-153839.53707868268</v>
      </c>
      <c r="P4802" s="9">
        <f t="shared" si="1047"/>
        <v>23666603168.583385</v>
      </c>
      <c r="Q4802" s="9">
        <f t="shared" si="1048"/>
        <v>2.0046013883386537E-4</v>
      </c>
      <c r="R4802" s="9">
        <f t="shared" si="1049"/>
        <v>-4.3538601934842006E-2</v>
      </c>
    </row>
    <row r="4803" spans="1:18" x14ac:dyDescent="0.25">
      <c r="A4803">
        <v>4792</v>
      </c>
      <c r="B4803" s="5">
        <v>79904</v>
      </c>
      <c r="C4803" s="5">
        <v>13257</v>
      </c>
      <c r="D4803" s="5">
        <f t="shared" si="1036"/>
        <v>1059287328</v>
      </c>
      <c r="E4803" s="5">
        <f t="shared" si="1037"/>
        <v>6384649216</v>
      </c>
      <c r="F4803" s="5">
        <f t="shared" si="1038"/>
        <v>175748049</v>
      </c>
      <c r="G4803" s="5">
        <f t="shared" si="1039"/>
        <v>-550056.82420000003</v>
      </c>
      <c r="H4803" s="9">
        <f t="shared" si="1040"/>
        <v>302562509848.98975</v>
      </c>
      <c r="I4803" s="9">
        <f t="shared" si="1041"/>
        <v>-282252.74660000001</v>
      </c>
      <c r="J4803" s="9">
        <f t="shared" si="1042"/>
        <v>79666612963.24382</v>
      </c>
      <c r="K4803" s="9">
        <f t="shared" si="1043"/>
        <v>155255049416.52338</v>
      </c>
      <c r="M4803" s="9">
        <f t="shared" si="1044"/>
        <v>145591.34847977976</v>
      </c>
      <c r="N4803" s="9">
        <f t="shared" si="1045"/>
        <v>22475526094.932861</v>
      </c>
      <c r="O4803" s="9">
        <f t="shared" si="1046"/>
        <v>-132334.34847977976</v>
      </c>
      <c r="P4803" s="9">
        <f t="shared" si="1047"/>
        <v>17512379787.567787</v>
      </c>
      <c r="Q4803" s="9">
        <f t="shared" si="1048"/>
        <v>2.0131770286930872E-4</v>
      </c>
      <c r="R4803" s="9">
        <f t="shared" si="1049"/>
        <v>-3.7452368234902188E-2</v>
      </c>
    </row>
    <row r="4804" spans="1:18" x14ac:dyDescent="0.25">
      <c r="A4804">
        <v>4793</v>
      </c>
      <c r="B4804" s="5">
        <v>57682</v>
      </c>
      <c r="C4804" s="5">
        <v>8327</v>
      </c>
      <c r="D4804" s="5">
        <f t="shared" si="1036"/>
        <v>480318014</v>
      </c>
      <c r="E4804" s="5">
        <f t="shared" si="1037"/>
        <v>3327213124</v>
      </c>
      <c r="F4804" s="5">
        <f t="shared" si="1038"/>
        <v>69338929</v>
      </c>
      <c r="G4804" s="5">
        <f t="shared" si="1039"/>
        <v>-572278.82420000003</v>
      </c>
      <c r="H4804" s="9">
        <f t="shared" si="1040"/>
        <v>327503052627.73456</v>
      </c>
      <c r="I4804" s="9">
        <f t="shared" si="1041"/>
        <v>-287182.74660000001</v>
      </c>
      <c r="J4804" s="9">
        <f t="shared" si="1042"/>
        <v>82473929944.719818</v>
      </c>
      <c r="K4804" s="9">
        <f t="shared" si="1043"/>
        <v>164348604554.77457</v>
      </c>
      <c r="M4804" s="9">
        <f t="shared" si="1044"/>
        <v>139534.72578834632</v>
      </c>
      <c r="N4804" s="9">
        <f t="shared" si="1045"/>
        <v>24328207117.195805</v>
      </c>
      <c r="O4804" s="9">
        <f t="shared" si="1046"/>
        <v>-131207.72578834632</v>
      </c>
      <c r="P4804" s="9">
        <f t="shared" si="1047"/>
        <v>17215467306.549881</v>
      </c>
      <c r="Q4804" s="9">
        <f t="shared" si="1048"/>
        <v>2.0142632248909597E-4</v>
      </c>
      <c r="R4804" s="9">
        <f t="shared" si="1049"/>
        <v>-3.713352115210216E-2</v>
      </c>
    </row>
    <row r="4805" spans="1:18" x14ac:dyDescent="0.25">
      <c r="A4805">
        <v>4794</v>
      </c>
      <c r="B4805" s="5">
        <v>57511</v>
      </c>
      <c r="C4805" s="5">
        <v>10809</v>
      </c>
      <c r="D4805" s="5">
        <f t="shared" si="1036"/>
        <v>621636399</v>
      </c>
      <c r="E4805" s="5">
        <f t="shared" si="1037"/>
        <v>3307515121</v>
      </c>
      <c r="F4805" s="5">
        <f t="shared" si="1038"/>
        <v>116834481</v>
      </c>
      <c r="G4805" s="5">
        <f t="shared" si="1039"/>
        <v>-572449.82420000003</v>
      </c>
      <c r="H4805" s="9">
        <f t="shared" si="1040"/>
        <v>327698801226.61096</v>
      </c>
      <c r="I4805" s="9">
        <f t="shared" si="1041"/>
        <v>-284700.74660000001</v>
      </c>
      <c r="J4805" s="9">
        <f t="shared" si="1042"/>
        <v>81054515114.597412</v>
      </c>
      <c r="K4805" s="9">
        <f t="shared" si="1043"/>
        <v>162976892340.77878</v>
      </c>
      <c r="M4805" s="9">
        <f t="shared" si="1044"/>
        <v>139488.11961067395</v>
      </c>
      <c r="N4805" s="9">
        <f t="shared" si="1045"/>
        <v>24342748088.396397</v>
      </c>
      <c r="O4805" s="9">
        <f t="shared" si="1046"/>
        <v>-128679.11961067395</v>
      </c>
      <c r="P4805" s="9">
        <f t="shared" si="1047"/>
        <v>16558315823.778133</v>
      </c>
      <c r="Q4805" s="9">
        <f t="shared" si="1048"/>
        <v>2.0142717500215362E-4</v>
      </c>
      <c r="R4805" s="9">
        <f t="shared" si="1049"/>
        <v>-3.6417892187553209E-2</v>
      </c>
    </row>
    <row r="4806" spans="1:18" x14ac:dyDescent="0.25">
      <c r="A4806">
        <v>4795</v>
      </c>
      <c r="B4806" s="5">
        <v>55898</v>
      </c>
      <c r="C4806" s="5">
        <v>11665</v>
      </c>
      <c r="D4806" s="5">
        <f t="shared" si="1036"/>
        <v>652050170</v>
      </c>
      <c r="E4806" s="5">
        <f t="shared" si="1037"/>
        <v>3124586404</v>
      </c>
      <c r="F4806" s="5">
        <f t="shared" si="1038"/>
        <v>136072225</v>
      </c>
      <c r="G4806" s="5">
        <f t="shared" si="1039"/>
        <v>-574062.82420000003</v>
      </c>
      <c r="H4806" s="9">
        <f t="shared" si="1040"/>
        <v>329548126128.48016</v>
      </c>
      <c r="I4806" s="9">
        <f t="shared" si="1041"/>
        <v>-283844.74660000001</v>
      </c>
      <c r="J4806" s="9">
        <f t="shared" si="1042"/>
        <v>80567840172.418213</v>
      </c>
      <c r="K4806" s="9">
        <f t="shared" si="1043"/>
        <v>162944716867.52936</v>
      </c>
      <c r="M4806" s="9">
        <f t="shared" si="1044"/>
        <v>139048.49525637273</v>
      </c>
      <c r="N4806" s="9">
        <f t="shared" si="1045"/>
        <v>24480123172.01371</v>
      </c>
      <c r="O4806" s="9">
        <f t="shared" si="1046"/>
        <v>-127383.49525637273</v>
      </c>
      <c r="P4806" s="9">
        <f t="shared" si="1047"/>
        <v>16226554863.730333</v>
      </c>
      <c r="Q4806" s="9">
        <f t="shared" si="1048"/>
        <v>2.0143522907577527E-4</v>
      </c>
      <c r="R4806" s="9">
        <f t="shared" si="1049"/>
        <v>-3.6051213510329388E-2</v>
      </c>
    </row>
    <row r="4807" spans="1:18" x14ac:dyDescent="0.25">
      <c r="A4807">
        <v>4796</v>
      </c>
      <c r="B4807" s="5">
        <v>29086</v>
      </c>
      <c r="C4807" s="5">
        <v>5220</v>
      </c>
      <c r="D4807" s="5">
        <f t="shared" si="1036"/>
        <v>151828920</v>
      </c>
      <c r="E4807" s="5">
        <f t="shared" si="1037"/>
        <v>845995396</v>
      </c>
      <c r="F4807" s="5">
        <f t="shared" si="1038"/>
        <v>27248400</v>
      </c>
      <c r="G4807" s="5">
        <f t="shared" si="1039"/>
        <v>-600874.82420000003</v>
      </c>
      <c r="H4807" s="9">
        <f t="shared" si="1040"/>
        <v>361050554357.38092</v>
      </c>
      <c r="I4807" s="9">
        <f t="shared" si="1041"/>
        <v>-290289.74660000001</v>
      </c>
      <c r="J4807" s="9">
        <f t="shared" si="1042"/>
        <v>84268136981.092224</v>
      </c>
      <c r="K4807" s="9">
        <f t="shared" si="1043"/>
        <v>174427800455.33755</v>
      </c>
      <c r="M4807" s="9">
        <f t="shared" si="1044"/>
        <v>131740.86463794444</v>
      </c>
      <c r="N4807" s="9">
        <f t="shared" si="1045"/>
        <v>26820246699.101692</v>
      </c>
      <c r="O4807" s="9">
        <f t="shared" si="1046"/>
        <v>-126520.86463794444</v>
      </c>
      <c r="P4807" s="9">
        <f t="shared" si="1047"/>
        <v>16007529188.733059</v>
      </c>
      <c r="Q4807" s="9">
        <f t="shared" si="1048"/>
        <v>2.0157242664228187E-4</v>
      </c>
      <c r="R4807" s="9">
        <f t="shared" si="1049"/>
        <v>-3.5807080095831952E-2</v>
      </c>
    </row>
    <row r="4808" spans="1:18" x14ac:dyDescent="0.25">
      <c r="A4808">
        <v>4797</v>
      </c>
      <c r="B4808" s="5">
        <v>28358</v>
      </c>
      <c r="C4808" s="5">
        <v>3190</v>
      </c>
      <c r="D4808" s="5">
        <f t="shared" si="1036"/>
        <v>90462020</v>
      </c>
      <c r="E4808" s="5">
        <f t="shared" si="1037"/>
        <v>804176164</v>
      </c>
      <c r="F4808" s="5">
        <f t="shared" si="1038"/>
        <v>10176100</v>
      </c>
      <c r="G4808" s="5">
        <f t="shared" si="1039"/>
        <v>-601602.82420000003</v>
      </c>
      <c r="H4808" s="9">
        <f t="shared" si="1040"/>
        <v>361925958085.41614</v>
      </c>
      <c r="I4808" s="9">
        <f t="shared" si="1041"/>
        <v>-292319.74660000001</v>
      </c>
      <c r="J4808" s="9">
        <f t="shared" si="1042"/>
        <v>85450834252.288223</v>
      </c>
      <c r="K4808" s="9">
        <f t="shared" si="1043"/>
        <v>175860385123.98837</v>
      </c>
      <c r="M4808" s="9">
        <f t="shared" si="1044"/>
        <v>131542.44769440364</v>
      </c>
      <c r="N4808" s="9">
        <f t="shared" si="1045"/>
        <v>26885275110.397186</v>
      </c>
      <c r="O4808" s="9">
        <f t="shared" si="1046"/>
        <v>-128352.44769440364</v>
      </c>
      <c r="P4808" s="9">
        <f t="shared" si="1047"/>
        <v>16474350829.144623</v>
      </c>
      <c r="Q4808" s="9">
        <f t="shared" si="1048"/>
        <v>2.0157623915033123E-4</v>
      </c>
      <c r="R4808" s="9">
        <f t="shared" si="1049"/>
        <v>-3.6325442424094953E-2</v>
      </c>
    </row>
    <row r="4809" spans="1:18" x14ac:dyDescent="0.25">
      <c r="A4809">
        <v>4798</v>
      </c>
      <c r="B4809" s="5">
        <v>20035</v>
      </c>
      <c r="C4809" s="5">
        <v>5754</v>
      </c>
      <c r="D4809" s="5">
        <f t="shared" si="1036"/>
        <v>115281390</v>
      </c>
      <c r="E4809" s="5">
        <f t="shared" si="1037"/>
        <v>401401225</v>
      </c>
      <c r="F4809" s="5">
        <f t="shared" si="1038"/>
        <v>33108516</v>
      </c>
      <c r="G4809" s="5">
        <f t="shared" si="1039"/>
        <v>-609925.82420000003</v>
      </c>
      <c r="H4809" s="9">
        <f t="shared" si="1040"/>
        <v>372009511026.04932</v>
      </c>
      <c r="I4809" s="9">
        <f t="shared" si="1041"/>
        <v>-289755.74660000001</v>
      </c>
      <c r="J4809" s="9">
        <f t="shared" si="1042"/>
        <v>83958392687.723419</v>
      </c>
      <c r="K4809" s="9">
        <f t="shared" si="1043"/>
        <v>176729512561.69138</v>
      </c>
      <c r="M4809" s="9">
        <f t="shared" si="1044"/>
        <v>129274.00783026898</v>
      </c>
      <c r="N4809" s="9">
        <f t="shared" si="1045"/>
        <v>27634320844.318253</v>
      </c>
      <c r="O4809" s="9">
        <f t="shared" si="1046"/>
        <v>-123520.00783026898</v>
      </c>
      <c r="P4809" s="9">
        <f t="shared" si="1047"/>
        <v>15257192334.389709</v>
      </c>
      <c r="Q4809" s="9">
        <f t="shared" si="1048"/>
        <v>2.0162015446108581E-4</v>
      </c>
      <c r="R4809" s="9">
        <f t="shared" si="1049"/>
        <v>-3.4957798715979732E-2</v>
      </c>
    </row>
    <row r="4810" spans="1:18" x14ac:dyDescent="0.25">
      <c r="A4810">
        <v>4799</v>
      </c>
      <c r="B4810" s="5">
        <v>11169</v>
      </c>
      <c r="C4810" s="5">
        <v>5576</v>
      </c>
      <c r="D4810" s="5">
        <f t="shared" si="1036"/>
        <v>62278344</v>
      </c>
      <c r="E4810" s="5">
        <f t="shared" si="1037"/>
        <v>124746561</v>
      </c>
      <c r="F4810" s="5">
        <f t="shared" si="1038"/>
        <v>31091776</v>
      </c>
      <c r="G4810" s="5">
        <f t="shared" si="1039"/>
        <v>-618791.82420000003</v>
      </c>
      <c r="H4810" s="9">
        <f t="shared" si="1040"/>
        <v>382903321696.76373</v>
      </c>
      <c r="I4810" s="9">
        <f t="shared" si="1041"/>
        <v>-289933.74660000001</v>
      </c>
      <c r="J4810" s="9">
        <f t="shared" si="1042"/>
        <v>84061577417.513016</v>
      </c>
      <c r="K4810" s="9">
        <f t="shared" si="1043"/>
        <v>179408631955.75458</v>
      </c>
      <c r="M4810" s="9">
        <f t="shared" si="1044"/>
        <v>126857.57291071858</v>
      </c>
      <c r="N4810" s="9">
        <f t="shared" si="1045"/>
        <v>28443555690.11956</v>
      </c>
      <c r="O4810" s="9">
        <f t="shared" si="1046"/>
        <v>-121281.57291071858</v>
      </c>
      <c r="P4810" s="9">
        <f t="shared" si="1047"/>
        <v>14709219927.697947</v>
      </c>
      <c r="Q4810" s="9">
        <f t="shared" si="1048"/>
        <v>2.0166759855978021E-4</v>
      </c>
      <c r="R4810" s="9">
        <f t="shared" si="1049"/>
        <v>-3.4324292791429782E-2</v>
      </c>
    </row>
    <row r="4811" spans="1:18" x14ac:dyDescent="0.25">
      <c r="A4811">
        <v>4800</v>
      </c>
      <c r="B4811" s="5">
        <v>4926</v>
      </c>
      <c r="C4811" s="5">
        <v>801</v>
      </c>
      <c r="D4811" s="5">
        <f t="shared" si="1036"/>
        <v>3945726</v>
      </c>
      <c r="E4811" s="5">
        <f t="shared" si="1037"/>
        <v>24265476</v>
      </c>
      <c r="F4811" s="5">
        <f t="shared" si="1038"/>
        <v>641601</v>
      </c>
      <c r="G4811" s="5">
        <f t="shared" si="1039"/>
        <v>-625034.82420000003</v>
      </c>
      <c r="H4811" s="9">
        <f t="shared" si="1040"/>
        <v>390668531462.72498</v>
      </c>
      <c r="I4811" s="9">
        <f t="shared" si="1041"/>
        <v>-294708.74660000001</v>
      </c>
      <c r="J4811" s="9">
        <f t="shared" si="1042"/>
        <v>86853245322.543015</v>
      </c>
      <c r="K4811" s="9">
        <f t="shared" si="1043"/>
        <v>184203229621.33337</v>
      </c>
      <c r="M4811" s="9">
        <f t="shared" si="1044"/>
        <v>125156.03859955762</v>
      </c>
      <c r="N4811" s="9">
        <f t="shared" si="1045"/>
        <v>29020385829.499989</v>
      </c>
      <c r="O4811" s="9">
        <f t="shared" si="1046"/>
        <v>-124355.03859955762</v>
      </c>
      <c r="P4811" s="9">
        <f t="shared" si="1047"/>
        <v>15464175625.097466</v>
      </c>
      <c r="Q4811" s="9">
        <f t="shared" si="1048"/>
        <v>2.0170141715546313E-4</v>
      </c>
      <c r="R4811" s="9">
        <f t="shared" si="1049"/>
        <v>-3.5194124917172172E-2</v>
      </c>
    </row>
    <row r="4812" spans="1:18" x14ac:dyDescent="0.25">
      <c r="A4812">
        <v>4801</v>
      </c>
      <c r="B4812" s="5">
        <v>3802</v>
      </c>
      <c r="C4812" s="5">
        <v>781</v>
      </c>
      <c r="D4812" s="5">
        <f t="shared" si="1036"/>
        <v>2969362</v>
      </c>
      <c r="E4812" s="5">
        <f t="shared" si="1037"/>
        <v>14455204</v>
      </c>
      <c r="F4812" s="5">
        <f t="shared" si="1038"/>
        <v>609961</v>
      </c>
      <c r="G4812" s="5">
        <f t="shared" si="1039"/>
        <v>-626158.82420000003</v>
      </c>
      <c r="H4812" s="9">
        <f t="shared" si="1040"/>
        <v>392074873123.52655</v>
      </c>
      <c r="I4812" s="9">
        <f t="shared" si="1041"/>
        <v>-294728.74660000001</v>
      </c>
      <c r="J4812" s="9">
        <f t="shared" si="1042"/>
        <v>86865034072.407013</v>
      </c>
      <c r="K4812" s="9">
        <f t="shared" si="1043"/>
        <v>184547005428.99576</v>
      </c>
      <c r="M4812" s="9">
        <f t="shared" si="1044"/>
        <v>124849.69156035452</v>
      </c>
      <c r="N4812" s="9">
        <f t="shared" si="1045"/>
        <v>29124854386.13483</v>
      </c>
      <c r="O4812" s="9">
        <f t="shared" si="1046"/>
        <v>-124068.69156035452</v>
      </c>
      <c r="P4812" s="9">
        <f t="shared" si="1047"/>
        <v>15393040225.498384</v>
      </c>
      <c r="Q4812" s="9">
        <f t="shared" si="1048"/>
        <v>2.0170754197391006E-4</v>
      </c>
      <c r="R4812" s="9">
        <f t="shared" si="1049"/>
        <v>-3.5113085015563088E-2</v>
      </c>
    </row>
    <row r="4813" spans="1:18" x14ac:dyDescent="0.25">
      <c r="A4813">
        <v>4802</v>
      </c>
      <c r="B4813" s="5">
        <v>1221</v>
      </c>
      <c r="C4813" s="5">
        <v>596</v>
      </c>
      <c r="D4813" s="5">
        <f t="shared" ref="D4813:D4876" si="1050">B4813*C4813</f>
        <v>727716</v>
      </c>
      <c r="E4813" s="5">
        <f t="shared" ref="E4813:E4876" si="1051">POWER(B4813,2)</f>
        <v>1490841</v>
      </c>
      <c r="F4813" s="5">
        <f t="shared" ref="F4813:F4876" si="1052">POWER(C4813,2)</f>
        <v>355216</v>
      </c>
      <c r="G4813" s="5">
        <f t="shared" ref="G4813:G4876" si="1053">B4813-$J$5018</f>
        <v>-628739.82420000003</v>
      </c>
      <c r="H4813" s="9">
        <f t="shared" ref="H4813:H4876" si="1054">POWER(G4813,2)</f>
        <v>395313766535.04694</v>
      </c>
      <c r="I4813" s="9">
        <f t="shared" ref="I4813:I4876" si="1055">C4813-$J$5019</f>
        <v>-294913.74660000001</v>
      </c>
      <c r="J4813" s="9">
        <f t="shared" ref="J4813:J4876" si="1056">POWER(I4813,2)</f>
        <v>86974117933.649017</v>
      </c>
      <c r="K4813" s="9">
        <f t="shared" ref="K4813:K4876" si="1057">G4813*I4813</f>
        <v>185424017191.44736</v>
      </c>
      <c r="M4813" s="9">
        <f t="shared" ref="M4813:M4876" si="1058">$J$5027+$J$5026*B4813</f>
        <v>124146.23808332322</v>
      </c>
      <c r="N4813" s="9">
        <f t="shared" ref="N4813:N4876" si="1059">(M4813-$J$5019)^2</f>
        <v>29365452051.145157</v>
      </c>
      <c r="O4813" s="9">
        <f t="shared" ref="O4813:O4876" si="1060">C4813-M4813</f>
        <v>-123550.23808332322</v>
      </c>
      <c r="P4813" s="9">
        <f t="shared" ref="P4813:P4876" si="1061">POWER(O4813,2)</f>
        <v>15264661330.44585</v>
      </c>
      <c r="Q4813" s="9">
        <f t="shared" ref="Q4813:Q4876" si="1062">(1/$J$5017)+((H4813)/$H$5012)</f>
        <v>2.0172164781651387E-4</v>
      </c>
      <c r="R4813" s="9">
        <f t="shared" ref="R4813:R4876" si="1063">O4813/($J$5028*SQRT(1-Q4813))</f>
        <v>-3.4966356052894929E-2</v>
      </c>
    </row>
    <row r="4814" spans="1:18" x14ac:dyDescent="0.25">
      <c r="A4814">
        <v>4803</v>
      </c>
      <c r="B4814" s="5">
        <v>1110</v>
      </c>
      <c r="C4814" s="5">
        <v>202</v>
      </c>
      <c r="D4814" s="5">
        <f t="shared" si="1050"/>
        <v>224220</v>
      </c>
      <c r="E4814" s="5">
        <f t="shared" si="1051"/>
        <v>1232100</v>
      </c>
      <c r="F4814" s="5">
        <f t="shared" si="1052"/>
        <v>40804</v>
      </c>
      <c r="G4814" s="5">
        <f t="shared" si="1053"/>
        <v>-628850.82420000003</v>
      </c>
      <c r="H4814" s="9">
        <f t="shared" si="1054"/>
        <v>395453359097.01935</v>
      </c>
      <c r="I4814" s="9">
        <f t="shared" si="1055"/>
        <v>-295307.74660000001</v>
      </c>
      <c r="J4814" s="9">
        <f t="shared" si="1056"/>
        <v>87206665201.969818</v>
      </c>
      <c r="K4814" s="9">
        <f t="shared" si="1057"/>
        <v>185704519842.05478</v>
      </c>
      <c r="M4814" s="9">
        <f t="shared" si="1058"/>
        <v>124115.98495044817</v>
      </c>
      <c r="N4814" s="9">
        <f t="shared" si="1059"/>
        <v>29375821532.383392</v>
      </c>
      <c r="O4814" s="9">
        <f t="shared" si="1060"/>
        <v>-123913.98495044817</v>
      </c>
      <c r="P4814" s="9">
        <f t="shared" si="1061"/>
        <v>15354675666.299894</v>
      </c>
      <c r="Q4814" s="9">
        <f t="shared" si="1062"/>
        <v>2.0172225576202415E-4</v>
      </c>
      <c r="R4814" s="9">
        <f t="shared" si="1063"/>
        <v>-3.506930125141218E-2</v>
      </c>
    </row>
    <row r="4815" spans="1:18" x14ac:dyDescent="0.25">
      <c r="A4815">
        <v>4804</v>
      </c>
      <c r="B4815" s="5">
        <v>991</v>
      </c>
      <c r="C4815" s="5">
        <v>103</v>
      </c>
      <c r="D4815" s="5">
        <f t="shared" si="1050"/>
        <v>102073</v>
      </c>
      <c r="E4815" s="5">
        <f t="shared" si="1051"/>
        <v>982081</v>
      </c>
      <c r="F4815" s="5">
        <f t="shared" si="1052"/>
        <v>10609</v>
      </c>
      <c r="G4815" s="5">
        <f t="shared" si="1053"/>
        <v>-628969.82420000003</v>
      </c>
      <c r="H4815" s="9">
        <f t="shared" si="1054"/>
        <v>395603039754.17896</v>
      </c>
      <c r="I4815" s="9">
        <f t="shared" si="1055"/>
        <v>-295406.74660000001</v>
      </c>
      <c r="J4815" s="9">
        <f t="shared" si="1056"/>
        <v>87265145936.796616</v>
      </c>
      <c r="K4815" s="9">
        <f t="shared" si="1057"/>
        <v>185801929476.49597</v>
      </c>
      <c r="M4815" s="9">
        <f t="shared" si="1058"/>
        <v>124083.55141160016</v>
      </c>
      <c r="N4815" s="9">
        <f t="shared" si="1059"/>
        <v>29386940396.77137</v>
      </c>
      <c r="O4815" s="9">
        <f t="shared" si="1060"/>
        <v>-123980.55141160016</v>
      </c>
      <c r="P4815" s="9">
        <f t="shared" si="1061"/>
        <v>15371177128.32443</v>
      </c>
      <c r="Q4815" s="9">
        <f t="shared" si="1062"/>
        <v>2.0172290764262733E-4</v>
      </c>
      <c r="R4815" s="9">
        <f t="shared" si="1063"/>
        <v>-3.5088140454249205E-2</v>
      </c>
    </row>
    <row r="4816" spans="1:18" x14ac:dyDescent="0.25">
      <c r="A4816">
        <v>4805</v>
      </c>
      <c r="B4816" s="5">
        <v>743</v>
      </c>
      <c r="C4816" s="5">
        <v>281</v>
      </c>
      <c r="D4816" s="5">
        <f t="shared" si="1050"/>
        <v>208783</v>
      </c>
      <c r="E4816" s="5">
        <f t="shared" si="1051"/>
        <v>552049</v>
      </c>
      <c r="F4816" s="5">
        <f t="shared" si="1052"/>
        <v>78961</v>
      </c>
      <c r="G4816" s="5">
        <f t="shared" si="1053"/>
        <v>-629217.82420000003</v>
      </c>
      <c r="H4816" s="9">
        <f t="shared" si="1054"/>
        <v>395915070290.98212</v>
      </c>
      <c r="I4816" s="9">
        <f t="shared" si="1055"/>
        <v>-295228.74660000001</v>
      </c>
      <c r="J4816" s="9">
        <f t="shared" si="1056"/>
        <v>87160012819.007019</v>
      </c>
      <c r="K4816" s="9">
        <f t="shared" si="1057"/>
        <v>185763189576.94516</v>
      </c>
      <c r="M4816" s="9">
        <f t="shared" si="1058"/>
        <v>124015.95882643791</v>
      </c>
      <c r="N4816" s="9">
        <f t="shared" si="1059"/>
        <v>29410119244.923557</v>
      </c>
      <c r="O4816" s="9">
        <f t="shared" si="1060"/>
        <v>-123734.95882643791</v>
      </c>
      <c r="P4816" s="9">
        <f t="shared" si="1061"/>
        <v>15310340035.780285</v>
      </c>
      <c r="Q4816" s="9">
        <f t="shared" si="1062"/>
        <v>2.0172426658010396E-4</v>
      </c>
      <c r="R4816" s="9">
        <f t="shared" si="1063"/>
        <v>-3.5018634519052239E-2</v>
      </c>
    </row>
    <row r="4817" spans="1:18" x14ac:dyDescent="0.25">
      <c r="A4817">
        <v>4806</v>
      </c>
      <c r="B4817" s="5">
        <v>633</v>
      </c>
      <c r="C4817" s="5">
        <v>114</v>
      </c>
      <c r="D4817" s="5">
        <f t="shared" si="1050"/>
        <v>72162</v>
      </c>
      <c r="E4817" s="5">
        <f t="shared" si="1051"/>
        <v>400689</v>
      </c>
      <c r="F4817" s="5">
        <f t="shared" si="1052"/>
        <v>12996</v>
      </c>
      <c r="G4817" s="5">
        <f t="shared" si="1053"/>
        <v>-629327.82420000003</v>
      </c>
      <c r="H4817" s="9">
        <f t="shared" si="1054"/>
        <v>396053510312.30615</v>
      </c>
      <c r="I4817" s="9">
        <f t="shared" si="1055"/>
        <v>-295395.74660000001</v>
      </c>
      <c r="J4817" s="9">
        <f t="shared" si="1056"/>
        <v>87258647109.371414</v>
      </c>
      <c r="K4817" s="9">
        <f t="shared" si="1057"/>
        <v>185900762485.71255</v>
      </c>
      <c r="M4817" s="9">
        <f t="shared" si="1058"/>
        <v>123985.97824430949</v>
      </c>
      <c r="N4817" s="9">
        <f t="shared" si="1059"/>
        <v>29420403110.936581</v>
      </c>
      <c r="O4817" s="9">
        <f t="shared" si="1060"/>
        <v>-123871.97824430949</v>
      </c>
      <c r="P4817" s="9">
        <f t="shared" si="1061"/>
        <v>15344266994.158684</v>
      </c>
      <c r="Q4817" s="9">
        <f t="shared" si="1062"/>
        <v>2.0172486950613541E-4</v>
      </c>
      <c r="R4817" s="9">
        <f t="shared" si="1063"/>
        <v>-3.505741284225148E-2</v>
      </c>
    </row>
    <row r="4818" spans="1:18" x14ac:dyDescent="0.25">
      <c r="A4818">
        <v>4807</v>
      </c>
      <c r="B4818" s="5">
        <v>144</v>
      </c>
      <c r="C4818" s="5">
        <v>10</v>
      </c>
      <c r="D4818" s="5">
        <f t="shared" si="1050"/>
        <v>1440</v>
      </c>
      <c r="E4818" s="5">
        <f t="shared" si="1051"/>
        <v>20736</v>
      </c>
      <c r="F4818" s="5">
        <f t="shared" si="1052"/>
        <v>100</v>
      </c>
      <c r="G4818" s="5">
        <f t="shared" si="1053"/>
        <v>-629816.82420000003</v>
      </c>
      <c r="H4818" s="9">
        <f t="shared" si="1054"/>
        <v>396669232045.37372</v>
      </c>
      <c r="I4818" s="9">
        <f t="shared" si="1055"/>
        <v>-295499.74660000001</v>
      </c>
      <c r="J4818" s="9">
        <f t="shared" si="1056"/>
        <v>87320100240.664215</v>
      </c>
      <c r="K4818" s="9">
        <f t="shared" si="1057"/>
        <v>186110711955.51675</v>
      </c>
      <c r="M4818" s="9">
        <f t="shared" si="1058"/>
        <v>123852.70092921135</v>
      </c>
      <c r="N4818" s="9">
        <f t="shared" si="1059"/>
        <v>29466141328.423229</v>
      </c>
      <c r="O4818" s="9">
        <f t="shared" si="1060"/>
        <v>-123842.70092921135</v>
      </c>
      <c r="P4818" s="9">
        <f t="shared" si="1061"/>
        <v>15337014573.442085</v>
      </c>
      <c r="Q4818" s="9">
        <f t="shared" si="1062"/>
        <v>2.0172755106207161E-4</v>
      </c>
      <c r="R4818" s="9">
        <f t="shared" si="1063"/>
        <v>-3.5049127020756153E-2</v>
      </c>
    </row>
    <row r="4819" spans="1:18" x14ac:dyDescent="0.25">
      <c r="A4819">
        <v>4808</v>
      </c>
      <c r="B4819" s="5">
        <v>101</v>
      </c>
      <c r="C4819" s="5">
        <v>12</v>
      </c>
      <c r="D4819" s="5">
        <f t="shared" si="1050"/>
        <v>1212</v>
      </c>
      <c r="E4819" s="5">
        <f t="shared" si="1051"/>
        <v>10201</v>
      </c>
      <c r="F4819" s="5">
        <f t="shared" si="1052"/>
        <v>144</v>
      </c>
      <c r="G4819" s="5">
        <f t="shared" si="1053"/>
        <v>-629859.82420000003</v>
      </c>
      <c r="H4819" s="9">
        <f t="shared" si="1054"/>
        <v>396723398141.25494</v>
      </c>
      <c r="I4819" s="9">
        <f t="shared" si="1055"/>
        <v>-295497.74660000001</v>
      </c>
      <c r="J4819" s="9">
        <f t="shared" si="1056"/>
        <v>87318918245.677826</v>
      </c>
      <c r="K4819" s="9">
        <f t="shared" si="1057"/>
        <v>186122158724.97217</v>
      </c>
      <c r="M4819" s="9">
        <f t="shared" si="1058"/>
        <v>123840.98124710661</v>
      </c>
      <c r="N4819" s="9">
        <f t="shared" si="1059"/>
        <v>29470164997.78677</v>
      </c>
      <c r="O4819" s="9">
        <f t="shared" si="1060"/>
        <v>-123828.98124710661</v>
      </c>
      <c r="P4819" s="9">
        <f t="shared" si="1061"/>
        <v>15333616596.696281</v>
      </c>
      <c r="Q4819" s="9">
        <f t="shared" si="1062"/>
        <v>2.017277869631421E-4</v>
      </c>
      <c r="R4819" s="9">
        <f t="shared" si="1063"/>
        <v>-3.5045244172876182E-2</v>
      </c>
    </row>
    <row r="4820" spans="1:18" x14ac:dyDescent="0.25">
      <c r="A4820">
        <v>4809</v>
      </c>
      <c r="B4820" s="5">
        <v>1</v>
      </c>
      <c r="C4820" s="5">
        <v>1</v>
      </c>
      <c r="D4820" s="5">
        <f t="shared" si="1050"/>
        <v>1</v>
      </c>
      <c r="E4820" s="5">
        <f t="shared" si="1051"/>
        <v>1</v>
      </c>
      <c r="F4820" s="5">
        <f t="shared" si="1052"/>
        <v>1</v>
      </c>
      <c r="G4820" s="5">
        <f t="shared" si="1053"/>
        <v>-629959.82420000003</v>
      </c>
      <c r="H4820" s="9">
        <f t="shared" si="1054"/>
        <v>396849380106.09497</v>
      </c>
      <c r="I4820" s="9">
        <f t="shared" si="1055"/>
        <v>-295508.74660000001</v>
      </c>
      <c r="J4820" s="9">
        <f t="shared" si="1056"/>
        <v>87325419317.103012</v>
      </c>
      <c r="K4820" s="9">
        <f t="shared" si="1057"/>
        <v>186158638057.69836</v>
      </c>
      <c r="M4820" s="9">
        <f t="shared" si="1058"/>
        <v>123813.72617244441</v>
      </c>
      <c r="N4820" s="9">
        <f t="shared" si="1059"/>
        <v>29479523430.659592</v>
      </c>
      <c r="O4820" s="9">
        <f t="shared" si="1060"/>
        <v>-123812.72617244441</v>
      </c>
      <c r="P4820" s="9">
        <f t="shared" si="1061"/>
        <v>15329591162.252701</v>
      </c>
      <c r="Q4820" s="9">
        <f t="shared" si="1062"/>
        <v>2.017283356325613E-4</v>
      </c>
      <c r="R4820" s="9">
        <f t="shared" si="1063"/>
        <v>-3.5040643780752653E-2</v>
      </c>
    </row>
    <row r="4821" spans="1:18" x14ac:dyDescent="0.25">
      <c r="A4821">
        <v>4810</v>
      </c>
      <c r="B4821" s="5">
        <v>5675659</v>
      </c>
      <c r="C4821" s="5">
        <v>3787608</v>
      </c>
      <c r="D4821" s="5">
        <f t="shared" si="1050"/>
        <v>21497171433672</v>
      </c>
      <c r="E4821" s="5">
        <f t="shared" si="1051"/>
        <v>32213105084281</v>
      </c>
      <c r="F4821" s="5">
        <f t="shared" si="1052"/>
        <v>14345974361664</v>
      </c>
      <c r="G4821" s="5">
        <f t="shared" si="1053"/>
        <v>5045698.1758000003</v>
      </c>
      <c r="H4821" s="9">
        <f t="shared" si="1054"/>
        <v>25459070081271.449</v>
      </c>
      <c r="I4821" s="9">
        <f t="shared" si="1055"/>
        <v>3492098.2533999998</v>
      </c>
      <c r="J4821" s="9">
        <f t="shared" si="1056"/>
        <v>12194750211399.33</v>
      </c>
      <c r="K4821" s="9">
        <f t="shared" si="1057"/>
        <v>17620073786894.746</v>
      </c>
      <c r="M4821" s="9">
        <f t="shared" si="1058"/>
        <v>1670718.551643407</v>
      </c>
      <c r="N4821" s="9">
        <f t="shared" si="1059"/>
        <v>1891199257468.9155</v>
      </c>
      <c r="O4821" s="9">
        <f t="shared" si="1060"/>
        <v>2116889.448356593</v>
      </c>
      <c r="P4821" s="9">
        <f t="shared" si="1061"/>
        <v>4481220936563.4805</v>
      </c>
      <c r="Q4821" s="9">
        <f t="shared" si="1062"/>
        <v>3.1087788012059585E-4</v>
      </c>
      <c r="R4821" s="9">
        <f t="shared" si="1063"/>
        <v>0.59914049812817838</v>
      </c>
    </row>
    <row r="4822" spans="1:18" x14ac:dyDescent="0.25">
      <c r="A4822">
        <v>4811</v>
      </c>
      <c r="B4822" s="5">
        <v>1579240</v>
      </c>
      <c r="C4822" s="5">
        <v>342783</v>
      </c>
      <c r="D4822" s="5">
        <f t="shared" si="1050"/>
        <v>541336624920</v>
      </c>
      <c r="E4822" s="5">
        <f t="shared" si="1051"/>
        <v>2493998977600</v>
      </c>
      <c r="F4822" s="5">
        <f t="shared" si="1052"/>
        <v>117500185089</v>
      </c>
      <c r="G4822" s="5">
        <f t="shared" si="1053"/>
        <v>949279.17579999997</v>
      </c>
      <c r="H4822" s="9">
        <f t="shared" si="1054"/>
        <v>901130953607.52722</v>
      </c>
      <c r="I4822" s="9">
        <f t="shared" si="1055"/>
        <v>47273.253399999987</v>
      </c>
      <c r="J4822" s="9">
        <f t="shared" si="1056"/>
        <v>2234760487.0206103</v>
      </c>
      <c r="K4822" s="9">
        <f t="shared" si="1057"/>
        <v>44875515024.936531</v>
      </c>
      <c r="M4822" s="9">
        <f t="shared" si="1058"/>
        <v>554236.49471697933</v>
      </c>
      <c r="N4822" s="9">
        <f t="shared" si="1059"/>
        <v>66939530191.186859</v>
      </c>
      <c r="O4822" s="9">
        <f t="shared" si="1060"/>
        <v>-211453.49471697933</v>
      </c>
      <c r="P4822" s="9">
        <f t="shared" si="1061"/>
        <v>44712580428.023605</v>
      </c>
      <c r="Q4822" s="9">
        <f t="shared" si="1062"/>
        <v>2.0392455378488294E-4</v>
      </c>
      <c r="R4822" s="9">
        <f t="shared" si="1063"/>
        <v>-5.9844209490312994E-2</v>
      </c>
    </row>
    <row r="4823" spans="1:18" x14ac:dyDescent="0.25">
      <c r="A4823">
        <v>4812</v>
      </c>
      <c r="B4823" s="5">
        <v>1324554</v>
      </c>
      <c r="C4823" s="5">
        <v>3784300</v>
      </c>
      <c r="D4823" s="5">
        <f t="shared" si="1050"/>
        <v>5012509702200</v>
      </c>
      <c r="E4823" s="5">
        <f t="shared" si="1051"/>
        <v>1754443298916</v>
      </c>
      <c r="F4823" s="5">
        <f t="shared" si="1052"/>
        <v>14320926490000</v>
      </c>
      <c r="G4823" s="5">
        <f t="shared" si="1053"/>
        <v>694593.17579999997</v>
      </c>
      <c r="H4823" s="9">
        <f t="shared" si="1054"/>
        <v>482459679867.92969</v>
      </c>
      <c r="I4823" s="9">
        <f t="shared" si="1055"/>
        <v>3488790.2533999998</v>
      </c>
      <c r="J4823" s="9">
        <f t="shared" si="1056"/>
        <v>12171657432218.834</v>
      </c>
      <c r="K4823" s="9">
        <f t="shared" si="1057"/>
        <v>2423289901809.1924</v>
      </c>
      <c r="M4823" s="9">
        <f t="shared" si="1058"/>
        <v>484821.63526281592</v>
      </c>
      <c r="N4823" s="9">
        <f t="shared" si="1059"/>
        <v>35838991189.082405</v>
      </c>
      <c r="O4823" s="9">
        <f t="shared" si="1060"/>
        <v>3299478.3647371843</v>
      </c>
      <c r="P4823" s="9">
        <f t="shared" si="1061"/>
        <v>10886557479368.764</v>
      </c>
      <c r="Q4823" s="9">
        <f t="shared" si="1062"/>
        <v>2.0210118069421433E-4</v>
      </c>
      <c r="R4823" s="9">
        <f t="shared" si="1063"/>
        <v>0.93379631620243497</v>
      </c>
    </row>
    <row r="4824" spans="1:18" x14ac:dyDescent="0.25">
      <c r="A4824">
        <v>4813</v>
      </c>
      <c r="B4824" s="5">
        <v>610737</v>
      </c>
      <c r="C4824" s="5">
        <v>1697328</v>
      </c>
      <c r="D4824" s="5">
        <f t="shared" si="1050"/>
        <v>1036621010736</v>
      </c>
      <c r="E4824" s="5">
        <f t="shared" si="1051"/>
        <v>372999683169</v>
      </c>
      <c r="F4824" s="5">
        <f t="shared" si="1052"/>
        <v>2880922339584</v>
      </c>
      <c r="G4824" s="5">
        <f t="shared" si="1053"/>
        <v>-19223.824200000032</v>
      </c>
      <c r="H4824" s="9">
        <f t="shared" si="1054"/>
        <v>369555416.87250686</v>
      </c>
      <c r="I4824" s="9">
        <f t="shared" si="1055"/>
        <v>1401818.2534</v>
      </c>
      <c r="J4824" s="9">
        <f t="shared" si="1056"/>
        <v>1965094415565.4268</v>
      </c>
      <c r="K4824" s="9">
        <f t="shared" si="1057"/>
        <v>-26948307663.712696</v>
      </c>
      <c r="M4824" s="9">
        <f t="shared" si="1058"/>
        <v>290270.27896136045</v>
      </c>
      <c r="N4824" s="9">
        <f t="shared" si="1059"/>
        <v>27452021.136351191</v>
      </c>
      <c r="O4824" s="9">
        <f t="shared" si="1060"/>
        <v>1407057.7210386395</v>
      </c>
      <c r="P4824" s="9">
        <f t="shared" si="1061"/>
        <v>1979811430334.45</v>
      </c>
      <c r="Q4824" s="9">
        <f t="shared" si="1062"/>
        <v>2.0000160946653117E-4</v>
      </c>
      <c r="R4824" s="9">
        <f t="shared" si="1063"/>
        <v>0.39821565464309011</v>
      </c>
    </row>
    <row r="4825" spans="1:18" x14ac:dyDescent="0.25">
      <c r="A4825">
        <v>4814</v>
      </c>
      <c r="B4825" s="5">
        <v>498369</v>
      </c>
      <c r="C4825" s="5">
        <v>222610</v>
      </c>
      <c r="D4825" s="5">
        <f t="shared" si="1050"/>
        <v>110941923090</v>
      </c>
      <c r="E4825" s="5">
        <f t="shared" si="1051"/>
        <v>248371660161</v>
      </c>
      <c r="F4825" s="5">
        <f t="shared" si="1052"/>
        <v>49555212100</v>
      </c>
      <c r="G4825" s="5">
        <f t="shared" si="1053"/>
        <v>-131591.82420000003</v>
      </c>
      <c r="H4825" s="9">
        <f t="shared" si="1054"/>
        <v>17316408196.283714</v>
      </c>
      <c r="I4825" s="9">
        <f t="shared" si="1055"/>
        <v>-72899.746600000013</v>
      </c>
      <c r="J4825" s="9">
        <f t="shared" si="1056"/>
        <v>5314373054.3442135</v>
      </c>
      <c r="K4825" s="9">
        <f t="shared" si="1057"/>
        <v>9593010638.8117523</v>
      </c>
      <c r="M4825" s="9">
        <f t="shared" si="1058"/>
        <v>259644.29666494284</v>
      </c>
      <c r="N4825" s="9">
        <f t="shared" si="1059"/>
        <v>1286330499.0440924</v>
      </c>
      <c r="O4825" s="9">
        <f t="shared" si="1060"/>
        <v>-37034.296664942842</v>
      </c>
      <c r="P4825" s="9">
        <f t="shared" si="1061"/>
        <v>1371539129.4669964</v>
      </c>
      <c r="Q4825" s="9">
        <f t="shared" si="1062"/>
        <v>2.0007541542664276E-4</v>
      </c>
      <c r="R4825" s="9">
        <f t="shared" si="1063"/>
        <v>-1.0481188521627306E-2</v>
      </c>
    </row>
    <row r="4826" spans="1:18" x14ac:dyDescent="0.25">
      <c r="A4826">
        <v>4815</v>
      </c>
      <c r="B4826" s="5">
        <v>486436</v>
      </c>
      <c r="C4826" s="5">
        <v>207672</v>
      </c>
      <c r="D4826" s="5">
        <f t="shared" si="1050"/>
        <v>101019136992</v>
      </c>
      <c r="E4826" s="5">
        <f t="shared" si="1051"/>
        <v>236619982096</v>
      </c>
      <c r="F4826" s="5">
        <f t="shared" si="1052"/>
        <v>43127659584</v>
      </c>
      <c r="G4826" s="5">
        <f t="shared" si="1053"/>
        <v>-143524.82420000003</v>
      </c>
      <c r="H4826" s="9">
        <f t="shared" si="1054"/>
        <v>20599375161.640915</v>
      </c>
      <c r="I4826" s="9">
        <f t="shared" si="1055"/>
        <v>-87837.746600000013</v>
      </c>
      <c r="J4826" s="9">
        <f t="shared" si="1056"/>
        <v>7715469727.7658138</v>
      </c>
      <c r="K4826" s="9">
        <f t="shared" si="1057"/>
        <v>12606897138.889153</v>
      </c>
      <c r="M4826" s="9">
        <f t="shared" si="1058"/>
        <v>256391.94860550287</v>
      </c>
      <c r="N4826" s="9">
        <f t="shared" si="1059"/>
        <v>1530202119.9382849</v>
      </c>
      <c r="O4826" s="9">
        <f t="shared" si="1060"/>
        <v>-48719.948605502868</v>
      </c>
      <c r="P4826" s="9">
        <f t="shared" si="1061"/>
        <v>2373633392.1228409</v>
      </c>
      <c r="Q4826" s="9">
        <f t="shared" si="1062"/>
        <v>2.0008971321585747E-4</v>
      </c>
      <c r="R4826" s="9">
        <f t="shared" si="1063"/>
        <v>-1.3788380386143896E-2</v>
      </c>
    </row>
    <row r="4827" spans="1:18" x14ac:dyDescent="0.25">
      <c r="A4827">
        <v>4816</v>
      </c>
      <c r="B4827" s="5">
        <v>435466</v>
      </c>
      <c r="C4827" s="5">
        <v>1012932</v>
      </c>
      <c r="D4827" s="5">
        <f t="shared" si="1050"/>
        <v>441097446312</v>
      </c>
      <c r="E4827" s="5">
        <f t="shared" si="1051"/>
        <v>189630637156</v>
      </c>
      <c r="F4827" s="5">
        <f t="shared" si="1052"/>
        <v>1026031236624</v>
      </c>
      <c r="G4827" s="5">
        <f t="shared" si="1053"/>
        <v>-194494.82420000003</v>
      </c>
      <c r="H4827" s="9">
        <f t="shared" si="1054"/>
        <v>37828236640.588921</v>
      </c>
      <c r="I4827" s="9">
        <f t="shared" si="1055"/>
        <v>717422.25340000005</v>
      </c>
      <c r="J4827" s="9">
        <f t="shared" si="1056"/>
        <v>514694689673.53387</v>
      </c>
      <c r="K4827" s="9">
        <f t="shared" si="1057"/>
        <v>-139534915052.2009</v>
      </c>
      <c r="M4827" s="9">
        <f t="shared" si="1058"/>
        <v>242500.03705018101</v>
      </c>
      <c r="N4827" s="9">
        <f t="shared" si="1059"/>
        <v>2810029306.5561719</v>
      </c>
      <c r="O4827" s="9">
        <f t="shared" si="1060"/>
        <v>770431.96294981893</v>
      </c>
      <c r="P4827" s="9">
        <f t="shared" si="1061"/>
        <v>593565409534.71118</v>
      </c>
      <c r="Q4827" s="9">
        <f t="shared" si="1062"/>
        <v>2.0016474736406396E-4</v>
      </c>
      <c r="R4827" s="9">
        <f t="shared" si="1063"/>
        <v>0.21804229416243195</v>
      </c>
    </row>
    <row r="4828" spans="1:18" x14ac:dyDescent="0.25">
      <c r="A4828">
        <v>4817</v>
      </c>
      <c r="B4828" s="5">
        <v>309420</v>
      </c>
      <c r="C4828" s="5">
        <v>498828</v>
      </c>
      <c r="D4828" s="5">
        <f t="shared" si="1050"/>
        <v>154347359760</v>
      </c>
      <c r="E4828" s="5">
        <f t="shared" si="1051"/>
        <v>95740736400</v>
      </c>
      <c r="F4828" s="5">
        <f t="shared" si="1052"/>
        <v>248829373584</v>
      </c>
      <c r="G4828" s="5">
        <f t="shared" si="1053"/>
        <v>-320540.82420000003</v>
      </c>
      <c r="H4828" s="9">
        <f t="shared" si="1054"/>
        <v>102746419978.81532</v>
      </c>
      <c r="I4828" s="9">
        <f t="shared" si="1055"/>
        <v>203318.25339999999</v>
      </c>
      <c r="J4828" s="9">
        <f t="shared" si="1056"/>
        <v>41338312165.62661</v>
      </c>
      <c r="K4828" s="9">
        <f t="shared" si="1057"/>
        <v>-65171800519.740456</v>
      </c>
      <c r="M4828" s="9">
        <f t="shared" si="1058"/>
        <v>208146.10564146805</v>
      </c>
      <c r="N4828" s="9">
        <f t="shared" si="1059"/>
        <v>7632405761.5312834</v>
      </c>
      <c r="O4828" s="9">
        <f t="shared" si="1060"/>
        <v>290681.89435853192</v>
      </c>
      <c r="P4828" s="9">
        <f t="shared" si="1061"/>
        <v>84495963707.864716</v>
      </c>
      <c r="Q4828" s="9">
        <f t="shared" si="1062"/>
        <v>2.0044747530844075E-4</v>
      </c>
      <c r="R4828" s="9">
        <f t="shared" si="1063"/>
        <v>8.2266779062906512E-2</v>
      </c>
    </row>
    <row r="4829" spans="1:18" x14ac:dyDescent="0.25">
      <c r="A4829">
        <v>4818</v>
      </c>
      <c r="B4829" s="5">
        <v>301749</v>
      </c>
      <c r="C4829" s="5">
        <v>66415</v>
      </c>
      <c r="D4829" s="5">
        <f t="shared" si="1050"/>
        <v>20040659835</v>
      </c>
      <c r="E4829" s="5">
        <f t="shared" si="1051"/>
        <v>91052459001</v>
      </c>
      <c r="F4829" s="5">
        <f t="shared" si="1052"/>
        <v>4410952225</v>
      </c>
      <c r="G4829" s="5">
        <f t="shared" si="1053"/>
        <v>-328211.82420000003</v>
      </c>
      <c r="H4829" s="9">
        <f t="shared" si="1054"/>
        <v>107723001544.69173</v>
      </c>
      <c r="I4829" s="9">
        <f t="shared" si="1055"/>
        <v>-229094.74660000001</v>
      </c>
      <c r="J4829" s="9">
        <f t="shared" si="1056"/>
        <v>52484402919.718216</v>
      </c>
      <c r="K4829" s="9">
        <f t="shared" si="1057"/>
        <v>75191604696.222763</v>
      </c>
      <c r="M4829" s="9">
        <f t="shared" si="1058"/>
        <v>206055.36886413093</v>
      </c>
      <c r="N4829" s="9">
        <f t="shared" si="1059"/>
        <v>8002085696.1115503</v>
      </c>
      <c r="O4829" s="9">
        <f t="shared" si="1060"/>
        <v>-139640.36886413093</v>
      </c>
      <c r="P4829" s="9">
        <f t="shared" si="1061"/>
        <v>19499432616.510548</v>
      </c>
      <c r="Q4829" s="9">
        <f t="shared" si="1062"/>
        <v>2.0046914903071382E-4</v>
      </c>
      <c r="R4829" s="9">
        <f t="shared" si="1063"/>
        <v>-3.9520051716586395E-2</v>
      </c>
    </row>
    <row r="4830" spans="1:18" x14ac:dyDescent="0.25">
      <c r="A4830">
        <v>4819</v>
      </c>
      <c r="B4830" s="5">
        <v>252539</v>
      </c>
      <c r="C4830" s="5">
        <v>335473</v>
      </c>
      <c r="D4830" s="5">
        <f t="shared" si="1050"/>
        <v>84720015947</v>
      </c>
      <c r="E4830" s="5">
        <f t="shared" si="1051"/>
        <v>63775946521</v>
      </c>
      <c r="F4830" s="5">
        <f t="shared" si="1052"/>
        <v>112542133729</v>
      </c>
      <c r="G4830" s="5">
        <f t="shared" si="1053"/>
        <v>-377421.82420000003</v>
      </c>
      <c r="H4830" s="9">
        <f t="shared" si="1054"/>
        <v>142447233382.45572</v>
      </c>
      <c r="I4830" s="9">
        <f t="shared" si="1055"/>
        <v>39963.253399999987</v>
      </c>
      <c r="J4830" s="9">
        <f t="shared" si="1056"/>
        <v>1597061622.3126106</v>
      </c>
      <c r="K4830" s="9">
        <f t="shared" si="1057"/>
        <v>-15083003999.194849</v>
      </c>
      <c r="M4830" s="9">
        <f t="shared" si="1058"/>
        <v>192643.14662286371</v>
      </c>
      <c r="N4830" s="9">
        <f t="shared" si="1059"/>
        <v>10581537390.856178</v>
      </c>
      <c r="O4830" s="9">
        <f t="shared" si="1060"/>
        <v>142829.85337713629</v>
      </c>
      <c r="P4830" s="9">
        <f t="shared" si="1061"/>
        <v>20400367015.734249</v>
      </c>
      <c r="Q4830" s="9">
        <f t="shared" si="1062"/>
        <v>2.0062037801129703E-4</v>
      </c>
      <c r="R4830" s="9">
        <f t="shared" si="1063"/>
        <v>4.0422720628384493E-2</v>
      </c>
    </row>
    <row r="4831" spans="1:18" x14ac:dyDescent="0.25">
      <c r="A4831">
        <v>4820</v>
      </c>
      <c r="B4831" s="5">
        <v>132564</v>
      </c>
      <c r="C4831" s="5">
        <v>187624</v>
      </c>
      <c r="D4831" s="5">
        <f t="shared" si="1050"/>
        <v>24872187936</v>
      </c>
      <c r="E4831" s="5">
        <f t="shared" si="1051"/>
        <v>17573214096</v>
      </c>
      <c r="F4831" s="5">
        <f t="shared" si="1052"/>
        <v>35202765376</v>
      </c>
      <c r="G4831" s="5">
        <f t="shared" si="1053"/>
        <v>-497396.82420000003</v>
      </c>
      <c r="H4831" s="9">
        <f t="shared" si="1054"/>
        <v>247403600724.24573</v>
      </c>
      <c r="I4831" s="9">
        <f t="shared" si="1055"/>
        <v>-107885.74660000001</v>
      </c>
      <c r="J4831" s="9">
        <f t="shared" si="1056"/>
        <v>11639334319.439415</v>
      </c>
      <c r="K4831" s="9">
        <f t="shared" si="1057"/>
        <v>53662027735.285957</v>
      </c>
      <c r="M4831" s="9">
        <f t="shared" si="1058"/>
        <v>159943.87079689273</v>
      </c>
      <c r="N4831" s="9">
        <f t="shared" si="1059"/>
        <v>18378106682.263508</v>
      </c>
      <c r="O4831" s="9">
        <f t="shared" si="1060"/>
        <v>27680.129203107266</v>
      </c>
      <c r="P4831" s="9">
        <f t="shared" si="1061"/>
        <v>766189552.70071173</v>
      </c>
      <c r="Q4831" s="9">
        <f t="shared" si="1062"/>
        <v>2.0107747795559456E-4</v>
      </c>
      <c r="R4831" s="9">
        <f t="shared" si="1063"/>
        <v>7.8338411687487557E-3</v>
      </c>
    </row>
    <row r="4832" spans="1:18" x14ac:dyDescent="0.25">
      <c r="A4832">
        <v>4821</v>
      </c>
      <c r="B4832" s="5">
        <v>122518</v>
      </c>
      <c r="C4832" s="5">
        <v>311491</v>
      </c>
      <c r="D4832" s="5">
        <f t="shared" si="1050"/>
        <v>38163254338</v>
      </c>
      <c r="E4832" s="5">
        <f t="shared" si="1051"/>
        <v>15010660324</v>
      </c>
      <c r="F4832" s="5">
        <f t="shared" si="1052"/>
        <v>97026643081</v>
      </c>
      <c r="G4832" s="5">
        <f t="shared" si="1053"/>
        <v>-507442.82420000003</v>
      </c>
      <c r="H4832" s="9">
        <f t="shared" si="1054"/>
        <v>257498219832.07214</v>
      </c>
      <c r="I4832" s="9">
        <f t="shared" si="1055"/>
        <v>15981.253399999987</v>
      </c>
      <c r="J4832" s="9">
        <f t="shared" si="1056"/>
        <v>255400460.23501113</v>
      </c>
      <c r="K4832" s="9">
        <f t="shared" si="1057"/>
        <v>-8109572359.5518465</v>
      </c>
      <c r="M4832" s="9">
        <f t="shared" si="1058"/>
        <v>157205.82599632844</v>
      </c>
      <c r="N4832" s="9">
        <f t="shared" si="1059"/>
        <v>19127974454.346691</v>
      </c>
      <c r="O4832" s="9">
        <f t="shared" si="1060"/>
        <v>154285.17400367156</v>
      </c>
      <c r="P4832" s="9">
        <f t="shared" si="1061"/>
        <v>23803914917.343212</v>
      </c>
      <c r="Q4832" s="9">
        <f t="shared" si="1062"/>
        <v>2.0112144146108504E-4</v>
      </c>
      <c r="R4832" s="9">
        <f t="shared" si="1063"/>
        <v>4.3664737456331724E-2</v>
      </c>
    </row>
    <row r="4833" spans="1:18" x14ac:dyDescent="0.25">
      <c r="A4833">
        <v>4822</v>
      </c>
      <c r="B4833" s="5">
        <v>118616</v>
      </c>
      <c r="C4833" s="5">
        <v>22875</v>
      </c>
      <c r="D4833" s="5">
        <f t="shared" si="1050"/>
        <v>2713341000</v>
      </c>
      <c r="E4833" s="5">
        <f t="shared" si="1051"/>
        <v>14069755456</v>
      </c>
      <c r="F4833" s="5">
        <f t="shared" si="1052"/>
        <v>523265625</v>
      </c>
      <c r="G4833" s="5">
        <f t="shared" si="1053"/>
        <v>-511344.82420000003</v>
      </c>
      <c r="H4833" s="9">
        <f t="shared" si="1054"/>
        <v>261473529236.12894</v>
      </c>
      <c r="I4833" s="9">
        <f t="shared" si="1055"/>
        <v>-272634.74660000001</v>
      </c>
      <c r="J4833" s="9">
        <f t="shared" si="1056"/>
        <v>74329705053.646225</v>
      </c>
      <c r="K4833" s="9">
        <f t="shared" si="1057"/>
        <v>139410366570.98856</v>
      </c>
      <c r="M4833" s="9">
        <f t="shared" si="1058"/>
        <v>156142.33298300949</v>
      </c>
      <c r="N4833" s="9">
        <f t="shared" si="1059"/>
        <v>19423275978.289314</v>
      </c>
      <c r="O4833" s="9">
        <f t="shared" si="1060"/>
        <v>-133267.33298300949</v>
      </c>
      <c r="P4833" s="9">
        <f t="shared" si="1061"/>
        <v>17760182040.404327</v>
      </c>
      <c r="Q4833" s="9">
        <f t="shared" si="1062"/>
        <v>2.0113875450033345E-4</v>
      </c>
      <c r="R4833" s="9">
        <f t="shared" si="1063"/>
        <v>-3.7716411795039421E-2</v>
      </c>
    </row>
    <row r="4834" spans="1:18" x14ac:dyDescent="0.25">
      <c r="A4834">
        <v>4823</v>
      </c>
      <c r="B4834" s="5">
        <v>100271</v>
      </c>
      <c r="C4834" s="5">
        <v>105586</v>
      </c>
      <c r="D4834" s="5">
        <f t="shared" si="1050"/>
        <v>10587213806</v>
      </c>
      <c r="E4834" s="5">
        <f t="shared" si="1051"/>
        <v>10054273441</v>
      </c>
      <c r="F4834" s="5">
        <f t="shared" si="1052"/>
        <v>11148403396</v>
      </c>
      <c r="G4834" s="5">
        <f t="shared" si="1053"/>
        <v>-529689.82420000003</v>
      </c>
      <c r="H4834" s="9">
        <f t="shared" si="1054"/>
        <v>280571309861.02692</v>
      </c>
      <c r="I4834" s="9">
        <f t="shared" si="1055"/>
        <v>-189923.74660000001</v>
      </c>
      <c r="J4834" s="9">
        <f t="shared" si="1056"/>
        <v>36071029522.581017</v>
      </c>
      <c r="K4834" s="9">
        <f t="shared" si="1057"/>
        <v>100600675947.95937</v>
      </c>
      <c r="M4834" s="9">
        <f t="shared" si="1058"/>
        <v>151142.38953622943</v>
      </c>
      <c r="N4834" s="9">
        <f t="shared" si="1059"/>
        <v>20841933785.578232</v>
      </c>
      <c r="O4834" s="9">
        <f t="shared" si="1060"/>
        <v>-45556.389536229428</v>
      </c>
      <c r="P4834" s="9">
        <f t="shared" si="1061"/>
        <v>2075384627.5766742</v>
      </c>
      <c r="Q4834" s="9">
        <f t="shared" si="1062"/>
        <v>2.0122192805788829E-4</v>
      </c>
      <c r="R4834" s="9">
        <f t="shared" si="1063"/>
        <v>-1.2893059241550786E-2</v>
      </c>
    </row>
    <row r="4835" spans="1:18" x14ac:dyDescent="0.25">
      <c r="A4835">
        <v>4824</v>
      </c>
      <c r="B4835" s="5">
        <v>72093</v>
      </c>
      <c r="C4835" s="5">
        <v>209358</v>
      </c>
      <c r="D4835" s="5">
        <f t="shared" si="1050"/>
        <v>15093246294</v>
      </c>
      <c r="E4835" s="5">
        <f t="shared" si="1051"/>
        <v>5197400649</v>
      </c>
      <c r="F4835" s="5">
        <f t="shared" si="1052"/>
        <v>43830772164</v>
      </c>
      <c r="G4835" s="5">
        <f t="shared" si="1053"/>
        <v>-557867.82420000003</v>
      </c>
      <c r="H4835" s="9">
        <f t="shared" si="1054"/>
        <v>311216509277.64215</v>
      </c>
      <c r="I4835" s="9">
        <f t="shared" si="1055"/>
        <v>-86151.746600000013</v>
      </c>
      <c r="J4835" s="9">
        <f t="shared" si="1056"/>
        <v>7422123442.2306137</v>
      </c>
      <c r="K4835" s="9">
        <f t="shared" si="1057"/>
        <v>48061287426.771759</v>
      </c>
      <c r="M4835" s="9">
        <f t="shared" si="1058"/>
        <v>143462.45459791555</v>
      </c>
      <c r="N4835" s="9">
        <f t="shared" si="1059"/>
        <v>23118379005.167137</v>
      </c>
      <c r="O4835" s="9">
        <f t="shared" si="1060"/>
        <v>65895.545402084448</v>
      </c>
      <c r="P4835" s="9">
        <f t="shared" si="1061"/>
        <v>4342222903.8381729</v>
      </c>
      <c r="Q4835" s="9">
        <f t="shared" si="1062"/>
        <v>2.0135539227069497E-4</v>
      </c>
      <c r="R4835" s="9">
        <f t="shared" si="1063"/>
        <v>1.8649309920717318E-2</v>
      </c>
    </row>
    <row r="4836" spans="1:18" x14ac:dyDescent="0.25">
      <c r="A4836">
        <v>4825</v>
      </c>
      <c r="B4836" s="5">
        <v>59437</v>
      </c>
      <c r="C4836" s="5">
        <v>7831</v>
      </c>
      <c r="D4836" s="5">
        <f t="shared" si="1050"/>
        <v>465451147</v>
      </c>
      <c r="E4836" s="5">
        <f t="shared" si="1051"/>
        <v>3532756969</v>
      </c>
      <c r="F4836" s="5">
        <f t="shared" si="1052"/>
        <v>61324561</v>
      </c>
      <c r="G4836" s="5">
        <f t="shared" si="1053"/>
        <v>-570523.82420000003</v>
      </c>
      <c r="H4836" s="9">
        <f t="shared" si="1054"/>
        <v>325497433979.79254</v>
      </c>
      <c r="I4836" s="9">
        <f t="shared" si="1055"/>
        <v>-287678.74660000001</v>
      </c>
      <c r="J4836" s="9">
        <f t="shared" si="1056"/>
        <v>82759061245.347015</v>
      </c>
      <c r="K4836" s="9">
        <f t="shared" si="1057"/>
        <v>164127578651.29477</v>
      </c>
      <c r="M4836" s="9">
        <f t="shared" si="1058"/>
        <v>140013.05234866787</v>
      </c>
      <c r="N4836" s="9">
        <f t="shared" si="1059"/>
        <v>24179221923.09227</v>
      </c>
      <c r="O4836" s="9">
        <f t="shared" si="1060"/>
        <v>-132182.05234866787</v>
      </c>
      <c r="P4836" s="9">
        <f t="shared" si="1061"/>
        <v>17472094963.105972</v>
      </c>
      <c r="Q4836" s="9">
        <f t="shared" si="1062"/>
        <v>2.0141758773392602E-4</v>
      </c>
      <c r="R4836" s="9">
        <f t="shared" si="1063"/>
        <v>-3.740926828725203E-2</v>
      </c>
    </row>
    <row r="4837" spans="1:18" x14ac:dyDescent="0.25">
      <c r="A4837">
        <v>4826</v>
      </c>
      <c r="B4837" s="5">
        <v>52989</v>
      </c>
      <c r="C4837" s="5">
        <v>18767</v>
      </c>
      <c r="D4837" s="5">
        <f t="shared" si="1050"/>
        <v>994444563</v>
      </c>
      <c r="E4837" s="5">
        <f t="shared" si="1051"/>
        <v>2807834121</v>
      </c>
      <c r="F4837" s="5">
        <f t="shared" si="1052"/>
        <v>352200289</v>
      </c>
      <c r="G4837" s="5">
        <f t="shared" si="1053"/>
        <v>-576971.82420000003</v>
      </c>
      <c r="H4837" s="9">
        <f t="shared" si="1054"/>
        <v>332896485920.67572</v>
      </c>
      <c r="I4837" s="9">
        <f t="shared" si="1055"/>
        <v>-276742.74660000001</v>
      </c>
      <c r="J4837" s="9">
        <f t="shared" si="1056"/>
        <v>76586547795.711823</v>
      </c>
      <c r="K4837" s="9">
        <f t="shared" si="1057"/>
        <v>159672767339.92035</v>
      </c>
      <c r="M4837" s="9">
        <f t="shared" si="1058"/>
        <v>138255.64513444941</v>
      </c>
      <c r="N4837" s="9">
        <f t="shared" si="1059"/>
        <v>24728852427.737682</v>
      </c>
      <c r="O4837" s="9">
        <f t="shared" si="1060"/>
        <v>-119488.64513444941</v>
      </c>
      <c r="P4837" s="9">
        <f t="shared" si="1061"/>
        <v>14277536316.066381</v>
      </c>
      <c r="Q4837" s="9">
        <f t="shared" si="1062"/>
        <v>2.0144981166007447E-4</v>
      </c>
      <c r="R4837" s="9">
        <f t="shared" si="1063"/>
        <v>-3.3816866781268634E-2</v>
      </c>
    </row>
    <row r="4838" spans="1:18" x14ac:dyDescent="0.25">
      <c r="A4838">
        <v>4827</v>
      </c>
      <c r="B4838" s="5">
        <v>47190</v>
      </c>
      <c r="C4838" s="5">
        <v>6414</v>
      </c>
      <c r="D4838" s="5">
        <f t="shared" si="1050"/>
        <v>302676660</v>
      </c>
      <c r="E4838" s="5">
        <f t="shared" si="1051"/>
        <v>2226896100</v>
      </c>
      <c r="F4838" s="5">
        <f t="shared" si="1052"/>
        <v>41139396</v>
      </c>
      <c r="G4838" s="5">
        <f t="shared" si="1053"/>
        <v>-582770.82420000003</v>
      </c>
      <c r="H4838" s="9">
        <f t="shared" si="1054"/>
        <v>339621833538.74731</v>
      </c>
      <c r="I4838" s="9">
        <f t="shared" si="1055"/>
        <v>-289095.74660000001</v>
      </c>
      <c r="J4838" s="9">
        <f t="shared" si="1056"/>
        <v>83576350702.211426</v>
      </c>
      <c r="K4838" s="9">
        <f t="shared" si="1057"/>
        <v>168476566518.79636</v>
      </c>
      <c r="M4838" s="9">
        <f t="shared" si="1058"/>
        <v>136675.12335478861</v>
      </c>
      <c r="N4838" s="9">
        <f t="shared" si="1059"/>
        <v>25228437541.44825</v>
      </c>
      <c r="O4838" s="9">
        <f t="shared" si="1060"/>
        <v>-130261.12335478861</v>
      </c>
      <c r="P4838" s="9">
        <f t="shared" si="1061"/>
        <v>16967960257.651455</v>
      </c>
      <c r="Q4838" s="9">
        <f t="shared" si="1062"/>
        <v>2.0147910150784132E-4</v>
      </c>
      <c r="R4838" s="9">
        <f t="shared" si="1063"/>
        <v>-3.6865621121027467E-2</v>
      </c>
    </row>
    <row r="4839" spans="1:18" x14ac:dyDescent="0.25">
      <c r="A4839">
        <v>4828</v>
      </c>
      <c r="B4839" s="5">
        <v>45929</v>
      </c>
      <c r="C4839" s="5">
        <v>131022</v>
      </c>
      <c r="D4839" s="5">
        <f t="shared" si="1050"/>
        <v>6017709438</v>
      </c>
      <c r="E4839" s="5">
        <f t="shared" si="1051"/>
        <v>2109473041</v>
      </c>
      <c r="F4839" s="5">
        <f t="shared" si="1052"/>
        <v>17166764484</v>
      </c>
      <c r="G4839" s="5">
        <f t="shared" si="1053"/>
        <v>-584031.82420000003</v>
      </c>
      <c r="H4839" s="9">
        <f t="shared" si="1054"/>
        <v>341093171678.37976</v>
      </c>
      <c r="I4839" s="9">
        <f t="shared" si="1055"/>
        <v>-164487.74660000001</v>
      </c>
      <c r="J4839" s="9">
        <f t="shared" si="1056"/>
        <v>27056218781.545815</v>
      </c>
      <c r="K4839" s="9">
        <f t="shared" si="1057"/>
        <v>96066078705.345367</v>
      </c>
      <c r="M4839" s="9">
        <f t="shared" si="1058"/>
        <v>136331.4368632983</v>
      </c>
      <c r="N4839" s="9">
        <f t="shared" si="1059"/>
        <v>25337734290.63335</v>
      </c>
      <c r="O4839" s="9">
        <f t="shared" si="1060"/>
        <v>-5309.4368632982951</v>
      </c>
      <c r="P4839" s="9">
        <f t="shared" si="1061"/>
        <v>28190119.80535084</v>
      </c>
      <c r="Q4839" s="9">
        <f t="shared" si="1062"/>
        <v>2.0148550939522064E-4</v>
      </c>
      <c r="R4839" s="9">
        <f t="shared" si="1063"/>
        <v>-1.5026408751481752E-3</v>
      </c>
    </row>
    <row r="4840" spans="1:18" x14ac:dyDescent="0.25">
      <c r="A4840">
        <v>4829</v>
      </c>
      <c r="B4840" s="5">
        <v>31007</v>
      </c>
      <c r="C4840" s="5">
        <v>81158</v>
      </c>
      <c r="D4840" s="5">
        <f t="shared" si="1050"/>
        <v>2516466106</v>
      </c>
      <c r="E4840" s="5">
        <f t="shared" si="1051"/>
        <v>961434049</v>
      </c>
      <c r="F4840" s="5">
        <f t="shared" si="1052"/>
        <v>6586620964</v>
      </c>
      <c r="G4840" s="5">
        <f t="shared" si="1053"/>
        <v>-598953.82420000003</v>
      </c>
      <c r="H4840" s="9">
        <f t="shared" si="1054"/>
        <v>358745683523.80457</v>
      </c>
      <c r="I4840" s="9">
        <f t="shared" si="1055"/>
        <v>-214351.74660000001</v>
      </c>
      <c r="J4840" s="9">
        <f t="shared" si="1056"/>
        <v>45946671270.470619</v>
      </c>
      <c r="K4840" s="9">
        <f t="shared" si="1057"/>
        <v>128386798350.01936</v>
      </c>
      <c r="M4840" s="9">
        <f t="shared" si="1058"/>
        <v>132264.43462220524</v>
      </c>
      <c r="N4840" s="9">
        <f t="shared" si="1059"/>
        <v>26649031882.727547</v>
      </c>
      <c r="O4840" s="9">
        <f t="shared" si="1060"/>
        <v>-51106.434622205241</v>
      </c>
      <c r="P4840" s="9">
        <f t="shared" si="1061"/>
        <v>2611867659.7937384</v>
      </c>
      <c r="Q4840" s="9">
        <f t="shared" si="1062"/>
        <v>2.0156238860117657E-4</v>
      </c>
      <c r="R4840" s="9">
        <f t="shared" si="1063"/>
        <v>-1.4463797682539404E-2</v>
      </c>
    </row>
    <row r="4841" spans="1:18" x14ac:dyDescent="0.25">
      <c r="A4841">
        <v>4830</v>
      </c>
      <c r="B4841" s="5">
        <v>30534</v>
      </c>
      <c r="C4841" s="5">
        <v>31800</v>
      </c>
      <c r="D4841" s="5">
        <f t="shared" si="1050"/>
        <v>970981200</v>
      </c>
      <c r="E4841" s="5">
        <f t="shared" si="1051"/>
        <v>932325156</v>
      </c>
      <c r="F4841" s="5">
        <f t="shared" si="1052"/>
        <v>1011240000</v>
      </c>
      <c r="G4841" s="5">
        <f t="shared" si="1053"/>
        <v>-599426.82420000003</v>
      </c>
      <c r="H4841" s="9">
        <f t="shared" si="1054"/>
        <v>359312517570.49774</v>
      </c>
      <c r="I4841" s="9">
        <f t="shared" si="1055"/>
        <v>-263709.74660000001</v>
      </c>
      <c r="J4841" s="9">
        <f t="shared" si="1056"/>
        <v>69542830451.836212</v>
      </c>
      <c r="K4841" s="9">
        <f t="shared" si="1057"/>
        <v>158074695915.02475</v>
      </c>
      <c r="M4841" s="9">
        <f t="shared" si="1058"/>
        <v>132135.51811905304</v>
      </c>
      <c r="N4841" s="9">
        <f t="shared" si="1059"/>
        <v>26691138531.744663</v>
      </c>
      <c r="O4841" s="9">
        <f t="shared" si="1060"/>
        <v>-100335.51811905304</v>
      </c>
      <c r="P4841" s="9">
        <f t="shared" si="1061"/>
        <v>10067216196.218821</v>
      </c>
      <c r="Q4841" s="9">
        <f t="shared" si="1062"/>
        <v>2.0156485724426827E-4</v>
      </c>
      <c r="R4841" s="9">
        <f t="shared" si="1063"/>
        <v>-2.8396280174235681E-2</v>
      </c>
    </row>
    <row r="4842" spans="1:18" x14ac:dyDescent="0.25">
      <c r="A4842">
        <v>4831</v>
      </c>
      <c r="B4842" s="5">
        <v>26707</v>
      </c>
      <c r="C4842" s="5">
        <v>59369</v>
      </c>
      <c r="D4842" s="5">
        <f t="shared" si="1050"/>
        <v>1585567883</v>
      </c>
      <c r="E4842" s="5">
        <f t="shared" si="1051"/>
        <v>713263849</v>
      </c>
      <c r="F4842" s="5">
        <f t="shared" si="1052"/>
        <v>3524678161</v>
      </c>
      <c r="G4842" s="5">
        <f t="shared" si="1053"/>
        <v>-603253.82420000003</v>
      </c>
      <c r="H4842" s="9">
        <f t="shared" si="1054"/>
        <v>363915176411.92456</v>
      </c>
      <c r="I4842" s="9">
        <f t="shared" si="1055"/>
        <v>-236140.74660000001</v>
      </c>
      <c r="J4842" s="9">
        <f t="shared" si="1056"/>
        <v>55762452204.80542</v>
      </c>
      <c r="K4842" s="9">
        <f t="shared" si="1057"/>
        <v>142452808435.89316</v>
      </c>
      <c r="M4842" s="9">
        <f t="shared" si="1058"/>
        <v>131092.46641173077</v>
      </c>
      <c r="N4842" s="9">
        <f t="shared" si="1059"/>
        <v>27033042024.507835</v>
      </c>
      <c r="O4842" s="9">
        <f t="shared" si="1060"/>
        <v>-71723.466411730769</v>
      </c>
      <c r="P4842" s="9">
        <f t="shared" si="1061"/>
        <v>5144255634.1146717</v>
      </c>
      <c r="Q4842" s="9">
        <f t="shared" si="1062"/>
        <v>2.01584902479763E-4</v>
      </c>
      <c r="R4842" s="9">
        <f t="shared" si="1063"/>
        <v>-2.0298690891247955E-2</v>
      </c>
    </row>
    <row r="4843" spans="1:18" x14ac:dyDescent="0.25">
      <c r="A4843">
        <v>4832</v>
      </c>
      <c r="B4843" s="5">
        <v>23596</v>
      </c>
      <c r="C4843" s="5">
        <v>4678</v>
      </c>
      <c r="D4843" s="5">
        <f t="shared" si="1050"/>
        <v>110382088</v>
      </c>
      <c r="E4843" s="5">
        <f t="shared" si="1051"/>
        <v>556771216</v>
      </c>
      <c r="F4843" s="5">
        <f t="shared" si="1052"/>
        <v>21883684</v>
      </c>
      <c r="G4843" s="5">
        <f t="shared" si="1053"/>
        <v>-606364.82420000003</v>
      </c>
      <c r="H4843" s="9">
        <f t="shared" si="1054"/>
        <v>367678300027.09692</v>
      </c>
      <c r="I4843" s="9">
        <f t="shared" si="1055"/>
        <v>-290831.74660000001</v>
      </c>
      <c r="J4843" s="9">
        <f t="shared" si="1056"/>
        <v>84583104830.406616</v>
      </c>
      <c r="K4843" s="9">
        <f t="shared" si="1057"/>
        <v>176350140898.88797</v>
      </c>
      <c r="M4843" s="9">
        <f t="shared" si="1058"/>
        <v>130244.56103898981</v>
      </c>
      <c r="N4843" s="9">
        <f t="shared" si="1059"/>
        <v>27312581558.515137</v>
      </c>
      <c r="O4843" s="9">
        <f t="shared" si="1060"/>
        <v>-125566.56103898981</v>
      </c>
      <c r="P4843" s="9">
        <f t="shared" si="1061"/>
        <v>15766961251.158352</v>
      </c>
      <c r="Q4843" s="9">
        <f t="shared" si="1062"/>
        <v>2.016012914196477E-4</v>
      </c>
      <c r="R4843" s="9">
        <f t="shared" si="1063"/>
        <v>-3.5537000053321104E-2</v>
      </c>
    </row>
    <row r="4844" spans="1:18" x14ac:dyDescent="0.25">
      <c r="A4844">
        <v>4833</v>
      </c>
      <c r="B4844" s="5">
        <v>22687</v>
      </c>
      <c r="C4844" s="5">
        <v>14747</v>
      </c>
      <c r="D4844" s="5">
        <f t="shared" si="1050"/>
        <v>334565189</v>
      </c>
      <c r="E4844" s="5">
        <f t="shared" si="1051"/>
        <v>514699969</v>
      </c>
      <c r="F4844" s="5">
        <f t="shared" si="1052"/>
        <v>217474009</v>
      </c>
      <c r="G4844" s="5">
        <f t="shared" si="1053"/>
        <v>-607273.82420000003</v>
      </c>
      <c r="H4844" s="9">
        <f t="shared" si="1054"/>
        <v>368781497558.49255</v>
      </c>
      <c r="I4844" s="9">
        <f t="shared" si="1055"/>
        <v>-280762.74660000001</v>
      </c>
      <c r="J4844" s="9">
        <f t="shared" si="1056"/>
        <v>78827719878.375824</v>
      </c>
      <c r="K4844" s="9">
        <f t="shared" si="1057"/>
        <v>170499866820.67755</v>
      </c>
      <c r="M4844" s="9">
        <f t="shared" si="1058"/>
        <v>129996.81241031045</v>
      </c>
      <c r="N4844" s="9">
        <f t="shared" si="1059"/>
        <v>27394531384.080513</v>
      </c>
      <c r="O4844" s="9">
        <f t="shared" si="1060"/>
        <v>-115249.81241031045</v>
      </c>
      <c r="P4844" s="9">
        <f t="shared" si="1061"/>
        <v>13282519260.611748</v>
      </c>
      <c r="Q4844" s="9">
        <f t="shared" si="1062"/>
        <v>2.016060960021892E-4</v>
      </c>
      <c r="R4844" s="9">
        <f t="shared" si="1063"/>
        <v>-3.2617223612101613E-2</v>
      </c>
    </row>
    <row r="4845" spans="1:18" x14ac:dyDescent="0.25">
      <c r="A4845">
        <v>4834</v>
      </c>
      <c r="B4845" s="5">
        <v>21927</v>
      </c>
      <c r="C4845" s="5">
        <v>53522</v>
      </c>
      <c r="D4845" s="5">
        <f t="shared" si="1050"/>
        <v>1173576894</v>
      </c>
      <c r="E4845" s="5">
        <f t="shared" si="1051"/>
        <v>480793329</v>
      </c>
      <c r="F4845" s="5">
        <f t="shared" si="1052"/>
        <v>2864604484</v>
      </c>
      <c r="G4845" s="5">
        <f t="shared" si="1053"/>
        <v>-608033.82420000003</v>
      </c>
      <c r="H4845" s="9">
        <f t="shared" si="1054"/>
        <v>369705131371.27655</v>
      </c>
      <c r="I4845" s="9">
        <f t="shared" si="1055"/>
        <v>-241987.74660000001</v>
      </c>
      <c r="J4845" s="9">
        <f t="shared" si="1056"/>
        <v>58558069504.545815</v>
      </c>
      <c r="K4845" s="9">
        <f t="shared" si="1057"/>
        <v>147136734974.73856</v>
      </c>
      <c r="M4845" s="9">
        <f t="shared" si="1058"/>
        <v>129789.67384287775</v>
      </c>
      <c r="N4845" s="9">
        <f t="shared" si="1059"/>
        <v>27463142514.625904</v>
      </c>
      <c r="O4845" s="9">
        <f t="shared" si="1060"/>
        <v>-76267.673842877746</v>
      </c>
      <c r="P4845" s="9">
        <f t="shared" si="1061"/>
        <v>5816758073.4035788</v>
      </c>
      <c r="Q4845" s="9">
        <f t="shared" si="1062"/>
        <v>2.0161011855913421E-4</v>
      </c>
      <c r="R4845" s="9">
        <f t="shared" si="1063"/>
        <v>-2.1584762049380767E-2</v>
      </c>
    </row>
    <row r="4846" spans="1:18" x14ac:dyDescent="0.25">
      <c r="A4846">
        <v>4835</v>
      </c>
      <c r="B4846" s="5">
        <v>19183</v>
      </c>
      <c r="C4846" s="5">
        <v>28397</v>
      </c>
      <c r="D4846" s="5">
        <f t="shared" si="1050"/>
        <v>544739651</v>
      </c>
      <c r="E4846" s="5">
        <f t="shared" si="1051"/>
        <v>367987489</v>
      </c>
      <c r="F4846" s="5">
        <f t="shared" si="1052"/>
        <v>806389609</v>
      </c>
      <c r="G4846" s="5">
        <f t="shared" si="1053"/>
        <v>-610777.82420000003</v>
      </c>
      <c r="H4846" s="9">
        <f t="shared" si="1054"/>
        <v>373049550534.48615</v>
      </c>
      <c r="I4846" s="9">
        <f t="shared" si="1055"/>
        <v>-267112.74660000001</v>
      </c>
      <c r="J4846" s="9">
        <f t="shared" si="1056"/>
        <v>71349219396.195816</v>
      </c>
      <c r="K4846" s="9">
        <f t="shared" si="1057"/>
        <v>163146542184.43396</v>
      </c>
      <c r="M4846" s="9">
        <f t="shared" si="1058"/>
        <v>129041.79459414705</v>
      </c>
      <c r="N4846" s="9">
        <f t="shared" si="1059"/>
        <v>27711579045.022961</v>
      </c>
      <c r="O4846" s="9">
        <f t="shared" si="1060"/>
        <v>-100644.79459414705</v>
      </c>
      <c r="P4846" s="9">
        <f t="shared" si="1061"/>
        <v>10129374678.898052</v>
      </c>
      <c r="Q4846" s="9">
        <f t="shared" si="1062"/>
        <v>2.0162468398143236E-4</v>
      </c>
      <c r="R4846" s="9">
        <f t="shared" si="1063"/>
        <v>-2.8483810364047769E-2</v>
      </c>
    </row>
    <row r="4847" spans="1:18" x14ac:dyDescent="0.25">
      <c r="A4847">
        <v>4836</v>
      </c>
      <c r="B4847" s="5">
        <v>19044</v>
      </c>
      <c r="C4847" s="5">
        <v>20257</v>
      </c>
      <c r="D4847" s="5">
        <f t="shared" si="1050"/>
        <v>385774308</v>
      </c>
      <c r="E4847" s="5">
        <f t="shared" si="1051"/>
        <v>362673936</v>
      </c>
      <c r="F4847" s="5">
        <f t="shared" si="1052"/>
        <v>410346049</v>
      </c>
      <c r="G4847" s="5">
        <f t="shared" si="1053"/>
        <v>-610916.82420000003</v>
      </c>
      <c r="H4847" s="9">
        <f t="shared" si="1054"/>
        <v>373219366090.61377</v>
      </c>
      <c r="I4847" s="9">
        <f t="shared" si="1055"/>
        <v>-275252.74660000001</v>
      </c>
      <c r="J4847" s="9">
        <f t="shared" si="1056"/>
        <v>75764074510.843826</v>
      </c>
      <c r="K4847" s="9">
        <f t="shared" si="1057"/>
        <v>168156533805.19937</v>
      </c>
      <c r="M4847" s="9">
        <f t="shared" si="1058"/>
        <v>129003.91004036661</v>
      </c>
      <c r="N4847" s="9">
        <f t="shared" si="1059"/>
        <v>27724193608.423351</v>
      </c>
      <c r="O4847" s="9">
        <f t="shared" si="1060"/>
        <v>-108746.91004036661</v>
      </c>
      <c r="P4847" s="9">
        <f t="shared" si="1061"/>
        <v>11825890443.327587</v>
      </c>
      <c r="Q4847" s="9">
        <f t="shared" si="1062"/>
        <v>2.0162542355239133E-4</v>
      </c>
      <c r="R4847" s="9">
        <f t="shared" si="1063"/>
        <v>-3.0776816395745824E-2</v>
      </c>
    </row>
    <row r="4848" spans="1:18" x14ac:dyDescent="0.25">
      <c r="A4848">
        <v>4837</v>
      </c>
      <c r="B4848" s="5">
        <v>16970</v>
      </c>
      <c r="C4848" s="5">
        <v>51098</v>
      </c>
      <c r="D4848" s="5">
        <f t="shared" si="1050"/>
        <v>867133060</v>
      </c>
      <c r="E4848" s="5">
        <f t="shared" si="1051"/>
        <v>287980900</v>
      </c>
      <c r="F4848" s="5">
        <f t="shared" si="1052"/>
        <v>2611005604</v>
      </c>
      <c r="G4848" s="5">
        <f t="shared" si="1053"/>
        <v>-612990.82420000003</v>
      </c>
      <c r="H4848" s="9">
        <f t="shared" si="1054"/>
        <v>375757750553.39532</v>
      </c>
      <c r="I4848" s="9">
        <f t="shared" si="1055"/>
        <v>-244411.74660000001</v>
      </c>
      <c r="J4848" s="9">
        <f t="shared" si="1056"/>
        <v>59737101876.062614</v>
      </c>
      <c r="K4848" s="9">
        <f t="shared" si="1057"/>
        <v>149822157992.49557</v>
      </c>
      <c r="M4848" s="9">
        <f t="shared" si="1058"/>
        <v>128438.63979187263</v>
      </c>
      <c r="N4848" s="9">
        <f t="shared" si="1059"/>
        <v>27912754730.092705</v>
      </c>
      <c r="O4848" s="9">
        <f t="shared" si="1060"/>
        <v>-77340.639791872629</v>
      </c>
      <c r="P4848" s="9">
        <f t="shared" si="1061"/>
        <v>5981574563.4161921</v>
      </c>
      <c r="Q4848" s="9">
        <f t="shared" si="1062"/>
        <v>2.0163647857864586E-4</v>
      </c>
      <c r="R4848" s="9">
        <f t="shared" si="1063"/>
        <v>-2.1888425915552009E-2</v>
      </c>
    </row>
    <row r="4849" spans="1:18" x14ac:dyDescent="0.25">
      <c r="A4849">
        <v>4838</v>
      </c>
      <c r="B4849" s="5">
        <v>11892</v>
      </c>
      <c r="C4849" s="5">
        <v>1616</v>
      </c>
      <c r="D4849" s="5">
        <f t="shared" si="1050"/>
        <v>19217472</v>
      </c>
      <c r="E4849" s="5">
        <f t="shared" si="1051"/>
        <v>141419664</v>
      </c>
      <c r="F4849" s="5">
        <f t="shared" si="1052"/>
        <v>2611456</v>
      </c>
      <c r="G4849" s="5">
        <f t="shared" si="1053"/>
        <v>-618068.82420000003</v>
      </c>
      <c r="H4849" s="9">
        <f t="shared" si="1054"/>
        <v>382009071447.97052</v>
      </c>
      <c r="I4849" s="9">
        <f t="shared" si="1055"/>
        <v>-293893.74660000001</v>
      </c>
      <c r="J4849" s="9">
        <f t="shared" si="1056"/>
        <v>86373534290.585022</v>
      </c>
      <c r="K4849" s="9">
        <f t="shared" si="1057"/>
        <v>181646562400.79477</v>
      </c>
      <c r="M4849" s="9">
        <f t="shared" si="1058"/>
        <v>127054.62710052627</v>
      </c>
      <c r="N4849" s="9">
        <f t="shared" si="1059"/>
        <v>28377127285.581978</v>
      </c>
      <c r="O4849" s="9">
        <f t="shared" si="1060"/>
        <v>-125438.62710052627</v>
      </c>
      <c r="P4849" s="9">
        <f t="shared" si="1061"/>
        <v>15734849168.864883</v>
      </c>
      <c r="Q4849" s="9">
        <f t="shared" si="1062"/>
        <v>2.0166370397244583E-4</v>
      </c>
      <c r="R4849" s="9">
        <f t="shared" si="1063"/>
        <v>-3.5500794162168892E-2</v>
      </c>
    </row>
    <row r="4850" spans="1:18" x14ac:dyDescent="0.25">
      <c r="A4850">
        <v>4839</v>
      </c>
      <c r="B4850" s="5">
        <v>7577</v>
      </c>
      <c r="C4850" s="5">
        <v>26286</v>
      </c>
      <c r="D4850" s="5">
        <f t="shared" si="1050"/>
        <v>199169022</v>
      </c>
      <c r="E4850" s="5">
        <f t="shared" si="1051"/>
        <v>57410929</v>
      </c>
      <c r="F4850" s="5">
        <f t="shared" si="1052"/>
        <v>690953796</v>
      </c>
      <c r="G4850" s="5">
        <f t="shared" si="1053"/>
        <v>-622383.82420000003</v>
      </c>
      <c r="H4850" s="9">
        <f t="shared" si="1054"/>
        <v>387361624625.81653</v>
      </c>
      <c r="I4850" s="9">
        <f t="shared" si="1055"/>
        <v>-269223.74660000001</v>
      </c>
      <c r="J4850" s="9">
        <f t="shared" si="1056"/>
        <v>72481425733.341019</v>
      </c>
      <c r="K4850" s="9">
        <f t="shared" si="1057"/>
        <v>167560504974.35977</v>
      </c>
      <c r="M4850" s="9">
        <f t="shared" si="1058"/>
        <v>125878.57062885247</v>
      </c>
      <c r="N4850" s="9">
        <f t="shared" si="1059"/>
        <v>28774735861.354424</v>
      </c>
      <c r="O4850" s="9">
        <f t="shared" si="1060"/>
        <v>-99592.570628852467</v>
      </c>
      <c r="P4850" s="9">
        <f t="shared" si="1061"/>
        <v>9918680124.4629669</v>
      </c>
      <c r="Q4850" s="9">
        <f t="shared" si="1062"/>
        <v>2.016870151046945E-4</v>
      </c>
      <c r="R4850" s="9">
        <f t="shared" si="1063"/>
        <v>-2.8186017919030915E-2</v>
      </c>
    </row>
    <row r="4851" spans="1:18" x14ac:dyDescent="0.25">
      <c r="A4851">
        <v>4840</v>
      </c>
      <c r="B4851" s="5">
        <v>5778</v>
      </c>
      <c r="C4851" s="5">
        <v>312</v>
      </c>
      <c r="D4851" s="5">
        <f t="shared" si="1050"/>
        <v>1802736</v>
      </c>
      <c r="E4851" s="5">
        <f t="shared" si="1051"/>
        <v>33385284</v>
      </c>
      <c r="F4851" s="5">
        <f t="shared" si="1052"/>
        <v>97344</v>
      </c>
      <c r="G4851" s="5">
        <f t="shared" si="1053"/>
        <v>-624182.82420000003</v>
      </c>
      <c r="H4851" s="9">
        <f t="shared" si="1054"/>
        <v>389604198026.28815</v>
      </c>
      <c r="I4851" s="9">
        <f t="shared" si="1055"/>
        <v>-295197.74660000001</v>
      </c>
      <c r="J4851" s="9">
        <f t="shared" si="1056"/>
        <v>87141709597.717819</v>
      </c>
      <c r="K4851" s="9">
        <f t="shared" si="1057"/>
        <v>184257363170.26398</v>
      </c>
      <c r="M4851" s="9">
        <f t="shared" si="1058"/>
        <v>125388.25183567953</v>
      </c>
      <c r="N4851" s="9">
        <f t="shared" si="1059"/>
        <v>28941322980.846725</v>
      </c>
      <c r="O4851" s="9">
        <f t="shared" si="1060"/>
        <v>-125076.25183567953</v>
      </c>
      <c r="P4851" s="9">
        <f t="shared" si="1061"/>
        <v>15644068773.262327</v>
      </c>
      <c r="Q4851" s="9">
        <f t="shared" si="1062"/>
        <v>2.0169678183159636E-4</v>
      </c>
      <c r="R4851" s="9">
        <f t="shared" si="1063"/>
        <v>-3.5398237744489448E-2</v>
      </c>
    </row>
    <row r="4852" spans="1:18" x14ac:dyDescent="0.25">
      <c r="A4852">
        <v>4841</v>
      </c>
      <c r="B4852" s="5">
        <v>5287</v>
      </c>
      <c r="C4852" s="5">
        <v>1169</v>
      </c>
      <c r="D4852" s="5">
        <f t="shared" si="1050"/>
        <v>6180503</v>
      </c>
      <c r="E4852" s="5">
        <f t="shared" si="1051"/>
        <v>27952369</v>
      </c>
      <c r="F4852" s="5">
        <f t="shared" si="1052"/>
        <v>1366561</v>
      </c>
      <c r="G4852" s="5">
        <f t="shared" si="1053"/>
        <v>-624673.82420000003</v>
      </c>
      <c r="H4852" s="9">
        <f t="shared" si="1054"/>
        <v>390217386640.65253</v>
      </c>
      <c r="I4852" s="9">
        <f t="shared" si="1055"/>
        <v>-294340.74660000001</v>
      </c>
      <c r="J4852" s="9">
        <f t="shared" si="1056"/>
        <v>86636475109.045425</v>
      </c>
      <c r="K4852" s="9">
        <f t="shared" si="1057"/>
        <v>183866959796.50516</v>
      </c>
      <c r="M4852" s="9">
        <f t="shared" si="1058"/>
        <v>125254.42941908815</v>
      </c>
      <c r="N4852" s="9">
        <f t="shared" si="1059"/>
        <v>28986873028.372902</v>
      </c>
      <c r="O4852" s="9">
        <f t="shared" si="1060"/>
        <v>-124085.42941908815</v>
      </c>
      <c r="P4852" s="9">
        <f t="shared" si="1061"/>
        <v>15397193794.119507</v>
      </c>
      <c r="Q4852" s="9">
        <f t="shared" si="1062"/>
        <v>2.0169945235543944E-4</v>
      </c>
      <c r="R4852" s="9">
        <f t="shared" si="1063"/>
        <v>-3.5117821909475821E-2</v>
      </c>
    </row>
    <row r="4853" spans="1:18" x14ac:dyDescent="0.25">
      <c r="A4853">
        <v>4842</v>
      </c>
      <c r="B4853" s="5">
        <v>4756</v>
      </c>
      <c r="C4853" s="5">
        <v>14784</v>
      </c>
      <c r="D4853" s="5">
        <f t="shared" si="1050"/>
        <v>70312704</v>
      </c>
      <c r="E4853" s="5">
        <f t="shared" si="1051"/>
        <v>22619536</v>
      </c>
      <c r="F4853" s="5">
        <f t="shared" si="1052"/>
        <v>218566656</v>
      </c>
      <c r="G4853" s="5">
        <f t="shared" si="1053"/>
        <v>-625204.82420000003</v>
      </c>
      <c r="H4853" s="9">
        <f t="shared" si="1054"/>
        <v>390881072202.95294</v>
      </c>
      <c r="I4853" s="9">
        <f t="shared" si="1055"/>
        <v>-280725.74660000001</v>
      </c>
      <c r="J4853" s="9">
        <f t="shared" si="1056"/>
        <v>78806944804.127426</v>
      </c>
      <c r="K4853" s="9">
        <f t="shared" si="1057"/>
        <v>175511091051.46677</v>
      </c>
      <c r="M4853" s="9">
        <f t="shared" si="1058"/>
        <v>125109.70497263188</v>
      </c>
      <c r="N4853" s="9">
        <f t="shared" si="1059"/>
        <v>29036174186.608791</v>
      </c>
      <c r="O4853" s="9">
        <f t="shared" si="1060"/>
        <v>-110325.70497263188</v>
      </c>
      <c r="P4853" s="9">
        <f t="shared" si="1061"/>
        <v>12171761177.70821</v>
      </c>
      <c r="Q4853" s="9">
        <f t="shared" si="1062"/>
        <v>2.0170234280069059E-4</v>
      </c>
      <c r="R4853" s="9">
        <f t="shared" si="1063"/>
        <v>-3.1223637481088119E-2</v>
      </c>
    </row>
    <row r="4854" spans="1:18" x14ac:dyDescent="0.25">
      <c r="A4854">
        <v>4843</v>
      </c>
      <c r="B4854" s="5">
        <v>3778</v>
      </c>
      <c r="C4854" s="5">
        <v>1960</v>
      </c>
      <c r="D4854" s="5">
        <f t="shared" si="1050"/>
        <v>7404880</v>
      </c>
      <c r="E4854" s="5">
        <f t="shared" si="1051"/>
        <v>14273284</v>
      </c>
      <c r="F4854" s="5">
        <f t="shared" si="1052"/>
        <v>3841600</v>
      </c>
      <c r="G4854" s="5">
        <f t="shared" si="1053"/>
        <v>-626182.82420000003</v>
      </c>
      <c r="H4854" s="9">
        <f t="shared" si="1054"/>
        <v>392104929323.08813</v>
      </c>
      <c r="I4854" s="9">
        <f t="shared" si="1055"/>
        <v>-293549.74660000001</v>
      </c>
      <c r="J4854" s="9">
        <f t="shared" si="1056"/>
        <v>86171453728.924225</v>
      </c>
      <c r="K4854" s="9">
        <f t="shared" si="1057"/>
        <v>183815809369.18237</v>
      </c>
      <c r="M4854" s="9">
        <f t="shared" si="1058"/>
        <v>124843.15034243559</v>
      </c>
      <c r="N4854" s="9">
        <f t="shared" si="1059"/>
        <v>29127087078.142506</v>
      </c>
      <c r="O4854" s="9">
        <f t="shared" si="1060"/>
        <v>-122883.15034243559</v>
      </c>
      <c r="P4854" s="9">
        <f t="shared" si="1061"/>
        <v>15100268638.081629</v>
      </c>
      <c r="Q4854" s="9">
        <f t="shared" si="1062"/>
        <v>2.0170767287294451E-4</v>
      </c>
      <c r="R4854" s="9">
        <f t="shared" si="1063"/>
        <v>-3.4777561131428852E-2</v>
      </c>
    </row>
    <row r="4855" spans="1:18" x14ac:dyDescent="0.25">
      <c r="A4855">
        <v>4844</v>
      </c>
      <c r="B4855" s="5">
        <v>2160</v>
      </c>
      <c r="C4855" s="5">
        <v>6720</v>
      </c>
      <c r="D4855" s="5">
        <f t="shared" si="1050"/>
        <v>14515200</v>
      </c>
      <c r="E4855" s="5">
        <f t="shared" si="1051"/>
        <v>4665600</v>
      </c>
      <c r="F4855" s="5">
        <f t="shared" si="1052"/>
        <v>45158400</v>
      </c>
      <c r="G4855" s="5">
        <f t="shared" si="1053"/>
        <v>-627800.82420000003</v>
      </c>
      <c r="H4855" s="9">
        <f t="shared" si="1054"/>
        <v>394133874866.19934</v>
      </c>
      <c r="I4855" s="9">
        <f t="shared" si="1055"/>
        <v>-288789.74660000001</v>
      </c>
      <c r="J4855" s="9">
        <f t="shared" si="1056"/>
        <v>83399517741.292221</v>
      </c>
      <c r="K4855" s="9">
        <f t="shared" si="1057"/>
        <v>181302440935.98917</v>
      </c>
      <c r="M4855" s="9">
        <f t="shared" si="1058"/>
        <v>124402.16323440125</v>
      </c>
      <c r="N4855" s="9">
        <f t="shared" si="1059"/>
        <v>29277805085.215328</v>
      </c>
      <c r="O4855" s="9">
        <f t="shared" si="1060"/>
        <v>-117682.16323440125</v>
      </c>
      <c r="P4855" s="9">
        <f t="shared" si="1061"/>
        <v>13849091543.528261</v>
      </c>
      <c r="Q4855" s="9">
        <f t="shared" si="1062"/>
        <v>2.0171650922006881E-4</v>
      </c>
      <c r="R4855" s="9">
        <f t="shared" si="1063"/>
        <v>-3.3305612955430032E-2</v>
      </c>
    </row>
    <row r="4856" spans="1:18" x14ac:dyDescent="0.25">
      <c r="A4856">
        <v>4845</v>
      </c>
      <c r="B4856" s="5">
        <v>1951</v>
      </c>
      <c r="C4856" s="5">
        <v>215</v>
      </c>
      <c r="D4856" s="5">
        <f t="shared" si="1050"/>
        <v>419465</v>
      </c>
      <c r="E4856" s="5">
        <f t="shared" si="1051"/>
        <v>3806401</v>
      </c>
      <c r="F4856" s="5">
        <f t="shared" si="1052"/>
        <v>46225</v>
      </c>
      <c r="G4856" s="5">
        <f t="shared" si="1053"/>
        <v>-628009.82420000003</v>
      </c>
      <c r="H4856" s="9">
        <f t="shared" si="1054"/>
        <v>394396339291.71497</v>
      </c>
      <c r="I4856" s="9">
        <f t="shared" si="1055"/>
        <v>-295294.74660000001</v>
      </c>
      <c r="J4856" s="9">
        <f t="shared" si="1056"/>
        <v>87198987369.558212</v>
      </c>
      <c r="K4856" s="9">
        <f t="shared" si="1057"/>
        <v>185448001899.44955</v>
      </c>
      <c r="M4856" s="9">
        <f t="shared" si="1058"/>
        <v>124345.20012835725</v>
      </c>
      <c r="N4856" s="9">
        <f t="shared" si="1059"/>
        <v>29297301968.843155</v>
      </c>
      <c r="O4856" s="9">
        <f t="shared" si="1060"/>
        <v>-124130.20012835725</v>
      </c>
      <c r="P4856" s="9">
        <f t="shared" si="1061"/>
        <v>15408306583.906021</v>
      </c>
      <c r="Q4856" s="9">
        <f t="shared" si="1062"/>
        <v>2.0171765229006373E-4</v>
      </c>
      <c r="R4856" s="9">
        <f t="shared" si="1063"/>
        <v>-3.5130492933613415E-2</v>
      </c>
    </row>
    <row r="4857" spans="1:18" x14ac:dyDescent="0.25">
      <c r="A4857">
        <v>4846</v>
      </c>
      <c r="B4857" s="5">
        <v>1443</v>
      </c>
      <c r="C4857" s="5">
        <v>355</v>
      </c>
      <c r="D4857" s="5">
        <f t="shared" si="1050"/>
        <v>512265</v>
      </c>
      <c r="E4857" s="5">
        <f t="shared" si="1051"/>
        <v>2082249</v>
      </c>
      <c r="F4857" s="5">
        <f t="shared" si="1052"/>
        <v>126025</v>
      </c>
      <c r="G4857" s="5">
        <f t="shared" si="1053"/>
        <v>-628517.82420000003</v>
      </c>
      <c r="H4857" s="9">
        <f t="shared" si="1054"/>
        <v>395034655337.10217</v>
      </c>
      <c r="I4857" s="9">
        <f t="shared" si="1055"/>
        <v>-295154.74660000001</v>
      </c>
      <c r="J4857" s="9">
        <f t="shared" si="1056"/>
        <v>87116324440.510223</v>
      </c>
      <c r="K4857" s="9">
        <f t="shared" si="1057"/>
        <v>185510019135.33435</v>
      </c>
      <c r="M4857" s="9">
        <f t="shared" si="1058"/>
        <v>124206.74434907328</v>
      </c>
      <c r="N4857" s="9">
        <f t="shared" si="1059"/>
        <v>29344718580.181011</v>
      </c>
      <c r="O4857" s="9">
        <f t="shared" si="1060"/>
        <v>-123851.74434907328</v>
      </c>
      <c r="P4857" s="9">
        <f t="shared" si="1061"/>
        <v>15339254578.308207</v>
      </c>
      <c r="Q4857" s="9">
        <f t="shared" si="1062"/>
        <v>2.0172043224745155E-4</v>
      </c>
      <c r="R4857" s="9">
        <f t="shared" si="1063"/>
        <v>-3.5051686303741204E-2</v>
      </c>
    </row>
    <row r="4858" spans="1:18" x14ac:dyDescent="0.25">
      <c r="A4858">
        <v>4847</v>
      </c>
      <c r="B4858" s="5">
        <v>485</v>
      </c>
      <c r="C4858" s="5">
        <v>100</v>
      </c>
      <c r="D4858" s="5">
        <f t="shared" si="1050"/>
        <v>48500</v>
      </c>
      <c r="E4858" s="5">
        <f t="shared" si="1051"/>
        <v>235225</v>
      </c>
      <c r="F4858" s="5">
        <f t="shared" si="1052"/>
        <v>10000</v>
      </c>
      <c r="G4858" s="5">
        <f t="shared" si="1053"/>
        <v>-629475.82420000003</v>
      </c>
      <c r="H4858" s="9">
        <f t="shared" si="1054"/>
        <v>396239813252.26935</v>
      </c>
      <c r="I4858" s="9">
        <f t="shared" si="1055"/>
        <v>-295409.74660000001</v>
      </c>
      <c r="J4858" s="9">
        <f t="shared" si="1056"/>
        <v>87266918386.276215</v>
      </c>
      <c r="K4858" s="9">
        <f t="shared" si="1057"/>
        <v>185953293717.74817</v>
      </c>
      <c r="M4858" s="9">
        <f t="shared" si="1058"/>
        <v>123945.64073380944</v>
      </c>
      <c r="N4858" s="9">
        <f t="shared" si="1059"/>
        <v>29434242421.665447</v>
      </c>
      <c r="O4858" s="9">
        <f t="shared" si="1060"/>
        <v>-123845.64073380944</v>
      </c>
      <c r="P4858" s="9">
        <f t="shared" si="1061"/>
        <v>15337742728.767801</v>
      </c>
      <c r="Q4858" s="9">
        <f t="shared" si="1062"/>
        <v>2.0172568088200175E-4</v>
      </c>
      <c r="R4858" s="9">
        <f t="shared" si="1063"/>
        <v>-3.5049958991669697E-2</v>
      </c>
    </row>
    <row r="4859" spans="1:18" x14ac:dyDescent="0.25">
      <c r="A4859">
        <v>4848</v>
      </c>
      <c r="B4859" s="5">
        <v>457</v>
      </c>
      <c r="C4859" s="5">
        <v>4</v>
      </c>
      <c r="D4859" s="5">
        <f t="shared" si="1050"/>
        <v>1828</v>
      </c>
      <c r="E4859" s="5">
        <f t="shared" si="1051"/>
        <v>208849</v>
      </c>
      <c r="F4859" s="5">
        <f t="shared" si="1052"/>
        <v>16</v>
      </c>
      <c r="G4859" s="5">
        <f t="shared" si="1053"/>
        <v>-629503.82420000003</v>
      </c>
      <c r="H4859" s="9">
        <f t="shared" si="1054"/>
        <v>396275064682.42456</v>
      </c>
      <c r="I4859" s="9">
        <f t="shared" si="1055"/>
        <v>-295505.74660000001</v>
      </c>
      <c r="J4859" s="9">
        <f t="shared" si="1056"/>
        <v>87323646273.623413</v>
      </c>
      <c r="K4859" s="9">
        <f t="shared" si="1057"/>
        <v>186021997557.77615</v>
      </c>
      <c r="M4859" s="9">
        <f t="shared" si="1058"/>
        <v>123938.00931290403</v>
      </c>
      <c r="N4859" s="9">
        <f t="shared" si="1059"/>
        <v>29436861035.71228</v>
      </c>
      <c r="O4859" s="9">
        <f t="shared" si="1060"/>
        <v>-123934.00931290403</v>
      </c>
      <c r="P4859" s="9">
        <f t="shared" si="1061"/>
        <v>15359638664.370983</v>
      </c>
      <c r="Q4859" s="9">
        <f t="shared" si="1062"/>
        <v>2.0172583440700617E-4</v>
      </c>
      <c r="R4859" s="9">
        <f t="shared" si="1063"/>
        <v>-3.5074968474349745E-2</v>
      </c>
    </row>
    <row r="4860" spans="1:18" x14ac:dyDescent="0.25">
      <c r="A4860">
        <v>4849</v>
      </c>
      <c r="B4860" s="5">
        <v>373</v>
      </c>
      <c r="C4860" s="5">
        <v>106</v>
      </c>
      <c r="D4860" s="5">
        <f t="shared" si="1050"/>
        <v>39538</v>
      </c>
      <c r="E4860" s="5">
        <f t="shared" si="1051"/>
        <v>139129</v>
      </c>
      <c r="F4860" s="5">
        <f t="shared" si="1052"/>
        <v>11236</v>
      </c>
      <c r="G4860" s="5">
        <f t="shared" si="1053"/>
        <v>-629587.82420000003</v>
      </c>
      <c r="H4860" s="9">
        <f t="shared" si="1054"/>
        <v>396380828380.89014</v>
      </c>
      <c r="I4860" s="9">
        <f t="shared" si="1055"/>
        <v>-295403.74660000001</v>
      </c>
      <c r="J4860" s="9">
        <f t="shared" si="1056"/>
        <v>87263373505.317017</v>
      </c>
      <c r="K4860" s="9">
        <f t="shared" si="1057"/>
        <v>185982602082.42218</v>
      </c>
      <c r="M4860" s="9">
        <f t="shared" si="1058"/>
        <v>123915.11505018779</v>
      </c>
      <c r="N4860" s="9">
        <f t="shared" si="1059"/>
        <v>29444717576.715809</v>
      </c>
      <c r="O4860" s="9">
        <f t="shared" si="1060"/>
        <v>-123809.11505018779</v>
      </c>
      <c r="P4860" s="9">
        <f t="shared" si="1061"/>
        <v>15328696969.510635</v>
      </c>
      <c r="Q4860" s="9">
        <f t="shared" si="1062"/>
        <v>2.0172629502299261E-4</v>
      </c>
      <c r="R4860" s="9">
        <f t="shared" si="1063"/>
        <v>-3.5039621749497152E-2</v>
      </c>
    </row>
    <row r="4861" spans="1:18" x14ac:dyDescent="0.25">
      <c r="A4861">
        <v>4850</v>
      </c>
      <c r="B4861" s="5">
        <v>308</v>
      </c>
      <c r="C4861" s="5">
        <v>4</v>
      </c>
      <c r="D4861" s="5">
        <f t="shared" si="1050"/>
        <v>1232</v>
      </c>
      <c r="E4861" s="5">
        <f t="shared" si="1051"/>
        <v>94864</v>
      </c>
      <c r="F4861" s="5">
        <f t="shared" si="1052"/>
        <v>16</v>
      </c>
      <c r="G4861" s="5">
        <f t="shared" si="1053"/>
        <v>-629652.82420000003</v>
      </c>
      <c r="H4861" s="9">
        <f t="shared" si="1054"/>
        <v>396462679023.03613</v>
      </c>
      <c r="I4861" s="9">
        <f t="shared" si="1055"/>
        <v>-295505.74660000001</v>
      </c>
      <c r="J4861" s="9">
        <f t="shared" si="1056"/>
        <v>87323646273.623413</v>
      </c>
      <c r="K4861" s="9">
        <f t="shared" si="1057"/>
        <v>186066027914.01956</v>
      </c>
      <c r="M4861" s="9">
        <f t="shared" si="1058"/>
        <v>123897.39925165735</v>
      </c>
      <c r="N4861" s="9">
        <f t="shared" si="1059"/>
        <v>29450797762.408207</v>
      </c>
      <c r="O4861" s="9">
        <f t="shared" si="1060"/>
        <v>-123893.39925165735</v>
      </c>
      <c r="P4861" s="9">
        <f t="shared" si="1061"/>
        <v>15349574378.130569</v>
      </c>
      <c r="Q4861" s="9">
        <f t="shared" si="1062"/>
        <v>2.017266514942093E-4</v>
      </c>
      <c r="R4861" s="9">
        <f t="shared" si="1063"/>
        <v>-3.5063475302700105E-2</v>
      </c>
    </row>
    <row r="4862" spans="1:18" x14ac:dyDescent="0.25">
      <c r="A4862">
        <v>4851</v>
      </c>
      <c r="B4862" s="5">
        <v>284</v>
      </c>
      <c r="C4862" s="5">
        <v>56</v>
      </c>
      <c r="D4862" s="5">
        <f t="shared" si="1050"/>
        <v>15904</v>
      </c>
      <c r="E4862" s="5">
        <f t="shared" si="1051"/>
        <v>80656</v>
      </c>
      <c r="F4862" s="5">
        <f t="shared" si="1052"/>
        <v>3136</v>
      </c>
      <c r="G4862" s="5">
        <f t="shared" si="1053"/>
        <v>-629676.82420000003</v>
      </c>
      <c r="H4862" s="9">
        <f t="shared" si="1054"/>
        <v>396492902934.59772</v>
      </c>
      <c r="I4862" s="9">
        <f t="shared" si="1055"/>
        <v>-295453.74660000001</v>
      </c>
      <c r="J4862" s="9">
        <f t="shared" si="1056"/>
        <v>87292916379.97702</v>
      </c>
      <c r="K4862" s="9">
        <f t="shared" si="1057"/>
        <v>186040376857.07956</v>
      </c>
      <c r="M4862" s="9">
        <f t="shared" si="1058"/>
        <v>123890.85803373843</v>
      </c>
      <c r="N4862" s="9">
        <f t="shared" si="1059"/>
        <v>29453042912.718903</v>
      </c>
      <c r="O4862" s="9">
        <f t="shared" si="1060"/>
        <v>-123834.85803373843</v>
      </c>
      <c r="P4862" s="9">
        <f t="shared" si="1061"/>
        <v>15335072064.236153</v>
      </c>
      <c r="Q4862" s="9">
        <f t="shared" si="1062"/>
        <v>2.0172678312365344E-4</v>
      </c>
      <c r="R4862" s="9">
        <f t="shared" si="1063"/>
        <v>-3.5046907363848988E-2</v>
      </c>
    </row>
    <row r="4863" spans="1:18" x14ac:dyDescent="0.25">
      <c r="A4863">
        <v>4852</v>
      </c>
      <c r="B4863" s="5">
        <v>149</v>
      </c>
      <c r="C4863" s="5">
        <v>6</v>
      </c>
      <c r="D4863" s="5">
        <f t="shared" si="1050"/>
        <v>894</v>
      </c>
      <c r="E4863" s="5">
        <f t="shared" si="1051"/>
        <v>22201</v>
      </c>
      <c r="F4863" s="5">
        <f t="shared" si="1052"/>
        <v>36</v>
      </c>
      <c r="G4863" s="5">
        <f t="shared" si="1053"/>
        <v>-629811.82420000003</v>
      </c>
      <c r="H4863" s="9">
        <f t="shared" si="1054"/>
        <v>396662933902.13177</v>
      </c>
      <c r="I4863" s="9">
        <f t="shared" si="1055"/>
        <v>-295503.74660000001</v>
      </c>
      <c r="J4863" s="9">
        <f t="shared" si="1056"/>
        <v>87322464254.637024</v>
      </c>
      <c r="K4863" s="9">
        <f t="shared" si="1057"/>
        <v>186111753704.08057</v>
      </c>
      <c r="M4863" s="9">
        <f t="shared" si="1058"/>
        <v>123854.06368294446</v>
      </c>
      <c r="N4863" s="9">
        <f t="shared" si="1059"/>
        <v>29465673477.720718</v>
      </c>
      <c r="O4863" s="9">
        <f t="shared" si="1060"/>
        <v>-123848.06368294446</v>
      </c>
      <c r="P4863" s="9">
        <f t="shared" si="1061"/>
        <v>15338342878.014666</v>
      </c>
      <c r="Q4863" s="9">
        <f t="shared" si="1062"/>
        <v>2.0172752363275981E-4</v>
      </c>
      <c r="R4863" s="9">
        <f t="shared" si="1063"/>
        <v>-3.505064475071374E-2</v>
      </c>
    </row>
    <row r="4864" spans="1:18" x14ac:dyDescent="0.25">
      <c r="A4864">
        <v>4853</v>
      </c>
      <c r="B4864" s="5">
        <v>125</v>
      </c>
      <c r="C4864" s="5">
        <v>125</v>
      </c>
      <c r="D4864" s="5">
        <f t="shared" si="1050"/>
        <v>15625</v>
      </c>
      <c r="E4864" s="5">
        <f t="shared" si="1051"/>
        <v>15625</v>
      </c>
      <c r="F4864" s="5">
        <f t="shared" si="1052"/>
        <v>15625</v>
      </c>
      <c r="G4864" s="5">
        <f t="shared" si="1053"/>
        <v>-629835.82420000003</v>
      </c>
      <c r="H4864" s="9">
        <f t="shared" si="1054"/>
        <v>396693165445.69336</v>
      </c>
      <c r="I4864" s="9">
        <f t="shared" si="1055"/>
        <v>-295384.74660000001</v>
      </c>
      <c r="J4864" s="9">
        <f t="shared" si="1056"/>
        <v>87252148523.946213</v>
      </c>
      <c r="K4864" s="9">
        <f t="shared" si="1057"/>
        <v>186043895330.91916</v>
      </c>
      <c r="M4864" s="9">
        <f t="shared" si="1058"/>
        <v>123847.52246502553</v>
      </c>
      <c r="N4864" s="9">
        <f t="shared" si="1059"/>
        <v>29467919194.966213</v>
      </c>
      <c r="O4864" s="9">
        <f t="shared" si="1060"/>
        <v>-123722.52246502553</v>
      </c>
      <c r="P4864" s="9">
        <f t="shared" si="1061"/>
        <v>15307262565.108746</v>
      </c>
      <c r="Q4864" s="9">
        <f t="shared" si="1062"/>
        <v>2.0172765529544238E-4</v>
      </c>
      <c r="R4864" s="9">
        <f t="shared" si="1063"/>
        <v>-3.5015114923161693E-2</v>
      </c>
    </row>
    <row r="4865" spans="1:18" x14ac:dyDescent="0.25">
      <c r="A4865">
        <v>4854</v>
      </c>
      <c r="B4865" s="5">
        <v>58</v>
      </c>
      <c r="C4865" s="5">
        <v>10</v>
      </c>
      <c r="D4865" s="5">
        <f t="shared" si="1050"/>
        <v>580</v>
      </c>
      <c r="E4865" s="5">
        <f t="shared" si="1051"/>
        <v>3364</v>
      </c>
      <c r="F4865" s="5">
        <f t="shared" si="1052"/>
        <v>100</v>
      </c>
      <c r="G4865" s="5">
        <f t="shared" si="1053"/>
        <v>-629902.82420000003</v>
      </c>
      <c r="H4865" s="9">
        <f t="shared" si="1054"/>
        <v>396777567935.13617</v>
      </c>
      <c r="I4865" s="9">
        <f t="shared" si="1055"/>
        <v>-295499.74660000001</v>
      </c>
      <c r="J4865" s="9">
        <f t="shared" si="1056"/>
        <v>87320100240.664215</v>
      </c>
      <c r="K4865" s="9">
        <f t="shared" si="1057"/>
        <v>186136124933.72437</v>
      </c>
      <c r="M4865" s="9">
        <f t="shared" si="1058"/>
        <v>123829.26156500186</v>
      </c>
      <c r="N4865" s="9">
        <f t="shared" si="1059"/>
        <v>29474188941.852226</v>
      </c>
      <c r="O4865" s="9">
        <f t="shared" si="1060"/>
        <v>-123819.26156500186</v>
      </c>
      <c r="P4865" s="9">
        <f t="shared" si="1061"/>
        <v>15331209534.502346</v>
      </c>
      <c r="Q4865" s="9">
        <f t="shared" si="1062"/>
        <v>2.017280228803179E-4</v>
      </c>
      <c r="R4865" s="9">
        <f t="shared" si="1063"/>
        <v>-3.5042493378052098E-2</v>
      </c>
    </row>
    <row r="4866" spans="1:18" x14ac:dyDescent="0.25">
      <c r="A4866">
        <v>4855</v>
      </c>
      <c r="B4866" s="5">
        <v>36</v>
      </c>
      <c r="C4866" s="5">
        <v>0</v>
      </c>
      <c r="D4866" s="5">
        <f t="shared" si="1050"/>
        <v>0</v>
      </c>
      <c r="E4866" s="5">
        <f t="shared" si="1051"/>
        <v>1296</v>
      </c>
      <c r="F4866" s="5">
        <f t="shared" si="1052"/>
        <v>0</v>
      </c>
      <c r="G4866" s="5">
        <f t="shared" si="1053"/>
        <v>-629924.82420000003</v>
      </c>
      <c r="H4866" s="9">
        <f t="shared" si="1054"/>
        <v>396805284143.40094</v>
      </c>
      <c r="I4866" s="9">
        <f t="shared" si="1055"/>
        <v>-295509.74660000001</v>
      </c>
      <c r="J4866" s="9">
        <f t="shared" si="1056"/>
        <v>87326010335.596222</v>
      </c>
      <c r="K4866" s="9">
        <f t="shared" si="1057"/>
        <v>186148925176.39157</v>
      </c>
      <c r="M4866" s="9">
        <f t="shared" si="1058"/>
        <v>123823.26544857617</v>
      </c>
      <c r="N4866" s="9">
        <f t="shared" si="1059"/>
        <v>29476247810.158207</v>
      </c>
      <c r="O4866" s="9">
        <f t="shared" si="1060"/>
        <v>-123823.26544857617</v>
      </c>
      <c r="P4866" s="9">
        <f t="shared" si="1061"/>
        <v>15332201066.348558</v>
      </c>
      <c r="Q4866" s="9">
        <f t="shared" si="1062"/>
        <v>2.0172814358835662E-4</v>
      </c>
      <c r="R4866" s="9">
        <f t="shared" si="1063"/>
        <v>-3.5043626532327128E-2</v>
      </c>
    </row>
    <row r="4867" spans="1:18" x14ac:dyDescent="0.25">
      <c r="A4867">
        <v>4856</v>
      </c>
      <c r="B4867" s="5">
        <v>23</v>
      </c>
      <c r="C4867" s="5">
        <v>1</v>
      </c>
      <c r="D4867" s="5">
        <f t="shared" si="1050"/>
        <v>23</v>
      </c>
      <c r="E4867" s="5">
        <f t="shared" si="1051"/>
        <v>529</v>
      </c>
      <c r="F4867" s="5">
        <f t="shared" si="1052"/>
        <v>1</v>
      </c>
      <c r="G4867" s="5">
        <f t="shared" si="1053"/>
        <v>-629937.82420000003</v>
      </c>
      <c r="H4867" s="9">
        <f t="shared" si="1054"/>
        <v>396821662357.83014</v>
      </c>
      <c r="I4867" s="9">
        <f t="shared" si="1055"/>
        <v>-295508.74660000001</v>
      </c>
      <c r="J4867" s="9">
        <f t="shared" si="1056"/>
        <v>87325419317.103012</v>
      </c>
      <c r="K4867" s="9">
        <f t="shared" si="1057"/>
        <v>186152136865.27316</v>
      </c>
      <c r="M4867" s="9">
        <f t="shared" si="1058"/>
        <v>123819.72228887009</v>
      </c>
      <c r="N4867" s="9">
        <f t="shared" si="1059"/>
        <v>29477464447.956387</v>
      </c>
      <c r="O4867" s="9">
        <f t="shared" si="1060"/>
        <v>-123818.72228887009</v>
      </c>
      <c r="P4867" s="9">
        <f t="shared" si="1061"/>
        <v>15331075989.248335</v>
      </c>
      <c r="Q4867" s="9">
        <f t="shared" si="1062"/>
        <v>2.0172821491781564E-4</v>
      </c>
      <c r="R4867" s="9">
        <f t="shared" si="1063"/>
        <v>-3.5042340759119182E-2</v>
      </c>
    </row>
    <row r="4868" spans="1:18" x14ac:dyDescent="0.25">
      <c r="A4868">
        <v>4857</v>
      </c>
      <c r="B4868" s="5">
        <v>12</v>
      </c>
      <c r="C4868" s="5">
        <v>1</v>
      </c>
      <c r="D4868" s="5">
        <f t="shared" si="1050"/>
        <v>12</v>
      </c>
      <c r="E4868" s="5">
        <f t="shared" si="1051"/>
        <v>144</v>
      </c>
      <c r="F4868" s="5">
        <f t="shared" si="1052"/>
        <v>1</v>
      </c>
      <c r="G4868" s="5">
        <f t="shared" si="1053"/>
        <v>-629948.82420000003</v>
      </c>
      <c r="H4868" s="9">
        <f t="shared" si="1054"/>
        <v>396835521110.96252</v>
      </c>
      <c r="I4868" s="9">
        <f t="shared" si="1055"/>
        <v>-295508.74660000001</v>
      </c>
      <c r="J4868" s="9">
        <f t="shared" si="1056"/>
        <v>87325419317.103012</v>
      </c>
      <c r="K4868" s="9">
        <f t="shared" si="1057"/>
        <v>186155387461.48578</v>
      </c>
      <c r="M4868" s="9">
        <f t="shared" si="1058"/>
        <v>123816.72423065724</v>
      </c>
      <c r="N4868" s="9">
        <f t="shared" si="1059"/>
        <v>29478493930.319637</v>
      </c>
      <c r="O4868" s="9">
        <f t="shared" si="1060"/>
        <v>-123815.72423065724</v>
      </c>
      <c r="P4868" s="9">
        <f t="shared" si="1061"/>
        <v>15330333566.762163</v>
      </c>
      <c r="Q4868" s="9">
        <f t="shared" si="1062"/>
        <v>2.0172827527466149E-4</v>
      </c>
      <c r="R4868" s="9">
        <f t="shared" si="1063"/>
        <v>-3.5041492269935928E-2</v>
      </c>
    </row>
    <row r="4869" spans="1:18" x14ac:dyDescent="0.25">
      <c r="A4869">
        <v>4858</v>
      </c>
      <c r="B4869" s="5">
        <v>180</v>
      </c>
      <c r="C4869" s="5">
        <v>82</v>
      </c>
      <c r="D4869" s="5">
        <f t="shared" si="1050"/>
        <v>14760</v>
      </c>
      <c r="E4869" s="5">
        <f t="shared" si="1051"/>
        <v>32400</v>
      </c>
      <c r="F4869" s="5">
        <f t="shared" si="1052"/>
        <v>6724</v>
      </c>
      <c r="G4869" s="5">
        <f t="shared" si="1053"/>
        <v>-629780.82420000003</v>
      </c>
      <c r="H4869" s="9">
        <f t="shared" si="1054"/>
        <v>396623886530.03137</v>
      </c>
      <c r="I4869" s="9">
        <f t="shared" si="1055"/>
        <v>-295427.74660000001</v>
      </c>
      <c r="J4869" s="9">
        <f t="shared" si="1056"/>
        <v>87277553461.153824</v>
      </c>
      <c r="K4869" s="9">
        <f t="shared" si="1057"/>
        <v>186054729745.29675</v>
      </c>
      <c r="M4869" s="9">
        <f t="shared" si="1058"/>
        <v>123862.51275608974</v>
      </c>
      <c r="N4869" s="9">
        <f t="shared" si="1059"/>
        <v>29462772886.266018</v>
      </c>
      <c r="O4869" s="9">
        <f t="shared" si="1060"/>
        <v>-123780.51275608974</v>
      </c>
      <c r="P4869" s="9">
        <f t="shared" si="1061"/>
        <v>15321615338.160494</v>
      </c>
      <c r="Q4869" s="9">
        <f t="shared" si="1062"/>
        <v>2.0172735357588701E-4</v>
      </c>
      <c r="R4869" s="9">
        <f t="shared" si="1063"/>
        <v>-3.5031526939434871E-2</v>
      </c>
    </row>
    <row r="4870" spans="1:18" x14ac:dyDescent="0.25">
      <c r="A4870">
        <v>4859</v>
      </c>
      <c r="B4870" s="5">
        <v>3</v>
      </c>
      <c r="C4870" s="5">
        <v>0</v>
      </c>
      <c r="D4870" s="5">
        <f t="shared" si="1050"/>
        <v>0</v>
      </c>
      <c r="E4870" s="5">
        <f t="shared" si="1051"/>
        <v>9</v>
      </c>
      <c r="F4870" s="5">
        <f t="shared" si="1052"/>
        <v>0</v>
      </c>
      <c r="G4870" s="5">
        <f t="shared" si="1053"/>
        <v>-629957.82420000003</v>
      </c>
      <c r="H4870" s="9">
        <f t="shared" si="1054"/>
        <v>396846860270.79816</v>
      </c>
      <c r="I4870" s="9">
        <f t="shared" si="1055"/>
        <v>-295509.74660000001</v>
      </c>
      <c r="J4870" s="9">
        <f t="shared" si="1056"/>
        <v>87326010335.596222</v>
      </c>
      <c r="K4870" s="9">
        <f t="shared" si="1057"/>
        <v>186158676998.02936</v>
      </c>
      <c r="M4870" s="9">
        <f t="shared" si="1058"/>
        <v>123814.27127393766</v>
      </c>
      <c r="N4870" s="9">
        <f t="shared" si="1059"/>
        <v>29479336247.442486</v>
      </c>
      <c r="O4870" s="9">
        <f t="shared" si="1060"/>
        <v>-123814.27127393766</v>
      </c>
      <c r="P4870" s="9">
        <f t="shared" si="1061"/>
        <v>15329973771.096224</v>
      </c>
      <c r="Q4870" s="9">
        <f t="shared" si="1062"/>
        <v>2.017283246583193E-4</v>
      </c>
      <c r="R4870" s="9">
        <f t="shared" si="1063"/>
        <v>-3.5041081064777428E-2</v>
      </c>
    </row>
    <row r="4871" spans="1:18" x14ac:dyDescent="0.25">
      <c r="A4871">
        <v>4860</v>
      </c>
      <c r="B4871" s="5">
        <v>7176811</v>
      </c>
      <c r="C4871" s="5">
        <v>28603093</v>
      </c>
      <c r="D4871" s="5">
        <f t="shared" si="1050"/>
        <v>205278992476423</v>
      </c>
      <c r="E4871" s="5">
        <f t="shared" si="1051"/>
        <v>51506616129721</v>
      </c>
      <c r="F4871" s="5">
        <f t="shared" si="1052"/>
        <v>818136929166649</v>
      </c>
      <c r="G4871" s="5">
        <f t="shared" si="1053"/>
        <v>6546850.1758000003</v>
      </c>
      <c r="H4871" s="9">
        <f t="shared" si="1054"/>
        <v>42861247224372.492</v>
      </c>
      <c r="I4871" s="9">
        <f t="shared" si="1055"/>
        <v>28307583.253400002</v>
      </c>
      <c r="J4871" s="9">
        <f t="shared" si="1056"/>
        <v>801319269648172.25</v>
      </c>
      <c r="K4871" s="9">
        <f t="shared" si="1057"/>
        <v>185325506398994.94</v>
      </c>
      <c r="M4871" s="9">
        <f t="shared" si="1058"/>
        <v>2079858.6500364721</v>
      </c>
      <c r="N4871" s="9">
        <f t="shared" si="1059"/>
        <v>3183901009194.9409</v>
      </c>
      <c r="O4871" s="9">
        <f t="shared" si="1060"/>
        <v>26523234.349963527</v>
      </c>
      <c r="P4871" s="9">
        <f t="shared" si="1061"/>
        <v>703481960383085.13</v>
      </c>
      <c r="Q4871" s="9">
        <f t="shared" si="1062"/>
        <v>3.8666684275554886E-4</v>
      </c>
      <c r="R4871" s="9">
        <f t="shared" si="1063"/>
        <v>7.5071214800166803</v>
      </c>
    </row>
    <row r="4872" spans="1:18" x14ac:dyDescent="0.25">
      <c r="A4872">
        <v>4861</v>
      </c>
      <c r="B4872" s="5">
        <v>2984316</v>
      </c>
      <c r="C4872" s="5">
        <v>4084411</v>
      </c>
      <c r="D4872" s="5">
        <f t="shared" si="1050"/>
        <v>12189173097876</v>
      </c>
      <c r="E4872" s="5">
        <f t="shared" si="1051"/>
        <v>8906141987856</v>
      </c>
      <c r="F4872" s="5">
        <f t="shared" si="1052"/>
        <v>16682413216921</v>
      </c>
      <c r="G4872" s="5">
        <f t="shared" si="1053"/>
        <v>2354355.1757999999</v>
      </c>
      <c r="H4872" s="9">
        <f t="shared" si="1054"/>
        <v>5542988293816.248</v>
      </c>
      <c r="I4872" s="9">
        <f t="shared" si="1055"/>
        <v>3788901.2533999998</v>
      </c>
      <c r="J4872" s="9">
        <f t="shared" si="1056"/>
        <v>14355772708016.09</v>
      </c>
      <c r="K4872" s="9">
        <f t="shared" si="1057"/>
        <v>8920419276537.3965</v>
      </c>
      <c r="M4872" s="9">
        <f t="shared" si="1058"/>
        <v>937191.00757759181</v>
      </c>
      <c r="N4872" s="9">
        <f t="shared" si="1059"/>
        <v>411754840689.79236</v>
      </c>
      <c r="O4872" s="9">
        <f t="shared" si="1060"/>
        <v>3147219.9924224084</v>
      </c>
      <c r="P4872" s="9">
        <f t="shared" si="1061"/>
        <v>9904993680703.3047</v>
      </c>
      <c r="Q4872" s="9">
        <f t="shared" si="1062"/>
        <v>2.241405043306645E-4</v>
      </c>
      <c r="R4872" s="9">
        <f t="shared" si="1063"/>
        <v>0.89071498663665982</v>
      </c>
    </row>
    <row r="4873" spans="1:18" x14ac:dyDescent="0.25">
      <c r="A4873">
        <v>4862</v>
      </c>
      <c r="B4873" s="5">
        <v>632175</v>
      </c>
      <c r="C4873" s="5">
        <v>817281</v>
      </c>
      <c r="D4873" s="5">
        <f t="shared" si="1050"/>
        <v>516664616175</v>
      </c>
      <c r="E4873" s="5">
        <f t="shared" si="1051"/>
        <v>399645230625</v>
      </c>
      <c r="F4873" s="5">
        <f t="shared" si="1052"/>
        <v>667948232961</v>
      </c>
      <c r="G4873" s="5">
        <f t="shared" si="1053"/>
        <v>2214.1757999999681</v>
      </c>
      <c r="H4873" s="9">
        <f t="shared" si="1054"/>
        <v>4902574.4733054992</v>
      </c>
      <c r="I4873" s="9">
        <f t="shared" si="1055"/>
        <v>521771.25339999999</v>
      </c>
      <c r="J4873" s="9">
        <f t="shared" si="1056"/>
        <v>272245240874.60699</v>
      </c>
      <c r="K4873" s="9">
        <f t="shared" si="1057"/>
        <v>1155293282.4139311</v>
      </c>
      <c r="M4873" s="9">
        <f t="shared" si="1058"/>
        <v>296113.22186744231</v>
      </c>
      <c r="N4873" s="9">
        <f t="shared" si="1059"/>
        <v>364182.39841454651</v>
      </c>
      <c r="O4873" s="9">
        <f t="shared" si="1060"/>
        <v>521167.77813255769</v>
      </c>
      <c r="P4873" s="9">
        <f t="shared" si="1061"/>
        <v>271615852963.62689</v>
      </c>
      <c r="Q4873" s="9">
        <f t="shared" si="1062"/>
        <v>2.0000002135141086E-4</v>
      </c>
      <c r="R4873" s="9">
        <f t="shared" si="1063"/>
        <v>0.14749726658684287</v>
      </c>
    </row>
    <row r="4874" spans="1:18" x14ac:dyDescent="0.25">
      <c r="A4874">
        <v>4863</v>
      </c>
      <c r="B4874" s="5">
        <v>488541</v>
      </c>
      <c r="C4874" s="5">
        <v>2263155</v>
      </c>
      <c r="D4874" s="5">
        <f t="shared" si="1050"/>
        <v>1105644006855</v>
      </c>
      <c r="E4874" s="5">
        <f t="shared" si="1051"/>
        <v>238672308681</v>
      </c>
      <c r="F4874" s="5">
        <f t="shared" si="1052"/>
        <v>5121870554025</v>
      </c>
      <c r="G4874" s="5">
        <f t="shared" si="1053"/>
        <v>-141419.82420000003</v>
      </c>
      <c r="H4874" s="9">
        <f t="shared" si="1054"/>
        <v>19999566676.758915</v>
      </c>
      <c r="I4874" s="9">
        <f t="shared" si="1055"/>
        <v>1967645.2534</v>
      </c>
      <c r="J4874" s="9">
        <f t="shared" si="1056"/>
        <v>3871627843227.5503</v>
      </c>
      <c r="K4874" s="9">
        <f t="shared" si="1057"/>
        <v>-278264045823.79254</v>
      </c>
      <c r="M4874" s="9">
        <f t="shared" si="1058"/>
        <v>256965.66792714212</v>
      </c>
      <c r="N4874" s="9">
        <f t="shared" si="1059"/>
        <v>1485646000.739459</v>
      </c>
      <c r="O4874" s="9">
        <f t="shared" si="1060"/>
        <v>2006189.3320728578</v>
      </c>
      <c r="P4874" s="9">
        <f t="shared" si="1061"/>
        <v>4024795636122.939</v>
      </c>
      <c r="Q4874" s="9">
        <f t="shared" si="1062"/>
        <v>2.0008710096438602E-4</v>
      </c>
      <c r="R4874" s="9">
        <f t="shared" si="1063"/>
        <v>0.5677777254055375</v>
      </c>
    </row>
    <row r="4875" spans="1:18" x14ac:dyDescent="0.25">
      <c r="A4875">
        <v>4864</v>
      </c>
      <c r="B4875" s="5">
        <v>278095</v>
      </c>
      <c r="C4875" s="5">
        <v>144620</v>
      </c>
      <c r="D4875" s="5">
        <f t="shared" si="1050"/>
        <v>40218098900</v>
      </c>
      <c r="E4875" s="5">
        <f t="shared" si="1051"/>
        <v>77336829025</v>
      </c>
      <c r="F4875" s="5">
        <f t="shared" si="1052"/>
        <v>20914944400</v>
      </c>
      <c r="G4875" s="5">
        <f t="shared" si="1053"/>
        <v>-351865.82420000003</v>
      </c>
      <c r="H4875" s="9">
        <f t="shared" si="1054"/>
        <v>123809558239.94533</v>
      </c>
      <c r="I4875" s="9">
        <f t="shared" si="1055"/>
        <v>-150889.74660000001</v>
      </c>
      <c r="J4875" s="9">
        <f t="shared" si="1056"/>
        <v>22767715629.012215</v>
      </c>
      <c r="K4875" s="9">
        <f t="shared" si="1057"/>
        <v>53092945050.738159</v>
      </c>
      <c r="M4875" s="9">
        <f t="shared" si="1058"/>
        <v>199608.45350353481</v>
      </c>
      <c r="N4875" s="9">
        <f t="shared" si="1059"/>
        <v>9197058017.5741253</v>
      </c>
      <c r="O4875" s="9">
        <f t="shared" si="1060"/>
        <v>-54988.453503534809</v>
      </c>
      <c r="P4875" s="9">
        <f t="shared" si="1061"/>
        <v>3023730018.7104096</v>
      </c>
      <c r="Q4875" s="9">
        <f t="shared" si="1062"/>
        <v>2.0053920827871915E-4</v>
      </c>
      <c r="R4875" s="9">
        <f t="shared" si="1063"/>
        <v>-1.5562452463363451E-2</v>
      </c>
    </row>
    <row r="4876" spans="1:18" x14ac:dyDescent="0.25">
      <c r="A4876">
        <v>4865</v>
      </c>
      <c r="B4876" s="5">
        <v>231379</v>
      </c>
      <c r="C4876" s="5">
        <v>330789</v>
      </c>
      <c r="D4876" s="5">
        <f t="shared" si="1050"/>
        <v>76537628031</v>
      </c>
      <c r="E4876" s="5">
        <f t="shared" si="1051"/>
        <v>53536241641</v>
      </c>
      <c r="F4876" s="5">
        <f t="shared" si="1052"/>
        <v>109421362521</v>
      </c>
      <c r="G4876" s="5">
        <f t="shared" si="1053"/>
        <v>-398581.82420000003</v>
      </c>
      <c r="H4876" s="9">
        <f t="shared" si="1054"/>
        <v>158867470582.59973</v>
      </c>
      <c r="I4876" s="9">
        <f t="shared" si="1055"/>
        <v>35279.253399999987</v>
      </c>
      <c r="J4876" s="9">
        <f t="shared" si="1056"/>
        <v>1244625720.4614105</v>
      </c>
      <c r="K4876" s="9">
        <f t="shared" si="1057"/>
        <v>-14061669176.586048</v>
      </c>
      <c r="M4876" s="9">
        <f t="shared" si="1058"/>
        <v>186875.97282434281</v>
      </c>
      <c r="N4876" s="9">
        <f t="shared" si="1059"/>
        <v>11801296804.740667</v>
      </c>
      <c r="O4876" s="9">
        <f t="shared" si="1060"/>
        <v>143913.02717565719</v>
      </c>
      <c r="P4876" s="9">
        <f t="shared" si="1061"/>
        <v>20710959390.861446</v>
      </c>
      <c r="Q4876" s="9">
        <f t="shared" si="1062"/>
        <v>2.0069189048547685E-4</v>
      </c>
      <c r="R4876" s="9">
        <f t="shared" si="1063"/>
        <v>4.0729274467535312E-2</v>
      </c>
    </row>
    <row r="4877" spans="1:18" x14ac:dyDescent="0.25">
      <c r="A4877">
        <v>4866</v>
      </c>
      <c r="B4877" s="5">
        <v>203412</v>
      </c>
      <c r="C4877" s="5">
        <v>466303</v>
      </c>
      <c r="D4877" s="5">
        <f t="shared" ref="D4877:D4940" si="1064">B4877*C4877</f>
        <v>94851625836</v>
      </c>
      <c r="E4877" s="5">
        <f t="shared" ref="E4877:E4940" si="1065">POWER(B4877,2)</f>
        <v>41376441744</v>
      </c>
      <c r="F4877" s="5">
        <f t="shared" ref="F4877:F4940" si="1066">POWER(C4877,2)</f>
        <v>217438487809</v>
      </c>
      <c r="G4877" s="5">
        <f t="shared" ref="G4877:G4940" si="1067">B4877-$J$5018</f>
        <v>-426548.82420000003</v>
      </c>
      <c r="H4877" s="9">
        <f t="shared" ref="H4877:H4940" si="1068">POWER(G4877,2)</f>
        <v>181943899426.40253</v>
      </c>
      <c r="I4877" s="9">
        <f t="shared" ref="I4877:I4940" si="1069">C4877-$J$5019</f>
        <v>170793.25339999999</v>
      </c>
      <c r="J4877" s="9">
        <f t="shared" ref="J4877:J4940" si="1070">POWER(I4877,2)</f>
        <v>29170335406.956608</v>
      </c>
      <c r="K4877" s="9">
        <f t="shared" ref="K4877:K4940" si="1071">G4877*I4877</f>
        <v>-72851661419.062653</v>
      </c>
      <c r="M4877" s="9">
        <f t="shared" ref="M4877:M4940" si="1072">$J$5027+$J$5026*B4877</f>
        <v>179253.54609356614</v>
      </c>
      <c r="N4877" s="9">
        <f t="shared" ref="N4877:N4940" si="1073">(M4877-$J$5019)^2</f>
        <v>13515504156.192156</v>
      </c>
      <c r="O4877" s="9">
        <f t="shared" ref="O4877:O4940" si="1074">C4877-M4877</f>
        <v>287049.45390643389</v>
      </c>
      <c r="P4877" s="9">
        <f t="shared" ref="P4877:P4940" si="1075">POWER(O4877,2)</f>
        <v>82397388987.981918</v>
      </c>
      <c r="Q4877" s="9">
        <f t="shared" ref="Q4877:Q4940" si="1076">(1/$J$5017)+((H4877)/$H$5012)</f>
        <v>2.0079239162329479E-4</v>
      </c>
      <c r="R4877" s="9">
        <f t="shared" ref="R4877:R4940" si="1077">O4877/($J$5028*SQRT(1-Q4877))</f>
        <v>8.1238764905239277E-2</v>
      </c>
    </row>
    <row r="4878" spans="1:18" x14ac:dyDescent="0.25">
      <c r="A4878">
        <v>4867</v>
      </c>
      <c r="B4878" s="5">
        <v>188715</v>
      </c>
      <c r="C4878" s="5">
        <v>869140</v>
      </c>
      <c r="D4878" s="5">
        <f t="shared" si="1064"/>
        <v>164019755100</v>
      </c>
      <c r="E4878" s="5">
        <f t="shared" si="1065"/>
        <v>35613351225</v>
      </c>
      <c r="F4878" s="5">
        <f t="shared" si="1066"/>
        <v>755404339600</v>
      </c>
      <c r="G4878" s="5">
        <f t="shared" si="1067"/>
        <v>-441245.82420000003</v>
      </c>
      <c r="H4878" s="9">
        <f t="shared" si="1068"/>
        <v>194697877373.93735</v>
      </c>
      <c r="I4878" s="9">
        <f t="shared" si="1069"/>
        <v>573630.25340000005</v>
      </c>
      <c r="J4878" s="9">
        <f t="shared" si="1070"/>
        <v>329051667615.74829</v>
      </c>
      <c r="K4878" s="9">
        <f t="shared" si="1071"/>
        <v>-253111953947.5379</v>
      </c>
      <c r="M4878" s="9">
        <f t="shared" si="1072"/>
        <v>175247.86777046305</v>
      </c>
      <c r="N4878" s="9">
        <f t="shared" si="1073"/>
        <v>14462919499.610229</v>
      </c>
      <c r="O4878" s="9">
        <f t="shared" si="1074"/>
        <v>693892.132229537</v>
      </c>
      <c r="P4878" s="9">
        <f t="shared" si="1075"/>
        <v>481486291170.05328</v>
      </c>
      <c r="Q4878" s="9">
        <f t="shared" si="1076"/>
        <v>2.0084793701569966E-4</v>
      </c>
      <c r="R4878" s="9">
        <f t="shared" si="1077"/>
        <v>0.19638059086519843</v>
      </c>
    </row>
    <row r="4879" spans="1:18" x14ac:dyDescent="0.25">
      <c r="A4879">
        <v>4868</v>
      </c>
      <c r="B4879" s="5">
        <v>180281</v>
      </c>
      <c r="C4879" s="5">
        <v>121333</v>
      </c>
      <c r="D4879" s="5">
        <f t="shared" si="1064"/>
        <v>21874034573</v>
      </c>
      <c r="E4879" s="5">
        <f t="shared" si="1065"/>
        <v>32501238961</v>
      </c>
      <c r="F4879" s="5">
        <f t="shared" si="1066"/>
        <v>14721696889</v>
      </c>
      <c r="G4879" s="5">
        <f t="shared" si="1067"/>
        <v>-449679.82420000003</v>
      </c>
      <c r="H4879" s="9">
        <f t="shared" si="1068"/>
        <v>202211944292.54294</v>
      </c>
      <c r="I4879" s="9">
        <f t="shared" si="1069"/>
        <v>-174176.74660000001</v>
      </c>
      <c r="J4879" s="9">
        <f t="shared" si="1070"/>
        <v>30337539056.160618</v>
      </c>
      <c r="K4879" s="9">
        <f t="shared" si="1071"/>
        <v>78323768790.815964</v>
      </c>
      <c r="M4879" s="9">
        <f t="shared" si="1072"/>
        <v>172949.17477345333</v>
      </c>
      <c r="N4879" s="9">
        <f t="shared" si="1073"/>
        <v>15021093766.450109</v>
      </c>
      <c r="O4879" s="9">
        <f t="shared" si="1074"/>
        <v>-51616.174773453327</v>
      </c>
      <c r="P4879" s="9">
        <f t="shared" si="1075"/>
        <v>2664229498.2436795</v>
      </c>
      <c r="Q4879" s="9">
        <f t="shared" si="1076"/>
        <v>2.0088066184847478E-4</v>
      </c>
      <c r="R4879" s="9">
        <f t="shared" si="1077"/>
        <v>-1.4608055914299646E-2</v>
      </c>
    </row>
    <row r="4880" spans="1:18" x14ac:dyDescent="0.25">
      <c r="A4880">
        <v>4869</v>
      </c>
      <c r="B4880" s="5">
        <v>142931</v>
      </c>
      <c r="C4880" s="5">
        <v>301399</v>
      </c>
      <c r="D4880" s="5">
        <f t="shared" si="1064"/>
        <v>43079260469</v>
      </c>
      <c r="E4880" s="5">
        <f t="shared" si="1065"/>
        <v>20429270761</v>
      </c>
      <c r="F4880" s="5">
        <f t="shared" si="1066"/>
        <v>90841357201</v>
      </c>
      <c r="G4880" s="5">
        <f t="shared" si="1067"/>
        <v>-487029.82420000003</v>
      </c>
      <c r="H4880" s="9">
        <f t="shared" si="1068"/>
        <v>237198049660.28293</v>
      </c>
      <c r="I4880" s="9">
        <f t="shared" si="1069"/>
        <v>5889.2533999999869</v>
      </c>
      <c r="J4880" s="9">
        <f t="shared" si="1070"/>
        <v>34683305.609411404</v>
      </c>
      <c r="K4880" s="9">
        <f t="shared" si="1071"/>
        <v>-2868242048.0712461</v>
      </c>
      <c r="M4880" s="9">
        <f t="shared" si="1072"/>
        <v>162769.40438712272</v>
      </c>
      <c r="N4880" s="9">
        <f t="shared" si="1073"/>
        <v>17619998450.791775</v>
      </c>
      <c r="O4880" s="9">
        <f t="shared" si="1074"/>
        <v>138629.59561287728</v>
      </c>
      <c r="P4880" s="9">
        <f t="shared" si="1075"/>
        <v>19218164779.789883</v>
      </c>
      <c r="Q4880" s="9">
        <f t="shared" si="1076"/>
        <v>2.0103303132561857E-4</v>
      </c>
      <c r="R4880" s="9">
        <f t="shared" si="1077"/>
        <v>3.9234000723443761E-2</v>
      </c>
    </row>
    <row r="4881" spans="1:18" x14ac:dyDescent="0.25">
      <c r="A4881">
        <v>4870</v>
      </c>
      <c r="B4881" s="5">
        <v>136699</v>
      </c>
      <c r="C4881" s="5">
        <v>63303</v>
      </c>
      <c r="D4881" s="5">
        <f t="shared" si="1064"/>
        <v>8653456797</v>
      </c>
      <c r="E4881" s="5">
        <f t="shared" si="1065"/>
        <v>18686616601</v>
      </c>
      <c r="F4881" s="5">
        <f t="shared" si="1066"/>
        <v>4007269809</v>
      </c>
      <c r="G4881" s="5">
        <f t="shared" si="1067"/>
        <v>-493261.82420000003</v>
      </c>
      <c r="H4881" s="9">
        <f t="shared" si="1068"/>
        <v>243307227213.11172</v>
      </c>
      <c r="I4881" s="9">
        <f t="shared" si="1069"/>
        <v>-232206.74660000001</v>
      </c>
      <c r="J4881" s="9">
        <f t="shared" si="1070"/>
        <v>53919973166.556618</v>
      </c>
      <c r="K4881" s="9">
        <f t="shared" si="1071"/>
        <v>114538723419.46317</v>
      </c>
      <c r="M4881" s="9">
        <f t="shared" si="1072"/>
        <v>161070.86813417461</v>
      </c>
      <c r="N4881" s="9">
        <f t="shared" si="1073"/>
        <v>18073812043.148972</v>
      </c>
      <c r="O4881" s="9">
        <f t="shared" si="1074"/>
        <v>-97767.868134174612</v>
      </c>
      <c r="P4881" s="9">
        <f t="shared" si="1075"/>
        <v>9558556039.5013561</v>
      </c>
      <c r="Q4881" s="9">
        <f t="shared" si="1076"/>
        <v>2.0105963766489868E-4</v>
      </c>
      <c r="R4881" s="9">
        <f t="shared" si="1077"/>
        <v>-2.7669594239141952E-2</v>
      </c>
    </row>
    <row r="4882" spans="1:18" x14ac:dyDescent="0.25">
      <c r="A4882">
        <v>4871</v>
      </c>
      <c r="B4882" s="5">
        <v>135385</v>
      </c>
      <c r="C4882" s="5">
        <v>440728</v>
      </c>
      <c r="D4882" s="5">
        <f t="shared" si="1064"/>
        <v>59667960280</v>
      </c>
      <c r="E4882" s="5">
        <f t="shared" si="1065"/>
        <v>18329098225</v>
      </c>
      <c r="F4882" s="5">
        <f t="shared" si="1066"/>
        <v>194241169984</v>
      </c>
      <c r="G4882" s="5">
        <f t="shared" si="1067"/>
        <v>-494575.82420000003</v>
      </c>
      <c r="H4882" s="9">
        <f t="shared" si="1068"/>
        <v>244605245883.10934</v>
      </c>
      <c r="I4882" s="9">
        <f t="shared" si="1069"/>
        <v>145218.25339999999</v>
      </c>
      <c r="J4882" s="9">
        <f t="shared" si="1070"/>
        <v>21088341120.546608</v>
      </c>
      <c r="K4882" s="9">
        <f t="shared" si="1071"/>
        <v>-71821437364.189453</v>
      </c>
      <c r="M4882" s="9">
        <f t="shared" si="1072"/>
        <v>160712.73645311332</v>
      </c>
      <c r="N4882" s="9">
        <f t="shared" si="1073"/>
        <v>18170233944.539875</v>
      </c>
      <c r="O4882" s="9">
        <f t="shared" si="1074"/>
        <v>280015.26354688668</v>
      </c>
      <c r="P4882" s="9">
        <f t="shared" si="1075"/>
        <v>78408547819.232407</v>
      </c>
      <c r="Q4882" s="9">
        <f t="shared" si="1076"/>
        <v>2.010652907212761E-4</v>
      </c>
      <c r="R4882" s="9">
        <f t="shared" si="1077"/>
        <v>7.9248007478078239E-2</v>
      </c>
    </row>
    <row r="4883" spans="1:18" x14ac:dyDescent="0.25">
      <c r="A4883">
        <v>4872</v>
      </c>
      <c r="B4883" s="5">
        <v>119707</v>
      </c>
      <c r="C4883" s="5">
        <v>32775</v>
      </c>
      <c r="D4883" s="5">
        <f t="shared" si="1064"/>
        <v>3923396925</v>
      </c>
      <c r="E4883" s="5">
        <f t="shared" si="1065"/>
        <v>14329765849</v>
      </c>
      <c r="F4883" s="5">
        <f t="shared" si="1066"/>
        <v>1074200625</v>
      </c>
      <c r="G4883" s="5">
        <f t="shared" si="1067"/>
        <v>-510253.82420000003</v>
      </c>
      <c r="H4883" s="9">
        <f t="shared" si="1068"/>
        <v>260358965110.72455</v>
      </c>
      <c r="I4883" s="9">
        <f t="shared" si="1069"/>
        <v>-262734.74660000001</v>
      </c>
      <c r="J4883" s="9">
        <f t="shared" si="1070"/>
        <v>69029547070.966217</v>
      </c>
      <c r="K4883" s="9">
        <f t="shared" si="1071"/>
        <v>134061409202.86797</v>
      </c>
      <c r="M4883" s="9">
        <f t="shared" si="1072"/>
        <v>156439.68584757406</v>
      </c>
      <c r="N4883" s="9">
        <f t="shared" si="1073"/>
        <v>19340481797.683445</v>
      </c>
      <c r="O4883" s="9">
        <f t="shared" si="1074"/>
        <v>-123664.68584757406</v>
      </c>
      <c r="P4883" s="9">
        <f t="shared" si="1075"/>
        <v>15292954525.779184</v>
      </c>
      <c r="Q4883" s="9">
        <f t="shared" si="1076"/>
        <v>2.0113390041465442E-4</v>
      </c>
      <c r="R4883" s="9">
        <f t="shared" si="1077"/>
        <v>-3.4998736000843286E-2</v>
      </c>
    </row>
    <row r="4884" spans="1:18" x14ac:dyDescent="0.25">
      <c r="A4884">
        <v>4873</v>
      </c>
      <c r="B4884" s="5">
        <v>97811</v>
      </c>
      <c r="C4884" s="5">
        <v>86626</v>
      </c>
      <c r="D4884" s="5">
        <f t="shared" si="1064"/>
        <v>8472975686</v>
      </c>
      <c r="E4884" s="5">
        <f t="shared" si="1065"/>
        <v>9566991721</v>
      </c>
      <c r="F4884" s="5">
        <f t="shared" si="1066"/>
        <v>7504063876</v>
      </c>
      <c r="G4884" s="5">
        <f t="shared" si="1067"/>
        <v>-532149.82420000003</v>
      </c>
      <c r="H4884" s="9">
        <f t="shared" si="1068"/>
        <v>283183435396.09094</v>
      </c>
      <c r="I4884" s="9">
        <f t="shared" si="1069"/>
        <v>-208883.74660000001</v>
      </c>
      <c r="J4884" s="9">
        <f t="shared" si="1070"/>
        <v>43632419593.653015</v>
      </c>
      <c r="K4884" s="9">
        <f t="shared" si="1071"/>
        <v>111157449031.42737</v>
      </c>
      <c r="M4884" s="9">
        <f t="shared" si="1072"/>
        <v>150471.9146995394</v>
      </c>
      <c r="N4884" s="9">
        <f t="shared" si="1073"/>
        <v>21035972682.386272</v>
      </c>
      <c r="O4884" s="9">
        <f t="shared" si="1074"/>
        <v>-63845.914699539397</v>
      </c>
      <c r="P4884" s="9">
        <f t="shared" si="1075"/>
        <v>4076300823.8208609</v>
      </c>
      <c r="Q4884" s="9">
        <f t="shared" si="1076"/>
        <v>2.0123330423702648E-4</v>
      </c>
      <c r="R4884" s="9">
        <f t="shared" si="1077"/>
        <v>-1.8069236250180094E-2</v>
      </c>
    </row>
    <row r="4885" spans="1:18" x14ac:dyDescent="0.25">
      <c r="A4885">
        <v>4874</v>
      </c>
      <c r="B4885" s="5">
        <v>91995</v>
      </c>
      <c r="C4885" s="5">
        <v>41066</v>
      </c>
      <c r="D4885" s="5">
        <f t="shared" si="1064"/>
        <v>3777866670</v>
      </c>
      <c r="E4885" s="5">
        <f t="shared" si="1065"/>
        <v>8463080025</v>
      </c>
      <c r="F4885" s="5">
        <f t="shared" si="1066"/>
        <v>1686416356</v>
      </c>
      <c r="G4885" s="5">
        <f t="shared" si="1067"/>
        <v>-537965.82420000003</v>
      </c>
      <c r="H4885" s="9">
        <f t="shared" si="1068"/>
        <v>289407228007.18536</v>
      </c>
      <c r="I4885" s="9">
        <f t="shared" si="1069"/>
        <v>-254443.74660000001</v>
      </c>
      <c r="J4885" s="9">
        <f t="shared" si="1070"/>
        <v>64741620183.845016</v>
      </c>
      <c r="K4885" s="9">
        <f t="shared" si="1071"/>
        <v>136882039852.20496</v>
      </c>
      <c r="M4885" s="9">
        <f t="shared" si="1072"/>
        <v>148886.75955718601</v>
      </c>
      <c r="N4885" s="9">
        <f t="shared" si="1073"/>
        <v>21498300329.357201</v>
      </c>
      <c r="O4885" s="9">
        <f t="shared" si="1074"/>
        <v>-107820.75955718601</v>
      </c>
      <c r="P4885" s="9">
        <f t="shared" si="1075"/>
        <v>11625316191.48852</v>
      </c>
      <c r="Q4885" s="9">
        <f t="shared" si="1076"/>
        <v>2.0126040974122699E-4</v>
      </c>
      <c r="R4885" s="9">
        <f t="shared" si="1077"/>
        <v>-3.0514697967605822E-2</v>
      </c>
    </row>
    <row r="4886" spans="1:18" x14ac:dyDescent="0.25">
      <c r="A4886">
        <v>4875</v>
      </c>
      <c r="B4886" s="5">
        <v>80541</v>
      </c>
      <c r="C4886" s="5">
        <v>142104</v>
      </c>
      <c r="D4886" s="5">
        <f t="shared" si="1064"/>
        <v>11445198264</v>
      </c>
      <c r="E4886" s="5">
        <f t="shared" si="1065"/>
        <v>6486852681</v>
      </c>
      <c r="F4886" s="5">
        <f t="shared" si="1066"/>
        <v>20193546816</v>
      </c>
      <c r="G4886" s="5">
        <f t="shared" si="1067"/>
        <v>-549419.82420000003</v>
      </c>
      <c r="H4886" s="9">
        <f t="shared" si="1068"/>
        <v>301862143223.95892</v>
      </c>
      <c r="I4886" s="9">
        <f t="shared" si="1069"/>
        <v>-153405.74660000001</v>
      </c>
      <c r="J4886" s="9">
        <f t="shared" si="1070"/>
        <v>23533323089.903416</v>
      </c>
      <c r="K4886" s="9">
        <f t="shared" si="1071"/>
        <v>84284158328.24176</v>
      </c>
      <c r="M4886" s="9">
        <f t="shared" si="1072"/>
        <v>145764.96330537795</v>
      </c>
      <c r="N4886" s="9">
        <f t="shared" si="1073"/>
        <v>22423500123.953323</v>
      </c>
      <c r="O4886" s="9">
        <f t="shared" si="1074"/>
        <v>-3660.9633053779544</v>
      </c>
      <c r="P4886" s="9">
        <f t="shared" si="1075"/>
        <v>13402652.323323878</v>
      </c>
      <c r="Q4886" s="9">
        <f t="shared" si="1076"/>
        <v>2.0131465267279948E-4</v>
      </c>
      <c r="R4886" s="9">
        <f t="shared" si="1077"/>
        <v>-1.036100960736426E-3</v>
      </c>
    </row>
    <row r="4887" spans="1:18" x14ac:dyDescent="0.25">
      <c r="A4887">
        <v>4876</v>
      </c>
      <c r="B4887" s="5">
        <v>73653</v>
      </c>
      <c r="C4887" s="5">
        <v>35308</v>
      </c>
      <c r="D4887" s="5">
        <f t="shared" si="1064"/>
        <v>2600540124</v>
      </c>
      <c r="E4887" s="5">
        <f t="shared" si="1065"/>
        <v>5424764409</v>
      </c>
      <c r="F4887" s="5">
        <f t="shared" si="1066"/>
        <v>1246654864</v>
      </c>
      <c r="G4887" s="5">
        <f t="shared" si="1067"/>
        <v>-556307.82420000003</v>
      </c>
      <c r="H4887" s="9">
        <f t="shared" si="1068"/>
        <v>309478395266.13812</v>
      </c>
      <c r="I4887" s="9">
        <f t="shared" si="1069"/>
        <v>-260201.74660000001</v>
      </c>
      <c r="J4887" s="9">
        <f t="shared" si="1070"/>
        <v>67704948933.69062</v>
      </c>
      <c r="K4887" s="9">
        <f t="shared" si="1071"/>
        <v>144752267504.08575</v>
      </c>
      <c r="M4887" s="9">
        <f t="shared" si="1072"/>
        <v>143887.63376264583</v>
      </c>
      <c r="N4887" s="9">
        <f t="shared" si="1073"/>
        <v>22989265101.263367</v>
      </c>
      <c r="O4887" s="9">
        <f t="shared" si="1074"/>
        <v>-108579.63376264583</v>
      </c>
      <c r="P4887" s="9">
        <f t="shared" si="1075"/>
        <v>11789536868.030298</v>
      </c>
      <c r="Q4887" s="9">
        <f t="shared" si="1076"/>
        <v>2.0134782253635714E-4</v>
      </c>
      <c r="R4887" s="9">
        <f t="shared" si="1077"/>
        <v>-3.0729470726679121E-2</v>
      </c>
    </row>
    <row r="4888" spans="1:18" x14ac:dyDescent="0.25">
      <c r="A4888">
        <v>4877</v>
      </c>
      <c r="B4888" s="5">
        <v>28132</v>
      </c>
      <c r="C4888" s="5">
        <v>6091</v>
      </c>
      <c r="D4888" s="5">
        <f t="shared" si="1064"/>
        <v>171352012</v>
      </c>
      <c r="E4888" s="5">
        <f t="shared" si="1065"/>
        <v>791409424</v>
      </c>
      <c r="F4888" s="5">
        <f t="shared" si="1066"/>
        <v>37100281</v>
      </c>
      <c r="G4888" s="5">
        <f t="shared" si="1067"/>
        <v>-601828.82420000003</v>
      </c>
      <c r="H4888" s="9">
        <f t="shared" si="1068"/>
        <v>362197933637.95453</v>
      </c>
      <c r="I4888" s="9">
        <f t="shared" si="1069"/>
        <v>-289418.74660000001</v>
      </c>
      <c r="J4888" s="9">
        <f t="shared" si="1070"/>
        <v>83763210883.515015</v>
      </c>
      <c r="K4888" s="9">
        <f t="shared" si="1071"/>
        <v>174180543967.71576</v>
      </c>
      <c r="M4888" s="9">
        <f t="shared" si="1072"/>
        <v>131480.85122566708</v>
      </c>
      <c r="N4888" s="9">
        <f t="shared" si="1073"/>
        <v>26905478517.723862</v>
      </c>
      <c r="O4888" s="9">
        <f t="shared" si="1074"/>
        <v>-125389.85122566708</v>
      </c>
      <c r="P4888" s="9">
        <f t="shared" si="1075"/>
        <v>15722614790.394924</v>
      </c>
      <c r="Q4888" s="9">
        <f t="shared" si="1076"/>
        <v>2.0157742364264043E-4</v>
      </c>
      <c r="R4888" s="9">
        <f t="shared" si="1077"/>
        <v>-3.5486988411834786E-2</v>
      </c>
    </row>
    <row r="4889" spans="1:18" x14ac:dyDescent="0.25">
      <c r="A4889">
        <v>4878</v>
      </c>
      <c r="B4889" s="5">
        <v>25847</v>
      </c>
      <c r="C4889" s="5">
        <v>51941</v>
      </c>
      <c r="D4889" s="5">
        <f t="shared" si="1064"/>
        <v>1342519027</v>
      </c>
      <c r="E4889" s="5">
        <f t="shared" si="1065"/>
        <v>668067409</v>
      </c>
      <c r="F4889" s="5">
        <f t="shared" si="1066"/>
        <v>2697867481</v>
      </c>
      <c r="G4889" s="5">
        <f t="shared" si="1067"/>
        <v>-604113.82420000003</v>
      </c>
      <c r="H4889" s="9">
        <f t="shared" si="1068"/>
        <v>364953512589.54852</v>
      </c>
      <c r="I4889" s="9">
        <f t="shared" si="1069"/>
        <v>-243568.74660000001</v>
      </c>
      <c r="J4889" s="9">
        <f t="shared" si="1070"/>
        <v>59325734320.295021</v>
      </c>
      <c r="K4889" s="9">
        <f t="shared" si="1071"/>
        <v>147143246964.12677</v>
      </c>
      <c r="M4889" s="9">
        <f t="shared" si="1072"/>
        <v>130858.07276963587</v>
      </c>
      <c r="N4889" s="9">
        <f t="shared" si="1073"/>
        <v>27110173695.140617</v>
      </c>
      <c r="O4889" s="9">
        <f t="shared" si="1074"/>
        <v>-78917.072769635866</v>
      </c>
      <c r="P4889" s="9">
        <f t="shared" si="1075"/>
        <v>6227904374.5280027</v>
      </c>
      <c r="Q4889" s="9">
        <f t="shared" si="1076"/>
        <v>2.01589424581861E-4</v>
      </c>
      <c r="R4889" s="9">
        <f t="shared" si="1077"/>
        <v>-2.2334576812278777E-2</v>
      </c>
    </row>
    <row r="4890" spans="1:18" x14ac:dyDescent="0.25">
      <c r="A4890">
        <v>4879</v>
      </c>
      <c r="B4890" s="5">
        <v>18520</v>
      </c>
      <c r="C4890" s="5">
        <v>50000</v>
      </c>
      <c r="D4890" s="5">
        <f t="shared" si="1064"/>
        <v>926000000</v>
      </c>
      <c r="E4890" s="5">
        <f t="shared" si="1065"/>
        <v>342990400</v>
      </c>
      <c r="F4890" s="5">
        <f t="shared" si="1066"/>
        <v>2500000000</v>
      </c>
      <c r="G4890" s="5">
        <f t="shared" si="1067"/>
        <v>-611440.82420000003</v>
      </c>
      <c r="H4890" s="9">
        <f t="shared" si="1068"/>
        <v>373859881498.37537</v>
      </c>
      <c r="I4890" s="9">
        <f t="shared" si="1069"/>
        <v>-245509.74660000001</v>
      </c>
      <c r="J4890" s="9">
        <f t="shared" si="1070"/>
        <v>60275035675.596214</v>
      </c>
      <c r="K4890" s="9">
        <f t="shared" si="1071"/>
        <v>150114681810.23715</v>
      </c>
      <c r="M4890" s="9">
        <f t="shared" si="1072"/>
        <v>128861.09344913669</v>
      </c>
      <c r="N4890" s="9">
        <f t="shared" si="1073"/>
        <v>27771773596.996742</v>
      </c>
      <c r="O4890" s="9">
        <f t="shared" si="1074"/>
        <v>-78861.093449136693</v>
      </c>
      <c r="P4890" s="9">
        <f t="shared" si="1075"/>
        <v>6219072059.9934702</v>
      </c>
      <c r="Q4890" s="9">
        <f t="shared" si="1076"/>
        <v>2.0162821308831587E-4</v>
      </c>
      <c r="R4890" s="9">
        <f t="shared" si="1077"/>
        <v>-2.2318734356100944E-2</v>
      </c>
    </row>
    <row r="4891" spans="1:18" x14ac:dyDescent="0.25">
      <c r="A4891">
        <v>4880</v>
      </c>
      <c r="B4891" s="5">
        <v>16191</v>
      </c>
      <c r="C4891" s="5">
        <v>2108</v>
      </c>
      <c r="D4891" s="5">
        <f t="shared" si="1064"/>
        <v>34130628</v>
      </c>
      <c r="E4891" s="5">
        <f t="shared" si="1065"/>
        <v>262148481</v>
      </c>
      <c r="F4891" s="5">
        <f t="shared" si="1066"/>
        <v>4443664</v>
      </c>
      <c r="G4891" s="5">
        <f t="shared" si="1067"/>
        <v>-613769.82420000003</v>
      </c>
      <c r="H4891" s="9">
        <f t="shared" si="1068"/>
        <v>376713397098.49896</v>
      </c>
      <c r="I4891" s="9">
        <f t="shared" si="1069"/>
        <v>-293401.74660000001</v>
      </c>
      <c r="J4891" s="9">
        <f t="shared" si="1070"/>
        <v>86084584907.930618</v>
      </c>
      <c r="K4891" s="9">
        <f t="shared" si="1071"/>
        <v>180081138430.65497</v>
      </c>
      <c r="M4891" s="9">
        <f t="shared" si="1072"/>
        <v>128226.32276025412</v>
      </c>
      <c r="N4891" s="9">
        <f t="shared" si="1073"/>
        <v>27983743891.548065</v>
      </c>
      <c r="O4891" s="9">
        <f t="shared" si="1074"/>
        <v>-126118.32276025412</v>
      </c>
      <c r="P4891" s="9">
        <f t="shared" si="1075"/>
        <v>15905831335.859631</v>
      </c>
      <c r="Q4891" s="9">
        <f t="shared" si="1076"/>
        <v>2.0164064055560446E-4</v>
      </c>
      <c r="R4891" s="9">
        <f t="shared" si="1077"/>
        <v>-3.5693156631571896E-2</v>
      </c>
    </row>
    <row r="4892" spans="1:18" x14ac:dyDescent="0.25">
      <c r="A4892">
        <v>4881</v>
      </c>
      <c r="B4892" s="5">
        <v>15675</v>
      </c>
      <c r="C4892" s="5">
        <v>100009</v>
      </c>
      <c r="D4892" s="5">
        <f t="shared" si="1064"/>
        <v>1567641075</v>
      </c>
      <c r="E4892" s="5">
        <f t="shared" si="1065"/>
        <v>245705625</v>
      </c>
      <c r="F4892" s="5">
        <f t="shared" si="1066"/>
        <v>10001800081</v>
      </c>
      <c r="G4892" s="5">
        <f t="shared" si="1067"/>
        <v>-614285.82420000003</v>
      </c>
      <c r="H4892" s="9">
        <f t="shared" si="1068"/>
        <v>377347073813.07336</v>
      </c>
      <c r="I4892" s="9">
        <f t="shared" si="1069"/>
        <v>-195500.74660000001</v>
      </c>
      <c r="J4892" s="9">
        <f t="shared" si="1070"/>
        <v>38220541921.157417</v>
      </c>
      <c r="K4892" s="9">
        <f t="shared" si="1071"/>
        <v>120093337256.89636</v>
      </c>
      <c r="M4892" s="9">
        <f t="shared" si="1072"/>
        <v>128085.68657499718</v>
      </c>
      <c r="N4892" s="9">
        <f t="shared" si="1073"/>
        <v>28030815875.255753</v>
      </c>
      <c r="O4892" s="9">
        <f t="shared" si="1074"/>
        <v>-28076.686574997177</v>
      </c>
      <c r="P4892" s="9">
        <f t="shared" si="1075"/>
        <v>788300329.03062665</v>
      </c>
      <c r="Q4892" s="9">
        <f t="shared" si="1076"/>
        <v>2.0164340030804512E-4</v>
      </c>
      <c r="R4892" s="9">
        <f t="shared" si="1077"/>
        <v>-7.9460743773534046E-3</v>
      </c>
    </row>
    <row r="4893" spans="1:18" x14ac:dyDescent="0.25">
      <c r="A4893">
        <v>4882</v>
      </c>
      <c r="B4893" s="5">
        <v>12402</v>
      </c>
      <c r="C4893" s="5">
        <v>99520</v>
      </c>
      <c r="D4893" s="5">
        <f t="shared" si="1064"/>
        <v>1234247040</v>
      </c>
      <c r="E4893" s="5">
        <f t="shared" si="1065"/>
        <v>153809604</v>
      </c>
      <c r="F4893" s="5">
        <f t="shared" si="1066"/>
        <v>9904230400</v>
      </c>
      <c r="G4893" s="5">
        <f t="shared" si="1067"/>
        <v>-617558.82420000003</v>
      </c>
      <c r="H4893" s="9">
        <f t="shared" si="1068"/>
        <v>381378901347.28656</v>
      </c>
      <c r="I4893" s="9">
        <f t="shared" si="1069"/>
        <v>-195989.74660000001</v>
      </c>
      <c r="J4893" s="9">
        <f t="shared" si="1070"/>
        <v>38411980772.332214</v>
      </c>
      <c r="K4893" s="9">
        <f t="shared" si="1071"/>
        <v>121035197465.55196</v>
      </c>
      <c r="M4893" s="9">
        <f t="shared" si="1072"/>
        <v>127193.62798130346</v>
      </c>
      <c r="N4893" s="9">
        <f t="shared" si="1073"/>
        <v>28330315786.863129</v>
      </c>
      <c r="O4893" s="9">
        <f t="shared" si="1074"/>
        <v>-27673.627981303463</v>
      </c>
      <c r="P4893" s="9">
        <f t="shared" si="1075"/>
        <v>765829685.64758205</v>
      </c>
      <c r="Q4893" s="9">
        <f t="shared" si="1076"/>
        <v>2.0166095949180864E-4</v>
      </c>
      <c r="R4893" s="9">
        <f t="shared" si="1077"/>
        <v>-7.8320035227184039E-3</v>
      </c>
    </row>
    <row r="4894" spans="1:18" x14ac:dyDescent="0.25">
      <c r="A4894">
        <v>4883</v>
      </c>
      <c r="B4894" s="5">
        <v>12034</v>
      </c>
      <c r="C4894" s="5">
        <v>100000</v>
      </c>
      <c r="D4894" s="5">
        <f t="shared" si="1064"/>
        <v>1203400000</v>
      </c>
      <c r="E4894" s="5">
        <f t="shared" si="1065"/>
        <v>144817156</v>
      </c>
      <c r="F4894" s="5">
        <f t="shared" si="1066"/>
        <v>10000000000</v>
      </c>
      <c r="G4894" s="5">
        <f t="shared" si="1067"/>
        <v>-617926.82420000003</v>
      </c>
      <c r="H4894" s="9">
        <f t="shared" si="1068"/>
        <v>381833560065.89777</v>
      </c>
      <c r="I4894" s="9">
        <f t="shared" si="1069"/>
        <v>-195509.74660000001</v>
      </c>
      <c r="J4894" s="9">
        <f t="shared" si="1070"/>
        <v>38224061015.596214</v>
      </c>
      <c r="K4894" s="9">
        <f t="shared" si="1071"/>
        <v>120810716816.68477</v>
      </c>
      <c r="M4894" s="9">
        <f t="shared" si="1072"/>
        <v>127093.32930654658</v>
      </c>
      <c r="N4894" s="9">
        <f t="shared" si="1073"/>
        <v>28364089613.962635</v>
      </c>
      <c r="O4894" s="9">
        <f t="shared" si="1074"/>
        <v>-27093.329306546584</v>
      </c>
      <c r="P4894" s="9">
        <f t="shared" si="1075"/>
        <v>734048492.91297603</v>
      </c>
      <c r="Q4894" s="9">
        <f t="shared" si="1076"/>
        <v>2.0166293959535277E-4</v>
      </c>
      <c r="R4894" s="9">
        <f t="shared" si="1077"/>
        <v>-7.6677713137045071E-3</v>
      </c>
    </row>
    <row r="4895" spans="1:18" x14ac:dyDescent="0.25">
      <c r="A4895">
        <v>4884</v>
      </c>
      <c r="B4895" s="5">
        <v>9045</v>
      </c>
      <c r="C4895" s="5">
        <v>548</v>
      </c>
      <c r="D4895" s="5">
        <f t="shared" si="1064"/>
        <v>4956660</v>
      </c>
      <c r="E4895" s="5">
        <f t="shared" si="1065"/>
        <v>81812025</v>
      </c>
      <c r="F4895" s="5">
        <f t="shared" si="1066"/>
        <v>300304</v>
      </c>
      <c r="G4895" s="5">
        <f t="shared" si="1067"/>
        <v>-620915.82420000003</v>
      </c>
      <c r="H4895" s="9">
        <f t="shared" si="1068"/>
        <v>385536460741.96533</v>
      </c>
      <c r="I4895" s="9">
        <f t="shared" si="1069"/>
        <v>-294961.74660000001</v>
      </c>
      <c r="J4895" s="9">
        <f t="shared" si="1070"/>
        <v>87002431957.322617</v>
      </c>
      <c r="K4895" s="9">
        <f t="shared" si="1071"/>
        <v>183146415997.61057</v>
      </c>
      <c r="M4895" s="9">
        <f t="shared" si="1072"/>
        <v>126278.67512489352</v>
      </c>
      <c r="N4895" s="9">
        <f t="shared" si="1073"/>
        <v>28639155552.612602</v>
      </c>
      <c r="O4895" s="9">
        <f t="shared" si="1074"/>
        <v>-125730.67512489352</v>
      </c>
      <c r="P4895" s="9">
        <f t="shared" si="1075"/>
        <v>15808202667.361517</v>
      </c>
      <c r="Q4895" s="9">
        <f t="shared" si="1076"/>
        <v>2.0167906625575115E-4</v>
      </c>
      <c r="R4895" s="9">
        <f t="shared" si="1077"/>
        <v>-3.558344789754668E-2</v>
      </c>
    </row>
    <row r="4896" spans="1:18" x14ac:dyDescent="0.25">
      <c r="A4896">
        <v>4885</v>
      </c>
      <c r="B4896" s="5">
        <v>5411</v>
      </c>
      <c r="C4896" s="5">
        <v>308</v>
      </c>
      <c r="D4896" s="5">
        <f t="shared" si="1064"/>
        <v>1666588</v>
      </c>
      <c r="E4896" s="5">
        <f t="shared" si="1065"/>
        <v>29278921</v>
      </c>
      <c r="F4896" s="5">
        <f t="shared" si="1066"/>
        <v>94864</v>
      </c>
      <c r="G4896" s="5">
        <f t="shared" si="1067"/>
        <v>-624549.82420000003</v>
      </c>
      <c r="H4896" s="9">
        <f t="shared" si="1068"/>
        <v>390062482908.25092</v>
      </c>
      <c r="I4896" s="9">
        <f t="shared" si="1069"/>
        <v>-295201.74660000001</v>
      </c>
      <c r="J4896" s="9">
        <f t="shared" si="1070"/>
        <v>87144071195.690613</v>
      </c>
      <c r="K4896" s="9">
        <f t="shared" si="1071"/>
        <v>184368198942.56296</v>
      </c>
      <c r="M4896" s="9">
        <f t="shared" si="1072"/>
        <v>125288.22571166928</v>
      </c>
      <c r="N4896" s="9">
        <f t="shared" si="1073"/>
        <v>28975366173.536415</v>
      </c>
      <c r="O4896" s="9">
        <f t="shared" si="1074"/>
        <v>-124980.22571166928</v>
      </c>
      <c r="P4896" s="9">
        <f t="shared" si="1075"/>
        <v>15620056818.939798</v>
      </c>
      <c r="Q4896" s="9">
        <f t="shared" si="1076"/>
        <v>2.0169877772759889E-4</v>
      </c>
      <c r="R4896" s="9">
        <f t="shared" si="1077"/>
        <v>-3.5371061113421462E-2</v>
      </c>
    </row>
    <row r="4897" spans="1:18" x14ac:dyDescent="0.25">
      <c r="A4897">
        <v>4886</v>
      </c>
      <c r="B4897" s="5">
        <v>4739</v>
      </c>
      <c r="C4897" s="5">
        <v>5862</v>
      </c>
      <c r="D4897" s="5">
        <f t="shared" si="1064"/>
        <v>27780018</v>
      </c>
      <c r="E4897" s="5">
        <f t="shared" si="1065"/>
        <v>22458121</v>
      </c>
      <c r="F4897" s="5">
        <f t="shared" si="1066"/>
        <v>34363044</v>
      </c>
      <c r="G4897" s="5">
        <f t="shared" si="1067"/>
        <v>-625221.82420000003</v>
      </c>
      <c r="H4897" s="9">
        <f t="shared" si="1068"/>
        <v>390902329455.97577</v>
      </c>
      <c r="I4897" s="9">
        <f t="shared" si="1069"/>
        <v>-289647.74660000001</v>
      </c>
      <c r="J4897" s="9">
        <f t="shared" si="1070"/>
        <v>83895817110.457825</v>
      </c>
      <c r="K4897" s="9">
        <f t="shared" si="1071"/>
        <v>181094092504.67136</v>
      </c>
      <c r="M4897" s="9">
        <f t="shared" si="1072"/>
        <v>125105.0716099393</v>
      </c>
      <c r="N4897" s="9">
        <f t="shared" si="1073"/>
        <v>29037753258.468224</v>
      </c>
      <c r="O4897" s="9">
        <f t="shared" si="1074"/>
        <v>-119243.0716099393</v>
      </c>
      <c r="P4897" s="9">
        <f t="shared" si="1075"/>
        <v>14218910126.973112</v>
      </c>
      <c r="Q4897" s="9">
        <f t="shared" si="1076"/>
        <v>2.0170243537905833E-4</v>
      </c>
      <c r="R4897" s="9">
        <f t="shared" si="1077"/>
        <v>-3.3747370489734523E-2</v>
      </c>
    </row>
    <row r="4898" spans="1:18" x14ac:dyDescent="0.25">
      <c r="A4898">
        <v>4887</v>
      </c>
      <c r="B4898" s="5">
        <v>2812</v>
      </c>
      <c r="C4898" s="5">
        <v>25000</v>
      </c>
      <c r="D4898" s="5">
        <f t="shared" si="1064"/>
        <v>70300000</v>
      </c>
      <c r="E4898" s="5">
        <f t="shared" si="1065"/>
        <v>7907344</v>
      </c>
      <c r="F4898" s="5">
        <f t="shared" si="1066"/>
        <v>625000000</v>
      </c>
      <c r="G4898" s="5">
        <f t="shared" si="1067"/>
        <v>-627148.82420000003</v>
      </c>
      <c r="H4898" s="9">
        <f t="shared" si="1068"/>
        <v>393315647695.44257</v>
      </c>
      <c r="I4898" s="9">
        <f t="shared" si="1069"/>
        <v>-270509.74660000001</v>
      </c>
      <c r="J4898" s="9">
        <f t="shared" si="1070"/>
        <v>73175523005.596222</v>
      </c>
      <c r="K4898" s="9">
        <f t="shared" si="1071"/>
        <v>169649869514.82996</v>
      </c>
      <c r="M4898" s="9">
        <f t="shared" si="1072"/>
        <v>124579.86632119877</v>
      </c>
      <c r="N4898" s="9">
        <f t="shared" si="1073"/>
        <v>29217023972.125332</v>
      </c>
      <c r="O4898" s="9">
        <f t="shared" si="1074"/>
        <v>-99579.866321198773</v>
      </c>
      <c r="P4898" s="9">
        <f t="shared" si="1075"/>
        <v>9916149776.5478172</v>
      </c>
      <c r="Q4898" s="9">
        <f t="shared" si="1076"/>
        <v>2.0171294572407855E-4</v>
      </c>
      <c r="R4898" s="9">
        <f t="shared" si="1077"/>
        <v>-2.8182422796994584E-2</v>
      </c>
    </row>
    <row r="4899" spans="1:18" x14ac:dyDescent="0.25">
      <c r="A4899">
        <v>4888</v>
      </c>
      <c r="B4899" s="5">
        <v>2312</v>
      </c>
      <c r="C4899" s="5">
        <v>1393</v>
      </c>
      <c r="D4899" s="5">
        <f t="shared" si="1064"/>
        <v>3220616</v>
      </c>
      <c r="E4899" s="5">
        <f t="shared" si="1065"/>
        <v>5345344</v>
      </c>
      <c r="F4899" s="5">
        <f t="shared" si="1066"/>
        <v>1940449</v>
      </c>
      <c r="G4899" s="5">
        <f t="shared" si="1067"/>
        <v>-627648.82420000003</v>
      </c>
      <c r="H4899" s="9">
        <f t="shared" si="1068"/>
        <v>393943046519.64252</v>
      </c>
      <c r="I4899" s="9">
        <f t="shared" si="1069"/>
        <v>-294116.74660000001</v>
      </c>
      <c r="J4899" s="9">
        <f t="shared" si="1070"/>
        <v>86504660630.568619</v>
      </c>
      <c r="K4899" s="9">
        <f t="shared" si="1071"/>
        <v>184602030181.01938</v>
      </c>
      <c r="M4899" s="9">
        <f t="shared" si="1072"/>
        <v>124443.59094788779</v>
      </c>
      <c r="N4899" s="9">
        <f t="shared" si="1073"/>
        <v>29263629609.592682</v>
      </c>
      <c r="O4899" s="9">
        <f t="shared" si="1074"/>
        <v>-123050.59094788779</v>
      </c>
      <c r="P4899" s="9">
        <f t="shared" si="1075"/>
        <v>15141447932.624403</v>
      </c>
      <c r="Q4899" s="9">
        <f t="shared" si="1076"/>
        <v>2.0171567813541153E-4</v>
      </c>
      <c r="R4899" s="9">
        <f t="shared" si="1077"/>
        <v>-3.4824949182663573E-2</v>
      </c>
    </row>
    <row r="4900" spans="1:18" x14ac:dyDescent="0.25">
      <c r="A4900">
        <v>4889</v>
      </c>
      <c r="B4900" s="5">
        <v>2036</v>
      </c>
      <c r="C4900" s="5">
        <v>962</v>
      </c>
      <c r="D4900" s="5">
        <f t="shared" si="1064"/>
        <v>1958632</v>
      </c>
      <c r="E4900" s="5">
        <f t="shared" si="1065"/>
        <v>4145296</v>
      </c>
      <c r="F4900" s="5">
        <f t="shared" si="1066"/>
        <v>925444</v>
      </c>
      <c r="G4900" s="5">
        <f t="shared" si="1067"/>
        <v>-627924.82420000003</v>
      </c>
      <c r="H4900" s="9">
        <f t="shared" si="1068"/>
        <v>394289584846.60095</v>
      </c>
      <c r="I4900" s="9">
        <f t="shared" si="1069"/>
        <v>-294547.74660000001</v>
      </c>
      <c r="J4900" s="9">
        <f t="shared" si="1070"/>
        <v>86758375027.137817</v>
      </c>
      <c r="K4900" s="9">
        <f t="shared" si="1071"/>
        <v>184953842002.31116</v>
      </c>
      <c r="M4900" s="9">
        <f t="shared" si="1072"/>
        <v>124368.36694182012</v>
      </c>
      <c r="N4900" s="9">
        <f t="shared" si="1073"/>
        <v>29289371831.305267</v>
      </c>
      <c r="O4900" s="9">
        <f t="shared" si="1074"/>
        <v>-123406.36694182012</v>
      </c>
      <c r="P4900" s="9">
        <f t="shared" si="1075"/>
        <v>15229131401.779154</v>
      </c>
      <c r="Q4900" s="9">
        <f t="shared" si="1076"/>
        <v>2.0171718735923438E-4</v>
      </c>
      <c r="R4900" s="9">
        <f t="shared" si="1077"/>
        <v>-3.4925638533745536E-2</v>
      </c>
    </row>
    <row r="4901" spans="1:18" x14ac:dyDescent="0.25">
      <c r="A4901">
        <v>4890</v>
      </c>
      <c r="B4901" s="5">
        <v>1462</v>
      </c>
      <c r="C4901" s="5">
        <v>901</v>
      </c>
      <c r="D4901" s="5">
        <f t="shared" si="1064"/>
        <v>1317262</v>
      </c>
      <c r="E4901" s="5">
        <f t="shared" si="1065"/>
        <v>2137444</v>
      </c>
      <c r="F4901" s="5">
        <f t="shared" si="1066"/>
        <v>811801</v>
      </c>
      <c r="G4901" s="5">
        <f t="shared" si="1067"/>
        <v>-628498.82420000003</v>
      </c>
      <c r="H4901" s="9">
        <f t="shared" si="1068"/>
        <v>395010772020.78253</v>
      </c>
      <c r="I4901" s="9">
        <f t="shared" si="1069"/>
        <v>-294608.74660000001</v>
      </c>
      <c r="J4901" s="9">
        <f t="shared" si="1070"/>
        <v>86794313573.223022</v>
      </c>
      <c r="K4901" s="9">
        <f t="shared" si="1071"/>
        <v>185161250837.13577</v>
      </c>
      <c r="M4901" s="9">
        <f t="shared" si="1072"/>
        <v>124211.92281325911</v>
      </c>
      <c r="N4901" s="9">
        <f t="shared" si="1073"/>
        <v>29342944434.073334</v>
      </c>
      <c r="O4901" s="9">
        <f t="shared" si="1074"/>
        <v>-123310.92281325911</v>
      </c>
      <c r="P4901" s="9">
        <f t="shared" si="1075"/>
        <v>15205583685.057547</v>
      </c>
      <c r="Q4901" s="9">
        <f t="shared" si="1076"/>
        <v>2.0172032823220372E-4</v>
      </c>
      <c r="R4901" s="9">
        <f t="shared" si="1077"/>
        <v>-3.4898626634342657E-2</v>
      </c>
    </row>
    <row r="4902" spans="1:18" x14ac:dyDescent="0.25">
      <c r="A4902">
        <v>4891</v>
      </c>
      <c r="B4902" s="5">
        <v>1282</v>
      </c>
      <c r="C4902" s="5">
        <v>8</v>
      </c>
      <c r="D4902" s="5">
        <f t="shared" si="1064"/>
        <v>10256</v>
      </c>
      <c r="E4902" s="5">
        <f t="shared" si="1065"/>
        <v>1643524</v>
      </c>
      <c r="F4902" s="5">
        <f t="shared" si="1066"/>
        <v>64</v>
      </c>
      <c r="G4902" s="5">
        <f t="shared" si="1067"/>
        <v>-628678.82420000003</v>
      </c>
      <c r="H4902" s="9">
        <f t="shared" si="1068"/>
        <v>395237063997.49457</v>
      </c>
      <c r="I4902" s="9">
        <f t="shared" si="1069"/>
        <v>-295501.74660000001</v>
      </c>
      <c r="J4902" s="9">
        <f t="shared" si="1070"/>
        <v>87321282243.65062</v>
      </c>
      <c r="K4902" s="9">
        <f t="shared" si="1071"/>
        <v>185775690601.53436</v>
      </c>
      <c r="M4902" s="9">
        <f t="shared" si="1072"/>
        <v>124162.86367886716</v>
      </c>
      <c r="N4902" s="9">
        <f t="shared" si="1073"/>
        <v>29359754286.788406</v>
      </c>
      <c r="O4902" s="9">
        <f t="shared" si="1074"/>
        <v>-124154.86367886716</v>
      </c>
      <c r="P4902" s="9">
        <f t="shared" si="1075"/>
        <v>15414430175.118088</v>
      </c>
      <c r="Q4902" s="9">
        <f t="shared" si="1076"/>
        <v>2.017213137660267E-4</v>
      </c>
      <c r="R4902" s="9">
        <f t="shared" si="1077"/>
        <v>-3.5137473109852616E-2</v>
      </c>
    </row>
    <row r="4903" spans="1:18" x14ac:dyDescent="0.25">
      <c r="A4903">
        <v>4892</v>
      </c>
      <c r="B4903" s="5">
        <v>955</v>
      </c>
      <c r="C4903" s="5">
        <v>1084</v>
      </c>
      <c r="D4903" s="5">
        <f t="shared" si="1064"/>
        <v>1035220</v>
      </c>
      <c r="E4903" s="5">
        <f t="shared" si="1065"/>
        <v>912025</v>
      </c>
      <c r="F4903" s="5">
        <f t="shared" si="1066"/>
        <v>1175056</v>
      </c>
      <c r="G4903" s="5">
        <f t="shared" si="1067"/>
        <v>-629005.82420000003</v>
      </c>
      <c r="H4903" s="9">
        <f t="shared" si="1068"/>
        <v>395648326877.52136</v>
      </c>
      <c r="I4903" s="9">
        <f t="shared" si="1069"/>
        <v>-294425.74660000001</v>
      </c>
      <c r="J4903" s="9">
        <f t="shared" si="1070"/>
        <v>86686520260.967422</v>
      </c>
      <c r="K4903" s="9">
        <f t="shared" si="1071"/>
        <v>185195509405.83337</v>
      </c>
      <c r="M4903" s="9">
        <f t="shared" si="1072"/>
        <v>124073.73958472177</v>
      </c>
      <c r="N4903" s="9">
        <f t="shared" si="1073"/>
        <v>29390304501.342529</v>
      </c>
      <c r="O4903" s="9">
        <f t="shared" si="1074"/>
        <v>-122989.73958472177</v>
      </c>
      <c r="P4903" s="9">
        <f t="shared" si="1075"/>
        <v>15126476043.117678</v>
      </c>
      <c r="Q4903" s="9">
        <f t="shared" si="1076"/>
        <v>2.0172310487450647E-4</v>
      </c>
      <c r="R4903" s="9">
        <f t="shared" si="1077"/>
        <v>-3.4807727569133369E-2</v>
      </c>
    </row>
    <row r="4904" spans="1:18" x14ac:dyDescent="0.25">
      <c r="A4904">
        <v>4893</v>
      </c>
      <c r="B4904" s="5">
        <v>326</v>
      </c>
      <c r="C4904" s="5">
        <v>10</v>
      </c>
      <c r="D4904" s="5">
        <f t="shared" si="1064"/>
        <v>3260</v>
      </c>
      <c r="E4904" s="5">
        <f t="shared" si="1065"/>
        <v>106276</v>
      </c>
      <c r="F4904" s="5">
        <f t="shared" si="1066"/>
        <v>100</v>
      </c>
      <c r="G4904" s="5">
        <f t="shared" si="1067"/>
        <v>-629634.82420000003</v>
      </c>
      <c r="H4904" s="9">
        <f t="shared" si="1068"/>
        <v>396440011845.36493</v>
      </c>
      <c r="I4904" s="9">
        <f t="shared" si="1069"/>
        <v>-295499.74660000001</v>
      </c>
      <c r="J4904" s="9">
        <f t="shared" si="1070"/>
        <v>87320100240.664215</v>
      </c>
      <c r="K4904" s="9">
        <f t="shared" si="1071"/>
        <v>186056931001.63556</v>
      </c>
      <c r="M4904" s="9">
        <f t="shared" si="1072"/>
        <v>123902.30516509655</v>
      </c>
      <c r="N4904" s="9">
        <f t="shared" si="1073"/>
        <v>29449113955.833828</v>
      </c>
      <c r="O4904" s="9">
        <f t="shared" si="1074"/>
        <v>-123892.30516509655</v>
      </c>
      <c r="P4904" s="9">
        <f t="shared" si="1075"/>
        <v>15349303279.121408</v>
      </c>
      <c r="Q4904" s="9">
        <f t="shared" si="1076"/>
        <v>2.017265527754187E-4</v>
      </c>
      <c r="R4904" s="9">
        <f t="shared" si="1077"/>
        <v>-3.5063165659960462E-2</v>
      </c>
    </row>
    <row r="4905" spans="1:18" x14ac:dyDescent="0.25">
      <c r="A4905">
        <v>4894</v>
      </c>
      <c r="B4905" s="5">
        <v>225</v>
      </c>
      <c r="C4905" s="5">
        <v>687</v>
      </c>
      <c r="D4905" s="5">
        <f t="shared" si="1064"/>
        <v>154575</v>
      </c>
      <c r="E4905" s="5">
        <f t="shared" si="1065"/>
        <v>50625</v>
      </c>
      <c r="F4905" s="5">
        <f t="shared" si="1066"/>
        <v>471969</v>
      </c>
      <c r="G4905" s="5">
        <f t="shared" si="1067"/>
        <v>-629735.82420000003</v>
      </c>
      <c r="H4905" s="9">
        <f t="shared" si="1068"/>
        <v>396567208280.85333</v>
      </c>
      <c r="I4905" s="9">
        <f t="shared" si="1069"/>
        <v>-294822.74660000001</v>
      </c>
      <c r="J4905" s="9">
        <f t="shared" si="1070"/>
        <v>86920451912.767822</v>
      </c>
      <c r="K4905" s="9">
        <f t="shared" si="1071"/>
        <v>185660445323.05878</v>
      </c>
      <c r="M4905" s="9">
        <f t="shared" si="1072"/>
        <v>123874.77753968773</v>
      </c>
      <c r="N4905" s="9">
        <f t="shared" si="1073"/>
        <v>29458562604.334354</v>
      </c>
      <c r="O4905" s="9">
        <f t="shared" si="1074"/>
        <v>-123187.77753968773</v>
      </c>
      <c r="P4905" s="9">
        <f t="shared" si="1075"/>
        <v>15175228535.167591</v>
      </c>
      <c r="Q4905" s="9">
        <f t="shared" si="1076"/>
        <v>2.0172710673403073E-4</v>
      </c>
      <c r="R4905" s="9">
        <f t="shared" si="1077"/>
        <v>-3.4863775006826699E-2</v>
      </c>
    </row>
    <row r="4906" spans="1:18" x14ac:dyDescent="0.25">
      <c r="A4906">
        <v>4895</v>
      </c>
      <c r="B4906" s="5">
        <v>78</v>
      </c>
      <c r="C4906" s="5">
        <v>2</v>
      </c>
      <c r="D4906" s="5">
        <f t="shared" si="1064"/>
        <v>156</v>
      </c>
      <c r="E4906" s="5">
        <f t="shared" si="1065"/>
        <v>6084</v>
      </c>
      <c r="F4906" s="5">
        <f t="shared" si="1066"/>
        <v>4</v>
      </c>
      <c r="G4906" s="5">
        <f t="shared" si="1067"/>
        <v>-629882.82420000003</v>
      </c>
      <c r="H4906" s="9">
        <f t="shared" si="1068"/>
        <v>396752372222.16815</v>
      </c>
      <c r="I4906" s="9">
        <f t="shared" si="1069"/>
        <v>-295507.74660000001</v>
      </c>
      <c r="J4906" s="9">
        <f t="shared" si="1070"/>
        <v>87324828300.609818</v>
      </c>
      <c r="K4906" s="9">
        <f t="shared" si="1071"/>
        <v>186135254001.38596</v>
      </c>
      <c r="M4906" s="9">
        <f t="shared" si="1072"/>
        <v>123834.7125799343</v>
      </c>
      <c r="N4906" s="9">
        <f t="shared" si="1073"/>
        <v>29472317305.790718</v>
      </c>
      <c r="O4906" s="9">
        <f t="shared" si="1074"/>
        <v>-123832.7125799343</v>
      </c>
      <c r="P4906" s="9">
        <f t="shared" si="1075"/>
        <v>15334540704.904619</v>
      </c>
      <c r="Q4906" s="9">
        <f t="shared" si="1076"/>
        <v>2.0172791314939555E-4</v>
      </c>
      <c r="R4906" s="9">
        <f t="shared" si="1077"/>
        <v>-3.5046300191770817E-2</v>
      </c>
    </row>
    <row r="4907" spans="1:18" x14ac:dyDescent="0.25">
      <c r="A4907">
        <v>4896</v>
      </c>
      <c r="B4907" s="5">
        <v>74</v>
      </c>
      <c r="C4907" s="5">
        <v>2</v>
      </c>
      <c r="D4907" s="5">
        <f t="shared" si="1064"/>
        <v>148</v>
      </c>
      <c r="E4907" s="5">
        <f t="shared" si="1065"/>
        <v>5476</v>
      </c>
      <c r="F4907" s="5">
        <f t="shared" si="1066"/>
        <v>4</v>
      </c>
      <c r="G4907" s="5">
        <f t="shared" si="1067"/>
        <v>-629886.82420000003</v>
      </c>
      <c r="H4907" s="9">
        <f t="shared" si="1068"/>
        <v>396757411300.76172</v>
      </c>
      <c r="I4907" s="9">
        <f t="shared" si="1069"/>
        <v>-295507.74660000001</v>
      </c>
      <c r="J4907" s="9">
        <f t="shared" si="1070"/>
        <v>87324828300.609818</v>
      </c>
      <c r="K4907" s="9">
        <f t="shared" si="1071"/>
        <v>186136436032.37238</v>
      </c>
      <c r="M4907" s="9">
        <f t="shared" si="1072"/>
        <v>123833.62237694781</v>
      </c>
      <c r="N4907" s="9">
        <f t="shared" si="1073"/>
        <v>29472691628.248852</v>
      </c>
      <c r="O4907" s="9">
        <f t="shared" si="1074"/>
        <v>-123831.62237694781</v>
      </c>
      <c r="P4907" s="9">
        <f t="shared" si="1075"/>
        <v>15334270700.507002</v>
      </c>
      <c r="Q4907" s="9">
        <f t="shared" si="1076"/>
        <v>2.0172793509530128E-4</v>
      </c>
      <c r="R4907" s="9">
        <f t="shared" si="1077"/>
        <v>-3.5045991650249686E-2</v>
      </c>
    </row>
    <row r="4908" spans="1:18" x14ac:dyDescent="0.25">
      <c r="A4908">
        <v>4897</v>
      </c>
      <c r="B4908" s="5">
        <v>21</v>
      </c>
      <c r="C4908" s="5">
        <v>1</v>
      </c>
      <c r="D4908" s="5">
        <f t="shared" si="1064"/>
        <v>21</v>
      </c>
      <c r="E4908" s="5">
        <f t="shared" si="1065"/>
        <v>441</v>
      </c>
      <c r="F4908" s="5">
        <f t="shared" si="1066"/>
        <v>1</v>
      </c>
      <c r="G4908" s="5">
        <f t="shared" si="1067"/>
        <v>-629939.82420000003</v>
      </c>
      <c r="H4908" s="9">
        <f t="shared" si="1068"/>
        <v>396824182113.12695</v>
      </c>
      <c r="I4908" s="9">
        <f t="shared" si="1069"/>
        <v>-295508.74660000001</v>
      </c>
      <c r="J4908" s="9">
        <f t="shared" si="1070"/>
        <v>87325419317.103012</v>
      </c>
      <c r="K4908" s="9">
        <f t="shared" si="1071"/>
        <v>186152727882.76636</v>
      </c>
      <c r="M4908" s="9">
        <f t="shared" si="1072"/>
        <v>123819.17718737684</v>
      </c>
      <c r="N4908" s="9">
        <f t="shared" si="1073"/>
        <v>29477651625.230778</v>
      </c>
      <c r="O4908" s="9">
        <f t="shared" si="1074"/>
        <v>-123818.17718737684</v>
      </c>
      <c r="P4908" s="9">
        <f t="shared" si="1075"/>
        <v>15330941002.004648</v>
      </c>
      <c r="Q4908" s="9">
        <f t="shared" si="1076"/>
        <v>2.0172822589170923E-4</v>
      </c>
      <c r="R4908" s="9">
        <f t="shared" si="1077"/>
        <v>-3.5042186488358593E-2</v>
      </c>
    </row>
    <row r="4909" spans="1:18" x14ac:dyDescent="0.25">
      <c r="A4909">
        <v>4898</v>
      </c>
      <c r="B4909" s="5">
        <v>1</v>
      </c>
      <c r="C4909" s="5">
        <v>0</v>
      </c>
      <c r="D4909" s="5">
        <f t="shared" si="1064"/>
        <v>0</v>
      </c>
      <c r="E4909" s="5">
        <f t="shared" si="1065"/>
        <v>1</v>
      </c>
      <c r="F4909" s="5">
        <f t="shared" si="1066"/>
        <v>0</v>
      </c>
      <c r="G4909" s="5">
        <f t="shared" si="1067"/>
        <v>-629959.82420000003</v>
      </c>
      <c r="H4909" s="9">
        <f t="shared" si="1068"/>
        <v>396849380106.09497</v>
      </c>
      <c r="I4909" s="9">
        <f t="shared" si="1069"/>
        <v>-295509.74660000001</v>
      </c>
      <c r="J4909" s="9">
        <f t="shared" si="1070"/>
        <v>87326010335.596222</v>
      </c>
      <c r="K4909" s="9">
        <f t="shared" si="1071"/>
        <v>186159268017.52255</v>
      </c>
      <c r="M4909" s="9">
        <f t="shared" si="1072"/>
        <v>123813.72617244441</v>
      </c>
      <c r="N4909" s="9">
        <f t="shared" si="1073"/>
        <v>29479523430.659592</v>
      </c>
      <c r="O4909" s="9">
        <f t="shared" si="1074"/>
        <v>-123813.72617244441</v>
      </c>
      <c r="P4909" s="9">
        <f t="shared" si="1075"/>
        <v>15329838788.705046</v>
      </c>
      <c r="Q4909" s="9">
        <f t="shared" si="1076"/>
        <v>2.017283356325613E-4</v>
      </c>
      <c r="R4909" s="9">
        <f t="shared" si="1077"/>
        <v>-3.5040926794016831E-2</v>
      </c>
    </row>
    <row r="4910" spans="1:18" x14ac:dyDescent="0.25">
      <c r="A4910">
        <v>4899</v>
      </c>
      <c r="B4910" s="5">
        <v>8646</v>
      </c>
      <c r="C4910" s="5">
        <v>585</v>
      </c>
      <c r="D4910" s="5">
        <f t="shared" si="1064"/>
        <v>5057910</v>
      </c>
      <c r="E4910" s="5">
        <f t="shared" si="1065"/>
        <v>74753316</v>
      </c>
      <c r="F4910" s="5">
        <f t="shared" si="1066"/>
        <v>342225</v>
      </c>
      <c r="G4910" s="5">
        <f t="shared" si="1067"/>
        <v>-621314.82420000003</v>
      </c>
      <c r="H4910" s="9">
        <f t="shared" si="1068"/>
        <v>386032110770.67694</v>
      </c>
      <c r="I4910" s="9">
        <f t="shared" si="1069"/>
        <v>-294924.74660000001</v>
      </c>
      <c r="J4910" s="9">
        <f t="shared" si="1070"/>
        <v>86980606157.074219</v>
      </c>
      <c r="K4910" s="9">
        <f t="shared" si="1071"/>
        <v>183241117086.00858</v>
      </c>
      <c r="M4910" s="9">
        <f t="shared" si="1072"/>
        <v>126169.92737699134</v>
      </c>
      <c r="N4910" s="9">
        <f t="shared" si="1073"/>
        <v>28675974374.481258</v>
      </c>
      <c r="O4910" s="9">
        <f t="shared" si="1074"/>
        <v>-125584.92737699134</v>
      </c>
      <c r="P4910" s="9">
        <f t="shared" si="1075"/>
        <v>15771573984.284189</v>
      </c>
      <c r="Q4910" s="9">
        <f t="shared" si="1076"/>
        <v>2.0168122488229524E-4</v>
      </c>
      <c r="R4910" s="9">
        <f t="shared" si="1077"/>
        <v>-3.5542199391051653E-2</v>
      </c>
    </row>
    <row r="4911" spans="1:18" x14ac:dyDescent="0.25">
      <c r="A4911">
        <v>4900</v>
      </c>
      <c r="B4911" s="5">
        <v>8470</v>
      </c>
      <c r="C4911" s="5">
        <v>2372</v>
      </c>
      <c r="D4911" s="5">
        <f t="shared" si="1064"/>
        <v>20090840</v>
      </c>
      <c r="E4911" s="5">
        <f t="shared" si="1065"/>
        <v>71740900</v>
      </c>
      <c r="F4911" s="5">
        <f t="shared" si="1066"/>
        <v>5626384</v>
      </c>
      <c r="G4911" s="5">
        <f t="shared" si="1067"/>
        <v>-621490.82420000003</v>
      </c>
      <c r="H4911" s="9">
        <f t="shared" si="1068"/>
        <v>386250844564.79535</v>
      </c>
      <c r="I4911" s="9">
        <f t="shared" si="1069"/>
        <v>-293137.74660000001</v>
      </c>
      <c r="J4911" s="9">
        <f t="shared" si="1070"/>
        <v>85929738481.725815</v>
      </c>
      <c r="K4911" s="9">
        <f t="shared" si="1071"/>
        <v>182182419738.56476</v>
      </c>
      <c r="M4911" s="9">
        <f t="shared" si="1072"/>
        <v>126121.95844558589</v>
      </c>
      <c r="N4911" s="9">
        <f t="shared" si="1073"/>
        <v>28692222775.844681</v>
      </c>
      <c r="O4911" s="9">
        <f t="shared" si="1074"/>
        <v>-123749.95844558589</v>
      </c>
      <c r="P4911" s="9">
        <f t="shared" si="1075"/>
        <v>15314052215.284233</v>
      </c>
      <c r="Q4911" s="9">
        <f t="shared" si="1076"/>
        <v>2.0168217749915536E-4</v>
      </c>
      <c r="R4911" s="9">
        <f t="shared" si="1077"/>
        <v>-3.5022878873030988E-2</v>
      </c>
    </row>
    <row r="4912" spans="1:18" x14ac:dyDescent="0.25">
      <c r="A4912">
        <v>4901</v>
      </c>
      <c r="B4912" s="5">
        <v>5418</v>
      </c>
      <c r="C4912" s="5">
        <v>56</v>
      </c>
      <c r="D4912" s="5">
        <f t="shared" si="1064"/>
        <v>303408</v>
      </c>
      <c r="E4912" s="5">
        <f t="shared" si="1065"/>
        <v>29354724</v>
      </c>
      <c r="F4912" s="5">
        <f t="shared" si="1066"/>
        <v>3136</v>
      </c>
      <c r="G4912" s="5">
        <f t="shared" si="1067"/>
        <v>-624542.82420000003</v>
      </c>
      <c r="H4912" s="9">
        <f t="shared" si="1068"/>
        <v>390053739259.71216</v>
      </c>
      <c r="I4912" s="9">
        <f t="shared" si="1069"/>
        <v>-295453.74660000001</v>
      </c>
      <c r="J4912" s="9">
        <f t="shared" si="1070"/>
        <v>87292916379.97702</v>
      </c>
      <c r="K4912" s="9">
        <f t="shared" si="1071"/>
        <v>184523517322.03516</v>
      </c>
      <c r="M4912" s="9">
        <f t="shared" si="1072"/>
        <v>125290.13356689563</v>
      </c>
      <c r="N4912" s="9">
        <f t="shared" si="1073"/>
        <v>28974716661.139805</v>
      </c>
      <c r="O4912" s="9">
        <f t="shared" si="1074"/>
        <v>-125234.13356689563</v>
      </c>
      <c r="P4912" s="9">
        <f t="shared" si="1075"/>
        <v>15683588210.251055</v>
      </c>
      <c r="Q4912" s="9">
        <f t="shared" si="1076"/>
        <v>2.0169873964776284E-4</v>
      </c>
      <c r="R4912" s="9">
        <f t="shared" si="1077"/>
        <v>-3.5442920402592143E-2</v>
      </c>
    </row>
    <row r="4913" spans="1:18" x14ac:dyDescent="0.25">
      <c r="A4913">
        <v>4902</v>
      </c>
      <c r="B4913" s="5">
        <v>1984</v>
      </c>
      <c r="C4913" s="5">
        <v>6</v>
      </c>
      <c r="D4913" s="5">
        <f t="shared" si="1064"/>
        <v>11904</v>
      </c>
      <c r="E4913" s="5">
        <f t="shared" si="1065"/>
        <v>3936256</v>
      </c>
      <c r="F4913" s="5">
        <f t="shared" si="1066"/>
        <v>36</v>
      </c>
      <c r="G4913" s="5">
        <f t="shared" si="1067"/>
        <v>-627976.82420000003</v>
      </c>
      <c r="H4913" s="9">
        <f t="shared" si="1068"/>
        <v>394354891732.31775</v>
      </c>
      <c r="I4913" s="9">
        <f t="shared" si="1069"/>
        <v>-295503.74660000001</v>
      </c>
      <c r="J4913" s="9">
        <f t="shared" si="1070"/>
        <v>87322464254.637024</v>
      </c>
      <c r="K4913" s="9">
        <f t="shared" si="1071"/>
        <v>185569504329.06958</v>
      </c>
      <c r="M4913" s="9">
        <f t="shared" si="1072"/>
        <v>124354.19430299578</v>
      </c>
      <c r="N4913" s="9">
        <f t="shared" si="1073"/>
        <v>29294223082.092552</v>
      </c>
      <c r="O4913" s="9">
        <f t="shared" si="1074"/>
        <v>-124348.19430299578</v>
      </c>
      <c r="P4913" s="9">
        <f t="shared" si="1075"/>
        <v>15462473426.415592</v>
      </c>
      <c r="Q4913" s="9">
        <f t="shared" si="1076"/>
        <v>2.0171747178003303E-4</v>
      </c>
      <c r="R4913" s="9">
        <f t="shared" si="1077"/>
        <v>-3.5192188173042968E-2</v>
      </c>
    </row>
    <row r="4914" spans="1:18" x14ac:dyDescent="0.25">
      <c r="A4914">
        <v>4903</v>
      </c>
      <c r="B4914" s="5">
        <v>1658</v>
      </c>
      <c r="C4914" s="5">
        <v>6</v>
      </c>
      <c r="D4914" s="5">
        <f t="shared" si="1064"/>
        <v>9948</v>
      </c>
      <c r="E4914" s="5">
        <f t="shared" si="1065"/>
        <v>2748964</v>
      </c>
      <c r="F4914" s="5">
        <f t="shared" si="1066"/>
        <v>36</v>
      </c>
      <c r="G4914" s="5">
        <f t="shared" si="1067"/>
        <v>-628302.82420000003</v>
      </c>
      <c r="H4914" s="9">
        <f t="shared" si="1068"/>
        <v>394764438897.69617</v>
      </c>
      <c r="I4914" s="9">
        <f t="shared" si="1069"/>
        <v>-295503.74660000001</v>
      </c>
      <c r="J4914" s="9">
        <f t="shared" si="1070"/>
        <v>87322464254.637024</v>
      </c>
      <c r="K4914" s="9">
        <f t="shared" si="1071"/>
        <v>185665838550.46115</v>
      </c>
      <c r="M4914" s="9">
        <f t="shared" si="1072"/>
        <v>124265.34275959701</v>
      </c>
      <c r="N4914" s="9">
        <f t="shared" si="1073"/>
        <v>29324645846.655033</v>
      </c>
      <c r="O4914" s="9">
        <f t="shared" si="1074"/>
        <v>-124259.34275959701</v>
      </c>
      <c r="P4914" s="9">
        <f t="shared" si="1075"/>
        <v>15440384263.047014</v>
      </c>
      <c r="Q4914" s="9">
        <f t="shared" si="1076"/>
        <v>2.0171925541633088E-4</v>
      </c>
      <c r="R4914" s="9">
        <f t="shared" si="1077"/>
        <v>-3.5167042039224043E-2</v>
      </c>
    </row>
    <row r="4915" spans="1:18" x14ac:dyDescent="0.25">
      <c r="A4915">
        <v>4904</v>
      </c>
      <c r="B4915" s="5">
        <v>727</v>
      </c>
      <c r="C4915" s="5">
        <v>105</v>
      </c>
      <c r="D4915" s="5">
        <f t="shared" si="1064"/>
        <v>76335</v>
      </c>
      <c r="E4915" s="5">
        <f t="shared" si="1065"/>
        <v>528529</v>
      </c>
      <c r="F4915" s="5">
        <f t="shared" si="1066"/>
        <v>11025</v>
      </c>
      <c r="G4915" s="5">
        <f t="shared" si="1067"/>
        <v>-629233.82420000003</v>
      </c>
      <c r="H4915" s="9">
        <f t="shared" si="1068"/>
        <v>395935205517.35657</v>
      </c>
      <c r="I4915" s="9">
        <f t="shared" si="1069"/>
        <v>-295404.74660000001</v>
      </c>
      <c r="J4915" s="9">
        <f t="shared" si="1070"/>
        <v>87263964313.810226</v>
      </c>
      <c r="K4915" s="9">
        <f t="shared" si="1071"/>
        <v>185878658389.94995</v>
      </c>
      <c r="M4915" s="9">
        <f t="shared" si="1072"/>
        <v>124011.59801449196</v>
      </c>
      <c r="N4915" s="9">
        <f t="shared" si="1073"/>
        <v>29411614968.256996</v>
      </c>
      <c r="O4915" s="9">
        <f t="shared" si="1074"/>
        <v>-123906.59801449196</v>
      </c>
      <c r="P4915" s="9">
        <f t="shared" si="1075"/>
        <v>15352845031.524902</v>
      </c>
      <c r="Q4915" s="9">
        <f t="shared" si="1076"/>
        <v>2.0172435427188567E-4</v>
      </c>
      <c r="R4915" s="9">
        <f t="shared" si="1077"/>
        <v>-3.5067210687363168E-2</v>
      </c>
    </row>
    <row r="4916" spans="1:18" x14ac:dyDescent="0.25">
      <c r="A4916">
        <v>4905</v>
      </c>
      <c r="B4916" s="5">
        <v>199</v>
      </c>
      <c r="C4916" s="5">
        <v>7</v>
      </c>
      <c r="D4916" s="5">
        <f t="shared" si="1064"/>
        <v>1393</v>
      </c>
      <c r="E4916" s="5">
        <f t="shared" si="1065"/>
        <v>39601</v>
      </c>
      <c r="F4916" s="5">
        <f t="shared" si="1066"/>
        <v>49</v>
      </c>
      <c r="G4916" s="5">
        <f t="shared" si="1067"/>
        <v>-629761.82420000003</v>
      </c>
      <c r="H4916" s="9">
        <f t="shared" si="1068"/>
        <v>396599955219.71173</v>
      </c>
      <c r="I4916" s="9">
        <f t="shared" si="1069"/>
        <v>-295502.74660000001</v>
      </c>
      <c r="J4916" s="9">
        <f t="shared" si="1070"/>
        <v>87321873248.143814</v>
      </c>
      <c r="K4916" s="9">
        <f t="shared" si="1071"/>
        <v>186096348754.92636</v>
      </c>
      <c r="M4916" s="9">
        <f t="shared" si="1072"/>
        <v>123867.69122027556</v>
      </c>
      <c r="N4916" s="9">
        <f t="shared" si="1073"/>
        <v>29460995174.976395</v>
      </c>
      <c r="O4916" s="9">
        <f t="shared" si="1074"/>
        <v>-123860.69122027556</v>
      </c>
      <c r="P4916" s="9">
        <f t="shared" si="1075"/>
        <v>15341470829.564447</v>
      </c>
      <c r="Q4916" s="9">
        <f t="shared" si="1076"/>
        <v>2.0172724935161847E-4</v>
      </c>
      <c r="R4916" s="9">
        <f t="shared" si="1077"/>
        <v>-3.5054218506462557E-2</v>
      </c>
    </row>
    <row r="4917" spans="1:18" x14ac:dyDescent="0.25">
      <c r="A4917">
        <v>4906</v>
      </c>
      <c r="B4917" s="5">
        <v>1823828</v>
      </c>
      <c r="C4917" s="5">
        <v>73505</v>
      </c>
      <c r="D4917" s="5">
        <f t="shared" si="1064"/>
        <v>134060477140</v>
      </c>
      <c r="E4917" s="5">
        <f t="shared" si="1065"/>
        <v>3326348573584</v>
      </c>
      <c r="F4917" s="5">
        <f t="shared" si="1066"/>
        <v>5402985025</v>
      </c>
      <c r="G4917" s="5">
        <f t="shared" si="1067"/>
        <v>1193867.1757999999</v>
      </c>
      <c r="H4917" s="9">
        <f t="shared" si="1068"/>
        <v>1425318833452.6677</v>
      </c>
      <c r="I4917" s="9">
        <f t="shared" si="1069"/>
        <v>-222004.74660000001</v>
      </c>
      <c r="J4917" s="9">
        <f t="shared" si="1070"/>
        <v>49286107512.930214</v>
      </c>
      <c r="K4917" s="9">
        <f t="shared" si="1071"/>
        <v>-265044179837.53662</v>
      </c>
      <c r="M4917" s="9">
        <f t="shared" si="1072"/>
        <v>620899.13673175382</v>
      </c>
      <c r="N4917" s="9">
        <f t="shared" si="1073"/>
        <v>105878255210.31468</v>
      </c>
      <c r="O4917" s="9">
        <f t="shared" si="1074"/>
        <v>-547394.13673175382</v>
      </c>
      <c r="P4917" s="9">
        <f t="shared" si="1075"/>
        <v>299640340928.302</v>
      </c>
      <c r="Q4917" s="9">
        <f t="shared" si="1076"/>
        <v>2.0620746673954323E-4</v>
      </c>
      <c r="R4917" s="9">
        <f t="shared" si="1077"/>
        <v>-0.15492014845218544</v>
      </c>
    </row>
    <row r="4918" spans="1:18" x14ac:dyDescent="0.25">
      <c r="A4918">
        <v>4907</v>
      </c>
      <c r="B4918" s="5">
        <v>412995</v>
      </c>
      <c r="C4918" s="5">
        <v>18030</v>
      </c>
      <c r="D4918" s="5">
        <f t="shared" si="1064"/>
        <v>7446299850</v>
      </c>
      <c r="E4918" s="5">
        <f t="shared" si="1065"/>
        <v>170564870025</v>
      </c>
      <c r="F4918" s="5">
        <f t="shared" si="1066"/>
        <v>325080900</v>
      </c>
      <c r="G4918" s="5">
        <f t="shared" si="1067"/>
        <v>-216965.82420000003</v>
      </c>
      <c r="H4918" s="9">
        <f t="shared" si="1068"/>
        <v>47074168870.785316</v>
      </c>
      <c r="I4918" s="9">
        <f t="shared" si="1069"/>
        <v>-277479.74660000001</v>
      </c>
      <c r="J4918" s="9">
        <f t="shared" si="1070"/>
        <v>76995009773.200226</v>
      </c>
      <c r="K4918" s="9">
        <f t="shared" si="1071"/>
        <v>60203621919.87616</v>
      </c>
      <c r="M4918" s="9">
        <f t="shared" si="1072"/>
        <v>236375.54922283869</v>
      </c>
      <c r="N4918" s="9">
        <f t="shared" si="1073"/>
        <v>3496853299.4410734</v>
      </c>
      <c r="O4918" s="9">
        <f t="shared" si="1074"/>
        <v>-218345.54922283869</v>
      </c>
      <c r="P4918" s="9">
        <f t="shared" si="1075"/>
        <v>47674778865.423073</v>
      </c>
      <c r="Q4918" s="9">
        <f t="shared" si="1076"/>
        <v>2.0020501471719785E-4</v>
      </c>
      <c r="R4918" s="9">
        <f t="shared" si="1077"/>
        <v>-6.1794639528126957E-2</v>
      </c>
    </row>
    <row r="4919" spans="1:18" x14ac:dyDescent="0.25">
      <c r="A4919">
        <v>4908</v>
      </c>
      <c r="B4919" s="5">
        <v>94417</v>
      </c>
      <c r="C4919" s="5">
        <v>3241</v>
      </c>
      <c r="D4919" s="5">
        <f t="shared" si="1064"/>
        <v>306005497</v>
      </c>
      <c r="E4919" s="5">
        <f t="shared" si="1065"/>
        <v>8914569889</v>
      </c>
      <c r="F4919" s="5">
        <f t="shared" si="1066"/>
        <v>10504081</v>
      </c>
      <c r="G4919" s="5">
        <f t="shared" si="1067"/>
        <v>-535543.82420000003</v>
      </c>
      <c r="H4919" s="9">
        <f t="shared" si="1068"/>
        <v>286807187638.76056</v>
      </c>
      <c r="I4919" s="9">
        <f t="shared" si="1069"/>
        <v>-292268.74660000001</v>
      </c>
      <c r="J4919" s="9">
        <f t="shared" si="1070"/>
        <v>85421020239.135025</v>
      </c>
      <c r="K4919" s="9">
        <f t="shared" si="1071"/>
        <v>156522722248.30478</v>
      </c>
      <c r="M4919" s="9">
        <f t="shared" si="1072"/>
        <v>149546.87746550443</v>
      </c>
      <c r="N4919" s="9">
        <f t="shared" si="1073"/>
        <v>21305159165.973885</v>
      </c>
      <c r="O4919" s="9">
        <f t="shared" si="1074"/>
        <v>-146305.87746550443</v>
      </c>
      <c r="P4919" s="9">
        <f t="shared" si="1075"/>
        <v>21405409780.951195</v>
      </c>
      <c r="Q4919" s="9">
        <f t="shared" si="1076"/>
        <v>2.0124908619471258E-4</v>
      </c>
      <c r="R4919" s="9">
        <f t="shared" si="1077"/>
        <v>-4.1406494025814963E-2</v>
      </c>
    </row>
    <row r="4920" spans="1:18" x14ac:dyDescent="0.25">
      <c r="A4920">
        <v>4909</v>
      </c>
      <c r="B4920" s="5">
        <v>54457</v>
      </c>
      <c r="C4920" s="5">
        <v>2232</v>
      </c>
      <c r="D4920" s="5">
        <f t="shared" si="1064"/>
        <v>121548024</v>
      </c>
      <c r="E4920" s="5">
        <f t="shared" si="1065"/>
        <v>2965564849</v>
      </c>
      <c r="F4920" s="5">
        <f t="shared" si="1066"/>
        <v>4981824</v>
      </c>
      <c r="G4920" s="5">
        <f t="shared" si="1067"/>
        <v>-575503.82420000003</v>
      </c>
      <c r="H4920" s="9">
        <f t="shared" si="1068"/>
        <v>331204651668.82452</v>
      </c>
      <c r="I4920" s="9">
        <f t="shared" si="1069"/>
        <v>-293277.74660000001</v>
      </c>
      <c r="J4920" s="9">
        <f t="shared" si="1070"/>
        <v>86011836650.773819</v>
      </c>
      <c r="K4920" s="9">
        <f t="shared" si="1071"/>
        <v>168782464721.05856</v>
      </c>
      <c r="M4920" s="9">
        <f t="shared" si="1072"/>
        <v>138655.74963049046</v>
      </c>
      <c r="N4920" s="9">
        <f t="shared" si="1073"/>
        <v>24603176365.310909</v>
      </c>
      <c r="O4920" s="9">
        <f t="shared" si="1074"/>
        <v>-136423.74963049046</v>
      </c>
      <c r="P4920" s="9">
        <f t="shared" si="1075"/>
        <v>18611439463.242748</v>
      </c>
      <c r="Q4920" s="9">
        <f t="shared" si="1076"/>
        <v>2.0144244348068842E-4</v>
      </c>
      <c r="R4920" s="9">
        <f t="shared" si="1077"/>
        <v>-3.8609725174008756E-2</v>
      </c>
    </row>
    <row r="4921" spans="1:18" x14ac:dyDescent="0.25">
      <c r="A4921">
        <v>4910</v>
      </c>
      <c r="B4921" s="5">
        <v>35115</v>
      </c>
      <c r="C4921" s="5">
        <v>1701</v>
      </c>
      <c r="D4921" s="5">
        <f t="shared" si="1064"/>
        <v>59730615</v>
      </c>
      <c r="E4921" s="5">
        <f t="shared" si="1065"/>
        <v>1233063225</v>
      </c>
      <c r="F4921" s="5">
        <f t="shared" si="1066"/>
        <v>2893401</v>
      </c>
      <c r="G4921" s="5">
        <f t="shared" si="1067"/>
        <v>-594845.82420000003</v>
      </c>
      <c r="H4921" s="9">
        <f t="shared" si="1068"/>
        <v>353841554568.17737</v>
      </c>
      <c r="I4921" s="9">
        <f t="shared" si="1069"/>
        <v>-293808.74660000001</v>
      </c>
      <c r="J4921" s="9">
        <f t="shared" si="1070"/>
        <v>86323579578.663025</v>
      </c>
      <c r="K4921" s="9">
        <f t="shared" si="1071"/>
        <v>174770906028.44595</v>
      </c>
      <c r="M4921" s="9">
        <f t="shared" si="1072"/>
        <v>133384.0730893283</v>
      </c>
      <c r="N4921" s="9">
        <f t="shared" si="1073"/>
        <v>26284734011.288918</v>
      </c>
      <c r="O4921" s="9">
        <f t="shared" si="1074"/>
        <v>-131683.0730893283</v>
      </c>
      <c r="P4921" s="9">
        <f t="shared" si="1075"/>
        <v>17340431738.249378</v>
      </c>
      <c r="Q4921" s="9">
        <f t="shared" si="1076"/>
        <v>2.0154103042035134E-4</v>
      </c>
      <c r="R4921" s="9">
        <f t="shared" si="1077"/>
        <v>-3.7268052860953305E-2</v>
      </c>
    </row>
    <row r="4922" spans="1:18" x14ac:dyDescent="0.25">
      <c r="A4922">
        <v>4911</v>
      </c>
      <c r="B4922" s="5">
        <v>29764</v>
      </c>
      <c r="C4922" s="5">
        <v>189</v>
      </c>
      <c r="D4922" s="5">
        <f t="shared" si="1064"/>
        <v>5625396</v>
      </c>
      <c r="E4922" s="5">
        <f t="shared" si="1065"/>
        <v>885895696</v>
      </c>
      <c r="F4922" s="5">
        <f t="shared" si="1066"/>
        <v>35721</v>
      </c>
      <c r="G4922" s="5">
        <f t="shared" si="1067"/>
        <v>-600196.82420000003</v>
      </c>
      <c r="H4922" s="9">
        <f t="shared" si="1068"/>
        <v>360236227779.76575</v>
      </c>
      <c r="I4922" s="9">
        <f t="shared" si="1069"/>
        <v>-295320.74660000001</v>
      </c>
      <c r="J4922" s="9">
        <f t="shared" si="1070"/>
        <v>87214343372.381424</v>
      </c>
      <c r="K4922" s="9">
        <f t="shared" si="1071"/>
        <v>177250574229.69296</v>
      </c>
      <c r="M4922" s="9">
        <f t="shared" si="1072"/>
        <v>131925.65404415413</v>
      </c>
      <c r="N4922" s="9">
        <f t="shared" si="1073"/>
        <v>26759755337.319553</v>
      </c>
      <c r="O4922" s="9">
        <f t="shared" si="1074"/>
        <v>-131736.65404415413</v>
      </c>
      <c r="P4922" s="9">
        <f t="shared" si="1075"/>
        <v>17354546018.749149</v>
      </c>
      <c r="Q4922" s="9">
        <f t="shared" si="1076"/>
        <v>2.0156888013393088E-4</v>
      </c>
      <c r="R4922" s="9">
        <f t="shared" si="1077"/>
        <v>-3.7283217499723978E-2</v>
      </c>
    </row>
    <row r="4923" spans="1:18" x14ac:dyDescent="0.25">
      <c r="A4923">
        <v>4912</v>
      </c>
      <c r="B4923" s="5">
        <v>29203</v>
      </c>
      <c r="C4923" s="5">
        <v>1360</v>
      </c>
      <c r="D4923" s="5">
        <f t="shared" si="1064"/>
        <v>39716080</v>
      </c>
      <c r="E4923" s="5">
        <f t="shared" si="1065"/>
        <v>852815209</v>
      </c>
      <c r="F4923" s="5">
        <f t="shared" si="1066"/>
        <v>1849600</v>
      </c>
      <c r="G4923" s="5">
        <f t="shared" si="1067"/>
        <v>-600757.82420000003</v>
      </c>
      <c r="H4923" s="9">
        <f t="shared" si="1068"/>
        <v>360909963337.51813</v>
      </c>
      <c r="I4923" s="9">
        <f t="shared" si="1069"/>
        <v>-294149.74660000001</v>
      </c>
      <c r="J4923" s="9">
        <f t="shared" si="1070"/>
        <v>86524073424.844223</v>
      </c>
      <c r="K4923" s="9">
        <f t="shared" si="1071"/>
        <v>176712761756.39737</v>
      </c>
      <c r="M4923" s="9">
        <f t="shared" si="1072"/>
        <v>131772.7530752992</v>
      </c>
      <c r="N4923" s="9">
        <f t="shared" si="1073"/>
        <v>26809803048.507915</v>
      </c>
      <c r="O4923" s="9">
        <f t="shared" si="1074"/>
        <v>-130412.7530752992</v>
      </c>
      <c r="P4923" s="9">
        <f t="shared" si="1075"/>
        <v>17007486164.678961</v>
      </c>
      <c r="Q4923" s="9">
        <f t="shared" si="1076"/>
        <v>2.015718143483451E-4</v>
      </c>
      <c r="R4923" s="9">
        <f t="shared" si="1077"/>
        <v>-3.6908536049119103E-2</v>
      </c>
    </row>
    <row r="4924" spans="1:18" x14ac:dyDescent="0.25">
      <c r="A4924">
        <v>4913</v>
      </c>
      <c r="B4924" s="5">
        <v>2413</v>
      </c>
      <c r="C4924" s="5">
        <v>25</v>
      </c>
      <c r="D4924" s="5">
        <f t="shared" si="1064"/>
        <v>60325</v>
      </c>
      <c r="E4924" s="5">
        <f t="shared" si="1065"/>
        <v>5822569</v>
      </c>
      <c r="F4924" s="5">
        <f t="shared" si="1066"/>
        <v>625</v>
      </c>
      <c r="G4924" s="5">
        <f t="shared" si="1067"/>
        <v>-627547.82420000003</v>
      </c>
      <c r="H4924" s="9">
        <f t="shared" si="1068"/>
        <v>393816271658.15417</v>
      </c>
      <c r="I4924" s="9">
        <f t="shared" si="1069"/>
        <v>-295484.74660000001</v>
      </c>
      <c r="J4924" s="9">
        <f t="shared" si="1070"/>
        <v>87311235473.26622</v>
      </c>
      <c r="K4924" s="9">
        <f t="shared" si="1071"/>
        <v>185430809813.11838</v>
      </c>
      <c r="M4924" s="9">
        <f t="shared" si="1072"/>
        <v>124471.1185732966</v>
      </c>
      <c r="N4924" s="9">
        <f t="shared" si="1073"/>
        <v>29254212277.257019</v>
      </c>
      <c r="O4924" s="9">
        <f t="shared" si="1074"/>
        <v>-124446.1185732966</v>
      </c>
      <c r="P4924" s="9">
        <f t="shared" si="1075"/>
        <v>15486836427.958996</v>
      </c>
      <c r="Q4924" s="9">
        <f t="shared" si="1076"/>
        <v>2.0171512601281438E-4</v>
      </c>
      <c r="R4924" s="9">
        <f t="shared" si="1077"/>
        <v>-3.5219901998955229E-2</v>
      </c>
    </row>
    <row r="4925" spans="1:18" x14ac:dyDescent="0.25">
      <c r="A4925">
        <v>4914</v>
      </c>
      <c r="B4925" s="5">
        <v>1452</v>
      </c>
      <c r="C4925" s="5">
        <v>22</v>
      </c>
      <c r="D4925" s="5">
        <f t="shared" si="1064"/>
        <v>31944</v>
      </c>
      <c r="E4925" s="5">
        <f t="shared" si="1065"/>
        <v>2108304</v>
      </c>
      <c r="F4925" s="5">
        <f t="shared" si="1066"/>
        <v>484</v>
      </c>
      <c r="G4925" s="5">
        <f t="shared" si="1067"/>
        <v>-628508.82420000003</v>
      </c>
      <c r="H4925" s="9">
        <f t="shared" si="1068"/>
        <v>395023342097.26654</v>
      </c>
      <c r="I4925" s="9">
        <f t="shared" si="1069"/>
        <v>-295487.74660000001</v>
      </c>
      <c r="J4925" s="9">
        <f t="shared" si="1070"/>
        <v>87313008390.745819</v>
      </c>
      <c r="K4925" s="9">
        <f t="shared" si="1071"/>
        <v>185716656181.07358</v>
      </c>
      <c r="M4925" s="9">
        <f t="shared" si="1072"/>
        <v>124209.19730579288</v>
      </c>
      <c r="N4925" s="9">
        <f t="shared" si="1073"/>
        <v>29343878188.497086</v>
      </c>
      <c r="O4925" s="9">
        <f t="shared" si="1074"/>
        <v>-124187.19730579288</v>
      </c>
      <c r="P4925" s="9">
        <f t="shared" si="1075"/>
        <v>15422459974.667931</v>
      </c>
      <c r="Q4925" s="9">
        <f t="shared" si="1076"/>
        <v>2.0172038297667903E-4</v>
      </c>
      <c r="R4925" s="9">
        <f t="shared" si="1077"/>
        <v>-3.5146623938759072E-2</v>
      </c>
    </row>
    <row r="4926" spans="1:18" x14ac:dyDescent="0.25">
      <c r="A4926">
        <v>4915</v>
      </c>
      <c r="B4926" s="5">
        <v>1320</v>
      </c>
      <c r="C4926" s="5">
        <v>28</v>
      </c>
      <c r="D4926" s="5">
        <f t="shared" si="1064"/>
        <v>36960</v>
      </c>
      <c r="E4926" s="5">
        <f t="shared" si="1065"/>
        <v>1742400</v>
      </c>
      <c r="F4926" s="5">
        <f t="shared" si="1066"/>
        <v>784</v>
      </c>
      <c r="G4926" s="5">
        <f t="shared" si="1067"/>
        <v>-628640.82420000003</v>
      </c>
      <c r="H4926" s="9">
        <f t="shared" si="1068"/>
        <v>395189285850.85535</v>
      </c>
      <c r="I4926" s="9">
        <f t="shared" si="1069"/>
        <v>-295481.74660000001</v>
      </c>
      <c r="J4926" s="9">
        <f t="shared" si="1070"/>
        <v>87309462573.786621</v>
      </c>
      <c r="K4926" s="9">
        <f t="shared" si="1071"/>
        <v>185751888718.67957</v>
      </c>
      <c r="M4926" s="9">
        <f t="shared" si="1072"/>
        <v>124173.22060723879</v>
      </c>
      <c r="N4926" s="9">
        <f t="shared" si="1073"/>
        <v>29356205139.268143</v>
      </c>
      <c r="O4926" s="9">
        <f t="shared" si="1074"/>
        <v>-124145.22060723879</v>
      </c>
      <c r="P4926" s="9">
        <f t="shared" si="1075"/>
        <v>15412035799.619987</v>
      </c>
      <c r="Q4926" s="9">
        <f t="shared" si="1076"/>
        <v>2.0172110568538593E-4</v>
      </c>
      <c r="R4926" s="9">
        <f t="shared" si="1077"/>
        <v>-3.5134743989027793E-2</v>
      </c>
    </row>
    <row r="4927" spans="1:18" x14ac:dyDescent="0.25">
      <c r="A4927">
        <v>4916</v>
      </c>
      <c r="B4927" s="5">
        <v>838</v>
      </c>
      <c r="C4927" s="5">
        <v>11</v>
      </c>
      <c r="D4927" s="5">
        <f t="shared" si="1064"/>
        <v>9218</v>
      </c>
      <c r="E4927" s="5">
        <f t="shared" si="1065"/>
        <v>702244</v>
      </c>
      <c r="F4927" s="5">
        <f t="shared" si="1066"/>
        <v>121</v>
      </c>
      <c r="G4927" s="5">
        <f t="shared" si="1067"/>
        <v>-629122.82420000003</v>
      </c>
      <c r="H4927" s="9">
        <f t="shared" si="1068"/>
        <v>395795527929.38416</v>
      </c>
      <c r="I4927" s="9">
        <f t="shared" si="1069"/>
        <v>-295498.74660000001</v>
      </c>
      <c r="J4927" s="9">
        <f t="shared" si="1070"/>
        <v>87319509242.171021</v>
      </c>
      <c r="K4927" s="9">
        <f t="shared" si="1071"/>
        <v>185905006008.55215</v>
      </c>
      <c r="M4927" s="9">
        <f t="shared" si="1072"/>
        <v>124041.85114736699</v>
      </c>
      <c r="N4927" s="9">
        <f t="shared" si="1073"/>
        <v>29401239170.955093</v>
      </c>
      <c r="O4927" s="9">
        <f t="shared" si="1074"/>
        <v>-124030.85114736699</v>
      </c>
      <c r="P4927" s="9">
        <f t="shared" si="1075"/>
        <v>15383652036.340307</v>
      </c>
      <c r="Q4927" s="9">
        <f t="shared" si="1076"/>
        <v>2.0172374595607502E-4</v>
      </c>
      <c r="R4927" s="9">
        <f t="shared" si="1077"/>
        <v>-3.5102375961333553E-2</v>
      </c>
    </row>
    <row r="4928" spans="1:18" x14ac:dyDescent="0.25">
      <c r="A4928">
        <v>4917</v>
      </c>
      <c r="B4928" s="5">
        <v>374</v>
      </c>
      <c r="C4928" s="5">
        <v>19</v>
      </c>
      <c r="D4928" s="5">
        <f t="shared" si="1064"/>
        <v>7106</v>
      </c>
      <c r="E4928" s="5">
        <f t="shared" si="1065"/>
        <v>139876</v>
      </c>
      <c r="F4928" s="5">
        <f t="shared" si="1066"/>
        <v>361</v>
      </c>
      <c r="G4928" s="5">
        <f t="shared" si="1067"/>
        <v>-629586.82420000003</v>
      </c>
      <c r="H4928" s="9">
        <f t="shared" si="1068"/>
        <v>396379569206.24176</v>
      </c>
      <c r="I4928" s="9">
        <f t="shared" si="1069"/>
        <v>-295490.74660000001</v>
      </c>
      <c r="J4928" s="9">
        <f t="shared" si="1070"/>
        <v>87314781326.225418</v>
      </c>
      <c r="K4928" s="9">
        <f t="shared" si="1071"/>
        <v>186037080732.38095</v>
      </c>
      <c r="M4928" s="9">
        <f t="shared" si="1072"/>
        <v>123915.38760093441</v>
      </c>
      <c r="N4928" s="9">
        <f t="shared" si="1073"/>
        <v>29444624040.300201</v>
      </c>
      <c r="O4928" s="9">
        <f t="shared" si="1074"/>
        <v>-123896.38760093441</v>
      </c>
      <c r="P4928" s="9">
        <f t="shared" si="1075"/>
        <v>15350314860.560974</v>
      </c>
      <c r="Q4928" s="9">
        <f t="shared" si="1076"/>
        <v>2.0172628953910748E-4</v>
      </c>
      <c r="R4928" s="9">
        <f t="shared" si="1077"/>
        <v>-3.5064321038835659E-2</v>
      </c>
    </row>
    <row r="4929" spans="1:18" x14ac:dyDescent="0.25">
      <c r="A4929">
        <v>4918</v>
      </c>
      <c r="B4929" s="5">
        <v>222</v>
      </c>
      <c r="C4929" s="5">
        <v>0</v>
      </c>
      <c r="D4929" s="5">
        <f t="shared" si="1064"/>
        <v>0</v>
      </c>
      <c r="E4929" s="5">
        <f t="shared" si="1065"/>
        <v>49284</v>
      </c>
      <c r="F4929" s="5">
        <f t="shared" si="1066"/>
        <v>0</v>
      </c>
      <c r="G4929" s="5">
        <f t="shared" si="1067"/>
        <v>-629738.82420000003</v>
      </c>
      <c r="H4929" s="9">
        <f t="shared" si="1068"/>
        <v>396570986704.79852</v>
      </c>
      <c r="I4929" s="9">
        <f t="shared" si="1069"/>
        <v>-295509.74660000001</v>
      </c>
      <c r="J4929" s="9">
        <f t="shared" si="1070"/>
        <v>87326010335.596222</v>
      </c>
      <c r="K4929" s="9">
        <f t="shared" si="1071"/>
        <v>186093960363.52396</v>
      </c>
      <c r="M4929" s="9">
        <f t="shared" si="1072"/>
        <v>123873.95988744787</v>
      </c>
      <c r="N4929" s="9">
        <f t="shared" si="1073"/>
        <v>29458843280.436687</v>
      </c>
      <c r="O4929" s="9">
        <f t="shared" si="1074"/>
        <v>-123873.95988744787</v>
      </c>
      <c r="P4929" s="9">
        <f t="shared" si="1075"/>
        <v>15344757938.197044</v>
      </c>
      <c r="Q4929" s="9">
        <f t="shared" si="1076"/>
        <v>2.0172712318960572E-4</v>
      </c>
      <c r="R4929" s="9">
        <f t="shared" si="1077"/>
        <v>-3.5057973713056294E-2</v>
      </c>
    </row>
    <row r="4930" spans="1:18" x14ac:dyDescent="0.25">
      <c r="A4930">
        <v>4919</v>
      </c>
      <c r="B4930" s="5">
        <v>139</v>
      </c>
      <c r="C4930" s="5">
        <v>2</v>
      </c>
      <c r="D4930" s="5">
        <f t="shared" si="1064"/>
        <v>278</v>
      </c>
      <c r="E4930" s="5">
        <f t="shared" si="1065"/>
        <v>19321</v>
      </c>
      <c r="F4930" s="5">
        <f t="shared" si="1066"/>
        <v>4</v>
      </c>
      <c r="G4930" s="5">
        <f t="shared" si="1067"/>
        <v>-629821.82420000003</v>
      </c>
      <c r="H4930" s="9">
        <f t="shared" si="1068"/>
        <v>396675530238.61572</v>
      </c>
      <c r="I4930" s="9">
        <f t="shared" si="1069"/>
        <v>-295507.74660000001</v>
      </c>
      <c r="J4930" s="9">
        <f t="shared" si="1070"/>
        <v>87324828300.609818</v>
      </c>
      <c r="K4930" s="9">
        <f t="shared" si="1071"/>
        <v>186117228028.84335</v>
      </c>
      <c r="M4930" s="9">
        <f t="shared" si="1072"/>
        <v>123851.33817547825</v>
      </c>
      <c r="N4930" s="9">
        <f t="shared" si="1073"/>
        <v>29466609182.839924</v>
      </c>
      <c r="O4930" s="9">
        <f t="shared" si="1074"/>
        <v>-123849.33817547825</v>
      </c>
      <c r="P4930" s="9">
        <f t="shared" si="1075"/>
        <v>15338658566.503973</v>
      </c>
      <c r="Q4930" s="9">
        <f t="shared" si="1076"/>
        <v>2.0172757849160115E-4</v>
      </c>
      <c r="R4930" s="9">
        <f t="shared" si="1077"/>
        <v>-3.5051005449967372E-2</v>
      </c>
    </row>
    <row r="4931" spans="1:18" x14ac:dyDescent="0.25">
      <c r="A4931">
        <v>4920</v>
      </c>
      <c r="B4931" s="5">
        <v>518035</v>
      </c>
      <c r="C4931" s="5">
        <v>54986</v>
      </c>
      <c r="D4931" s="5">
        <f t="shared" si="1064"/>
        <v>28484672510</v>
      </c>
      <c r="E4931" s="5">
        <f t="shared" si="1065"/>
        <v>268360261225</v>
      </c>
      <c r="F4931" s="5">
        <f t="shared" si="1066"/>
        <v>3023460196</v>
      </c>
      <c r="G4931" s="5">
        <f t="shared" si="1067"/>
        <v>-111925.82420000003</v>
      </c>
      <c r="H4931" s="9">
        <f t="shared" si="1068"/>
        <v>12527390122.849312</v>
      </c>
      <c r="I4931" s="9">
        <f t="shared" si="1069"/>
        <v>-240523.74660000001</v>
      </c>
      <c r="J4931" s="9">
        <f t="shared" si="1070"/>
        <v>57851672678.501015</v>
      </c>
      <c r="K4931" s="9">
        <f t="shared" si="1071"/>
        <v>26920818577.876957</v>
      </c>
      <c r="M4931" s="9">
        <f t="shared" si="1072"/>
        <v>265004.2796480105</v>
      </c>
      <c r="N4931" s="9">
        <f t="shared" si="1073"/>
        <v>930583513.95892417</v>
      </c>
      <c r="O4931" s="9">
        <f t="shared" si="1074"/>
        <v>-210018.2796480105</v>
      </c>
      <c r="P4931" s="9">
        <f t="shared" si="1075"/>
        <v>44107677786.309944</v>
      </c>
      <c r="Q4931" s="9">
        <f t="shared" si="1076"/>
        <v>2.0005455857012182E-4</v>
      </c>
      <c r="R4931" s="9">
        <f t="shared" si="1077"/>
        <v>-5.943790910716245E-2</v>
      </c>
    </row>
    <row r="4932" spans="1:18" x14ac:dyDescent="0.25">
      <c r="A4932">
        <v>4921</v>
      </c>
      <c r="B4932" s="5">
        <v>249637</v>
      </c>
      <c r="C4932" s="5">
        <v>93887</v>
      </c>
      <c r="D4932" s="5">
        <f t="shared" si="1064"/>
        <v>23437669019</v>
      </c>
      <c r="E4932" s="5">
        <f t="shared" si="1065"/>
        <v>62318631769</v>
      </c>
      <c r="F4932" s="5">
        <f t="shared" si="1066"/>
        <v>8814768769</v>
      </c>
      <c r="G4932" s="5">
        <f t="shared" si="1067"/>
        <v>-380323.82420000003</v>
      </c>
      <c r="H4932" s="9">
        <f t="shared" si="1068"/>
        <v>144646211254.11252</v>
      </c>
      <c r="I4932" s="9">
        <f t="shared" si="1069"/>
        <v>-201622.74660000001</v>
      </c>
      <c r="J4932" s="9">
        <f t="shared" si="1070"/>
        <v>40651731946.527817</v>
      </c>
      <c r="K4932" s="9">
        <f t="shared" si="1071"/>
        <v>76681934032.619553</v>
      </c>
      <c r="M4932" s="9">
        <f t="shared" si="1072"/>
        <v>191852.20435616677</v>
      </c>
      <c r="N4932" s="9">
        <f t="shared" si="1073"/>
        <v>10744886064.032074</v>
      </c>
      <c r="O4932" s="9">
        <f t="shared" si="1074"/>
        <v>-97965.204356166767</v>
      </c>
      <c r="P4932" s="9">
        <f t="shared" si="1075"/>
        <v>9597181264.545517</v>
      </c>
      <c r="Q4932" s="9">
        <f t="shared" si="1076"/>
        <v>2.0062995487345512E-4</v>
      </c>
      <c r="R4932" s="9">
        <f t="shared" si="1077"/>
        <v>-2.7725437031022815E-2</v>
      </c>
    </row>
    <row r="4933" spans="1:18" x14ac:dyDescent="0.25">
      <c r="A4933">
        <v>4922</v>
      </c>
      <c r="B4933" s="5">
        <v>171422</v>
      </c>
      <c r="C4933" s="5">
        <v>70037</v>
      </c>
      <c r="D4933" s="5">
        <f t="shared" si="1064"/>
        <v>12005882614</v>
      </c>
      <c r="E4933" s="5">
        <f t="shared" si="1065"/>
        <v>29385502084</v>
      </c>
      <c r="F4933" s="5">
        <f t="shared" si="1066"/>
        <v>4905181369</v>
      </c>
      <c r="G4933" s="5">
        <f t="shared" si="1067"/>
        <v>-458538.82420000003</v>
      </c>
      <c r="H4933" s="9">
        <f t="shared" si="1068"/>
        <v>210257853298.71854</v>
      </c>
      <c r="I4933" s="9">
        <f t="shared" si="1069"/>
        <v>-225472.74660000001</v>
      </c>
      <c r="J4933" s="9">
        <f t="shared" si="1070"/>
        <v>50837959459.347816</v>
      </c>
      <c r="K4933" s="9">
        <f t="shared" si="1071"/>
        <v>103388008115.10857</v>
      </c>
      <c r="M4933" s="9">
        <f t="shared" si="1072"/>
        <v>170534.64770912929</v>
      </c>
      <c r="N4933" s="9">
        <f t="shared" si="1073"/>
        <v>15618775342.782917</v>
      </c>
      <c r="O4933" s="9">
        <f t="shared" si="1074"/>
        <v>-100497.64770912929</v>
      </c>
      <c r="P4933" s="9">
        <f t="shared" si="1075"/>
        <v>10099777195.06826</v>
      </c>
      <c r="Q4933" s="9">
        <f t="shared" si="1076"/>
        <v>2.0091570292937052E-4</v>
      </c>
      <c r="R4933" s="9">
        <f t="shared" si="1077"/>
        <v>-2.844215576145781E-2</v>
      </c>
    </row>
    <row r="4934" spans="1:18" x14ac:dyDescent="0.25">
      <c r="A4934">
        <v>4923</v>
      </c>
      <c r="B4934" s="5">
        <v>126839</v>
      </c>
      <c r="C4934" s="5">
        <v>36027</v>
      </c>
      <c r="D4934" s="5">
        <f t="shared" si="1064"/>
        <v>4569628653</v>
      </c>
      <c r="E4934" s="5">
        <f t="shared" si="1065"/>
        <v>16088131921</v>
      </c>
      <c r="F4934" s="5">
        <f t="shared" si="1066"/>
        <v>1297944729</v>
      </c>
      <c r="G4934" s="5">
        <f t="shared" si="1067"/>
        <v>-503121.82420000003</v>
      </c>
      <c r="H4934" s="9">
        <f t="shared" si="1068"/>
        <v>253131569986.33572</v>
      </c>
      <c r="I4934" s="9">
        <f t="shared" si="1069"/>
        <v>-259482.74660000001</v>
      </c>
      <c r="J4934" s="9">
        <f t="shared" si="1070"/>
        <v>67331295783.079819</v>
      </c>
      <c r="K4934" s="9">
        <f t="shared" si="1071"/>
        <v>130551432817.81836</v>
      </c>
      <c r="M4934" s="9">
        <f t="shared" si="1072"/>
        <v>158383.51777248195</v>
      </c>
      <c r="N4934" s="9">
        <f t="shared" si="1073"/>
        <v>18803602632.456844</v>
      </c>
      <c r="O4934" s="9">
        <f t="shared" si="1074"/>
        <v>-122356.51777248195</v>
      </c>
      <c r="P4934" s="9">
        <f t="shared" si="1075"/>
        <v>14971117441.407692</v>
      </c>
      <c r="Q4934" s="9">
        <f t="shared" si="1076"/>
        <v>2.0110242407841636E-4</v>
      </c>
      <c r="R4934" s="9">
        <f t="shared" si="1077"/>
        <v>-3.4628506648780762E-2</v>
      </c>
    </row>
    <row r="4935" spans="1:18" x14ac:dyDescent="0.25">
      <c r="A4935">
        <v>4924</v>
      </c>
      <c r="B4935" s="5">
        <v>113153</v>
      </c>
      <c r="C4935" s="5">
        <v>54809</v>
      </c>
      <c r="D4935" s="5">
        <f t="shared" si="1064"/>
        <v>6201802777</v>
      </c>
      <c r="E4935" s="5">
        <f t="shared" si="1065"/>
        <v>12803601409</v>
      </c>
      <c r="F4935" s="5">
        <f t="shared" si="1066"/>
        <v>3004026481</v>
      </c>
      <c r="G4935" s="5">
        <f t="shared" si="1067"/>
        <v>-516807.82420000003</v>
      </c>
      <c r="H4935" s="9">
        <f t="shared" si="1068"/>
        <v>267090327154.33813</v>
      </c>
      <c r="I4935" s="9">
        <f t="shared" si="1069"/>
        <v>-240700.74660000001</v>
      </c>
      <c r="J4935" s="9">
        <f t="shared" si="1070"/>
        <v>57936849413.797417</v>
      </c>
      <c r="K4935" s="9">
        <f t="shared" si="1071"/>
        <v>124396029133.66156</v>
      </c>
      <c r="M4935" s="9">
        <f t="shared" si="1072"/>
        <v>154653.38825421367</v>
      </c>
      <c r="N4935" s="9">
        <f t="shared" si="1073"/>
        <v>19840513686.436573</v>
      </c>
      <c r="O4935" s="9">
        <f t="shared" si="1074"/>
        <v>-99844.388254213671</v>
      </c>
      <c r="P4935" s="9">
        <f t="shared" si="1075"/>
        <v>9968901865.85816</v>
      </c>
      <c r="Q4935" s="9">
        <f t="shared" si="1076"/>
        <v>2.0116321645610204E-4</v>
      </c>
      <c r="R4935" s="9">
        <f t="shared" si="1077"/>
        <v>-2.825727824363505E-2</v>
      </c>
    </row>
    <row r="4936" spans="1:18" x14ac:dyDescent="0.25">
      <c r="A4936">
        <v>4925</v>
      </c>
      <c r="B4936" s="5">
        <v>83084</v>
      </c>
      <c r="C4936" s="5">
        <v>24458</v>
      </c>
      <c r="D4936" s="5">
        <f t="shared" si="1064"/>
        <v>2032068472</v>
      </c>
      <c r="E4936" s="5">
        <f t="shared" si="1065"/>
        <v>6902951056</v>
      </c>
      <c r="F4936" s="5">
        <f t="shared" si="1066"/>
        <v>598193764</v>
      </c>
      <c r="G4936" s="5">
        <f t="shared" si="1067"/>
        <v>-546876.82420000003</v>
      </c>
      <c r="H4936" s="9">
        <f t="shared" si="1068"/>
        <v>299074260847.07776</v>
      </c>
      <c r="I4936" s="9">
        <f t="shared" si="1069"/>
        <v>-271051.74660000001</v>
      </c>
      <c r="J4936" s="9">
        <f t="shared" si="1070"/>
        <v>73469049334.910614</v>
      </c>
      <c r="K4936" s="9">
        <f t="shared" si="1071"/>
        <v>148231918374.47116</v>
      </c>
      <c r="M4936" s="9">
        <f t="shared" si="1072"/>
        <v>146458.05985403762</v>
      </c>
      <c r="N4936" s="9">
        <f t="shared" si="1073"/>
        <v>22216405321.816502</v>
      </c>
      <c r="O4936" s="9">
        <f t="shared" si="1074"/>
        <v>-122000.05985403762</v>
      </c>
      <c r="P4936" s="9">
        <f t="shared" si="1075"/>
        <v>14884014604.388763</v>
      </c>
      <c r="Q4936" s="9">
        <f t="shared" si="1076"/>
        <v>2.0130251104755599E-4</v>
      </c>
      <c r="R4936" s="9">
        <f t="shared" si="1077"/>
        <v>-3.4527627816277225E-2</v>
      </c>
    </row>
    <row r="4937" spans="1:18" x14ac:dyDescent="0.25">
      <c r="A4937">
        <v>4926</v>
      </c>
      <c r="B4937" s="5">
        <v>73248</v>
      </c>
      <c r="C4937" s="5">
        <v>28100</v>
      </c>
      <c r="D4937" s="5">
        <f t="shared" si="1064"/>
        <v>2058268800</v>
      </c>
      <c r="E4937" s="5">
        <f t="shared" si="1065"/>
        <v>5365269504</v>
      </c>
      <c r="F4937" s="5">
        <f t="shared" si="1066"/>
        <v>789610000</v>
      </c>
      <c r="G4937" s="5">
        <f t="shared" si="1067"/>
        <v>-556712.82420000003</v>
      </c>
      <c r="H4937" s="9">
        <f t="shared" si="1068"/>
        <v>309929168628.74011</v>
      </c>
      <c r="I4937" s="9">
        <f t="shared" si="1069"/>
        <v>-267409.74660000001</v>
      </c>
      <c r="J4937" s="9">
        <f t="shared" si="1070"/>
        <v>71507972576.676224</v>
      </c>
      <c r="K4937" s="9">
        <f t="shared" si="1071"/>
        <v>148870435248.29236</v>
      </c>
      <c r="M4937" s="9">
        <f t="shared" si="1072"/>
        <v>143777.25071026391</v>
      </c>
      <c r="N4937" s="9">
        <f t="shared" si="1073"/>
        <v>23022750308.928783</v>
      </c>
      <c r="O4937" s="9">
        <f t="shared" si="1074"/>
        <v>-115677.25071026391</v>
      </c>
      <c r="P4937" s="9">
        <f t="shared" si="1075"/>
        <v>13381226331.885252</v>
      </c>
      <c r="Q4937" s="9">
        <f t="shared" si="1076"/>
        <v>2.0134978571862187E-4</v>
      </c>
      <c r="R4937" s="9">
        <f t="shared" si="1077"/>
        <v>-3.2738190116797482E-2</v>
      </c>
    </row>
    <row r="4938" spans="1:18" x14ac:dyDescent="0.25">
      <c r="A4938">
        <v>4927</v>
      </c>
      <c r="B4938" s="5">
        <v>33821</v>
      </c>
      <c r="C4938" s="5">
        <v>15001</v>
      </c>
      <c r="D4938" s="5">
        <f t="shared" si="1064"/>
        <v>507348821</v>
      </c>
      <c r="E4938" s="5">
        <f t="shared" si="1065"/>
        <v>1143860041</v>
      </c>
      <c r="F4938" s="5">
        <f t="shared" si="1066"/>
        <v>225030001</v>
      </c>
      <c r="G4938" s="5">
        <f t="shared" si="1067"/>
        <v>-596139.82420000003</v>
      </c>
      <c r="H4938" s="9">
        <f t="shared" si="1068"/>
        <v>355382689997.20697</v>
      </c>
      <c r="I4938" s="9">
        <f t="shared" si="1069"/>
        <v>-280508.74660000001</v>
      </c>
      <c r="J4938" s="9">
        <f t="shared" si="1070"/>
        <v>78685156919.103012</v>
      </c>
      <c r="K4938" s="9">
        <f t="shared" si="1071"/>
        <v>167222434884.68637</v>
      </c>
      <c r="M4938" s="9">
        <f t="shared" si="1072"/>
        <v>133031.39242319946</v>
      </c>
      <c r="N4938" s="9">
        <f t="shared" si="1073"/>
        <v>26399215576.001842</v>
      </c>
      <c r="O4938" s="9">
        <f t="shared" si="1074"/>
        <v>-118030.39242319946</v>
      </c>
      <c r="P4938" s="9">
        <f t="shared" si="1075"/>
        <v>13931173535.574461</v>
      </c>
      <c r="Q4938" s="9">
        <f t="shared" si="1076"/>
        <v>2.0154774228487758E-4</v>
      </c>
      <c r="R4938" s="9">
        <f t="shared" si="1077"/>
        <v>-3.3404163614923002E-2</v>
      </c>
    </row>
    <row r="4939" spans="1:18" x14ac:dyDescent="0.25">
      <c r="A4939">
        <v>4928</v>
      </c>
      <c r="B4939" s="5">
        <v>26617</v>
      </c>
      <c r="C4939" s="5">
        <v>4801</v>
      </c>
      <c r="D4939" s="5">
        <f t="shared" si="1064"/>
        <v>127788217</v>
      </c>
      <c r="E4939" s="5">
        <f t="shared" si="1065"/>
        <v>708464689</v>
      </c>
      <c r="F4939" s="5">
        <f t="shared" si="1066"/>
        <v>23049601</v>
      </c>
      <c r="G4939" s="5">
        <f t="shared" si="1067"/>
        <v>-603343.82420000003</v>
      </c>
      <c r="H4939" s="9">
        <f t="shared" si="1068"/>
        <v>364023770200.28052</v>
      </c>
      <c r="I4939" s="9">
        <f t="shared" si="1069"/>
        <v>-290708.74660000001</v>
      </c>
      <c r="J4939" s="9">
        <f t="shared" si="1070"/>
        <v>84511575349.743027</v>
      </c>
      <c r="K4939" s="9">
        <f t="shared" si="1071"/>
        <v>175397326902.03278</v>
      </c>
      <c r="M4939" s="9">
        <f t="shared" si="1072"/>
        <v>131067.93684453479</v>
      </c>
      <c r="N4939" s="9">
        <f t="shared" si="1073"/>
        <v>27041108795.652615</v>
      </c>
      <c r="O4939" s="9">
        <f t="shared" si="1074"/>
        <v>-126266.93684453479</v>
      </c>
      <c r="P4939" s="9">
        <f t="shared" si="1075"/>
        <v>15943339340.101738</v>
      </c>
      <c r="Q4939" s="9">
        <f t="shared" si="1076"/>
        <v>2.0158537542119443E-4</v>
      </c>
      <c r="R4939" s="9">
        <f t="shared" si="1077"/>
        <v>-3.5735215399167422E-2</v>
      </c>
    </row>
    <row r="4940" spans="1:18" x14ac:dyDescent="0.25">
      <c r="A4940">
        <v>4929</v>
      </c>
      <c r="B4940" s="5">
        <v>21318</v>
      </c>
      <c r="C4940" s="5">
        <v>793</v>
      </c>
      <c r="D4940" s="5">
        <f t="shared" si="1064"/>
        <v>16905174</v>
      </c>
      <c r="E4940" s="5">
        <f t="shared" si="1065"/>
        <v>454457124</v>
      </c>
      <c r="F4940" s="5">
        <f t="shared" si="1066"/>
        <v>628849</v>
      </c>
      <c r="G4940" s="5">
        <f t="shared" si="1067"/>
        <v>-608642.82420000003</v>
      </c>
      <c r="H4940" s="9">
        <f t="shared" si="1068"/>
        <v>370446087450.15216</v>
      </c>
      <c r="I4940" s="9">
        <f t="shared" si="1069"/>
        <v>-294716.74660000001</v>
      </c>
      <c r="J4940" s="9">
        <f t="shared" si="1070"/>
        <v>86857960726.488617</v>
      </c>
      <c r="K4940" s="9">
        <f t="shared" si="1071"/>
        <v>179377232989.65976</v>
      </c>
      <c r="M4940" s="9">
        <f t="shared" si="1072"/>
        <v>129623.69043818496</v>
      </c>
      <c r="N4940" s="9">
        <f t="shared" si="1073"/>
        <v>27518183628.920864</v>
      </c>
      <c r="O4940" s="9">
        <f t="shared" si="1074"/>
        <v>-128830.69043818496</v>
      </c>
      <c r="P4940" s="9">
        <f t="shared" si="1075"/>
        <v>16597346798.779442</v>
      </c>
      <c r="Q4940" s="9">
        <f t="shared" si="1076"/>
        <v>2.0161334552850214E-4</v>
      </c>
      <c r="R4940" s="9">
        <f t="shared" si="1077"/>
        <v>-3.6460792130386839E-2</v>
      </c>
    </row>
    <row r="4941" spans="1:18" x14ac:dyDescent="0.25">
      <c r="A4941">
        <v>4930</v>
      </c>
      <c r="B4941" s="5">
        <v>20864</v>
      </c>
      <c r="C4941" s="5">
        <v>701</v>
      </c>
      <c r="D4941" s="5">
        <f t="shared" ref="D4941:D5004" si="1078">B4941*C4941</f>
        <v>14625664</v>
      </c>
      <c r="E4941" s="5">
        <f t="shared" ref="E4941:E5004" si="1079">POWER(B4941,2)</f>
        <v>435306496</v>
      </c>
      <c r="F4941" s="5">
        <f t="shared" ref="F4941:F5004" si="1080">POWER(C4941,2)</f>
        <v>491401</v>
      </c>
      <c r="G4941" s="5">
        <f t="shared" ref="G4941:G5004" si="1081">B4941-$J$5018</f>
        <v>-609096.82420000003</v>
      </c>
      <c r="H4941" s="9">
        <f t="shared" ref="H4941:H5004" si="1082">POWER(G4941,2)</f>
        <v>370998941250.52576</v>
      </c>
      <c r="I4941" s="9">
        <f t="shared" ref="I4941:I5004" si="1083">C4941-$J$5019</f>
        <v>-294808.74660000001</v>
      </c>
      <c r="J4941" s="9">
        <f t="shared" ref="J4941:J5004" si="1084">POWER(I4941,2)</f>
        <v>86912197071.863022</v>
      </c>
      <c r="K4941" s="9">
        <f t="shared" ref="K4941:K5004" si="1085">G4941*I4941</f>
        <v>179567071300.44257</v>
      </c>
      <c r="M4941" s="9">
        <f t="shared" ref="M4941:M5004" si="1086">$J$5027+$J$5026*B4941</f>
        <v>129499.95239921859</v>
      </c>
      <c r="N4941" s="9">
        <f t="shared" ref="N4941:N5004" si="1087">(M4941-$J$5019)^2</f>
        <v>27559251770.585808</v>
      </c>
      <c r="O4941" s="9">
        <f t="shared" ref="O4941:O5004" si="1088">C4941-M4941</f>
        <v>-128798.95239921859</v>
      </c>
      <c r="P4941" s="9">
        <f t="shared" ref="P4941:P5004" si="1089">POWER(O4941,2)</f>
        <v>16589170139.136175</v>
      </c>
      <c r="Q4941" s="9">
        <f t="shared" ref="Q4941:Q5004" si="1090">(1/$J$5017)+((H4941)/$H$5012)</f>
        <v>2.0161575328562784E-4</v>
      </c>
      <c r="R4941" s="9">
        <f t="shared" ref="R4941:R5004" si="1091">O4941/($J$5028*SQRT(1-Q4941))</f>
        <v>-3.6451809888789315E-2</v>
      </c>
    </row>
    <row r="4942" spans="1:18" x14ac:dyDescent="0.25">
      <c r="A4942">
        <v>4931</v>
      </c>
      <c r="B4942" s="5">
        <v>18201</v>
      </c>
      <c r="C4942" s="5">
        <v>1565</v>
      </c>
      <c r="D4942" s="5">
        <f t="shared" si="1078"/>
        <v>28484565</v>
      </c>
      <c r="E4942" s="5">
        <f t="shared" si="1079"/>
        <v>331276401</v>
      </c>
      <c r="F4942" s="5">
        <f t="shared" si="1080"/>
        <v>2449225</v>
      </c>
      <c r="G4942" s="5">
        <f t="shared" si="1081"/>
        <v>-611759.82420000003</v>
      </c>
      <c r="H4942" s="9">
        <f t="shared" si="1082"/>
        <v>374250082505.21497</v>
      </c>
      <c r="I4942" s="9">
        <f t="shared" si="1083"/>
        <v>-293944.74660000001</v>
      </c>
      <c r="J4942" s="9">
        <f t="shared" si="1084"/>
        <v>86403514053.73822</v>
      </c>
      <c r="K4942" s="9">
        <f t="shared" si="1085"/>
        <v>179823586504.52957</v>
      </c>
      <c r="M4942" s="9">
        <f t="shared" si="1086"/>
        <v>128774.14976096428</v>
      </c>
      <c r="N4942" s="9">
        <f t="shared" si="1087"/>
        <v>27800759253.269466</v>
      </c>
      <c r="O4942" s="9">
        <f t="shared" si="1088"/>
        <v>-127209.14976096428</v>
      </c>
      <c r="P4942" s="9">
        <f t="shared" si="1089"/>
        <v>16182167782.90744</v>
      </c>
      <c r="Q4942" s="9">
        <f t="shared" si="1090"/>
        <v>2.0162991246933494E-4</v>
      </c>
      <c r="R4942" s="9">
        <f t="shared" si="1091"/>
        <v>-3.6001874935001767E-2</v>
      </c>
    </row>
    <row r="4943" spans="1:18" x14ac:dyDescent="0.25">
      <c r="A4943">
        <v>4932</v>
      </c>
      <c r="B4943" s="5">
        <v>8700</v>
      </c>
      <c r="C4943" s="5">
        <v>160</v>
      </c>
      <c r="D4943" s="5">
        <f t="shared" si="1078"/>
        <v>1392000</v>
      </c>
      <c r="E4943" s="5">
        <f t="shared" si="1079"/>
        <v>75690000</v>
      </c>
      <c r="F4943" s="5">
        <f t="shared" si="1080"/>
        <v>25600</v>
      </c>
      <c r="G4943" s="5">
        <f t="shared" si="1081"/>
        <v>-621260.82420000003</v>
      </c>
      <c r="H4943" s="9">
        <f t="shared" si="1082"/>
        <v>385965011685.66333</v>
      </c>
      <c r="I4943" s="9">
        <f t="shared" si="1083"/>
        <v>-295349.74660000001</v>
      </c>
      <c r="J4943" s="9">
        <f t="shared" si="1084"/>
        <v>87231472816.684219</v>
      </c>
      <c r="K4943" s="9">
        <f t="shared" si="1085"/>
        <v>183489226999.97717</v>
      </c>
      <c r="M4943" s="9">
        <f t="shared" si="1086"/>
        <v>126184.64511730893</v>
      </c>
      <c r="N4943" s="9">
        <f t="shared" si="1087"/>
        <v>28670989992.123631</v>
      </c>
      <c r="O4943" s="9">
        <f t="shared" si="1088"/>
        <v>-126024.64511730893</v>
      </c>
      <c r="P4943" s="9">
        <f t="shared" si="1089"/>
        <v>15882211176.943657</v>
      </c>
      <c r="Q4943" s="9">
        <f t="shared" si="1090"/>
        <v>2.0168093265621312E-4</v>
      </c>
      <c r="R4943" s="9">
        <f t="shared" si="1091"/>
        <v>-3.5666645335911219E-2</v>
      </c>
    </row>
    <row r="4944" spans="1:18" x14ac:dyDescent="0.25">
      <c r="A4944">
        <v>4933</v>
      </c>
      <c r="B4944" s="5">
        <v>8527</v>
      </c>
      <c r="C4944" s="5">
        <v>96</v>
      </c>
      <c r="D4944" s="5">
        <f t="shared" si="1078"/>
        <v>818592</v>
      </c>
      <c r="E4944" s="5">
        <f t="shared" si="1079"/>
        <v>72709729</v>
      </c>
      <c r="F4944" s="5">
        <f t="shared" si="1080"/>
        <v>9216</v>
      </c>
      <c r="G4944" s="5">
        <f t="shared" si="1081"/>
        <v>-621433.82420000003</v>
      </c>
      <c r="H4944" s="9">
        <f t="shared" si="1082"/>
        <v>386179997859.83655</v>
      </c>
      <c r="I4944" s="9">
        <f t="shared" si="1083"/>
        <v>-295413.74660000001</v>
      </c>
      <c r="J4944" s="9">
        <f t="shared" si="1084"/>
        <v>87269281680.249023</v>
      </c>
      <c r="K4944" s="9">
        <f t="shared" si="1085"/>
        <v>183580094270.88776</v>
      </c>
      <c r="M4944" s="9">
        <f t="shared" si="1086"/>
        <v>126137.49383814333</v>
      </c>
      <c r="N4944" s="9">
        <f t="shared" si="1087"/>
        <v>28686960005.62627</v>
      </c>
      <c r="O4944" s="9">
        <f t="shared" si="1088"/>
        <v>-126041.49383814333</v>
      </c>
      <c r="P4944" s="9">
        <f t="shared" si="1089"/>
        <v>15886458168.950724</v>
      </c>
      <c r="Q4944" s="9">
        <f t="shared" si="1090"/>
        <v>2.0168186895165406E-4</v>
      </c>
      <c r="R4944" s="9">
        <f t="shared" si="1091"/>
        <v>-3.5671413763981592E-2</v>
      </c>
    </row>
    <row r="4945" spans="1:18" x14ac:dyDescent="0.25">
      <c r="A4945">
        <v>4934</v>
      </c>
      <c r="B4945" s="5">
        <v>7981</v>
      </c>
      <c r="C4945" s="5">
        <v>994</v>
      </c>
      <c r="D4945" s="5">
        <f t="shared" si="1078"/>
        <v>7933114</v>
      </c>
      <c r="E4945" s="5">
        <f t="shared" si="1079"/>
        <v>63696361</v>
      </c>
      <c r="F4945" s="5">
        <f t="shared" si="1080"/>
        <v>988036</v>
      </c>
      <c r="G4945" s="5">
        <f t="shared" si="1081"/>
        <v>-621979.82420000003</v>
      </c>
      <c r="H4945" s="9">
        <f t="shared" si="1082"/>
        <v>386858901711.86292</v>
      </c>
      <c r="I4945" s="9">
        <f t="shared" si="1083"/>
        <v>-294515.74660000001</v>
      </c>
      <c r="J4945" s="9">
        <f t="shared" si="1084"/>
        <v>86739524995.355423</v>
      </c>
      <c r="K4945" s="9">
        <f t="shared" si="1085"/>
        <v>183182852294.39978</v>
      </c>
      <c r="M4945" s="9">
        <f t="shared" si="1086"/>
        <v>125988.68113048773</v>
      </c>
      <c r="N4945" s="9">
        <f t="shared" si="1087"/>
        <v>28737391637.918667</v>
      </c>
      <c r="O4945" s="9">
        <f t="shared" si="1088"/>
        <v>-124994.68113048773</v>
      </c>
      <c r="P4945" s="9">
        <f t="shared" si="1089"/>
        <v>15623670310.912306</v>
      </c>
      <c r="Q4945" s="9">
        <f t="shared" si="1090"/>
        <v>2.0168482567472674E-4</v>
      </c>
      <c r="R4945" s="9">
        <f t="shared" si="1091"/>
        <v>-3.5375151941798071E-2</v>
      </c>
    </row>
    <row r="4946" spans="1:18" x14ac:dyDescent="0.25">
      <c r="A4946">
        <v>4935</v>
      </c>
      <c r="B4946" s="5">
        <v>4768</v>
      </c>
      <c r="C4946" s="5">
        <v>98</v>
      </c>
      <c r="D4946" s="5">
        <f t="shared" si="1078"/>
        <v>467264</v>
      </c>
      <c r="E4946" s="5">
        <f t="shared" si="1079"/>
        <v>22733824</v>
      </c>
      <c r="F4946" s="5">
        <f t="shared" si="1080"/>
        <v>9604</v>
      </c>
      <c r="G4946" s="5">
        <f t="shared" si="1081"/>
        <v>-625192.82420000003</v>
      </c>
      <c r="H4946" s="9">
        <f t="shared" si="1082"/>
        <v>390866067431.17212</v>
      </c>
      <c r="I4946" s="9">
        <f t="shared" si="1083"/>
        <v>-295411.74660000001</v>
      </c>
      <c r="J4946" s="9">
        <f t="shared" si="1084"/>
        <v>87268100029.262619</v>
      </c>
      <c r="K4946" s="9">
        <f t="shared" si="1085"/>
        <v>184689304158.70877</v>
      </c>
      <c r="M4946" s="9">
        <f t="shared" si="1086"/>
        <v>125112.97558159134</v>
      </c>
      <c r="N4946" s="9">
        <f t="shared" si="1087"/>
        <v>29035059573.5</v>
      </c>
      <c r="O4946" s="9">
        <f t="shared" si="1088"/>
        <v>-125014.97558159134</v>
      </c>
      <c r="P4946" s="9">
        <f t="shared" si="1089"/>
        <v>15628744119.665878</v>
      </c>
      <c r="Q4946" s="9">
        <f t="shared" si="1090"/>
        <v>2.017022774527701E-4</v>
      </c>
      <c r="R4946" s="9">
        <f t="shared" si="1091"/>
        <v>-3.5380895849316661E-2</v>
      </c>
    </row>
    <row r="4947" spans="1:18" x14ac:dyDescent="0.25">
      <c r="A4947">
        <v>4936</v>
      </c>
      <c r="B4947" s="5">
        <v>3849</v>
      </c>
      <c r="C4947" s="5">
        <v>394</v>
      </c>
      <c r="D4947" s="5">
        <f t="shared" si="1078"/>
        <v>1516506</v>
      </c>
      <c r="E4947" s="5">
        <f t="shared" si="1079"/>
        <v>14814801</v>
      </c>
      <c r="F4947" s="5">
        <f t="shared" si="1080"/>
        <v>155236</v>
      </c>
      <c r="G4947" s="5">
        <f t="shared" si="1081"/>
        <v>-626111.82420000003</v>
      </c>
      <c r="H4947" s="9">
        <f t="shared" si="1082"/>
        <v>392016016403.05176</v>
      </c>
      <c r="I4947" s="9">
        <f t="shared" si="1083"/>
        <v>-295115.74660000001</v>
      </c>
      <c r="J4947" s="9">
        <f t="shared" si="1084"/>
        <v>87093303891.275421</v>
      </c>
      <c r="K4947" s="9">
        <f t="shared" si="1085"/>
        <v>184775458453.87097</v>
      </c>
      <c r="M4947" s="9">
        <f t="shared" si="1086"/>
        <v>124862.50144544576</v>
      </c>
      <c r="N4947" s="9">
        <f t="shared" si="1087"/>
        <v>29120482278.838543</v>
      </c>
      <c r="O4947" s="9">
        <f t="shared" si="1088"/>
        <v>-124468.50144544576</v>
      </c>
      <c r="P4947" s="9">
        <f t="shared" si="1089"/>
        <v>15492407852.074932</v>
      </c>
      <c r="Q4947" s="9">
        <f t="shared" si="1090"/>
        <v>2.0170728564450067E-4</v>
      </c>
      <c r="R4947" s="9">
        <f t="shared" si="1091"/>
        <v>-3.5226236510500782E-2</v>
      </c>
    </row>
    <row r="4948" spans="1:18" x14ac:dyDescent="0.25">
      <c r="A4948">
        <v>4937</v>
      </c>
      <c r="B4948" s="5">
        <v>2912</v>
      </c>
      <c r="C4948" s="5">
        <v>57</v>
      </c>
      <c r="D4948" s="5">
        <f t="shared" si="1078"/>
        <v>165984</v>
      </c>
      <c r="E4948" s="5">
        <f t="shared" si="1079"/>
        <v>8479744</v>
      </c>
      <c r="F4948" s="5">
        <f t="shared" si="1080"/>
        <v>3249</v>
      </c>
      <c r="G4948" s="5">
        <f t="shared" si="1081"/>
        <v>-627048.82420000003</v>
      </c>
      <c r="H4948" s="9">
        <f t="shared" si="1082"/>
        <v>393190227930.60254</v>
      </c>
      <c r="I4948" s="9">
        <f t="shared" si="1083"/>
        <v>-295452.74660000001</v>
      </c>
      <c r="J4948" s="9">
        <f t="shared" si="1084"/>
        <v>87292325473.483826</v>
      </c>
      <c r="K4948" s="9">
        <f t="shared" si="1085"/>
        <v>185263297362.19055</v>
      </c>
      <c r="M4948" s="9">
        <f t="shared" si="1086"/>
        <v>124607.12139586097</v>
      </c>
      <c r="N4948" s="9">
        <f t="shared" si="1087"/>
        <v>29207707301.66642</v>
      </c>
      <c r="O4948" s="9">
        <f t="shared" si="1088"/>
        <v>-124550.12139586097</v>
      </c>
      <c r="P4948" s="9">
        <f t="shared" si="1089"/>
        <v>15512732739.723705</v>
      </c>
      <c r="Q4948" s="9">
        <f t="shared" si="1090"/>
        <v>2.017123995031205E-4</v>
      </c>
      <c r="R4948" s="9">
        <f t="shared" si="1091"/>
        <v>-3.5249336128994849E-2</v>
      </c>
    </row>
    <row r="4949" spans="1:18" x14ac:dyDescent="0.25">
      <c r="A4949">
        <v>4938</v>
      </c>
      <c r="B4949" s="5">
        <v>2417</v>
      </c>
      <c r="C4949" s="5">
        <v>200</v>
      </c>
      <c r="D4949" s="5">
        <f t="shared" si="1078"/>
        <v>483400</v>
      </c>
      <c r="E4949" s="5">
        <f t="shared" si="1079"/>
        <v>5841889</v>
      </c>
      <c r="F4949" s="5">
        <f t="shared" si="1080"/>
        <v>40000</v>
      </c>
      <c r="G4949" s="5">
        <f t="shared" si="1081"/>
        <v>-627543.82420000003</v>
      </c>
      <c r="H4949" s="9">
        <f t="shared" si="1082"/>
        <v>393811251291.56055</v>
      </c>
      <c r="I4949" s="9">
        <f t="shared" si="1083"/>
        <v>-295309.74660000001</v>
      </c>
      <c r="J4949" s="9">
        <f t="shared" si="1084"/>
        <v>87207846436.956223</v>
      </c>
      <c r="K4949" s="9">
        <f t="shared" si="1085"/>
        <v>185319807704.89697</v>
      </c>
      <c r="M4949" s="9">
        <f t="shared" si="1086"/>
        <v>124472.20877628309</v>
      </c>
      <c r="N4949" s="9">
        <f t="shared" si="1087"/>
        <v>29253839344.7994</v>
      </c>
      <c r="O4949" s="9">
        <f t="shared" si="1088"/>
        <v>-124272.20877628309</v>
      </c>
      <c r="P4949" s="9">
        <f t="shared" si="1089"/>
        <v>15443581874.136093</v>
      </c>
      <c r="Q4949" s="9">
        <f t="shared" si="1090"/>
        <v>2.0171510414840208E-4</v>
      </c>
      <c r="R4949" s="9">
        <f t="shared" si="1091"/>
        <v>-3.5170683219570599E-2</v>
      </c>
    </row>
    <row r="4950" spans="1:18" x14ac:dyDescent="0.25">
      <c r="A4950">
        <v>4939</v>
      </c>
      <c r="B4950" s="5">
        <v>303</v>
      </c>
      <c r="C4950" s="5">
        <v>2</v>
      </c>
      <c r="D4950" s="5">
        <f t="shared" si="1078"/>
        <v>606</v>
      </c>
      <c r="E4950" s="5">
        <f t="shared" si="1079"/>
        <v>91809</v>
      </c>
      <c r="F4950" s="5">
        <f t="shared" si="1080"/>
        <v>4</v>
      </c>
      <c r="G4950" s="5">
        <f t="shared" si="1081"/>
        <v>-629657.82420000003</v>
      </c>
      <c r="H4950" s="9">
        <f t="shared" si="1082"/>
        <v>396468975576.27814</v>
      </c>
      <c r="I4950" s="9">
        <f t="shared" si="1083"/>
        <v>-295507.74660000001</v>
      </c>
      <c r="J4950" s="9">
        <f t="shared" si="1084"/>
        <v>87324828300.609818</v>
      </c>
      <c r="K4950" s="9">
        <f t="shared" si="1085"/>
        <v>186068764758.40097</v>
      </c>
      <c r="M4950" s="9">
        <f t="shared" si="1086"/>
        <v>123896.03649792424</v>
      </c>
      <c r="N4950" s="9">
        <f t="shared" si="1087"/>
        <v>29451265494.999302</v>
      </c>
      <c r="O4950" s="9">
        <f t="shared" si="1088"/>
        <v>-123894.03649792424</v>
      </c>
      <c r="P4950" s="9">
        <f t="shared" si="1089"/>
        <v>15349732279.748985</v>
      </c>
      <c r="Q4950" s="9">
        <f t="shared" si="1090"/>
        <v>2.0172667891659642E-4</v>
      </c>
      <c r="R4950" s="9">
        <f t="shared" si="1091"/>
        <v>-3.5063655652326893E-2</v>
      </c>
    </row>
    <row r="4951" spans="1:18" x14ac:dyDescent="0.25">
      <c r="A4951">
        <v>4940</v>
      </c>
      <c r="B4951" s="5">
        <v>2</v>
      </c>
      <c r="C4951" s="5">
        <v>0</v>
      </c>
      <c r="D4951" s="5">
        <f t="shared" si="1078"/>
        <v>0</v>
      </c>
      <c r="E4951" s="5">
        <f t="shared" si="1079"/>
        <v>4</v>
      </c>
      <c r="F4951" s="5">
        <f t="shared" si="1080"/>
        <v>0</v>
      </c>
      <c r="G4951" s="5">
        <f t="shared" si="1081"/>
        <v>-629958.82420000003</v>
      </c>
      <c r="H4951" s="9">
        <f t="shared" si="1082"/>
        <v>396848120187.44653</v>
      </c>
      <c r="I4951" s="9">
        <f t="shared" si="1083"/>
        <v>-295509.74660000001</v>
      </c>
      <c r="J4951" s="9">
        <f t="shared" si="1084"/>
        <v>87326010335.596222</v>
      </c>
      <c r="K4951" s="9">
        <f t="shared" si="1085"/>
        <v>186158972507.77597</v>
      </c>
      <c r="M4951" s="9">
        <f t="shared" si="1086"/>
        <v>123813.99872319103</v>
      </c>
      <c r="N4951" s="9">
        <f t="shared" si="1087"/>
        <v>29479429838.976753</v>
      </c>
      <c r="O4951" s="9">
        <f t="shared" si="1088"/>
        <v>-123813.99872319103</v>
      </c>
      <c r="P4951" s="9">
        <f t="shared" si="1089"/>
        <v>15329906279.826351</v>
      </c>
      <c r="Q4951" s="9">
        <f t="shared" si="1090"/>
        <v>2.0172833014543595E-4</v>
      </c>
      <c r="R4951" s="9">
        <f t="shared" si="1091"/>
        <v>-3.5041003929397123E-2</v>
      </c>
    </row>
    <row r="4952" spans="1:18" x14ac:dyDescent="0.25">
      <c r="A4952">
        <v>4941</v>
      </c>
      <c r="B4952" s="5">
        <v>66544</v>
      </c>
      <c r="C4952" s="5">
        <v>12950</v>
      </c>
      <c r="D4952" s="5">
        <f t="shared" si="1078"/>
        <v>861744800</v>
      </c>
      <c r="E4952" s="5">
        <f t="shared" si="1079"/>
        <v>4428103936</v>
      </c>
      <c r="F4952" s="5">
        <f t="shared" si="1080"/>
        <v>167702500</v>
      </c>
      <c r="G4952" s="5">
        <f t="shared" si="1081"/>
        <v>-563416.82420000003</v>
      </c>
      <c r="H4952" s="9">
        <f t="shared" si="1082"/>
        <v>317438517791.61377</v>
      </c>
      <c r="I4952" s="9">
        <f t="shared" si="1083"/>
        <v>-282559.74660000001</v>
      </c>
      <c r="J4952" s="9">
        <f t="shared" si="1084"/>
        <v>79840010398.656219</v>
      </c>
      <c r="K4952" s="9">
        <f t="shared" si="1085"/>
        <v>159198915076.12875</v>
      </c>
      <c r="M4952" s="9">
        <f t="shared" si="1086"/>
        <v>141950.07050491023</v>
      </c>
      <c r="N4952" s="9">
        <f t="shared" si="1087"/>
        <v>23580574122.42889</v>
      </c>
      <c r="O4952" s="9">
        <f t="shared" si="1088"/>
        <v>-129000.07050491023</v>
      </c>
      <c r="P4952" s="9">
        <f t="shared" si="1089"/>
        <v>16641018190.271809</v>
      </c>
      <c r="Q4952" s="9">
        <f t="shared" si="1090"/>
        <v>2.0138249000489813E-4</v>
      </c>
      <c r="R4952" s="9">
        <f t="shared" si="1091"/>
        <v>-3.6508724718230703E-2</v>
      </c>
    </row>
    <row r="4953" spans="1:18" x14ac:dyDescent="0.25">
      <c r="A4953">
        <v>4942</v>
      </c>
      <c r="B4953" s="5">
        <v>59886</v>
      </c>
      <c r="C4953" s="5">
        <v>8876</v>
      </c>
      <c r="D4953" s="5">
        <f t="shared" si="1078"/>
        <v>531548136</v>
      </c>
      <c r="E4953" s="5">
        <f t="shared" si="1079"/>
        <v>3586332996</v>
      </c>
      <c r="F4953" s="5">
        <f t="shared" si="1080"/>
        <v>78783376</v>
      </c>
      <c r="G4953" s="5">
        <f t="shared" si="1081"/>
        <v>-570074.82420000003</v>
      </c>
      <c r="H4953" s="9">
        <f t="shared" si="1082"/>
        <v>324985305186.66095</v>
      </c>
      <c r="I4953" s="9">
        <f t="shared" si="1083"/>
        <v>-286633.74660000001</v>
      </c>
      <c r="J4953" s="9">
        <f t="shared" si="1084"/>
        <v>82158904689.953018</v>
      </c>
      <c r="K4953" s="9">
        <f t="shared" si="1085"/>
        <v>163402682702.78238</v>
      </c>
      <c r="M4953" s="9">
        <f t="shared" si="1086"/>
        <v>140135.42763390113</v>
      </c>
      <c r="N4953" s="9">
        <f t="shared" si="1087"/>
        <v>24141178994.179035</v>
      </c>
      <c r="O4953" s="9">
        <f t="shared" si="1088"/>
        <v>-131259.42763390113</v>
      </c>
      <c r="P4953" s="9">
        <f t="shared" si="1089"/>
        <v>17229037342.779327</v>
      </c>
      <c r="Q4953" s="9">
        <f t="shared" si="1090"/>
        <v>2.0141535734001336E-4</v>
      </c>
      <c r="R4953" s="9">
        <f t="shared" si="1091"/>
        <v>-3.7148153254258048E-2</v>
      </c>
    </row>
    <row r="4954" spans="1:18" x14ac:dyDescent="0.25">
      <c r="A4954">
        <v>4943</v>
      </c>
      <c r="B4954" s="5">
        <v>12628</v>
      </c>
      <c r="C4954" s="5">
        <v>756</v>
      </c>
      <c r="D4954" s="5">
        <f t="shared" si="1078"/>
        <v>9546768</v>
      </c>
      <c r="E4954" s="5">
        <f t="shared" si="1079"/>
        <v>159466384</v>
      </c>
      <c r="F4954" s="5">
        <f t="shared" si="1080"/>
        <v>571536</v>
      </c>
      <c r="G4954" s="5">
        <f t="shared" si="1081"/>
        <v>-617332.82420000003</v>
      </c>
      <c r="H4954" s="9">
        <f t="shared" si="1082"/>
        <v>381099815834.74817</v>
      </c>
      <c r="I4954" s="9">
        <f t="shared" si="1083"/>
        <v>-294753.74660000001</v>
      </c>
      <c r="J4954" s="9">
        <f t="shared" si="1084"/>
        <v>86879771134.737015</v>
      </c>
      <c r="K4954" s="9">
        <f t="shared" si="1085"/>
        <v>181961162832.10916</v>
      </c>
      <c r="M4954" s="9">
        <f t="shared" si="1086"/>
        <v>127255.22445004004</v>
      </c>
      <c r="N4954" s="9">
        <f t="shared" si="1087"/>
        <v>28309584223.911377</v>
      </c>
      <c r="O4954" s="9">
        <f t="shared" si="1088"/>
        <v>-126499.22445004004</v>
      </c>
      <c r="P4954" s="9">
        <f t="shared" si="1089"/>
        <v>16002053786.461609</v>
      </c>
      <c r="Q4954" s="9">
        <f t="shared" si="1090"/>
        <v>2.0165974403460994E-4</v>
      </c>
      <c r="R4954" s="9">
        <f t="shared" si="1091"/>
        <v>-3.5800957199431514E-2</v>
      </c>
    </row>
    <row r="4955" spans="1:18" x14ac:dyDescent="0.25">
      <c r="A4955">
        <v>4944</v>
      </c>
      <c r="B4955" s="5">
        <v>10218</v>
      </c>
      <c r="C4955" s="5">
        <v>700</v>
      </c>
      <c r="D4955" s="5">
        <f t="shared" si="1078"/>
        <v>7152600</v>
      </c>
      <c r="E4955" s="5">
        <f t="shared" si="1079"/>
        <v>104407524</v>
      </c>
      <c r="F4955" s="5">
        <f t="shared" si="1080"/>
        <v>490000</v>
      </c>
      <c r="G4955" s="5">
        <f t="shared" si="1081"/>
        <v>-619742.82420000003</v>
      </c>
      <c r="H4955" s="9">
        <f t="shared" si="1082"/>
        <v>384081168147.39215</v>
      </c>
      <c r="I4955" s="9">
        <f t="shared" si="1083"/>
        <v>-294809.74660000001</v>
      </c>
      <c r="J4955" s="9">
        <f t="shared" si="1084"/>
        <v>86912786690.356216</v>
      </c>
      <c r="K4955" s="9">
        <f t="shared" si="1085"/>
        <v>182706224959.57037</v>
      </c>
      <c r="M4955" s="9">
        <f t="shared" si="1086"/>
        <v>126598.37715068109</v>
      </c>
      <c r="N4955" s="9">
        <f t="shared" si="1087"/>
        <v>28531050729.244305</v>
      </c>
      <c r="O4955" s="9">
        <f t="shared" si="1088"/>
        <v>-125898.37715068109</v>
      </c>
      <c r="P4955" s="9">
        <f t="shared" si="1089"/>
        <v>15850401369.175138</v>
      </c>
      <c r="Q4955" s="9">
        <f t="shared" si="1090"/>
        <v>2.0167272824900831E-4</v>
      </c>
      <c r="R4955" s="9">
        <f t="shared" si="1091"/>
        <v>-3.5630909681167271E-2</v>
      </c>
    </row>
    <row r="4956" spans="1:18" x14ac:dyDescent="0.25">
      <c r="A4956">
        <v>4945</v>
      </c>
      <c r="B4956" s="5">
        <v>3987</v>
      </c>
      <c r="C4956" s="5">
        <v>100</v>
      </c>
      <c r="D4956" s="5">
        <f t="shared" si="1078"/>
        <v>398700</v>
      </c>
      <c r="E4956" s="5">
        <f t="shared" si="1079"/>
        <v>15896169</v>
      </c>
      <c r="F4956" s="5">
        <f t="shared" si="1080"/>
        <v>10000</v>
      </c>
      <c r="G4956" s="5">
        <f t="shared" si="1081"/>
        <v>-625973.82420000003</v>
      </c>
      <c r="H4956" s="9">
        <f t="shared" si="1082"/>
        <v>391843228583.57257</v>
      </c>
      <c r="I4956" s="9">
        <f t="shared" si="1083"/>
        <v>-295409.74660000001</v>
      </c>
      <c r="J4956" s="9">
        <f t="shared" si="1084"/>
        <v>87266918386.276215</v>
      </c>
      <c r="K4956" s="9">
        <f t="shared" si="1085"/>
        <v>184918768785.15497</v>
      </c>
      <c r="M4956" s="9">
        <f t="shared" si="1086"/>
        <v>124900.11344847959</v>
      </c>
      <c r="N4956" s="9">
        <f t="shared" si="1087"/>
        <v>29107646924.096375</v>
      </c>
      <c r="O4956" s="9">
        <f t="shared" si="1088"/>
        <v>-124800.11344847959</v>
      </c>
      <c r="P4956" s="9">
        <f t="shared" si="1089"/>
        <v>15575068316.753376</v>
      </c>
      <c r="Q4956" s="9">
        <f t="shared" si="1090"/>
        <v>2.0170653312891101E-4</v>
      </c>
      <c r="R4956" s="9">
        <f t="shared" si="1091"/>
        <v>-3.532008709163964E-2</v>
      </c>
    </row>
    <row r="4957" spans="1:18" x14ac:dyDescent="0.25">
      <c r="A4957">
        <v>4946</v>
      </c>
      <c r="B4957" s="5">
        <v>3420</v>
      </c>
      <c r="C4957" s="5">
        <v>456</v>
      </c>
      <c r="D4957" s="5">
        <f t="shared" si="1078"/>
        <v>1559520</v>
      </c>
      <c r="E4957" s="5">
        <f t="shared" si="1079"/>
        <v>11696400</v>
      </c>
      <c r="F4957" s="5">
        <f t="shared" si="1080"/>
        <v>207936</v>
      </c>
      <c r="G4957" s="5">
        <f t="shared" si="1081"/>
        <v>-626540.82420000003</v>
      </c>
      <c r="H4957" s="9">
        <f t="shared" si="1082"/>
        <v>392553404389.21533</v>
      </c>
      <c r="I4957" s="9">
        <f t="shared" si="1083"/>
        <v>-295053.74660000001</v>
      </c>
      <c r="J4957" s="9">
        <f t="shared" si="1084"/>
        <v>87056713382.697021</v>
      </c>
      <c r="K4957" s="9">
        <f t="shared" si="1085"/>
        <v>184863217578.06195</v>
      </c>
      <c r="M4957" s="9">
        <f t="shared" si="1086"/>
        <v>124745.57717514492</v>
      </c>
      <c r="N4957" s="9">
        <f t="shared" si="1087"/>
        <v>29160401559.360615</v>
      </c>
      <c r="O4957" s="9">
        <f t="shared" si="1088"/>
        <v>-124289.57717514492</v>
      </c>
      <c r="P4957" s="9">
        <f t="shared" si="1089"/>
        <v>15447898994.376305</v>
      </c>
      <c r="Q4957" s="9">
        <f t="shared" si="1090"/>
        <v>2.0170962604580041E-4</v>
      </c>
      <c r="R4957" s="9">
        <f t="shared" si="1091"/>
        <v>-3.5175598610426281E-2</v>
      </c>
    </row>
    <row r="4958" spans="1:18" x14ac:dyDescent="0.25">
      <c r="A4958">
        <v>4947</v>
      </c>
      <c r="B4958" s="5">
        <v>898</v>
      </c>
      <c r="C4958" s="5">
        <v>48</v>
      </c>
      <c r="D4958" s="5">
        <f t="shared" si="1078"/>
        <v>43104</v>
      </c>
      <c r="E4958" s="5">
        <f t="shared" si="1079"/>
        <v>806404</v>
      </c>
      <c r="F4958" s="5">
        <f t="shared" si="1080"/>
        <v>2304</v>
      </c>
      <c r="G4958" s="5">
        <f t="shared" si="1081"/>
        <v>-629062.82420000003</v>
      </c>
      <c r="H4958" s="9">
        <f t="shared" si="1082"/>
        <v>395720036790.48016</v>
      </c>
      <c r="I4958" s="9">
        <f t="shared" si="1083"/>
        <v>-295461.74660000001</v>
      </c>
      <c r="J4958" s="9">
        <f t="shared" si="1084"/>
        <v>87297643703.922623</v>
      </c>
      <c r="K4958" s="9">
        <f t="shared" si="1085"/>
        <v>185864000759.26077</v>
      </c>
      <c r="M4958" s="9">
        <f t="shared" si="1086"/>
        <v>124058.20419216431</v>
      </c>
      <c r="N4958" s="9">
        <f t="shared" si="1087"/>
        <v>29395631394.02589</v>
      </c>
      <c r="O4958" s="9">
        <f t="shared" si="1088"/>
        <v>-124010.20419216431</v>
      </c>
      <c r="P4958" s="9">
        <f t="shared" si="1089"/>
        <v>15378530743.782288</v>
      </c>
      <c r="Q4958" s="9">
        <f t="shared" si="1090"/>
        <v>2.0172341718140168E-4</v>
      </c>
      <c r="R4958" s="9">
        <f t="shared" si="1091"/>
        <v>-3.5096532593389143E-2</v>
      </c>
    </row>
    <row r="4959" spans="1:18" x14ac:dyDescent="0.25">
      <c r="A4959">
        <v>4948</v>
      </c>
      <c r="B4959" s="5">
        <v>87</v>
      </c>
      <c r="C4959" s="5">
        <v>1</v>
      </c>
      <c r="D4959" s="5">
        <f t="shared" si="1078"/>
        <v>87</v>
      </c>
      <c r="E4959" s="5">
        <f t="shared" si="1079"/>
        <v>7569</v>
      </c>
      <c r="F4959" s="5">
        <f t="shared" si="1080"/>
        <v>1</v>
      </c>
      <c r="G4959" s="5">
        <f t="shared" si="1081"/>
        <v>-629873.82420000003</v>
      </c>
      <c r="H4959" s="9">
        <f t="shared" si="1082"/>
        <v>396741034412.33252</v>
      </c>
      <c r="I4959" s="9">
        <f t="shared" si="1083"/>
        <v>-295508.74660000001</v>
      </c>
      <c r="J4959" s="9">
        <f t="shared" si="1084"/>
        <v>87325419317.103012</v>
      </c>
      <c r="K4959" s="9">
        <f t="shared" si="1085"/>
        <v>186133224305.49075</v>
      </c>
      <c r="M4959" s="9">
        <f t="shared" si="1086"/>
        <v>123837.16553665391</v>
      </c>
      <c r="N4959" s="9">
        <f t="shared" si="1087"/>
        <v>29471475088.951145</v>
      </c>
      <c r="O4959" s="9">
        <f t="shared" si="1088"/>
        <v>-123836.16553665391</v>
      </c>
      <c r="P4959" s="9">
        <f t="shared" si="1089"/>
        <v>15335395894.821548</v>
      </c>
      <c r="Q4959" s="9">
        <f t="shared" si="1090"/>
        <v>2.0172786377161718E-4</v>
      </c>
      <c r="R4959" s="9">
        <f t="shared" si="1091"/>
        <v>-3.5047277423457431E-2</v>
      </c>
    </row>
    <row r="4960" spans="1:18" x14ac:dyDescent="0.25">
      <c r="A4960">
        <v>4949</v>
      </c>
      <c r="B4960" s="5">
        <v>59</v>
      </c>
      <c r="C4960" s="5">
        <v>12</v>
      </c>
      <c r="D4960" s="5">
        <f t="shared" si="1078"/>
        <v>708</v>
      </c>
      <c r="E4960" s="5">
        <f t="shared" si="1079"/>
        <v>3481</v>
      </c>
      <c r="F4960" s="5">
        <f t="shared" si="1080"/>
        <v>144</v>
      </c>
      <c r="G4960" s="5">
        <f t="shared" si="1081"/>
        <v>-629901.82420000003</v>
      </c>
      <c r="H4960" s="9">
        <f t="shared" si="1082"/>
        <v>396776308130.48773</v>
      </c>
      <c r="I4960" s="9">
        <f t="shared" si="1083"/>
        <v>-295497.74660000001</v>
      </c>
      <c r="J4960" s="9">
        <f t="shared" si="1084"/>
        <v>87318918245.677826</v>
      </c>
      <c r="K4960" s="9">
        <f t="shared" si="1085"/>
        <v>186134569630.32938</v>
      </c>
      <c r="M4960" s="9">
        <f t="shared" si="1086"/>
        <v>123829.53411574848</v>
      </c>
      <c r="N4960" s="9">
        <f t="shared" si="1087"/>
        <v>29474095358.637756</v>
      </c>
      <c r="O4960" s="9">
        <f t="shared" si="1088"/>
        <v>-123817.53411574848</v>
      </c>
      <c r="P4960" s="9">
        <f t="shared" si="1089"/>
        <v>15330781754.504539</v>
      </c>
      <c r="Q4960" s="9">
        <f t="shared" si="1090"/>
        <v>2.0172801739368903E-4</v>
      </c>
      <c r="R4960" s="9">
        <f t="shared" si="1091"/>
        <v>-3.504200448690413E-2</v>
      </c>
    </row>
    <row r="4961" spans="1:18" x14ac:dyDescent="0.25">
      <c r="A4961">
        <v>4950</v>
      </c>
      <c r="B4961" s="5">
        <v>1</v>
      </c>
      <c r="C4961" s="5">
        <v>0</v>
      </c>
      <c r="D4961" s="5">
        <f t="shared" si="1078"/>
        <v>0</v>
      </c>
      <c r="E4961" s="5">
        <f t="shared" si="1079"/>
        <v>1</v>
      </c>
      <c r="F4961" s="5">
        <f t="shared" si="1080"/>
        <v>0</v>
      </c>
      <c r="G4961" s="5">
        <f t="shared" si="1081"/>
        <v>-629959.82420000003</v>
      </c>
      <c r="H4961" s="9">
        <f t="shared" si="1082"/>
        <v>396849380106.09497</v>
      </c>
      <c r="I4961" s="9">
        <f t="shared" si="1083"/>
        <v>-295509.74660000001</v>
      </c>
      <c r="J4961" s="9">
        <f t="shared" si="1084"/>
        <v>87326010335.596222</v>
      </c>
      <c r="K4961" s="9">
        <f t="shared" si="1085"/>
        <v>186159268017.52255</v>
      </c>
      <c r="M4961" s="9">
        <f t="shared" si="1086"/>
        <v>123813.72617244441</v>
      </c>
      <c r="N4961" s="9">
        <f t="shared" si="1087"/>
        <v>29479523430.659592</v>
      </c>
      <c r="O4961" s="9">
        <f t="shared" si="1088"/>
        <v>-123813.72617244441</v>
      </c>
      <c r="P4961" s="9">
        <f t="shared" si="1089"/>
        <v>15329838788.705046</v>
      </c>
      <c r="Q4961" s="9">
        <f t="shared" si="1090"/>
        <v>2.017283356325613E-4</v>
      </c>
      <c r="R4961" s="9">
        <f t="shared" si="1091"/>
        <v>-3.5040926794016831E-2</v>
      </c>
    </row>
    <row r="4962" spans="1:18" x14ac:dyDescent="0.25">
      <c r="A4962">
        <v>4951</v>
      </c>
      <c r="B4962" s="5">
        <v>1941221</v>
      </c>
      <c r="C4962" s="5">
        <v>79744</v>
      </c>
      <c r="D4962" s="5">
        <f t="shared" si="1078"/>
        <v>154800727424</v>
      </c>
      <c r="E4962" s="5">
        <f t="shared" si="1079"/>
        <v>3768338970841</v>
      </c>
      <c r="F4962" s="5">
        <f t="shared" si="1080"/>
        <v>6359105536</v>
      </c>
      <c r="G4962" s="5">
        <f t="shared" si="1081"/>
        <v>1311260.1757999999</v>
      </c>
      <c r="H4962" s="9">
        <f t="shared" si="1082"/>
        <v>1719403248639.0466</v>
      </c>
      <c r="I4962" s="9">
        <f t="shared" si="1083"/>
        <v>-215765.74660000001</v>
      </c>
      <c r="J4962" s="9">
        <f t="shared" si="1084"/>
        <v>46554857405.855415</v>
      </c>
      <c r="K4962" s="9">
        <f t="shared" si="1085"/>
        <v>-282925030818.33423</v>
      </c>
      <c r="M4962" s="9">
        <f t="shared" si="1086"/>
        <v>652894.68652994698</v>
      </c>
      <c r="N4962" s="9">
        <f t="shared" si="1087"/>
        <v>127723995288.7318</v>
      </c>
      <c r="O4962" s="9">
        <f t="shared" si="1088"/>
        <v>-573150.68652994698</v>
      </c>
      <c r="P4962" s="9">
        <f t="shared" si="1089"/>
        <v>328501709469.74957</v>
      </c>
      <c r="Q4962" s="9">
        <f t="shared" si="1090"/>
        <v>2.0748824629780203E-4</v>
      </c>
      <c r="R4962" s="9">
        <f t="shared" si="1091"/>
        <v>-0.16220971391195713</v>
      </c>
    </row>
    <row r="4963" spans="1:18" x14ac:dyDescent="0.25">
      <c r="A4963">
        <v>4952</v>
      </c>
      <c r="B4963" s="5">
        <v>552053</v>
      </c>
      <c r="C4963" s="5">
        <v>15223</v>
      </c>
      <c r="D4963" s="5">
        <f t="shared" si="1078"/>
        <v>8403902819</v>
      </c>
      <c r="E4963" s="5">
        <f t="shared" si="1079"/>
        <v>304762514809</v>
      </c>
      <c r="F4963" s="5">
        <f t="shared" si="1080"/>
        <v>231739729</v>
      </c>
      <c r="G4963" s="5">
        <f t="shared" si="1081"/>
        <v>-77907.824200000032</v>
      </c>
      <c r="H4963" s="9">
        <f t="shared" si="1082"/>
        <v>6069629071.5781107</v>
      </c>
      <c r="I4963" s="9">
        <f t="shared" si="1083"/>
        <v>-280286.74660000001</v>
      </c>
      <c r="J4963" s="9">
        <f t="shared" si="1084"/>
        <v>78560660319.612625</v>
      </c>
      <c r="K4963" s="9">
        <f t="shared" si="1085"/>
        <v>21836530579.702759</v>
      </c>
      <c r="M4963" s="9">
        <f t="shared" si="1086"/>
        <v>274275.91094659676</v>
      </c>
      <c r="N4963" s="9">
        <f t="shared" si="1087"/>
        <v>450875776.55573905</v>
      </c>
      <c r="O4963" s="9">
        <f t="shared" si="1088"/>
        <v>-259052.91094659676</v>
      </c>
      <c r="P4963" s="9">
        <f t="shared" si="1089"/>
        <v>67108410669.905396</v>
      </c>
      <c r="Q4963" s="9">
        <f t="shared" si="1090"/>
        <v>2.0002643410000549E-4</v>
      </c>
      <c r="R4963" s="9">
        <f t="shared" si="1091"/>
        <v>-7.3315347521313023E-2</v>
      </c>
    </row>
    <row r="4964" spans="1:18" x14ac:dyDescent="0.25">
      <c r="A4964">
        <v>4953</v>
      </c>
      <c r="B4964" s="5">
        <v>183473</v>
      </c>
      <c r="C4964" s="5">
        <v>5973</v>
      </c>
      <c r="D4964" s="5">
        <f t="shared" si="1078"/>
        <v>1095884229</v>
      </c>
      <c r="E4964" s="5">
        <f t="shared" si="1079"/>
        <v>33662341729</v>
      </c>
      <c r="F4964" s="5">
        <f t="shared" si="1080"/>
        <v>35676729</v>
      </c>
      <c r="G4964" s="5">
        <f t="shared" si="1081"/>
        <v>-446487.82420000003</v>
      </c>
      <c r="H4964" s="9">
        <f t="shared" si="1082"/>
        <v>199351377158.85013</v>
      </c>
      <c r="I4964" s="9">
        <f t="shared" si="1083"/>
        <v>-289536.74660000001</v>
      </c>
      <c r="J4964" s="9">
        <f t="shared" si="1084"/>
        <v>83831527631.712616</v>
      </c>
      <c r="K4964" s="9">
        <f t="shared" si="1085"/>
        <v>129274632015.38077</v>
      </c>
      <c r="M4964" s="9">
        <f t="shared" si="1086"/>
        <v>173819.15675667068</v>
      </c>
      <c r="N4964" s="9">
        <f t="shared" si="1087"/>
        <v>14808599656.417408</v>
      </c>
      <c r="O4964" s="9">
        <f t="shared" si="1088"/>
        <v>-167846.15675667068</v>
      </c>
      <c r="P4964" s="9">
        <f t="shared" si="1089"/>
        <v>28172332337.984867</v>
      </c>
      <c r="Q4964" s="9">
        <f t="shared" si="1090"/>
        <v>2.008682036707521E-4</v>
      </c>
      <c r="R4964" s="9">
        <f t="shared" si="1091"/>
        <v>-4.7502668269919474E-2</v>
      </c>
    </row>
    <row r="4965" spans="1:18" x14ac:dyDescent="0.25">
      <c r="A4965">
        <v>4954</v>
      </c>
      <c r="B4965" s="5">
        <v>66601</v>
      </c>
      <c r="C4965" s="5">
        <v>1832</v>
      </c>
      <c r="D4965" s="5">
        <f t="shared" si="1078"/>
        <v>122013032</v>
      </c>
      <c r="E4965" s="5">
        <f t="shared" si="1079"/>
        <v>4435693201</v>
      </c>
      <c r="F4965" s="5">
        <f t="shared" si="1080"/>
        <v>3356224</v>
      </c>
      <c r="G4965" s="5">
        <f t="shared" si="1081"/>
        <v>-563359.82420000003</v>
      </c>
      <c r="H4965" s="9">
        <f t="shared" si="1082"/>
        <v>317374291522.65497</v>
      </c>
      <c r="I4965" s="9">
        <f t="shared" si="1083"/>
        <v>-293677.74660000001</v>
      </c>
      <c r="J4965" s="9">
        <f t="shared" si="1084"/>
        <v>86246618848.053818</v>
      </c>
      <c r="K4965" s="9">
        <f t="shared" si="1085"/>
        <v>165446243696.02817</v>
      </c>
      <c r="M4965" s="9">
        <f t="shared" si="1086"/>
        <v>141965.60589746767</v>
      </c>
      <c r="N4965" s="9">
        <f t="shared" si="1087"/>
        <v>23575803144.079048</v>
      </c>
      <c r="O4965" s="9">
        <f t="shared" si="1088"/>
        <v>-140133.60589746767</v>
      </c>
      <c r="P4965" s="9">
        <f t="shared" si="1089"/>
        <v>19637427501.826786</v>
      </c>
      <c r="Q4965" s="9">
        <f t="shared" si="1090"/>
        <v>2.0138221029033951E-4</v>
      </c>
      <c r="R4965" s="9">
        <f t="shared" si="1091"/>
        <v>-3.9659662360985087E-2</v>
      </c>
    </row>
    <row r="4966" spans="1:18" x14ac:dyDescent="0.25">
      <c r="A4966">
        <v>4955</v>
      </c>
      <c r="B4966" s="5">
        <v>46865</v>
      </c>
      <c r="C4966" s="5">
        <v>1090</v>
      </c>
      <c r="D4966" s="5">
        <f t="shared" si="1078"/>
        <v>51082850</v>
      </c>
      <c r="E4966" s="5">
        <f t="shared" si="1079"/>
        <v>2196328225</v>
      </c>
      <c r="F4966" s="5">
        <f t="shared" si="1080"/>
        <v>1188100</v>
      </c>
      <c r="G4966" s="5">
        <f t="shared" si="1081"/>
        <v>-583095.82420000003</v>
      </c>
      <c r="H4966" s="9">
        <f t="shared" si="1082"/>
        <v>340000740199.47736</v>
      </c>
      <c r="I4966" s="9">
        <f t="shared" si="1083"/>
        <v>-294419.74660000001</v>
      </c>
      <c r="J4966" s="9">
        <f t="shared" si="1084"/>
        <v>86682987188.008224</v>
      </c>
      <c r="K4966" s="9">
        <f t="shared" si="1085"/>
        <v>171674924804.48218</v>
      </c>
      <c r="M4966" s="9">
        <f t="shared" si="1086"/>
        <v>136586.54436213645</v>
      </c>
      <c r="N4966" s="9">
        <f t="shared" si="1087"/>
        <v>25256584209.53688</v>
      </c>
      <c r="O4966" s="9">
        <f t="shared" si="1088"/>
        <v>-135496.54436213645</v>
      </c>
      <c r="P4966" s="9">
        <f t="shared" si="1089"/>
        <v>18359313534.080414</v>
      </c>
      <c r="Q4966" s="9">
        <f t="shared" si="1090"/>
        <v>2.0148075170037274E-4</v>
      </c>
      <c r="R4966" s="9">
        <f t="shared" si="1091"/>
        <v>-3.8347314556624421E-2</v>
      </c>
    </row>
    <row r="4967" spans="1:18" x14ac:dyDescent="0.25">
      <c r="A4967">
        <v>4956</v>
      </c>
      <c r="B4967" s="5">
        <v>39894</v>
      </c>
      <c r="C4967" s="5">
        <v>1058</v>
      </c>
      <c r="D4967" s="5">
        <f t="shared" si="1078"/>
        <v>42207852</v>
      </c>
      <c r="E4967" s="5">
        <f t="shared" si="1079"/>
        <v>1591531236</v>
      </c>
      <c r="F4967" s="5">
        <f t="shared" si="1080"/>
        <v>1119364</v>
      </c>
      <c r="G4967" s="5">
        <f t="shared" si="1081"/>
        <v>-590066.82420000003</v>
      </c>
      <c r="H4967" s="9">
        <f t="shared" si="1082"/>
        <v>348178857021.47375</v>
      </c>
      <c r="I4967" s="9">
        <f t="shared" si="1083"/>
        <v>-294451.74660000001</v>
      </c>
      <c r="J4967" s="9">
        <f t="shared" si="1084"/>
        <v>86701831075.790619</v>
      </c>
      <c r="K4967" s="9">
        <f t="shared" si="1085"/>
        <v>173746206996.40515</v>
      </c>
      <c r="M4967" s="9">
        <f t="shared" si="1086"/>
        <v>134686.59310743469</v>
      </c>
      <c r="N4967" s="9">
        <f t="shared" si="1087"/>
        <v>25864086699.293228</v>
      </c>
      <c r="O4967" s="9">
        <f t="shared" si="1088"/>
        <v>-133628.59310743469</v>
      </c>
      <c r="P4967" s="9">
        <f t="shared" si="1089"/>
        <v>17856600895.872341</v>
      </c>
      <c r="Q4967" s="9">
        <f t="shared" si="1090"/>
        <v>2.0151636856515637E-4</v>
      </c>
      <c r="R4967" s="9">
        <f t="shared" si="1091"/>
        <v>-3.7818660313790428E-2</v>
      </c>
    </row>
    <row r="4968" spans="1:18" x14ac:dyDescent="0.25">
      <c r="A4968">
        <v>4957</v>
      </c>
      <c r="B4968" s="5">
        <v>37931</v>
      </c>
      <c r="C4968" s="5">
        <v>174</v>
      </c>
      <c r="D4968" s="5">
        <f t="shared" si="1078"/>
        <v>6599994</v>
      </c>
      <c r="E4968" s="5">
        <f t="shared" si="1079"/>
        <v>1438760761</v>
      </c>
      <c r="F4968" s="5">
        <f t="shared" si="1080"/>
        <v>30276</v>
      </c>
      <c r="G4968" s="5">
        <f t="shared" si="1081"/>
        <v>-592029.82420000003</v>
      </c>
      <c r="H4968" s="9">
        <f t="shared" si="1082"/>
        <v>350499312742.28296</v>
      </c>
      <c r="I4968" s="9">
        <f t="shared" si="1083"/>
        <v>-295335.74660000001</v>
      </c>
      <c r="J4968" s="9">
        <f t="shared" si="1084"/>
        <v>87223203219.779419</v>
      </c>
      <c r="K4968" s="9">
        <f t="shared" si="1085"/>
        <v>174847570139.57376</v>
      </c>
      <c r="M4968" s="9">
        <f t="shared" si="1086"/>
        <v>134151.57599181577</v>
      </c>
      <c r="N4968" s="9">
        <f t="shared" si="1087"/>
        <v>26036459222.019894</v>
      </c>
      <c r="O4968" s="9">
        <f t="shared" si="1088"/>
        <v>-133977.57599181577</v>
      </c>
      <c r="P4968" s="9">
        <f t="shared" si="1089"/>
        <v>17949990868.642769</v>
      </c>
      <c r="Q4968" s="9">
        <f t="shared" si="1090"/>
        <v>2.0152647448066767E-4</v>
      </c>
      <c r="R4968" s="9">
        <f t="shared" si="1091"/>
        <v>-3.7917427280205133E-2</v>
      </c>
    </row>
    <row r="4969" spans="1:18" x14ac:dyDescent="0.25">
      <c r="A4969">
        <v>4958</v>
      </c>
      <c r="B4969" s="5">
        <v>15990</v>
      </c>
      <c r="C4969" s="5">
        <v>93</v>
      </c>
      <c r="D4969" s="5">
        <f t="shared" si="1078"/>
        <v>1487070</v>
      </c>
      <c r="E4969" s="5">
        <f t="shared" si="1079"/>
        <v>255680100</v>
      </c>
      <c r="F4969" s="5">
        <f t="shared" si="1080"/>
        <v>8649</v>
      </c>
      <c r="G4969" s="5">
        <f t="shared" si="1081"/>
        <v>-613970.82420000003</v>
      </c>
      <c r="H4969" s="9">
        <f t="shared" si="1082"/>
        <v>376960172968.82733</v>
      </c>
      <c r="I4969" s="9">
        <f t="shared" si="1083"/>
        <v>-295416.74660000001</v>
      </c>
      <c r="J4969" s="9">
        <f t="shared" si="1084"/>
        <v>87271054171.728622</v>
      </c>
      <c r="K4969" s="9">
        <f t="shared" si="1085"/>
        <v>181377263392.48456</v>
      </c>
      <c r="M4969" s="9">
        <f t="shared" si="1086"/>
        <v>128171.54006018311</v>
      </c>
      <c r="N4969" s="9">
        <f t="shared" si="1087"/>
        <v>28002075367.962425</v>
      </c>
      <c r="O4969" s="9">
        <f t="shared" si="1088"/>
        <v>-128078.54006018311</v>
      </c>
      <c r="P4969" s="9">
        <f t="shared" si="1089"/>
        <v>16404112423.947929</v>
      </c>
      <c r="Q4969" s="9">
        <f t="shared" si="1090"/>
        <v>2.0164171529970468E-4</v>
      </c>
      <c r="R4969" s="9">
        <f t="shared" si="1091"/>
        <v>-3.6247924123274051E-2</v>
      </c>
    </row>
    <row r="4970" spans="1:18" x14ac:dyDescent="0.25">
      <c r="A4970">
        <v>4959</v>
      </c>
      <c r="B4970" s="5">
        <v>12790</v>
      </c>
      <c r="C4970" s="5">
        <v>167</v>
      </c>
      <c r="D4970" s="5">
        <f t="shared" si="1078"/>
        <v>2135930</v>
      </c>
      <c r="E4970" s="5">
        <f t="shared" si="1079"/>
        <v>163584100</v>
      </c>
      <c r="F4970" s="5">
        <f t="shared" si="1080"/>
        <v>27889</v>
      </c>
      <c r="G4970" s="5">
        <f t="shared" si="1081"/>
        <v>-617170.82420000003</v>
      </c>
      <c r="H4970" s="9">
        <f t="shared" si="1082"/>
        <v>380899826243.70734</v>
      </c>
      <c r="I4970" s="9">
        <f t="shared" si="1083"/>
        <v>-295342.74660000001</v>
      </c>
      <c r="J4970" s="9">
        <f t="shared" si="1084"/>
        <v>87227337969.231827</v>
      </c>
      <c r="K4970" s="9">
        <f t="shared" si="1085"/>
        <v>182276926340.61377</v>
      </c>
      <c r="M4970" s="9">
        <f t="shared" si="1086"/>
        <v>127299.37767099279</v>
      </c>
      <c r="N4970" s="9">
        <f t="shared" si="1087"/>
        <v>28294728215.232712</v>
      </c>
      <c r="O4970" s="9">
        <f t="shared" si="1088"/>
        <v>-127132.37767099279</v>
      </c>
      <c r="P4970" s="9">
        <f t="shared" si="1089"/>
        <v>16162641452.279947</v>
      </c>
      <c r="Q4970" s="9">
        <f t="shared" si="1090"/>
        <v>2.0165887305142674E-4</v>
      </c>
      <c r="R4970" s="9">
        <f t="shared" si="1091"/>
        <v>-3.5980147937398774E-2</v>
      </c>
    </row>
    <row r="4971" spans="1:18" x14ac:dyDescent="0.25">
      <c r="A4971">
        <v>4960</v>
      </c>
      <c r="B4971" s="5">
        <v>12058</v>
      </c>
      <c r="C4971" s="5">
        <v>252</v>
      </c>
      <c r="D4971" s="5">
        <f t="shared" si="1078"/>
        <v>3038616</v>
      </c>
      <c r="E4971" s="5">
        <f t="shared" si="1079"/>
        <v>145395364</v>
      </c>
      <c r="F4971" s="5">
        <f t="shared" si="1080"/>
        <v>63504</v>
      </c>
      <c r="G4971" s="5">
        <f t="shared" si="1081"/>
        <v>-617902.82420000003</v>
      </c>
      <c r="H4971" s="9">
        <f t="shared" si="1082"/>
        <v>381803900154.33612</v>
      </c>
      <c r="I4971" s="9">
        <f t="shared" si="1083"/>
        <v>-295257.74660000001</v>
      </c>
      <c r="J4971" s="9">
        <f t="shared" si="1084"/>
        <v>87177136927.309814</v>
      </c>
      <c r="K4971" s="9">
        <f t="shared" si="1085"/>
        <v>182440595491.06796</v>
      </c>
      <c r="M4971" s="9">
        <f t="shared" si="1086"/>
        <v>127099.87052446551</v>
      </c>
      <c r="N4971" s="9">
        <f t="shared" si="1087"/>
        <v>28361886359.776886</v>
      </c>
      <c r="O4971" s="9">
        <f t="shared" si="1088"/>
        <v>-126847.87052446551</v>
      </c>
      <c r="P4971" s="9">
        <f t="shared" si="1089"/>
        <v>16090382256.591566</v>
      </c>
      <c r="Q4971" s="9">
        <f t="shared" si="1090"/>
        <v>2.0166281042220904E-4</v>
      </c>
      <c r="R4971" s="9">
        <f t="shared" si="1091"/>
        <v>-3.5899628714664761E-2</v>
      </c>
    </row>
    <row r="4972" spans="1:18" x14ac:dyDescent="0.25">
      <c r="A4972">
        <v>4961</v>
      </c>
      <c r="B4972" s="5">
        <v>7917</v>
      </c>
      <c r="C4972" s="5">
        <v>122</v>
      </c>
      <c r="D4972" s="5">
        <f t="shared" si="1078"/>
        <v>965874</v>
      </c>
      <c r="E4972" s="5">
        <f t="shared" si="1079"/>
        <v>62678889</v>
      </c>
      <c r="F4972" s="5">
        <f t="shared" si="1080"/>
        <v>14884</v>
      </c>
      <c r="G4972" s="5">
        <f t="shared" si="1081"/>
        <v>-622043.82420000003</v>
      </c>
      <c r="H4972" s="9">
        <f t="shared" si="1082"/>
        <v>386938519225.36053</v>
      </c>
      <c r="I4972" s="9">
        <f t="shared" si="1083"/>
        <v>-295387.74660000001</v>
      </c>
      <c r="J4972" s="9">
        <f t="shared" si="1084"/>
        <v>87253920841.425812</v>
      </c>
      <c r="K4972" s="9">
        <f t="shared" si="1085"/>
        <v>183744123516.88455</v>
      </c>
      <c r="M4972" s="9">
        <f t="shared" si="1086"/>
        <v>125971.23788270394</v>
      </c>
      <c r="N4972" s="9">
        <f t="shared" si="1087"/>
        <v>28743305938.084675</v>
      </c>
      <c r="O4972" s="9">
        <f t="shared" si="1088"/>
        <v>-125849.23788270394</v>
      </c>
      <c r="P4972" s="9">
        <f t="shared" si="1089"/>
        <v>15838030675.657404</v>
      </c>
      <c r="Q4972" s="9">
        <f t="shared" si="1090"/>
        <v>2.0168517242034976E-4</v>
      </c>
      <c r="R4972" s="9">
        <f t="shared" si="1091"/>
        <v>-3.5617002838581262E-2</v>
      </c>
    </row>
    <row r="4973" spans="1:18" x14ac:dyDescent="0.25">
      <c r="A4973">
        <v>4962</v>
      </c>
      <c r="B4973" s="5">
        <v>4541</v>
      </c>
      <c r="C4973" s="5">
        <v>39</v>
      </c>
      <c r="D4973" s="5">
        <f t="shared" si="1078"/>
        <v>177099</v>
      </c>
      <c r="E4973" s="5">
        <f t="shared" si="1079"/>
        <v>20620681</v>
      </c>
      <c r="F4973" s="5">
        <f t="shared" si="1080"/>
        <v>1521</v>
      </c>
      <c r="G4973" s="5">
        <f t="shared" si="1081"/>
        <v>-625419.82420000003</v>
      </c>
      <c r="H4973" s="9">
        <f t="shared" si="1082"/>
        <v>391149956502.35895</v>
      </c>
      <c r="I4973" s="9">
        <f t="shared" si="1083"/>
        <v>-295470.74660000001</v>
      </c>
      <c r="J4973" s="9">
        <f t="shared" si="1084"/>
        <v>87302962096.36142</v>
      </c>
      <c r="K4973" s="9">
        <f t="shared" si="1085"/>
        <v>184793262394.81476</v>
      </c>
      <c r="M4973" s="9">
        <f t="shared" si="1086"/>
        <v>125051.10656210815</v>
      </c>
      <c r="N4973" s="9">
        <f t="shared" si="1087"/>
        <v>29056147963.567589</v>
      </c>
      <c r="O4973" s="9">
        <f t="shared" si="1088"/>
        <v>-125012.10656210815</v>
      </c>
      <c r="P4973" s="9">
        <f t="shared" si="1089"/>
        <v>15628026787.095884</v>
      </c>
      <c r="Q4973" s="9">
        <f t="shared" si="1090"/>
        <v>2.0170351383015162E-4</v>
      </c>
      <c r="R4973" s="9">
        <f t="shared" si="1091"/>
        <v>-3.5380083900634296E-2</v>
      </c>
    </row>
    <row r="4974" spans="1:18" x14ac:dyDescent="0.25">
      <c r="A4974">
        <v>4963</v>
      </c>
      <c r="B4974" s="5">
        <v>3490</v>
      </c>
      <c r="C4974" s="5">
        <v>148</v>
      </c>
      <c r="D4974" s="5">
        <f t="shared" si="1078"/>
        <v>516520</v>
      </c>
      <c r="E4974" s="5">
        <f t="shared" si="1079"/>
        <v>12180100</v>
      </c>
      <c r="F4974" s="5">
        <f t="shared" si="1080"/>
        <v>21904</v>
      </c>
      <c r="G4974" s="5">
        <f t="shared" si="1081"/>
        <v>-626470.82420000003</v>
      </c>
      <c r="H4974" s="9">
        <f t="shared" si="1082"/>
        <v>392465693573.82733</v>
      </c>
      <c r="I4974" s="9">
        <f t="shared" si="1083"/>
        <v>-295361.74660000001</v>
      </c>
      <c r="J4974" s="9">
        <f t="shared" si="1084"/>
        <v>87238561354.602615</v>
      </c>
      <c r="K4974" s="9">
        <f t="shared" si="1085"/>
        <v>185035516829.65356</v>
      </c>
      <c r="M4974" s="9">
        <f t="shared" si="1086"/>
        <v>124764.65572740846</v>
      </c>
      <c r="N4974" s="9">
        <f t="shared" si="1087"/>
        <v>29153886057.089542</v>
      </c>
      <c r="O4974" s="9">
        <f t="shared" si="1088"/>
        <v>-124616.65572740846</v>
      </c>
      <c r="P4974" s="9">
        <f t="shared" si="1089"/>
        <v>15529310884.683445</v>
      </c>
      <c r="Q4974" s="9">
        <f t="shared" si="1090"/>
        <v>2.0170924405269372E-4</v>
      </c>
      <c r="R4974" s="9">
        <f t="shared" si="1091"/>
        <v>-3.5268166171541188E-2</v>
      </c>
    </row>
    <row r="4975" spans="1:18" x14ac:dyDescent="0.25">
      <c r="A4975">
        <v>4964</v>
      </c>
      <c r="B4975" s="5">
        <v>252</v>
      </c>
      <c r="C4975" s="5">
        <v>3</v>
      </c>
      <c r="D4975" s="5">
        <f t="shared" si="1078"/>
        <v>756</v>
      </c>
      <c r="E4975" s="5">
        <f t="shared" si="1079"/>
        <v>63504</v>
      </c>
      <c r="F4975" s="5">
        <f t="shared" si="1080"/>
        <v>9</v>
      </c>
      <c r="G4975" s="5">
        <f t="shared" si="1081"/>
        <v>-629708.82420000003</v>
      </c>
      <c r="H4975" s="9">
        <f t="shared" si="1082"/>
        <v>396533203275.34656</v>
      </c>
      <c r="I4975" s="9">
        <f t="shared" si="1083"/>
        <v>-295506.74660000001</v>
      </c>
      <c r="J4975" s="9">
        <f t="shared" si="1084"/>
        <v>87324237286.116623</v>
      </c>
      <c r="K4975" s="9">
        <f t="shared" si="1085"/>
        <v>186083205944.65335</v>
      </c>
      <c r="M4975" s="9">
        <f t="shared" si="1086"/>
        <v>123882.13640984653</v>
      </c>
      <c r="N4975" s="9">
        <f t="shared" si="1087"/>
        <v>29456036579.583271</v>
      </c>
      <c r="O4975" s="9">
        <f t="shared" si="1088"/>
        <v>-123879.13640984653</v>
      </c>
      <c r="P4975" s="9">
        <f t="shared" si="1089"/>
        <v>15346040437.649364</v>
      </c>
      <c r="Q4975" s="9">
        <f t="shared" si="1090"/>
        <v>2.0172695863738337E-4</v>
      </c>
      <c r="R4975" s="9">
        <f t="shared" si="1091"/>
        <v>-3.5059438734671405E-2</v>
      </c>
    </row>
    <row r="4976" spans="1:18" x14ac:dyDescent="0.25">
      <c r="A4976">
        <v>4965</v>
      </c>
      <c r="B4976" s="5">
        <v>176</v>
      </c>
      <c r="C4976" s="5">
        <v>3</v>
      </c>
      <c r="D4976" s="5">
        <f t="shared" si="1078"/>
        <v>528</v>
      </c>
      <c r="E4976" s="5">
        <f t="shared" si="1079"/>
        <v>30976</v>
      </c>
      <c r="F4976" s="5">
        <f t="shared" si="1080"/>
        <v>9</v>
      </c>
      <c r="G4976" s="5">
        <f t="shared" si="1081"/>
        <v>-629784.82420000003</v>
      </c>
      <c r="H4976" s="9">
        <f t="shared" si="1082"/>
        <v>396628924792.62494</v>
      </c>
      <c r="I4976" s="9">
        <f t="shared" si="1083"/>
        <v>-295506.74660000001</v>
      </c>
      <c r="J4976" s="9">
        <f t="shared" si="1084"/>
        <v>87324237286.116623</v>
      </c>
      <c r="K4976" s="9">
        <f t="shared" si="1085"/>
        <v>186105664457.39496</v>
      </c>
      <c r="M4976" s="9">
        <f t="shared" si="1086"/>
        <v>123861.42255310326</v>
      </c>
      <c r="N4976" s="9">
        <f t="shared" si="1087"/>
        <v>29463147148.108479</v>
      </c>
      <c r="O4976" s="9">
        <f t="shared" si="1088"/>
        <v>-123858.42255310326</v>
      </c>
      <c r="P4976" s="9">
        <f t="shared" si="1089"/>
        <v>15340908837.343077</v>
      </c>
      <c r="Q4976" s="9">
        <f t="shared" si="1090"/>
        <v>2.0172737551823894E-4</v>
      </c>
      <c r="R4976" s="9">
        <f t="shared" si="1091"/>
        <v>-3.505357644577288E-2</v>
      </c>
    </row>
    <row r="4977" spans="1:18" x14ac:dyDescent="0.25">
      <c r="A4977">
        <v>4966</v>
      </c>
      <c r="B4977" s="5">
        <v>176</v>
      </c>
      <c r="C4977" s="5">
        <v>3</v>
      </c>
      <c r="D4977" s="5">
        <f t="shared" si="1078"/>
        <v>528</v>
      </c>
      <c r="E4977" s="5">
        <f t="shared" si="1079"/>
        <v>30976</v>
      </c>
      <c r="F4977" s="5">
        <f t="shared" si="1080"/>
        <v>9</v>
      </c>
      <c r="G4977" s="5">
        <f t="shared" si="1081"/>
        <v>-629784.82420000003</v>
      </c>
      <c r="H4977" s="9">
        <f t="shared" si="1082"/>
        <v>396628924792.62494</v>
      </c>
      <c r="I4977" s="9">
        <f t="shared" si="1083"/>
        <v>-295506.74660000001</v>
      </c>
      <c r="J4977" s="9">
        <f t="shared" si="1084"/>
        <v>87324237286.116623</v>
      </c>
      <c r="K4977" s="9">
        <f t="shared" si="1085"/>
        <v>186105664457.39496</v>
      </c>
      <c r="M4977" s="9">
        <f t="shared" si="1086"/>
        <v>123861.42255310326</v>
      </c>
      <c r="N4977" s="9">
        <f t="shared" si="1087"/>
        <v>29463147148.108479</v>
      </c>
      <c r="O4977" s="9">
        <f t="shared" si="1088"/>
        <v>-123858.42255310326</v>
      </c>
      <c r="P4977" s="9">
        <f t="shared" si="1089"/>
        <v>15340908837.343077</v>
      </c>
      <c r="Q4977" s="9">
        <f t="shared" si="1090"/>
        <v>2.0172737551823894E-4</v>
      </c>
      <c r="R4977" s="9">
        <f t="shared" si="1091"/>
        <v>-3.505357644577288E-2</v>
      </c>
    </row>
    <row r="4978" spans="1:18" x14ac:dyDescent="0.25">
      <c r="A4978">
        <v>4967</v>
      </c>
      <c r="B4978" s="5">
        <v>103</v>
      </c>
      <c r="C4978" s="5">
        <v>12</v>
      </c>
      <c r="D4978" s="5">
        <f t="shared" si="1078"/>
        <v>1236</v>
      </c>
      <c r="E4978" s="5">
        <f t="shared" si="1079"/>
        <v>10609</v>
      </c>
      <c r="F4978" s="5">
        <f t="shared" si="1080"/>
        <v>144</v>
      </c>
      <c r="G4978" s="5">
        <f t="shared" si="1081"/>
        <v>-629857.82420000003</v>
      </c>
      <c r="H4978" s="9">
        <f t="shared" si="1082"/>
        <v>396720878705.95813</v>
      </c>
      <c r="I4978" s="9">
        <f t="shared" si="1083"/>
        <v>-295497.74660000001</v>
      </c>
      <c r="J4978" s="9">
        <f t="shared" si="1084"/>
        <v>87318918245.677826</v>
      </c>
      <c r="K4978" s="9">
        <f t="shared" si="1085"/>
        <v>186121567729.47897</v>
      </c>
      <c r="M4978" s="9">
        <f t="shared" si="1086"/>
        <v>123841.52634859984</v>
      </c>
      <c r="N4978" s="9">
        <f t="shared" si="1087"/>
        <v>29469977844.283237</v>
      </c>
      <c r="O4978" s="9">
        <f t="shared" si="1088"/>
        <v>-123829.52634859984</v>
      </c>
      <c r="P4978" s="9">
        <f t="shared" si="1089"/>
        <v>15333751595.718582</v>
      </c>
      <c r="Q4978" s="9">
        <f t="shared" si="1090"/>
        <v>2.0172777599064215E-4</v>
      </c>
      <c r="R4978" s="9">
        <f t="shared" si="1091"/>
        <v>-3.5045398443636737E-2</v>
      </c>
    </row>
    <row r="4979" spans="1:18" x14ac:dyDescent="0.25">
      <c r="A4979">
        <v>4968</v>
      </c>
      <c r="B4979" s="5">
        <v>7037444</v>
      </c>
      <c r="C4979" s="5">
        <v>454788</v>
      </c>
      <c r="D4979" s="5">
        <f t="shared" si="1078"/>
        <v>3200545081872</v>
      </c>
      <c r="E4979" s="5">
        <f t="shared" si="1079"/>
        <v>49525618053136</v>
      </c>
      <c r="F4979" s="5">
        <f t="shared" si="1080"/>
        <v>206832124944</v>
      </c>
      <c r="G4979" s="5">
        <f t="shared" si="1081"/>
        <v>6407483.1758000003</v>
      </c>
      <c r="H4979" s="9">
        <f t="shared" si="1082"/>
        <v>41055840648160.055</v>
      </c>
      <c r="I4979" s="9">
        <f t="shared" si="1083"/>
        <v>159278.25339999999</v>
      </c>
      <c r="J4979" s="9">
        <f t="shared" si="1084"/>
        <v>25369562006.154606</v>
      </c>
      <c r="K4979" s="9">
        <f t="shared" si="1085"/>
        <v>1020572728931.3091</v>
      </c>
      <c r="M4979" s="9">
        <f t="shared" si="1086"/>
        <v>2041874.0701320078</v>
      </c>
      <c r="N4979" s="9">
        <f t="shared" si="1087"/>
        <v>3049788350505.4072</v>
      </c>
      <c r="O4979" s="9">
        <f t="shared" si="1088"/>
        <v>-1587086.0701320078</v>
      </c>
      <c r="P4979" s="9">
        <f t="shared" si="1089"/>
        <v>2518842194007.0605</v>
      </c>
      <c r="Q4979" s="9">
        <f t="shared" si="1090"/>
        <v>3.7880403970393713E-4</v>
      </c>
      <c r="R4979" s="9">
        <f t="shared" si="1091"/>
        <v>-0.44920619077584883</v>
      </c>
    </row>
    <row r="4980" spans="1:18" x14ac:dyDescent="0.25">
      <c r="A4980">
        <v>4969</v>
      </c>
      <c r="B4980" s="5">
        <v>2202249</v>
      </c>
      <c r="C4980" s="5">
        <v>519575</v>
      </c>
      <c r="D4980" s="5">
        <f t="shared" si="1078"/>
        <v>1144233524175</v>
      </c>
      <c r="E4980" s="5">
        <f t="shared" si="1079"/>
        <v>4849900658001</v>
      </c>
      <c r="F4980" s="5">
        <f t="shared" si="1080"/>
        <v>269958180625</v>
      </c>
      <c r="G4980" s="5">
        <f t="shared" si="1081"/>
        <v>1572288.1757999999</v>
      </c>
      <c r="H4980" s="9">
        <f t="shared" si="1082"/>
        <v>2472090107760.4912</v>
      </c>
      <c r="I4980" s="9">
        <f t="shared" si="1083"/>
        <v>224065.25339999999</v>
      </c>
      <c r="J4980" s="9">
        <f t="shared" si="1084"/>
        <v>50205237781.206207</v>
      </c>
      <c r="K4980" s="9">
        <f t="shared" si="1085"/>
        <v>352295148528.45068</v>
      </c>
      <c r="M4980" s="9">
        <f t="shared" si="1086"/>
        <v>724038.06281918683</v>
      </c>
      <c r="N4980" s="9">
        <f t="shared" si="1087"/>
        <v>183636517801.65137</v>
      </c>
      <c r="O4980" s="9">
        <f t="shared" si="1088"/>
        <v>-204463.06281918683</v>
      </c>
      <c r="P4980" s="9">
        <f t="shared" si="1089"/>
        <v>41805144057.40274</v>
      </c>
      <c r="Q4980" s="9">
        <f t="shared" si="1090"/>
        <v>2.1076630488625804E-4</v>
      </c>
      <c r="R4980" s="9">
        <f t="shared" si="1091"/>
        <v>-5.7866020361153889E-2</v>
      </c>
    </row>
    <row r="4981" spans="1:18" x14ac:dyDescent="0.25">
      <c r="A4981">
        <v>4970</v>
      </c>
      <c r="B4981" s="5">
        <v>1776464</v>
      </c>
      <c r="C4981" s="5">
        <v>436875</v>
      </c>
      <c r="D4981" s="5">
        <f t="shared" si="1078"/>
        <v>776092710000</v>
      </c>
      <c r="E4981" s="5">
        <f t="shared" si="1079"/>
        <v>3155824343296</v>
      </c>
      <c r="F4981" s="5">
        <f t="shared" si="1080"/>
        <v>190859765625</v>
      </c>
      <c r="G4981" s="5">
        <f t="shared" si="1081"/>
        <v>1146503.1757999999</v>
      </c>
      <c r="H4981" s="9">
        <f t="shared" si="1082"/>
        <v>1314469532119.4854</v>
      </c>
      <c r="I4981" s="9">
        <f t="shared" si="1083"/>
        <v>141365.25339999999</v>
      </c>
      <c r="J4981" s="9">
        <f t="shared" si="1084"/>
        <v>19984134868.846207</v>
      </c>
      <c r="K4981" s="9">
        <f t="shared" si="1085"/>
        <v>162075711970.8717</v>
      </c>
      <c r="M4981" s="9">
        <f t="shared" si="1086"/>
        <v>607990.04316875082</v>
      </c>
      <c r="N4981" s="9">
        <f t="shared" si="1087"/>
        <v>97643935743.694458</v>
      </c>
      <c r="O4981" s="9">
        <f t="shared" si="1088"/>
        <v>-171115.04316875082</v>
      </c>
      <c r="P4981" s="9">
        <f t="shared" si="1089"/>
        <v>29280357998.643459</v>
      </c>
      <c r="Q4981" s="9">
        <f t="shared" si="1090"/>
        <v>2.0572470222750736E-4</v>
      </c>
      <c r="R4981" s="9">
        <f t="shared" si="1091"/>
        <v>-4.8427923704516054E-2</v>
      </c>
    </row>
    <row r="4982" spans="1:18" x14ac:dyDescent="0.25">
      <c r="A4982">
        <v>4971</v>
      </c>
      <c r="B4982" s="5">
        <v>740150</v>
      </c>
      <c r="C4982" s="5">
        <v>143050</v>
      </c>
      <c r="D4982" s="5">
        <f t="shared" si="1078"/>
        <v>105878457500</v>
      </c>
      <c r="E4982" s="5">
        <f t="shared" si="1079"/>
        <v>547822022500</v>
      </c>
      <c r="F4982" s="5">
        <f t="shared" si="1080"/>
        <v>20463302500</v>
      </c>
      <c r="G4982" s="5">
        <f t="shared" si="1081"/>
        <v>110189.17579999997</v>
      </c>
      <c r="H4982" s="9">
        <f t="shared" si="1082"/>
        <v>12141654463.483299</v>
      </c>
      <c r="I4982" s="9">
        <f t="shared" si="1083"/>
        <v>-152459.74660000001</v>
      </c>
      <c r="J4982" s="9">
        <f t="shared" si="1084"/>
        <v>23243974333.336216</v>
      </c>
      <c r="K4982" s="9">
        <f t="shared" si="1085"/>
        <v>-16799413820.530849</v>
      </c>
      <c r="M4982" s="9">
        <f t="shared" si="1086"/>
        <v>325541.88873394963</v>
      </c>
      <c r="N4982" s="9">
        <f t="shared" si="1087"/>
        <v>901929561.15375173</v>
      </c>
      <c r="O4982" s="9">
        <f t="shared" si="1088"/>
        <v>-182491.88873394963</v>
      </c>
      <c r="P4982" s="9">
        <f t="shared" si="1089"/>
        <v>33303289453.68425</v>
      </c>
      <c r="Q4982" s="9">
        <f t="shared" si="1090"/>
        <v>2.0005287863632766E-4</v>
      </c>
      <c r="R4982" s="9">
        <f t="shared" si="1091"/>
        <v>-5.1647581841111241E-2</v>
      </c>
    </row>
    <row r="4983" spans="1:18" x14ac:dyDescent="0.25">
      <c r="A4983">
        <v>4972</v>
      </c>
      <c r="B4983" s="5">
        <v>726817</v>
      </c>
      <c r="C4983" s="5">
        <v>171300</v>
      </c>
      <c r="D4983" s="5">
        <f t="shared" si="1078"/>
        <v>124503752100</v>
      </c>
      <c r="E4983" s="5">
        <f t="shared" si="1079"/>
        <v>528262951489</v>
      </c>
      <c r="F4983" s="5">
        <f t="shared" si="1080"/>
        <v>29343690000</v>
      </c>
      <c r="G4983" s="5">
        <f t="shared" si="1081"/>
        <v>96856.175799999968</v>
      </c>
      <c r="H4983" s="9">
        <f t="shared" si="1082"/>
        <v>9381118790.6005001</v>
      </c>
      <c r="I4983" s="9">
        <f t="shared" si="1083"/>
        <v>-124209.74660000001</v>
      </c>
      <c r="J4983" s="9">
        <f t="shared" si="1084"/>
        <v>15428061150.436214</v>
      </c>
      <c r="K4983" s="9">
        <f t="shared" si="1085"/>
        <v>-12030481052.76305</v>
      </c>
      <c r="M4983" s="9">
        <f t="shared" si="1086"/>
        <v>321907.96962923888</v>
      </c>
      <c r="N4983" s="9">
        <f t="shared" si="1087"/>
        <v>696866179.10143745</v>
      </c>
      <c r="O4983" s="9">
        <f t="shared" si="1088"/>
        <v>-150607.96962923888</v>
      </c>
      <c r="P4983" s="9">
        <f t="shared" si="1089"/>
        <v>22682760515.841743</v>
      </c>
      <c r="Q4983" s="9">
        <f t="shared" si="1090"/>
        <v>2.0004085610987916E-4</v>
      </c>
      <c r="R4983" s="9">
        <f t="shared" si="1091"/>
        <v>-4.2624017125066069E-2</v>
      </c>
    </row>
    <row r="4984" spans="1:18" x14ac:dyDescent="0.25">
      <c r="A4984">
        <v>4973</v>
      </c>
      <c r="B4984" s="5">
        <v>675125</v>
      </c>
      <c r="C4984" s="5">
        <v>137807</v>
      </c>
      <c r="D4984" s="5">
        <f t="shared" si="1078"/>
        <v>93036950875</v>
      </c>
      <c r="E4984" s="5">
        <f t="shared" si="1079"/>
        <v>455793765625</v>
      </c>
      <c r="F4984" s="5">
        <f t="shared" si="1080"/>
        <v>18990769249</v>
      </c>
      <c r="G4984" s="5">
        <f t="shared" si="1081"/>
        <v>45164.175799999968</v>
      </c>
      <c r="H4984" s="9">
        <f t="shared" si="1082"/>
        <v>2039802775.6933029</v>
      </c>
      <c r="I4984" s="9">
        <f t="shared" si="1083"/>
        <v>-157702.74660000001</v>
      </c>
      <c r="J4984" s="9">
        <f t="shared" si="1084"/>
        <v>24870156285.183815</v>
      </c>
      <c r="K4984" s="9">
        <f t="shared" si="1085"/>
        <v>-7122514571.585248</v>
      </c>
      <c r="M4984" s="9">
        <f t="shared" si="1086"/>
        <v>307819.27643485594</v>
      </c>
      <c r="N4984" s="9">
        <f t="shared" si="1087"/>
        <v>151524524.75520825</v>
      </c>
      <c r="O4984" s="9">
        <f t="shared" si="1088"/>
        <v>-170012.27643485594</v>
      </c>
      <c r="P4984" s="9">
        <f t="shared" si="1089"/>
        <v>28904174138.561874</v>
      </c>
      <c r="Q4984" s="9">
        <f t="shared" si="1090"/>
        <v>2.0000888363192021E-4</v>
      </c>
      <c r="R4984" s="9">
        <f t="shared" si="1091"/>
        <v>-4.8115687929403989E-2</v>
      </c>
    </row>
    <row r="4985" spans="1:18" x14ac:dyDescent="0.25">
      <c r="A4985">
        <v>4974</v>
      </c>
      <c r="B4985" s="5">
        <v>268175</v>
      </c>
      <c r="C4985" s="5">
        <v>32986</v>
      </c>
      <c r="D4985" s="5">
        <f t="shared" si="1078"/>
        <v>8846020550</v>
      </c>
      <c r="E4985" s="5">
        <f t="shared" si="1079"/>
        <v>71917830625</v>
      </c>
      <c r="F4985" s="5">
        <f t="shared" si="1080"/>
        <v>1088076196</v>
      </c>
      <c r="G4985" s="5">
        <f t="shared" si="1081"/>
        <v>-361785.82420000003</v>
      </c>
      <c r="H4985" s="9">
        <f t="shared" si="1082"/>
        <v>130888982592.07333</v>
      </c>
      <c r="I4985" s="9">
        <f t="shared" si="1083"/>
        <v>-262523.74660000001</v>
      </c>
      <c r="J4985" s="9">
        <f t="shared" si="1084"/>
        <v>68918717528.901016</v>
      </c>
      <c r="K4985" s="9">
        <f t="shared" si="1085"/>
        <v>94977370035.75296</v>
      </c>
      <c r="M4985" s="9">
        <f t="shared" si="1086"/>
        <v>196904.75009704486</v>
      </c>
      <c r="N4985" s="9">
        <f t="shared" si="1087"/>
        <v>9722945335.3477974</v>
      </c>
      <c r="O4985" s="9">
        <f t="shared" si="1088"/>
        <v>-163918.75009704486</v>
      </c>
      <c r="P4985" s="9">
        <f t="shared" si="1089"/>
        <v>26869356633.377445</v>
      </c>
      <c r="Q4985" s="9">
        <f t="shared" si="1090"/>
        <v>2.0057004018114656E-4</v>
      </c>
      <c r="R4985" s="9">
        <f t="shared" si="1091"/>
        <v>-4.6391153652082025E-2</v>
      </c>
    </row>
    <row r="4986" spans="1:18" x14ac:dyDescent="0.25">
      <c r="A4986">
        <v>4975</v>
      </c>
      <c r="B4986" s="5">
        <v>263218</v>
      </c>
      <c r="C4986" s="5">
        <v>61600</v>
      </c>
      <c r="D4986" s="5">
        <f t="shared" si="1078"/>
        <v>16214228800</v>
      </c>
      <c r="E4986" s="5">
        <f t="shared" si="1079"/>
        <v>69283715524</v>
      </c>
      <c r="F4986" s="5">
        <f t="shared" si="1080"/>
        <v>3794560000</v>
      </c>
      <c r="G4986" s="5">
        <f t="shared" si="1081"/>
        <v>-366742.82420000003</v>
      </c>
      <c r="H4986" s="9">
        <f t="shared" si="1082"/>
        <v>134500299102.19212</v>
      </c>
      <c r="I4986" s="9">
        <f t="shared" si="1083"/>
        <v>-233909.74660000001</v>
      </c>
      <c r="J4986" s="9">
        <f t="shared" si="1084"/>
        <v>54713769554.476219</v>
      </c>
      <c r="K4986" s="9">
        <f t="shared" si="1085"/>
        <v>85784721075.990356</v>
      </c>
      <c r="M4986" s="9">
        <f t="shared" si="1086"/>
        <v>195553.71604603974</v>
      </c>
      <c r="N4986" s="9">
        <f t="shared" si="1087"/>
        <v>9991208044.1042385</v>
      </c>
      <c r="O4986" s="9">
        <f t="shared" si="1088"/>
        <v>-133953.71604603974</v>
      </c>
      <c r="P4986" s="9">
        <f t="shared" si="1089"/>
        <v>17943598042.543045</v>
      </c>
      <c r="Q4986" s="9">
        <f t="shared" si="1090"/>
        <v>2.0058576797944431E-4</v>
      </c>
      <c r="R4986" s="9">
        <f t="shared" si="1091"/>
        <v>-3.7910656764758986E-2</v>
      </c>
    </row>
    <row r="4987" spans="1:18" x14ac:dyDescent="0.25">
      <c r="A4987">
        <v>4976</v>
      </c>
      <c r="B4987" s="5">
        <v>252430</v>
      </c>
      <c r="C4987" s="5">
        <v>12913</v>
      </c>
      <c r="D4987" s="5">
        <f t="shared" si="1078"/>
        <v>3259628590</v>
      </c>
      <c r="E4987" s="5">
        <f t="shared" si="1079"/>
        <v>63720904900</v>
      </c>
      <c r="F4987" s="5">
        <f t="shared" si="1080"/>
        <v>166745569</v>
      </c>
      <c r="G4987" s="5">
        <f t="shared" si="1081"/>
        <v>-377530.82420000003</v>
      </c>
      <c r="H4987" s="9">
        <f t="shared" si="1082"/>
        <v>142529523221.13132</v>
      </c>
      <c r="I4987" s="9">
        <f t="shared" si="1083"/>
        <v>-282596.74660000001</v>
      </c>
      <c r="J4987" s="9">
        <f t="shared" si="1084"/>
        <v>79860921188.904617</v>
      </c>
      <c r="K4987" s="9">
        <f t="shared" si="1085"/>
        <v>106688982660.13657</v>
      </c>
      <c r="M4987" s="9">
        <f t="shared" si="1086"/>
        <v>192613.43859148194</v>
      </c>
      <c r="N4987" s="9">
        <f t="shared" si="1087"/>
        <v>10587650201.783819</v>
      </c>
      <c r="O4987" s="9">
        <f t="shared" si="1088"/>
        <v>-179700.43859148194</v>
      </c>
      <c r="P4987" s="9">
        <f t="shared" si="1089"/>
        <v>32292247629.970974</v>
      </c>
      <c r="Q4987" s="9">
        <f t="shared" si="1090"/>
        <v>2.0062073639527721E-4</v>
      </c>
      <c r="R4987" s="9">
        <f t="shared" si="1091"/>
        <v>-5.0857579529283055E-2</v>
      </c>
    </row>
    <row r="4988" spans="1:18" x14ac:dyDescent="0.25">
      <c r="A4988">
        <v>4977</v>
      </c>
      <c r="B4988" s="5">
        <v>241970</v>
      </c>
      <c r="C4988" s="5">
        <v>50503</v>
      </c>
      <c r="D4988" s="5">
        <f t="shared" si="1078"/>
        <v>12220210910</v>
      </c>
      <c r="E4988" s="5">
        <f t="shared" si="1079"/>
        <v>58549480900</v>
      </c>
      <c r="F4988" s="5">
        <f t="shared" si="1080"/>
        <v>2550553009</v>
      </c>
      <c r="G4988" s="5">
        <f t="shared" si="1081"/>
        <v>-387990.82420000003</v>
      </c>
      <c r="H4988" s="9">
        <f t="shared" si="1082"/>
        <v>150536879663.39532</v>
      </c>
      <c r="I4988" s="9">
        <f t="shared" si="1083"/>
        <v>-245006.74660000001</v>
      </c>
      <c r="J4988" s="9">
        <f t="shared" si="1084"/>
        <v>60028305879.516617</v>
      </c>
      <c r="K4988" s="9">
        <f t="shared" si="1085"/>
        <v>95060369547.894562</v>
      </c>
      <c r="M4988" s="9">
        <f t="shared" si="1086"/>
        <v>189762.55778181611</v>
      </c>
      <c r="N4988" s="9">
        <f t="shared" si="1087"/>
        <v>11182467942.948639</v>
      </c>
      <c r="O4988" s="9">
        <f t="shared" si="1088"/>
        <v>-139259.55778181611</v>
      </c>
      <c r="P4988" s="9">
        <f t="shared" si="1089"/>
        <v>19393224433.586979</v>
      </c>
      <c r="Q4988" s="9">
        <f t="shared" si="1090"/>
        <v>2.0065560957426034E-4</v>
      </c>
      <c r="R4988" s="9">
        <f t="shared" si="1091"/>
        <v>-3.9412280872167964E-2</v>
      </c>
    </row>
    <row r="4989" spans="1:18" x14ac:dyDescent="0.25">
      <c r="A4989">
        <v>4978</v>
      </c>
      <c r="B4989" s="5">
        <v>223153</v>
      </c>
      <c r="C4989" s="5">
        <v>3102</v>
      </c>
      <c r="D4989" s="5">
        <f t="shared" si="1078"/>
        <v>692220606</v>
      </c>
      <c r="E4989" s="5">
        <f t="shared" si="1079"/>
        <v>49797261409</v>
      </c>
      <c r="F4989" s="5">
        <f t="shared" si="1080"/>
        <v>9622404</v>
      </c>
      <c r="G4989" s="5">
        <f t="shared" si="1081"/>
        <v>-406807.82420000003</v>
      </c>
      <c r="H4989" s="9">
        <f t="shared" si="1082"/>
        <v>165492605830.33813</v>
      </c>
      <c r="I4989" s="9">
        <f t="shared" si="1083"/>
        <v>-292407.74660000001</v>
      </c>
      <c r="J4989" s="9">
        <f t="shared" si="1084"/>
        <v>85502290271.689819</v>
      </c>
      <c r="K4989" s="9">
        <f t="shared" si="1085"/>
        <v>118953759173.57097</v>
      </c>
      <c r="M4989" s="9">
        <f t="shared" si="1086"/>
        <v>184633.97038263048</v>
      </c>
      <c r="N4989" s="9">
        <f t="shared" si="1087"/>
        <v>12293437751.804209</v>
      </c>
      <c r="O4989" s="9">
        <f t="shared" si="1088"/>
        <v>-181531.97038263048</v>
      </c>
      <c r="P4989" s="9">
        <f t="shared" si="1089"/>
        <v>32953856271.000229</v>
      </c>
      <c r="Q4989" s="9">
        <f t="shared" si="1090"/>
        <v>2.0072074389408277E-4</v>
      </c>
      <c r="R4989" s="9">
        <f t="shared" si="1091"/>
        <v>-5.1375929602326662E-2</v>
      </c>
    </row>
    <row r="4990" spans="1:18" x14ac:dyDescent="0.25">
      <c r="A4990">
        <v>4979</v>
      </c>
      <c r="B4990" s="5">
        <v>150078</v>
      </c>
      <c r="C4990" s="5">
        <v>38904</v>
      </c>
      <c r="D4990" s="5">
        <f t="shared" si="1078"/>
        <v>5838634512</v>
      </c>
      <c r="E4990" s="5">
        <f t="shared" si="1079"/>
        <v>22523406084</v>
      </c>
      <c r="F4990" s="5">
        <f t="shared" si="1080"/>
        <v>1513521216</v>
      </c>
      <c r="G4990" s="5">
        <f t="shared" si="1081"/>
        <v>-479882.82420000003</v>
      </c>
      <c r="H4990" s="9">
        <f t="shared" si="1082"/>
        <v>230287524962.16812</v>
      </c>
      <c r="I4990" s="9">
        <f t="shared" si="1083"/>
        <v>-256605.74660000001</v>
      </c>
      <c r="J4990" s="9">
        <f t="shared" si="1084"/>
        <v>65846509188.143417</v>
      </c>
      <c r="K4990" s="9">
        <f t="shared" si="1085"/>
        <v>123140690384.35756</v>
      </c>
      <c r="M4990" s="9">
        <f t="shared" si="1086"/>
        <v>164717.32457322994</v>
      </c>
      <c r="N4990" s="9">
        <f t="shared" si="1087"/>
        <v>17106657659.628729</v>
      </c>
      <c r="O4990" s="9">
        <f t="shared" si="1088"/>
        <v>-125813.32457322994</v>
      </c>
      <c r="P4990" s="9">
        <f t="shared" si="1089"/>
        <v>15828992640.168905</v>
      </c>
      <c r="Q4990" s="9">
        <f t="shared" si="1090"/>
        <v>2.0100293500526588E-4</v>
      </c>
      <c r="R4990" s="9">
        <f t="shared" si="1091"/>
        <v>-3.5606826747256175E-2</v>
      </c>
    </row>
    <row r="4991" spans="1:18" x14ac:dyDescent="0.25">
      <c r="A4991">
        <v>4980</v>
      </c>
      <c r="B4991" s="5">
        <v>64639</v>
      </c>
      <c r="C4991" s="5">
        <v>3852</v>
      </c>
      <c r="D4991" s="5">
        <f t="shared" si="1078"/>
        <v>248989428</v>
      </c>
      <c r="E4991" s="5">
        <f t="shared" si="1079"/>
        <v>4178200321</v>
      </c>
      <c r="F4991" s="5">
        <f t="shared" si="1080"/>
        <v>14837904</v>
      </c>
      <c r="G4991" s="5">
        <f t="shared" si="1081"/>
        <v>-565321.82420000003</v>
      </c>
      <c r="H4991" s="9">
        <f t="shared" si="1082"/>
        <v>319588764916.81573</v>
      </c>
      <c r="I4991" s="9">
        <f t="shared" si="1083"/>
        <v>-291657.74660000001</v>
      </c>
      <c r="J4991" s="9">
        <f t="shared" si="1084"/>
        <v>85064241151.789825</v>
      </c>
      <c r="K4991" s="9">
        <f t="shared" si="1085"/>
        <v>164880489349.97336</v>
      </c>
      <c r="M4991" s="9">
        <f t="shared" si="1086"/>
        <v>141430.86133259538</v>
      </c>
      <c r="N4991" s="9">
        <f t="shared" si="1087"/>
        <v>23740302885.24604</v>
      </c>
      <c r="O4991" s="9">
        <f t="shared" si="1088"/>
        <v>-137578.86133259538</v>
      </c>
      <c r="P4991" s="9">
        <f t="shared" si="1089"/>
        <v>18927943085.573509</v>
      </c>
      <c r="Q4991" s="9">
        <f t="shared" si="1090"/>
        <v>2.0139185463770743E-4</v>
      </c>
      <c r="R4991" s="9">
        <f t="shared" si="1091"/>
        <v>-3.8936636075492553E-2</v>
      </c>
    </row>
    <row r="4992" spans="1:18" x14ac:dyDescent="0.25">
      <c r="A4992">
        <v>4981</v>
      </c>
      <c r="B4992" s="5">
        <v>51908</v>
      </c>
      <c r="C4992" s="5">
        <v>545</v>
      </c>
      <c r="D4992" s="5">
        <f t="shared" si="1078"/>
        <v>28289860</v>
      </c>
      <c r="E4992" s="5">
        <f t="shared" si="1079"/>
        <v>2694440464</v>
      </c>
      <c r="F4992" s="5">
        <f t="shared" si="1080"/>
        <v>297025</v>
      </c>
      <c r="G4992" s="5">
        <f t="shared" si="1081"/>
        <v>-578052.82420000003</v>
      </c>
      <c r="H4992" s="9">
        <f t="shared" si="1082"/>
        <v>334145067565.59613</v>
      </c>
      <c r="I4992" s="9">
        <f t="shared" si="1083"/>
        <v>-294964.74660000001</v>
      </c>
      <c r="J4992" s="9">
        <f t="shared" si="1084"/>
        <v>87004201736.802216</v>
      </c>
      <c r="K4992" s="9">
        <f t="shared" si="1085"/>
        <v>170505204811.56735</v>
      </c>
      <c r="M4992" s="9">
        <f t="shared" si="1086"/>
        <v>137961.01777735105</v>
      </c>
      <c r="N4992" s="9">
        <f t="shared" si="1087"/>
        <v>24821601953.63258</v>
      </c>
      <c r="O4992" s="9">
        <f t="shared" si="1088"/>
        <v>-137416.01777735105</v>
      </c>
      <c r="P4992" s="9">
        <f t="shared" si="1089"/>
        <v>18883161941.785259</v>
      </c>
      <c r="Q4992" s="9">
        <f t="shared" si="1090"/>
        <v>2.0145524941115903E-4</v>
      </c>
      <c r="R4992" s="9">
        <f t="shared" si="1091"/>
        <v>-3.889055043010501E-2</v>
      </c>
    </row>
    <row r="4993" spans="1:18" x14ac:dyDescent="0.25">
      <c r="A4993">
        <v>4982</v>
      </c>
      <c r="B4993" s="5">
        <v>47365</v>
      </c>
      <c r="C4993" s="5">
        <v>9348</v>
      </c>
      <c r="D4993" s="5">
        <f t="shared" si="1078"/>
        <v>442768020</v>
      </c>
      <c r="E4993" s="5">
        <f t="shared" si="1079"/>
        <v>2243443225</v>
      </c>
      <c r="F4993" s="5">
        <f t="shared" si="1080"/>
        <v>87385104</v>
      </c>
      <c r="G4993" s="5">
        <f t="shared" si="1081"/>
        <v>-582595.82420000003</v>
      </c>
      <c r="H4993" s="9">
        <f t="shared" si="1082"/>
        <v>339417894375.27734</v>
      </c>
      <c r="I4993" s="9">
        <f t="shared" si="1083"/>
        <v>-286161.74660000001</v>
      </c>
      <c r="J4993" s="9">
        <f t="shared" si="1084"/>
        <v>81888545217.162613</v>
      </c>
      <c r="K4993" s="9">
        <f t="shared" si="1085"/>
        <v>166716638614.93857</v>
      </c>
      <c r="M4993" s="9">
        <f t="shared" si="1086"/>
        <v>136722.81973544744</v>
      </c>
      <c r="N4993" s="9">
        <f t="shared" si="1087"/>
        <v>25213288143.088768</v>
      </c>
      <c r="O4993" s="9">
        <f t="shared" si="1088"/>
        <v>-127374.81973544744</v>
      </c>
      <c r="P4993" s="9">
        <f t="shared" si="1089"/>
        <v>16224344702.63773</v>
      </c>
      <c r="Q4993" s="9">
        <f t="shared" si="1090"/>
        <v>2.0147821332370706E-4</v>
      </c>
      <c r="R4993" s="9">
        <f t="shared" si="1091"/>
        <v>-3.6048758998114286E-2</v>
      </c>
    </row>
    <row r="4994" spans="1:18" x14ac:dyDescent="0.25">
      <c r="A4994">
        <v>4983</v>
      </c>
      <c r="B4994" s="5">
        <v>43988</v>
      </c>
      <c r="C4994" s="5">
        <v>3030</v>
      </c>
      <c r="D4994" s="5">
        <f t="shared" si="1078"/>
        <v>133283640</v>
      </c>
      <c r="E4994" s="5">
        <f t="shared" si="1079"/>
        <v>1934944144</v>
      </c>
      <c r="F4994" s="5">
        <f t="shared" si="1080"/>
        <v>9180900</v>
      </c>
      <c r="G4994" s="5">
        <f t="shared" si="1081"/>
        <v>-585972.82420000003</v>
      </c>
      <c r="H4994" s="9">
        <f t="shared" si="1082"/>
        <v>343364150700.92413</v>
      </c>
      <c r="I4994" s="9">
        <f t="shared" si="1083"/>
        <v>-292479.74660000001</v>
      </c>
      <c r="J4994" s="9">
        <f t="shared" si="1084"/>
        <v>85544402171.200226</v>
      </c>
      <c r="K4994" s="9">
        <f t="shared" si="1085"/>
        <v>171385183136.50235</v>
      </c>
      <c r="M4994" s="9">
        <f t="shared" si="1086"/>
        <v>135802.41586410505</v>
      </c>
      <c r="N4994" s="9">
        <f t="shared" si="1087"/>
        <v>25506431490.784542</v>
      </c>
      <c r="O4994" s="9">
        <f t="shared" si="1088"/>
        <v>-132772.41586410505</v>
      </c>
      <c r="P4994" s="9">
        <f t="shared" si="1089"/>
        <v>17628514414.390854</v>
      </c>
      <c r="Q4994" s="9">
        <f t="shared" si="1090"/>
        <v>2.0149539983265667E-4</v>
      </c>
      <c r="R4994" s="9">
        <f t="shared" si="1091"/>
        <v>-3.7576350429083756E-2</v>
      </c>
    </row>
    <row r="4995" spans="1:18" x14ac:dyDescent="0.25">
      <c r="A4995">
        <v>4984</v>
      </c>
      <c r="B4995" s="5">
        <v>27595</v>
      </c>
      <c r="C4995" s="5">
        <v>1112</v>
      </c>
      <c r="D4995" s="5">
        <f t="shared" si="1078"/>
        <v>30685640</v>
      </c>
      <c r="E4995" s="5">
        <f t="shared" si="1079"/>
        <v>761484025</v>
      </c>
      <c r="F4995" s="5">
        <f t="shared" si="1080"/>
        <v>1236544</v>
      </c>
      <c r="G4995" s="5">
        <f t="shared" si="1081"/>
        <v>-602365.82420000003</v>
      </c>
      <c r="H4995" s="9">
        <f t="shared" si="1082"/>
        <v>362844586164.14532</v>
      </c>
      <c r="I4995" s="9">
        <f t="shared" si="1083"/>
        <v>-294397.74660000001</v>
      </c>
      <c r="J4995" s="9">
        <f t="shared" si="1084"/>
        <v>86670033203.157822</v>
      </c>
      <c r="K4995" s="9">
        <f t="shared" si="1085"/>
        <v>177335141273.33176</v>
      </c>
      <c r="M4995" s="9">
        <f t="shared" si="1086"/>
        <v>131334.49147473107</v>
      </c>
      <c r="N4995" s="9">
        <f t="shared" si="1087"/>
        <v>26953514395.447147</v>
      </c>
      <c r="O4995" s="9">
        <f t="shared" si="1088"/>
        <v>-130222.49147473107</v>
      </c>
      <c r="P4995" s="9">
        <f t="shared" si="1089"/>
        <v>16957897285.886406</v>
      </c>
      <c r="Q4995" s="9">
        <f t="shared" si="1090"/>
        <v>2.0158023990659075E-4</v>
      </c>
      <c r="R4995" s="9">
        <f t="shared" si="1091"/>
        <v>-3.6854689652001602E-2</v>
      </c>
    </row>
    <row r="4996" spans="1:18" x14ac:dyDescent="0.25">
      <c r="A4996">
        <v>4985</v>
      </c>
      <c r="B4996" s="5">
        <v>20700</v>
      </c>
      <c r="C4996" s="5">
        <v>2540</v>
      </c>
      <c r="D4996" s="5">
        <f t="shared" si="1078"/>
        <v>52578000</v>
      </c>
      <c r="E4996" s="5">
        <f t="shared" si="1079"/>
        <v>428490000</v>
      </c>
      <c r="F4996" s="5">
        <f t="shared" si="1080"/>
        <v>6451600</v>
      </c>
      <c r="G4996" s="5">
        <f t="shared" si="1081"/>
        <v>-609260.82420000003</v>
      </c>
      <c r="H4996" s="9">
        <f t="shared" si="1082"/>
        <v>371198751904.86334</v>
      </c>
      <c r="I4996" s="9">
        <f t="shared" si="1083"/>
        <v>-292969.74660000001</v>
      </c>
      <c r="J4996" s="9">
        <f t="shared" si="1084"/>
        <v>85831272422.868225</v>
      </c>
      <c r="K4996" s="9">
        <f t="shared" si="1085"/>
        <v>178494989279.18115</v>
      </c>
      <c r="M4996" s="9">
        <f t="shared" si="1086"/>
        <v>129455.25407677259</v>
      </c>
      <c r="N4996" s="9">
        <f t="shared" si="1087"/>
        <v>27574094487.146587</v>
      </c>
      <c r="O4996" s="9">
        <f t="shared" si="1088"/>
        <v>-126915.25407677259</v>
      </c>
      <c r="P4996" s="9">
        <f t="shared" si="1089"/>
        <v>16107481717.37174</v>
      </c>
      <c r="Q4996" s="9">
        <f t="shared" si="1090"/>
        <v>2.016166234895162E-4</v>
      </c>
      <c r="R4996" s="9">
        <f t="shared" si="1091"/>
        <v>-3.5918698323475565E-2</v>
      </c>
    </row>
    <row r="4997" spans="1:18" x14ac:dyDescent="0.25">
      <c r="A4997">
        <v>4986</v>
      </c>
      <c r="B4997" s="5">
        <v>18231</v>
      </c>
      <c r="C4997" s="5">
        <v>1284</v>
      </c>
      <c r="D4997" s="5">
        <f t="shared" si="1078"/>
        <v>23408604</v>
      </c>
      <c r="E4997" s="5">
        <f t="shared" si="1079"/>
        <v>332369361</v>
      </c>
      <c r="F4997" s="5">
        <f t="shared" si="1080"/>
        <v>1648656</v>
      </c>
      <c r="G4997" s="5">
        <f t="shared" si="1081"/>
        <v>-611729.82420000003</v>
      </c>
      <c r="H4997" s="9">
        <f t="shared" si="1082"/>
        <v>374213377815.76294</v>
      </c>
      <c r="I4997" s="9">
        <f t="shared" si="1083"/>
        <v>-294225.74660000001</v>
      </c>
      <c r="J4997" s="9">
        <f t="shared" si="1084"/>
        <v>86568789962.327423</v>
      </c>
      <c r="K4997" s="9">
        <f t="shared" si="1085"/>
        <v>179986664242.73175</v>
      </c>
      <c r="M4997" s="9">
        <f t="shared" si="1086"/>
        <v>128782.32628336294</v>
      </c>
      <c r="N4997" s="9">
        <f t="shared" si="1087"/>
        <v>27798032685.440571</v>
      </c>
      <c r="O4997" s="9">
        <f t="shared" si="1088"/>
        <v>-127498.32628336294</v>
      </c>
      <c r="P4997" s="9">
        <f t="shared" si="1089"/>
        <v>16255823205.058878</v>
      </c>
      <c r="Q4997" s="9">
        <f t="shared" si="1090"/>
        <v>2.0162975261517907E-4</v>
      </c>
      <c r="R4997" s="9">
        <f t="shared" si="1091"/>
        <v>-3.6083715719616279E-2</v>
      </c>
    </row>
    <row r="4998" spans="1:18" x14ac:dyDescent="0.25">
      <c r="A4998">
        <v>4987</v>
      </c>
      <c r="B4998" s="5">
        <v>17480</v>
      </c>
      <c r="C4998" s="5">
        <v>200</v>
      </c>
      <c r="D4998" s="5">
        <f t="shared" si="1078"/>
        <v>3496000</v>
      </c>
      <c r="E4998" s="5">
        <f t="shared" si="1079"/>
        <v>305550400</v>
      </c>
      <c r="F4998" s="5">
        <f t="shared" si="1080"/>
        <v>40000</v>
      </c>
      <c r="G4998" s="5">
        <f t="shared" si="1081"/>
        <v>-612480.82420000003</v>
      </c>
      <c r="H4998" s="9">
        <f t="shared" si="1082"/>
        <v>375132760012.71136</v>
      </c>
      <c r="I4998" s="9">
        <f t="shared" si="1083"/>
        <v>-295309.74660000001</v>
      </c>
      <c r="J4998" s="9">
        <f t="shared" si="1084"/>
        <v>87207846436.956223</v>
      </c>
      <c r="K4998" s="9">
        <f t="shared" si="1085"/>
        <v>180871556991.86118</v>
      </c>
      <c r="M4998" s="9">
        <f t="shared" si="1086"/>
        <v>128577.64067264984</v>
      </c>
      <c r="N4998" s="9">
        <f t="shared" si="1087"/>
        <v>27866327989.340057</v>
      </c>
      <c r="O4998" s="9">
        <f t="shared" si="1088"/>
        <v>-128377.64067264984</v>
      </c>
      <c r="P4998" s="9">
        <f t="shared" si="1089"/>
        <v>16480818624.675999</v>
      </c>
      <c r="Q4998" s="9">
        <f t="shared" si="1090"/>
        <v>2.0163375665573096E-4</v>
      </c>
      <c r="R4998" s="9">
        <f t="shared" si="1091"/>
        <v>-3.6332573415650597E-2</v>
      </c>
    </row>
    <row r="4999" spans="1:18" x14ac:dyDescent="0.25">
      <c r="A4999">
        <v>4988</v>
      </c>
      <c r="B4999" s="5">
        <v>15532</v>
      </c>
      <c r="C4999" s="5">
        <v>1681</v>
      </c>
      <c r="D4999" s="5">
        <f t="shared" si="1078"/>
        <v>26109292</v>
      </c>
      <c r="E4999" s="5">
        <f t="shared" si="1079"/>
        <v>241243024</v>
      </c>
      <c r="F4999" s="5">
        <f t="shared" si="1080"/>
        <v>2825761</v>
      </c>
      <c r="G4999" s="5">
        <f t="shared" si="1081"/>
        <v>-614428.82420000003</v>
      </c>
      <c r="H4999" s="9">
        <f t="shared" si="1082"/>
        <v>377522780007.79456</v>
      </c>
      <c r="I4999" s="9">
        <f t="shared" si="1083"/>
        <v>-293828.74660000001</v>
      </c>
      <c r="J4999" s="9">
        <f t="shared" si="1084"/>
        <v>86335332328.527023</v>
      </c>
      <c r="K4999" s="9">
        <f t="shared" si="1085"/>
        <v>180536851289.59778</v>
      </c>
      <c r="M4999" s="9">
        <f t="shared" si="1086"/>
        <v>128046.71181823024</v>
      </c>
      <c r="N4999" s="9">
        <f t="shared" si="1087"/>
        <v>28043868018.32024</v>
      </c>
      <c r="O4999" s="9">
        <f t="shared" si="1088"/>
        <v>-126365.71181823024</v>
      </c>
      <c r="P4999" s="9">
        <f t="shared" si="1089"/>
        <v>15968293123.328012</v>
      </c>
      <c r="Q4999" s="9">
        <f t="shared" si="1090"/>
        <v>2.0164416553357506E-4</v>
      </c>
      <c r="R4999" s="9">
        <f t="shared" si="1091"/>
        <v>-3.5763171076365792E-2</v>
      </c>
    </row>
    <row r="5000" spans="1:18" x14ac:dyDescent="0.25">
      <c r="A5000">
        <v>4989</v>
      </c>
      <c r="B5000" s="5">
        <v>9318</v>
      </c>
      <c r="C5000" s="5">
        <v>180</v>
      </c>
      <c r="D5000" s="5">
        <f t="shared" si="1078"/>
        <v>1677240</v>
      </c>
      <c r="E5000" s="5">
        <f t="shared" si="1079"/>
        <v>86825124</v>
      </c>
      <c r="F5000" s="5">
        <f t="shared" si="1080"/>
        <v>32400</v>
      </c>
      <c r="G5000" s="5">
        <f t="shared" si="1081"/>
        <v>-620642.82420000003</v>
      </c>
      <c r="H5000" s="9">
        <f t="shared" si="1082"/>
        <v>385197515230.95215</v>
      </c>
      <c r="I5000" s="9">
        <f t="shared" si="1083"/>
        <v>-295329.74660000001</v>
      </c>
      <c r="J5000" s="9">
        <f t="shared" si="1084"/>
        <v>87219659226.820221</v>
      </c>
      <c r="K5000" s="9">
        <f t="shared" si="1085"/>
        <v>183294288000.09436</v>
      </c>
      <c r="M5000" s="9">
        <f t="shared" si="1086"/>
        <v>126353.08147872132</v>
      </c>
      <c r="N5000" s="9">
        <f t="shared" si="1087"/>
        <v>28613977354.952423</v>
      </c>
      <c r="O5000" s="9">
        <f t="shared" si="1088"/>
        <v>-126173.08147872132</v>
      </c>
      <c r="P5000" s="9">
        <f t="shared" si="1089"/>
        <v>15919646489.836048</v>
      </c>
      <c r="Q5000" s="9">
        <f t="shared" si="1090"/>
        <v>2.0167759009972433E-4</v>
      </c>
      <c r="R5000" s="9">
        <f t="shared" si="1091"/>
        <v>-3.5708654734390118E-2</v>
      </c>
    </row>
    <row r="5001" spans="1:18" x14ac:dyDescent="0.25">
      <c r="A5001">
        <v>4990</v>
      </c>
      <c r="B5001" s="5">
        <v>9163</v>
      </c>
      <c r="C5001" s="5">
        <v>1090</v>
      </c>
      <c r="D5001" s="5">
        <f t="shared" si="1078"/>
        <v>9987670</v>
      </c>
      <c r="E5001" s="5">
        <f t="shared" si="1079"/>
        <v>83960569</v>
      </c>
      <c r="F5001" s="5">
        <f t="shared" si="1080"/>
        <v>1188100</v>
      </c>
      <c r="G5001" s="5">
        <f t="shared" si="1081"/>
        <v>-620797.82420000003</v>
      </c>
      <c r="H5001" s="9">
        <f t="shared" si="1082"/>
        <v>385389938531.45416</v>
      </c>
      <c r="I5001" s="9">
        <f t="shared" si="1083"/>
        <v>-294419.74660000001</v>
      </c>
      <c r="J5001" s="9">
        <f t="shared" si="1084"/>
        <v>86682987188.008224</v>
      </c>
      <c r="K5001" s="9">
        <f t="shared" si="1085"/>
        <v>182775138090.79538</v>
      </c>
      <c r="M5001" s="9">
        <f t="shared" si="1086"/>
        <v>126310.8361129949</v>
      </c>
      <c r="N5001" s="9">
        <f t="shared" si="1087"/>
        <v>28628271309.989567</v>
      </c>
      <c r="O5001" s="9">
        <f t="shared" si="1088"/>
        <v>-125220.8361129949</v>
      </c>
      <c r="P5001" s="9">
        <f t="shared" si="1089"/>
        <v>15680257796.837528</v>
      </c>
      <c r="Q5001" s="9">
        <f t="shared" si="1090"/>
        <v>2.0167842813063346E-4</v>
      </c>
      <c r="R5001" s="9">
        <f t="shared" si="1091"/>
        <v>-3.5439156686830023E-2</v>
      </c>
    </row>
    <row r="5002" spans="1:18" x14ac:dyDescent="0.25">
      <c r="A5002">
        <v>4991</v>
      </c>
      <c r="B5002" s="5">
        <v>5623</v>
      </c>
      <c r="C5002" s="5">
        <v>683</v>
      </c>
      <c r="D5002" s="5">
        <f t="shared" si="1078"/>
        <v>3840509</v>
      </c>
      <c r="E5002" s="5">
        <f t="shared" si="1079"/>
        <v>31618129</v>
      </c>
      <c r="F5002" s="5">
        <f t="shared" si="1080"/>
        <v>466489</v>
      </c>
      <c r="G5002" s="5">
        <f t="shared" si="1081"/>
        <v>-624337.82420000003</v>
      </c>
      <c r="H5002" s="9">
        <f t="shared" si="1082"/>
        <v>389797718726.79016</v>
      </c>
      <c r="I5002" s="9">
        <f t="shared" si="1083"/>
        <v>-294826.74660000001</v>
      </c>
      <c r="J5002" s="9">
        <f t="shared" si="1084"/>
        <v>86922810510.740616</v>
      </c>
      <c r="K5002" s="9">
        <f t="shared" si="1085"/>
        <v>184071489488.20877</v>
      </c>
      <c r="M5002" s="9">
        <f t="shared" si="1086"/>
        <v>125346.00646995314</v>
      </c>
      <c r="N5002" s="9">
        <f t="shared" si="1087"/>
        <v>28955698455.046127</v>
      </c>
      <c r="O5002" s="9">
        <f t="shared" si="1088"/>
        <v>-124663.00646995314</v>
      </c>
      <c r="P5002" s="9">
        <f t="shared" si="1089"/>
        <v>15540865182.127577</v>
      </c>
      <c r="Q5002" s="9">
        <f t="shared" si="1090"/>
        <v>2.0169762464183894E-4</v>
      </c>
      <c r="R5002" s="9">
        <f t="shared" si="1091"/>
        <v>-3.5281283841345337E-2</v>
      </c>
    </row>
    <row r="5003" spans="1:18" x14ac:dyDescent="0.25">
      <c r="A5003">
        <v>4992</v>
      </c>
      <c r="B5003" s="5">
        <v>1020</v>
      </c>
      <c r="C5003" s="5">
        <v>12</v>
      </c>
      <c r="D5003" s="5">
        <f t="shared" si="1078"/>
        <v>12240</v>
      </c>
      <c r="E5003" s="5">
        <f t="shared" si="1079"/>
        <v>1040400</v>
      </c>
      <c r="F5003" s="5">
        <f t="shared" si="1080"/>
        <v>144</v>
      </c>
      <c r="G5003" s="5">
        <f t="shared" si="1081"/>
        <v>-628940.82420000003</v>
      </c>
      <c r="H5003" s="9">
        <f t="shared" si="1082"/>
        <v>395566560345.37537</v>
      </c>
      <c r="I5003" s="9">
        <f t="shared" si="1083"/>
        <v>-295497.74660000001</v>
      </c>
      <c r="J5003" s="9">
        <f t="shared" si="1084"/>
        <v>87318918245.677826</v>
      </c>
      <c r="K5003" s="9">
        <f t="shared" si="1085"/>
        <v>185850596295.84677</v>
      </c>
      <c r="M5003" s="9">
        <f t="shared" si="1086"/>
        <v>124091.45538325219</v>
      </c>
      <c r="N5003" s="9">
        <f t="shared" si="1087"/>
        <v>29384230563.669769</v>
      </c>
      <c r="O5003" s="9">
        <f t="shared" si="1088"/>
        <v>-124079.45538325219</v>
      </c>
      <c r="P5003" s="9">
        <f t="shared" si="1089"/>
        <v>15395711248.204472</v>
      </c>
      <c r="Q5003" s="9">
        <f t="shared" si="1090"/>
        <v>2.0172274876960081E-4</v>
      </c>
      <c r="R5003" s="9">
        <f t="shared" si="1091"/>
        <v>-3.5116131587240487E-2</v>
      </c>
    </row>
    <row r="5004" spans="1:18" x14ac:dyDescent="0.25">
      <c r="A5004">
        <v>4993</v>
      </c>
      <c r="B5004" s="5">
        <v>560</v>
      </c>
      <c r="C5004" s="5">
        <v>6</v>
      </c>
      <c r="D5004" s="5">
        <f t="shared" si="1078"/>
        <v>3360</v>
      </c>
      <c r="E5004" s="5">
        <f t="shared" si="1079"/>
        <v>313600</v>
      </c>
      <c r="F5004" s="5">
        <f t="shared" si="1080"/>
        <v>36</v>
      </c>
      <c r="G5004" s="5">
        <f t="shared" si="1081"/>
        <v>-629400.82420000003</v>
      </c>
      <c r="H5004" s="9">
        <f t="shared" si="1082"/>
        <v>396145397503.63934</v>
      </c>
      <c r="I5004" s="9">
        <f t="shared" si="1083"/>
        <v>-295503.74660000001</v>
      </c>
      <c r="J5004" s="9">
        <f t="shared" si="1084"/>
        <v>87322464254.637024</v>
      </c>
      <c r="K5004" s="9">
        <f t="shared" si="1085"/>
        <v>185990301664.22797</v>
      </c>
      <c r="M5004" s="9">
        <f t="shared" si="1086"/>
        <v>123966.08203980609</v>
      </c>
      <c r="N5004" s="9">
        <f t="shared" si="1087"/>
        <v>29427228850.740334</v>
      </c>
      <c r="O5004" s="9">
        <f t="shared" si="1088"/>
        <v>-123960.08203980609</v>
      </c>
      <c r="P5004" s="9">
        <f t="shared" si="1089"/>
        <v>15366101939.315456</v>
      </c>
      <c r="Q5004" s="9">
        <f t="shared" si="1090"/>
        <v>2.0172526968795479E-4</v>
      </c>
      <c r="R5004" s="9">
        <f t="shared" si="1091"/>
        <v>-3.5082347391979234E-2</v>
      </c>
    </row>
    <row r="5005" spans="1:18" x14ac:dyDescent="0.25">
      <c r="A5005">
        <v>4994</v>
      </c>
      <c r="B5005" s="5">
        <v>205</v>
      </c>
      <c r="C5005" s="5">
        <v>3</v>
      </c>
      <c r="D5005" s="5">
        <f t="shared" ref="D5005:D5011" si="1092">B5005*C5005</f>
        <v>615</v>
      </c>
      <c r="E5005" s="5">
        <f t="shared" ref="E5005:E5011" si="1093">POWER(B5005,2)</f>
        <v>42025</v>
      </c>
      <c r="F5005" s="5">
        <f t="shared" ref="F5005:F5011" si="1094">POWER(C5005,2)</f>
        <v>9</v>
      </c>
      <c r="G5005" s="5">
        <f t="shared" ref="G5005:G5011" si="1095">B5005-$J$5018</f>
        <v>-629755.82420000003</v>
      </c>
      <c r="H5005" s="9">
        <f t="shared" ref="H5005:H5011" si="1096">POWER(G5005,2)</f>
        <v>396592398113.82135</v>
      </c>
      <c r="I5005" s="9">
        <f t="shared" ref="I5005:I5011" si="1097">C5005-$J$5019</f>
        <v>-295506.74660000001</v>
      </c>
      <c r="J5005" s="9">
        <f t="shared" ref="J5005:J5011" si="1098">POWER(I5005,2)</f>
        <v>87324237286.116623</v>
      </c>
      <c r="K5005" s="9">
        <f t="shared" ref="K5005:K5011" si="1099">G5005*I5005</f>
        <v>186097094761.74356</v>
      </c>
      <c r="M5005" s="9">
        <f t="shared" ref="M5005:M5011" si="1100">$J$5027+$J$5026*B5005</f>
        <v>123869.32652475529</v>
      </c>
      <c r="N5005" s="9">
        <f t="shared" ref="N5005:N5011" si="1101">(M5005-$J$5019)^2</f>
        <v>29460433803.606476</v>
      </c>
      <c r="O5005" s="9">
        <f t="shared" ref="O5005:O5011" si="1102">C5005-M5005</f>
        <v>-123866.32652475529</v>
      </c>
      <c r="P5005" s="9">
        <f t="shared" ref="P5005:P5011" si="1103">POWER(O5005,2)</f>
        <v>15342866846.737297</v>
      </c>
      <c r="Q5005" s="9">
        <f t="shared" ref="Q5005:Q5011" si="1104">(1/$J$5017)+((H5005)/$H$5012)</f>
        <v>2.0172721643934484E-4</v>
      </c>
      <c r="R5005" s="9">
        <f t="shared" ref="R5005:R5011" si="1105">O5005/($J$5028*SQRT(1-Q5005))</f>
        <v>-3.5055813371800131E-2</v>
      </c>
    </row>
    <row r="5006" spans="1:18" x14ac:dyDescent="0.25">
      <c r="A5006">
        <v>4995</v>
      </c>
      <c r="B5006" s="5">
        <v>193</v>
      </c>
      <c r="C5006" s="5">
        <v>69</v>
      </c>
      <c r="D5006" s="5">
        <f t="shared" si="1092"/>
        <v>13317</v>
      </c>
      <c r="E5006" s="5">
        <f t="shared" si="1093"/>
        <v>37249</v>
      </c>
      <c r="F5006" s="5">
        <f t="shared" si="1094"/>
        <v>4761</v>
      </c>
      <c r="G5006" s="5">
        <f t="shared" si="1095"/>
        <v>-629767.82420000003</v>
      </c>
      <c r="H5006" s="9">
        <f t="shared" si="1096"/>
        <v>396607512397.60217</v>
      </c>
      <c r="I5006" s="9">
        <f t="shared" si="1097"/>
        <v>-295440.74660000001</v>
      </c>
      <c r="J5006" s="9">
        <f t="shared" si="1098"/>
        <v>87285234751.565414</v>
      </c>
      <c r="K5006" s="9">
        <f t="shared" si="1099"/>
        <v>186059076166.30557</v>
      </c>
      <c r="M5006" s="9">
        <f t="shared" si="1100"/>
        <v>123866.05591579583</v>
      </c>
      <c r="N5006" s="9">
        <f t="shared" si="1101"/>
        <v>29461556551.694756</v>
      </c>
      <c r="O5006" s="9">
        <f t="shared" si="1102"/>
        <v>-123797.05591579583</v>
      </c>
      <c r="P5006" s="9">
        <f t="shared" si="1103"/>
        <v>15325711053.41868</v>
      </c>
      <c r="Q5006" s="9">
        <f t="shared" si="1104"/>
        <v>2.0172728226420568E-4</v>
      </c>
      <c r="R5006" s="9">
        <f t="shared" si="1105"/>
        <v>-3.5036208871811303E-2</v>
      </c>
    </row>
    <row r="5007" spans="1:18" x14ac:dyDescent="0.25">
      <c r="A5007">
        <v>4996</v>
      </c>
      <c r="B5007" s="5">
        <v>24</v>
      </c>
      <c r="C5007" s="5">
        <v>83</v>
      </c>
      <c r="D5007" s="5">
        <f t="shared" si="1092"/>
        <v>1992</v>
      </c>
      <c r="E5007" s="5">
        <f t="shared" si="1093"/>
        <v>576</v>
      </c>
      <c r="F5007" s="5">
        <f t="shared" si="1094"/>
        <v>6889</v>
      </c>
      <c r="G5007" s="5">
        <f t="shared" si="1095"/>
        <v>-629936.82420000003</v>
      </c>
      <c r="H5007" s="9">
        <f t="shared" si="1096"/>
        <v>396820402483.18176</v>
      </c>
      <c r="I5007" s="9">
        <f t="shared" si="1097"/>
        <v>-295426.74660000001</v>
      </c>
      <c r="J5007" s="9">
        <f t="shared" si="1098"/>
        <v>87276962606.660614</v>
      </c>
      <c r="K5007" s="9">
        <f t="shared" si="1099"/>
        <v>186100186536.94217</v>
      </c>
      <c r="M5007" s="9">
        <f t="shared" si="1100"/>
        <v>123819.99483961672</v>
      </c>
      <c r="N5007" s="9">
        <f t="shared" si="1101"/>
        <v>29477370859.542046</v>
      </c>
      <c r="O5007" s="9">
        <f t="shared" si="1102"/>
        <v>-123736.99483961672</v>
      </c>
      <c r="P5007" s="9">
        <f t="shared" si="1103"/>
        <v>15310843891.939335</v>
      </c>
      <c r="Q5007" s="9">
        <f t="shared" si="1104"/>
        <v>2.0172820943088193E-4</v>
      </c>
      <c r="R5007" s="9">
        <f t="shared" si="1105"/>
        <v>-3.5019210806838397E-2</v>
      </c>
    </row>
    <row r="5008" spans="1:18" x14ac:dyDescent="0.25">
      <c r="A5008">
        <v>4997</v>
      </c>
      <c r="B5008" s="5">
        <v>1614557</v>
      </c>
      <c r="C5008" s="5">
        <v>128620</v>
      </c>
      <c r="D5008" s="5">
        <f t="shared" si="1092"/>
        <v>207664321340</v>
      </c>
      <c r="E5008" s="5">
        <f t="shared" si="1093"/>
        <v>2606794306249</v>
      </c>
      <c r="F5008" s="5">
        <f t="shared" si="1094"/>
        <v>16543104400</v>
      </c>
      <c r="G5008" s="5">
        <f t="shared" si="1095"/>
        <v>984596.17579999997</v>
      </c>
      <c r="H5008" s="9">
        <f t="shared" si="1096"/>
        <v>969429629399.9845</v>
      </c>
      <c r="I5008" s="9">
        <f t="shared" si="1097"/>
        <v>-166889.74660000001</v>
      </c>
      <c r="J5008" s="9">
        <f t="shared" si="1098"/>
        <v>27852187520.212215</v>
      </c>
      <c r="K5008" s="9">
        <f t="shared" si="1099"/>
        <v>-164319006282.59106</v>
      </c>
      <c r="M5008" s="9">
        <f t="shared" si="1100"/>
        <v>563862.16943542741</v>
      </c>
      <c r="N5008" s="9">
        <f t="shared" si="1101"/>
        <v>72013022841.644012</v>
      </c>
      <c r="O5008" s="9">
        <f t="shared" si="1102"/>
        <v>-435242.16943542741</v>
      </c>
      <c r="P5008" s="9">
        <f t="shared" si="1103"/>
        <v>189435746054.8573</v>
      </c>
      <c r="Q5008" s="9">
        <f t="shared" si="1104"/>
        <v>2.0422200425588354E-4</v>
      </c>
      <c r="R5008" s="9">
        <f t="shared" si="1105"/>
        <v>-0.12317946069498846</v>
      </c>
    </row>
    <row r="5009" spans="1:18" x14ac:dyDescent="0.25">
      <c r="A5009">
        <v>4998</v>
      </c>
      <c r="B5009" s="5">
        <v>728983</v>
      </c>
      <c r="C5009" s="5">
        <v>161746</v>
      </c>
      <c r="D5009" s="5">
        <f t="shared" si="1092"/>
        <v>117910084318</v>
      </c>
      <c r="E5009" s="5">
        <f t="shared" si="1093"/>
        <v>531416214289</v>
      </c>
      <c r="F5009" s="5">
        <f t="shared" si="1094"/>
        <v>26161768516</v>
      </c>
      <c r="G5009" s="5">
        <f t="shared" si="1095"/>
        <v>99022.175799999968</v>
      </c>
      <c r="H5009" s="9">
        <f t="shared" si="1096"/>
        <v>9805391300.1660995</v>
      </c>
      <c r="I5009" s="9">
        <f t="shared" si="1097"/>
        <v>-133763.74660000001</v>
      </c>
      <c r="J5009" s="9">
        <f t="shared" si="1098"/>
        <v>17892739904.469013</v>
      </c>
      <c r="K5009" s="9">
        <f t="shared" si="1099"/>
        <v>-13245577231.49185</v>
      </c>
      <c r="M5009" s="9">
        <f t="shared" si="1100"/>
        <v>322498.3145464221</v>
      </c>
      <c r="N5009" s="9">
        <f t="shared" si="1101"/>
        <v>728382799.7986418</v>
      </c>
      <c r="O5009" s="9">
        <f t="shared" si="1102"/>
        <v>-160752.3145464221</v>
      </c>
      <c r="P5009" s="9">
        <f t="shared" si="1103"/>
        <v>25841306632.03183</v>
      </c>
      <c r="Q5009" s="9">
        <f t="shared" si="1104"/>
        <v>2.0004270387715046E-4</v>
      </c>
      <c r="R5009" s="9">
        <f t="shared" si="1105"/>
        <v>-4.5494998912209712E-2</v>
      </c>
    </row>
    <row r="5010" spans="1:18" x14ac:dyDescent="0.25">
      <c r="A5010">
        <v>4999</v>
      </c>
      <c r="B5010" s="5">
        <v>334055</v>
      </c>
      <c r="C5010" s="5">
        <v>22957</v>
      </c>
      <c r="D5010" s="5">
        <f t="shared" si="1092"/>
        <v>7668900635</v>
      </c>
      <c r="E5010" s="5">
        <f t="shared" si="1093"/>
        <v>111592743025</v>
      </c>
      <c r="F5010" s="5">
        <f t="shared" si="1094"/>
        <v>527023849</v>
      </c>
      <c r="G5010" s="5">
        <f t="shared" si="1095"/>
        <v>-295905.82420000003</v>
      </c>
      <c r="H5010" s="9">
        <f t="shared" si="1096"/>
        <v>87560256795.481323</v>
      </c>
      <c r="I5010" s="9">
        <f t="shared" si="1097"/>
        <v>-272552.74660000001</v>
      </c>
      <c r="J5010" s="9">
        <f t="shared" si="1098"/>
        <v>74284999679.203812</v>
      </c>
      <c r="K5010" s="9">
        <f t="shared" si="1099"/>
        <v>80649945120.646759</v>
      </c>
      <c r="M5010" s="9">
        <f t="shared" si="1100"/>
        <v>214860.39328450029</v>
      </c>
      <c r="N5010" s="9">
        <f t="shared" si="1101"/>
        <v>6504318190.2083073</v>
      </c>
      <c r="O5010" s="9">
        <f t="shared" si="1102"/>
        <v>-191903.39328450029</v>
      </c>
      <c r="P5010" s="9">
        <f t="shared" si="1103"/>
        <v>36826912354.105591</v>
      </c>
      <c r="Q5010" s="9">
        <f t="shared" si="1104"/>
        <v>2.003813374025566E-4</v>
      </c>
      <c r="R5010" s="9">
        <f t="shared" si="1105"/>
        <v>-5.4311169154252471E-2</v>
      </c>
    </row>
    <row r="5011" spans="1:18" x14ac:dyDescent="0.25">
      <c r="A5011">
        <v>5000</v>
      </c>
      <c r="B5011" s="5">
        <v>110567</v>
      </c>
      <c r="C5011" s="5">
        <v>19260</v>
      </c>
      <c r="D5011" s="5">
        <f t="shared" si="1092"/>
        <v>2129520420</v>
      </c>
      <c r="E5011" s="5">
        <f t="shared" si="1093"/>
        <v>12225061489</v>
      </c>
      <c r="F5011" s="5">
        <f t="shared" si="1094"/>
        <v>370947600</v>
      </c>
      <c r="G5011" s="5">
        <f t="shared" si="1095"/>
        <v>-519393.82420000003</v>
      </c>
      <c r="H5011" s="9">
        <f t="shared" si="1096"/>
        <v>269769944617.10052</v>
      </c>
      <c r="I5011" s="9">
        <f t="shared" si="1097"/>
        <v>-276249.74660000001</v>
      </c>
      <c r="J5011" s="9">
        <f t="shared" si="1098"/>
        <v>76313922496.564224</v>
      </c>
      <c r="K5011" s="9">
        <f t="shared" si="1099"/>
        <v>143482412320.85495</v>
      </c>
      <c r="M5011" s="9">
        <f t="shared" si="1100"/>
        <v>153948.57202344926</v>
      </c>
      <c r="N5011" s="9">
        <f t="shared" si="1101"/>
        <v>20039566147.49268</v>
      </c>
      <c r="O5011" s="9">
        <f t="shared" si="1102"/>
        <v>-134688.57202344926</v>
      </c>
      <c r="P5011" s="9">
        <f t="shared" si="1103"/>
        <v>18141011433.715878</v>
      </c>
      <c r="Q5011" s="9">
        <f t="shared" si="1104"/>
        <v>2.0117488657220826E-4</v>
      </c>
      <c r="R5011" s="9">
        <f t="shared" si="1105"/>
        <v>-3.8118641865244447E-2</v>
      </c>
    </row>
    <row r="5012" spans="1:18" x14ac:dyDescent="0.25">
      <c r="B5012" s="11">
        <f t="shared" ref="B5012:K5012" si="1106">SUM(B12:B5011)</f>
        <v>3149804121</v>
      </c>
      <c r="C5012" s="11">
        <f t="shared" si="1106"/>
        <v>1477548733</v>
      </c>
      <c r="D5012" s="11">
        <f t="shared" si="1106"/>
        <v>6.3512158061939488E+16</v>
      </c>
      <c r="E5012" s="11">
        <f t="shared" si="1106"/>
        <v>2.3159786101425139E+17</v>
      </c>
      <c r="F5012" s="11">
        <f t="shared" si="1106"/>
        <v>7.991802862749064E+16</v>
      </c>
      <c r="G5012" s="11">
        <f t="shared" si="1106"/>
        <v>4.656787496060133E-5</v>
      </c>
      <c r="H5012" s="11">
        <f t="shared" si="1106"/>
        <v>2.2961360781411942E+17</v>
      </c>
      <c r="I5012" s="11">
        <f t="shared" si="1106"/>
        <v>8.4016937762498856E-7</v>
      </c>
      <c r="J5012" s="11">
        <f t="shared" si="1106"/>
        <v>7.9481398575815184E+16</v>
      </c>
      <c r="K5012" s="11">
        <f t="shared" si="1106"/>
        <v>6.258136024430268E+16</v>
      </c>
      <c r="M5012" s="11">
        <f t="shared" ref="M5012:R5012" si="1107">SUM(M12:M5011)</f>
        <v>1477548733.0000014</v>
      </c>
      <c r="N5012" s="11">
        <f t="shared" si="1107"/>
        <v>1.7056596459203184E+16</v>
      </c>
      <c r="O5012" s="11">
        <f t="shared" si="1107"/>
        <v>5.5754208005964756E-7</v>
      </c>
      <c r="P5012" s="11">
        <f t="shared" si="1107"/>
        <v>6.2424802116611376E+16</v>
      </c>
      <c r="Q5012" s="11">
        <f t="shared" si="1107"/>
        <v>1.999999999999998</v>
      </c>
      <c r="R5012" s="11">
        <f t="shared" si="1107"/>
        <v>-14.256059782669963</v>
      </c>
    </row>
    <row r="5013" spans="1:18" x14ac:dyDescent="0.25">
      <c r="B5013" s="10" t="s">
        <v>71</v>
      </c>
      <c r="C5013" s="10" t="s">
        <v>71</v>
      </c>
      <c r="D5013" s="10" t="s">
        <v>72</v>
      </c>
      <c r="E5013" s="10" t="s">
        <v>73</v>
      </c>
      <c r="F5013" s="11" t="s">
        <v>74</v>
      </c>
      <c r="G5013" s="10" t="s">
        <v>75</v>
      </c>
      <c r="H5013" s="10" t="s">
        <v>76</v>
      </c>
      <c r="I5013" s="10" t="s">
        <v>77</v>
      </c>
      <c r="J5013" s="11" t="s">
        <v>78</v>
      </c>
      <c r="K5013" s="11" t="s">
        <v>79</v>
      </c>
      <c r="M5013" s="11" t="s">
        <v>80</v>
      </c>
      <c r="N5013" s="11" t="s">
        <v>81</v>
      </c>
      <c r="O5013" s="11" t="s">
        <v>82</v>
      </c>
      <c r="P5013" s="11" t="s">
        <v>83</v>
      </c>
    </row>
    <row r="5016" spans="1:18" x14ac:dyDescent="0.25">
      <c r="B5016" s="36" t="s">
        <v>34</v>
      </c>
      <c r="C5016" s="36"/>
      <c r="D5016" s="36"/>
      <c r="E5016" s="36"/>
      <c r="F5016" s="36"/>
      <c r="G5016" s="36" t="s">
        <v>35</v>
      </c>
      <c r="H5016" s="36"/>
      <c r="I5016" s="36"/>
      <c r="J5016" s="7" t="s">
        <v>70</v>
      </c>
    </row>
    <row r="5017" spans="1:18" x14ac:dyDescent="0.25">
      <c r="B5017" s="33" t="s">
        <v>36</v>
      </c>
      <c r="C5017" s="33"/>
      <c r="D5017" s="33"/>
      <c r="E5017" s="33"/>
      <c r="F5017" s="33"/>
      <c r="G5017" s="33" t="s">
        <v>15</v>
      </c>
      <c r="H5017" s="33"/>
      <c r="I5017" s="33"/>
      <c r="J5017" s="8">
        <v>5000</v>
      </c>
    </row>
    <row r="5018" spans="1:18" x14ac:dyDescent="0.25">
      <c r="B5018" s="33" t="s">
        <v>37</v>
      </c>
      <c r="C5018" s="33"/>
      <c r="D5018" s="33"/>
      <c r="E5018" s="33"/>
      <c r="F5018" s="33"/>
      <c r="G5018" s="33" t="s">
        <v>38</v>
      </c>
      <c r="H5018" s="33"/>
      <c r="I5018" s="33"/>
      <c r="J5018" s="8">
        <f>AVERAGE(B12:B5011)</f>
        <v>629960.82420000003</v>
      </c>
    </row>
    <row r="5019" spans="1:18" x14ac:dyDescent="0.25">
      <c r="B5019" s="33" t="s">
        <v>39</v>
      </c>
      <c r="C5019" s="33"/>
      <c r="D5019" s="33"/>
      <c r="E5019" s="33"/>
      <c r="F5019" s="33"/>
      <c r="G5019" s="33" t="s">
        <v>40</v>
      </c>
      <c r="H5019" s="33"/>
      <c r="I5019" s="33"/>
      <c r="J5019" s="8">
        <f>AVERAGE(C12:C5011)</f>
        <v>295509.74660000001</v>
      </c>
    </row>
    <row r="5020" spans="1:18" x14ac:dyDescent="0.25">
      <c r="B5020" s="33" t="s">
        <v>41</v>
      </c>
      <c r="C5020" s="33"/>
      <c r="D5020" s="33"/>
      <c r="E5020" s="33"/>
      <c r="F5020" s="33"/>
      <c r="G5020" s="33" t="s">
        <v>42</v>
      </c>
      <c r="H5020" s="33"/>
      <c r="I5020" s="33"/>
      <c r="J5020" s="8">
        <f>SQRT((1/(J5017-1)*H5012))</f>
        <v>6777308.3111522058</v>
      </c>
    </row>
    <row r="5021" spans="1:18" x14ac:dyDescent="0.25">
      <c r="B5021" s="33" t="s">
        <v>41</v>
      </c>
      <c r="C5021" s="33"/>
      <c r="D5021" s="33"/>
      <c r="E5021" s="33"/>
      <c r="F5021" s="33"/>
      <c r="G5021" s="33" t="s">
        <v>43</v>
      </c>
      <c r="H5021" s="33"/>
      <c r="I5021" s="33"/>
      <c r="J5021" s="8">
        <f>_xlfn.STDEV.S(B12:B5011)</f>
        <v>6777308.3111521797</v>
      </c>
    </row>
    <row r="5022" spans="1:18" x14ac:dyDescent="0.25">
      <c r="B5022" s="33" t="s">
        <v>44</v>
      </c>
      <c r="C5022" s="33"/>
      <c r="D5022" s="33"/>
      <c r="E5022" s="33"/>
      <c r="F5022" s="33"/>
      <c r="G5022" s="33" t="s">
        <v>45</v>
      </c>
      <c r="H5022" s="33"/>
      <c r="I5022" s="33"/>
      <c r="J5022" s="8">
        <f>SQRT((1/(J5017-1)*J5012))</f>
        <v>3987412.6456995211</v>
      </c>
    </row>
    <row r="5023" spans="1:18" x14ac:dyDescent="0.25">
      <c r="B5023" s="33" t="s">
        <v>44</v>
      </c>
      <c r="C5023" s="33"/>
      <c r="D5023" s="33"/>
      <c r="E5023" s="33"/>
      <c r="F5023" s="33"/>
      <c r="G5023" s="33" t="s">
        <v>46</v>
      </c>
      <c r="H5023" s="33"/>
      <c r="I5023" s="33"/>
      <c r="J5023" s="8">
        <f>_xlfn.STDEV.S(C12:C5011)</f>
        <v>3987412.6456994573</v>
      </c>
    </row>
    <row r="5024" spans="1:18" x14ac:dyDescent="0.25">
      <c r="B5024" s="33" t="s">
        <v>47</v>
      </c>
      <c r="C5024" s="33"/>
      <c r="D5024" s="33"/>
      <c r="E5024" s="33"/>
      <c r="F5024" s="33"/>
      <c r="G5024" s="33" t="s">
        <v>48</v>
      </c>
      <c r="H5024" s="33"/>
      <c r="I5024" s="33"/>
      <c r="J5024" s="8">
        <f>K5012/(J5017-1)</f>
        <v>12518775804021.34</v>
      </c>
    </row>
    <row r="5025" spans="2:10" x14ac:dyDescent="0.25">
      <c r="B5025" s="33" t="s">
        <v>47</v>
      </c>
      <c r="C5025" s="33"/>
      <c r="D5025" s="33"/>
      <c r="E5025" s="33"/>
      <c r="F5025" s="33"/>
      <c r="G5025" s="33" t="s">
        <v>49</v>
      </c>
      <c r="H5025" s="33"/>
      <c r="I5025" s="33"/>
      <c r="J5025" s="8">
        <f>_xlfn.COVARIANCE.S(B12:B5011,C12:C5011)</f>
        <v>12518775804021.34</v>
      </c>
    </row>
    <row r="5026" spans="2:10" x14ac:dyDescent="0.25">
      <c r="B5026" s="33" t="s">
        <v>50</v>
      </c>
      <c r="C5026" s="33"/>
      <c r="D5026" s="33"/>
      <c r="E5026" s="33"/>
      <c r="F5026" s="33"/>
      <c r="G5026" s="33" t="s">
        <v>51</v>
      </c>
      <c r="H5026" s="33"/>
      <c r="I5026" s="33"/>
      <c r="J5026" s="12">
        <f>K5012/H5012</f>
        <v>0.27255074662197099</v>
      </c>
    </row>
    <row r="5027" spans="2:10" x14ac:dyDescent="0.25">
      <c r="B5027" s="33" t="s">
        <v>50</v>
      </c>
      <c r="C5027" s="33"/>
      <c r="D5027" s="33"/>
      <c r="E5027" s="33"/>
      <c r="F5027" s="33"/>
      <c r="G5027" s="33" t="s">
        <v>52</v>
      </c>
      <c r="H5027" s="33"/>
      <c r="I5027" s="33"/>
      <c r="J5027" s="8">
        <f>J5019-(J5026*J5018)</f>
        <v>123813.45362169779</v>
      </c>
    </row>
    <row r="5028" spans="2:10" x14ac:dyDescent="0.25">
      <c r="B5028" s="33" t="s">
        <v>53</v>
      </c>
      <c r="C5028" s="33"/>
      <c r="D5028" s="33"/>
      <c r="E5028" s="33"/>
      <c r="F5028" s="33"/>
      <c r="G5028" s="33" t="s">
        <v>54</v>
      </c>
      <c r="H5028" s="33"/>
      <c r="I5028" s="33"/>
      <c r="J5028" s="8">
        <f>SQRT(((F5012-(C5012*J5027)-(D5012*J5026))/(J5017-1)))</f>
        <v>3533759.7421025732</v>
      </c>
    </row>
    <row r="5029" spans="2:10" x14ac:dyDescent="0.25">
      <c r="B5029" s="33" t="s">
        <v>55</v>
      </c>
      <c r="C5029" s="33"/>
      <c r="D5029" s="33"/>
      <c r="E5029" s="33"/>
      <c r="F5029" s="33"/>
      <c r="G5029" s="33" t="s">
        <v>56</v>
      </c>
      <c r="H5029" s="33"/>
      <c r="I5029" s="33"/>
      <c r="J5029" s="8">
        <f>SQRT(E5012/(J5017*H5012))*J5028</f>
        <v>50190.379257141947</v>
      </c>
    </row>
    <row r="5030" spans="2:10" x14ac:dyDescent="0.25">
      <c r="B5030" s="33" t="s">
        <v>57</v>
      </c>
      <c r="C5030" s="33"/>
      <c r="D5030" s="33"/>
      <c r="E5030" s="33"/>
      <c r="F5030" s="33"/>
      <c r="G5030" s="33" t="s">
        <v>58</v>
      </c>
      <c r="H5030" s="33"/>
      <c r="I5030" s="33"/>
      <c r="J5030" s="8">
        <f>J5028/SQRT((H5012))</f>
        <v>7.3745955592656358E-3</v>
      </c>
    </row>
    <row r="5031" spans="2:10" x14ac:dyDescent="0.25">
      <c r="B5031" s="33" t="s">
        <v>59</v>
      </c>
      <c r="C5031" s="33"/>
      <c r="D5031" s="33"/>
      <c r="E5031" s="33"/>
      <c r="F5031" s="33"/>
      <c r="G5031" s="33" t="str">
        <f>"Y="&amp;J5026&amp;" + "&amp;J5027&amp;" =X"</f>
        <v>Y=0.272550746621971 + 123813.453621698 =X</v>
      </c>
      <c r="H5031" s="33"/>
      <c r="I5031" s="33"/>
      <c r="J5031" s="8"/>
    </row>
    <row r="5032" spans="2:10" x14ac:dyDescent="0.25">
      <c r="B5032" s="33" t="s">
        <v>60</v>
      </c>
      <c r="C5032" s="33"/>
      <c r="D5032" s="33"/>
      <c r="E5032" s="33"/>
      <c r="F5032" s="33"/>
      <c r="G5032" s="33" t="s">
        <v>61</v>
      </c>
      <c r="H5032" s="33"/>
      <c r="I5032" s="33"/>
      <c r="J5032" s="8">
        <f>(J5012-P5012)/J5012</f>
        <v>0.21459859495217584</v>
      </c>
    </row>
    <row r="5033" spans="2:10" x14ac:dyDescent="0.25">
      <c r="B5033" s="33" t="s">
        <v>62</v>
      </c>
      <c r="C5033" s="33"/>
      <c r="D5033" s="33"/>
      <c r="E5033" s="33"/>
      <c r="F5033" s="33"/>
      <c r="G5033" s="33" t="s">
        <v>63</v>
      </c>
      <c r="H5033" s="33"/>
      <c r="I5033" s="33"/>
      <c r="J5033" s="8">
        <f>SQRT((J5012-P5012)/(J5012))</f>
        <v>0.46324787636013598</v>
      </c>
    </row>
    <row r="5034" spans="2:10" x14ac:dyDescent="0.25">
      <c r="B5034" s="33" t="s">
        <v>64</v>
      </c>
      <c r="C5034" s="33"/>
      <c r="D5034" s="33"/>
      <c r="E5034" s="33"/>
      <c r="F5034" s="33"/>
      <c r="G5034" s="33" t="s">
        <v>65</v>
      </c>
      <c r="H5034" s="33"/>
      <c r="I5034" s="33"/>
      <c r="J5034" s="8">
        <f>P5012/(J5017-COUNT(J5026:J5027 ))</f>
        <v>12489956405884.629</v>
      </c>
    </row>
    <row r="5035" spans="2:10" x14ac:dyDescent="0.25">
      <c r="B5035" s="33" t="s">
        <v>66</v>
      </c>
      <c r="C5035" s="33"/>
      <c r="D5035" s="33"/>
      <c r="E5035" s="33"/>
      <c r="F5035" s="33"/>
      <c r="G5035" s="33" t="s">
        <v>67</v>
      </c>
      <c r="H5035" s="33"/>
      <c r="I5035" s="33"/>
      <c r="J5035" s="8">
        <f>SQRT(J5034)</f>
        <v>3534113.2418026207</v>
      </c>
    </row>
    <row r="5036" spans="2:10" x14ac:dyDescent="0.25">
      <c r="B5036" s="33" t="s">
        <v>68</v>
      </c>
      <c r="C5036" s="33"/>
      <c r="D5036" s="33"/>
      <c r="E5036" s="33"/>
      <c r="F5036" s="33"/>
      <c r="G5036" s="33" t="s">
        <v>69</v>
      </c>
      <c r="H5036" s="33"/>
      <c r="I5036" s="33"/>
      <c r="J5036" s="8">
        <f>J5019-J5026*J5018</f>
        <v>123813.45362169779</v>
      </c>
    </row>
  </sheetData>
  <mergeCells count="44">
    <mergeCell ref="S10:T10"/>
    <mergeCell ref="U10:V10"/>
    <mergeCell ref="B5016:F5016"/>
    <mergeCell ref="G5016:I5016"/>
    <mergeCell ref="B5017:F5017"/>
    <mergeCell ref="G5017:I5017"/>
    <mergeCell ref="B5018:F5018"/>
    <mergeCell ref="G5018:I5018"/>
    <mergeCell ref="B5019:F5019"/>
    <mergeCell ref="G5019:I5019"/>
    <mergeCell ref="B5020:F5020"/>
    <mergeCell ref="G5020:I5020"/>
    <mergeCell ref="B5021:F5021"/>
    <mergeCell ref="G5021:I5021"/>
    <mergeCell ref="B5022:F5022"/>
    <mergeCell ref="G5022:I5022"/>
    <mergeCell ref="B5023:F5023"/>
    <mergeCell ref="G5023:I5023"/>
    <mergeCell ref="B5024:F5024"/>
    <mergeCell ref="G5024:I5024"/>
    <mergeCell ref="B5025:F5025"/>
    <mergeCell ref="G5025:I5025"/>
    <mergeCell ref="B5026:F5026"/>
    <mergeCell ref="G5026:I5026"/>
    <mergeCell ref="B5027:F5027"/>
    <mergeCell ref="G5027:I5027"/>
    <mergeCell ref="B5028:F5028"/>
    <mergeCell ref="G5028:I5028"/>
    <mergeCell ref="B5029:F5029"/>
    <mergeCell ref="G5029:I5029"/>
    <mergeCell ref="B5030:F5030"/>
    <mergeCell ref="G5030:I5030"/>
    <mergeCell ref="B5031:F5031"/>
    <mergeCell ref="G5031:I5031"/>
    <mergeCell ref="B5032:F5032"/>
    <mergeCell ref="G5032:I5032"/>
    <mergeCell ref="B5036:F5036"/>
    <mergeCell ref="G5036:I5036"/>
    <mergeCell ref="B5033:F5033"/>
    <mergeCell ref="G5033:I5033"/>
    <mergeCell ref="B5034:F5034"/>
    <mergeCell ref="G5034:I5034"/>
    <mergeCell ref="B5035:F5035"/>
    <mergeCell ref="G5035:I503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A0716-9A91-4E2D-93E1-A5FD150C5AE7}">
  <dimension ref="A1:J5027"/>
  <sheetViews>
    <sheetView tabSelected="1" workbookViewId="0">
      <selection activeCell="J10" sqref="J10"/>
    </sheetView>
  </sheetViews>
  <sheetFormatPr baseColWidth="10" defaultRowHeight="15" x14ac:dyDescent="0.25"/>
  <cols>
    <col min="2" max="2" width="14.5703125" style="5" bestFit="1" customWidth="1"/>
    <col min="3" max="3" width="14.7109375" style="5" bestFit="1" customWidth="1"/>
  </cols>
  <sheetData>
    <row r="1" spans="1:10" ht="30" x14ac:dyDescent="0.25">
      <c r="A1" s="1" t="s">
        <v>0</v>
      </c>
      <c r="B1" s="3" t="s">
        <v>1</v>
      </c>
      <c r="C1" s="3" t="s">
        <v>2</v>
      </c>
    </row>
    <row r="2" spans="1:10" x14ac:dyDescent="0.25">
      <c r="A2" s="2" t="s">
        <v>15</v>
      </c>
      <c r="B2" s="4" t="s">
        <v>16</v>
      </c>
      <c r="C2" s="4" t="s">
        <v>17</v>
      </c>
      <c r="F2" s="37" t="s">
        <v>95</v>
      </c>
      <c r="G2" s="37"/>
      <c r="H2" s="37"/>
      <c r="I2" s="37"/>
      <c r="J2" s="37"/>
    </row>
    <row r="3" spans="1:10" x14ac:dyDescent="0.25">
      <c r="A3">
        <v>1</v>
      </c>
      <c r="B3" s="5">
        <v>4</v>
      </c>
      <c r="C3" s="5">
        <v>1</v>
      </c>
      <c r="F3" s="13" t="s">
        <v>84</v>
      </c>
      <c r="G3" s="14" cm="1">
        <f t="array" ref="G3:H7">LINEST(C3:C5002,B3:B5002,1,1)</f>
        <v>0.27255074662197332</v>
      </c>
      <c r="H3" s="14">
        <v>123813.45362169633</v>
      </c>
      <c r="I3" s="37" t="s">
        <v>100</v>
      </c>
      <c r="J3" s="37"/>
    </row>
    <row r="4" spans="1:10" x14ac:dyDescent="0.25">
      <c r="A4">
        <v>2</v>
      </c>
      <c r="B4" s="5">
        <v>0</v>
      </c>
      <c r="C4" s="5">
        <v>0</v>
      </c>
      <c r="F4" s="13" t="s">
        <v>96</v>
      </c>
      <c r="G4" s="14">
        <v>7.3753332770247473E-3</v>
      </c>
      <c r="H4" s="14">
        <v>50195.400052359655</v>
      </c>
      <c r="I4" s="37" t="s">
        <v>101</v>
      </c>
      <c r="J4" s="37"/>
    </row>
    <row r="5" spans="1:10" x14ac:dyDescent="0.25">
      <c r="A5">
        <v>3</v>
      </c>
      <c r="B5" s="5">
        <v>37673</v>
      </c>
      <c r="C5" s="5">
        <v>43960</v>
      </c>
      <c r="F5" s="13" t="s">
        <v>97</v>
      </c>
      <c r="G5" s="14">
        <v>0.21459859495217321</v>
      </c>
      <c r="H5" s="14">
        <v>3534113.2418026263</v>
      </c>
      <c r="I5" s="37" t="s">
        <v>97</v>
      </c>
      <c r="J5" s="37"/>
    </row>
    <row r="6" spans="1:10" x14ac:dyDescent="0.25">
      <c r="A6">
        <v>4</v>
      </c>
      <c r="B6" s="5">
        <v>22550</v>
      </c>
      <c r="C6" s="5">
        <v>21830</v>
      </c>
      <c r="F6" s="13" t="s">
        <v>98</v>
      </c>
      <c r="G6" s="14">
        <v>1365.6249793768172</v>
      </c>
      <c r="H6" s="14">
        <v>4998</v>
      </c>
      <c r="I6" s="13" t="s">
        <v>102</v>
      </c>
      <c r="J6" s="13"/>
    </row>
    <row r="7" spans="1:10" x14ac:dyDescent="0.25">
      <c r="A7">
        <v>5</v>
      </c>
      <c r="B7" s="5">
        <v>477</v>
      </c>
      <c r="C7" s="5">
        <v>180</v>
      </c>
      <c r="F7" s="13" t="s">
        <v>99</v>
      </c>
      <c r="G7" s="14">
        <v>1.70565964592036E+16</v>
      </c>
      <c r="H7" s="14">
        <v>6.2424802116611584E+16</v>
      </c>
      <c r="I7" s="37" t="s">
        <v>103</v>
      </c>
      <c r="J7" s="37"/>
    </row>
    <row r="8" spans="1:10" x14ac:dyDescent="0.25">
      <c r="A8">
        <v>6</v>
      </c>
      <c r="B8" s="5">
        <v>266</v>
      </c>
      <c r="C8" s="5">
        <v>10</v>
      </c>
    </row>
    <row r="9" spans="1:10" x14ac:dyDescent="0.25">
      <c r="A9">
        <v>7</v>
      </c>
      <c r="B9" s="5">
        <v>21</v>
      </c>
      <c r="C9" s="5">
        <v>1</v>
      </c>
    </row>
    <row r="10" spans="1:10" x14ac:dyDescent="0.25">
      <c r="A10">
        <v>8</v>
      </c>
      <c r="B10" s="5">
        <v>4</v>
      </c>
      <c r="C10" s="5">
        <v>1</v>
      </c>
    </row>
    <row r="11" spans="1:10" x14ac:dyDescent="0.25">
      <c r="A11">
        <v>9</v>
      </c>
      <c r="B11" s="5">
        <v>1</v>
      </c>
      <c r="C11" s="5">
        <v>0</v>
      </c>
    </row>
    <row r="12" spans="1:10" x14ac:dyDescent="0.25">
      <c r="A12">
        <v>10</v>
      </c>
      <c r="B12" s="5">
        <v>4464</v>
      </c>
      <c r="C12" s="5">
        <v>1165</v>
      </c>
    </row>
    <row r="13" spans="1:10" x14ac:dyDescent="0.25">
      <c r="A13">
        <v>11</v>
      </c>
      <c r="B13" s="5">
        <v>2688</v>
      </c>
      <c r="C13" s="5">
        <v>560</v>
      </c>
    </row>
    <row r="14" spans="1:10" x14ac:dyDescent="0.25">
      <c r="A14">
        <v>12</v>
      </c>
      <c r="B14" s="5">
        <v>328</v>
      </c>
      <c r="C14" s="5">
        <v>73</v>
      </c>
    </row>
    <row r="15" spans="1:10" x14ac:dyDescent="0.25">
      <c r="A15">
        <v>13</v>
      </c>
      <c r="B15" s="5">
        <v>259</v>
      </c>
      <c r="C15" s="5">
        <v>51</v>
      </c>
    </row>
    <row r="16" spans="1:10" x14ac:dyDescent="0.25">
      <c r="A16">
        <v>14</v>
      </c>
      <c r="B16" s="5">
        <v>633</v>
      </c>
      <c r="C16" s="5">
        <v>20</v>
      </c>
    </row>
    <row r="17" spans="1:3" x14ac:dyDescent="0.25">
      <c r="A17">
        <v>15</v>
      </c>
      <c r="B17" s="5">
        <v>202</v>
      </c>
      <c r="C17" s="5">
        <v>13</v>
      </c>
    </row>
    <row r="18" spans="1:3" x14ac:dyDescent="0.25">
      <c r="A18">
        <v>16</v>
      </c>
      <c r="B18" s="5">
        <v>161</v>
      </c>
      <c r="C18" s="5">
        <v>10</v>
      </c>
    </row>
    <row r="19" spans="1:3" x14ac:dyDescent="0.25">
      <c r="A19">
        <v>17</v>
      </c>
      <c r="B19" s="5">
        <v>6067</v>
      </c>
      <c r="C19" s="5">
        <v>680</v>
      </c>
    </row>
    <row r="20" spans="1:3" x14ac:dyDescent="0.25">
      <c r="A20">
        <v>18</v>
      </c>
      <c r="B20" s="5">
        <v>1874</v>
      </c>
      <c r="C20" s="5">
        <v>201</v>
      </c>
    </row>
    <row r="21" spans="1:3" x14ac:dyDescent="0.25">
      <c r="A21">
        <v>19</v>
      </c>
      <c r="B21" s="5">
        <v>1725</v>
      </c>
      <c r="C21" s="5">
        <v>150</v>
      </c>
    </row>
    <row r="22" spans="1:3" x14ac:dyDescent="0.25">
      <c r="A22">
        <v>20</v>
      </c>
      <c r="B22" s="5">
        <v>498</v>
      </c>
      <c r="C22" s="5">
        <v>40</v>
      </c>
    </row>
    <row r="23" spans="1:3" x14ac:dyDescent="0.25">
      <c r="A23">
        <v>21</v>
      </c>
      <c r="B23" s="5">
        <v>7694</v>
      </c>
      <c r="C23" s="5">
        <v>800</v>
      </c>
    </row>
    <row r="24" spans="1:3" x14ac:dyDescent="0.25">
      <c r="A24">
        <v>22</v>
      </c>
      <c r="B24" s="5">
        <v>3433</v>
      </c>
      <c r="C24" s="5">
        <v>575</v>
      </c>
    </row>
    <row r="25" spans="1:3" x14ac:dyDescent="0.25">
      <c r="A25">
        <v>23</v>
      </c>
      <c r="B25" s="5">
        <v>1993</v>
      </c>
      <c r="C25" s="5">
        <v>275</v>
      </c>
    </row>
    <row r="26" spans="1:3" x14ac:dyDescent="0.25">
      <c r="A26">
        <v>24</v>
      </c>
      <c r="B26" s="5">
        <v>179</v>
      </c>
      <c r="C26" s="5">
        <v>20</v>
      </c>
    </row>
    <row r="27" spans="1:3" x14ac:dyDescent="0.25">
      <c r="A27">
        <v>25</v>
      </c>
      <c r="B27" s="5">
        <v>591</v>
      </c>
      <c r="C27" s="5">
        <v>35</v>
      </c>
    </row>
    <row r="28" spans="1:3" x14ac:dyDescent="0.25">
      <c r="A28">
        <v>26</v>
      </c>
      <c r="B28" s="5">
        <v>3394</v>
      </c>
      <c r="C28" s="5">
        <v>721</v>
      </c>
    </row>
    <row r="29" spans="1:3" x14ac:dyDescent="0.25">
      <c r="A29">
        <v>27</v>
      </c>
      <c r="B29" s="5">
        <v>359</v>
      </c>
      <c r="C29" s="5">
        <v>15</v>
      </c>
    </row>
    <row r="30" spans="1:3" x14ac:dyDescent="0.25">
      <c r="A30">
        <v>28</v>
      </c>
      <c r="B30" s="5">
        <v>84</v>
      </c>
      <c r="C30" s="5">
        <v>21</v>
      </c>
    </row>
    <row r="31" spans="1:3" x14ac:dyDescent="0.25">
      <c r="A31">
        <v>29</v>
      </c>
      <c r="B31" s="5">
        <v>35</v>
      </c>
      <c r="C31" s="5">
        <v>7</v>
      </c>
    </row>
    <row r="32" spans="1:3" x14ac:dyDescent="0.25">
      <c r="A32">
        <v>30</v>
      </c>
      <c r="B32" s="5">
        <v>17237</v>
      </c>
      <c r="C32" s="5">
        <v>5070</v>
      </c>
    </row>
    <row r="33" spans="1:3" x14ac:dyDescent="0.25">
      <c r="A33">
        <v>31</v>
      </c>
      <c r="B33" s="5">
        <v>13901</v>
      </c>
      <c r="C33" s="5">
        <v>2000</v>
      </c>
    </row>
    <row r="34" spans="1:3" x14ac:dyDescent="0.25">
      <c r="A34">
        <v>32</v>
      </c>
      <c r="B34" s="5">
        <v>7659</v>
      </c>
      <c r="C34" s="5">
        <v>1110</v>
      </c>
    </row>
    <row r="35" spans="1:3" x14ac:dyDescent="0.25">
      <c r="A35">
        <v>33</v>
      </c>
      <c r="B35" s="5">
        <v>3075</v>
      </c>
      <c r="C35" s="5">
        <v>348</v>
      </c>
    </row>
    <row r="36" spans="1:3" x14ac:dyDescent="0.25">
      <c r="A36">
        <v>34</v>
      </c>
      <c r="B36" s="5">
        <v>2370</v>
      </c>
      <c r="C36" s="5">
        <v>250</v>
      </c>
    </row>
    <row r="37" spans="1:3" x14ac:dyDescent="0.25">
      <c r="A37">
        <v>35</v>
      </c>
      <c r="B37" s="5">
        <v>454</v>
      </c>
      <c r="C37" s="5">
        <v>45</v>
      </c>
    </row>
    <row r="38" spans="1:3" x14ac:dyDescent="0.25">
      <c r="A38">
        <v>36</v>
      </c>
      <c r="B38" s="5">
        <v>749</v>
      </c>
      <c r="C38" s="5">
        <v>100</v>
      </c>
    </row>
    <row r="39" spans="1:3" x14ac:dyDescent="0.25">
      <c r="A39">
        <v>37</v>
      </c>
      <c r="B39" s="5">
        <v>312</v>
      </c>
      <c r="C39" s="5">
        <v>50</v>
      </c>
    </row>
    <row r="40" spans="1:3" x14ac:dyDescent="0.25">
      <c r="A40">
        <v>38</v>
      </c>
      <c r="B40" s="5">
        <v>46102</v>
      </c>
      <c r="C40" s="5">
        <v>11221</v>
      </c>
    </row>
    <row r="41" spans="1:3" x14ac:dyDescent="0.25">
      <c r="A41">
        <v>39</v>
      </c>
      <c r="B41" s="5">
        <v>30</v>
      </c>
      <c r="C41" s="5">
        <v>5000</v>
      </c>
    </row>
    <row r="42" spans="1:3" x14ac:dyDescent="0.25">
      <c r="A42">
        <v>40</v>
      </c>
      <c r="B42" s="5">
        <v>15</v>
      </c>
      <c r="C42" s="5">
        <v>2</v>
      </c>
    </row>
    <row r="43" spans="1:3" x14ac:dyDescent="0.25">
      <c r="A43">
        <v>41</v>
      </c>
      <c r="B43" s="5">
        <v>5247648</v>
      </c>
      <c r="C43" s="5">
        <v>1433700</v>
      </c>
    </row>
    <row r="44" spans="1:3" x14ac:dyDescent="0.25">
      <c r="A44">
        <v>42</v>
      </c>
      <c r="B44" s="5">
        <v>1537132</v>
      </c>
      <c r="C44" s="5">
        <v>504670</v>
      </c>
    </row>
    <row r="45" spans="1:3" x14ac:dyDescent="0.25">
      <c r="A45">
        <v>43</v>
      </c>
      <c r="B45" s="5">
        <v>916321</v>
      </c>
      <c r="C45" s="5">
        <v>228611</v>
      </c>
    </row>
    <row r="46" spans="1:3" x14ac:dyDescent="0.25">
      <c r="A46">
        <v>44</v>
      </c>
      <c r="B46" s="5">
        <v>874491</v>
      </c>
      <c r="C46" s="5">
        <v>301480</v>
      </c>
    </row>
    <row r="47" spans="1:3" x14ac:dyDescent="0.25">
      <c r="A47">
        <v>45</v>
      </c>
      <c r="B47" s="5">
        <v>723159</v>
      </c>
      <c r="C47" s="5">
        <v>182297</v>
      </c>
    </row>
    <row r="48" spans="1:3" x14ac:dyDescent="0.25">
      <c r="A48">
        <v>46</v>
      </c>
      <c r="B48" s="5">
        <v>468498</v>
      </c>
      <c r="C48" s="5">
        <v>104330</v>
      </c>
    </row>
    <row r="49" spans="1:3" x14ac:dyDescent="0.25">
      <c r="A49">
        <v>47</v>
      </c>
      <c r="B49" s="5">
        <v>318823</v>
      </c>
      <c r="C49" s="5">
        <v>65</v>
      </c>
    </row>
    <row r="50" spans="1:3" x14ac:dyDescent="0.25">
      <c r="A50">
        <v>48</v>
      </c>
      <c r="B50" s="5">
        <v>250901</v>
      </c>
      <c r="C50" s="5">
        <v>89</v>
      </c>
    </row>
    <row r="51" spans="1:3" x14ac:dyDescent="0.25">
      <c r="A51">
        <v>49</v>
      </c>
      <c r="B51" s="5">
        <v>193844</v>
      </c>
      <c r="C51" s="5">
        <v>142910</v>
      </c>
    </row>
    <row r="52" spans="1:3" x14ac:dyDescent="0.25">
      <c r="A52">
        <v>50</v>
      </c>
      <c r="B52" s="5">
        <v>179440</v>
      </c>
      <c r="C52" s="5">
        <v>67052</v>
      </c>
    </row>
    <row r="53" spans="1:3" x14ac:dyDescent="0.25">
      <c r="A53">
        <v>51</v>
      </c>
      <c r="B53" s="5">
        <v>167246</v>
      </c>
      <c r="C53" s="5">
        <v>39440</v>
      </c>
    </row>
    <row r="54" spans="1:3" x14ac:dyDescent="0.25">
      <c r="A54">
        <v>52</v>
      </c>
      <c r="B54" s="5">
        <v>158693</v>
      </c>
      <c r="C54" s="5">
        <v>40245</v>
      </c>
    </row>
    <row r="55" spans="1:3" x14ac:dyDescent="0.25">
      <c r="A55">
        <v>53</v>
      </c>
      <c r="B55" s="5">
        <v>132226</v>
      </c>
      <c r="C55" s="5">
        <v>28534</v>
      </c>
    </row>
    <row r="56" spans="1:3" x14ac:dyDescent="0.25">
      <c r="A56">
        <v>54</v>
      </c>
      <c r="B56" s="5">
        <v>125019</v>
      </c>
      <c r="C56" s="5">
        <v>27360</v>
      </c>
    </row>
    <row r="57" spans="1:3" x14ac:dyDescent="0.25">
      <c r="A57">
        <v>55</v>
      </c>
      <c r="B57" s="5">
        <v>41437</v>
      </c>
      <c r="C57" s="5">
        <v>28411</v>
      </c>
    </row>
    <row r="58" spans="1:3" x14ac:dyDescent="0.25">
      <c r="A58">
        <v>56</v>
      </c>
      <c r="B58" s="5">
        <v>25436</v>
      </c>
      <c r="C58" s="5">
        <v>3039</v>
      </c>
    </row>
    <row r="59" spans="1:3" x14ac:dyDescent="0.25">
      <c r="A59">
        <v>57</v>
      </c>
      <c r="B59" s="5">
        <v>10785</v>
      </c>
      <c r="C59" s="5">
        <v>1908</v>
      </c>
    </row>
    <row r="60" spans="1:3" x14ac:dyDescent="0.25">
      <c r="A60">
        <v>58</v>
      </c>
      <c r="B60" s="5">
        <v>175</v>
      </c>
      <c r="C60" s="5">
        <v>5</v>
      </c>
    </row>
    <row r="61" spans="1:3" x14ac:dyDescent="0.25">
      <c r="A61">
        <v>59</v>
      </c>
      <c r="B61" s="5">
        <v>14</v>
      </c>
      <c r="C61" s="5">
        <v>2</v>
      </c>
    </row>
    <row r="62" spans="1:3" x14ac:dyDescent="0.25">
      <c r="A62">
        <v>60</v>
      </c>
      <c r="B62" s="5">
        <v>761</v>
      </c>
      <c r="C62" s="5">
        <v>440</v>
      </c>
    </row>
    <row r="63" spans="1:3" x14ac:dyDescent="0.25">
      <c r="A63">
        <v>61</v>
      </c>
      <c r="B63" s="5">
        <v>34480</v>
      </c>
      <c r="C63" s="5">
        <v>7545</v>
      </c>
    </row>
    <row r="64" spans="1:3" x14ac:dyDescent="0.25">
      <c r="A64">
        <v>62</v>
      </c>
      <c r="B64" s="5">
        <v>3169</v>
      </c>
      <c r="C64" s="5">
        <v>21</v>
      </c>
    </row>
    <row r="65" spans="1:3" x14ac:dyDescent="0.25">
      <c r="A65">
        <v>63</v>
      </c>
      <c r="B65" s="5">
        <v>1211</v>
      </c>
      <c r="C65" s="5">
        <v>10</v>
      </c>
    </row>
    <row r="66" spans="1:3" x14ac:dyDescent="0.25">
      <c r="A66">
        <v>64</v>
      </c>
      <c r="B66" s="5">
        <v>685</v>
      </c>
      <c r="C66" s="5">
        <v>6</v>
      </c>
    </row>
    <row r="67" spans="1:3" x14ac:dyDescent="0.25">
      <c r="A67">
        <v>65</v>
      </c>
      <c r="B67" s="5">
        <v>522</v>
      </c>
      <c r="C67" s="5">
        <v>4</v>
      </c>
    </row>
    <row r="68" spans="1:3" x14ac:dyDescent="0.25">
      <c r="A68">
        <v>66</v>
      </c>
      <c r="B68" s="5">
        <v>56</v>
      </c>
      <c r="C68" s="5">
        <v>1</v>
      </c>
    </row>
    <row r="69" spans="1:3" x14ac:dyDescent="0.25">
      <c r="A69">
        <v>67</v>
      </c>
      <c r="B69" s="5">
        <v>10</v>
      </c>
      <c r="C69" s="5">
        <v>1</v>
      </c>
    </row>
    <row r="70" spans="1:3" x14ac:dyDescent="0.25">
      <c r="A70">
        <v>68</v>
      </c>
      <c r="B70" s="5">
        <v>2080</v>
      </c>
      <c r="C70" s="5">
        <v>950</v>
      </c>
    </row>
    <row r="71" spans="1:3" x14ac:dyDescent="0.25">
      <c r="A71">
        <v>69</v>
      </c>
      <c r="B71" s="5">
        <v>201</v>
      </c>
      <c r="C71" s="5">
        <v>46</v>
      </c>
    </row>
    <row r="72" spans="1:3" x14ac:dyDescent="0.25">
      <c r="A72">
        <v>70</v>
      </c>
      <c r="B72" s="5">
        <v>60</v>
      </c>
      <c r="C72" s="5">
        <v>1</v>
      </c>
    </row>
    <row r="73" spans="1:3" x14ac:dyDescent="0.25">
      <c r="A73">
        <v>71</v>
      </c>
      <c r="B73" s="5">
        <v>9</v>
      </c>
      <c r="C73" s="5">
        <v>2</v>
      </c>
    </row>
    <row r="74" spans="1:3" x14ac:dyDescent="0.25">
      <c r="A74">
        <v>72</v>
      </c>
      <c r="B74" s="5">
        <v>1</v>
      </c>
      <c r="C74" s="5">
        <v>1</v>
      </c>
    </row>
    <row r="75" spans="1:3" x14ac:dyDescent="0.25">
      <c r="A75">
        <v>73</v>
      </c>
      <c r="B75" s="5">
        <v>1</v>
      </c>
      <c r="C75" s="5">
        <v>1</v>
      </c>
    </row>
    <row r="76" spans="1:3" x14ac:dyDescent="0.25">
      <c r="A76">
        <v>74</v>
      </c>
      <c r="B76" s="5">
        <v>40883</v>
      </c>
      <c r="C76" s="5">
        <v>14000</v>
      </c>
    </row>
    <row r="77" spans="1:3" x14ac:dyDescent="0.25">
      <c r="A77">
        <v>75</v>
      </c>
      <c r="B77" s="5">
        <v>35606</v>
      </c>
      <c r="C77" s="5">
        <v>15750</v>
      </c>
    </row>
    <row r="78" spans="1:3" x14ac:dyDescent="0.25">
      <c r="A78">
        <v>76</v>
      </c>
      <c r="B78" s="5">
        <v>31925</v>
      </c>
      <c r="C78" s="5">
        <v>10400</v>
      </c>
    </row>
    <row r="79" spans="1:3" x14ac:dyDescent="0.25">
      <c r="A79">
        <v>77</v>
      </c>
      <c r="B79" s="5">
        <v>16099</v>
      </c>
      <c r="C79" s="5">
        <v>7000</v>
      </c>
    </row>
    <row r="80" spans="1:3" x14ac:dyDescent="0.25">
      <c r="A80">
        <v>78</v>
      </c>
      <c r="B80" s="5">
        <v>880</v>
      </c>
      <c r="C80" s="5">
        <v>200</v>
      </c>
    </row>
    <row r="81" spans="1:3" x14ac:dyDescent="0.25">
      <c r="A81">
        <v>79</v>
      </c>
      <c r="B81" s="5">
        <v>7825</v>
      </c>
      <c r="C81" s="5">
        <v>2550</v>
      </c>
    </row>
    <row r="82" spans="1:3" x14ac:dyDescent="0.25">
      <c r="A82">
        <v>80</v>
      </c>
      <c r="B82" s="5">
        <v>13</v>
      </c>
      <c r="C82" s="5">
        <v>3</v>
      </c>
    </row>
    <row r="83" spans="1:3" x14ac:dyDescent="0.25">
      <c r="A83">
        <v>81</v>
      </c>
      <c r="B83" s="5">
        <v>2569664</v>
      </c>
      <c r="C83" s="5">
        <v>742398</v>
      </c>
    </row>
    <row r="84" spans="1:3" x14ac:dyDescent="0.25">
      <c r="A84">
        <v>82</v>
      </c>
      <c r="B84" s="5">
        <v>860231</v>
      </c>
      <c r="C84" s="5">
        <v>270920</v>
      </c>
    </row>
    <row r="85" spans="1:3" x14ac:dyDescent="0.25">
      <c r="A85">
        <v>83</v>
      </c>
      <c r="B85" s="5">
        <v>719372</v>
      </c>
      <c r="C85" s="5">
        <v>230920</v>
      </c>
    </row>
    <row r="86" spans="1:3" x14ac:dyDescent="0.25">
      <c r="A86">
        <v>84</v>
      </c>
      <c r="B86" s="5">
        <v>521193</v>
      </c>
      <c r="C86" s="5">
        <v>164930</v>
      </c>
    </row>
    <row r="87" spans="1:3" x14ac:dyDescent="0.25">
      <c r="A87">
        <v>85</v>
      </c>
      <c r="B87" s="5">
        <v>285954</v>
      </c>
      <c r="C87" s="5">
        <v>117476</v>
      </c>
    </row>
    <row r="88" spans="1:3" x14ac:dyDescent="0.25">
      <c r="A88">
        <v>86</v>
      </c>
      <c r="B88" s="5">
        <v>280426</v>
      </c>
      <c r="C88" s="5">
        <v>86770</v>
      </c>
    </row>
    <row r="89" spans="1:3" x14ac:dyDescent="0.25">
      <c r="A89">
        <v>87</v>
      </c>
      <c r="B89" s="5">
        <v>161976</v>
      </c>
      <c r="C89" s="5">
        <v>48720</v>
      </c>
    </row>
    <row r="90" spans="1:3" x14ac:dyDescent="0.25">
      <c r="A90">
        <v>88</v>
      </c>
      <c r="B90" s="5">
        <v>96240</v>
      </c>
      <c r="C90" s="5">
        <v>33540</v>
      </c>
    </row>
    <row r="91" spans="1:3" x14ac:dyDescent="0.25">
      <c r="A91">
        <v>89</v>
      </c>
      <c r="B91" s="5">
        <v>87285</v>
      </c>
      <c r="C91" s="5">
        <v>30770</v>
      </c>
    </row>
    <row r="92" spans="1:3" x14ac:dyDescent="0.25">
      <c r="A92">
        <v>90</v>
      </c>
      <c r="B92" s="5">
        <v>77693</v>
      </c>
      <c r="C92" s="5">
        <v>24733</v>
      </c>
    </row>
    <row r="93" spans="1:3" x14ac:dyDescent="0.25">
      <c r="A93">
        <v>91</v>
      </c>
      <c r="B93" s="5">
        <v>39840</v>
      </c>
      <c r="C93" s="5">
        <v>12000</v>
      </c>
    </row>
    <row r="94" spans="1:3" x14ac:dyDescent="0.25">
      <c r="A94">
        <v>92</v>
      </c>
      <c r="B94" s="5">
        <v>27894</v>
      </c>
      <c r="C94" s="5">
        <v>7113</v>
      </c>
    </row>
    <row r="95" spans="1:3" x14ac:dyDescent="0.25">
      <c r="A95">
        <v>93</v>
      </c>
      <c r="B95" s="5">
        <v>412</v>
      </c>
      <c r="C95" s="5">
        <v>107</v>
      </c>
    </row>
    <row r="96" spans="1:3" x14ac:dyDescent="0.25">
      <c r="A96">
        <v>94</v>
      </c>
      <c r="B96" s="5">
        <v>97</v>
      </c>
      <c r="C96" s="5">
        <v>13</v>
      </c>
    </row>
    <row r="97" spans="1:3" x14ac:dyDescent="0.25">
      <c r="A97">
        <v>95</v>
      </c>
      <c r="B97" s="5">
        <v>54</v>
      </c>
      <c r="C97" s="5">
        <v>13</v>
      </c>
    </row>
    <row r="98" spans="1:3" x14ac:dyDescent="0.25">
      <c r="A98">
        <v>96</v>
      </c>
      <c r="B98" s="5">
        <v>29829</v>
      </c>
      <c r="C98" s="5">
        <v>9000</v>
      </c>
    </row>
    <row r="99" spans="1:3" x14ac:dyDescent="0.25">
      <c r="A99">
        <v>97</v>
      </c>
      <c r="B99" s="5">
        <v>27999</v>
      </c>
      <c r="C99" s="5">
        <v>4000</v>
      </c>
    </row>
    <row r="100" spans="1:3" x14ac:dyDescent="0.25">
      <c r="A100">
        <v>98</v>
      </c>
      <c r="B100" s="5">
        <v>8593</v>
      </c>
      <c r="C100" s="5">
        <v>2471</v>
      </c>
    </row>
    <row r="101" spans="1:3" x14ac:dyDescent="0.25">
      <c r="A101">
        <v>99</v>
      </c>
      <c r="B101" s="5">
        <v>28</v>
      </c>
      <c r="C101" s="5">
        <v>2</v>
      </c>
    </row>
    <row r="102" spans="1:3" x14ac:dyDescent="0.25">
      <c r="A102">
        <v>100</v>
      </c>
      <c r="B102" s="5">
        <v>576059</v>
      </c>
      <c r="C102" s="5">
        <v>170460</v>
      </c>
    </row>
    <row r="103" spans="1:3" x14ac:dyDescent="0.25">
      <c r="A103">
        <v>101</v>
      </c>
      <c r="B103" s="5">
        <v>121338</v>
      </c>
      <c r="C103" s="5">
        <v>38520</v>
      </c>
    </row>
    <row r="104" spans="1:3" x14ac:dyDescent="0.25">
      <c r="A104">
        <v>102</v>
      </c>
      <c r="B104" s="5">
        <v>105405</v>
      </c>
      <c r="C104" s="5">
        <v>34560</v>
      </c>
    </row>
    <row r="105" spans="1:3" x14ac:dyDescent="0.25">
      <c r="A105">
        <v>103</v>
      </c>
      <c r="B105" s="5">
        <v>38588</v>
      </c>
      <c r="C105" s="5">
        <v>12610</v>
      </c>
    </row>
    <row r="106" spans="1:3" x14ac:dyDescent="0.25">
      <c r="A106">
        <v>104</v>
      </c>
      <c r="B106" s="5">
        <v>309</v>
      </c>
      <c r="C106" s="5">
        <v>62</v>
      </c>
    </row>
    <row r="107" spans="1:3" x14ac:dyDescent="0.25">
      <c r="A107">
        <v>105</v>
      </c>
      <c r="B107" s="5">
        <v>266</v>
      </c>
      <c r="C107" s="5">
        <v>58</v>
      </c>
    </row>
    <row r="108" spans="1:3" x14ac:dyDescent="0.25">
      <c r="A108">
        <v>106</v>
      </c>
      <c r="B108" s="5">
        <v>244</v>
      </c>
      <c r="C108" s="5">
        <v>20</v>
      </c>
    </row>
    <row r="109" spans="1:3" x14ac:dyDescent="0.25">
      <c r="A109">
        <v>107</v>
      </c>
      <c r="B109" s="5">
        <v>1740</v>
      </c>
      <c r="C109" s="5">
        <v>600</v>
      </c>
    </row>
    <row r="110" spans="1:3" x14ac:dyDescent="0.25">
      <c r="A110">
        <v>108</v>
      </c>
      <c r="B110" s="5">
        <v>1664889</v>
      </c>
      <c r="C110" s="5">
        <v>339886</v>
      </c>
    </row>
    <row r="111" spans="1:3" x14ac:dyDescent="0.25">
      <c r="A111">
        <v>109</v>
      </c>
      <c r="B111" s="5">
        <v>1314595</v>
      </c>
      <c r="C111" s="5">
        <v>267520</v>
      </c>
    </row>
    <row r="112" spans="1:3" x14ac:dyDescent="0.25">
      <c r="A112">
        <v>110</v>
      </c>
      <c r="B112" s="5">
        <v>578597</v>
      </c>
      <c r="C112" s="5">
        <v>125420</v>
      </c>
    </row>
    <row r="113" spans="1:3" x14ac:dyDescent="0.25">
      <c r="A113">
        <v>111</v>
      </c>
      <c r="B113" s="5">
        <v>237249</v>
      </c>
      <c r="C113" s="5">
        <v>46330</v>
      </c>
    </row>
    <row r="114" spans="1:3" x14ac:dyDescent="0.25">
      <c r="A114">
        <v>112</v>
      </c>
      <c r="B114" s="5">
        <v>171028</v>
      </c>
      <c r="C114" s="5">
        <v>37639</v>
      </c>
    </row>
    <row r="115" spans="1:3" x14ac:dyDescent="0.25">
      <c r="A115">
        <v>113</v>
      </c>
      <c r="B115" s="5">
        <v>114933</v>
      </c>
      <c r="C115" s="5">
        <v>21288</v>
      </c>
    </row>
    <row r="116" spans="1:3" x14ac:dyDescent="0.25">
      <c r="A116">
        <v>114</v>
      </c>
      <c r="B116" s="5">
        <v>101325</v>
      </c>
      <c r="C116" s="5">
        <v>17051</v>
      </c>
    </row>
    <row r="117" spans="1:3" x14ac:dyDescent="0.25">
      <c r="A117">
        <v>115</v>
      </c>
      <c r="B117" s="5">
        <v>94855</v>
      </c>
      <c r="C117" s="5">
        <v>19136</v>
      </c>
    </row>
    <row r="118" spans="1:3" x14ac:dyDescent="0.25">
      <c r="A118">
        <v>116</v>
      </c>
      <c r="B118" s="5">
        <v>62082</v>
      </c>
      <c r="C118" s="5">
        <v>11260</v>
      </c>
    </row>
    <row r="119" spans="1:3" x14ac:dyDescent="0.25">
      <c r="A119">
        <v>117</v>
      </c>
      <c r="B119" s="5">
        <v>56248</v>
      </c>
      <c r="C119" s="5">
        <v>10200</v>
      </c>
    </row>
    <row r="120" spans="1:3" x14ac:dyDescent="0.25">
      <c r="A120">
        <v>118</v>
      </c>
      <c r="B120" s="5">
        <v>34938</v>
      </c>
      <c r="C120" s="5">
        <v>6268</v>
      </c>
    </row>
    <row r="121" spans="1:3" x14ac:dyDescent="0.25">
      <c r="A121">
        <v>119</v>
      </c>
      <c r="B121" s="5">
        <v>32239</v>
      </c>
      <c r="C121" s="5">
        <v>7980</v>
      </c>
    </row>
    <row r="122" spans="1:3" x14ac:dyDescent="0.25">
      <c r="A122">
        <v>120</v>
      </c>
      <c r="B122" s="5">
        <v>21515</v>
      </c>
      <c r="C122" s="5">
        <v>4054</v>
      </c>
    </row>
    <row r="123" spans="1:3" x14ac:dyDescent="0.25">
      <c r="A123">
        <v>121</v>
      </c>
      <c r="B123" s="5">
        <v>2651</v>
      </c>
      <c r="C123" s="5">
        <v>328</v>
      </c>
    </row>
    <row r="124" spans="1:3" x14ac:dyDescent="0.25">
      <c r="A124">
        <v>122</v>
      </c>
      <c r="B124" s="5">
        <v>962</v>
      </c>
      <c r="C124" s="5">
        <v>59</v>
      </c>
    </row>
    <row r="125" spans="1:3" x14ac:dyDescent="0.25">
      <c r="A125">
        <v>123</v>
      </c>
      <c r="B125" s="5">
        <v>4</v>
      </c>
      <c r="C125" s="5">
        <v>25</v>
      </c>
    </row>
    <row r="126" spans="1:3" x14ac:dyDescent="0.25">
      <c r="A126">
        <v>124</v>
      </c>
      <c r="B126" s="5">
        <v>32073</v>
      </c>
      <c r="C126" s="5">
        <v>15646</v>
      </c>
    </row>
    <row r="127" spans="1:3" x14ac:dyDescent="0.25">
      <c r="A127">
        <v>125</v>
      </c>
      <c r="B127" s="5">
        <v>99412</v>
      </c>
      <c r="C127" s="5">
        <v>41500</v>
      </c>
    </row>
    <row r="128" spans="1:3" x14ac:dyDescent="0.25">
      <c r="A128">
        <v>126</v>
      </c>
      <c r="B128" s="5">
        <v>3960</v>
      </c>
      <c r="C128" s="5">
        <v>680</v>
      </c>
    </row>
    <row r="129" spans="1:3" x14ac:dyDescent="0.25">
      <c r="A129">
        <v>127</v>
      </c>
      <c r="B129" s="5">
        <v>1950</v>
      </c>
      <c r="C129" s="5">
        <v>600</v>
      </c>
    </row>
    <row r="130" spans="1:3" x14ac:dyDescent="0.25">
      <c r="A130">
        <v>128</v>
      </c>
      <c r="B130" s="5">
        <v>140117</v>
      </c>
      <c r="C130" s="5">
        <v>71500</v>
      </c>
    </row>
    <row r="131" spans="1:3" x14ac:dyDescent="0.25">
      <c r="A131">
        <v>129</v>
      </c>
      <c r="B131" s="5">
        <v>47274</v>
      </c>
      <c r="C131" s="5">
        <v>14399</v>
      </c>
    </row>
    <row r="132" spans="1:3" x14ac:dyDescent="0.25">
      <c r="A132">
        <v>130</v>
      </c>
      <c r="B132" s="5">
        <v>18196</v>
      </c>
      <c r="C132" s="5">
        <v>4550</v>
      </c>
    </row>
    <row r="133" spans="1:3" x14ac:dyDescent="0.25">
      <c r="A133">
        <v>131</v>
      </c>
      <c r="B133" s="5">
        <v>7492</v>
      </c>
      <c r="C133" s="5">
        <v>1425</v>
      </c>
    </row>
    <row r="134" spans="1:3" x14ac:dyDescent="0.25">
      <c r="A134">
        <v>132</v>
      </c>
      <c r="B134" s="5">
        <v>6570</v>
      </c>
      <c r="C134" s="5">
        <v>3000</v>
      </c>
    </row>
    <row r="135" spans="1:3" x14ac:dyDescent="0.25">
      <c r="A135">
        <v>133</v>
      </c>
      <c r="B135" s="5">
        <v>3988</v>
      </c>
      <c r="C135" s="5">
        <v>1200</v>
      </c>
    </row>
    <row r="136" spans="1:3" x14ac:dyDescent="0.25">
      <c r="A136">
        <v>134</v>
      </c>
      <c r="B136" s="5">
        <v>2098</v>
      </c>
      <c r="C136" s="5">
        <v>1000</v>
      </c>
    </row>
    <row r="137" spans="1:3" x14ac:dyDescent="0.25">
      <c r="A137">
        <v>135</v>
      </c>
      <c r="B137" s="5">
        <v>4608</v>
      </c>
      <c r="C137" s="5">
        <v>1050</v>
      </c>
    </row>
    <row r="138" spans="1:3" x14ac:dyDescent="0.25">
      <c r="A138">
        <v>136</v>
      </c>
      <c r="B138" s="5">
        <v>1948354</v>
      </c>
      <c r="C138" s="5">
        <v>1014609</v>
      </c>
    </row>
    <row r="139" spans="1:3" x14ac:dyDescent="0.25">
      <c r="A139">
        <v>137</v>
      </c>
      <c r="B139" s="5">
        <v>237156</v>
      </c>
      <c r="C139" s="5">
        <v>117000</v>
      </c>
    </row>
    <row r="140" spans="1:3" x14ac:dyDescent="0.25">
      <c r="A140">
        <v>138</v>
      </c>
      <c r="B140" s="5">
        <v>233389</v>
      </c>
      <c r="C140" s="5">
        <v>128800</v>
      </c>
    </row>
    <row r="141" spans="1:3" x14ac:dyDescent="0.25">
      <c r="A141">
        <v>139</v>
      </c>
      <c r="B141" s="5">
        <v>187829</v>
      </c>
      <c r="C141" s="5">
        <v>109600</v>
      </c>
    </row>
    <row r="142" spans="1:3" x14ac:dyDescent="0.25">
      <c r="A142">
        <v>140</v>
      </c>
      <c r="B142" s="5">
        <v>169602</v>
      </c>
      <c r="C142" s="5">
        <v>100008</v>
      </c>
    </row>
    <row r="143" spans="1:3" x14ac:dyDescent="0.25">
      <c r="A143">
        <v>141</v>
      </c>
      <c r="B143" s="5">
        <v>161591</v>
      </c>
      <c r="C143" s="5">
        <v>78600</v>
      </c>
    </row>
    <row r="144" spans="1:3" x14ac:dyDescent="0.25">
      <c r="A144">
        <v>142</v>
      </c>
      <c r="B144" s="5">
        <v>31907</v>
      </c>
      <c r="C144" s="5">
        <v>10840</v>
      </c>
    </row>
    <row r="145" spans="1:3" x14ac:dyDescent="0.25">
      <c r="A145">
        <v>143</v>
      </c>
      <c r="B145" s="5">
        <v>21467</v>
      </c>
      <c r="C145" s="5">
        <v>8500</v>
      </c>
    </row>
    <row r="146" spans="1:3" x14ac:dyDescent="0.25">
      <c r="A146">
        <v>144</v>
      </c>
      <c r="B146" s="5">
        <v>10044</v>
      </c>
      <c r="C146" s="5">
        <v>7000</v>
      </c>
    </row>
    <row r="147" spans="1:3" x14ac:dyDescent="0.25">
      <c r="A147">
        <v>145</v>
      </c>
      <c r="B147" s="5">
        <v>3741</v>
      </c>
      <c r="C147" s="5">
        <v>1400</v>
      </c>
    </row>
    <row r="148" spans="1:3" x14ac:dyDescent="0.25">
      <c r="A148">
        <v>146</v>
      </c>
      <c r="B148" s="5">
        <v>3069</v>
      </c>
      <c r="C148" s="5">
        <v>1230</v>
      </c>
    </row>
    <row r="149" spans="1:3" x14ac:dyDescent="0.25">
      <c r="A149">
        <v>147</v>
      </c>
      <c r="B149" s="5">
        <v>2715</v>
      </c>
      <c r="C149" s="5">
        <v>652</v>
      </c>
    </row>
    <row r="150" spans="1:3" x14ac:dyDescent="0.25">
      <c r="A150">
        <v>148</v>
      </c>
      <c r="B150" s="5">
        <v>1217</v>
      </c>
      <c r="C150" s="5">
        <v>600</v>
      </c>
    </row>
    <row r="151" spans="1:3" x14ac:dyDescent="0.25">
      <c r="A151">
        <v>149</v>
      </c>
      <c r="B151" s="5">
        <v>223</v>
      </c>
      <c r="C151" s="5">
        <v>100</v>
      </c>
    </row>
    <row r="152" spans="1:3" x14ac:dyDescent="0.25">
      <c r="A152">
        <v>150</v>
      </c>
      <c r="B152" s="5">
        <v>64</v>
      </c>
      <c r="C152" s="5">
        <v>15</v>
      </c>
    </row>
    <row r="153" spans="1:3" x14ac:dyDescent="0.25">
      <c r="A153">
        <v>151</v>
      </c>
      <c r="B153" s="5">
        <v>41</v>
      </c>
      <c r="C153" s="5">
        <v>10</v>
      </c>
    </row>
    <row r="154" spans="1:3" x14ac:dyDescent="0.25">
      <c r="A154">
        <v>152</v>
      </c>
      <c r="B154" s="5">
        <v>26</v>
      </c>
      <c r="C154" s="5">
        <v>10</v>
      </c>
    </row>
    <row r="155" spans="1:3" x14ac:dyDescent="0.25">
      <c r="A155">
        <v>153</v>
      </c>
      <c r="B155" s="5">
        <v>2</v>
      </c>
      <c r="C155" s="5">
        <v>4</v>
      </c>
    </row>
    <row r="156" spans="1:3" x14ac:dyDescent="0.25">
      <c r="A156">
        <v>154</v>
      </c>
      <c r="B156" s="5">
        <v>11615</v>
      </c>
      <c r="C156" s="5">
        <v>2840</v>
      </c>
    </row>
    <row r="157" spans="1:3" x14ac:dyDescent="0.25">
      <c r="A157">
        <v>155</v>
      </c>
      <c r="B157" s="5">
        <v>40118</v>
      </c>
      <c r="C157" s="5">
        <v>2100</v>
      </c>
    </row>
    <row r="158" spans="1:3" x14ac:dyDescent="0.25">
      <c r="A158">
        <v>156</v>
      </c>
      <c r="B158" s="5">
        <v>96</v>
      </c>
      <c r="C158" s="5">
        <v>11</v>
      </c>
    </row>
    <row r="159" spans="1:3" x14ac:dyDescent="0.25">
      <c r="A159">
        <v>157</v>
      </c>
      <c r="B159" s="5">
        <v>953</v>
      </c>
      <c r="C159" s="5">
        <v>120</v>
      </c>
    </row>
    <row r="160" spans="1:3" x14ac:dyDescent="0.25">
      <c r="A160">
        <v>158</v>
      </c>
      <c r="B160" s="5">
        <v>130</v>
      </c>
      <c r="C160" s="5">
        <v>10</v>
      </c>
    </row>
    <row r="161" spans="1:3" x14ac:dyDescent="0.25">
      <c r="A161">
        <v>159</v>
      </c>
      <c r="B161" s="5">
        <v>9</v>
      </c>
      <c r="C161" s="5">
        <v>1</v>
      </c>
    </row>
    <row r="162" spans="1:3" x14ac:dyDescent="0.25">
      <c r="A162">
        <v>160</v>
      </c>
      <c r="B162" s="5">
        <v>11223</v>
      </c>
      <c r="C162" s="5">
        <v>2842</v>
      </c>
    </row>
    <row r="163" spans="1:3" x14ac:dyDescent="0.25">
      <c r="A163">
        <v>161</v>
      </c>
      <c r="B163" s="5">
        <v>4326</v>
      </c>
      <c r="C163" s="5">
        <v>700</v>
      </c>
    </row>
    <row r="164" spans="1:3" x14ac:dyDescent="0.25">
      <c r="A164">
        <v>162</v>
      </c>
      <c r="B164" s="5">
        <v>1878</v>
      </c>
      <c r="C164" s="5">
        <v>80</v>
      </c>
    </row>
    <row r="165" spans="1:3" x14ac:dyDescent="0.25">
      <c r="A165">
        <v>163</v>
      </c>
      <c r="B165" s="5">
        <v>1112</v>
      </c>
      <c r="C165" s="5">
        <v>77</v>
      </c>
    </row>
    <row r="166" spans="1:3" x14ac:dyDescent="0.25">
      <c r="A166">
        <v>164</v>
      </c>
      <c r="B166" s="5">
        <v>216</v>
      </c>
      <c r="C166" s="5">
        <v>11</v>
      </c>
    </row>
    <row r="167" spans="1:3" x14ac:dyDescent="0.25">
      <c r="A167">
        <v>165</v>
      </c>
      <c r="B167" s="5">
        <v>22</v>
      </c>
      <c r="C167" s="5">
        <v>0</v>
      </c>
    </row>
    <row r="168" spans="1:3" x14ac:dyDescent="0.25">
      <c r="A168">
        <v>166</v>
      </c>
      <c r="B168" s="5">
        <v>0</v>
      </c>
      <c r="C168" s="5">
        <v>0</v>
      </c>
    </row>
    <row r="169" spans="1:3" x14ac:dyDescent="0.25">
      <c r="A169">
        <v>167</v>
      </c>
      <c r="B169" s="5">
        <v>101076</v>
      </c>
      <c r="C169" s="5">
        <v>2720</v>
      </c>
    </row>
    <row r="170" spans="1:3" x14ac:dyDescent="0.25">
      <c r="A170">
        <v>168</v>
      </c>
      <c r="B170" s="5">
        <v>13164</v>
      </c>
      <c r="C170" s="5">
        <v>340</v>
      </c>
    </row>
    <row r="171" spans="1:3" x14ac:dyDescent="0.25">
      <c r="A171">
        <v>169</v>
      </c>
      <c r="B171" s="5">
        <v>113528</v>
      </c>
      <c r="C171" s="5">
        <v>19440</v>
      </c>
    </row>
    <row r="172" spans="1:3" x14ac:dyDescent="0.25">
      <c r="A172">
        <v>170</v>
      </c>
      <c r="B172" s="5">
        <v>47129</v>
      </c>
      <c r="C172" s="5">
        <v>7920</v>
      </c>
    </row>
    <row r="173" spans="1:3" x14ac:dyDescent="0.25">
      <c r="A173">
        <v>171</v>
      </c>
      <c r="B173" s="5">
        <v>1982</v>
      </c>
      <c r="C173" s="5">
        <v>360</v>
      </c>
    </row>
    <row r="174" spans="1:3" x14ac:dyDescent="0.25">
      <c r="A174">
        <v>172</v>
      </c>
      <c r="B174" s="5">
        <v>753</v>
      </c>
      <c r="C174" s="5">
        <v>62</v>
      </c>
    </row>
    <row r="175" spans="1:3" x14ac:dyDescent="0.25">
      <c r="A175">
        <v>173</v>
      </c>
      <c r="B175" s="5">
        <v>425</v>
      </c>
      <c r="C175" s="5">
        <v>50</v>
      </c>
    </row>
    <row r="176" spans="1:3" x14ac:dyDescent="0.25">
      <c r="A176">
        <v>174</v>
      </c>
      <c r="B176" s="5">
        <v>9</v>
      </c>
      <c r="C176" s="5">
        <v>1</v>
      </c>
    </row>
    <row r="177" spans="1:3" x14ac:dyDescent="0.25">
      <c r="A177">
        <v>175</v>
      </c>
      <c r="B177" s="5">
        <v>1</v>
      </c>
      <c r="C177" s="5">
        <v>1</v>
      </c>
    </row>
    <row r="178" spans="1:3" x14ac:dyDescent="0.25">
      <c r="A178">
        <v>176</v>
      </c>
      <c r="B178" s="5">
        <v>8510</v>
      </c>
      <c r="C178" s="5">
        <v>1050</v>
      </c>
    </row>
    <row r="179" spans="1:3" x14ac:dyDescent="0.25">
      <c r="A179">
        <v>177</v>
      </c>
      <c r="B179" s="5">
        <v>2894</v>
      </c>
      <c r="C179" s="5">
        <v>180</v>
      </c>
    </row>
    <row r="180" spans="1:3" x14ac:dyDescent="0.25">
      <c r="A180">
        <v>178</v>
      </c>
      <c r="B180" s="5">
        <v>1579</v>
      </c>
      <c r="C180" s="5">
        <v>340</v>
      </c>
    </row>
    <row r="181" spans="1:3" x14ac:dyDescent="0.25">
      <c r="A181">
        <v>179</v>
      </c>
      <c r="B181" s="5">
        <v>420</v>
      </c>
      <c r="C181" s="5">
        <v>50</v>
      </c>
    </row>
    <row r="182" spans="1:3" x14ac:dyDescent="0.25">
      <c r="A182">
        <v>180</v>
      </c>
      <c r="B182" s="5">
        <v>1821075</v>
      </c>
      <c r="C182" s="5">
        <v>247876</v>
      </c>
    </row>
    <row r="183" spans="1:3" x14ac:dyDescent="0.25">
      <c r="A183">
        <v>181</v>
      </c>
      <c r="B183" s="5">
        <v>115</v>
      </c>
      <c r="C183" s="5">
        <v>40</v>
      </c>
    </row>
    <row r="184" spans="1:3" x14ac:dyDescent="0.25">
      <c r="A184">
        <v>182</v>
      </c>
      <c r="B184" s="5">
        <v>34776</v>
      </c>
      <c r="C184" s="5">
        <v>4320</v>
      </c>
    </row>
    <row r="185" spans="1:3" x14ac:dyDescent="0.25">
      <c r="A185">
        <v>183</v>
      </c>
      <c r="B185" s="5">
        <v>18931</v>
      </c>
      <c r="C185" s="5">
        <v>2350</v>
      </c>
    </row>
    <row r="186" spans="1:3" x14ac:dyDescent="0.25">
      <c r="A186">
        <v>184</v>
      </c>
      <c r="B186" s="5">
        <v>0</v>
      </c>
      <c r="C186" s="5">
        <v>1</v>
      </c>
    </row>
    <row r="187" spans="1:3" x14ac:dyDescent="0.25">
      <c r="A187">
        <v>185</v>
      </c>
      <c r="B187" s="5">
        <v>9813097</v>
      </c>
      <c r="C187" s="5">
        <v>1251043</v>
      </c>
    </row>
    <row r="188" spans="1:3" x14ac:dyDescent="0.25">
      <c r="A188">
        <v>186</v>
      </c>
      <c r="B188" s="5">
        <v>594684</v>
      </c>
      <c r="C188" s="5">
        <v>101700</v>
      </c>
    </row>
    <row r="189" spans="1:3" x14ac:dyDescent="0.25">
      <c r="A189">
        <v>187</v>
      </c>
      <c r="B189" s="5">
        <v>519262</v>
      </c>
      <c r="C189" s="5">
        <v>9400</v>
      </c>
    </row>
    <row r="190" spans="1:3" x14ac:dyDescent="0.25">
      <c r="A190">
        <v>188</v>
      </c>
      <c r="B190" s="5">
        <v>504085</v>
      </c>
      <c r="C190" s="5">
        <v>69120</v>
      </c>
    </row>
    <row r="191" spans="1:3" x14ac:dyDescent="0.25">
      <c r="A191">
        <v>189</v>
      </c>
      <c r="B191" s="5">
        <v>203687</v>
      </c>
      <c r="C191" s="5">
        <v>24378</v>
      </c>
    </row>
    <row r="192" spans="1:3" x14ac:dyDescent="0.25">
      <c r="A192">
        <v>190</v>
      </c>
      <c r="B192" s="5">
        <v>191908</v>
      </c>
      <c r="C192" s="5">
        <v>31693</v>
      </c>
    </row>
    <row r="193" spans="1:3" x14ac:dyDescent="0.25">
      <c r="A193">
        <v>191</v>
      </c>
      <c r="B193" s="5">
        <v>118792</v>
      </c>
      <c r="C193" s="5">
        <v>13050</v>
      </c>
    </row>
    <row r="194" spans="1:3" x14ac:dyDescent="0.25">
      <c r="A194">
        <v>192</v>
      </c>
      <c r="B194" s="5">
        <v>102647</v>
      </c>
      <c r="C194" s="5">
        <v>991</v>
      </c>
    </row>
    <row r="195" spans="1:3" x14ac:dyDescent="0.25">
      <c r="A195">
        <v>193</v>
      </c>
      <c r="B195" s="5">
        <v>92456</v>
      </c>
      <c r="C195" s="5">
        <v>9675</v>
      </c>
    </row>
    <row r="196" spans="1:3" x14ac:dyDescent="0.25">
      <c r="A196">
        <v>194</v>
      </c>
      <c r="B196" s="5">
        <v>54565</v>
      </c>
      <c r="C196" s="5">
        <v>14080</v>
      </c>
    </row>
    <row r="197" spans="1:3" x14ac:dyDescent="0.25">
      <c r="A197">
        <v>195</v>
      </c>
      <c r="B197" s="5">
        <v>18072</v>
      </c>
      <c r="C197" s="5">
        <v>1800</v>
      </c>
    </row>
    <row r="198" spans="1:3" x14ac:dyDescent="0.25">
      <c r="A198">
        <v>196</v>
      </c>
      <c r="B198" s="5">
        <v>10930</v>
      </c>
      <c r="C198" s="5">
        <v>287</v>
      </c>
    </row>
    <row r="199" spans="1:3" x14ac:dyDescent="0.25">
      <c r="A199">
        <v>197</v>
      </c>
      <c r="B199" s="5">
        <v>9484</v>
      </c>
      <c r="C199" s="5">
        <v>807</v>
      </c>
    </row>
    <row r="200" spans="1:3" x14ac:dyDescent="0.25">
      <c r="A200">
        <v>198</v>
      </c>
      <c r="B200" s="5">
        <v>9096</v>
      </c>
      <c r="C200" s="5">
        <v>1300</v>
      </c>
    </row>
    <row r="201" spans="1:3" x14ac:dyDescent="0.25">
      <c r="A201">
        <v>199</v>
      </c>
      <c r="B201" s="5">
        <v>6603</v>
      </c>
      <c r="C201" s="5">
        <v>1832</v>
      </c>
    </row>
    <row r="202" spans="1:3" x14ac:dyDescent="0.25">
      <c r="A202">
        <v>200</v>
      </c>
      <c r="B202" s="5">
        <v>3443</v>
      </c>
      <c r="C202" s="5">
        <v>336</v>
      </c>
    </row>
    <row r="203" spans="1:3" x14ac:dyDescent="0.25">
      <c r="A203">
        <v>201</v>
      </c>
      <c r="B203" s="5">
        <v>2040</v>
      </c>
      <c r="C203" s="5">
        <v>380</v>
      </c>
    </row>
    <row r="204" spans="1:3" x14ac:dyDescent="0.25">
      <c r="A204">
        <v>202</v>
      </c>
      <c r="B204" s="5">
        <v>1591</v>
      </c>
      <c r="C204" s="5">
        <v>152</v>
      </c>
    </row>
    <row r="205" spans="1:3" x14ac:dyDescent="0.25">
      <c r="A205">
        <v>203</v>
      </c>
      <c r="B205" s="5">
        <v>406</v>
      </c>
      <c r="C205" s="5">
        <v>1</v>
      </c>
    </row>
    <row r="206" spans="1:3" x14ac:dyDescent="0.25">
      <c r="A206">
        <v>204</v>
      </c>
      <c r="B206" s="5">
        <v>324</v>
      </c>
      <c r="C206" s="5">
        <v>0</v>
      </c>
    </row>
    <row r="207" spans="1:3" x14ac:dyDescent="0.25">
      <c r="A207">
        <v>205</v>
      </c>
      <c r="B207" s="5">
        <v>321</v>
      </c>
      <c r="C207" s="5">
        <v>20</v>
      </c>
    </row>
    <row r="208" spans="1:3" x14ac:dyDescent="0.25">
      <c r="A208">
        <v>206</v>
      </c>
      <c r="B208" s="5">
        <v>10</v>
      </c>
      <c r="C208" s="5">
        <v>2</v>
      </c>
    </row>
    <row r="209" spans="1:3" x14ac:dyDescent="0.25">
      <c r="A209">
        <v>207</v>
      </c>
      <c r="B209" s="5">
        <v>19145</v>
      </c>
      <c r="C209" s="5">
        <v>5734</v>
      </c>
    </row>
    <row r="210" spans="1:3" x14ac:dyDescent="0.25">
      <c r="A210">
        <v>208</v>
      </c>
      <c r="B210" s="5">
        <v>106</v>
      </c>
      <c r="C210" s="5">
        <v>50</v>
      </c>
    </row>
    <row r="211" spans="1:3" x14ac:dyDescent="0.25">
      <c r="A211">
        <v>209</v>
      </c>
      <c r="B211" s="5">
        <v>43302354</v>
      </c>
      <c r="C211" s="5">
        <v>30873182</v>
      </c>
    </row>
    <row r="212" spans="1:3" x14ac:dyDescent="0.25">
      <c r="A212">
        <v>210</v>
      </c>
      <c r="B212" s="5">
        <v>658520</v>
      </c>
      <c r="C212" s="5">
        <v>417350</v>
      </c>
    </row>
    <row r="213" spans="1:3" x14ac:dyDescent="0.25">
      <c r="A213">
        <v>211</v>
      </c>
      <c r="B213" s="5">
        <v>556912</v>
      </c>
      <c r="C213" s="5">
        <v>319380</v>
      </c>
    </row>
    <row r="214" spans="1:3" x14ac:dyDescent="0.25">
      <c r="A214">
        <v>212</v>
      </c>
      <c r="B214" s="5">
        <v>48123</v>
      </c>
      <c r="C214" s="5">
        <v>29963</v>
      </c>
    </row>
    <row r="215" spans="1:3" x14ac:dyDescent="0.25">
      <c r="A215">
        <v>213</v>
      </c>
      <c r="B215" s="5">
        <v>10</v>
      </c>
      <c r="C215" s="5">
        <v>4</v>
      </c>
    </row>
    <row r="216" spans="1:3" x14ac:dyDescent="0.25">
      <c r="A216">
        <v>214</v>
      </c>
      <c r="B216" s="5">
        <v>17164</v>
      </c>
      <c r="C216" s="5">
        <v>6726</v>
      </c>
    </row>
    <row r="217" spans="1:3" x14ac:dyDescent="0.25">
      <c r="A217">
        <v>215</v>
      </c>
      <c r="B217" s="5">
        <v>56892</v>
      </c>
      <c r="C217" s="5">
        <v>13200</v>
      </c>
    </row>
    <row r="218" spans="1:3" x14ac:dyDescent="0.25">
      <c r="A218">
        <v>216</v>
      </c>
      <c r="B218" s="5">
        <v>14029</v>
      </c>
      <c r="C218" s="5">
        <v>3431</v>
      </c>
    </row>
    <row r="219" spans="1:3" x14ac:dyDescent="0.25">
      <c r="A219">
        <v>217</v>
      </c>
      <c r="B219" s="5">
        <v>2099</v>
      </c>
      <c r="C219" s="5">
        <v>125</v>
      </c>
    </row>
    <row r="220" spans="1:3" x14ac:dyDescent="0.25">
      <c r="A220">
        <v>218</v>
      </c>
      <c r="B220" s="5">
        <v>14048</v>
      </c>
      <c r="C220" s="5">
        <v>5940</v>
      </c>
    </row>
    <row r="221" spans="1:3" x14ac:dyDescent="0.25">
      <c r="A221">
        <v>219</v>
      </c>
      <c r="B221" s="5">
        <v>12900</v>
      </c>
      <c r="C221" s="5">
        <v>2000</v>
      </c>
    </row>
    <row r="222" spans="1:3" x14ac:dyDescent="0.25">
      <c r="A222">
        <v>220</v>
      </c>
      <c r="B222" s="5">
        <v>1644090</v>
      </c>
      <c r="C222" s="5">
        <v>1000000</v>
      </c>
    </row>
    <row r="223" spans="1:3" x14ac:dyDescent="0.25">
      <c r="A223">
        <v>221</v>
      </c>
      <c r="B223" s="5">
        <v>367887</v>
      </c>
      <c r="C223" s="5">
        <v>200768</v>
      </c>
    </row>
    <row r="224" spans="1:3" x14ac:dyDescent="0.25">
      <c r="A224">
        <v>222</v>
      </c>
      <c r="B224" s="5">
        <v>74978</v>
      </c>
      <c r="C224" s="5">
        <v>39961</v>
      </c>
    </row>
    <row r="225" spans="1:3" x14ac:dyDescent="0.25">
      <c r="A225">
        <v>223</v>
      </c>
      <c r="B225" s="5">
        <v>30020</v>
      </c>
      <c r="C225" s="5">
        <v>9716</v>
      </c>
    </row>
    <row r="226" spans="1:3" x14ac:dyDescent="0.25">
      <c r="A226">
        <v>224</v>
      </c>
      <c r="B226" s="5">
        <v>13306</v>
      </c>
      <c r="C226" s="5">
        <v>4618</v>
      </c>
    </row>
    <row r="227" spans="1:3" x14ac:dyDescent="0.25">
      <c r="A227">
        <v>225</v>
      </c>
      <c r="B227" s="5">
        <v>1900</v>
      </c>
      <c r="C227" s="5">
        <v>600</v>
      </c>
    </row>
    <row r="228" spans="1:3" x14ac:dyDescent="0.25">
      <c r="A228">
        <v>226</v>
      </c>
      <c r="B228" s="5">
        <v>1691</v>
      </c>
      <c r="C228" s="5">
        <v>352</v>
      </c>
    </row>
    <row r="229" spans="1:3" x14ac:dyDescent="0.25">
      <c r="A229">
        <v>227</v>
      </c>
      <c r="B229" s="5">
        <v>773</v>
      </c>
      <c r="C229" s="5">
        <v>129</v>
      </c>
    </row>
    <row r="230" spans="1:3" x14ac:dyDescent="0.25">
      <c r="A230">
        <v>228</v>
      </c>
      <c r="B230" s="5">
        <v>0</v>
      </c>
      <c r="C230" s="5">
        <v>0</v>
      </c>
    </row>
    <row r="231" spans="1:3" x14ac:dyDescent="0.25">
      <c r="A231">
        <v>229</v>
      </c>
      <c r="B231" s="5">
        <v>313325</v>
      </c>
      <c r="C231" s="5">
        <v>83887</v>
      </c>
    </row>
    <row r="232" spans="1:3" x14ac:dyDescent="0.25">
      <c r="A232">
        <v>230</v>
      </c>
      <c r="B232" s="5">
        <v>28845</v>
      </c>
      <c r="C232" s="5">
        <v>309</v>
      </c>
    </row>
    <row r="233" spans="1:3" x14ac:dyDescent="0.25">
      <c r="A233">
        <v>231</v>
      </c>
      <c r="B233" s="5">
        <v>23507</v>
      </c>
      <c r="C233" s="5">
        <v>521</v>
      </c>
    </row>
    <row r="234" spans="1:3" x14ac:dyDescent="0.25">
      <c r="A234">
        <v>232</v>
      </c>
      <c r="B234" s="5">
        <v>12362</v>
      </c>
      <c r="C234" s="5">
        <v>149</v>
      </c>
    </row>
    <row r="235" spans="1:3" x14ac:dyDescent="0.25">
      <c r="A235">
        <v>233</v>
      </c>
      <c r="B235" s="5">
        <v>8001</v>
      </c>
      <c r="C235" s="5">
        <v>131</v>
      </c>
    </row>
    <row r="236" spans="1:3" x14ac:dyDescent="0.25">
      <c r="A236">
        <v>234</v>
      </c>
      <c r="B236" s="5">
        <v>7523</v>
      </c>
      <c r="C236" s="5">
        <v>260</v>
      </c>
    </row>
    <row r="237" spans="1:3" x14ac:dyDescent="0.25">
      <c r="A237">
        <v>235</v>
      </c>
      <c r="B237" s="5">
        <v>3593</v>
      </c>
      <c r="C237" s="5">
        <v>59</v>
      </c>
    </row>
    <row r="238" spans="1:3" x14ac:dyDescent="0.25">
      <c r="A238">
        <v>236</v>
      </c>
      <c r="B238" s="5">
        <v>3052</v>
      </c>
      <c r="C238" s="5">
        <v>77</v>
      </c>
    </row>
    <row r="239" spans="1:3" x14ac:dyDescent="0.25">
      <c r="A239">
        <v>237</v>
      </c>
      <c r="B239" s="5">
        <v>1901</v>
      </c>
      <c r="C239" s="5">
        <v>30</v>
      </c>
    </row>
    <row r="240" spans="1:3" x14ac:dyDescent="0.25">
      <c r="A240">
        <v>238</v>
      </c>
      <c r="B240" s="5">
        <v>1779</v>
      </c>
      <c r="C240" s="5">
        <v>28</v>
      </c>
    </row>
    <row r="241" spans="1:3" x14ac:dyDescent="0.25">
      <c r="A241">
        <v>239</v>
      </c>
      <c r="B241" s="5">
        <v>1378</v>
      </c>
      <c r="C241" s="5">
        <v>30</v>
      </c>
    </row>
    <row r="242" spans="1:3" x14ac:dyDescent="0.25">
      <c r="A242">
        <v>240</v>
      </c>
      <c r="B242" s="5">
        <v>950</v>
      </c>
      <c r="C242" s="5">
        <v>16</v>
      </c>
    </row>
    <row r="243" spans="1:3" x14ac:dyDescent="0.25">
      <c r="A243">
        <v>241</v>
      </c>
      <c r="B243" s="5">
        <v>572</v>
      </c>
      <c r="C243" s="5">
        <v>10</v>
      </c>
    </row>
    <row r="244" spans="1:3" x14ac:dyDescent="0.25">
      <c r="A244">
        <v>242</v>
      </c>
      <c r="B244" s="5">
        <v>28492</v>
      </c>
      <c r="C244" s="5">
        <v>6800</v>
      </c>
    </row>
    <row r="245" spans="1:3" x14ac:dyDescent="0.25">
      <c r="A245">
        <v>243</v>
      </c>
      <c r="B245" s="5">
        <v>19</v>
      </c>
      <c r="C245" s="5">
        <v>1</v>
      </c>
    </row>
    <row r="246" spans="1:3" x14ac:dyDescent="0.25">
      <c r="A246">
        <v>244</v>
      </c>
      <c r="B246" s="5">
        <v>19461</v>
      </c>
      <c r="C246" s="5">
        <v>2160</v>
      </c>
    </row>
    <row r="247" spans="1:3" x14ac:dyDescent="0.25">
      <c r="A247">
        <v>245</v>
      </c>
      <c r="B247" s="5">
        <v>691</v>
      </c>
      <c r="C247" s="5">
        <v>51</v>
      </c>
    </row>
    <row r="248" spans="1:3" x14ac:dyDescent="0.25">
      <c r="A248">
        <v>246</v>
      </c>
      <c r="B248" s="5">
        <v>1458</v>
      </c>
      <c r="C248" s="5">
        <v>350</v>
      </c>
    </row>
    <row r="249" spans="1:3" x14ac:dyDescent="0.25">
      <c r="A249">
        <v>247</v>
      </c>
      <c r="B249" s="5">
        <v>1</v>
      </c>
      <c r="C249" s="5">
        <v>1</v>
      </c>
    </row>
    <row r="250" spans="1:3" x14ac:dyDescent="0.25">
      <c r="A250">
        <v>248</v>
      </c>
      <c r="B250" s="5">
        <v>1350</v>
      </c>
      <c r="C250" s="5">
        <v>1250</v>
      </c>
    </row>
    <row r="251" spans="1:3" x14ac:dyDescent="0.25">
      <c r="A251">
        <v>249</v>
      </c>
      <c r="B251" s="5">
        <v>626</v>
      </c>
      <c r="C251" s="5">
        <v>200</v>
      </c>
    </row>
    <row r="252" spans="1:3" x14ac:dyDescent="0.25">
      <c r="A252">
        <v>250</v>
      </c>
      <c r="B252" s="5">
        <v>295</v>
      </c>
      <c r="C252" s="5">
        <v>55</v>
      </c>
    </row>
    <row r="253" spans="1:3" x14ac:dyDescent="0.25">
      <c r="A253">
        <v>251</v>
      </c>
      <c r="B253" s="5">
        <v>6</v>
      </c>
      <c r="C253" s="5">
        <v>1</v>
      </c>
    </row>
    <row r="254" spans="1:3" x14ac:dyDescent="0.25">
      <c r="A254">
        <v>252</v>
      </c>
      <c r="B254" s="5">
        <v>1</v>
      </c>
      <c r="C254" s="5">
        <v>0</v>
      </c>
    </row>
    <row r="255" spans="1:3" x14ac:dyDescent="0.25">
      <c r="A255">
        <v>253</v>
      </c>
      <c r="B255" s="5">
        <v>181440</v>
      </c>
      <c r="C255" s="5">
        <v>24000</v>
      </c>
    </row>
    <row r="256" spans="1:3" x14ac:dyDescent="0.25">
      <c r="A256">
        <v>254</v>
      </c>
      <c r="B256" s="5">
        <v>4010</v>
      </c>
      <c r="C256" s="5">
        <v>1000</v>
      </c>
    </row>
    <row r="257" spans="1:3" x14ac:dyDescent="0.25">
      <c r="A257">
        <v>255</v>
      </c>
      <c r="B257" s="5">
        <v>1679</v>
      </c>
      <c r="C257" s="5">
        <v>300</v>
      </c>
    </row>
    <row r="258" spans="1:3" x14ac:dyDescent="0.25">
      <c r="A258">
        <v>256</v>
      </c>
      <c r="B258" s="5">
        <v>102079</v>
      </c>
      <c r="C258" s="5">
        <v>6400</v>
      </c>
    </row>
    <row r="259" spans="1:3" x14ac:dyDescent="0.25">
      <c r="A259">
        <v>257</v>
      </c>
      <c r="B259" s="5">
        <v>35832</v>
      </c>
      <c r="C259" s="5">
        <v>2250</v>
      </c>
    </row>
    <row r="260" spans="1:3" x14ac:dyDescent="0.25">
      <c r="A260">
        <v>258</v>
      </c>
      <c r="B260" s="5">
        <v>15329</v>
      </c>
      <c r="C260" s="5">
        <v>1050</v>
      </c>
    </row>
    <row r="261" spans="1:3" x14ac:dyDescent="0.25">
      <c r="A261">
        <v>259</v>
      </c>
      <c r="B261" s="5">
        <v>10980</v>
      </c>
      <c r="C261" s="5">
        <v>300</v>
      </c>
    </row>
    <row r="262" spans="1:3" x14ac:dyDescent="0.25">
      <c r="A262">
        <v>260</v>
      </c>
      <c r="B262" s="5">
        <v>6341</v>
      </c>
      <c r="C262" s="5">
        <v>210</v>
      </c>
    </row>
    <row r="263" spans="1:3" x14ac:dyDescent="0.25">
      <c r="A263">
        <v>261</v>
      </c>
      <c r="B263" s="5">
        <v>2891</v>
      </c>
      <c r="C263" s="5">
        <v>90</v>
      </c>
    </row>
    <row r="264" spans="1:3" x14ac:dyDescent="0.25">
      <c r="A264">
        <v>262</v>
      </c>
      <c r="B264" s="5">
        <v>113030</v>
      </c>
      <c r="C264" s="5">
        <v>27000</v>
      </c>
    </row>
    <row r="265" spans="1:3" x14ac:dyDescent="0.25">
      <c r="A265">
        <v>263</v>
      </c>
      <c r="B265" s="5">
        <v>21624</v>
      </c>
      <c r="C265" s="5">
        <v>2500</v>
      </c>
    </row>
    <row r="266" spans="1:3" x14ac:dyDescent="0.25">
      <c r="A266">
        <v>264</v>
      </c>
      <c r="B266" s="5">
        <v>21521</v>
      </c>
      <c r="C266" s="5">
        <v>4050</v>
      </c>
    </row>
    <row r="267" spans="1:3" x14ac:dyDescent="0.25">
      <c r="A267">
        <v>265</v>
      </c>
      <c r="B267" s="5">
        <v>16555</v>
      </c>
      <c r="C267" s="5">
        <v>3500</v>
      </c>
    </row>
    <row r="268" spans="1:3" x14ac:dyDescent="0.25">
      <c r="A268">
        <v>266</v>
      </c>
      <c r="B268" s="5">
        <v>5779</v>
      </c>
      <c r="C268" s="5">
        <v>1202</v>
      </c>
    </row>
    <row r="269" spans="1:3" x14ac:dyDescent="0.25">
      <c r="A269">
        <v>267</v>
      </c>
      <c r="B269" s="5">
        <v>1913</v>
      </c>
      <c r="C269" s="5">
        <v>325</v>
      </c>
    </row>
    <row r="270" spans="1:3" x14ac:dyDescent="0.25">
      <c r="A270">
        <v>268</v>
      </c>
      <c r="B270" s="5">
        <v>284077</v>
      </c>
      <c r="C270" s="5">
        <v>18520</v>
      </c>
    </row>
    <row r="271" spans="1:3" x14ac:dyDescent="0.25">
      <c r="A271">
        <v>269</v>
      </c>
      <c r="B271" s="5">
        <v>201839</v>
      </c>
      <c r="C271" s="5">
        <v>13920</v>
      </c>
    </row>
    <row r="272" spans="1:3" x14ac:dyDescent="0.25">
      <c r="A272">
        <v>270</v>
      </c>
      <c r="B272" s="5">
        <v>56399</v>
      </c>
      <c r="C272" s="5">
        <v>4000</v>
      </c>
    </row>
    <row r="273" spans="1:3" x14ac:dyDescent="0.25">
      <c r="A273">
        <v>271</v>
      </c>
      <c r="B273" s="5">
        <v>32894</v>
      </c>
      <c r="C273" s="5">
        <v>1950</v>
      </c>
    </row>
    <row r="274" spans="1:3" x14ac:dyDescent="0.25">
      <c r="A274">
        <v>272</v>
      </c>
      <c r="B274" s="5">
        <v>5453</v>
      </c>
      <c r="C274" s="5">
        <v>29</v>
      </c>
    </row>
    <row r="275" spans="1:3" x14ac:dyDescent="0.25">
      <c r="A275">
        <v>273</v>
      </c>
      <c r="B275" s="5">
        <v>3896</v>
      </c>
      <c r="C275" s="5">
        <v>75</v>
      </c>
    </row>
    <row r="276" spans="1:3" x14ac:dyDescent="0.25">
      <c r="A276">
        <v>274</v>
      </c>
      <c r="B276" s="5">
        <v>2137</v>
      </c>
      <c r="C276" s="5">
        <v>2</v>
      </c>
    </row>
    <row r="277" spans="1:3" x14ac:dyDescent="0.25">
      <c r="A277">
        <v>275</v>
      </c>
      <c r="B277" s="5">
        <v>834</v>
      </c>
      <c r="C277" s="5">
        <v>3</v>
      </c>
    </row>
    <row r="278" spans="1:3" x14ac:dyDescent="0.25">
      <c r="A278">
        <v>276</v>
      </c>
      <c r="B278" s="5">
        <v>417</v>
      </c>
      <c r="C278" s="5">
        <v>5</v>
      </c>
    </row>
    <row r="279" spans="1:3" x14ac:dyDescent="0.25">
      <c r="A279">
        <v>277</v>
      </c>
      <c r="B279" s="5">
        <v>150</v>
      </c>
      <c r="C279" s="5">
        <v>5</v>
      </c>
    </row>
    <row r="280" spans="1:3" x14ac:dyDescent="0.25">
      <c r="A280">
        <v>278</v>
      </c>
      <c r="B280" s="5">
        <v>25</v>
      </c>
      <c r="C280" s="5">
        <v>0</v>
      </c>
    </row>
    <row r="281" spans="1:3" x14ac:dyDescent="0.25">
      <c r="A281">
        <v>279</v>
      </c>
      <c r="B281" s="5">
        <v>0</v>
      </c>
      <c r="C281" s="5">
        <v>0</v>
      </c>
    </row>
    <row r="282" spans="1:3" x14ac:dyDescent="0.25">
      <c r="A282">
        <v>280</v>
      </c>
      <c r="B282" s="5">
        <v>4212985</v>
      </c>
      <c r="C282" s="5">
        <v>100523</v>
      </c>
    </row>
    <row r="283" spans="1:3" x14ac:dyDescent="0.25">
      <c r="A283">
        <v>281</v>
      </c>
      <c r="B283" s="5">
        <v>3224230</v>
      </c>
      <c r="C283" s="5">
        <v>77111</v>
      </c>
    </row>
    <row r="284" spans="1:3" x14ac:dyDescent="0.25">
      <c r="A284">
        <v>282</v>
      </c>
      <c r="B284" s="5">
        <v>1936923</v>
      </c>
      <c r="C284" s="5">
        <v>46271</v>
      </c>
    </row>
    <row r="285" spans="1:3" x14ac:dyDescent="0.25">
      <c r="A285">
        <v>283</v>
      </c>
      <c r="B285" s="5">
        <v>8581</v>
      </c>
      <c r="C285" s="5">
        <v>103</v>
      </c>
    </row>
    <row r="286" spans="1:3" x14ac:dyDescent="0.25">
      <c r="A286">
        <v>284</v>
      </c>
      <c r="B286" s="5">
        <v>6659</v>
      </c>
      <c r="C286" s="5">
        <v>27</v>
      </c>
    </row>
    <row r="287" spans="1:3" x14ac:dyDescent="0.25">
      <c r="A287">
        <v>285</v>
      </c>
      <c r="B287" s="5">
        <v>371</v>
      </c>
      <c r="C287" s="5">
        <v>18</v>
      </c>
    </row>
    <row r="288" spans="1:3" x14ac:dyDescent="0.25">
      <c r="A288">
        <v>286</v>
      </c>
      <c r="B288" s="5">
        <v>318</v>
      </c>
      <c r="C288" s="5">
        <v>20</v>
      </c>
    </row>
    <row r="289" spans="1:3" x14ac:dyDescent="0.25">
      <c r="A289">
        <v>287</v>
      </c>
      <c r="B289" s="5">
        <v>59</v>
      </c>
      <c r="C289" s="5">
        <v>0</v>
      </c>
    </row>
    <row r="290" spans="1:3" x14ac:dyDescent="0.25">
      <c r="A290">
        <v>288</v>
      </c>
      <c r="B290" s="5">
        <v>52733</v>
      </c>
      <c r="C290" s="5">
        <v>27500</v>
      </c>
    </row>
    <row r="291" spans="1:3" x14ac:dyDescent="0.25">
      <c r="A291">
        <v>289</v>
      </c>
      <c r="B291" s="5">
        <v>1270</v>
      </c>
      <c r="C291" s="5">
        <v>360</v>
      </c>
    </row>
    <row r="292" spans="1:3" x14ac:dyDescent="0.25">
      <c r="A292">
        <v>290</v>
      </c>
      <c r="B292" s="5">
        <v>853</v>
      </c>
      <c r="C292" s="5">
        <v>275</v>
      </c>
    </row>
    <row r="293" spans="1:3" x14ac:dyDescent="0.25">
      <c r="A293">
        <v>291</v>
      </c>
      <c r="B293" s="5">
        <v>83</v>
      </c>
      <c r="C293" s="5">
        <v>75</v>
      </c>
    </row>
    <row r="294" spans="1:3" x14ac:dyDescent="0.25">
      <c r="A294">
        <v>292</v>
      </c>
      <c r="B294" s="5">
        <v>1</v>
      </c>
      <c r="C294" s="5">
        <v>15</v>
      </c>
    </row>
    <row r="295" spans="1:3" x14ac:dyDescent="0.25">
      <c r="A295">
        <v>293</v>
      </c>
      <c r="B295" s="5">
        <v>7379</v>
      </c>
      <c r="C295" s="5">
        <v>908</v>
      </c>
    </row>
    <row r="296" spans="1:3" x14ac:dyDescent="0.25">
      <c r="A296">
        <v>294</v>
      </c>
      <c r="B296" s="5">
        <v>2333</v>
      </c>
      <c r="C296" s="5">
        <v>270</v>
      </c>
    </row>
    <row r="297" spans="1:3" x14ac:dyDescent="0.25">
      <c r="A297">
        <v>295</v>
      </c>
      <c r="B297" s="5">
        <v>2306</v>
      </c>
      <c r="C297" s="5">
        <v>270</v>
      </c>
    </row>
    <row r="298" spans="1:3" x14ac:dyDescent="0.25">
      <c r="A298">
        <v>296</v>
      </c>
      <c r="B298" s="5">
        <v>171677</v>
      </c>
      <c r="C298" s="5">
        <v>32000</v>
      </c>
    </row>
    <row r="299" spans="1:3" x14ac:dyDescent="0.25">
      <c r="A299">
        <v>297</v>
      </c>
      <c r="B299" s="5">
        <v>47258</v>
      </c>
      <c r="C299" s="5">
        <v>8000</v>
      </c>
    </row>
    <row r="300" spans="1:3" x14ac:dyDescent="0.25">
      <c r="A300">
        <v>298</v>
      </c>
      <c r="B300" s="5">
        <v>11435</v>
      </c>
      <c r="C300" s="5">
        <v>2461</v>
      </c>
    </row>
    <row r="301" spans="1:3" x14ac:dyDescent="0.25">
      <c r="A301">
        <v>299</v>
      </c>
      <c r="B301" s="5">
        <v>4800</v>
      </c>
      <c r="C301" s="5">
        <v>800</v>
      </c>
    </row>
    <row r="302" spans="1:3" x14ac:dyDescent="0.25">
      <c r="A302">
        <v>300</v>
      </c>
      <c r="B302" s="5">
        <v>3863</v>
      </c>
      <c r="C302" s="5">
        <v>810</v>
      </c>
    </row>
    <row r="303" spans="1:3" x14ac:dyDescent="0.25">
      <c r="A303">
        <v>301</v>
      </c>
      <c r="B303" s="5">
        <v>2604</v>
      </c>
      <c r="C303" s="5">
        <v>201</v>
      </c>
    </row>
    <row r="304" spans="1:3" x14ac:dyDescent="0.25">
      <c r="A304">
        <v>302</v>
      </c>
      <c r="B304" s="5">
        <v>1529</v>
      </c>
      <c r="C304" s="5">
        <v>340</v>
      </c>
    </row>
    <row r="305" spans="1:3" x14ac:dyDescent="0.25">
      <c r="A305">
        <v>303</v>
      </c>
      <c r="B305" s="5">
        <v>1410</v>
      </c>
      <c r="C305" s="5">
        <v>200</v>
      </c>
    </row>
    <row r="306" spans="1:3" x14ac:dyDescent="0.25">
      <c r="A306">
        <v>304</v>
      </c>
      <c r="B306" s="5">
        <v>1459</v>
      </c>
      <c r="C306" s="5">
        <v>200</v>
      </c>
    </row>
    <row r="307" spans="1:3" x14ac:dyDescent="0.25">
      <c r="A307">
        <v>305</v>
      </c>
      <c r="B307" s="5">
        <v>445</v>
      </c>
      <c r="C307" s="5">
        <v>5</v>
      </c>
    </row>
    <row r="308" spans="1:3" x14ac:dyDescent="0.25">
      <c r="A308">
        <v>306</v>
      </c>
      <c r="B308" s="5">
        <v>55</v>
      </c>
      <c r="C308" s="5">
        <v>1</v>
      </c>
    </row>
    <row r="309" spans="1:3" x14ac:dyDescent="0.25">
      <c r="A309">
        <v>307</v>
      </c>
      <c r="B309" s="5">
        <v>354625</v>
      </c>
      <c r="C309" s="5">
        <v>81900</v>
      </c>
    </row>
    <row r="310" spans="1:3" x14ac:dyDescent="0.25">
      <c r="A310">
        <v>308</v>
      </c>
      <c r="B310" s="5">
        <v>297708</v>
      </c>
      <c r="C310" s="5">
        <v>68022</v>
      </c>
    </row>
    <row r="311" spans="1:3" x14ac:dyDescent="0.25">
      <c r="A311">
        <v>309</v>
      </c>
      <c r="B311" s="5">
        <v>17334</v>
      </c>
      <c r="C311" s="5">
        <v>3740</v>
      </c>
    </row>
    <row r="312" spans="1:3" x14ac:dyDescent="0.25">
      <c r="A312">
        <v>310</v>
      </c>
      <c r="B312" s="5">
        <v>9109</v>
      </c>
      <c r="C312" s="5">
        <v>2080</v>
      </c>
    </row>
    <row r="313" spans="1:3" x14ac:dyDescent="0.25">
      <c r="A313">
        <v>311</v>
      </c>
      <c r="B313" s="5">
        <v>3380</v>
      </c>
      <c r="C313" s="5">
        <v>1000</v>
      </c>
    </row>
    <row r="314" spans="1:3" x14ac:dyDescent="0.25">
      <c r="A314">
        <v>312</v>
      </c>
      <c r="B314" s="5">
        <v>1975</v>
      </c>
      <c r="C314" s="5">
        <v>455</v>
      </c>
    </row>
    <row r="315" spans="1:3" x14ac:dyDescent="0.25">
      <c r="A315">
        <v>313</v>
      </c>
      <c r="B315" s="5">
        <v>266</v>
      </c>
      <c r="C315" s="5">
        <v>76</v>
      </c>
    </row>
    <row r="316" spans="1:3" x14ac:dyDescent="0.25">
      <c r="A316">
        <v>314</v>
      </c>
      <c r="B316" s="5">
        <v>49</v>
      </c>
      <c r="C316" s="5">
        <v>1</v>
      </c>
    </row>
    <row r="317" spans="1:3" x14ac:dyDescent="0.25">
      <c r="A317">
        <v>315</v>
      </c>
      <c r="B317" s="5">
        <v>3230745</v>
      </c>
      <c r="C317" s="5">
        <v>209270</v>
      </c>
    </row>
    <row r="318" spans="1:3" x14ac:dyDescent="0.25">
      <c r="A318">
        <v>316</v>
      </c>
      <c r="B318" s="5">
        <v>1453955</v>
      </c>
      <c r="C318" s="5">
        <v>185331</v>
      </c>
    </row>
    <row r="319" spans="1:3" x14ac:dyDescent="0.25">
      <c r="A319">
        <v>317</v>
      </c>
      <c r="B319" s="5">
        <v>387256</v>
      </c>
      <c r="C319" s="5">
        <v>147000</v>
      </c>
    </row>
    <row r="320" spans="1:3" x14ac:dyDescent="0.25">
      <c r="A320">
        <v>318</v>
      </c>
      <c r="B320" s="5">
        <v>287972</v>
      </c>
      <c r="C320" s="5">
        <v>78942</v>
      </c>
    </row>
    <row r="321" spans="1:3" x14ac:dyDescent="0.25">
      <c r="A321">
        <v>319</v>
      </c>
      <c r="B321" s="5">
        <v>68035</v>
      </c>
      <c r="C321" s="5">
        <v>10885</v>
      </c>
    </row>
    <row r="322" spans="1:3" x14ac:dyDescent="0.25">
      <c r="A322">
        <v>320</v>
      </c>
      <c r="B322" s="5">
        <v>61249</v>
      </c>
      <c r="C322" s="5">
        <v>204</v>
      </c>
    </row>
    <row r="323" spans="1:3" x14ac:dyDescent="0.25">
      <c r="A323">
        <v>321</v>
      </c>
      <c r="B323" s="5">
        <v>31449</v>
      </c>
      <c r="C323" s="5">
        <v>8500</v>
      </c>
    </row>
    <row r="324" spans="1:3" x14ac:dyDescent="0.25">
      <c r="A324">
        <v>322</v>
      </c>
      <c r="B324" s="5">
        <v>19879</v>
      </c>
      <c r="C324" s="5">
        <v>4000</v>
      </c>
    </row>
    <row r="325" spans="1:3" x14ac:dyDescent="0.25">
      <c r="A325">
        <v>323</v>
      </c>
      <c r="B325" s="5">
        <v>10205</v>
      </c>
      <c r="C325" s="5">
        <v>340</v>
      </c>
    </row>
    <row r="326" spans="1:3" x14ac:dyDescent="0.25">
      <c r="A326">
        <v>324</v>
      </c>
      <c r="B326" s="5">
        <v>549</v>
      </c>
      <c r="C326" s="5">
        <v>25</v>
      </c>
    </row>
    <row r="327" spans="1:3" x14ac:dyDescent="0.25">
      <c r="A327">
        <v>325</v>
      </c>
      <c r="B327" s="5">
        <v>14</v>
      </c>
      <c r="C327" s="5">
        <v>2</v>
      </c>
    </row>
    <row r="328" spans="1:3" x14ac:dyDescent="0.25">
      <c r="A328">
        <v>326</v>
      </c>
      <c r="B328" s="5">
        <v>5</v>
      </c>
      <c r="C328" s="5">
        <v>1</v>
      </c>
    </row>
    <row r="329" spans="1:3" x14ac:dyDescent="0.25">
      <c r="A329">
        <v>327</v>
      </c>
      <c r="B329" s="5">
        <v>138</v>
      </c>
      <c r="C329" s="5">
        <v>5</v>
      </c>
    </row>
    <row r="330" spans="1:3" x14ac:dyDescent="0.25">
      <c r="A330">
        <v>328</v>
      </c>
      <c r="B330" s="5">
        <v>927559</v>
      </c>
      <c r="C330" s="5">
        <v>39600</v>
      </c>
    </row>
    <row r="331" spans="1:3" x14ac:dyDescent="0.25">
      <c r="A331">
        <v>329</v>
      </c>
      <c r="B331" s="5">
        <v>2872</v>
      </c>
      <c r="C331" s="5">
        <v>180</v>
      </c>
    </row>
    <row r="332" spans="1:3" x14ac:dyDescent="0.25">
      <c r="A332">
        <v>330</v>
      </c>
      <c r="B332" s="5">
        <v>1089</v>
      </c>
      <c r="C332" s="5">
        <v>5</v>
      </c>
    </row>
    <row r="333" spans="1:3" x14ac:dyDescent="0.25">
      <c r="A333">
        <v>331</v>
      </c>
      <c r="B333" s="5">
        <v>676</v>
      </c>
      <c r="C333" s="5">
        <v>3</v>
      </c>
    </row>
    <row r="334" spans="1:3" x14ac:dyDescent="0.25">
      <c r="A334">
        <v>332</v>
      </c>
      <c r="B334" s="5">
        <v>375</v>
      </c>
      <c r="C334" s="5">
        <v>18</v>
      </c>
    </row>
    <row r="335" spans="1:3" x14ac:dyDescent="0.25">
      <c r="A335">
        <v>333</v>
      </c>
      <c r="B335" s="5">
        <v>326</v>
      </c>
      <c r="C335" s="5">
        <v>26</v>
      </c>
    </row>
    <row r="336" spans="1:3" x14ac:dyDescent="0.25">
      <c r="A336">
        <v>334</v>
      </c>
      <c r="B336" s="5">
        <v>5</v>
      </c>
      <c r="C336" s="5">
        <v>0</v>
      </c>
    </row>
    <row r="337" spans="1:3" x14ac:dyDescent="0.25">
      <c r="A337">
        <v>335</v>
      </c>
      <c r="B337" s="5">
        <v>500735</v>
      </c>
      <c r="C337" s="5">
        <v>30400</v>
      </c>
    </row>
    <row r="338" spans="1:3" x14ac:dyDescent="0.25">
      <c r="A338">
        <v>336</v>
      </c>
      <c r="B338" s="5">
        <v>102775</v>
      </c>
      <c r="C338" s="5">
        <v>5001</v>
      </c>
    </row>
    <row r="339" spans="1:3" x14ac:dyDescent="0.25">
      <c r="A339">
        <v>337</v>
      </c>
      <c r="B339" s="5">
        <v>51870</v>
      </c>
      <c r="C339" s="5">
        <v>2500</v>
      </c>
    </row>
    <row r="340" spans="1:3" x14ac:dyDescent="0.25">
      <c r="A340">
        <v>338</v>
      </c>
      <c r="B340" s="5">
        <v>34079</v>
      </c>
      <c r="C340" s="5">
        <v>2000</v>
      </c>
    </row>
    <row r="341" spans="1:3" x14ac:dyDescent="0.25">
      <c r="A341">
        <v>339</v>
      </c>
      <c r="B341" s="5">
        <v>20159</v>
      </c>
      <c r="C341" s="5">
        <v>1000</v>
      </c>
    </row>
    <row r="342" spans="1:3" x14ac:dyDescent="0.25">
      <c r="A342">
        <v>340</v>
      </c>
      <c r="B342" s="5">
        <v>3366</v>
      </c>
      <c r="C342" s="5">
        <v>134</v>
      </c>
    </row>
    <row r="343" spans="1:3" x14ac:dyDescent="0.25">
      <c r="A343">
        <v>341</v>
      </c>
      <c r="B343" s="5">
        <v>3256</v>
      </c>
      <c r="C343" s="5">
        <v>124</v>
      </c>
    </row>
    <row r="344" spans="1:3" x14ac:dyDescent="0.25">
      <c r="A344">
        <v>342</v>
      </c>
      <c r="B344" s="5">
        <v>902</v>
      </c>
      <c r="C344" s="5">
        <v>19</v>
      </c>
    </row>
    <row r="345" spans="1:3" x14ac:dyDescent="0.25">
      <c r="A345">
        <v>343</v>
      </c>
      <c r="B345" s="5">
        <v>510</v>
      </c>
      <c r="C345" s="5">
        <v>228</v>
      </c>
    </row>
    <row r="346" spans="1:3" x14ac:dyDescent="0.25">
      <c r="A346">
        <v>344</v>
      </c>
      <c r="B346" s="5">
        <v>365</v>
      </c>
      <c r="C346" s="5">
        <v>2</v>
      </c>
    </row>
    <row r="347" spans="1:3" x14ac:dyDescent="0.25">
      <c r="A347">
        <v>345</v>
      </c>
      <c r="B347" s="5">
        <v>313</v>
      </c>
      <c r="C347" s="5">
        <v>0</v>
      </c>
    </row>
    <row r="348" spans="1:3" x14ac:dyDescent="0.25">
      <c r="A348">
        <v>346</v>
      </c>
      <c r="B348" s="5">
        <v>294</v>
      </c>
      <c r="C348" s="5">
        <v>7</v>
      </c>
    </row>
    <row r="349" spans="1:3" x14ac:dyDescent="0.25">
      <c r="A349">
        <v>347</v>
      </c>
      <c r="B349" s="5">
        <v>259</v>
      </c>
      <c r="C349" s="5">
        <v>10</v>
      </c>
    </row>
    <row r="350" spans="1:3" x14ac:dyDescent="0.25">
      <c r="A350">
        <v>348</v>
      </c>
      <c r="B350" s="5">
        <v>225</v>
      </c>
      <c r="C350" s="5">
        <v>0</v>
      </c>
    </row>
    <row r="351" spans="1:3" x14ac:dyDescent="0.25">
      <c r="A351">
        <v>349</v>
      </c>
      <c r="B351" s="5">
        <v>207</v>
      </c>
      <c r="C351" s="5">
        <v>5</v>
      </c>
    </row>
    <row r="352" spans="1:3" x14ac:dyDescent="0.25">
      <c r="A352">
        <v>350</v>
      </c>
      <c r="B352" s="5">
        <v>152</v>
      </c>
      <c r="C352" s="5">
        <v>0</v>
      </c>
    </row>
    <row r="353" spans="1:3" x14ac:dyDescent="0.25">
      <c r="A353">
        <v>351</v>
      </c>
      <c r="B353" s="5">
        <v>99</v>
      </c>
      <c r="C353" s="5">
        <v>2</v>
      </c>
    </row>
    <row r="354" spans="1:3" x14ac:dyDescent="0.25">
      <c r="A354">
        <v>352</v>
      </c>
      <c r="B354" s="5">
        <v>26</v>
      </c>
      <c r="C354" s="5">
        <v>1</v>
      </c>
    </row>
    <row r="355" spans="1:3" x14ac:dyDescent="0.25">
      <c r="A355">
        <v>353</v>
      </c>
      <c r="B355" s="5">
        <v>331503</v>
      </c>
      <c r="C355" s="5">
        <v>160000</v>
      </c>
    </row>
    <row r="356" spans="1:3" x14ac:dyDescent="0.25">
      <c r="A356">
        <v>354</v>
      </c>
      <c r="B356" s="5">
        <v>181404</v>
      </c>
      <c r="C356" s="5">
        <v>86460</v>
      </c>
    </row>
    <row r="357" spans="1:3" x14ac:dyDescent="0.25">
      <c r="A357">
        <v>355</v>
      </c>
      <c r="B357" s="5">
        <v>98497</v>
      </c>
      <c r="C357" s="5">
        <v>56690</v>
      </c>
    </row>
    <row r="358" spans="1:3" x14ac:dyDescent="0.25">
      <c r="A358">
        <v>356</v>
      </c>
      <c r="B358" s="5">
        <v>4247</v>
      </c>
      <c r="C358" s="5">
        <v>1948</v>
      </c>
    </row>
    <row r="359" spans="1:3" x14ac:dyDescent="0.25">
      <c r="A359">
        <v>357</v>
      </c>
      <c r="B359" s="5">
        <v>443</v>
      </c>
      <c r="C359" s="5">
        <v>190</v>
      </c>
    </row>
    <row r="360" spans="1:3" x14ac:dyDescent="0.25">
      <c r="A360">
        <v>358</v>
      </c>
      <c r="B360" s="5">
        <v>1414</v>
      </c>
      <c r="C360" s="5">
        <v>216</v>
      </c>
    </row>
    <row r="361" spans="1:3" x14ac:dyDescent="0.25">
      <c r="A361">
        <v>359</v>
      </c>
      <c r="B361" s="5">
        <v>15</v>
      </c>
      <c r="C361" s="5">
        <v>1</v>
      </c>
    </row>
    <row r="362" spans="1:3" x14ac:dyDescent="0.25">
      <c r="A362">
        <v>360</v>
      </c>
      <c r="B362" s="5">
        <v>23927</v>
      </c>
      <c r="C362" s="5">
        <v>15995</v>
      </c>
    </row>
    <row r="363" spans="1:3" x14ac:dyDescent="0.25">
      <c r="A363">
        <v>361</v>
      </c>
      <c r="B363" s="5">
        <v>58175</v>
      </c>
      <c r="C363" s="5">
        <v>249</v>
      </c>
    </row>
    <row r="364" spans="1:3" x14ac:dyDescent="0.25">
      <c r="A364">
        <v>362</v>
      </c>
      <c r="B364" s="5">
        <v>3479</v>
      </c>
      <c r="C364" s="5">
        <v>700</v>
      </c>
    </row>
    <row r="365" spans="1:3" x14ac:dyDescent="0.25">
      <c r="A365">
        <v>363</v>
      </c>
      <c r="B365" s="5">
        <v>10000</v>
      </c>
      <c r="C365" s="5">
        <v>1000</v>
      </c>
    </row>
    <row r="366" spans="1:3" x14ac:dyDescent="0.25">
      <c r="A366">
        <v>364</v>
      </c>
      <c r="B366" s="5">
        <v>43</v>
      </c>
      <c r="C366" s="5">
        <v>1</v>
      </c>
    </row>
    <row r="367" spans="1:3" x14ac:dyDescent="0.25">
      <c r="A367">
        <v>365</v>
      </c>
      <c r="B367" s="5">
        <v>290</v>
      </c>
      <c r="C367" s="5">
        <v>50</v>
      </c>
    </row>
    <row r="368" spans="1:3" x14ac:dyDescent="0.25">
      <c r="A368">
        <v>366</v>
      </c>
      <c r="B368" s="5">
        <v>36</v>
      </c>
      <c r="C368" s="5">
        <v>2</v>
      </c>
    </row>
    <row r="369" spans="1:3" x14ac:dyDescent="0.25">
      <c r="A369">
        <v>367</v>
      </c>
      <c r="B369" s="5">
        <v>1</v>
      </c>
      <c r="C369" s="5">
        <v>2</v>
      </c>
    </row>
    <row r="370" spans="1:3" x14ac:dyDescent="0.25">
      <c r="A370">
        <v>368</v>
      </c>
      <c r="B370" s="5">
        <v>1153282</v>
      </c>
      <c r="C370" s="5">
        <v>547646</v>
      </c>
    </row>
    <row r="371" spans="1:3" x14ac:dyDescent="0.25">
      <c r="A371">
        <v>369</v>
      </c>
      <c r="B371" s="5">
        <v>127979</v>
      </c>
      <c r="C371" s="5">
        <v>59250</v>
      </c>
    </row>
    <row r="372" spans="1:3" x14ac:dyDescent="0.25">
      <c r="A372">
        <v>370</v>
      </c>
      <c r="B372" s="5">
        <v>114018</v>
      </c>
      <c r="C372" s="5">
        <v>56250</v>
      </c>
    </row>
    <row r="373" spans="1:3" x14ac:dyDescent="0.25">
      <c r="A373">
        <v>371</v>
      </c>
      <c r="B373" s="5">
        <v>38006</v>
      </c>
      <c r="C373" s="5">
        <v>18750</v>
      </c>
    </row>
    <row r="374" spans="1:3" x14ac:dyDescent="0.25">
      <c r="A374">
        <v>372</v>
      </c>
      <c r="B374" s="5">
        <v>13999</v>
      </c>
      <c r="C374" s="5">
        <v>6000</v>
      </c>
    </row>
    <row r="375" spans="1:3" x14ac:dyDescent="0.25">
      <c r="A375">
        <v>373</v>
      </c>
      <c r="B375" s="5">
        <v>11749</v>
      </c>
      <c r="C375" s="5">
        <v>5000</v>
      </c>
    </row>
    <row r="376" spans="1:3" x14ac:dyDescent="0.25">
      <c r="A376">
        <v>374</v>
      </c>
      <c r="B376" s="5">
        <v>7448</v>
      </c>
      <c r="C376" s="5">
        <v>392</v>
      </c>
    </row>
    <row r="377" spans="1:3" x14ac:dyDescent="0.25">
      <c r="A377">
        <v>375</v>
      </c>
      <c r="B377" s="5">
        <v>4360</v>
      </c>
      <c r="C377" s="5">
        <v>128</v>
      </c>
    </row>
    <row r="378" spans="1:3" x14ac:dyDescent="0.25">
      <c r="A378">
        <v>376</v>
      </c>
      <c r="B378" s="5">
        <v>2240</v>
      </c>
      <c r="C378" s="5">
        <v>200</v>
      </c>
    </row>
    <row r="379" spans="1:3" x14ac:dyDescent="0.25">
      <c r="A379">
        <v>377</v>
      </c>
      <c r="B379" s="5">
        <v>542</v>
      </c>
      <c r="C379" s="5">
        <v>35</v>
      </c>
    </row>
    <row r="380" spans="1:3" x14ac:dyDescent="0.25">
      <c r="A380">
        <v>378</v>
      </c>
      <c r="B380" s="5">
        <v>282</v>
      </c>
      <c r="C380" s="5">
        <v>25</v>
      </c>
    </row>
    <row r="381" spans="1:3" x14ac:dyDescent="0.25">
      <c r="A381">
        <v>379</v>
      </c>
      <c r="B381" s="5">
        <v>81</v>
      </c>
      <c r="C381" s="5">
        <v>1</v>
      </c>
    </row>
    <row r="382" spans="1:3" x14ac:dyDescent="0.25">
      <c r="A382">
        <v>380</v>
      </c>
      <c r="B382" s="5">
        <v>12346</v>
      </c>
      <c r="C382" s="5">
        <v>1531</v>
      </c>
    </row>
    <row r="383" spans="1:3" x14ac:dyDescent="0.25">
      <c r="A383">
        <v>381</v>
      </c>
      <c r="B383" s="5">
        <v>5790</v>
      </c>
      <c r="C383" s="5">
        <v>499</v>
      </c>
    </row>
    <row r="384" spans="1:3" x14ac:dyDescent="0.25">
      <c r="A384">
        <v>382</v>
      </c>
      <c r="B384" s="5">
        <v>3200</v>
      </c>
      <c r="C384" s="5">
        <v>310</v>
      </c>
    </row>
    <row r="385" spans="1:3" x14ac:dyDescent="0.25">
      <c r="A385">
        <v>383</v>
      </c>
      <c r="B385" s="5">
        <v>1090</v>
      </c>
      <c r="C385" s="5">
        <v>95</v>
      </c>
    </row>
    <row r="386" spans="1:3" x14ac:dyDescent="0.25">
      <c r="A386">
        <v>384</v>
      </c>
      <c r="B386" s="5">
        <v>272</v>
      </c>
      <c r="C386" s="5">
        <v>25</v>
      </c>
    </row>
    <row r="387" spans="1:3" x14ac:dyDescent="0.25">
      <c r="A387">
        <v>385</v>
      </c>
      <c r="B387" s="5">
        <v>136</v>
      </c>
      <c r="C387" s="5">
        <v>10</v>
      </c>
    </row>
    <row r="388" spans="1:3" x14ac:dyDescent="0.25">
      <c r="A388">
        <v>386</v>
      </c>
      <c r="B388" s="5">
        <v>5052928</v>
      </c>
      <c r="C388" s="5">
        <v>3155120</v>
      </c>
    </row>
    <row r="389" spans="1:3" x14ac:dyDescent="0.25">
      <c r="A389">
        <v>387</v>
      </c>
      <c r="B389" s="5">
        <v>2398197</v>
      </c>
      <c r="C389" s="5">
        <v>1242233</v>
      </c>
    </row>
    <row r="390" spans="1:3" x14ac:dyDescent="0.25">
      <c r="A390">
        <v>388</v>
      </c>
      <c r="B390" s="5">
        <v>1429369</v>
      </c>
      <c r="C390" s="5">
        <v>976320</v>
      </c>
    </row>
    <row r="391" spans="1:3" x14ac:dyDescent="0.25">
      <c r="A391">
        <v>389</v>
      </c>
      <c r="B391" s="5">
        <v>773611</v>
      </c>
      <c r="C391" s="5">
        <v>499970</v>
      </c>
    </row>
    <row r="392" spans="1:3" x14ac:dyDescent="0.25">
      <c r="A392">
        <v>390</v>
      </c>
      <c r="B392" s="5">
        <v>516487</v>
      </c>
      <c r="C392" s="5">
        <v>354102</v>
      </c>
    </row>
    <row r="393" spans="1:3" x14ac:dyDescent="0.25">
      <c r="A393">
        <v>391</v>
      </c>
      <c r="B393" s="5">
        <v>91922</v>
      </c>
      <c r="C393" s="5">
        <v>60100</v>
      </c>
    </row>
    <row r="394" spans="1:3" x14ac:dyDescent="0.25">
      <c r="A394">
        <v>392</v>
      </c>
      <c r="B394" s="5">
        <v>82650</v>
      </c>
      <c r="C394" s="5">
        <v>60360</v>
      </c>
    </row>
    <row r="395" spans="1:3" x14ac:dyDescent="0.25">
      <c r="A395">
        <v>393</v>
      </c>
      <c r="B395" s="5">
        <v>71267</v>
      </c>
      <c r="C395" s="5">
        <v>39910</v>
      </c>
    </row>
    <row r="396" spans="1:3" x14ac:dyDescent="0.25">
      <c r="A396">
        <v>394</v>
      </c>
      <c r="B396" s="5">
        <v>52967</v>
      </c>
      <c r="C396" s="5">
        <v>40280</v>
      </c>
    </row>
    <row r="397" spans="1:3" x14ac:dyDescent="0.25">
      <c r="A397">
        <v>395</v>
      </c>
      <c r="B397" s="5">
        <v>26846</v>
      </c>
      <c r="C397" s="5">
        <v>19960</v>
      </c>
    </row>
    <row r="398" spans="1:3" x14ac:dyDescent="0.25">
      <c r="A398">
        <v>396</v>
      </c>
      <c r="B398" s="5">
        <v>32388</v>
      </c>
      <c r="C398" s="5">
        <v>15000</v>
      </c>
    </row>
    <row r="399" spans="1:3" x14ac:dyDescent="0.25">
      <c r="A399">
        <v>397</v>
      </c>
      <c r="B399" s="5">
        <v>96047</v>
      </c>
      <c r="C399" s="5">
        <v>40020</v>
      </c>
    </row>
    <row r="400" spans="1:3" x14ac:dyDescent="0.25">
      <c r="A400">
        <v>398</v>
      </c>
      <c r="B400" s="5">
        <v>27656</v>
      </c>
      <c r="C400" s="5">
        <v>11501</v>
      </c>
    </row>
    <row r="401" spans="1:3" x14ac:dyDescent="0.25">
      <c r="A401">
        <v>399</v>
      </c>
      <c r="B401" s="5">
        <v>14878</v>
      </c>
      <c r="C401" s="5">
        <v>3629</v>
      </c>
    </row>
    <row r="402" spans="1:3" x14ac:dyDescent="0.25">
      <c r="A402">
        <v>400</v>
      </c>
      <c r="B402" s="5">
        <v>3078358</v>
      </c>
      <c r="C402" s="5">
        <v>2855083</v>
      </c>
    </row>
    <row r="403" spans="1:3" x14ac:dyDescent="0.25">
      <c r="A403">
        <v>401</v>
      </c>
      <c r="B403" s="5">
        <v>602183</v>
      </c>
      <c r="C403" s="5">
        <v>559000</v>
      </c>
    </row>
    <row r="404" spans="1:3" x14ac:dyDescent="0.25">
      <c r="A404">
        <v>402</v>
      </c>
      <c r="B404" s="5">
        <v>232962</v>
      </c>
      <c r="C404" s="5">
        <v>204000</v>
      </c>
    </row>
    <row r="405" spans="1:3" x14ac:dyDescent="0.25">
      <c r="A405">
        <v>403</v>
      </c>
      <c r="B405" s="5">
        <v>150996</v>
      </c>
      <c r="C405" s="5">
        <v>140000</v>
      </c>
    </row>
    <row r="406" spans="1:3" x14ac:dyDescent="0.25">
      <c r="A406">
        <v>404</v>
      </c>
      <c r="B406" s="5">
        <v>77040</v>
      </c>
      <c r="C406" s="5">
        <v>72000</v>
      </c>
    </row>
    <row r="407" spans="1:3" x14ac:dyDescent="0.25">
      <c r="A407">
        <v>405</v>
      </c>
      <c r="B407" s="5">
        <v>72094</v>
      </c>
      <c r="C407" s="5">
        <v>66000</v>
      </c>
    </row>
    <row r="408" spans="1:3" x14ac:dyDescent="0.25">
      <c r="A408">
        <v>406</v>
      </c>
      <c r="B408" s="5">
        <v>49920</v>
      </c>
      <c r="C408" s="5">
        <v>48000</v>
      </c>
    </row>
    <row r="409" spans="1:3" x14ac:dyDescent="0.25">
      <c r="A409">
        <v>407</v>
      </c>
      <c r="B409" s="5">
        <v>253</v>
      </c>
      <c r="C409" s="5">
        <v>5</v>
      </c>
    </row>
    <row r="410" spans="1:3" x14ac:dyDescent="0.25">
      <c r="A410">
        <v>408</v>
      </c>
      <c r="B410" s="5">
        <v>121086889</v>
      </c>
      <c r="C410" s="5">
        <v>143889500</v>
      </c>
    </row>
    <row r="411" spans="1:3" x14ac:dyDescent="0.25">
      <c r="A411">
        <v>409</v>
      </c>
      <c r="B411" s="5">
        <v>117344004</v>
      </c>
      <c r="C411" s="5">
        <v>124209397</v>
      </c>
    </row>
    <row r="412" spans="1:3" x14ac:dyDescent="0.25">
      <c r="A412">
        <v>410</v>
      </c>
      <c r="B412" s="5">
        <v>31616624</v>
      </c>
      <c r="C412" s="5">
        <v>39625500</v>
      </c>
    </row>
    <row r="413" spans="1:3" x14ac:dyDescent="0.25">
      <c r="A413">
        <v>411</v>
      </c>
      <c r="B413" s="5">
        <v>29698853</v>
      </c>
      <c r="C413" s="5">
        <v>42714000</v>
      </c>
    </row>
    <row r="414" spans="1:3" x14ac:dyDescent="0.25">
      <c r="A414">
        <v>412</v>
      </c>
      <c r="B414" s="5">
        <v>28776326</v>
      </c>
      <c r="C414" s="5">
        <v>34100000</v>
      </c>
    </row>
    <row r="415" spans="1:3" x14ac:dyDescent="0.25">
      <c r="A415">
        <v>413</v>
      </c>
      <c r="B415" s="5">
        <v>13879553</v>
      </c>
      <c r="C415" s="5">
        <v>18096000</v>
      </c>
    </row>
    <row r="416" spans="1:3" x14ac:dyDescent="0.25">
      <c r="A416">
        <v>414</v>
      </c>
      <c r="B416" s="5">
        <v>1420997</v>
      </c>
      <c r="C416" s="5">
        <v>1760000</v>
      </c>
    </row>
    <row r="417" spans="1:3" x14ac:dyDescent="0.25">
      <c r="A417">
        <v>415</v>
      </c>
      <c r="B417" s="5">
        <v>1067636</v>
      </c>
      <c r="C417" s="5">
        <v>1430000</v>
      </c>
    </row>
    <row r="418" spans="1:3" x14ac:dyDescent="0.25">
      <c r="A418">
        <v>416</v>
      </c>
      <c r="B418" s="5">
        <v>30</v>
      </c>
      <c r="C418" s="5">
        <v>3</v>
      </c>
    </row>
    <row r="419" spans="1:3" x14ac:dyDescent="0.25">
      <c r="A419">
        <v>417</v>
      </c>
      <c r="B419" s="5">
        <v>4228718</v>
      </c>
      <c r="C419" s="5">
        <v>1686634</v>
      </c>
    </row>
    <row r="420" spans="1:3" x14ac:dyDescent="0.25">
      <c r="A420">
        <v>418</v>
      </c>
      <c r="B420" s="5">
        <v>834817</v>
      </c>
      <c r="C420" s="5">
        <v>385790</v>
      </c>
    </row>
    <row r="421" spans="1:3" x14ac:dyDescent="0.25">
      <c r="A421">
        <v>419</v>
      </c>
      <c r="B421" s="5">
        <v>493367</v>
      </c>
      <c r="C421" s="5">
        <v>226670</v>
      </c>
    </row>
    <row r="422" spans="1:3" x14ac:dyDescent="0.25">
      <c r="A422">
        <v>420</v>
      </c>
      <c r="B422" s="5">
        <v>222072</v>
      </c>
      <c r="C422" s="5">
        <v>100490</v>
      </c>
    </row>
    <row r="423" spans="1:3" x14ac:dyDescent="0.25">
      <c r="A423">
        <v>421</v>
      </c>
      <c r="B423" s="5">
        <v>41895</v>
      </c>
      <c r="C423" s="5">
        <v>19950</v>
      </c>
    </row>
    <row r="424" spans="1:3" x14ac:dyDescent="0.25">
      <c r="A424">
        <v>422</v>
      </c>
      <c r="B424" s="5">
        <v>2049</v>
      </c>
      <c r="C424" s="5">
        <v>1000</v>
      </c>
    </row>
    <row r="425" spans="1:3" x14ac:dyDescent="0.25">
      <c r="A425">
        <v>423</v>
      </c>
      <c r="B425" s="5">
        <v>1231</v>
      </c>
      <c r="C425" s="5">
        <v>522</v>
      </c>
    </row>
    <row r="426" spans="1:3" x14ac:dyDescent="0.25">
      <c r="A426">
        <v>424</v>
      </c>
      <c r="B426" s="5">
        <v>1</v>
      </c>
      <c r="C426" s="5">
        <v>2</v>
      </c>
    </row>
    <row r="427" spans="1:3" x14ac:dyDescent="0.25">
      <c r="A427">
        <v>425</v>
      </c>
      <c r="B427" s="5">
        <v>57829</v>
      </c>
      <c r="C427" s="5">
        <v>25956</v>
      </c>
    </row>
    <row r="428" spans="1:3" x14ac:dyDescent="0.25">
      <c r="A428">
        <v>426</v>
      </c>
      <c r="B428" s="5">
        <v>2388</v>
      </c>
      <c r="C428" s="5">
        <v>33</v>
      </c>
    </row>
    <row r="429" spans="1:3" x14ac:dyDescent="0.25">
      <c r="A429">
        <v>427</v>
      </c>
      <c r="B429" s="5">
        <v>1542</v>
      </c>
      <c r="C429" s="5">
        <v>17</v>
      </c>
    </row>
    <row r="430" spans="1:3" x14ac:dyDescent="0.25">
      <c r="A430">
        <v>428</v>
      </c>
      <c r="B430" s="5">
        <v>941</v>
      </c>
      <c r="C430" s="5">
        <v>15</v>
      </c>
    </row>
    <row r="431" spans="1:3" x14ac:dyDescent="0.25">
      <c r="A431">
        <v>429</v>
      </c>
      <c r="B431" s="5">
        <v>437</v>
      </c>
      <c r="C431" s="5">
        <v>0</v>
      </c>
    </row>
    <row r="432" spans="1:3" x14ac:dyDescent="0.25">
      <c r="A432">
        <v>430</v>
      </c>
      <c r="B432" s="5">
        <v>68</v>
      </c>
      <c r="C432" s="5">
        <v>0</v>
      </c>
    </row>
    <row r="433" spans="1:3" x14ac:dyDescent="0.25">
      <c r="A433">
        <v>431</v>
      </c>
      <c r="B433" s="5">
        <v>61</v>
      </c>
      <c r="C433" s="5">
        <v>0</v>
      </c>
    </row>
    <row r="434" spans="1:3" x14ac:dyDescent="0.25">
      <c r="A434">
        <v>432</v>
      </c>
      <c r="B434" s="5">
        <v>24</v>
      </c>
      <c r="C434" s="5">
        <v>0</v>
      </c>
    </row>
    <row r="435" spans="1:3" x14ac:dyDescent="0.25">
      <c r="A435">
        <v>433</v>
      </c>
      <c r="B435" s="5">
        <v>183013</v>
      </c>
      <c r="C435" s="5">
        <v>26004</v>
      </c>
    </row>
    <row r="436" spans="1:3" x14ac:dyDescent="0.25">
      <c r="A436">
        <v>434</v>
      </c>
      <c r="B436" s="5">
        <v>149234</v>
      </c>
      <c r="C436" s="5">
        <v>93600</v>
      </c>
    </row>
    <row r="437" spans="1:3" x14ac:dyDescent="0.25">
      <c r="A437">
        <v>435</v>
      </c>
      <c r="B437" s="5">
        <v>47400</v>
      </c>
      <c r="C437" s="5">
        <v>6000</v>
      </c>
    </row>
    <row r="438" spans="1:3" x14ac:dyDescent="0.25">
      <c r="A438">
        <v>436</v>
      </c>
      <c r="B438" s="5">
        <v>6305</v>
      </c>
      <c r="C438" s="5">
        <v>2020</v>
      </c>
    </row>
    <row r="439" spans="1:3" x14ac:dyDescent="0.25">
      <c r="A439">
        <v>437</v>
      </c>
      <c r="B439" s="5">
        <v>2788</v>
      </c>
      <c r="C439" s="5">
        <v>696</v>
      </c>
    </row>
    <row r="440" spans="1:3" x14ac:dyDescent="0.25">
      <c r="A440">
        <v>438</v>
      </c>
      <c r="B440" s="5">
        <v>1094</v>
      </c>
      <c r="C440" s="5">
        <v>97</v>
      </c>
    </row>
    <row r="441" spans="1:3" x14ac:dyDescent="0.25">
      <c r="A441">
        <v>439</v>
      </c>
      <c r="B441" s="5">
        <v>1019</v>
      </c>
      <c r="C441" s="5">
        <v>100</v>
      </c>
    </row>
    <row r="442" spans="1:3" x14ac:dyDescent="0.25">
      <c r="A442">
        <v>440</v>
      </c>
      <c r="B442" s="5">
        <v>260</v>
      </c>
      <c r="C442" s="5">
        <v>4</v>
      </c>
    </row>
    <row r="443" spans="1:3" x14ac:dyDescent="0.25">
      <c r="A443">
        <v>441</v>
      </c>
      <c r="B443" s="5">
        <v>173</v>
      </c>
      <c r="C443" s="5">
        <v>2</v>
      </c>
    </row>
    <row r="444" spans="1:3" x14ac:dyDescent="0.25">
      <c r="A444">
        <v>442</v>
      </c>
      <c r="B444" s="5">
        <v>171</v>
      </c>
      <c r="C444" s="5">
        <v>12</v>
      </c>
    </row>
    <row r="445" spans="1:3" x14ac:dyDescent="0.25">
      <c r="A445">
        <v>443</v>
      </c>
      <c r="B445" s="5">
        <v>152</v>
      </c>
      <c r="C445" s="5">
        <v>5</v>
      </c>
    </row>
    <row r="446" spans="1:3" x14ac:dyDescent="0.25">
      <c r="A446">
        <v>444</v>
      </c>
      <c r="B446" s="5">
        <v>11</v>
      </c>
      <c r="C446" s="5">
        <v>8</v>
      </c>
    </row>
    <row r="447" spans="1:3" x14ac:dyDescent="0.25">
      <c r="A447">
        <v>445</v>
      </c>
      <c r="B447" s="5">
        <v>1</v>
      </c>
      <c r="C447" s="5">
        <v>0</v>
      </c>
    </row>
    <row r="448" spans="1:3" x14ac:dyDescent="0.25">
      <c r="A448">
        <v>446</v>
      </c>
      <c r="B448" s="5">
        <v>72964</v>
      </c>
      <c r="C448" s="5">
        <v>39440</v>
      </c>
    </row>
    <row r="449" spans="1:3" x14ac:dyDescent="0.25">
      <c r="A449">
        <v>447</v>
      </c>
      <c r="B449" s="5">
        <v>21770</v>
      </c>
      <c r="C449" s="5">
        <v>3352</v>
      </c>
    </row>
    <row r="450" spans="1:3" x14ac:dyDescent="0.25">
      <c r="A450">
        <v>448</v>
      </c>
      <c r="B450" s="5">
        <v>1869</v>
      </c>
      <c r="C450" s="5">
        <v>44</v>
      </c>
    </row>
    <row r="451" spans="1:3" x14ac:dyDescent="0.25">
      <c r="A451">
        <v>449</v>
      </c>
      <c r="B451" s="5">
        <v>629</v>
      </c>
      <c r="C451" s="5">
        <v>15</v>
      </c>
    </row>
    <row r="452" spans="1:3" x14ac:dyDescent="0.25">
      <c r="A452">
        <v>450</v>
      </c>
      <c r="B452" s="5">
        <v>291</v>
      </c>
      <c r="C452" s="5">
        <v>9</v>
      </c>
    </row>
    <row r="453" spans="1:3" x14ac:dyDescent="0.25">
      <c r="A453">
        <v>451</v>
      </c>
      <c r="B453" s="5">
        <v>43</v>
      </c>
      <c r="C453" s="5">
        <v>1</v>
      </c>
    </row>
    <row r="454" spans="1:3" x14ac:dyDescent="0.25">
      <c r="A454">
        <v>452</v>
      </c>
      <c r="B454" s="5">
        <v>42</v>
      </c>
      <c r="C454" s="5">
        <v>1</v>
      </c>
    </row>
    <row r="455" spans="1:3" x14ac:dyDescent="0.25">
      <c r="A455">
        <v>453</v>
      </c>
      <c r="B455" s="5">
        <v>3399</v>
      </c>
      <c r="C455" s="5">
        <v>77</v>
      </c>
    </row>
    <row r="456" spans="1:3" x14ac:dyDescent="0.25">
      <c r="A456">
        <v>454</v>
      </c>
      <c r="B456" s="5">
        <v>1056</v>
      </c>
      <c r="C456" s="5">
        <v>14</v>
      </c>
    </row>
    <row r="457" spans="1:3" x14ac:dyDescent="0.25">
      <c r="A457">
        <v>455</v>
      </c>
      <c r="B457" s="5">
        <v>907</v>
      </c>
      <c r="C457" s="5">
        <v>22</v>
      </c>
    </row>
    <row r="458" spans="1:3" x14ac:dyDescent="0.25">
      <c r="A458">
        <v>456</v>
      </c>
      <c r="B458" s="5">
        <v>770</v>
      </c>
      <c r="C458" s="5">
        <v>60</v>
      </c>
    </row>
    <row r="459" spans="1:3" x14ac:dyDescent="0.25">
      <c r="A459">
        <v>457</v>
      </c>
      <c r="B459" s="5">
        <v>549</v>
      </c>
      <c r="C459" s="5">
        <v>15</v>
      </c>
    </row>
    <row r="460" spans="1:3" x14ac:dyDescent="0.25">
      <c r="A460">
        <v>458</v>
      </c>
      <c r="B460" s="5">
        <v>351</v>
      </c>
      <c r="C460" s="5">
        <v>10</v>
      </c>
    </row>
    <row r="461" spans="1:3" x14ac:dyDescent="0.25">
      <c r="A461">
        <v>459</v>
      </c>
      <c r="B461" s="5">
        <v>242</v>
      </c>
      <c r="C461" s="5">
        <v>7</v>
      </c>
    </row>
    <row r="462" spans="1:3" x14ac:dyDescent="0.25">
      <c r="A462">
        <v>460</v>
      </c>
      <c r="B462" s="5">
        <v>191</v>
      </c>
      <c r="C462" s="5">
        <v>5</v>
      </c>
    </row>
    <row r="463" spans="1:3" x14ac:dyDescent="0.25">
      <c r="A463">
        <v>461</v>
      </c>
      <c r="B463" s="5">
        <v>139</v>
      </c>
      <c r="C463" s="5">
        <v>4</v>
      </c>
    </row>
    <row r="464" spans="1:3" x14ac:dyDescent="0.25">
      <c r="A464">
        <v>462</v>
      </c>
      <c r="B464" s="5">
        <v>102</v>
      </c>
      <c r="C464" s="5">
        <v>3</v>
      </c>
    </row>
    <row r="465" spans="1:3" x14ac:dyDescent="0.25">
      <c r="A465">
        <v>463</v>
      </c>
      <c r="B465" s="5">
        <v>292012</v>
      </c>
      <c r="C465" s="5">
        <v>208137</v>
      </c>
    </row>
    <row r="466" spans="1:3" x14ac:dyDescent="0.25">
      <c r="A466">
        <v>464</v>
      </c>
      <c r="B466" s="5">
        <v>252575</v>
      </c>
      <c r="C466" s="5">
        <v>280231</v>
      </c>
    </row>
    <row r="467" spans="1:3" x14ac:dyDescent="0.25">
      <c r="A467">
        <v>465</v>
      </c>
      <c r="B467" s="5">
        <v>62400</v>
      </c>
      <c r="C467" s="5">
        <v>60000</v>
      </c>
    </row>
    <row r="468" spans="1:3" x14ac:dyDescent="0.25">
      <c r="A468">
        <v>466</v>
      </c>
      <c r="B468" s="5">
        <v>20800</v>
      </c>
      <c r="C468" s="5">
        <v>20000</v>
      </c>
    </row>
    <row r="469" spans="1:3" x14ac:dyDescent="0.25">
      <c r="A469">
        <v>467</v>
      </c>
      <c r="B469" s="5">
        <v>8970</v>
      </c>
      <c r="C469" s="5">
        <v>3300</v>
      </c>
    </row>
    <row r="470" spans="1:3" x14ac:dyDescent="0.25">
      <c r="A470">
        <v>468</v>
      </c>
      <c r="B470" s="5">
        <v>6395</v>
      </c>
      <c r="C470" s="5">
        <v>3100</v>
      </c>
    </row>
    <row r="471" spans="1:3" x14ac:dyDescent="0.25">
      <c r="A471">
        <v>469</v>
      </c>
      <c r="B471" s="5">
        <v>3075</v>
      </c>
      <c r="C471" s="5">
        <v>203</v>
      </c>
    </row>
    <row r="472" spans="1:3" x14ac:dyDescent="0.25">
      <c r="A472">
        <v>470</v>
      </c>
      <c r="B472" s="5">
        <v>2875</v>
      </c>
      <c r="C472" s="5">
        <v>1764</v>
      </c>
    </row>
    <row r="473" spans="1:3" x14ac:dyDescent="0.25">
      <c r="A473">
        <v>471</v>
      </c>
      <c r="B473" s="5">
        <v>1818</v>
      </c>
      <c r="C473" s="5">
        <v>100</v>
      </c>
    </row>
    <row r="474" spans="1:3" x14ac:dyDescent="0.25">
      <c r="A474">
        <v>472</v>
      </c>
      <c r="B474" s="5">
        <v>1042</v>
      </c>
      <c r="C474" s="5">
        <v>38</v>
      </c>
    </row>
    <row r="475" spans="1:3" x14ac:dyDescent="0.25">
      <c r="A475">
        <v>473</v>
      </c>
      <c r="B475" s="5">
        <v>599</v>
      </c>
      <c r="C475" s="5">
        <v>12</v>
      </c>
    </row>
    <row r="476" spans="1:3" x14ac:dyDescent="0.25">
      <c r="A476">
        <v>474</v>
      </c>
      <c r="B476" s="5">
        <v>331</v>
      </c>
      <c r="C476" s="5">
        <v>80</v>
      </c>
    </row>
    <row r="477" spans="1:3" x14ac:dyDescent="0.25">
      <c r="A477">
        <v>475</v>
      </c>
      <c r="B477" s="5">
        <v>293</v>
      </c>
      <c r="C477" s="5">
        <v>7</v>
      </c>
    </row>
    <row r="478" spans="1:3" x14ac:dyDescent="0.25">
      <c r="A478">
        <v>476</v>
      </c>
      <c r="B478" s="5">
        <v>128</v>
      </c>
      <c r="C478" s="5">
        <v>125</v>
      </c>
    </row>
    <row r="479" spans="1:3" x14ac:dyDescent="0.25">
      <c r="A479">
        <v>477</v>
      </c>
      <c r="B479" s="5">
        <v>119</v>
      </c>
      <c r="C479" s="5">
        <v>300</v>
      </c>
    </row>
    <row r="480" spans="1:3" x14ac:dyDescent="0.25">
      <c r="A480">
        <v>478</v>
      </c>
      <c r="B480" s="5">
        <v>76</v>
      </c>
      <c r="C480" s="5">
        <v>4</v>
      </c>
    </row>
    <row r="481" spans="1:3" x14ac:dyDescent="0.25">
      <c r="A481">
        <v>479</v>
      </c>
      <c r="B481" s="5">
        <v>59</v>
      </c>
      <c r="C481" s="5">
        <v>3</v>
      </c>
    </row>
    <row r="482" spans="1:3" x14ac:dyDescent="0.25">
      <c r="A482">
        <v>480</v>
      </c>
      <c r="B482" s="5">
        <v>49</v>
      </c>
      <c r="C482" s="5">
        <v>2</v>
      </c>
    </row>
    <row r="483" spans="1:3" x14ac:dyDescent="0.25">
      <c r="A483">
        <v>481</v>
      </c>
      <c r="B483" s="5">
        <v>6566</v>
      </c>
      <c r="C483" s="5">
        <v>19600</v>
      </c>
    </row>
    <row r="484" spans="1:3" x14ac:dyDescent="0.25">
      <c r="A484">
        <v>482</v>
      </c>
      <c r="B484" s="5">
        <v>4364</v>
      </c>
      <c r="C484" s="5">
        <v>3014</v>
      </c>
    </row>
    <row r="485" spans="1:3" x14ac:dyDescent="0.25">
      <c r="A485">
        <v>483</v>
      </c>
      <c r="B485" s="5">
        <v>3827</v>
      </c>
      <c r="C485" s="5">
        <v>902</v>
      </c>
    </row>
    <row r="486" spans="1:3" x14ac:dyDescent="0.25">
      <c r="A486">
        <v>484</v>
      </c>
      <c r="B486" s="5">
        <v>2720</v>
      </c>
      <c r="C486" s="5">
        <v>1600</v>
      </c>
    </row>
    <row r="487" spans="1:3" x14ac:dyDescent="0.25">
      <c r="A487">
        <v>485</v>
      </c>
      <c r="B487" s="5">
        <v>1969</v>
      </c>
      <c r="C487" s="5">
        <v>122</v>
      </c>
    </row>
    <row r="488" spans="1:3" x14ac:dyDescent="0.25">
      <c r="A488">
        <v>486</v>
      </c>
      <c r="B488" s="5">
        <v>1926</v>
      </c>
      <c r="C488" s="5">
        <v>1250</v>
      </c>
    </row>
    <row r="489" spans="1:3" x14ac:dyDescent="0.25">
      <c r="A489">
        <v>487</v>
      </c>
      <c r="B489" s="5">
        <v>1666</v>
      </c>
      <c r="C489" s="5">
        <v>75</v>
      </c>
    </row>
    <row r="490" spans="1:3" x14ac:dyDescent="0.25">
      <c r="A490">
        <v>488</v>
      </c>
      <c r="B490" s="5">
        <v>259</v>
      </c>
      <c r="C490" s="5">
        <v>13</v>
      </c>
    </row>
    <row r="491" spans="1:3" x14ac:dyDescent="0.25">
      <c r="A491">
        <v>489</v>
      </c>
      <c r="B491" s="5">
        <v>206</v>
      </c>
      <c r="C491" s="5">
        <v>5</v>
      </c>
    </row>
    <row r="492" spans="1:3" x14ac:dyDescent="0.25">
      <c r="A492">
        <v>490</v>
      </c>
      <c r="B492" s="5">
        <v>157</v>
      </c>
      <c r="C492" s="5">
        <v>13</v>
      </c>
    </row>
    <row r="493" spans="1:3" x14ac:dyDescent="0.25">
      <c r="A493">
        <v>491</v>
      </c>
      <c r="B493" s="5">
        <v>119</v>
      </c>
      <c r="C493" s="5">
        <v>6</v>
      </c>
    </row>
    <row r="494" spans="1:3" x14ac:dyDescent="0.25">
      <c r="A494">
        <v>492</v>
      </c>
      <c r="B494" s="5">
        <v>45</v>
      </c>
      <c r="C494" s="5">
        <v>2</v>
      </c>
    </row>
    <row r="495" spans="1:3" x14ac:dyDescent="0.25">
      <c r="A495">
        <v>493</v>
      </c>
      <c r="B495" s="5">
        <v>43</v>
      </c>
      <c r="C495" s="5">
        <v>2</v>
      </c>
    </row>
    <row r="496" spans="1:3" x14ac:dyDescent="0.25">
      <c r="A496">
        <v>494</v>
      </c>
      <c r="B496" s="5">
        <v>9</v>
      </c>
      <c r="C496" s="5">
        <v>2</v>
      </c>
    </row>
    <row r="497" spans="1:3" x14ac:dyDescent="0.25">
      <c r="A497">
        <v>495</v>
      </c>
      <c r="B497" s="5">
        <v>1</v>
      </c>
      <c r="C497" s="5">
        <v>0</v>
      </c>
    </row>
    <row r="498" spans="1:3" x14ac:dyDescent="0.25">
      <c r="A498">
        <v>496</v>
      </c>
      <c r="B498" s="5">
        <v>45</v>
      </c>
      <c r="C498" s="5">
        <v>3</v>
      </c>
    </row>
    <row r="499" spans="1:3" x14ac:dyDescent="0.25">
      <c r="A499">
        <v>497</v>
      </c>
      <c r="B499" s="5">
        <v>140319</v>
      </c>
      <c r="C499" s="5">
        <v>38000</v>
      </c>
    </row>
    <row r="500" spans="1:3" x14ac:dyDescent="0.25">
      <c r="A500">
        <v>498</v>
      </c>
      <c r="B500" s="5">
        <v>4094</v>
      </c>
      <c r="C500" s="5">
        <v>300</v>
      </c>
    </row>
    <row r="501" spans="1:3" x14ac:dyDescent="0.25">
      <c r="A501">
        <v>499</v>
      </c>
      <c r="B501" s="5">
        <v>629</v>
      </c>
      <c r="C501" s="5">
        <v>6</v>
      </c>
    </row>
    <row r="502" spans="1:3" x14ac:dyDescent="0.25">
      <c r="A502">
        <v>500</v>
      </c>
      <c r="B502" s="5">
        <v>211</v>
      </c>
      <c r="C502" s="5">
        <v>3</v>
      </c>
    </row>
    <row r="503" spans="1:3" x14ac:dyDescent="0.25">
      <c r="A503">
        <v>501</v>
      </c>
      <c r="B503" s="5">
        <v>159</v>
      </c>
      <c r="C503" s="5">
        <v>3</v>
      </c>
    </row>
    <row r="504" spans="1:3" x14ac:dyDescent="0.25">
      <c r="A504">
        <v>502</v>
      </c>
      <c r="B504" s="5">
        <v>43056</v>
      </c>
      <c r="C504" s="5">
        <v>1600</v>
      </c>
    </row>
    <row r="505" spans="1:3" x14ac:dyDescent="0.25">
      <c r="A505">
        <v>503</v>
      </c>
      <c r="B505" s="5">
        <v>15478</v>
      </c>
      <c r="C505" s="5">
        <v>4085</v>
      </c>
    </row>
    <row r="506" spans="1:3" x14ac:dyDescent="0.25">
      <c r="A506">
        <v>504</v>
      </c>
      <c r="B506" s="5">
        <v>1302</v>
      </c>
      <c r="C506" s="5">
        <v>21</v>
      </c>
    </row>
    <row r="507" spans="1:3" x14ac:dyDescent="0.25">
      <c r="A507">
        <v>505</v>
      </c>
      <c r="B507" s="5">
        <v>976</v>
      </c>
      <c r="C507" s="5">
        <v>67</v>
      </c>
    </row>
    <row r="508" spans="1:3" x14ac:dyDescent="0.25">
      <c r="A508">
        <v>506</v>
      </c>
      <c r="B508" s="5">
        <v>156</v>
      </c>
      <c r="C508" s="5">
        <v>4</v>
      </c>
    </row>
    <row r="509" spans="1:3" x14ac:dyDescent="0.25">
      <c r="A509">
        <v>507</v>
      </c>
      <c r="B509" s="5">
        <v>1</v>
      </c>
      <c r="C509" s="5">
        <v>0</v>
      </c>
    </row>
    <row r="510" spans="1:3" x14ac:dyDescent="0.25">
      <c r="A510">
        <v>508</v>
      </c>
      <c r="B510" s="5">
        <v>7283</v>
      </c>
      <c r="C510" s="5">
        <v>3800</v>
      </c>
    </row>
    <row r="511" spans="1:3" x14ac:dyDescent="0.25">
      <c r="A511">
        <v>509</v>
      </c>
      <c r="B511" s="5">
        <v>6888</v>
      </c>
      <c r="C511" s="5">
        <v>5000</v>
      </c>
    </row>
    <row r="512" spans="1:3" x14ac:dyDescent="0.25">
      <c r="A512">
        <v>510</v>
      </c>
      <c r="B512" s="5">
        <v>82</v>
      </c>
      <c r="C512" s="5">
        <v>50</v>
      </c>
    </row>
    <row r="513" spans="1:3" x14ac:dyDescent="0.25">
      <c r="A513">
        <v>511</v>
      </c>
      <c r="B513" s="5">
        <v>2765</v>
      </c>
      <c r="C513" s="5">
        <v>150</v>
      </c>
    </row>
    <row r="514" spans="1:3" x14ac:dyDescent="0.25">
      <c r="A514">
        <v>512</v>
      </c>
      <c r="B514" s="5">
        <v>31880</v>
      </c>
      <c r="C514" s="5">
        <v>2000</v>
      </c>
    </row>
    <row r="515" spans="1:3" x14ac:dyDescent="0.25">
      <c r="A515">
        <v>513</v>
      </c>
      <c r="B515" s="5">
        <v>5507</v>
      </c>
      <c r="C515" s="5">
        <v>650</v>
      </c>
    </row>
    <row r="516" spans="1:3" x14ac:dyDescent="0.25">
      <c r="A516">
        <v>514</v>
      </c>
      <c r="B516" s="5">
        <v>32000</v>
      </c>
      <c r="C516" s="5">
        <v>10000</v>
      </c>
    </row>
    <row r="517" spans="1:3" x14ac:dyDescent="0.25">
      <c r="A517">
        <v>515</v>
      </c>
      <c r="B517" s="5">
        <v>14241</v>
      </c>
      <c r="C517" s="5">
        <v>1557</v>
      </c>
    </row>
    <row r="518" spans="1:3" x14ac:dyDescent="0.25">
      <c r="A518">
        <v>516</v>
      </c>
      <c r="B518" s="5">
        <v>4140</v>
      </c>
      <c r="C518" s="5">
        <v>500</v>
      </c>
    </row>
    <row r="519" spans="1:3" x14ac:dyDescent="0.25">
      <c r="A519">
        <v>517</v>
      </c>
      <c r="B519" s="5">
        <v>0</v>
      </c>
      <c r="C519" s="5">
        <v>0</v>
      </c>
    </row>
    <row r="520" spans="1:3" x14ac:dyDescent="0.25">
      <c r="A520">
        <v>518</v>
      </c>
      <c r="B520" s="5">
        <v>5880</v>
      </c>
      <c r="C520" s="5">
        <v>2400</v>
      </c>
    </row>
    <row r="521" spans="1:3" x14ac:dyDescent="0.25">
      <c r="A521">
        <v>519</v>
      </c>
      <c r="B521" s="5">
        <v>104</v>
      </c>
      <c r="C521" s="5">
        <v>36</v>
      </c>
    </row>
    <row r="522" spans="1:3" x14ac:dyDescent="0.25">
      <c r="A522">
        <v>520</v>
      </c>
      <c r="B522" s="5">
        <v>9</v>
      </c>
      <c r="C522" s="5">
        <v>25</v>
      </c>
    </row>
    <row r="523" spans="1:3" x14ac:dyDescent="0.25">
      <c r="A523">
        <v>521</v>
      </c>
      <c r="B523" s="5">
        <v>2425</v>
      </c>
      <c r="C523" s="5">
        <v>860</v>
      </c>
    </row>
    <row r="524" spans="1:3" x14ac:dyDescent="0.25">
      <c r="A524">
        <v>522</v>
      </c>
      <c r="B524" s="5">
        <v>385</v>
      </c>
      <c r="C524" s="5">
        <v>0</v>
      </c>
    </row>
    <row r="525" spans="1:3" x14ac:dyDescent="0.25">
      <c r="A525">
        <v>523</v>
      </c>
      <c r="B525" s="5">
        <v>8746</v>
      </c>
      <c r="C525" s="5">
        <v>692</v>
      </c>
    </row>
    <row r="526" spans="1:3" x14ac:dyDescent="0.25">
      <c r="A526">
        <v>524</v>
      </c>
      <c r="B526" s="5">
        <v>3416</v>
      </c>
      <c r="C526" s="5">
        <v>105</v>
      </c>
    </row>
    <row r="527" spans="1:3" x14ac:dyDescent="0.25">
      <c r="A527">
        <v>525</v>
      </c>
      <c r="B527" s="5">
        <v>1140</v>
      </c>
      <c r="C527" s="5">
        <v>5</v>
      </c>
    </row>
    <row r="528" spans="1:3" x14ac:dyDescent="0.25">
      <c r="A528">
        <v>526</v>
      </c>
      <c r="B528" s="5">
        <v>385</v>
      </c>
      <c r="C528" s="5">
        <v>53</v>
      </c>
    </row>
    <row r="529" spans="1:3" x14ac:dyDescent="0.25">
      <c r="A529">
        <v>527</v>
      </c>
      <c r="B529" s="5">
        <v>294</v>
      </c>
      <c r="C529" s="5">
        <v>16</v>
      </c>
    </row>
    <row r="530" spans="1:3" x14ac:dyDescent="0.25">
      <c r="A530">
        <v>528</v>
      </c>
      <c r="B530" s="5">
        <v>1</v>
      </c>
      <c r="C530" s="5">
        <v>0</v>
      </c>
    </row>
    <row r="531" spans="1:3" x14ac:dyDescent="0.25">
      <c r="A531">
        <v>529</v>
      </c>
      <c r="B531" s="5">
        <v>18959</v>
      </c>
      <c r="C531" s="5">
        <v>8000</v>
      </c>
    </row>
    <row r="532" spans="1:3" x14ac:dyDescent="0.25">
      <c r="A532">
        <v>530</v>
      </c>
      <c r="B532" s="5">
        <v>1434</v>
      </c>
      <c r="C532" s="5">
        <v>210</v>
      </c>
    </row>
    <row r="533" spans="1:3" x14ac:dyDescent="0.25">
      <c r="A533">
        <v>531</v>
      </c>
      <c r="B533" s="5">
        <v>276</v>
      </c>
      <c r="C533" s="5">
        <v>7</v>
      </c>
    </row>
    <row r="534" spans="1:3" x14ac:dyDescent="0.25">
      <c r="A534">
        <v>532</v>
      </c>
      <c r="B534" s="5">
        <v>150</v>
      </c>
      <c r="C534" s="5">
        <v>2</v>
      </c>
    </row>
    <row r="535" spans="1:3" x14ac:dyDescent="0.25">
      <c r="A535">
        <v>533</v>
      </c>
      <c r="B535" s="5">
        <v>139</v>
      </c>
      <c r="C535" s="5">
        <v>2</v>
      </c>
    </row>
    <row r="536" spans="1:3" x14ac:dyDescent="0.25">
      <c r="A536">
        <v>534</v>
      </c>
      <c r="B536" s="5">
        <v>43</v>
      </c>
      <c r="C536" s="5">
        <v>1</v>
      </c>
    </row>
    <row r="537" spans="1:3" x14ac:dyDescent="0.25">
      <c r="A537">
        <v>535</v>
      </c>
      <c r="B537" s="5">
        <v>421958</v>
      </c>
      <c r="C537" s="5">
        <v>18207</v>
      </c>
    </row>
    <row r="538" spans="1:3" x14ac:dyDescent="0.25">
      <c r="A538">
        <v>536</v>
      </c>
      <c r="B538" s="5">
        <v>8050</v>
      </c>
      <c r="C538" s="5">
        <v>350</v>
      </c>
    </row>
    <row r="539" spans="1:3" x14ac:dyDescent="0.25">
      <c r="A539">
        <v>537</v>
      </c>
      <c r="B539" s="5">
        <v>3149</v>
      </c>
      <c r="C539" s="5">
        <v>75</v>
      </c>
    </row>
    <row r="540" spans="1:3" x14ac:dyDescent="0.25">
      <c r="A540">
        <v>538</v>
      </c>
      <c r="B540" s="5">
        <v>2361</v>
      </c>
      <c r="C540" s="5">
        <v>50</v>
      </c>
    </row>
    <row r="541" spans="1:3" x14ac:dyDescent="0.25">
      <c r="A541">
        <v>539</v>
      </c>
      <c r="B541" s="5">
        <v>1</v>
      </c>
      <c r="C541" s="5">
        <v>0</v>
      </c>
    </row>
    <row r="542" spans="1:3" x14ac:dyDescent="0.25">
      <c r="A542">
        <v>540</v>
      </c>
      <c r="B542" s="5">
        <v>78142</v>
      </c>
      <c r="C542" s="5">
        <v>13200</v>
      </c>
    </row>
    <row r="543" spans="1:3" x14ac:dyDescent="0.25">
      <c r="A543">
        <v>541</v>
      </c>
      <c r="B543" s="5">
        <v>8430</v>
      </c>
      <c r="C543" s="5">
        <v>1240</v>
      </c>
    </row>
    <row r="544" spans="1:3" x14ac:dyDescent="0.25">
      <c r="A544">
        <v>542</v>
      </c>
      <c r="B544" s="5">
        <v>1831</v>
      </c>
      <c r="C544" s="5">
        <v>101</v>
      </c>
    </row>
    <row r="545" spans="1:3" x14ac:dyDescent="0.25">
      <c r="A545">
        <v>543</v>
      </c>
      <c r="B545" s="5">
        <v>1478</v>
      </c>
      <c r="C545" s="5">
        <v>220</v>
      </c>
    </row>
    <row r="546" spans="1:3" x14ac:dyDescent="0.25">
      <c r="A546">
        <v>544</v>
      </c>
      <c r="B546" s="5">
        <v>703</v>
      </c>
      <c r="C546" s="5">
        <v>60</v>
      </c>
    </row>
    <row r="547" spans="1:3" x14ac:dyDescent="0.25">
      <c r="A547">
        <v>545</v>
      </c>
      <c r="B547" s="5">
        <v>2674</v>
      </c>
      <c r="C547" s="5">
        <v>50</v>
      </c>
    </row>
    <row r="548" spans="1:3" x14ac:dyDescent="0.25">
      <c r="A548">
        <v>546</v>
      </c>
      <c r="B548" s="5">
        <v>167</v>
      </c>
      <c r="C548" s="5">
        <v>40</v>
      </c>
    </row>
    <row r="549" spans="1:3" x14ac:dyDescent="0.25">
      <c r="A549">
        <v>547</v>
      </c>
      <c r="B549" s="5">
        <v>165</v>
      </c>
      <c r="C549" s="5">
        <v>30</v>
      </c>
    </row>
    <row r="550" spans="1:3" x14ac:dyDescent="0.25">
      <c r="A550">
        <v>548</v>
      </c>
      <c r="B550" s="5">
        <v>819983</v>
      </c>
      <c r="C550" s="5">
        <v>184705</v>
      </c>
    </row>
    <row r="551" spans="1:3" x14ac:dyDescent="0.25">
      <c r="A551">
        <v>549</v>
      </c>
      <c r="B551" s="5">
        <v>58197</v>
      </c>
      <c r="C551" s="5">
        <v>9165</v>
      </c>
    </row>
    <row r="552" spans="1:3" x14ac:dyDescent="0.25">
      <c r="A552">
        <v>550</v>
      </c>
      <c r="B552" s="5">
        <v>48905</v>
      </c>
      <c r="C552" s="5">
        <v>10105</v>
      </c>
    </row>
    <row r="553" spans="1:3" x14ac:dyDescent="0.25">
      <c r="A553">
        <v>551</v>
      </c>
      <c r="B553" s="5">
        <v>37683</v>
      </c>
      <c r="C553" s="5">
        <v>8695</v>
      </c>
    </row>
    <row r="554" spans="1:3" x14ac:dyDescent="0.25">
      <c r="A554">
        <v>552</v>
      </c>
      <c r="B554" s="5">
        <v>10292</v>
      </c>
      <c r="C554" s="5">
        <v>2350</v>
      </c>
    </row>
    <row r="555" spans="1:3" x14ac:dyDescent="0.25">
      <c r="A555">
        <v>553</v>
      </c>
      <c r="B555" s="5">
        <v>7839</v>
      </c>
      <c r="C555" s="5">
        <v>1410</v>
      </c>
    </row>
    <row r="556" spans="1:3" x14ac:dyDescent="0.25">
      <c r="A556">
        <v>554</v>
      </c>
      <c r="B556" s="5">
        <v>5586</v>
      </c>
      <c r="C556" s="5">
        <v>1365</v>
      </c>
    </row>
    <row r="557" spans="1:3" x14ac:dyDescent="0.25">
      <c r="A557">
        <v>555</v>
      </c>
      <c r="B557" s="5">
        <v>846</v>
      </c>
      <c r="C557" s="5">
        <v>157</v>
      </c>
    </row>
    <row r="558" spans="1:3" x14ac:dyDescent="0.25">
      <c r="A558">
        <v>556</v>
      </c>
      <c r="B558" s="5">
        <v>542</v>
      </c>
      <c r="C558" s="5">
        <v>120</v>
      </c>
    </row>
    <row r="559" spans="1:3" x14ac:dyDescent="0.25">
      <c r="A559">
        <v>557</v>
      </c>
      <c r="B559" s="5">
        <v>6642137</v>
      </c>
      <c r="C559" s="5">
        <v>1399882</v>
      </c>
    </row>
    <row r="560" spans="1:3" x14ac:dyDescent="0.25">
      <c r="A560">
        <v>558</v>
      </c>
      <c r="B560" s="5">
        <v>3166193</v>
      </c>
      <c r="C560" s="5">
        <v>673510</v>
      </c>
    </row>
    <row r="561" spans="1:3" x14ac:dyDescent="0.25">
      <c r="A561">
        <v>559</v>
      </c>
      <c r="B561" s="5">
        <v>2931490</v>
      </c>
      <c r="C561" s="5">
        <v>700120</v>
      </c>
    </row>
    <row r="562" spans="1:3" x14ac:dyDescent="0.25">
      <c r="A562">
        <v>560</v>
      </c>
      <c r="B562" s="5">
        <v>2222149</v>
      </c>
      <c r="C562" s="5">
        <v>510870</v>
      </c>
    </row>
    <row r="563" spans="1:3" x14ac:dyDescent="0.25">
      <c r="A563">
        <v>561</v>
      </c>
      <c r="B563" s="5">
        <v>1678127</v>
      </c>
      <c r="C563" s="5">
        <v>337307</v>
      </c>
    </row>
    <row r="564" spans="1:3" x14ac:dyDescent="0.25">
      <c r="A564">
        <v>562</v>
      </c>
      <c r="B564" s="5">
        <v>1447992</v>
      </c>
      <c r="C564" s="5">
        <v>389325</v>
      </c>
    </row>
    <row r="565" spans="1:3" x14ac:dyDescent="0.25">
      <c r="A565">
        <v>563</v>
      </c>
      <c r="B565" s="5">
        <v>790260</v>
      </c>
      <c r="C565" s="5">
        <v>164765</v>
      </c>
    </row>
    <row r="566" spans="1:3" x14ac:dyDescent="0.25">
      <c r="A566">
        <v>564</v>
      </c>
      <c r="B566" s="5">
        <v>761114</v>
      </c>
      <c r="C566" s="5">
        <v>178915</v>
      </c>
    </row>
    <row r="567" spans="1:3" x14ac:dyDescent="0.25">
      <c r="A567">
        <v>565</v>
      </c>
      <c r="B567" s="5">
        <v>508273</v>
      </c>
      <c r="C567" s="5">
        <v>102735</v>
      </c>
    </row>
    <row r="568" spans="1:3" x14ac:dyDescent="0.25">
      <c r="A568">
        <v>566</v>
      </c>
      <c r="B568" s="5">
        <v>431068</v>
      </c>
      <c r="C568" s="5">
        <v>89000</v>
      </c>
    </row>
    <row r="569" spans="1:3" x14ac:dyDescent="0.25">
      <c r="A569">
        <v>567</v>
      </c>
      <c r="B569" s="5">
        <v>396747</v>
      </c>
      <c r="C569" s="5">
        <v>75000</v>
      </c>
    </row>
    <row r="570" spans="1:3" x14ac:dyDescent="0.25">
      <c r="A570">
        <v>568</v>
      </c>
      <c r="B570" s="5">
        <v>342545</v>
      </c>
      <c r="C570" s="5">
        <v>84665</v>
      </c>
    </row>
    <row r="571" spans="1:3" x14ac:dyDescent="0.25">
      <c r="A571">
        <v>569</v>
      </c>
      <c r="B571" s="5">
        <v>243816</v>
      </c>
      <c r="C571" s="5">
        <v>72000</v>
      </c>
    </row>
    <row r="572" spans="1:3" x14ac:dyDescent="0.25">
      <c r="A572">
        <v>570</v>
      </c>
      <c r="B572" s="5">
        <v>78072</v>
      </c>
      <c r="C572" s="5">
        <v>15675</v>
      </c>
    </row>
    <row r="573" spans="1:3" x14ac:dyDescent="0.25">
      <c r="A573">
        <v>571</v>
      </c>
      <c r="B573" s="5">
        <v>57299</v>
      </c>
      <c r="C573" s="5">
        <v>12935</v>
      </c>
    </row>
    <row r="574" spans="1:3" x14ac:dyDescent="0.25">
      <c r="A574">
        <v>572</v>
      </c>
      <c r="B574" s="5">
        <v>2062</v>
      </c>
      <c r="C574" s="5">
        <v>247</v>
      </c>
    </row>
    <row r="575" spans="1:3" x14ac:dyDescent="0.25">
      <c r="A575">
        <v>573</v>
      </c>
      <c r="B575" s="5">
        <v>184</v>
      </c>
      <c r="C575" s="5">
        <v>19</v>
      </c>
    </row>
    <row r="576" spans="1:3" x14ac:dyDescent="0.25">
      <c r="A576">
        <v>574</v>
      </c>
      <c r="B576" s="5">
        <v>6</v>
      </c>
      <c r="C576" s="5">
        <v>0</v>
      </c>
    </row>
    <row r="577" spans="1:3" x14ac:dyDescent="0.25">
      <c r="A577">
        <v>575</v>
      </c>
      <c r="B577" s="5">
        <v>110842</v>
      </c>
      <c r="C577" s="5">
        <v>18154</v>
      </c>
    </row>
    <row r="578" spans="1:3" x14ac:dyDescent="0.25">
      <c r="A578">
        <v>576</v>
      </c>
      <c r="B578" s="5">
        <v>2484</v>
      </c>
      <c r="C578" s="5">
        <v>350</v>
      </c>
    </row>
    <row r="579" spans="1:3" x14ac:dyDescent="0.25">
      <c r="A579">
        <v>577</v>
      </c>
      <c r="B579" s="5">
        <v>1766</v>
      </c>
      <c r="C579" s="5">
        <v>12</v>
      </c>
    </row>
    <row r="580" spans="1:3" x14ac:dyDescent="0.25">
      <c r="A580">
        <v>578</v>
      </c>
      <c r="B580" s="5">
        <v>13</v>
      </c>
      <c r="C580" s="5">
        <v>2</v>
      </c>
    </row>
    <row r="581" spans="1:3" x14ac:dyDescent="0.25">
      <c r="A581">
        <v>579</v>
      </c>
      <c r="B581" s="5">
        <v>14273</v>
      </c>
      <c r="C581" s="5">
        <v>2280</v>
      </c>
    </row>
    <row r="582" spans="1:3" x14ac:dyDescent="0.25">
      <c r="A582">
        <v>580</v>
      </c>
      <c r="B582" s="5">
        <v>4809</v>
      </c>
      <c r="C582" s="5">
        <v>685</v>
      </c>
    </row>
    <row r="583" spans="1:3" x14ac:dyDescent="0.25">
      <c r="A583">
        <v>581</v>
      </c>
      <c r="B583" s="5">
        <v>1182</v>
      </c>
      <c r="C583" s="5">
        <v>200</v>
      </c>
    </row>
    <row r="584" spans="1:3" x14ac:dyDescent="0.25">
      <c r="A584">
        <v>582</v>
      </c>
      <c r="B584" s="5">
        <v>89585</v>
      </c>
      <c r="C584" s="5">
        <v>2300</v>
      </c>
    </row>
    <row r="585" spans="1:3" x14ac:dyDescent="0.25">
      <c r="A585">
        <v>583</v>
      </c>
      <c r="B585" s="5">
        <v>38137</v>
      </c>
      <c r="C585" s="5">
        <v>1525</v>
      </c>
    </row>
    <row r="586" spans="1:3" x14ac:dyDescent="0.25">
      <c r="A586">
        <v>584</v>
      </c>
      <c r="B586" s="5">
        <v>131</v>
      </c>
      <c r="C586" s="5">
        <v>25</v>
      </c>
    </row>
    <row r="587" spans="1:3" x14ac:dyDescent="0.25">
      <c r="A587">
        <v>585</v>
      </c>
      <c r="B587" s="5">
        <v>12135</v>
      </c>
      <c r="C587" s="5">
        <v>245</v>
      </c>
    </row>
    <row r="588" spans="1:3" x14ac:dyDescent="0.25">
      <c r="A588">
        <v>586</v>
      </c>
      <c r="B588" s="5">
        <v>2245</v>
      </c>
      <c r="C588" s="5">
        <v>36</v>
      </c>
    </row>
    <row r="589" spans="1:3" x14ac:dyDescent="0.25">
      <c r="A589">
        <v>587</v>
      </c>
      <c r="B589" s="5">
        <v>1859</v>
      </c>
      <c r="C589" s="5">
        <v>28</v>
      </c>
    </row>
    <row r="590" spans="1:3" x14ac:dyDescent="0.25">
      <c r="A590">
        <v>588</v>
      </c>
      <c r="B590" s="5">
        <v>464</v>
      </c>
      <c r="C590" s="5">
        <v>4</v>
      </c>
    </row>
    <row r="591" spans="1:3" x14ac:dyDescent="0.25">
      <c r="A591">
        <v>589</v>
      </c>
      <c r="B591" s="5">
        <v>372</v>
      </c>
      <c r="C591" s="5">
        <v>26</v>
      </c>
    </row>
    <row r="592" spans="1:3" x14ac:dyDescent="0.25">
      <c r="A592">
        <v>590</v>
      </c>
      <c r="B592" s="5">
        <v>357</v>
      </c>
      <c r="C592" s="5">
        <v>50</v>
      </c>
    </row>
    <row r="593" spans="1:3" x14ac:dyDescent="0.25">
      <c r="A593">
        <v>591</v>
      </c>
      <c r="B593" s="5">
        <v>6291</v>
      </c>
      <c r="C593" s="5">
        <v>1890</v>
      </c>
    </row>
    <row r="594" spans="1:3" x14ac:dyDescent="0.25">
      <c r="A594">
        <v>592</v>
      </c>
      <c r="B594" s="5">
        <v>494</v>
      </c>
      <c r="C594" s="5">
        <v>110</v>
      </c>
    </row>
    <row r="595" spans="1:3" x14ac:dyDescent="0.25">
      <c r="A595">
        <v>593</v>
      </c>
      <c r="B595" s="5">
        <v>66922</v>
      </c>
      <c r="C595" s="5">
        <v>39600</v>
      </c>
    </row>
    <row r="596" spans="1:3" x14ac:dyDescent="0.25">
      <c r="A596">
        <v>594</v>
      </c>
      <c r="B596" s="5">
        <v>10997</v>
      </c>
      <c r="C596" s="5">
        <v>765</v>
      </c>
    </row>
    <row r="597" spans="1:3" x14ac:dyDescent="0.25">
      <c r="A597">
        <v>595</v>
      </c>
      <c r="B597" s="5">
        <v>5905</v>
      </c>
      <c r="C597" s="5">
        <v>50</v>
      </c>
    </row>
    <row r="598" spans="1:3" x14ac:dyDescent="0.25">
      <c r="A598">
        <v>596</v>
      </c>
      <c r="B598" s="5">
        <v>3008</v>
      </c>
      <c r="C598" s="5">
        <v>400</v>
      </c>
    </row>
    <row r="599" spans="1:3" x14ac:dyDescent="0.25">
      <c r="A599">
        <v>597</v>
      </c>
      <c r="B599" s="5">
        <v>1445</v>
      </c>
      <c r="C599" s="5">
        <v>140</v>
      </c>
    </row>
    <row r="600" spans="1:3" x14ac:dyDescent="0.25">
      <c r="A600">
        <v>598</v>
      </c>
      <c r="B600" s="5">
        <v>549</v>
      </c>
      <c r="C600" s="5">
        <v>75</v>
      </c>
    </row>
    <row r="601" spans="1:3" x14ac:dyDescent="0.25">
      <c r="A601">
        <v>599</v>
      </c>
      <c r="B601" s="5">
        <v>136</v>
      </c>
      <c r="C601" s="5">
        <v>10</v>
      </c>
    </row>
    <row r="602" spans="1:3" x14ac:dyDescent="0.25">
      <c r="A602">
        <v>600</v>
      </c>
      <c r="B602" s="5">
        <v>61</v>
      </c>
      <c r="C602" s="5">
        <v>2</v>
      </c>
    </row>
    <row r="603" spans="1:3" x14ac:dyDescent="0.25">
      <c r="A603">
        <v>601</v>
      </c>
      <c r="B603" s="5">
        <v>3687027</v>
      </c>
      <c r="C603" s="5">
        <v>1063300</v>
      </c>
    </row>
    <row r="604" spans="1:3" x14ac:dyDescent="0.25">
      <c r="A604">
        <v>602</v>
      </c>
      <c r="B604" s="5">
        <v>12</v>
      </c>
      <c r="C604" s="5">
        <v>0</v>
      </c>
    </row>
    <row r="605" spans="1:3" x14ac:dyDescent="0.25">
      <c r="A605">
        <v>603</v>
      </c>
      <c r="B605" s="5">
        <v>31789</v>
      </c>
      <c r="C605" s="5">
        <v>9250</v>
      </c>
    </row>
    <row r="606" spans="1:3" x14ac:dyDescent="0.25">
      <c r="A606">
        <v>604</v>
      </c>
      <c r="B606" s="5">
        <v>4050</v>
      </c>
      <c r="C606" s="5">
        <v>1300</v>
      </c>
    </row>
    <row r="607" spans="1:3" x14ac:dyDescent="0.25">
      <c r="A607">
        <v>605</v>
      </c>
      <c r="B607" s="5">
        <v>1144</v>
      </c>
      <c r="C607" s="5">
        <v>250</v>
      </c>
    </row>
    <row r="608" spans="1:3" x14ac:dyDescent="0.25">
      <c r="A608">
        <v>606</v>
      </c>
      <c r="B608" s="5">
        <v>1000</v>
      </c>
      <c r="C608" s="5">
        <v>500</v>
      </c>
    </row>
    <row r="609" spans="1:3" x14ac:dyDescent="0.25">
      <c r="A609">
        <v>607</v>
      </c>
      <c r="B609" s="5">
        <v>78</v>
      </c>
      <c r="C609" s="5">
        <v>27</v>
      </c>
    </row>
    <row r="610" spans="1:3" x14ac:dyDescent="0.25">
      <c r="A610">
        <v>608</v>
      </c>
      <c r="B610" s="5">
        <v>23</v>
      </c>
      <c r="C610" s="5">
        <v>23</v>
      </c>
    </row>
    <row r="611" spans="1:3" x14ac:dyDescent="0.25">
      <c r="A611">
        <v>609</v>
      </c>
      <c r="B611" s="5">
        <v>16433520</v>
      </c>
      <c r="C611" s="5">
        <v>429422</v>
      </c>
    </row>
    <row r="612" spans="1:3" x14ac:dyDescent="0.25">
      <c r="A612">
        <v>610</v>
      </c>
      <c r="B612" s="5">
        <v>6929474</v>
      </c>
      <c r="C612" s="5">
        <v>158548</v>
      </c>
    </row>
    <row r="613" spans="1:3" x14ac:dyDescent="0.25">
      <c r="A613">
        <v>611</v>
      </c>
      <c r="B613" s="5">
        <v>2006997</v>
      </c>
      <c r="C613" s="5">
        <v>56250</v>
      </c>
    </row>
    <row r="614" spans="1:3" x14ac:dyDescent="0.25">
      <c r="A614">
        <v>612</v>
      </c>
      <c r="B614" s="5">
        <v>998749</v>
      </c>
      <c r="C614" s="5">
        <v>24475</v>
      </c>
    </row>
    <row r="615" spans="1:3" x14ac:dyDescent="0.25">
      <c r="A615">
        <v>613</v>
      </c>
      <c r="B615" s="5">
        <v>538998</v>
      </c>
      <c r="C615" s="5">
        <v>11000</v>
      </c>
    </row>
    <row r="616" spans="1:3" x14ac:dyDescent="0.25">
      <c r="A616">
        <v>614</v>
      </c>
      <c r="B616" s="5">
        <v>494598</v>
      </c>
      <c r="C616" s="5">
        <v>13000</v>
      </c>
    </row>
    <row r="617" spans="1:3" x14ac:dyDescent="0.25">
      <c r="A617">
        <v>615</v>
      </c>
      <c r="B617" s="5">
        <v>284998</v>
      </c>
      <c r="C617" s="5">
        <v>7500</v>
      </c>
    </row>
    <row r="618" spans="1:3" x14ac:dyDescent="0.25">
      <c r="A618">
        <v>616</v>
      </c>
      <c r="B618" s="5">
        <v>272638</v>
      </c>
      <c r="C618" s="5">
        <v>4605</v>
      </c>
    </row>
    <row r="619" spans="1:3" x14ac:dyDescent="0.25">
      <c r="A619">
        <v>617</v>
      </c>
      <c r="B619" s="5">
        <v>137399</v>
      </c>
      <c r="C619" s="5">
        <v>1350</v>
      </c>
    </row>
    <row r="620" spans="1:3" x14ac:dyDescent="0.25">
      <c r="A620">
        <v>618</v>
      </c>
      <c r="B620" s="5">
        <v>78000</v>
      </c>
      <c r="C620" s="5">
        <v>2000</v>
      </c>
    </row>
    <row r="621" spans="1:3" x14ac:dyDescent="0.25">
      <c r="A621">
        <v>619</v>
      </c>
      <c r="B621" s="5">
        <v>68600</v>
      </c>
      <c r="C621" s="5">
        <v>1400</v>
      </c>
    </row>
    <row r="622" spans="1:3" x14ac:dyDescent="0.25">
      <c r="A622">
        <v>620</v>
      </c>
      <c r="B622" s="5">
        <v>32809</v>
      </c>
      <c r="C622" s="5">
        <v>950</v>
      </c>
    </row>
    <row r="623" spans="1:3" x14ac:dyDescent="0.25">
      <c r="A623">
        <v>621</v>
      </c>
      <c r="B623" s="5">
        <v>26091</v>
      </c>
      <c r="C623" s="5">
        <v>450</v>
      </c>
    </row>
    <row r="624" spans="1:3" x14ac:dyDescent="0.25">
      <c r="A624">
        <v>622</v>
      </c>
      <c r="B624" s="5">
        <v>3730</v>
      </c>
      <c r="C624" s="5">
        <v>1000</v>
      </c>
    </row>
    <row r="625" spans="1:3" x14ac:dyDescent="0.25">
      <c r="A625">
        <v>623</v>
      </c>
      <c r="B625" s="5">
        <v>1260</v>
      </c>
      <c r="C625" s="5">
        <v>150</v>
      </c>
    </row>
    <row r="626" spans="1:3" x14ac:dyDescent="0.25">
      <c r="A626">
        <v>624</v>
      </c>
      <c r="B626" s="5">
        <v>860</v>
      </c>
      <c r="C626" s="5">
        <v>100</v>
      </c>
    </row>
    <row r="627" spans="1:3" x14ac:dyDescent="0.25">
      <c r="A627">
        <v>625</v>
      </c>
      <c r="B627" s="5">
        <v>260</v>
      </c>
      <c r="C627" s="5">
        <v>25</v>
      </c>
    </row>
    <row r="628" spans="1:3" x14ac:dyDescent="0.25">
      <c r="A628">
        <v>626</v>
      </c>
      <c r="B628" s="5">
        <v>714</v>
      </c>
      <c r="C628" s="5">
        <v>180</v>
      </c>
    </row>
    <row r="629" spans="1:3" x14ac:dyDescent="0.25">
      <c r="A629">
        <v>627</v>
      </c>
      <c r="B629" s="5">
        <v>1033570</v>
      </c>
      <c r="C629" s="5">
        <v>248037</v>
      </c>
    </row>
    <row r="630" spans="1:3" x14ac:dyDescent="0.25">
      <c r="A630">
        <v>628</v>
      </c>
      <c r="B630" s="5">
        <v>585000</v>
      </c>
      <c r="C630" s="5">
        <v>975</v>
      </c>
    </row>
    <row r="631" spans="1:3" x14ac:dyDescent="0.25">
      <c r="A631">
        <v>629</v>
      </c>
      <c r="B631" s="5">
        <v>256067</v>
      </c>
      <c r="C631" s="5">
        <v>500</v>
      </c>
    </row>
    <row r="632" spans="1:3" x14ac:dyDescent="0.25">
      <c r="A632">
        <v>630</v>
      </c>
      <c r="B632" s="5">
        <v>243748</v>
      </c>
      <c r="C632" s="5">
        <v>675</v>
      </c>
    </row>
    <row r="633" spans="1:3" x14ac:dyDescent="0.25">
      <c r="A633">
        <v>631</v>
      </c>
      <c r="B633" s="5">
        <v>176826</v>
      </c>
      <c r="C633" s="5">
        <v>375</v>
      </c>
    </row>
    <row r="634" spans="1:3" x14ac:dyDescent="0.25">
      <c r="A634">
        <v>632</v>
      </c>
      <c r="B634" s="5">
        <v>152726</v>
      </c>
      <c r="C634" s="5">
        <v>2623</v>
      </c>
    </row>
    <row r="635" spans="1:3" x14ac:dyDescent="0.25">
      <c r="A635">
        <v>633</v>
      </c>
      <c r="B635" s="5">
        <v>72599</v>
      </c>
      <c r="C635" s="5">
        <v>120</v>
      </c>
    </row>
    <row r="636" spans="1:3" x14ac:dyDescent="0.25">
      <c r="A636">
        <v>634</v>
      </c>
      <c r="B636" s="5">
        <v>37923</v>
      </c>
      <c r="C636" s="5">
        <v>60</v>
      </c>
    </row>
    <row r="637" spans="1:3" x14ac:dyDescent="0.25">
      <c r="A637">
        <v>635</v>
      </c>
      <c r="B637" s="5">
        <v>28725</v>
      </c>
      <c r="C637" s="5">
        <v>9094</v>
      </c>
    </row>
    <row r="638" spans="1:3" x14ac:dyDescent="0.25">
      <c r="A638">
        <v>636</v>
      </c>
      <c r="B638" s="5">
        <v>20970</v>
      </c>
      <c r="C638" s="5">
        <v>25</v>
      </c>
    </row>
    <row r="639" spans="1:3" x14ac:dyDescent="0.25">
      <c r="A639">
        <v>637</v>
      </c>
      <c r="B639" s="5">
        <v>17014</v>
      </c>
      <c r="C639" s="5">
        <v>2400</v>
      </c>
    </row>
    <row r="640" spans="1:3" x14ac:dyDescent="0.25">
      <c r="A640">
        <v>638</v>
      </c>
      <c r="B640" s="5">
        <v>9904</v>
      </c>
      <c r="C640" s="5">
        <v>525</v>
      </c>
    </row>
    <row r="641" spans="1:3" x14ac:dyDescent="0.25">
      <c r="A641">
        <v>639</v>
      </c>
      <c r="B641" s="5">
        <v>1997</v>
      </c>
      <c r="C641" s="5">
        <v>50</v>
      </c>
    </row>
    <row r="642" spans="1:3" x14ac:dyDescent="0.25">
      <c r="A642">
        <v>640</v>
      </c>
      <c r="B642" s="5">
        <v>499</v>
      </c>
      <c r="C642" s="5">
        <v>40</v>
      </c>
    </row>
    <row r="643" spans="1:3" x14ac:dyDescent="0.25">
      <c r="A643">
        <v>641</v>
      </c>
      <c r="B643" s="5">
        <v>216</v>
      </c>
      <c r="C643" s="5">
        <v>4</v>
      </c>
    </row>
    <row r="644" spans="1:3" x14ac:dyDescent="0.25">
      <c r="A644">
        <v>642</v>
      </c>
      <c r="B644" s="5">
        <v>3</v>
      </c>
      <c r="C644" s="5">
        <v>2</v>
      </c>
    </row>
    <row r="645" spans="1:3" x14ac:dyDescent="0.25">
      <c r="A645">
        <v>643</v>
      </c>
      <c r="B645" s="5">
        <v>0</v>
      </c>
      <c r="C645" s="5">
        <v>0</v>
      </c>
    </row>
    <row r="646" spans="1:3" x14ac:dyDescent="0.25">
      <c r="A646">
        <v>644</v>
      </c>
      <c r="B646" s="5">
        <v>38355</v>
      </c>
      <c r="C646" s="5">
        <v>5000</v>
      </c>
    </row>
    <row r="647" spans="1:3" x14ac:dyDescent="0.25">
      <c r="A647">
        <v>645</v>
      </c>
      <c r="B647" s="5">
        <v>3883</v>
      </c>
      <c r="C647" s="5">
        <v>891</v>
      </c>
    </row>
    <row r="648" spans="1:3" x14ac:dyDescent="0.25">
      <c r="A648">
        <v>646</v>
      </c>
      <c r="B648" s="5">
        <v>86987</v>
      </c>
      <c r="C648" s="5">
        <v>26770</v>
      </c>
    </row>
    <row r="649" spans="1:3" x14ac:dyDescent="0.25">
      <c r="A649">
        <v>647</v>
      </c>
      <c r="B649" s="5">
        <v>61023</v>
      </c>
      <c r="C649" s="5">
        <v>16980</v>
      </c>
    </row>
    <row r="650" spans="1:3" x14ac:dyDescent="0.25">
      <c r="A650">
        <v>648</v>
      </c>
      <c r="B650" s="5">
        <v>21760</v>
      </c>
      <c r="C650" s="5">
        <v>8000</v>
      </c>
    </row>
    <row r="651" spans="1:3" x14ac:dyDescent="0.25">
      <c r="A651">
        <v>649</v>
      </c>
      <c r="B651" s="5">
        <v>8837</v>
      </c>
      <c r="C651" s="5">
        <v>5250</v>
      </c>
    </row>
    <row r="652" spans="1:3" x14ac:dyDescent="0.25">
      <c r="A652">
        <v>650</v>
      </c>
      <c r="B652" s="5">
        <v>7000</v>
      </c>
      <c r="C652" s="5">
        <v>2500</v>
      </c>
    </row>
    <row r="653" spans="1:3" x14ac:dyDescent="0.25">
      <c r="A653">
        <v>651</v>
      </c>
      <c r="B653" s="5">
        <v>89</v>
      </c>
      <c r="C653" s="5">
        <v>1</v>
      </c>
    </row>
    <row r="654" spans="1:3" x14ac:dyDescent="0.25">
      <c r="A654">
        <v>652</v>
      </c>
      <c r="B654" s="5">
        <v>7236</v>
      </c>
      <c r="C654" s="5">
        <v>7200</v>
      </c>
    </row>
    <row r="655" spans="1:3" x14ac:dyDescent="0.25">
      <c r="A655">
        <v>653</v>
      </c>
      <c r="B655" s="5">
        <v>553506</v>
      </c>
      <c r="C655" s="5">
        <v>330219</v>
      </c>
    </row>
    <row r="656" spans="1:3" x14ac:dyDescent="0.25">
      <c r="A656">
        <v>654</v>
      </c>
      <c r="B656" s="5">
        <v>294462</v>
      </c>
      <c r="C656" s="5">
        <v>110540</v>
      </c>
    </row>
    <row r="657" spans="1:3" x14ac:dyDescent="0.25">
      <c r="A657">
        <v>655</v>
      </c>
      <c r="B657" s="5">
        <v>132018</v>
      </c>
      <c r="C657" s="5">
        <v>46660</v>
      </c>
    </row>
    <row r="658" spans="1:3" x14ac:dyDescent="0.25">
      <c r="A658">
        <v>656</v>
      </c>
      <c r="B658" s="5">
        <v>99012</v>
      </c>
      <c r="C658" s="5">
        <v>23731</v>
      </c>
    </row>
    <row r="659" spans="1:3" x14ac:dyDescent="0.25">
      <c r="A659">
        <v>657</v>
      </c>
      <c r="B659" s="5">
        <v>63098</v>
      </c>
      <c r="C659" s="5">
        <v>39600</v>
      </c>
    </row>
    <row r="660" spans="1:3" x14ac:dyDescent="0.25">
      <c r="A660">
        <v>658</v>
      </c>
      <c r="B660" s="5">
        <v>54648</v>
      </c>
      <c r="C660" s="5">
        <v>19800</v>
      </c>
    </row>
    <row r="661" spans="1:3" x14ac:dyDescent="0.25">
      <c r="A661">
        <v>659</v>
      </c>
      <c r="B661" s="5">
        <v>54319</v>
      </c>
      <c r="C661" s="5">
        <v>16000</v>
      </c>
    </row>
    <row r="662" spans="1:3" x14ac:dyDescent="0.25">
      <c r="A662">
        <v>660</v>
      </c>
      <c r="B662" s="5">
        <v>51359</v>
      </c>
      <c r="C662" s="5">
        <v>24000</v>
      </c>
    </row>
    <row r="663" spans="1:3" x14ac:dyDescent="0.25">
      <c r="A663">
        <v>661</v>
      </c>
      <c r="B663" s="5">
        <v>50700</v>
      </c>
      <c r="C663" s="5">
        <v>19800</v>
      </c>
    </row>
    <row r="664" spans="1:3" x14ac:dyDescent="0.25">
      <c r="A664">
        <v>662</v>
      </c>
      <c r="B664" s="5">
        <v>24521</v>
      </c>
      <c r="C664" s="5">
        <v>7860</v>
      </c>
    </row>
    <row r="665" spans="1:3" x14ac:dyDescent="0.25">
      <c r="A665">
        <v>663</v>
      </c>
      <c r="B665" s="5">
        <v>13913</v>
      </c>
      <c r="C665" s="5">
        <v>3530</v>
      </c>
    </row>
    <row r="666" spans="1:3" x14ac:dyDescent="0.25">
      <c r="A666">
        <v>664</v>
      </c>
      <c r="B666" s="5">
        <v>11757</v>
      </c>
      <c r="C666" s="5">
        <v>2760</v>
      </c>
    </row>
    <row r="667" spans="1:3" x14ac:dyDescent="0.25">
      <c r="A667">
        <v>665</v>
      </c>
      <c r="B667" s="5">
        <v>35547</v>
      </c>
      <c r="C667" s="5">
        <v>2531</v>
      </c>
    </row>
    <row r="668" spans="1:3" x14ac:dyDescent="0.25">
      <c r="A668">
        <v>666</v>
      </c>
      <c r="B668" s="5">
        <v>7490</v>
      </c>
      <c r="C668" s="5">
        <v>63</v>
      </c>
    </row>
    <row r="669" spans="1:3" x14ac:dyDescent="0.25">
      <c r="A669">
        <v>667</v>
      </c>
      <c r="B669" s="5">
        <v>4097</v>
      </c>
      <c r="C669" s="5">
        <v>30</v>
      </c>
    </row>
    <row r="670" spans="1:3" x14ac:dyDescent="0.25">
      <c r="A670">
        <v>668</v>
      </c>
      <c r="B670" s="5">
        <v>1806</v>
      </c>
      <c r="C670" s="5">
        <v>14</v>
      </c>
    </row>
    <row r="671" spans="1:3" x14ac:dyDescent="0.25">
      <c r="A671">
        <v>669</v>
      </c>
      <c r="B671" s="5">
        <v>1637</v>
      </c>
      <c r="C671" s="5">
        <v>10</v>
      </c>
    </row>
    <row r="672" spans="1:3" x14ac:dyDescent="0.25">
      <c r="A672">
        <v>670</v>
      </c>
      <c r="B672" s="5">
        <v>1503</v>
      </c>
      <c r="C672" s="5">
        <v>14</v>
      </c>
    </row>
    <row r="673" spans="1:3" x14ac:dyDescent="0.25">
      <c r="A673">
        <v>671</v>
      </c>
      <c r="B673" s="5">
        <v>1323</v>
      </c>
      <c r="C673" s="5">
        <v>12</v>
      </c>
    </row>
    <row r="674" spans="1:3" x14ac:dyDescent="0.25">
      <c r="A674">
        <v>672</v>
      </c>
      <c r="B674" s="5">
        <v>597</v>
      </c>
      <c r="C674" s="5">
        <v>6</v>
      </c>
    </row>
    <row r="675" spans="1:3" x14ac:dyDescent="0.25">
      <c r="A675">
        <v>673</v>
      </c>
      <c r="B675" s="5">
        <v>515</v>
      </c>
      <c r="C675" s="5">
        <v>12</v>
      </c>
    </row>
    <row r="676" spans="1:3" x14ac:dyDescent="0.25">
      <c r="A676">
        <v>674</v>
      </c>
      <c r="B676" s="5">
        <v>92</v>
      </c>
      <c r="C676" s="5">
        <v>1</v>
      </c>
    </row>
    <row r="677" spans="1:3" x14ac:dyDescent="0.25">
      <c r="A677">
        <v>675</v>
      </c>
      <c r="B677" s="5">
        <v>42</v>
      </c>
      <c r="C677" s="5">
        <v>0</v>
      </c>
    </row>
    <row r="678" spans="1:3" x14ac:dyDescent="0.25">
      <c r="A678">
        <v>676</v>
      </c>
      <c r="B678" s="5">
        <v>0</v>
      </c>
      <c r="C678" s="5">
        <v>0</v>
      </c>
    </row>
    <row r="679" spans="1:3" x14ac:dyDescent="0.25">
      <c r="A679">
        <v>677</v>
      </c>
      <c r="B679" s="5">
        <v>16365</v>
      </c>
      <c r="C679" s="5">
        <v>18285</v>
      </c>
    </row>
    <row r="680" spans="1:3" x14ac:dyDescent="0.25">
      <c r="A680">
        <v>678</v>
      </c>
      <c r="B680" s="5">
        <v>960998</v>
      </c>
      <c r="C680" s="5">
        <v>62000</v>
      </c>
    </row>
    <row r="681" spans="1:3" x14ac:dyDescent="0.25">
      <c r="A681">
        <v>679</v>
      </c>
      <c r="B681" s="5">
        <v>171119</v>
      </c>
      <c r="C681" s="5">
        <v>24800</v>
      </c>
    </row>
    <row r="682" spans="1:3" x14ac:dyDescent="0.25">
      <c r="A682">
        <v>680</v>
      </c>
      <c r="B682" s="5">
        <v>201214</v>
      </c>
      <c r="C682" s="5">
        <v>8614</v>
      </c>
    </row>
    <row r="683" spans="1:3" x14ac:dyDescent="0.25">
      <c r="A683">
        <v>681</v>
      </c>
      <c r="B683" s="5">
        <v>83637</v>
      </c>
      <c r="C683" s="5">
        <v>1200</v>
      </c>
    </row>
    <row r="684" spans="1:3" x14ac:dyDescent="0.25">
      <c r="A684">
        <v>682</v>
      </c>
      <c r="B684" s="5">
        <v>28500</v>
      </c>
      <c r="C684" s="5">
        <v>300</v>
      </c>
    </row>
    <row r="685" spans="1:3" x14ac:dyDescent="0.25">
      <c r="A685">
        <v>683</v>
      </c>
      <c r="B685" s="5">
        <v>169</v>
      </c>
      <c r="C685" s="5">
        <v>20</v>
      </c>
    </row>
    <row r="686" spans="1:3" x14ac:dyDescent="0.25">
      <c r="A686">
        <v>684</v>
      </c>
      <c r="B686" s="5">
        <v>127</v>
      </c>
      <c r="C686" s="5">
        <v>25</v>
      </c>
    </row>
    <row r="687" spans="1:3" x14ac:dyDescent="0.25">
      <c r="A687">
        <v>685</v>
      </c>
      <c r="B687" s="5">
        <v>3900</v>
      </c>
      <c r="C687" s="5">
        <v>600</v>
      </c>
    </row>
    <row r="688" spans="1:3" x14ac:dyDescent="0.25">
      <c r="A688">
        <v>686</v>
      </c>
      <c r="B688" s="5">
        <v>280828</v>
      </c>
      <c r="C688" s="5">
        <v>78290</v>
      </c>
    </row>
    <row r="689" spans="1:3" x14ac:dyDescent="0.25">
      <c r="A689">
        <v>687</v>
      </c>
      <c r="B689" s="5">
        <v>197466</v>
      </c>
      <c r="C689" s="5">
        <v>13645</v>
      </c>
    </row>
    <row r="690" spans="1:3" x14ac:dyDescent="0.25">
      <c r="A690">
        <v>688</v>
      </c>
      <c r="B690" s="5">
        <v>217</v>
      </c>
      <c r="C690" s="5">
        <v>2</v>
      </c>
    </row>
    <row r="691" spans="1:3" x14ac:dyDescent="0.25">
      <c r="A691">
        <v>689</v>
      </c>
      <c r="B691" s="5">
        <v>136</v>
      </c>
      <c r="C691" s="5">
        <v>17</v>
      </c>
    </row>
    <row r="692" spans="1:3" x14ac:dyDescent="0.25">
      <c r="A692">
        <v>690</v>
      </c>
      <c r="B692" s="5">
        <v>536333</v>
      </c>
      <c r="C692" s="5">
        <v>385110</v>
      </c>
    </row>
    <row r="693" spans="1:3" x14ac:dyDescent="0.25">
      <c r="A693">
        <v>691</v>
      </c>
      <c r="B693" s="5">
        <v>589958</v>
      </c>
      <c r="C693" s="5">
        <v>511870</v>
      </c>
    </row>
    <row r="694" spans="1:3" x14ac:dyDescent="0.25">
      <c r="A694">
        <v>692</v>
      </c>
      <c r="B694" s="5">
        <v>3916</v>
      </c>
      <c r="C694" s="5">
        <v>2560</v>
      </c>
    </row>
    <row r="695" spans="1:3" x14ac:dyDescent="0.25">
      <c r="A695">
        <v>693</v>
      </c>
      <c r="B695" s="5">
        <v>1</v>
      </c>
      <c r="C695" s="5">
        <v>2</v>
      </c>
    </row>
    <row r="696" spans="1:3" x14ac:dyDescent="0.25">
      <c r="A696">
        <v>694</v>
      </c>
      <c r="B696" s="5">
        <v>5461600</v>
      </c>
      <c r="C696" s="5">
        <v>4161490</v>
      </c>
    </row>
    <row r="697" spans="1:3" x14ac:dyDescent="0.25">
      <c r="A697">
        <v>695</v>
      </c>
      <c r="B697" s="5">
        <v>507</v>
      </c>
      <c r="C697" s="5">
        <v>35</v>
      </c>
    </row>
    <row r="698" spans="1:3" x14ac:dyDescent="0.25">
      <c r="A698">
        <v>696</v>
      </c>
      <c r="B698" s="5">
        <v>161</v>
      </c>
      <c r="C698" s="5">
        <v>15</v>
      </c>
    </row>
    <row r="699" spans="1:3" x14ac:dyDescent="0.25">
      <c r="A699">
        <v>697</v>
      </c>
      <c r="B699" s="5">
        <v>5707</v>
      </c>
      <c r="C699" s="5">
        <v>1769</v>
      </c>
    </row>
    <row r="700" spans="1:3" x14ac:dyDescent="0.25">
      <c r="A700">
        <v>698</v>
      </c>
      <c r="B700" s="5">
        <v>1252</v>
      </c>
      <c r="C700" s="5">
        <v>17</v>
      </c>
    </row>
    <row r="701" spans="1:3" x14ac:dyDescent="0.25">
      <c r="A701">
        <v>699</v>
      </c>
      <c r="B701" s="5">
        <v>1043</v>
      </c>
      <c r="C701" s="5">
        <v>22</v>
      </c>
    </row>
    <row r="702" spans="1:3" x14ac:dyDescent="0.25">
      <c r="A702">
        <v>700</v>
      </c>
      <c r="B702" s="5">
        <v>727</v>
      </c>
      <c r="C702" s="5">
        <v>8</v>
      </c>
    </row>
    <row r="703" spans="1:3" x14ac:dyDescent="0.25">
      <c r="A703">
        <v>701</v>
      </c>
      <c r="B703" s="5">
        <v>126</v>
      </c>
      <c r="C703" s="5">
        <v>1</v>
      </c>
    </row>
    <row r="704" spans="1:3" x14ac:dyDescent="0.25">
      <c r="A704">
        <v>702</v>
      </c>
      <c r="B704" s="5">
        <v>108</v>
      </c>
      <c r="C704" s="5">
        <v>1</v>
      </c>
    </row>
    <row r="705" spans="1:3" x14ac:dyDescent="0.25">
      <c r="A705">
        <v>703</v>
      </c>
      <c r="B705" s="5">
        <v>95</v>
      </c>
      <c r="C705" s="5">
        <v>1</v>
      </c>
    </row>
    <row r="706" spans="1:3" x14ac:dyDescent="0.25">
      <c r="A706">
        <v>704</v>
      </c>
      <c r="B706" s="5">
        <v>150</v>
      </c>
      <c r="C706" s="5">
        <v>2</v>
      </c>
    </row>
    <row r="707" spans="1:3" x14ac:dyDescent="0.25">
      <c r="A707">
        <v>705</v>
      </c>
      <c r="B707" s="5">
        <v>40</v>
      </c>
      <c r="C707" s="5">
        <v>0</v>
      </c>
    </row>
    <row r="708" spans="1:3" x14ac:dyDescent="0.25">
      <c r="A708">
        <v>706</v>
      </c>
      <c r="B708" s="5">
        <v>584309</v>
      </c>
      <c r="C708" s="5">
        <v>174720</v>
      </c>
    </row>
    <row r="709" spans="1:3" x14ac:dyDescent="0.25">
      <c r="A709">
        <v>707</v>
      </c>
      <c r="B709" s="5">
        <v>248542</v>
      </c>
      <c r="C709" s="5">
        <v>83200</v>
      </c>
    </row>
    <row r="710" spans="1:3" x14ac:dyDescent="0.25">
      <c r="A710">
        <v>708</v>
      </c>
      <c r="B710" s="5">
        <v>209039</v>
      </c>
      <c r="C710" s="5">
        <v>62400</v>
      </c>
    </row>
    <row r="711" spans="1:3" x14ac:dyDescent="0.25">
      <c r="A711">
        <v>709</v>
      </c>
      <c r="B711" s="5">
        <v>10003</v>
      </c>
      <c r="C711" s="5">
        <v>3640</v>
      </c>
    </row>
    <row r="712" spans="1:3" x14ac:dyDescent="0.25">
      <c r="A712">
        <v>710</v>
      </c>
      <c r="B712" s="5">
        <v>1240000</v>
      </c>
      <c r="C712" s="5">
        <v>31000</v>
      </c>
    </row>
    <row r="713" spans="1:3" x14ac:dyDescent="0.25">
      <c r="A713">
        <v>711</v>
      </c>
      <c r="B713" s="5">
        <v>1069</v>
      </c>
      <c r="C713" s="5">
        <v>10</v>
      </c>
    </row>
    <row r="714" spans="1:3" x14ac:dyDescent="0.25">
      <c r="A714">
        <v>712</v>
      </c>
      <c r="B714" s="5">
        <v>219</v>
      </c>
      <c r="C714" s="5">
        <v>1</v>
      </c>
    </row>
    <row r="715" spans="1:3" x14ac:dyDescent="0.25">
      <c r="A715">
        <v>713</v>
      </c>
      <c r="B715" s="5">
        <v>45</v>
      </c>
      <c r="C715" s="5">
        <v>0</v>
      </c>
    </row>
    <row r="716" spans="1:3" x14ac:dyDescent="0.25">
      <c r="A716">
        <v>714</v>
      </c>
      <c r="B716" s="5">
        <v>3016465</v>
      </c>
      <c r="C716" s="5">
        <v>918945</v>
      </c>
    </row>
    <row r="717" spans="1:3" x14ac:dyDescent="0.25">
      <c r="A717">
        <v>715</v>
      </c>
      <c r="B717" s="5">
        <v>798163</v>
      </c>
      <c r="C717" s="5">
        <v>195620</v>
      </c>
    </row>
    <row r="718" spans="1:3" x14ac:dyDescent="0.25">
      <c r="A718">
        <v>716</v>
      </c>
      <c r="B718" s="5">
        <v>629763</v>
      </c>
      <c r="C718" s="5">
        <v>207600</v>
      </c>
    </row>
    <row r="719" spans="1:3" x14ac:dyDescent="0.25">
      <c r="A719">
        <v>717</v>
      </c>
      <c r="B719" s="5">
        <v>258569</v>
      </c>
      <c r="C719" s="5">
        <v>83280</v>
      </c>
    </row>
    <row r="720" spans="1:3" x14ac:dyDescent="0.25">
      <c r="A720">
        <v>718</v>
      </c>
      <c r="B720" s="5">
        <v>169678</v>
      </c>
      <c r="C720" s="5">
        <v>33600</v>
      </c>
    </row>
    <row r="721" spans="1:3" x14ac:dyDescent="0.25">
      <c r="A721">
        <v>719</v>
      </c>
      <c r="B721" s="5">
        <v>109760</v>
      </c>
      <c r="C721" s="5">
        <v>22400</v>
      </c>
    </row>
    <row r="722" spans="1:3" x14ac:dyDescent="0.25">
      <c r="A722">
        <v>720</v>
      </c>
      <c r="B722" s="5">
        <v>54880</v>
      </c>
      <c r="C722" s="5">
        <v>11200</v>
      </c>
    </row>
    <row r="723" spans="1:3" x14ac:dyDescent="0.25">
      <c r="A723">
        <v>721</v>
      </c>
      <c r="B723" s="5">
        <v>17863</v>
      </c>
      <c r="C723" s="5">
        <v>2300</v>
      </c>
    </row>
    <row r="724" spans="1:3" x14ac:dyDescent="0.25">
      <c r="A724">
        <v>722</v>
      </c>
      <c r="B724" s="5">
        <v>9150</v>
      </c>
      <c r="C724" s="5">
        <v>3150</v>
      </c>
    </row>
    <row r="725" spans="1:3" x14ac:dyDescent="0.25">
      <c r="A725">
        <v>723</v>
      </c>
      <c r="B725" s="5">
        <v>5509</v>
      </c>
      <c r="C725" s="5">
        <v>1280</v>
      </c>
    </row>
    <row r="726" spans="1:3" x14ac:dyDescent="0.25">
      <c r="A726">
        <v>724</v>
      </c>
      <c r="B726" s="5">
        <v>10400</v>
      </c>
      <c r="C726" s="5">
        <v>720</v>
      </c>
    </row>
    <row r="727" spans="1:3" x14ac:dyDescent="0.25">
      <c r="A727">
        <v>725</v>
      </c>
      <c r="B727" s="5">
        <v>414</v>
      </c>
      <c r="C727" s="5">
        <v>30</v>
      </c>
    </row>
    <row r="728" spans="1:3" x14ac:dyDescent="0.25">
      <c r="A728">
        <v>726</v>
      </c>
      <c r="B728" s="5">
        <v>1</v>
      </c>
      <c r="C728" s="5">
        <v>0</v>
      </c>
    </row>
    <row r="729" spans="1:3" x14ac:dyDescent="0.25">
      <c r="A729">
        <v>727</v>
      </c>
      <c r="B729" s="5">
        <v>254</v>
      </c>
      <c r="C729" s="5">
        <v>4</v>
      </c>
    </row>
    <row r="730" spans="1:3" x14ac:dyDescent="0.25">
      <c r="A730">
        <v>728</v>
      </c>
      <c r="B730" s="5">
        <v>44</v>
      </c>
      <c r="C730" s="5">
        <v>0</v>
      </c>
    </row>
    <row r="731" spans="1:3" x14ac:dyDescent="0.25">
      <c r="A731">
        <v>729</v>
      </c>
      <c r="B731" s="5">
        <v>1216854</v>
      </c>
      <c r="C731" s="5">
        <v>427850</v>
      </c>
    </row>
    <row r="732" spans="1:3" x14ac:dyDescent="0.25">
      <c r="A732">
        <v>730</v>
      </c>
      <c r="B732" s="5">
        <v>140084</v>
      </c>
      <c r="C732" s="5">
        <v>41201</v>
      </c>
    </row>
    <row r="733" spans="1:3" x14ac:dyDescent="0.25">
      <c r="A733">
        <v>731</v>
      </c>
      <c r="B733" s="5">
        <v>66599</v>
      </c>
      <c r="C733" s="5">
        <v>32020</v>
      </c>
    </row>
    <row r="734" spans="1:3" x14ac:dyDescent="0.25">
      <c r="A734">
        <v>732</v>
      </c>
      <c r="B734" s="5">
        <v>21333</v>
      </c>
      <c r="C734" s="5">
        <v>2608</v>
      </c>
    </row>
    <row r="735" spans="1:3" x14ac:dyDescent="0.25">
      <c r="A735">
        <v>733</v>
      </c>
      <c r="B735" s="5">
        <v>7058</v>
      </c>
      <c r="C735" s="5">
        <v>1881</v>
      </c>
    </row>
    <row r="736" spans="1:3" x14ac:dyDescent="0.25">
      <c r="A736">
        <v>734</v>
      </c>
      <c r="B736" s="5">
        <v>17</v>
      </c>
      <c r="C736" s="5">
        <v>7</v>
      </c>
    </row>
    <row r="737" spans="1:3" x14ac:dyDescent="0.25">
      <c r="A737">
        <v>735</v>
      </c>
      <c r="B737" s="5">
        <v>0</v>
      </c>
      <c r="C737" s="5">
        <v>1</v>
      </c>
    </row>
    <row r="738" spans="1:3" x14ac:dyDescent="0.25">
      <c r="A738">
        <v>736</v>
      </c>
      <c r="B738" s="5">
        <v>1973</v>
      </c>
      <c r="C738" s="5">
        <v>350</v>
      </c>
    </row>
    <row r="739" spans="1:3" x14ac:dyDescent="0.25">
      <c r="A739">
        <v>737</v>
      </c>
      <c r="B739" s="5">
        <v>10</v>
      </c>
      <c r="C739" s="5">
        <v>2</v>
      </c>
    </row>
    <row r="740" spans="1:3" x14ac:dyDescent="0.25">
      <c r="A740">
        <v>738</v>
      </c>
      <c r="B740" s="5">
        <v>1</v>
      </c>
      <c r="C740" s="5">
        <v>0</v>
      </c>
    </row>
    <row r="741" spans="1:3" x14ac:dyDescent="0.25">
      <c r="A741">
        <v>739</v>
      </c>
      <c r="B741" s="5">
        <v>10961</v>
      </c>
      <c r="C741" s="5">
        <v>1700</v>
      </c>
    </row>
    <row r="742" spans="1:3" x14ac:dyDescent="0.25">
      <c r="A742">
        <v>740</v>
      </c>
      <c r="B742" s="5">
        <v>5</v>
      </c>
      <c r="C742" s="5">
        <v>0</v>
      </c>
    </row>
    <row r="743" spans="1:3" x14ac:dyDescent="0.25">
      <c r="A743">
        <v>741</v>
      </c>
      <c r="B743" s="5">
        <v>7169</v>
      </c>
      <c r="C743" s="5">
        <v>17200</v>
      </c>
    </row>
    <row r="744" spans="1:3" x14ac:dyDescent="0.25">
      <c r="A744">
        <v>742</v>
      </c>
      <c r="B744" s="5">
        <v>338</v>
      </c>
      <c r="C744" s="5">
        <v>40</v>
      </c>
    </row>
    <row r="745" spans="1:3" x14ac:dyDescent="0.25">
      <c r="A745">
        <v>743</v>
      </c>
      <c r="B745" s="5">
        <v>65</v>
      </c>
      <c r="C745" s="5">
        <v>8</v>
      </c>
    </row>
    <row r="746" spans="1:3" x14ac:dyDescent="0.25">
      <c r="A746">
        <v>744</v>
      </c>
      <c r="B746" s="5">
        <v>2319</v>
      </c>
      <c r="C746" s="5">
        <v>7</v>
      </c>
    </row>
    <row r="747" spans="1:3" x14ac:dyDescent="0.25">
      <c r="A747">
        <v>745</v>
      </c>
      <c r="B747" s="5">
        <v>1722</v>
      </c>
      <c r="C747" s="5">
        <v>4</v>
      </c>
    </row>
    <row r="748" spans="1:3" x14ac:dyDescent="0.25">
      <c r="A748">
        <v>746</v>
      </c>
      <c r="B748" s="5">
        <v>622</v>
      </c>
      <c r="C748" s="5">
        <v>316</v>
      </c>
    </row>
    <row r="749" spans="1:3" x14ac:dyDescent="0.25">
      <c r="A749">
        <v>747</v>
      </c>
      <c r="B749" s="5">
        <v>44100</v>
      </c>
      <c r="C749" s="5">
        <v>14000</v>
      </c>
    </row>
    <row r="750" spans="1:3" x14ac:dyDescent="0.25">
      <c r="A750">
        <v>748</v>
      </c>
      <c r="B750" s="5">
        <v>4304</v>
      </c>
      <c r="C750" s="5">
        <v>2870</v>
      </c>
    </row>
    <row r="751" spans="1:3" x14ac:dyDescent="0.25">
      <c r="A751">
        <v>749</v>
      </c>
      <c r="B751" s="5">
        <v>43</v>
      </c>
      <c r="C751" s="5">
        <v>55</v>
      </c>
    </row>
    <row r="752" spans="1:3" x14ac:dyDescent="0.25">
      <c r="A752">
        <v>750</v>
      </c>
      <c r="B752" s="5">
        <v>744</v>
      </c>
      <c r="C752" s="5">
        <v>2</v>
      </c>
    </row>
    <row r="753" spans="1:3" x14ac:dyDescent="0.25">
      <c r="A753">
        <v>751</v>
      </c>
      <c r="B753" s="5">
        <v>295</v>
      </c>
      <c r="C753" s="5">
        <v>0</v>
      </c>
    </row>
    <row r="754" spans="1:3" x14ac:dyDescent="0.25">
      <c r="A754">
        <v>752</v>
      </c>
      <c r="B754" s="5">
        <v>115</v>
      </c>
      <c r="C754" s="5">
        <v>0</v>
      </c>
    </row>
    <row r="755" spans="1:3" x14ac:dyDescent="0.25">
      <c r="A755">
        <v>753</v>
      </c>
      <c r="B755" s="5">
        <v>86</v>
      </c>
      <c r="C755" s="5">
        <v>0</v>
      </c>
    </row>
    <row r="756" spans="1:3" x14ac:dyDescent="0.25">
      <c r="A756">
        <v>754</v>
      </c>
      <c r="B756" s="5">
        <v>55</v>
      </c>
      <c r="C756" s="5">
        <v>0</v>
      </c>
    </row>
    <row r="757" spans="1:3" x14ac:dyDescent="0.25">
      <c r="A757">
        <v>755</v>
      </c>
      <c r="B757" s="5">
        <v>122296</v>
      </c>
      <c r="C757" s="5">
        <v>17725</v>
      </c>
    </row>
    <row r="758" spans="1:3" x14ac:dyDescent="0.25">
      <c r="A758">
        <v>756</v>
      </c>
      <c r="B758" s="5">
        <v>315</v>
      </c>
      <c r="C758" s="5">
        <v>0</v>
      </c>
    </row>
    <row r="759" spans="1:3" x14ac:dyDescent="0.25">
      <c r="A759">
        <v>757</v>
      </c>
      <c r="B759" s="5">
        <v>3777314</v>
      </c>
      <c r="C759" s="5">
        <v>156050</v>
      </c>
    </row>
    <row r="760" spans="1:3" x14ac:dyDescent="0.25">
      <c r="A760">
        <v>758</v>
      </c>
      <c r="B760" s="5">
        <v>2890923</v>
      </c>
      <c r="C760" s="5">
        <v>152025</v>
      </c>
    </row>
    <row r="761" spans="1:3" x14ac:dyDescent="0.25">
      <c r="A761">
        <v>759</v>
      </c>
      <c r="B761" s="5">
        <v>256315</v>
      </c>
      <c r="C761" s="5">
        <v>11750</v>
      </c>
    </row>
    <row r="762" spans="1:3" x14ac:dyDescent="0.25">
      <c r="A762">
        <v>760</v>
      </c>
      <c r="B762" s="5">
        <v>133816</v>
      </c>
      <c r="C762" s="5">
        <v>6500</v>
      </c>
    </row>
    <row r="763" spans="1:3" x14ac:dyDescent="0.25">
      <c r="A763">
        <v>761</v>
      </c>
      <c r="B763" s="5">
        <v>121431</v>
      </c>
      <c r="C763" s="5">
        <v>6350</v>
      </c>
    </row>
    <row r="764" spans="1:3" x14ac:dyDescent="0.25">
      <c r="A764">
        <v>762</v>
      </c>
      <c r="B764" s="5">
        <v>116400</v>
      </c>
      <c r="C764" s="5">
        <v>5500</v>
      </c>
    </row>
    <row r="765" spans="1:3" x14ac:dyDescent="0.25">
      <c r="A765">
        <v>763</v>
      </c>
      <c r="B765" s="5">
        <v>29315</v>
      </c>
      <c r="C765" s="5">
        <v>1250</v>
      </c>
    </row>
    <row r="766" spans="1:3" x14ac:dyDescent="0.25">
      <c r="A766">
        <v>764</v>
      </c>
      <c r="B766" s="5">
        <v>6503</v>
      </c>
      <c r="C766" s="5">
        <v>300</v>
      </c>
    </row>
    <row r="767" spans="1:3" x14ac:dyDescent="0.25">
      <c r="A767">
        <v>765</v>
      </c>
      <c r="B767" s="5">
        <v>5768</v>
      </c>
      <c r="C767" s="5">
        <v>250</v>
      </c>
    </row>
    <row r="768" spans="1:3" x14ac:dyDescent="0.25">
      <c r="A768">
        <v>766</v>
      </c>
      <c r="B768" s="5">
        <v>242991</v>
      </c>
      <c r="C768" s="5">
        <v>1050</v>
      </c>
    </row>
    <row r="769" spans="1:3" x14ac:dyDescent="0.25">
      <c r="A769">
        <v>767</v>
      </c>
      <c r="B769" s="5">
        <v>80000</v>
      </c>
      <c r="C769" s="5">
        <v>200</v>
      </c>
    </row>
    <row r="770" spans="1:3" x14ac:dyDescent="0.25">
      <c r="A770">
        <v>768</v>
      </c>
      <c r="B770" s="5">
        <v>60707</v>
      </c>
      <c r="C770" s="5">
        <v>2688</v>
      </c>
    </row>
    <row r="771" spans="1:3" x14ac:dyDescent="0.25">
      <c r="A771">
        <v>769</v>
      </c>
      <c r="B771" s="5">
        <v>21500</v>
      </c>
      <c r="C771" s="5">
        <v>100</v>
      </c>
    </row>
    <row r="772" spans="1:3" x14ac:dyDescent="0.25">
      <c r="A772">
        <v>770</v>
      </c>
      <c r="B772" s="5">
        <v>13500</v>
      </c>
      <c r="C772" s="5">
        <v>5</v>
      </c>
    </row>
    <row r="773" spans="1:3" x14ac:dyDescent="0.25">
      <c r="A773">
        <v>771</v>
      </c>
      <c r="B773" s="5">
        <v>12250</v>
      </c>
      <c r="C773" s="5">
        <v>50</v>
      </c>
    </row>
    <row r="774" spans="1:3" x14ac:dyDescent="0.25">
      <c r="A774">
        <v>772</v>
      </c>
      <c r="B774" s="5">
        <v>7500</v>
      </c>
      <c r="C774" s="5">
        <v>10</v>
      </c>
    </row>
    <row r="775" spans="1:3" x14ac:dyDescent="0.25">
      <c r="A775">
        <v>773</v>
      </c>
      <c r="B775" s="5">
        <v>3675</v>
      </c>
      <c r="C775" s="5">
        <v>15</v>
      </c>
    </row>
    <row r="776" spans="1:3" x14ac:dyDescent="0.25">
      <c r="A776">
        <v>774</v>
      </c>
      <c r="B776" s="5">
        <v>3137</v>
      </c>
      <c r="C776" s="5">
        <v>370</v>
      </c>
    </row>
    <row r="777" spans="1:3" x14ac:dyDescent="0.25">
      <c r="A777">
        <v>775</v>
      </c>
      <c r="B777" s="5">
        <v>6</v>
      </c>
      <c r="C777" s="5">
        <v>2</v>
      </c>
    </row>
    <row r="778" spans="1:3" x14ac:dyDescent="0.25">
      <c r="A778">
        <v>776</v>
      </c>
      <c r="B778" s="5">
        <v>1</v>
      </c>
      <c r="C778" s="5">
        <v>0</v>
      </c>
    </row>
    <row r="779" spans="1:3" x14ac:dyDescent="0.25">
      <c r="A779">
        <v>777</v>
      </c>
      <c r="B779" s="5">
        <v>1</v>
      </c>
      <c r="C779" s="5">
        <v>0</v>
      </c>
    </row>
    <row r="780" spans="1:3" x14ac:dyDescent="0.25">
      <c r="A780">
        <v>778</v>
      </c>
      <c r="B780" s="5">
        <v>0</v>
      </c>
      <c r="C780" s="5">
        <v>0</v>
      </c>
    </row>
    <row r="781" spans="1:3" x14ac:dyDescent="0.25">
      <c r="A781">
        <v>779</v>
      </c>
      <c r="B781" s="5">
        <v>3879</v>
      </c>
      <c r="C781" s="5">
        <v>400</v>
      </c>
    </row>
    <row r="782" spans="1:3" x14ac:dyDescent="0.25">
      <c r="A782">
        <v>780</v>
      </c>
      <c r="B782" s="5">
        <v>821787</v>
      </c>
      <c r="C782" s="5">
        <v>30642</v>
      </c>
    </row>
    <row r="783" spans="1:3" x14ac:dyDescent="0.25">
      <c r="A783">
        <v>781</v>
      </c>
      <c r="B783" s="5">
        <v>495</v>
      </c>
      <c r="C783" s="5">
        <v>18</v>
      </c>
    </row>
    <row r="784" spans="1:3" x14ac:dyDescent="0.25">
      <c r="A784">
        <v>782</v>
      </c>
      <c r="B784" s="5">
        <v>2</v>
      </c>
      <c r="C784" s="5">
        <v>0</v>
      </c>
    </row>
    <row r="785" spans="1:3" x14ac:dyDescent="0.25">
      <c r="A785">
        <v>783</v>
      </c>
      <c r="B785" s="5">
        <v>5392</v>
      </c>
      <c r="C785" s="5">
        <v>1300</v>
      </c>
    </row>
    <row r="786" spans="1:3" x14ac:dyDescent="0.25">
      <c r="A786">
        <v>784</v>
      </c>
      <c r="B786" s="5">
        <v>39</v>
      </c>
      <c r="C786" s="5">
        <v>9</v>
      </c>
    </row>
    <row r="787" spans="1:3" x14ac:dyDescent="0.25">
      <c r="A787">
        <v>785</v>
      </c>
      <c r="B787" s="5">
        <v>3532</v>
      </c>
      <c r="C787" s="5">
        <v>197</v>
      </c>
    </row>
    <row r="788" spans="1:3" x14ac:dyDescent="0.25">
      <c r="A788">
        <v>786</v>
      </c>
      <c r="B788" s="5">
        <v>558</v>
      </c>
      <c r="C788" s="5">
        <v>0</v>
      </c>
    </row>
    <row r="789" spans="1:3" x14ac:dyDescent="0.25">
      <c r="A789">
        <v>787</v>
      </c>
      <c r="B789" s="5">
        <v>16</v>
      </c>
      <c r="C789" s="5">
        <v>0</v>
      </c>
    </row>
    <row r="790" spans="1:3" x14ac:dyDescent="0.25">
      <c r="A790">
        <v>788</v>
      </c>
      <c r="B790" s="5">
        <v>755</v>
      </c>
      <c r="C790" s="5">
        <v>50</v>
      </c>
    </row>
    <row r="791" spans="1:3" x14ac:dyDescent="0.25">
      <c r="A791">
        <v>789</v>
      </c>
      <c r="B791" s="5">
        <v>1825</v>
      </c>
      <c r="C791" s="5">
        <v>25</v>
      </c>
    </row>
    <row r="792" spans="1:3" x14ac:dyDescent="0.25">
      <c r="A792">
        <v>790</v>
      </c>
      <c r="B792" s="5">
        <v>16979</v>
      </c>
      <c r="C792" s="5">
        <v>1658</v>
      </c>
    </row>
    <row r="793" spans="1:3" x14ac:dyDescent="0.25">
      <c r="A793">
        <v>791</v>
      </c>
      <c r="B793" s="5">
        <v>8110</v>
      </c>
      <c r="C793" s="5">
        <v>800</v>
      </c>
    </row>
    <row r="794" spans="1:3" x14ac:dyDescent="0.25">
      <c r="A794">
        <v>792</v>
      </c>
      <c r="B794" s="5">
        <v>1859</v>
      </c>
      <c r="C794" s="5">
        <v>200</v>
      </c>
    </row>
    <row r="795" spans="1:3" x14ac:dyDescent="0.25">
      <c r="A795">
        <v>793</v>
      </c>
      <c r="B795" s="5">
        <v>9653</v>
      </c>
      <c r="C795" s="5">
        <v>1200</v>
      </c>
    </row>
    <row r="796" spans="1:3" x14ac:dyDescent="0.25">
      <c r="A796">
        <v>794</v>
      </c>
      <c r="B796" s="5">
        <v>3999</v>
      </c>
      <c r="C796" s="5">
        <v>100</v>
      </c>
    </row>
    <row r="797" spans="1:3" x14ac:dyDescent="0.25">
      <c r="A797">
        <v>795</v>
      </c>
      <c r="B797" s="5">
        <v>352</v>
      </c>
      <c r="C797" s="5">
        <v>0</v>
      </c>
    </row>
    <row r="798" spans="1:3" x14ac:dyDescent="0.25">
      <c r="A798">
        <v>796</v>
      </c>
      <c r="B798" s="5">
        <v>136</v>
      </c>
      <c r="C798" s="5">
        <v>0</v>
      </c>
    </row>
    <row r="799" spans="1:3" x14ac:dyDescent="0.25">
      <c r="A799">
        <v>797</v>
      </c>
      <c r="B799" s="5">
        <v>23</v>
      </c>
      <c r="C799" s="5">
        <v>2</v>
      </c>
    </row>
    <row r="800" spans="1:3" x14ac:dyDescent="0.25">
      <c r="A800">
        <v>798</v>
      </c>
      <c r="B800" s="5">
        <v>6619399</v>
      </c>
      <c r="C800" s="5">
        <v>5089088</v>
      </c>
    </row>
    <row r="801" spans="1:3" x14ac:dyDescent="0.25">
      <c r="A801">
        <v>799</v>
      </c>
      <c r="B801" s="5">
        <v>2197314</v>
      </c>
      <c r="C801" s="5">
        <v>1860230</v>
      </c>
    </row>
    <row r="802" spans="1:3" x14ac:dyDescent="0.25">
      <c r="A802">
        <v>800</v>
      </c>
      <c r="B802" s="5">
        <v>1151075</v>
      </c>
      <c r="C802" s="5">
        <v>964190</v>
      </c>
    </row>
    <row r="803" spans="1:3" x14ac:dyDescent="0.25">
      <c r="A803">
        <v>801</v>
      </c>
      <c r="B803" s="5">
        <v>1035969</v>
      </c>
      <c r="C803" s="5">
        <v>797031</v>
      </c>
    </row>
    <row r="804" spans="1:3" x14ac:dyDescent="0.25">
      <c r="A804">
        <v>802</v>
      </c>
      <c r="B804" s="5">
        <v>306346</v>
      </c>
      <c r="C804" s="5">
        <v>185360</v>
      </c>
    </row>
    <row r="805" spans="1:3" x14ac:dyDescent="0.25">
      <c r="A805">
        <v>803</v>
      </c>
      <c r="B805" s="5">
        <v>114310</v>
      </c>
      <c r="C805" s="5">
        <v>103920</v>
      </c>
    </row>
    <row r="806" spans="1:3" x14ac:dyDescent="0.25">
      <c r="A806">
        <v>804</v>
      </c>
      <c r="B806" s="5">
        <v>92786</v>
      </c>
      <c r="C806" s="5">
        <v>56160</v>
      </c>
    </row>
    <row r="807" spans="1:3" x14ac:dyDescent="0.25">
      <c r="A807">
        <v>805</v>
      </c>
      <c r="B807" s="5">
        <v>27042</v>
      </c>
      <c r="C807" s="5">
        <v>23000</v>
      </c>
    </row>
    <row r="808" spans="1:3" x14ac:dyDescent="0.25">
      <c r="A808">
        <v>806</v>
      </c>
      <c r="B808" s="5">
        <v>23719</v>
      </c>
      <c r="C808" s="5">
        <v>14400</v>
      </c>
    </row>
    <row r="809" spans="1:3" x14ac:dyDescent="0.25">
      <c r="A809">
        <v>807</v>
      </c>
      <c r="B809" s="5">
        <v>22021</v>
      </c>
      <c r="C809" s="5">
        <v>11960</v>
      </c>
    </row>
    <row r="810" spans="1:3" x14ac:dyDescent="0.25">
      <c r="A810">
        <v>808</v>
      </c>
      <c r="B810" s="5">
        <v>18999</v>
      </c>
      <c r="C810" s="5">
        <v>12000</v>
      </c>
    </row>
    <row r="811" spans="1:3" x14ac:dyDescent="0.25">
      <c r="A811">
        <v>809</v>
      </c>
      <c r="B811" s="5">
        <v>18960</v>
      </c>
      <c r="C811" s="5">
        <v>12000</v>
      </c>
    </row>
    <row r="812" spans="1:3" x14ac:dyDescent="0.25">
      <c r="A812">
        <v>810</v>
      </c>
      <c r="B812" s="5">
        <v>18419</v>
      </c>
      <c r="C812" s="5">
        <v>12000</v>
      </c>
    </row>
    <row r="813" spans="1:3" x14ac:dyDescent="0.25">
      <c r="A813">
        <v>811</v>
      </c>
      <c r="B813" s="5">
        <v>17264</v>
      </c>
      <c r="C813" s="5">
        <v>10400</v>
      </c>
    </row>
    <row r="814" spans="1:3" x14ac:dyDescent="0.25">
      <c r="A814">
        <v>812</v>
      </c>
      <c r="B814" s="5">
        <v>16573</v>
      </c>
      <c r="C814" s="5">
        <v>9765</v>
      </c>
    </row>
    <row r="815" spans="1:3" x14ac:dyDescent="0.25">
      <c r="A815">
        <v>813</v>
      </c>
      <c r="B815" s="5">
        <v>5957</v>
      </c>
      <c r="C815" s="5">
        <v>6515</v>
      </c>
    </row>
    <row r="816" spans="1:3" x14ac:dyDescent="0.25">
      <c r="A816">
        <v>814</v>
      </c>
      <c r="B816" s="5">
        <v>5101</v>
      </c>
      <c r="C816" s="5">
        <v>900</v>
      </c>
    </row>
    <row r="817" spans="1:3" x14ac:dyDescent="0.25">
      <c r="A817">
        <v>815</v>
      </c>
      <c r="B817" s="5">
        <v>0</v>
      </c>
      <c r="C817" s="5">
        <v>1</v>
      </c>
    </row>
    <row r="818" spans="1:3" x14ac:dyDescent="0.25">
      <c r="A818">
        <v>816</v>
      </c>
      <c r="B818" s="5">
        <v>700</v>
      </c>
      <c r="C818" s="5">
        <v>130</v>
      </c>
    </row>
    <row r="819" spans="1:3" x14ac:dyDescent="0.25">
      <c r="A819">
        <v>817</v>
      </c>
      <c r="B819" s="5">
        <v>6</v>
      </c>
      <c r="C819" s="5">
        <v>0</v>
      </c>
    </row>
    <row r="820" spans="1:3" x14ac:dyDescent="0.25">
      <c r="A820">
        <v>818</v>
      </c>
      <c r="B820" s="5">
        <v>1289581</v>
      </c>
      <c r="C820" s="5">
        <v>1078546</v>
      </c>
    </row>
    <row r="821" spans="1:3" x14ac:dyDescent="0.25">
      <c r="A821">
        <v>819</v>
      </c>
      <c r="B821" s="5">
        <v>1173093</v>
      </c>
      <c r="C821" s="5">
        <v>1057010</v>
      </c>
    </row>
    <row r="822" spans="1:3" x14ac:dyDescent="0.25">
      <c r="A822">
        <v>820</v>
      </c>
      <c r="B822" s="5">
        <v>836182</v>
      </c>
      <c r="C822" s="5">
        <v>734440</v>
      </c>
    </row>
    <row r="823" spans="1:3" x14ac:dyDescent="0.25">
      <c r="A823">
        <v>821</v>
      </c>
      <c r="B823" s="5">
        <v>766355</v>
      </c>
      <c r="C823" s="5">
        <v>734390</v>
      </c>
    </row>
    <row r="824" spans="1:3" x14ac:dyDescent="0.25">
      <c r="A824">
        <v>822</v>
      </c>
      <c r="B824" s="5">
        <v>651518</v>
      </c>
      <c r="C824" s="5">
        <v>406980</v>
      </c>
    </row>
    <row r="825" spans="1:3" x14ac:dyDescent="0.25">
      <c r="A825">
        <v>823</v>
      </c>
      <c r="B825" s="5">
        <v>206710</v>
      </c>
      <c r="C825" s="5">
        <v>132000</v>
      </c>
    </row>
    <row r="826" spans="1:3" x14ac:dyDescent="0.25">
      <c r="A826">
        <v>824</v>
      </c>
      <c r="B826" s="5">
        <v>160387</v>
      </c>
      <c r="C826" s="5">
        <v>115000</v>
      </c>
    </row>
    <row r="827" spans="1:3" x14ac:dyDescent="0.25">
      <c r="A827">
        <v>825</v>
      </c>
      <c r="B827" s="5">
        <v>114444</v>
      </c>
      <c r="C827" s="5">
        <v>73600</v>
      </c>
    </row>
    <row r="828" spans="1:3" x14ac:dyDescent="0.25">
      <c r="A828">
        <v>826</v>
      </c>
      <c r="B828" s="5">
        <v>45264</v>
      </c>
      <c r="C828" s="5">
        <v>27600</v>
      </c>
    </row>
    <row r="829" spans="1:3" x14ac:dyDescent="0.25">
      <c r="A829">
        <v>827</v>
      </c>
      <c r="B829" s="5">
        <v>14535</v>
      </c>
      <c r="C829" s="5">
        <v>9200</v>
      </c>
    </row>
    <row r="830" spans="1:3" x14ac:dyDescent="0.25">
      <c r="A830">
        <v>828</v>
      </c>
      <c r="B830" s="5">
        <v>10883</v>
      </c>
      <c r="C830" s="5">
        <v>6900</v>
      </c>
    </row>
    <row r="831" spans="1:3" x14ac:dyDescent="0.25">
      <c r="A831">
        <v>829</v>
      </c>
      <c r="B831" s="5">
        <v>7360</v>
      </c>
      <c r="C831" s="5">
        <v>4600</v>
      </c>
    </row>
    <row r="832" spans="1:3" x14ac:dyDescent="0.25">
      <c r="A832">
        <v>830</v>
      </c>
      <c r="B832" s="5">
        <v>7129</v>
      </c>
      <c r="C832" s="5">
        <v>4600</v>
      </c>
    </row>
    <row r="833" spans="1:3" x14ac:dyDescent="0.25">
      <c r="A833">
        <v>831</v>
      </c>
      <c r="B833" s="5">
        <v>5023</v>
      </c>
      <c r="C833" s="5">
        <v>2990</v>
      </c>
    </row>
    <row r="834" spans="1:3" x14ac:dyDescent="0.25">
      <c r="A834">
        <v>832</v>
      </c>
      <c r="B834" s="5">
        <v>345</v>
      </c>
      <c r="C834" s="5">
        <v>18</v>
      </c>
    </row>
    <row r="835" spans="1:3" x14ac:dyDescent="0.25">
      <c r="A835">
        <v>833</v>
      </c>
      <c r="B835" s="5">
        <v>192</v>
      </c>
      <c r="C835" s="5">
        <v>64</v>
      </c>
    </row>
    <row r="836" spans="1:3" x14ac:dyDescent="0.25">
      <c r="A836">
        <v>834</v>
      </c>
      <c r="B836" s="5">
        <v>115</v>
      </c>
      <c r="C836" s="5">
        <v>3</v>
      </c>
    </row>
    <row r="837" spans="1:3" x14ac:dyDescent="0.25">
      <c r="A837">
        <v>835</v>
      </c>
      <c r="B837" s="5">
        <v>22</v>
      </c>
      <c r="C837" s="5">
        <v>0</v>
      </c>
    </row>
    <row r="838" spans="1:3" x14ac:dyDescent="0.25">
      <c r="A838">
        <v>836</v>
      </c>
      <c r="B838" s="5">
        <v>1707777</v>
      </c>
      <c r="C838" s="5">
        <v>1563540</v>
      </c>
    </row>
    <row r="839" spans="1:3" x14ac:dyDescent="0.25">
      <c r="A839">
        <v>837</v>
      </c>
      <c r="B839" s="5">
        <v>1649340</v>
      </c>
      <c r="C839" s="5">
        <v>1425310</v>
      </c>
    </row>
    <row r="840" spans="1:3" x14ac:dyDescent="0.25">
      <c r="A840">
        <v>838</v>
      </c>
      <c r="B840" s="5">
        <v>1140886</v>
      </c>
      <c r="C840" s="5">
        <v>962620</v>
      </c>
    </row>
    <row r="841" spans="1:3" x14ac:dyDescent="0.25">
      <c r="A841">
        <v>839</v>
      </c>
      <c r="B841" s="5">
        <v>805147</v>
      </c>
      <c r="C841" s="5">
        <v>491590</v>
      </c>
    </row>
    <row r="842" spans="1:3" x14ac:dyDescent="0.25">
      <c r="A842">
        <v>840</v>
      </c>
      <c r="B842" s="5">
        <v>712256</v>
      </c>
      <c r="C842" s="5">
        <v>644810</v>
      </c>
    </row>
    <row r="843" spans="1:3" x14ac:dyDescent="0.25">
      <c r="A843">
        <v>841</v>
      </c>
      <c r="B843" s="5">
        <v>476230</v>
      </c>
      <c r="C843" s="5">
        <v>306674</v>
      </c>
    </row>
    <row r="844" spans="1:3" x14ac:dyDescent="0.25">
      <c r="A844">
        <v>842</v>
      </c>
      <c r="B844" s="5">
        <v>472305</v>
      </c>
      <c r="C844" s="5">
        <v>399750</v>
      </c>
    </row>
    <row r="845" spans="1:3" x14ac:dyDescent="0.25">
      <c r="A845">
        <v>843</v>
      </c>
      <c r="B845" s="5">
        <v>306270</v>
      </c>
      <c r="C845" s="5">
        <v>202200</v>
      </c>
    </row>
    <row r="846" spans="1:3" x14ac:dyDescent="0.25">
      <c r="A846">
        <v>844</v>
      </c>
      <c r="B846" s="5">
        <v>175113</v>
      </c>
      <c r="C846" s="5">
        <v>93240</v>
      </c>
    </row>
    <row r="847" spans="1:3" x14ac:dyDescent="0.25">
      <c r="A847">
        <v>845</v>
      </c>
      <c r="B847" s="5">
        <v>120790</v>
      </c>
      <c r="C847" s="5">
        <v>109810</v>
      </c>
    </row>
    <row r="848" spans="1:3" x14ac:dyDescent="0.25">
      <c r="A848">
        <v>846</v>
      </c>
      <c r="B848" s="5">
        <v>111618</v>
      </c>
      <c r="C848" s="5">
        <v>47150</v>
      </c>
    </row>
    <row r="849" spans="1:3" x14ac:dyDescent="0.25">
      <c r="A849">
        <v>847</v>
      </c>
      <c r="B849" s="5">
        <v>66130</v>
      </c>
      <c r="C849" s="5">
        <v>39600</v>
      </c>
    </row>
    <row r="850" spans="1:3" x14ac:dyDescent="0.25">
      <c r="A850">
        <v>848</v>
      </c>
      <c r="B850" s="5">
        <v>58515</v>
      </c>
      <c r="C850" s="5">
        <v>36804</v>
      </c>
    </row>
    <row r="851" spans="1:3" x14ac:dyDescent="0.25">
      <c r="A851">
        <v>849</v>
      </c>
      <c r="B851" s="5">
        <v>37386</v>
      </c>
      <c r="C851" s="5">
        <v>23000</v>
      </c>
    </row>
    <row r="852" spans="1:3" x14ac:dyDescent="0.25">
      <c r="A852">
        <v>850</v>
      </c>
      <c r="B852" s="5">
        <v>37271</v>
      </c>
      <c r="C852" s="5">
        <v>24156</v>
      </c>
    </row>
    <row r="853" spans="1:3" x14ac:dyDescent="0.25">
      <c r="A853">
        <v>851</v>
      </c>
      <c r="B853" s="5">
        <v>28151</v>
      </c>
      <c r="C853" s="5">
        <v>18400</v>
      </c>
    </row>
    <row r="854" spans="1:3" x14ac:dyDescent="0.25">
      <c r="A854">
        <v>852</v>
      </c>
      <c r="B854" s="5">
        <v>27967</v>
      </c>
      <c r="C854" s="5">
        <v>18400</v>
      </c>
    </row>
    <row r="855" spans="1:3" x14ac:dyDescent="0.25">
      <c r="A855">
        <v>853</v>
      </c>
      <c r="B855" s="5">
        <v>27583</v>
      </c>
      <c r="C855" s="5">
        <v>15410</v>
      </c>
    </row>
    <row r="856" spans="1:3" x14ac:dyDescent="0.25">
      <c r="A856">
        <v>854</v>
      </c>
      <c r="B856" s="5">
        <v>22721</v>
      </c>
      <c r="C856" s="5">
        <v>21890</v>
      </c>
    </row>
    <row r="857" spans="1:3" x14ac:dyDescent="0.25">
      <c r="A857">
        <v>855</v>
      </c>
      <c r="B857" s="5">
        <v>5411</v>
      </c>
      <c r="C857" s="5">
        <v>2400</v>
      </c>
    </row>
    <row r="858" spans="1:3" x14ac:dyDescent="0.25">
      <c r="A858">
        <v>856</v>
      </c>
      <c r="B858" s="5">
        <v>1490</v>
      </c>
      <c r="C858" s="5">
        <v>330</v>
      </c>
    </row>
    <row r="859" spans="1:3" x14ac:dyDescent="0.25">
      <c r="A859">
        <v>857</v>
      </c>
      <c r="B859" s="5">
        <v>843</v>
      </c>
      <c r="C859" s="5">
        <v>56</v>
      </c>
    </row>
    <row r="860" spans="1:3" x14ac:dyDescent="0.25">
      <c r="A860">
        <v>858</v>
      </c>
      <c r="B860" s="5">
        <v>2</v>
      </c>
      <c r="C860" s="5">
        <v>1</v>
      </c>
    </row>
    <row r="861" spans="1:3" x14ac:dyDescent="0.25">
      <c r="A861">
        <v>859</v>
      </c>
      <c r="B861" s="5">
        <v>40567</v>
      </c>
      <c r="C861" s="5">
        <v>2368</v>
      </c>
    </row>
    <row r="862" spans="1:3" x14ac:dyDescent="0.25">
      <c r="A862">
        <v>860</v>
      </c>
      <c r="B862" s="5">
        <v>5999</v>
      </c>
      <c r="C862" s="5">
        <v>800</v>
      </c>
    </row>
    <row r="863" spans="1:3" x14ac:dyDescent="0.25">
      <c r="A863">
        <v>861</v>
      </c>
      <c r="B863" s="5">
        <v>9</v>
      </c>
      <c r="C863" s="5">
        <v>2</v>
      </c>
    </row>
    <row r="864" spans="1:3" x14ac:dyDescent="0.25">
      <c r="A864">
        <v>862</v>
      </c>
      <c r="B864" s="5">
        <v>2450</v>
      </c>
      <c r="C864" s="5">
        <v>1000</v>
      </c>
    </row>
    <row r="865" spans="1:3" x14ac:dyDescent="0.25">
      <c r="A865">
        <v>863</v>
      </c>
      <c r="B865" s="5">
        <v>2449</v>
      </c>
      <c r="C865" s="5">
        <v>1000</v>
      </c>
    </row>
    <row r="866" spans="1:3" x14ac:dyDescent="0.25">
      <c r="A866">
        <v>864</v>
      </c>
      <c r="B866" s="5">
        <v>11</v>
      </c>
      <c r="C866" s="5">
        <v>2</v>
      </c>
    </row>
    <row r="867" spans="1:3" x14ac:dyDescent="0.25">
      <c r="A867">
        <v>865</v>
      </c>
      <c r="B867" s="5">
        <v>13</v>
      </c>
      <c r="C867" s="5">
        <v>2</v>
      </c>
    </row>
    <row r="868" spans="1:3" x14ac:dyDescent="0.25">
      <c r="A868">
        <v>866</v>
      </c>
      <c r="B868" s="5">
        <v>583367</v>
      </c>
      <c r="C868" s="5">
        <v>754</v>
      </c>
    </row>
    <row r="869" spans="1:3" x14ac:dyDescent="0.25">
      <c r="A869">
        <v>867</v>
      </c>
      <c r="B869" s="5">
        <v>13999</v>
      </c>
      <c r="C869" s="5">
        <v>10</v>
      </c>
    </row>
    <row r="870" spans="1:3" x14ac:dyDescent="0.25">
      <c r="A870">
        <v>868</v>
      </c>
      <c r="B870" s="5">
        <v>10000</v>
      </c>
      <c r="C870" s="5">
        <v>10</v>
      </c>
    </row>
    <row r="871" spans="1:3" x14ac:dyDescent="0.25">
      <c r="A871">
        <v>869</v>
      </c>
      <c r="B871" s="5">
        <v>4400</v>
      </c>
      <c r="C871" s="5">
        <v>2</v>
      </c>
    </row>
    <row r="872" spans="1:3" x14ac:dyDescent="0.25">
      <c r="A872">
        <v>870</v>
      </c>
      <c r="B872" s="5">
        <v>526815</v>
      </c>
      <c r="C872" s="5">
        <v>458</v>
      </c>
    </row>
    <row r="873" spans="1:3" x14ac:dyDescent="0.25">
      <c r="A873">
        <v>871</v>
      </c>
      <c r="B873" s="5">
        <v>363524</v>
      </c>
      <c r="C873" s="5">
        <v>240</v>
      </c>
    </row>
    <row r="874" spans="1:3" x14ac:dyDescent="0.25">
      <c r="A874">
        <v>872</v>
      </c>
      <c r="B874" s="5">
        <v>54248</v>
      </c>
      <c r="C874" s="5">
        <v>356</v>
      </c>
    </row>
    <row r="875" spans="1:3" x14ac:dyDescent="0.25">
      <c r="A875">
        <v>873</v>
      </c>
      <c r="B875" s="5">
        <v>38978</v>
      </c>
      <c r="C875" s="5">
        <v>3294</v>
      </c>
    </row>
    <row r="876" spans="1:3" x14ac:dyDescent="0.25">
      <c r="A876">
        <v>874</v>
      </c>
      <c r="B876" s="5">
        <v>22475</v>
      </c>
      <c r="C876" s="5">
        <v>145</v>
      </c>
    </row>
    <row r="877" spans="1:3" x14ac:dyDescent="0.25">
      <c r="A877">
        <v>875</v>
      </c>
      <c r="B877" s="5">
        <v>13628</v>
      </c>
      <c r="C877" s="5">
        <v>986</v>
      </c>
    </row>
    <row r="878" spans="1:3" x14ac:dyDescent="0.25">
      <c r="A878">
        <v>876</v>
      </c>
      <c r="B878" s="5">
        <v>11498</v>
      </c>
      <c r="C878" s="5">
        <v>500</v>
      </c>
    </row>
    <row r="879" spans="1:3" x14ac:dyDescent="0.25">
      <c r="A879">
        <v>877</v>
      </c>
      <c r="B879" s="5">
        <v>2500</v>
      </c>
      <c r="C879" s="5">
        <v>2</v>
      </c>
    </row>
    <row r="880" spans="1:3" x14ac:dyDescent="0.25">
      <c r="A880">
        <v>878</v>
      </c>
      <c r="B880" s="5">
        <v>1769</v>
      </c>
      <c r="C880" s="5">
        <v>398</v>
      </c>
    </row>
    <row r="881" spans="1:3" x14ac:dyDescent="0.25">
      <c r="A881">
        <v>879</v>
      </c>
      <c r="B881" s="5">
        <v>621</v>
      </c>
      <c r="C881" s="5">
        <v>5</v>
      </c>
    </row>
    <row r="882" spans="1:3" x14ac:dyDescent="0.25">
      <c r="A882">
        <v>880</v>
      </c>
      <c r="B882" s="5">
        <v>583</v>
      </c>
      <c r="C882" s="5">
        <v>8</v>
      </c>
    </row>
    <row r="883" spans="1:3" x14ac:dyDescent="0.25">
      <c r="A883">
        <v>881</v>
      </c>
      <c r="B883" s="5">
        <v>477</v>
      </c>
      <c r="C883" s="5">
        <v>8</v>
      </c>
    </row>
    <row r="884" spans="1:3" x14ac:dyDescent="0.25">
      <c r="A884">
        <v>882</v>
      </c>
      <c r="B884" s="5">
        <v>268</v>
      </c>
      <c r="C884" s="5">
        <v>3</v>
      </c>
    </row>
    <row r="885" spans="1:3" x14ac:dyDescent="0.25">
      <c r="A885">
        <v>883</v>
      </c>
      <c r="B885" s="5">
        <v>76</v>
      </c>
      <c r="C885" s="5">
        <v>1</v>
      </c>
    </row>
    <row r="886" spans="1:3" x14ac:dyDescent="0.25">
      <c r="A886">
        <v>884</v>
      </c>
      <c r="B886" s="5">
        <v>69</v>
      </c>
      <c r="C886" s="5">
        <v>0</v>
      </c>
    </row>
    <row r="887" spans="1:3" x14ac:dyDescent="0.25">
      <c r="A887">
        <v>885</v>
      </c>
      <c r="B887" s="5">
        <v>277290</v>
      </c>
      <c r="C887" s="5">
        <v>31</v>
      </c>
    </row>
    <row r="888" spans="1:3" x14ac:dyDescent="0.25">
      <c r="A888">
        <v>886</v>
      </c>
      <c r="B888" s="5">
        <v>16500</v>
      </c>
      <c r="C888" s="5">
        <v>3</v>
      </c>
    </row>
    <row r="889" spans="1:3" x14ac:dyDescent="0.25">
      <c r="A889">
        <v>887</v>
      </c>
      <c r="B889" s="5">
        <v>5599</v>
      </c>
      <c r="C889" s="5">
        <v>2</v>
      </c>
    </row>
    <row r="890" spans="1:3" x14ac:dyDescent="0.25">
      <c r="A890">
        <v>888</v>
      </c>
      <c r="B890" s="5">
        <v>1406</v>
      </c>
      <c r="C890" s="5">
        <v>238</v>
      </c>
    </row>
    <row r="891" spans="1:3" x14ac:dyDescent="0.25">
      <c r="A891">
        <v>889</v>
      </c>
      <c r="B891" s="5">
        <v>164</v>
      </c>
      <c r="C891" s="5">
        <v>2</v>
      </c>
    </row>
    <row r="892" spans="1:3" x14ac:dyDescent="0.25">
      <c r="A892">
        <v>890</v>
      </c>
      <c r="B892" s="5">
        <v>0</v>
      </c>
      <c r="C892" s="5">
        <v>1</v>
      </c>
    </row>
    <row r="893" spans="1:3" x14ac:dyDescent="0.25">
      <c r="A893">
        <v>891</v>
      </c>
      <c r="B893" s="5">
        <v>335</v>
      </c>
      <c r="C893" s="5">
        <v>2</v>
      </c>
    </row>
    <row r="894" spans="1:3" x14ac:dyDescent="0.25">
      <c r="A894">
        <v>892</v>
      </c>
      <c r="B894" s="5">
        <v>20812</v>
      </c>
      <c r="C894" s="5">
        <v>13875</v>
      </c>
    </row>
    <row r="895" spans="1:3" x14ac:dyDescent="0.25">
      <c r="A895">
        <v>893</v>
      </c>
      <c r="B895" s="5">
        <v>381</v>
      </c>
      <c r="C895" s="5">
        <v>6</v>
      </c>
    </row>
    <row r="896" spans="1:3" x14ac:dyDescent="0.25">
      <c r="A896">
        <v>894</v>
      </c>
      <c r="B896" s="5">
        <v>209</v>
      </c>
      <c r="C896" s="5">
        <v>25</v>
      </c>
    </row>
    <row r="897" spans="1:3" x14ac:dyDescent="0.25">
      <c r="A897">
        <v>895</v>
      </c>
      <c r="B897" s="5">
        <v>2009</v>
      </c>
      <c r="C897" s="5">
        <v>100</v>
      </c>
    </row>
    <row r="898" spans="1:3" x14ac:dyDescent="0.25">
      <c r="A898">
        <v>896</v>
      </c>
      <c r="B898" s="5">
        <v>330</v>
      </c>
      <c r="C898" s="5">
        <v>3</v>
      </c>
    </row>
    <row r="899" spans="1:3" x14ac:dyDescent="0.25">
      <c r="A899">
        <v>897</v>
      </c>
      <c r="B899" s="5">
        <v>106</v>
      </c>
      <c r="C899" s="5">
        <v>1</v>
      </c>
    </row>
    <row r="900" spans="1:3" x14ac:dyDescent="0.25">
      <c r="A900">
        <v>898</v>
      </c>
      <c r="B900" s="5">
        <v>52</v>
      </c>
      <c r="C900" s="5">
        <v>1</v>
      </c>
    </row>
    <row r="901" spans="1:3" x14ac:dyDescent="0.25">
      <c r="A901">
        <v>899</v>
      </c>
      <c r="B901" s="5">
        <v>40389</v>
      </c>
      <c r="C901" s="5">
        <v>7200</v>
      </c>
    </row>
    <row r="902" spans="1:3" x14ac:dyDescent="0.25">
      <c r="A902">
        <v>900</v>
      </c>
      <c r="B902" s="5">
        <v>685</v>
      </c>
      <c r="C902" s="5">
        <v>15</v>
      </c>
    </row>
    <row r="903" spans="1:3" x14ac:dyDescent="0.25">
      <c r="A903">
        <v>901</v>
      </c>
      <c r="B903" s="5">
        <v>418</v>
      </c>
      <c r="C903" s="5">
        <v>8</v>
      </c>
    </row>
    <row r="904" spans="1:3" x14ac:dyDescent="0.25">
      <c r="A904">
        <v>902</v>
      </c>
      <c r="B904" s="5">
        <v>378</v>
      </c>
      <c r="C904" s="5">
        <v>6</v>
      </c>
    </row>
    <row r="905" spans="1:3" x14ac:dyDescent="0.25">
      <c r="A905">
        <v>903</v>
      </c>
      <c r="B905" s="5">
        <v>372</v>
      </c>
      <c r="C905" s="5">
        <v>5</v>
      </c>
    </row>
    <row r="906" spans="1:3" x14ac:dyDescent="0.25">
      <c r="A906">
        <v>904</v>
      </c>
      <c r="B906" s="5">
        <v>215</v>
      </c>
      <c r="C906" s="5">
        <v>400</v>
      </c>
    </row>
    <row r="907" spans="1:3" x14ac:dyDescent="0.25">
      <c r="A907">
        <v>905</v>
      </c>
      <c r="B907" s="5">
        <v>151999</v>
      </c>
      <c r="C907" s="5">
        <v>10000</v>
      </c>
    </row>
    <row r="908" spans="1:3" x14ac:dyDescent="0.25">
      <c r="A908">
        <v>906</v>
      </c>
      <c r="B908" s="5">
        <v>19278</v>
      </c>
      <c r="C908" s="5">
        <v>11900</v>
      </c>
    </row>
    <row r="909" spans="1:3" x14ac:dyDescent="0.25">
      <c r="A909">
        <v>907</v>
      </c>
      <c r="B909" s="5">
        <v>11040</v>
      </c>
      <c r="C909" s="5">
        <v>907</v>
      </c>
    </row>
    <row r="910" spans="1:3" x14ac:dyDescent="0.25">
      <c r="A910">
        <v>908</v>
      </c>
      <c r="B910" s="5">
        <v>1710</v>
      </c>
      <c r="C910" s="5">
        <v>250</v>
      </c>
    </row>
    <row r="911" spans="1:3" x14ac:dyDescent="0.25">
      <c r="A911">
        <v>909</v>
      </c>
      <c r="B911" s="5">
        <v>552</v>
      </c>
      <c r="C911" s="5">
        <v>45</v>
      </c>
    </row>
    <row r="912" spans="1:3" x14ac:dyDescent="0.25">
      <c r="A912">
        <v>910</v>
      </c>
      <c r="B912" s="5">
        <v>512</v>
      </c>
      <c r="C912" s="5">
        <v>12</v>
      </c>
    </row>
    <row r="913" spans="1:3" x14ac:dyDescent="0.25">
      <c r="A913">
        <v>911</v>
      </c>
      <c r="B913" s="5">
        <v>361</v>
      </c>
      <c r="C913" s="5">
        <v>12</v>
      </c>
    </row>
    <row r="914" spans="1:3" x14ac:dyDescent="0.25">
      <c r="A914">
        <v>912</v>
      </c>
      <c r="B914" s="5">
        <v>56</v>
      </c>
      <c r="C914" s="5">
        <v>2</v>
      </c>
    </row>
    <row r="915" spans="1:3" x14ac:dyDescent="0.25">
      <c r="A915">
        <v>913</v>
      </c>
      <c r="B915" s="5">
        <v>18</v>
      </c>
      <c r="C915" s="5">
        <v>2</v>
      </c>
    </row>
    <row r="916" spans="1:3" x14ac:dyDescent="0.25">
      <c r="A916">
        <v>914</v>
      </c>
      <c r="B916" s="5">
        <v>9</v>
      </c>
      <c r="C916" s="5">
        <v>1</v>
      </c>
    </row>
    <row r="917" spans="1:3" x14ac:dyDescent="0.25">
      <c r="A917">
        <v>915</v>
      </c>
      <c r="B917" s="5">
        <v>145089</v>
      </c>
      <c r="C917" s="5">
        <v>39981</v>
      </c>
    </row>
    <row r="918" spans="1:3" x14ac:dyDescent="0.25">
      <c r="A918">
        <v>916</v>
      </c>
      <c r="B918" s="5">
        <v>26649</v>
      </c>
      <c r="C918" s="5">
        <v>11006</v>
      </c>
    </row>
    <row r="919" spans="1:3" x14ac:dyDescent="0.25">
      <c r="A919">
        <v>917</v>
      </c>
      <c r="B919" s="5">
        <v>6977</v>
      </c>
      <c r="C919" s="5">
        <v>3210</v>
      </c>
    </row>
    <row r="920" spans="1:3" x14ac:dyDescent="0.25">
      <c r="A920">
        <v>918</v>
      </c>
      <c r="B920" s="5">
        <v>1888</v>
      </c>
      <c r="C920" s="5">
        <v>842</v>
      </c>
    </row>
    <row r="921" spans="1:3" x14ac:dyDescent="0.25">
      <c r="A921">
        <v>919</v>
      </c>
      <c r="B921" s="5">
        <v>990</v>
      </c>
      <c r="C921" s="5">
        <v>30</v>
      </c>
    </row>
    <row r="922" spans="1:3" x14ac:dyDescent="0.25">
      <c r="A922">
        <v>920</v>
      </c>
      <c r="B922" s="5">
        <v>417</v>
      </c>
      <c r="C922" s="5">
        <v>8</v>
      </c>
    </row>
    <row r="923" spans="1:3" x14ac:dyDescent="0.25">
      <c r="A923">
        <v>921</v>
      </c>
      <c r="B923" s="5">
        <v>371</v>
      </c>
      <c r="C923" s="5">
        <v>12</v>
      </c>
    </row>
    <row r="924" spans="1:3" x14ac:dyDescent="0.25">
      <c r="A924">
        <v>922</v>
      </c>
      <c r="B924" s="5">
        <v>279</v>
      </c>
      <c r="C924" s="5">
        <v>9</v>
      </c>
    </row>
    <row r="925" spans="1:3" x14ac:dyDescent="0.25">
      <c r="A925">
        <v>923</v>
      </c>
      <c r="B925" s="5">
        <v>220</v>
      </c>
      <c r="C925" s="5">
        <v>30</v>
      </c>
    </row>
    <row r="926" spans="1:3" x14ac:dyDescent="0.25">
      <c r="A926">
        <v>924</v>
      </c>
      <c r="B926" s="5">
        <v>62</v>
      </c>
      <c r="C926" s="5">
        <v>2</v>
      </c>
    </row>
    <row r="927" spans="1:3" x14ac:dyDescent="0.25">
      <c r="A927">
        <v>925</v>
      </c>
      <c r="B927" s="5">
        <v>59</v>
      </c>
      <c r="C927" s="5">
        <v>1</v>
      </c>
    </row>
    <row r="928" spans="1:3" x14ac:dyDescent="0.25">
      <c r="A928">
        <v>926</v>
      </c>
      <c r="B928" s="5">
        <v>1</v>
      </c>
      <c r="C928" s="5">
        <v>0</v>
      </c>
    </row>
    <row r="929" spans="1:3" x14ac:dyDescent="0.25">
      <c r="A929">
        <v>927</v>
      </c>
      <c r="B929" s="5">
        <v>941</v>
      </c>
      <c r="C929" s="5">
        <v>30</v>
      </c>
    </row>
    <row r="930" spans="1:3" x14ac:dyDescent="0.25">
      <c r="A930">
        <v>928</v>
      </c>
      <c r="B930" s="5">
        <v>457</v>
      </c>
      <c r="C930" s="5">
        <v>24</v>
      </c>
    </row>
    <row r="931" spans="1:3" x14ac:dyDescent="0.25">
      <c r="A931">
        <v>929</v>
      </c>
      <c r="B931" s="5">
        <v>36</v>
      </c>
      <c r="C931" s="5">
        <v>5</v>
      </c>
    </row>
    <row r="932" spans="1:3" x14ac:dyDescent="0.25">
      <c r="A932">
        <v>930</v>
      </c>
      <c r="B932" s="5">
        <v>24</v>
      </c>
      <c r="C932" s="5">
        <v>25</v>
      </c>
    </row>
    <row r="933" spans="1:3" x14ac:dyDescent="0.25">
      <c r="A933">
        <v>931</v>
      </c>
      <c r="B933" s="5">
        <v>108000</v>
      </c>
      <c r="C933" s="5">
        <v>1200</v>
      </c>
    </row>
    <row r="934" spans="1:3" x14ac:dyDescent="0.25">
      <c r="A934">
        <v>932</v>
      </c>
      <c r="B934" s="5">
        <v>2403370</v>
      </c>
      <c r="C934" s="5">
        <v>129251</v>
      </c>
    </row>
    <row r="935" spans="1:3" x14ac:dyDescent="0.25">
      <c r="A935">
        <v>933</v>
      </c>
      <c r="B935" s="5">
        <v>92628</v>
      </c>
      <c r="C935" s="5">
        <v>3000</v>
      </c>
    </row>
    <row r="936" spans="1:3" x14ac:dyDescent="0.25">
      <c r="A936">
        <v>934</v>
      </c>
      <c r="B936" s="5">
        <v>66043</v>
      </c>
      <c r="C936" s="5">
        <v>14130</v>
      </c>
    </row>
    <row r="937" spans="1:3" x14ac:dyDescent="0.25">
      <c r="A937">
        <v>935</v>
      </c>
      <c r="B937" s="5">
        <v>31339</v>
      </c>
      <c r="C937" s="5">
        <v>9000</v>
      </c>
    </row>
    <row r="938" spans="1:3" x14ac:dyDescent="0.25">
      <c r="A938">
        <v>936</v>
      </c>
      <c r="B938" s="5">
        <v>27917</v>
      </c>
      <c r="C938" s="5">
        <v>325</v>
      </c>
    </row>
    <row r="939" spans="1:3" x14ac:dyDescent="0.25">
      <c r="A939">
        <v>937</v>
      </c>
      <c r="B939" s="5">
        <v>22032</v>
      </c>
      <c r="C939" s="5">
        <v>800</v>
      </c>
    </row>
    <row r="940" spans="1:3" x14ac:dyDescent="0.25">
      <c r="A940">
        <v>938</v>
      </c>
      <c r="B940" s="5">
        <v>18092</v>
      </c>
      <c r="C940" s="5">
        <v>416</v>
      </c>
    </row>
    <row r="941" spans="1:3" x14ac:dyDescent="0.25">
      <c r="A941">
        <v>939</v>
      </c>
      <c r="B941" s="5">
        <v>6460</v>
      </c>
      <c r="C941" s="5">
        <v>200</v>
      </c>
    </row>
    <row r="942" spans="1:3" x14ac:dyDescent="0.25">
      <c r="A942">
        <v>940</v>
      </c>
      <c r="B942" s="5">
        <v>4224</v>
      </c>
      <c r="C942" s="5">
        <v>531</v>
      </c>
    </row>
    <row r="943" spans="1:3" x14ac:dyDescent="0.25">
      <c r="A943">
        <v>941</v>
      </c>
      <c r="B943" s="5">
        <v>1008</v>
      </c>
      <c r="C943" s="5">
        <v>55</v>
      </c>
    </row>
    <row r="944" spans="1:3" x14ac:dyDescent="0.25">
      <c r="A944">
        <v>942</v>
      </c>
      <c r="B944" s="5">
        <v>488</v>
      </c>
      <c r="C944" s="5">
        <v>12</v>
      </c>
    </row>
    <row r="945" spans="1:3" x14ac:dyDescent="0.25">
      <c r="A945">
        <v>943</v>
      </c>
      <c r="B945" s="5">
        <v>474</v>
      </c>
      <c r="C945" s="5">
        <v>11</v>
      </c>
    </row>
    <row r="946" spans="1:3" x14ac:dyDescent="0.25">
      <c r="A946">
        <v>944</v>
      </c>
      <c r="B946" s="5">
        <v>72</v>
      </c>
      <c r="C946" s="5">
        <v>8</v>
      </c>
    </row>
    <row r="947" spans="1:3" x14ac:dyDescent="0.25">
      <c r="A947">
        <v>945</v>
      </c>
      <c r="B947" s="5">
        <v>55</v>
      </c>
      <c r="C947" s="5">
        <v>17</v>
      </c>
    </row>
    <row r="948" spans="1:3" x14ac:dyDescent="0.25">
      <c r="A948">
        <v>946</v>
      </c>
      <c r="B948" s="5">
        <v>0</v>
      </c>
      <c r="C948" s="5">
        <v>79</v>
      </c>
    </row>
    <row r="949" spans="1:3" x14ac:dyDescent="0.25">
      <c r="A949">
        <v>947</v>
      </c>
      <c r="B949" s="5">
        <v>64999</v>
      </c>
      <c r="C949" s="5">
        <v>15000</v>
      </c>
    </row>
    <row r="950" spans="1:3" x14ac:dyDescent="0.25">
      <c r="A950">
        <v>948</v>
      </c>
      <c r="B950" s="5">
        <v>37413</v>
      </c>
      <c r="C950" s="5">
        <v>5712</v>
      </c>
    </row>
    <row r="951" spans="1:3" x14ac:dyDescent="0.25">
      <c r="A951">
        <v>949</v>
      </c>
      <c r="B951" s="5">
        <v>8700</v>
      </c>
      <c r="C951" s="5">
        <v>1200</v>
      </c>
    </row>
    <row r="952" spans="1:3" x14ac:dyDescent="0.25">
      <c r="A952">
        <v>950</v>
      </c>
      <c r="B952" s="5">
        <v>277</v>
      </c>
      <c r="C952" s="5">
        <v>0</v>
      </c>
    </row>
    <row r="953" spans="1:3" x14ac:dyDescent="0.25">
      <c r="A953">
        <v>951</v>
      </c>
      <c r="B953" s="5">
        <v>1</v>
      </c>
      <c r="C953" s="5">
        <v>1</v>
      </c>
    </row>
    <row r="954" spans="1:3" x14ac:dyDescent="0.25">
      <c r="A954">
        <v>952</v>
      </c>
      <c r="B954" s="5">
        <v>4801</v>
      </c>
      <c r="C954" s="5">
        <v>14011</v>
      </c>
    </row>
    <row r="955" spans="1:3" x14ac:dyDescent="0.25">
      <c r="A955">
        <v>953</v>
      </c>
      <c r="B955" s="5">
        <v>669683</v>
      </c>
      <c r="C955" s="5">
        <v>540409</v>
      </c>
    </row>
    <row r="956" spans="1:3" x14ac:dyDescent="0.25">
      <c r="A956">
        <v>954</v>
      </c>
      <c r="B956" s="5">
        <v>407580</v>
      </c>
      <c r="C956" s="5">
        <v>37100</v>
      </c>
    </row>
    <row r="957" spans="1:3" x14ac:dyDescent="0.25">
      <c r="A957">
        <v>955</v>
      </c>
      <c r="B957" s="5">
        <v>10536</v>
      </c>
      <c r="C957" s="5">
        <v>600</v>
      </c>
    </row>
    <row r="958" spans="1:3" x14ac:dyDescent="0.25">
      <c r="A958">
        <v>956</v>
      </c>
      <c r="B958" s="5">
        <v>941</v>
      </c>
      <c r="C958" s="5">
        <v>25</v>
      </c>
    </row>
    <row r="959" spans="1:3" x14ac:dyDescent="0.25">
      <c r="A959">
        <v>957</v>
      </c>
      <c r="B959" s="5">
        <v>3562</v>
      </c>
      <c r="C959" s="5">
        <v>1475</v>
      </c>
    </row>
    <row r="960" spans="1:3" x14ac:dyDescent="0.25">
      <c r="A960">
        <v>958</v>
      </c>
      <c r="B960" s="5">
        <v>1813</v>
      </c>
      <c r="C960" s="5">
        <v>800</v>
      </c>
    </row>
    <row r="961" spans="1:3" x14ac:dyDescent="0.25">
      <c r="A961">
        <v>959</v>
      </c>
      <c r="B961" s="5">
        <v>1159</v>
      </c>
      <c r="C961" s="5">
        <v>800</v>
      </c>
    </row>
    <row r="962" spans="1:3" x14ac:dyDescent="0.25">
      <c r="A962">
        <v>960</v>
      </c>
      <c r="B962" s="5">
        <v>583</v>
      </c>
      <c r="C962" s="5">
        <v>33</v>
      </c>
    </row>
    <row r="963" spans="1:3" x14ac:dyDescent="0.25">
      <c r="A963">
        <v>961</v>
      </c>
      <c r="B963" s="5">
        <v>347</v>
      </c>
      <c r="C963" s="5">
        <v>200</v>
      </c>
    </row>
    <row r="964" spans="1:3" x14ac:dyDescent="0.25">
      <c r="A964">
        <v>962</v>
      </c>
      <c r="B964" s="5">
        <v>194</v>
      </c>
      <c r="C964" s="5">
        <v>11</v>
      </c>
    </row>
    <row r="965" spans="1:3" x14ac:dyDescent="0.25">
      <c r="A965">
        <v>963</v>
      </c>
      <c r="B965" s="5">
        <v>63</v>
      </c>
      <c r="C965" s="5">
        <v>20</v>
      </c>
    </row>
    <row r="966" spans="1:3" x14ac:dyDescent="0.25">
      <c r="A966">
        <v>964</v>
      </c>
      <c r="B966" s="5">
        <v>221</v>
      </c>
      <c r="C966" s="5">
        <v>22</v>
      </c>
    </row>
    <row r="967" spans="1:3" x14ac:dyDescent="0.25">
      <c r="A967">
        <v>965</v>
      </c>
      <c r="B967" s="5">
        <v>65479</v>
      </c>
      <c r="C967" s="5">
        <v>14000</v>
      </c>
    </row>
    <row r="968" spans="1:3" x14ac:dyDescent="0.25">
      <c r="A968">
        <v>966</v>
      </c>
      <c r="B968" s="5">
        <v>37600</v>
      </c>
      <c r="C968" s="5">
        <v>8000</v>
      </c>
    </row>
    <row r="969" spans="1:3" x14ac:dyDescent="0.25">
      <c r="A969">
        <v>967</v>
      </c>
      <c r="B969" s="5">
        <v>1195</v>
      </c>
      <c r="C969" s="5">
        <v>8</v>
      </c>
    </row>
    <row r="970" spans="1:3" x14ac:dyDescent="0.25">
      <c r="A970">
        <v>968</v>
      </c>
      <c r="B970" s="5">
        <v>255</v>
      </c>
      <c r="C970" s="5">
        <v>160</v>
      </c>
    </row>
    <row r="971" spans="1:3" x14ac:dyDescent="0.25">
      <c r="A971">
        <v>969</v>
      </c>
      <c r="B971" s="5">
        <v>425473</v>
      </c>
      <c r="C971" s="5">
        <v>254649</v>
      </c>
    </row>
    <row r="972" spans="1:3" x14ac:dyDescent="0.25">
      <c r="A972">
        <v>970</v>
      </c>
      <c r="B972" s="5">
        <v>62212</v>
      </c>
      <c r="C972" s="5">
        <v>34801</v>
      </c>
    </row>
    <row r="973" spans="1:3" x14ac:dyDescent="0.25">
      <c r="A973">
        <v>971</v>
      </c>
      <c r="B973" s="5">
        <v>14370</v>
      </c>
      <c r="C973" s="5">
        <v>6680</v>
      </c>
    </row>
    <row r="974" spans="1:3" x14ac:dyDescent="0.25">
      <c r="A974">
        <v>972</v>
      </c>
      <c r="B974" s="5">
        <v>8891</v>
      </c>
      <c r="C974" s="5">
        <v>3600</v>
      </c>
    </row>
    <row r="975" spans="1:3" x14ac:dyDescent="0.25">
      <c r="A975">
        <v>973</v>
      </c>
      <c r="B975" s="5">
        <v>1980</v>
      </c>
      <c r="C975" s="5">
        <v>1200</v>
      </c>
    </row>
    <row r="976" spans="1:3" x14ac:dyDescent="0.25">
      <c r="A976">
        <v>974</v>
      </c>
      <c r="B976" s="5">
        <v>91911</v>
      </c>
      <c r="C976" s="5">
        <v>48070</v>
      </c>
    </row>
    <row r="977" spans="1:3" x14ac:dyDescent="0.25">
      <c r="A977">
        <v>975</v>
      </c>
      <c r="B977" s="5">
        <v>26966</v>
      </c>
      <c r="C977" s="5">
        <v>7265</v>
      </c>
    </row>
    <row r="978" spans="1:3" x14ac:dyDescent="0.25">
      <c r="A978">
        <v>976</v>
      </c>
      <c r="B978" s="5">
        <v>21051</v>
      </c>
      <c r="C978" s="5">
        <v>6840</v>
      </c>
    </row>
    <row r="979" spans="1:3" x14ac:dyDescent="0.25">
      <c r="A979">
        <v>977</v>
      </c>
      <c r="B979" s="5">
        <v>10828</v>
      </c>
      <c r="C979" s="5">
        <v>3610</v>
      </c>
    </row>
    <row r="980" spans="1:3" x14ac:dyDescent="0.25">
      <c r="A980">
        <v>978</v>
      </c>
      <c r="B980" s="5">
        <v>6725</v>
      </c>
      <c r="C980" s="5">
        <v>2280</v>
      </c>
    </row>
    <row r="981" spans="1:3" x14ac:dyDescent="0.25">
      <c r="A981">
        <v>979</v>
      </c>
      <c r="B981" s="5">
        <v>1847</v>
      </c>
      <c r="C981" s="5">
        <v>91</v>
      </c>
    </row>
    <row r="982" spans="1:3" x14ac:dyDescent="0.25">
      <c r="A982">
        <v>980</v>
      </c>
      <c r="B982" s="5">
        <v>1109</v>
      </c>
      <c r="C982" s="5">
        <v>380</v>
      </c>
    </row>
    <row r="983" spans="1:3" x14ac:dyDescent="0.25">
      <c r="A983">
        <v>981</v>
      </c>
      <c r="B983" s="5">
        <v>738</v>
      </c>
      <c r="C983" s="5">
        <v>180</v>
      </c>
    </row>
    <row r="984" spans="1:3" x14ac:dyDescent="0.25">
      <c r="A984">
        <v>982</v>
      </c>
      <c r="B984" s="5">
        <v>1</v>
      </c>
      <c r="C984" s="5">
        <v>0</v>
      </c>
    </row>
    <row r="985" spans="1:3" x14ac:dyDescent="0.25">
      <c r="A985">
        <v>983</v>
      </c>
      <c r="B985" s="5">
        <v>2536632</v>
      </c>
      <c r="C985" s="5">
        <v>381505</v>
      </c>
    </row>
    <row r="986" spans="1:3" x14ac:dyDescent="0.25">
      <c r="A986">
        <v>984</v>
      </c>
      <c r="B986" s="5">
        <v>759014</v>
      </c>
      <c r="C986" s="5">
        <v>19216</v>
      </c>
    </row>
    <row r="987" spans="1:3" x14ac:dyDescent="0.25">
      <c r="A987">
        <v>985</v>
      </c>
      <c r="B987" s="5">
        <v>27159</v>
      </c>
      <c r="C987" s="5">
        <v>1588</v>
      </c>
    </row>
    <row r="988" spans="1:3" x14ac:dyDescent="0.25">
      <c r="A988">
        <v>986</v>
      </c>
      <c r="B988" s="5">
        <v>22222</v>
      </c>
      <c r="C988" s="5">
        <v>4309</v>
      </c>
    </row>
    <row r="989" spans="1:3" x14ac:dyDescent="0.25">
      <c r="A989">
        <v>987</v>
      </c>
      <c r="B989" s="5">
        <v>11406</v>
      </c>
      <c r="C989" s="5">
        <v>423</v>
      </c>
    </row>
    <row r="990" spans="1:3" x14ac:dyDescent="0.25">
      <c r="A990">
        <v>988</v>
      </c>
      <c r="B990" s="5">
        <v>9523</v>
      </c>
      <c r="C990" s="5">
        <v>146</v>
      </c>
    </row>
    <row r="991" spans="1:3" x14ac:dyDescent="0.25">
      <c r="A991">
        <v>989</v>
      </c>
      <c r="B991" s="5">
        <v>9035</v>
      </c>
      <c r="C991" s="5">
        <v>1226</v>
      </c>
    </row>
    <row r="992" spans="1:3" x14ac:dyDescent="0.25">
      <c r="A992">
        <v>990</v>
      </c>
      <c r="B992" s="5">
        <v>4629</v>
      </c>
      <c r="C992" s="5">
        <v>497</v>
      </c>
    </row>
    <row r="993" spans="1:3" x14ac:dyDescent="0.25">
      <c r="A993">
        <v>991</v>
      </c>
      <c r="B993" s="5">
        <v>3939</v>
      </c>
      <c r="C993" s="5">
        <v>89</v>
      </c>
    </row>
    <row r="994" spans="1:3" x14ac:dyDescent="0.25">
      <c r="A994">
        <v>992</v>
      </c>
      <c r="B994" s="5">
        <v>3393</v>
      </c>
      <c r="C994" s="5">
        <v>2880</v>
      </c>
    </row>
    <row r="995" spans="1:3" x14ac:dyDescent="0.25">
      <c r="A995">
        <v>993</v>
      </c>
      <c r="B995" s="5">
        <v>3239</v>
      </c>
      <c r="C995" s="5">
        <v>34</v>
      </c>
    </row>
    <row r="996" spans="1:3" x14ac:dyDescent="0.25">
      <c r="A996">
        <v>994</v>
      </c>
      <c r="B996" s="5">
        <v>3226</v>
      </c>
      <c r="C996" s="5">
        <v>386</v>
      </c>
    </row>
    <row r="997" spans="1:3" x14ac:dyDescent="0.25">
      <c r="A997">
        <v>995</v>
      </c>
      <c r="B997" s="5">
        <v>1201</v>
      </c>
      <c r="C997" s="5">
        <v>1</v>
      </c>
    </row>
    <row r="998" spans="1:3" x14ac:dyDescent="0.25">
      <c r="A998">
        <v>996</v>
      </c>
      <c r="B998" s="5">
        <v>1165</v>
      </c>
      <c r="C998" s="5">
        <v>6</v>
      </c>
    </row>
    <row r="999" spans="1:3" x14ac:dyDescent="0.25">
      <c r="A999">
        <v>997</v>
      </c>
      <c r="B999" s="5">
        <v>980</v>
      </c>
      <c r="C999" s="5">
        <v>207</v>
      </c>
    </row>
    <row r="1000" spans="1:3" x14ac:dyDescent="0.25">
      <c r="A1000">
        <v>998</v>
      </c>
      <c r="B1000" s="5">
        <v>969</v>
      </c>
      <c r="C1000" s="5">
        <v>740</v>
      </c>
    </row>
    <row r="1001" spans="1:3" x14ac:dyDescent="0.25">
      <c r="A1001">
        <v>999</v>
      </c>
      <c r="B1001" s="5">
        <v>806</v>
      </c>
      <c r="C1001" s="5">
        <v>130</v>
      </c>
    </row>
    <row r="1002" spans="1:3" x14ac:dyDescent="0.25">
      <c r="A1002">
        <v>1000</v>
      </c>
      <c r="B1002" s="5">
        <v>308</v>
      </c>
      <c r="C1002" s="5">
        <v>50</v>
      </c>
    </row>
    <row r="1003" spans="1:3" x14ac:dyDescent="0.25">
      <c r="A1003">
        <v>1001</v>
      </c>
      <c r="B1003" s="5">
        <v>14</v>
      </c>
      <c r="C1003" s="5">
        <v>3</v>
      </c>
    </row>
    <row r="1004" spans="1:3" x14ac:dyDescent="0.25">
      <c r="A1004">
        <v>1002</v>
      </c>
      <c r="B1004" s="5">
        <v>4880</v>
      </c>
      <c r="C1004" s="5">
        <v>932</v>
      </c>
    </row>
    <row r="1005" spans="1:3" x14ac:dyDescent="0.25">
      <c r="A1005">
        <v>1003</v>
      </c>
      <c r="B1005" s="5">
        <v>49492</v>
      </c>
      <c r="C1005" s="5">
        <v>40869</v>
      </c>
    </row>
    <row r="1006" spans="1:3" x14ac:dyDescent="0.25">
      <c r="A1006">
        <v>1004</v>
      </c>
      <c r="B1006" s="5">
        <v>44100</v>
      </c>
      <c r="C1006" s="5">
        <v>21000</v>
      </c>
    </row>
    <row r="1007" spans="1:3" x14ac:dyDescent="0.25">
      <c r="A1007">
        <v>1005</v>
      </c>
      <c r="B1007" s="5">
        <v>9336</v>
      </c>
      <c r="C1007" s="5">
        <v>1890</v>
      </c>
    </row>
    <row r="1008" spans="1:3" x14ac:dyDescent="0.25">
      <c r="A1008">
        <v>1006</v>
      </c>
      <c r="B1008" s="5">
        <v>936</v>
      </c>
      <c r="C1008" s="5">
        <v>9</v>
      </c>
    </row>
    <row r="1009" spans="1:3" x14ac:dyDescent="0.25">
      <c r="A1009">
        <v>1007</v>
      </c>
      <c r="B1009" s="5">
        <v>14240</v>
      </c>
      <c r="C1009" s="5">
        <v>2000</v>
      </c>
    </row>
    <row r="1010" spans="1:3" x14ac:dyDescent="0.25">
      <c r="A1010">
        <v>1008</v>
      </c>
      <c r="B1010" s="5">
        <v>14034</v>
      </c>
      <c r="C1010" s="5">
        <v>1100</v>
      </c>
    </row>
    <row r="1011" spans="1:3" x14ac:dyDescent="0.25">
      <c r="A1011">
        <v>1009</v>
      </c>
      <c r="B1011" s="5">
        <v>1742</v>
      </c>
      <c r="C1011" s="5">
        <v>300</v>
      </c>
    </row>
    <row r="1012" spans="1:3" x14ac:dyDescent="0.25">
      <c r="A1012">
        <v>1010</v>
      </c>
      <c r="B1012" s="5">
        <v>150</v>
      </c>
      <c r="C1012" s="5">
        <v>22</v>
      </c>
    </row>
    <row r="1013" spans="1:3" x14ac:dyDescent="0.25">
      <c r="A1013">
        <v>1011</v>
      </c>
      <c r="B1013" s="5">
        <v>0</v>
      </c>
      <c r="C1013" s="5">
        <v>1</v>
      </c>
    </row>
    <row r="1014" spans="1:3" x14ac:dyDescent="0.25">
      <c r="A1014">
        <v>1012</v>
      </c>
      <c r="B1014" s="5">
        <v>34</v>
      </c>
      <c r="C1014" s="5">
        <v>1</v>
      </c>
    </row>
    <row r="1015" spans="1:3" x14ac:dyDescent="0.25">
      <c r="A1015">
        <v>1013</v>
      </c>
      <c r="B1015" s="5">
        <v>2025</v>
      </c>
      <c r="C1015" s="5">
        <v>320</v>
      </c>
    </row>
    <row r="1016" spans="1:3" x14ac:dyDescent="0.25">
      <c r="A1016">
        <v>1014</v>
      </c>
      <c r="B1016" s="5">
        <v>1195</v>
      </c>
      <c r="C1016" s="5">
        <v>53</v>
      </c>
    </row>
    <row r="1017" spans="1:3" x14ac:dyDescent="0.25">
      <c r="A1017">
        <v>1015</v>
      </c>
      <c r="B1017" s="5">
        <v>2601</v>
      </c>
      <c r="C1017" s="5">
        <v>960</v>
      </c>
    </row>
    <row r="1018" spans="1:3" x14ac:dyDescent="0.25">
      <c r="A1018">
        <v>1016</v>
      </c>
      <c r="B1018" s="5">
        <v>5</v>
      </c>
      <c r="C1018" s="5">
        <v>5</v>
      </c>
    </row>
    <row r="1019" spans="1:3" x14ac:dyDescent="0.25">
      <c r="A1019">
        <v>1017</v>
      </c>
      <c r="B1019" s="5">
        <v>1</v>
      </c>
      <c r="C1019" s="5">
        <v>2</v>
      </c>
    </row>
    <row r="1020" spans="1:3" x14ac:dyDescent="0.25">
      <c r="A1020">
        <v>1018</v>
      </c>
      <c r="B1020" s="5">
        <v>63819</v>
      </c>
      <c r="C1020" s="5">
        <v>36141</v>
      </c>
    </row>
    <row r="1021" spans="1:3" x14ac:dyDescent="0.25">
      <c r="A1021">
        <v>1019</v>
      </c>
      <c r="B1021" s="5">
        <v>7348</v>
      </c>
      <c r="C1021" s="5">
        <v>602</v>
      </c>
    </row>
    <row r="1022" spans="1:3" x14ac:dyDescent="0.25">
      <c r="A1022">
        <v>1020</v>
      </c>
      <c r="B1022" s="5">
        <v>1574</v>
      </c>
      <c r="C1022" s="5">
        <v>213</v>
      </c>
    </row>
    <row r="1023" spans="1:3" x14ac:dyDescent="0.25">
      <c r="A1023">
        <v>1021</v>
      </c>
      <c r="B1023" s="5">
        <v>642</v>
      </c>
      <c r="C1023" s="5">
        <v>105</v>
      </c>
    </row>
    <row r="1024" spans="1:3" x14ac:dyDescent="0.25">
      <c r="A1024">
        <v>1022</v>
      </c>
      <c r="B1024" s="5">
        <v>576</v>
      </c>
      <c r="C1024" s="5">
        <v>35</v>
      </c>
    </row>
    <row r="1025" spans="1:3" x14ac:dyDescent="0.25">
      <c r="A1025">
        <v>1023</v>
      </c>
      <c r="B1025" s="5">
        <v>451</v>
      </c>
      <c r="C1025" s="5">
        <v>66</v>
      </c>
    </row>
    <row r="1026" spans="1:3" x14ac:dyDescent="0.25">
      <c r="A1026">
        <v>1024</v>
      </c>
      <c r="B1026" s="5">
        <v>368</v>
      </c>
      <c r="C1026" s="5">
        <v>46</v>
      </c>
    </row>
    <row r="1027" spans="1:3" x14ac:dyDescent="0.25">
      <c r="A1027">
        <v>1025</v>
      </c>
      <c r="B1027" s="5">
        <v>297</v>
      </c>
      <c r="C1027" s="5">
        <v>23</v>
      </c>
    </row>
    <row r="1028" spans="1:3" x14ac:dyDescent="0.25">
      <c r="A1028">
        <v>1026</v>
      </c>
      <c r="B1028" s="5">
        <v>205</v>
      </c>
      <c r="C1028" s="5">
        <v>14</v>
      </c>
    </row>
    <row r="1029" spans="1:3" x14ac:dyDescent="0.25">
      <c r="A1029">
        <v>1027</v>
      </c>
      <c r="B1029" s="5">
        <v>113</v>
      </c>
      <c r="C1029" s="5">
        <v>15</v>
      </c>
    </row>
    <row r="1030" spans="1:3" x14ac:dyDescent="0.25">
      <c r="A1030">
        <v>1028</v>
      </c>
      <c r="B1030" s="5">
        <v>99</v>
      </c>
      <c r="C1030" s="5">
        <v>6</v>
      </c>
    </row>
    <row r="1031" spans="1:3" x14ac:dyDescent="0.25">
      <c r="A1031">
        <v>1029</v>
      </c>
      <c r="B1031" s="5">
        <v>61</v>
      </c>
      <c r="C1031" s="5">
        <v>5</v>
      </c>
    </row>
    <row r="1032" spans="1:3" x14ac:dyDescent="0.25">
      <c r="A1032">
        <v>1030</v>
      </c>
      <c r="B1032" s="5">
        <v>14</v>
      </c>
      <c r="C1032" s="5">
        <v>0</v>
      </c>
    </row>
    <row r="1033" spans="1:3" x14ac:dyDescent="0.25">
      <c r="A1033">
        <v>1031</v>
      </c>
      <c r="B1033" s="5">
        <v>5</v>
      </c>
      <c r="C1033" s="5">
        <v>1</v>
      </c>
    </row>
    <row r="1034" spans="1:3" x14ac:dyDescent="0.25">
      <c r="A1034">
        <v>1032</v>
      </c>
      <c r="B1034" s="5">
        <v>38009</v>
      </c>
      <c r="C1034" s="5">
        <v>4993</v>
      </c>
    </row>
    <row r="1035" spans="1:3" x14ac:dyDescent="0.25">
      <c r="A1035">
        <v>1033</v>
      </c>
      <c r="B1035" s="5">
        <v>24372</v>
      </c>
      <c r="C1035" s="5">
        <v>12810</v>
      </c>
    </row>
    <row r="1036" spans="1:3" x14ac:dyDescent="0.25">
      <c r="A1036">
        <v>1034</v>
      </c>
      <c r="B1036" s="5">
        <v>15164</v>
      </c>
      <c r="C1036" s="5">
        <v>1015</v>
      </c>
    </row>
    <row r="1037" spans="1:3" x14ac:dyDescent="0.25">
      <c r="A1037">
        <v>1035</v>
      </c>
      <c r="B1037" s="5">
        <v>4089</v>
      </c>
      <c r="C1037" s="5">
        <v>640</v>
      </c>
    </row>
    <row r="1038" spans="1:3" x14ac:dyDescent="0.25">
      <c r="A1038">
        <v>1036</v>
      </c>
      <c r="B1038" s="5">
        <v>2134</v>
      </c>
      <c r="C1038" s="5">
        <v>459</v>
      </c>
    </row>
    <row r="1039" spans="1:3" x14ac:dyDescent="0.25">
      <c r="A1039">
        <v>1037</v>
      </c>
      <c r="B1039" s="5">
        <v>1616</v>
      </c>
      <c r="C1039" s="5">
        <v>181</v>
      </c>
    </row>
    <row r="1040" spans="1:3" x14ac:dyDescent="0.25">
      <c r="A1040">
        <v>1038</v>
      </c>
      <c r="B1040" s="5">
        <v>86</v>
      </c>
      <c r="C1040" s="5">
        <v>2</v>
      </c>
    </row>
    <row r="1041" spans="1:3" x14ac:dyDescent="0.25">
      <c r="A1041">
        <v>1039</v>
      </c>
      <c r="B1041" s="5">
        <v>6</v>
      </c>
      <c r="C1041" s="5">
        <v>0</v>
      </c>
    </row>
    <row r="1042" spans="1:3" x14ac:dyDescent="0.25">
      <c r="A1042">
        <v>1040</v>
      </c>
      <c r="B1042" s="5">
        <v>22992</v>
      </c>
      <c r="C1042" s="5">
        <v>4892</v>
      </c>
    </row>
    <row r="1043" spans="1:3" x14ac:dyDescent="0.25">
      <c r="A1043">
        <v>1041</v>
      </c>
      <c r="B1043" s="5">
        <v>1388037</v>
      </c>
      <c r="C1043" s="5">
        <v>165000</v>
      </c>
    </row>
    <row r="1044" spans="1:3" x14ac:dyDescent="0.25">
      <c r="A1044">
        <v>1042</v>
      </c>
      <c r="B1044" s="5">
        <v>961738</v>
      </c>
      <c r="C1044" s="5">
        <v>122410</v>
      </c>
    </row>
    <row r="1045" spans="1:3" x14ac:dyDescent="0.25">
      <c r="A1045">
        <v>1043</v>
      </c>
      <c r="B1045" s="5">
        <v>198468</v>
      </c>
      <c r="C1045" s="5">
        <v>23850</v>
      </c>
    </row>
    <row r="1046" spans="1:3" x14ac:dyDescent="0.25">
      <c r="A1046">
        <v>1044</v>
      </c>
      <c r="B1046" s="5">
        <v>75645</v>
      </c>
      <c r="C1046" s="5">
        <v>9000</v>
      </c>
    </row>
    <row r="1047" spans="1:3" x14ac:dyDescent="0.25">
      <c r="A1047">
        <v>1045</v>
      </c>
      <c r="B1047" s="5">
        <v>61482</v>
      </c>
      <c r="C1047" s="5">
        <v>7500</v>
      </c>
    </row>
    <row r="1048" spans="1:3" x14ac:dyDescent="0.25">
      <c r="A1048">
        <v>1046</v>
      </c>
      <c r="B1048" s="5">
        <v>54003</v>
      </c>
      <c r="C1048" s="5">
        <v>6775</v>
      </c>
    </row>
    <row r="1049" spans="1:3" x14ac:dyDescent="0.25">
      <c r="A1049">
        <v>1047</v>
      </c>
      <c r="B1049" s="5">
        <v>29879</v>
      </c>
      <c r="C1049" s="5">
        <v>3600</v>
      </c>
    </row>
    <row r="1050" spans="1:3" x14ac:dyDescent="0.25">
      <c r="A1050">
        <v>1048</v>
      </c>
      <c r="B1050" s="5">
        <v>24149</v>
      </c>
      <c r="C1050" s="5">
        <v>3000</v>
      </c>
    </row>
    <row r="1051" spans="1:3" x14ac:dyDescent="0.25">
      <c r="A1051">
        <v>1049</v>
      </c>
      <c r="B1051" s="5">
        <v>21690</v>
      </c>
      <c r="C1051" s="5">
        <v>2250</v>
      </c>
    </row>
    <row r="1052" spans="1:3" x14ac:dyDescent="0.25">
      <c r="A1052">
        <v>1050</v>
      </c>
      <c r="B1052" s="5">
        <v>19978</v>
      </c>
      <c r="C1052" s="5">
        <v>1800</v>
      </c>
    </row>
    <row r="1053" spans="1:3" x14ac:dyDescent="0.25">
      <c r="A1053">
        <v>1051</v>
      </c>
      <c r="B1053" s="5">
        <v>4185</v>
      </c>
      <c r="C1053" s="5">
        <v>450</v>
      </c>
    </row>
    <row r="1054" spans="1:3" x14ac:dyDescent="0.25">
      <c r="A1054">
        <v>1052</v>
      </c>
      <c r="B1054" s="5">
        <v>4185</v>
      </c>
      <c r="C1054" s="5">
        <v>450</v>
      </c>
    </row>
    <row r="1055" spans="1:3" x14ac:dyDescent="0.25">
      <c r="A1055">
        <v>1053</v>
      </c>
      <c r="B1055" s="5">
        <v>3329</v>
      </c>
      <c r="C1055" s="5">
        <v>450</v>
      </c>
    </row>
    <row r="1056" spans="1:3" x14ac:dyDescent="0.25">
      <c r="A1056">
        <v>1054</v>
      </c>
      <c r="B1056" s="5">
        <v>5</v>
      </c>
      <c r="C1056" s="5">
        <v>5</v>
      </c>
    </row>
    <row r="1057" spans="1:3" x14ac:dyDescent="0.25">
      <c r="A1057">
        <v>1055</v>
      </c>
      <c r="B1057" s="5">
        <v>108</v>
      </c>
      <c r="C1057" s="5">
        <v>20</v>
      </c>
    </row>
    <row r="1058" spans="1:3" x14ac:dyDescent="0.25">
      <c r="A1058">
        <v>1056</v>
      </c>
      <c r="B1058" s="5">
        <v>160</v>
      </c>
      <c r="C1058" s="5">
        <v>0</v>
      </c>
    </row>
    <row r="1059" spans="1:3" x14ac:dyDescent="0.25">
      <c r="A1059">
        <v>1057</v>
      </c>
      <c r="B1059" s="5">
        <v>12504</v>
      </c>
      <c r="C1059" s="5">
        <v>418</v>
      </c>
    </row>
    <row r="1060" spans="1:3" x14ac:dyDescent="0.25">
      <c r="A1060">
        <v>1058</v>
      </c>
      <c r="B1060" s="5">
        <v>6192</v>
      </c>
      <c r="C1060" s="5">
        <v>500</v>
      </c>
    </row>
    <row r="1061" spans="1:3" x14ac:dyDescent="0.25">
      <c r="A1061">
        <v>1059</v>
      </c>
      <c r="B1061" s="5">
        <v>2436599</v>
      </c>
      <c r="C1061" s="5">
        <v>4127</v>
      </c>
    </row>
    <row r="1062" spans="1:3" x14ac:dyDescent="0.25">
      <c r="A1062">
        <v>1060</v>
      </c>
      <c r="B1062" s="5">
        <v>227687</v>
      </c>
      <c r="C1062" s="5">
        <v>3348</v>
      </c>
    </row>
    <row r="1063" spans="1:3" x14ac:dyDescent="0.25">
      <c r="A1063">
        <v>1061</v>
      </c>
      <c r="B1063" s="5">
        <v>205964</v>
      </c>
      <c r="C1063" s="5">
        <v>94</v>
      </c>
    </row>
    <row r="1064" spans="1:3" x14ac:dyDescent="0.25">
      <c r="A1064">
        <v>1062</v>
      </c>
      <c r="B1064" s="5">
        <v>6050</v>
      </c>
      <c r="C1064" s="5">
        <v>5</v>
      </c>
    </row>
    <row r="1065" spans="1:3" x14ac:dyDescent="0.25">
      <c r="A1065">
        <v>1063</v>
      </c>
      <c r="B1065" s="5">
        <v>929</v>
      </c>
      <c r="C1065" s="5">
        <v>200</v>
      </c>
    </row>
    <row r="1066" spans="1:3" x14ac:dyDescent="0.25">
      <c r="A1066">
        <v>1064</v>
      </c>
      <c r="B1066" s="5">
        <v>852</v>
      </c>
      <c r="C1066" s="5">
        <v>1</v>
      </c>
    </row>
    <row r="1067" spans="1:3" x14ac:dyDescent="0.25">
      <c r="A1067">
        <v>1065</v>
      </c>
      <c r="B1067" s="5">
        <v>849</v>
      </c>
      <c r="C1067" s="5">
        <v>50</v>
      </c>
    </row>
    <row r="1068" spans="1:3" x14ac:dyDescent="0.25">
      <c r="A1068">
        <v>1066</v>
      </c>
      <c r="B1068" s="5">
        <v>209</v>
      </c>
      <c r="C1068" s="5">
        <v>23</v>
      </c>
    </row>
    <row r="1069" spans="1:3" x14ac:dyDescent="0.25">
      <c r="A1069">
        <v>1067</v>
      </c>
      <c r="B1069" s="5">
        <v>34</v>
      </c>
      <c r="C1069" s="5">
        <v>6</v>
      </c>
    </row>
    <row r="1070" spans="1:3" x14ac:dyDescent="0.25">
      <c r="A1070">
        <v>1068</v>
      </c>
      <c r="B1070" s="5">
        <v>5</v>
      </c>
      <c r="C1070" s="5">
        <v>0</v>
      </c>
    </row>
    <row r="1071" spans="1:3" x14ac:dyDescent="0.25">
      <c r="A1071">
        <v>1069</v>
      </c>
      <c r="B1071" s="5">
        <v>6568</v>
      </c>
      <c r="C1071" s="5">
        <v>91</v>
      </c>
    </row>
    <row r="1072" spans="1:3" x14ac:dyDescent="0.25">
      <c r="A1072">
        <v>1070</v>
      </c>
      <c r="B1072" s="5">
        <v>198</v>
      </c>
      <c r="C1072" s="5">
        <v>4</v>
      </c>
    </row>
    <row r="1073" spans="1:3" x14ac:dyDescent="0.25">
      <c r="A1073">
        <v>1071</v>
      </c>
      <c r="B1073" s="5">
        <v>20</v>
      </c>
      <c r="C1073" s="5">
        <v>0</v>
      </c>
    </row>
    <row r="1074" spans="1:3" x14ac:dyDescent="0.25">
      <c r="A1074">
        <v>1072</v>
      </c>
      <c r="B1074" s="5">
        <v>19</v>
      </c>
      <c r="C1074" s="5">
        <v>0</v>
      </c>
    </row>
    <row r="1075" spans="1:3" x14ac:dyDescent="0.25">
      <c r="A1075">
        <v>1073</v>
      </c>
      <c r="B1075" s="5">
        <v>19</v>
      </c>
      <c r="C1075" s="5">
        <v>0</v>
      </c>
    </row>
    <row r="1076" spans="1:3" x14ac:dyDescent="0.25">
      <c r="A1076">
        <v>1074</v>
      </c>
      <c r="B1076" s="5">
        <v>10356</v>
      </c>
      <c r="C1076" s="5">
        <v>2350</v>
      </c>
    </row>
    <row r="1077" spans="1:3" x14ac:dyDescent="0.25">
      <c r="A1077">
        <v>1075</v>
      </c>
      <c r="B1077" s="5">
        <v>9014</v>
      </c>
      <c r="C1077" s="5">
        <v>630</v>
      </c>
    </row>
    <row r="1078" spans="1:3" x14ac:dyDescent="0.25">
      <c r="A1078">
        <v>1076</v>
      </c>
      <c r="B1078" s="5">
        <v>1694</v>
      </c>
      <c r="C1078" s="5">
        <v>293</v>
      </c>
    </row>
    <row r="1079" spans="1:3" x14ac:dyDescent="0.25">
      <c r="A1079">
        <v>1077</v>
      </c>
      <c r="B1079" s="5">
        <v>1</v>
      </c>
      <c r="C1079" s="5">
        <v>1</v>
      </c>
    </row>
    <row r="1080" spans="1:3" x14ac:dyDescent="0.25">
      <c r="A1080">
        <v>1078</v>
      </c>
      <c r="B1080" s="5">
        <v>312</v>
      </c>
      <c r="C1080" s="5">
        <v>32</v>
      </c>
    </row>
    <row r="1081" spans="1:3" x14ac:dyDescent="0.25">
      <c r="A1081">
        <v>1079</v>
      </c>
      <c r="B1081" s="5">
        <v>358185</v>
      </c>
      <c r="C1081" s="5">
        <v>72173</v>
      </c>
    </row>
    <row r="1082" spans="1:3" x14ac:dyDescent="0.25">
      <c r="A1082">
        <v>1080</v>
      </c>
      <c r="B1082" s="5">
        <v>184746</v>
      </c>
      <c r="C1082" s="5">
        <v>12741</v>
      </c>
    </row>
    <row r="1083" spans="1:3" x14ac:dyDescent="0.25">
      <c r="A1083">
        <v>1081</v>
      </c>
      <c r="B1083" s="5">
        <v>147190</v>
      </c>
      <c r="C1083" s="5">
        <v>21306</v>
      </c>
    </row>
    <row r="1084" spans="1:3" x14ac:dyDescent="0.25">
      <c r="A1084">
        <v>1082</v>
      </c>
      <c r="B1084" s="5">
        <v>68000</v>
      </c>
      <c r="C1084" s="5">
        <v>4000</v>
      </c>
    </row>
    <row r="1085" spans="1:3" x14ac:dyDescent="0.25">
      <c r="A1085">
        <v>1083</v>
      </c>
      <c r="B1085" s="5">
        <v>44999</v>
      </c>
      <c r="C1085" s="5">
        <v>6000</v>
      </c>
    </row>
    <row r="1086" spans="1:3" x14ac:dyDescent="0.25">
      <c r="A1086">
        <v>1084</v>
      </c>
      <c r="B1086" s="5">
        <v>7878</v>
      </c>
      <c r="C1086" s="5">
        <v>200</v>
      </c>
    </row>
    <row r="1087" spans="1:3" x14ac:dyDescent="0.25">
      <c r="A1087">
        <v>1085</v>
      </c>
      <c r="B1087" s="5">
        <v>7799</v>
      </c>
      <c r="C1087" s="5">
        <v>300</v>
      </c>
    </row>
    <row r="1088" spans="1:3" x14ac:dyDescent="0.25">
      <c r="A1088">
        <v>1086</v>
      </c>
      <c r="B1088" s="5">
        <v>6599</v>
      </c>
      <c r="C1088" s="5">
        <v>750</v>
      </c>
    </row>
    <row r="1089" spans="1:3" x14ac:dyDescent="0.25">
      <c r="A1089">
        <v>1087</v>
      </c>
      <c r="B1089" s="5">
        <v>2992</v>
      </c>
      <c r="C1089" s="5">
        <v>429</v>
      </c>
    </row>
    <row r="1090" spans="1:3" x14ac:dyDescent="0.25">
      <c r="A1090">
        <v>1088</v>
      </c>
      <c r="B1090" s="5">
        <v>2085</v>
      </c>
      <c r="C1090" s="5">
        <v>350</v>
      </c>
    </row>
    <row r="1091" spans="1:3" x14ac:dyDescent="0.25">
      <c r="A1091">
        <v>1089</v>
      </c>
      <c r="B1091" s="5">
        <v>1500</v>
      </c>
      <c r="C1091" s="5">
        <v>25</v>
      </c>
    </row>
    <row r="1092" spans="1:3" x14ac:dyDescent="0.25">
      <c r="A1092">
        <v>1090</v>
      </c>
      <c r="B1092" s="5">
        <v>1249</v>
      </c>
      <c r="C1092" s="5">
        <v>25</v>
      </c>
    </row>
    <row r="1093" spans="1:3" x14ac:dyDescent="0.25">
      <c r="A1093">
        <v>1091</v>
      </c>
      <c r="B1093" s="5">
        <v>187</v>
      </c>
      <c r="C1093" s="5">
        <v>188</v>
      </c>
    </row>
    <row r="1094" spans="1:3" x14ac:dyDescent="0.25">
      <c r="A1094">
        <v>1092</v>
      </c>
      <c r="B1094" s="5">
        <v>128</v>
      </c>
      <c r="C1094" s="5">
        <v>0</v>
      </c>
    </row>
    <row r="1095" spans="1:3" x14ac:dyDescent="0.25">
      <c r="A1095">
        <v>1093</v>
      </c>
      <c r="B1095" s="5">
        <v>41</v>
      </c>
      <c r="C1095" s="5">
        <v>1</v>
      </c>
    </row>
    <row r="1096" spans="1:3" x14ac:dyDescent="0.25">
      <c r="A1096">
        <v>1094</v>
      </c>
      <c r="B1096" s="5">
        <v>15298298</v>
      </c>
      <c r="C1096" s="5">
        <v>11827581</v>
      </c>
    </row>
    <row r="1097" spans="1:3" x14ac:dyDescent="0.25">
      <c r="A1097">
        <v>1095</v>
      </c>
      <c r="B1097" s="5">
        <v>3384573</v>
      </c>
      <c r="C1097" s="5">
        <v>2797168</v>
      </c>
    </row>
    <row r="1098" spans="1:3" x14ac:dyDescent="0.25">
      <c r="A1098">
        <v>1096</v>
      </c>
      <c r="B1098" s="5">
        <v>413</v>
      </c>
      <c r="C1098" s="5">
        <v>200</v>
      </c>
    </row>
    <row r="1099" spans="1:3" x14ac:dyDescent="0.25">
      <c r="A1099">
        <v>1097</v>
      </c>
      <c r="B1099" s="5">
        <v>84</v>
      </c>
      <c r="C1099" s="5">
        <v>21</v>
      </c>
    </row>
    <row r="1100" spans="1:3" x14ac:dyDescent="0.25">
      <c r="A1100">
        <v>1098</v>
      </c>
      <c r="B1100" s="5">
        <v>4</v>
      </c>
      <c r="C1100" s="5">
        <v>1</v>
      </c>
    </row>
    <row r="1101" spans="1:3" x14ac:dyDescent="0.25">
      <c r="A1101">
        <v>1099</v>
      </c>
      <c r="B1101" s="5">
        <v>30</v>
      </c>
      <c r="C1101" s="5">
        <v>0</v>
      </c>
    </row>
    <row r="1102" spans="1:3" x14ac:dyDescent="0.25">
      <c r="A1102">
        <v>1100</v>
      </c>
      <c r="B1102" s="5">
        <v>30</v>
      </c>
      <c r="C1102" s="5">
        <v>0</v>
      </c>
    </row>
    <row r="1103" spans="1:3" x14ac:dyDescent="0.25">
      <c r="A1103">
        <v>1101</v>
      </c>
      <c r="B1103" s="5">
        <v>29</v>
      </c>
      <c r="C1103" s="5">
        <v>0</v>
      </c>
    </row>
    <row r="1104" spans="1:3" x14ac:dyDescent="0.25">
      <c r="A1104">
        <v>1102</v>
      </c>
      <c r="B1104" s="5">
        <v>1402336</v>
      </c>
      <c r="C1104" s="5">
        <v>98525</v>
      </c>
    </row>
    <row r="1105" spans="1:3" x14ac:dyDescent="0.25">
      <c r="A1105">
        <v>1103</v>
      </c>
      <c r="B1105" s="5">
        <v>935872</v>
      </c>
      <c r="C1105" s="5">
        <v>58300</v>
      </c>
    </row>
    <row r="1106" spans="1:3" x14ac:dyDescent="0.25">
      <c r="A1106">
        <v>1104</v>
      </c>
      <c r="B1106" s="5">
        <v>389440</v>
      </c>
      <c r="C1106" s="5">
        <v>29322139</v>
      </c>
    </row>
    <row r="1107" spans="1:3" x14ac:dyDescent="0.25">
      <c r="A1107">
        <v>1105</v>
      </c>
      <c r="B1107" s="5">
        <v>370397</v>
      </c>
      <c r="C1107" s="5">
        <v>23100</v>
      </c>
    </row>
    <row r="1108" spans="1:3" x14ac:dyDescent="0.25">
      <c r="A1108">
        <v>1106</v>
      </c>
      <c r="B1108" s="5">
        <v>231611</v>
      </c>
      <c r="C1108" s="5">
        <v>15050</v>
      </c>
    </row>
    <row r="1109" spans="1:3" x14ac:dyDescent="0.25">
      <c r="A1109">
        <v>1107</v>
      </c>
      <c r="B1109" s="5">
        <v>212835</v>
      </c>
      <c r="C1109" s="5">
        <v>14700</v>
      </c>
    </row>
    <row r="1110" spans="1:3" x14ac:dyDescent="0.25">
      <c r="A1110">
        <v>1108</v>
      </c>
      <c r="B1110" s="5">
        <v>128207</v>
      </c>
      <c r="C1110" s="5">
        <v>8400</v>
      </c>
    </row>
    <row r="1111" spans="1:3" x14ac:dyDescent="0.25">
      <c r="A1111">
        <v>1109</v>
      </c>
      <c r="B1111" s="5">
        <v>86452</v>
      </c>
      <c r="C1111" s="5">
        <v>10744</v>
      </c>
    </row>
    <row r="1112" spans="1:3" x14ac:dyDescent="0.25">
      <c r="A1112">
        <v>1110</v>
      </c>
      <c r="B1112" s="5">
        <v>75278</v>
      </c>
      <c r="C1112" s="5">
        <v>7080</v>
      </c>
    </row>
    <row r="1113" spans="1:3" x14ac:dyDescent="0.25">
      <c r="A1113">
        <v>1111</v>
      </c>
      <c r="B1113" s="5">
        <v>58472</v>
      </c>
      <c r="C1113" s="5">
        <v>7139</v>
      </c>
    </row>
    <row r="1114" spans="1:3" x14ac:dyDescent="0.25">
      <c r="A1114">
        <v>1112</v>
      </c>
      <c r="B1114" s="5">
        <v>49561</v>
      </c>
      <c r="C1114" s="5">
        <v>5884</v>
      </c>
    </row>
    <row r="1115" spans="1:3" x14ac:dyDescent="0.25">
      <c r="A1115">
        <v>1113</v>
      </c>
      <c r="B1115" s="5">
        <v>41173</v>
      </c>
      <c r="C1115" s="5">
        <v>3727</v>
      </c>
    </row>
    <row r="1116" spans="1:3" x14ac:dyDescent="0.25">
      <c r="A1116">
        <v>1114</v>
      </c>
      <c r="B1116" s="5">
        <v>28961</v>
      </c>
      <c r="C1116" s="5">
        <v>325</v>
      </c>
    </row>
    <row r="1117" spans="1:3" x14ac:dyDescent="0.25">
      <c r="A1117">
        <v>1115</v>
      </c>
      <c r="B1117" s="5">
        <v>27963</v>
      </c>
      <c r="C1117" s="5">
        <v>1750</v>
      </c>
    </row>
    <row r="1118" spans="1:3" x14ac:dyDescent="0.25">
      <c r="A1118">
        <v>1116</v>
      </c>
      <c r="B1118" s="5">
        <v>20951</v>
      </c>
      <c r="C1118" s="5">
        <v>2203</v>
      </c>
    </row>
    <row r="1119" spans="1:3" x14ac:dyDescent="0.25">
      <c r="A1119">
        <v>1117</v>
      </c>
      <c r="B1119" s="5">
        <v>13019</v>
      </c>
      <c r="C1119" s="5">
        <v>640</v>
      </c>
    </row>
    <row r="1120" spans="1:3" x14ac:dyDescent="0.25">
      <c r="A1120">
        <v>1118</v>
      </c>
      <c r="B1120" s="5">
        <v>12125</v>
      </c>
      <c r="C1120" s="5">
        <v>1264</v>
      </c>
    </row>
    <row r="1121" spans="1:3" x14ac:dyDescent="0.25">
      <c r="A1121">
        <v>1119</v>
      </c>
      <c r="B1121" s="5">
        <v>9753</v>
      </c>
      <c r="C1121" s="5">
        <v>961</v>
      </c>
    </row>
    <row r="1122" spans="1:3" x14ac:dyDescent="0.25">
      <c r="A1122">
        <v>1120</v>
      </c>
      <c r="B1122" s="5">
        <v>6863</v>
      </c>
      <c r="C1122" s="5">
        <v>657</v>
      </c>
    </row>
    <row r="1123" spans="1:3" x14ac:dyDescent="0.25">
      <c r="A1123">
        <v>1121</v>
      </c>
      <c r="B1123" s="5">
        <v>5967</v>
      </c>
      <c r="C1123" s="5">
        <v>569</v>
      </c>
    </row>
    <row r="1124" spans="1:3" x14ac:dyDescent="0.25">
      <c r="A1124">
        <v>1122</v>
      </c>
      <c r="B1124" s="5">
        <v>1910</v>
      </c>
      <c r="C1124" s="5">
        <v>190</v>
      </c>
    </row>
    <row r="1125" spans="1:3" x14ac:dyDescent="0.25">
      <c r="A1125">
        <v>1123</v>
      </c>
      <c r="B1125" s="5">
        <v>1689</v>
      </c>
      <c r="C1125" s="5">
        <v>190</v>
      </c>
    </row>
    <row r="1126" spans="1:3" x14ac:dyDescent="0.25">
      <c r="A1126">
        <v>1124</v>
      </c>
      <c r="B1126" s="5">
        <v>947</v>
      </c>
      <c r="C1126" s="5">
        <v>95</v>
      </c>
    </row>
    <row r="1127" spans="1:3" x14ac:dyDescent="0.25">
      <c r="A1127">
        <v>1125</v>
      </c>
      <c r="B1127" s="5">
        <v>302</v>
      </c>
      <c r="C1127" s="5">
        <v>38</v>
      </c>
    </row>
    <row r="1128" spans="1:3" x14ac:dyDescent="0.25">
      <c r="A1128">
        <v>1126</v>
      </c>
      <c r="B1128" s="5">
        <v>26989</v>
      </c>
      <c r="C1128" s="5">
        <v>4908</v>
      </c>
    </row>
    <row r="1129" spans="1:3" x14ac:dyDescent="0.25">
      <c r="A1129">
        <v>1127</v>
      </c>
      <c r="B1129" s="5">
        <v>26727</v>
      </c>
      <c r="C1129" s="5">
        <v>3349</v>
      </c>
    </row>
    <row r="1130" spans="1:3" x14ac:dyDescent="0.25">
      <c r="A1130">
        <v>1128</v>
      </c>
      <c r="B1130" s="5">
        <v>24352</v>
      </c>
      <c r="C1130" s="5">
        <v>5355</v>
      </c>
    </row>
    <row r="1131" spans="1:3" x14ac:dyDescent="0.25">
      <c r="A1131">
        <v>1129</v>
      </c>
      <c r="B1131" s="5">
        <v>24189</v>
      </c>
      <c r="C1131" s="5">
        <v>3741</v>
      </c>
    </row>
    <row r="1132" spans="1:3" x14ac:dyDescent="0.25">
      <c r="A1132">
        <v>1130</v>
      </c>
      <c r="B1132" s="5">
        <v>17468</v>
      </c>
      <c r="C1132" s="5">
        <v>3306</v>
      </c>
    </row>
    <row r="1133" spans="1:3" x14ac:dyDescent="0.25">
      <c r="A1133">
        <v>1131</v>
      </c>
      <c r="B1133" s="5">
        <v>1097</v>
      </c>
      <c r="C1133" s="5">
        <v>200</v>
      </c>
    </row>
    <row r="1134" spans="1:3" x14ac:dyDescent="0.25">
      <c r="A1134">
        <v>1132</v>
      </c>
      <c r="B1134" s="5">
        <v>419</v>
      </c>
      <c r="C1134" s="5">
        <v>100</v>
      </c>
    </row>
    <row r="1135" spans="1:3" x14ac:dyDescent="0.25">
      <c r="A1135">
        <v>1133</v>
      </c>
      <c r="B1135" s="5">
        <v>2876641</v>
      </c>
      <c r="C1135" s="5">
        <v>238607</v>
      </c>
    </row>
    <row r="1136" spans="1:3" x14ac:dyDescent="0.25">
      <c r="A1136">
        <v>1134</v>
      </c>
      <c r="B1136" s="5">
        <v>363443</v>
      </c>
      <c r="C1136" s="5">
        <v>24024</v>
      </c>
    </row>
    <row r="1137" spans="1:3" x14ac:dyDescent="0.25">
      <c r="A1137">
        <v>1135</v>
      </c>
      <c r="B1137" s="5">
        <v>179759</v>
      </c>
      <c r="C1137" s="5">
        <v>12000</v>
      </c>
    </row>
    <row r="1138" spans="1:3" x14ac:dyDescent="0.25">
      <c r="A1138">
        <v>1136</v>
      </c>
      <c r="B1138" s="5">
        <v>12530</v>
      </c>
      <c r="C1138" s="5">
        <v>272</v>
      </c>
    </row>
    <row r="1139" spans="1:3" x14ac:dyDescent="0.25">
      <c r="A1139">
        <v>1137</v>
      </c>
      <c r="B1139" s="5">
        <v>7</v>
      </c>
      <c r="C1139" s="5">
        <v>1</v>
      </c>
    </row>
    <row r="1140" spans="1:3" x14ac:dyDescent="0.25">
      <c r="A1140">
        <v>1138</v>
      </c>
      <c r="B1140" s="5">
        <v>3641135</v>
      </c>
      <c r="C1140" s="5">
        <v>254712</v>
      </c>
    </row>
    <row r="1141" spans="1:3" x14ac:dyDescent="0.25">
      <c r="A1141">
        <v>1139</v>
      </c>
      <c r="B1141" s="5">
        <v>1094398</v>
      </c>
      <c r="C1141" s="5">
        <v>64000</v>
      </c>
    </row>
    <row r="1142" spans="1:3" x14ac:dyDescent="0.25">
      <c r="A1142">
        <v>1140</v>
      </c>
      <c r="B1142" s="5">
        <v>455367</v>
      </c>
      <c r="C1142" s="5">
        <v>2502</v>
      </c>
    </row>
    <row r="1143" spans="1:3" x14ac:dyDescent="0.25">
      <c r="A1143">
        <v>1141</v>
      </c>
      <c r="B1143" s="5">
        <v>71332</v>
      </c>
      <c r="C1143" s="5">
        <v>1800</v>
      </c>
    </row>
    <row r="1144" spans="1:3" x14ac:dyDescent="0.25">
      <c r="A1144">
        <v>1142</v>
      </c>
      <c r="B1144" s="5">
        <v>44686</v>
      </c>
      <c r="C1144" s="5">
        <v>4200</v>
      </c>
    </row>
    <row r="1145" spans="1:3" x14ac:dyDescent="0.25">
      <c r="A1145">
        <v>1143</v>
      </c>
      <c r="B1145" s="5">
        <v>21088</v>
      </c>
      <c r="C1145" s="5">
        <v>580</v>
      </c>
    </row>
    <row r="1146" spans="1:3" x14ac:dyDescent="0.25">
      <c r="A1146">
        <v>1144</v>
      </c>
      <c r="B1146" s="5">
        <v>4788</v>
      </c>
      <c r="C1146" s="5">
        <v>450</v>
      </c>
    </row>
    <row r="1147" spans="1:3" x14ac:dyDescent="0.25">
      <c r="A1147">
        <v>1145</v>
      </c>
      <c r="B1147" s="5">
        <v>162</v>
      </c>
      <c r="C1147" s="5">
        <v>0</v>
      </c>
    </row>
    <row r="1148" spans="1:3" x14ac:dyDescent="0.25">
      <c r="A1148">
        <v>1146</v>
      </c>
      <c r="B1148" s="5">
        <v>54</v>
      </c>
      <c r="C1148" s="5">
        <v>0</v>
      </c>
    </row>
    <row r="1149" spans="1:3" x14ac:dyDescent="0.25">
      <c r="A1149">
        <v>1147</v>
      </c>
      <c r="B1149" s="5">
        <v>4399</v>
      </c>
      <c r="C1149" s="5">
        <v>381</v>
      </c>
    </row>
    <row r="1150" spans="1:3" x14ac:dyDescent="0.25">
      <c r="A1150">
        <v>1148</v>
      </c>
      <c r="B1150" s="5">
        <v>697</v>
      </c>
      <c r="C1150" s="5">
        <v>191</v>
      </c>
    </row>
    <row r="1151" spans="1:3" x14ac:dyDescent="0.25">
      <c r="A1151">
        <v>1149</v>
      </c>
      <c r="B1151" s="5">
        <v>8640</v>
      </c>
      <c r="C1151" s="5">
        <v>720</v>
      </c>
    </row>
    <row r="1152" spans="1:3" x14ac:dyDescent="0.25">
      <c r="A1152">
        <v>1150</v>
      </c>
      <c r="B1152" s="5">
        <v>2658068</v>
      </c>
      <c r="C1152" s="5">
        <v>41300</v>
      </c>
    </row>
    <row r="1153" spans="1:3" x14ac:dyDescent="0.25">
      <c r="A1153">
        <v>1151</v>
      </c>
      <c r="B1153" s="5">
        <v>1283684</v>
      </c>
      <c r="C1153" s="5">
        <v>20020</v>
      </c>
    </row>
    <row r="1154" spans="1:3" x14ac:dyDescent="0.25">
      <c r="A1154">
        <v>1152</v>
      </c>
      <c r="B1154" s="5">
        <v>156778</v>
      </c>
      <c r="C1154" s="5">
        <v>12420</v>
      </c>
    </row>
    <row r="1155" spans="1:3" x14ac:dyDescent="0.25">
      <c r="A1155">
        <v>1153</v>
      </c>
      <c r="B1155" s="5">
        <v>150708</v>
      </c>
      <c r="C1155" s="5">
        <v>10262</v>
      </c>
    </row>
    <row r="1156" spans="1:3" x14ac:dyDescent="0.25">
      <c r="A1156">
        <v>1154</v>
      </c>
      <c r="B1156" s="5">
        <v>106411</v>
      </c>
      <c r="C1156" s="5">
        <v>9180</v>
      </c>
    </row>
    <row r="1157" spans="1:3" x14ac:dyDescent="0.25">
      <c r="A1157">
        <v>1155</v>
      </c>
      <c r="B1157" s="5">
        <v>27450</v>
      </c>
      <c r="C1157" s="5">
        <v>1620</v>
      </c>
    </row>
    <row r="1158" spans="1:3" x14ac:dyDescent="0.25">
      <c r="A1158">
        <v>1156</v>
      </c>
      <c r="B1158" s="5">
        <v>7452</v>
      </c>
      <c r="C1158" s="5">
        <v>844</v>
      </c>
    </row>
    <row r="1159" spans="1:3" x14ac:dyDescent="0.25">
      <c r="A1159">
        <v>1157</v>
      </c>
      <c r="B1159" s="5">
        <v>4162</v>
      </c>
      <c r="C1159" s="5">
        <v>360</v>
      </c>
    </row>
    <row r="1160" spans="1:3" x14ac:dyDescent="0.25">
      <c r="A1160">
        <v>1158</v>
      </c>
      <c r="B1160" s="5">
        <v>3151</v>
      </c>
      <c r="C1160" s="5">
        <v>180</v>
      </c>
    </row>
    <row r="1161" spans="1:3" x14ac:dyDescent="0.25">
      <c r="A1161">
        <v>1159</v>
      </c>
      <c r="B1161" s="5">
        <v>1211</v>
      </c>
      <c r="C1161" s="5">
        <v>18</v>
      </c>
    </row>
    <row r="1162" spans="1:3" x14ac:dyDescent="0.25">
      <c r="A1162">
        <v>1160</v>
      </c>
      <c r="B1162" s="5">
        <v>265</v>
      </c>
      <c r="C1162" s="5">
        <v>0</v>
      </c>
    </row>
    <row r="1163" spans="1:3" x14ac:dyDescent="0.25">
      <c r="A1163">
        <v>1161</v>
      </c>
      <c r="B1163" s="5">
        <v>177</v>
      </c>
      <c r="C1163" s="5">
        <v>8</v>
      </c>
    </row>
    <row r="1164" spans="1:3" x14ac:dyDescent="0.25">
      <c r="A1164">
        <v>1162</v>
      </c>
      <c r="B1164" s="5">
        <v>28911</v>
      </c>
      <c r="C1164" s="5">
        <v>8750</v>
      </c>
    </row>
    <row r="1165" spans="1:3" x14ac:dyDescent="0.25">
      <c r="A1165">
        <v>1163</v>
      </c>
      <c r="B1165" s="5">
        <v>15589</v>
      </c>
      <c r="C1165" s="5">
        <v>4500</v>
      </c>
    </row>
    <row r="1166" spans="1:3" x14ac:dyDescent="0.25">
      <c r="A1166">
        <v>1164</v>
      </c>
      <c r="B1166" s="5">
        <v>8797</v>
      </c>
      <c r="C1166" s="5">
        <v>2250</v>
      </c>
    </row>
    <row r="1167" spans="1:3" x14ac:dyDescent="0.25">
      <c r="A1167">
        <v>1165</v>
      </c>
      <c r="B1167" s="5">
        <v>4902</v>
      </c>
      <c r="C1167" s="5">
        <v>1166</v>
      </c>
    </row>
    <row r="1168" spans="1:3" x14ac:dyDescent="0.25">
      <c r="A1168">
        <v>1166</v>
      </c>
      <c r="B1168" s="5">
        <v>3324</v>
      </c>
      <c r="C1168" s="5">
        <v>1000</v>
      </c>
    </row>
    <row r="1169" spans="1:3" x14ac:dyDescent="0.25">
      <c r="A1169">
        <v>1167</v>
      </c>
      <c r="B1169" s="5">
        <v>1742</v>
      </c>
      <c r="C1169" s="5">
        <v>396</v>
      </c>
    </row>
    <row r="1170" spans="1:3" x14ac:dyDescent="0.25">
      <c r="A1170">
        <v>1168</v>
      </c>
      <c r="B1170" s="5">
        <v>9270</v>
      </c>
      <c r="C1170" s="5">
        <v>2250</v>
      </c>
    </row>
    <row r="1171" spans="1:3" x14ac:dyDescent="0.25">
      <c r="A1171">
        <v>1169</v>
      </c>
      <c r="B1171" s="5">
        <v>6685</v>
      </c>
      <c r="C1171" s="5">
        <v>2750</v>
      </c>
    </row>
    <row r="1172" spans="1:3" x14ac:dyDescent="0.25">
      <c r="A1172">
        <v>1170</v>
      </c>
      <c r="B1172" s="5">
        <v>2479</v>
      </c>
      <c r="C1172" s="5">
        <v>71</v>
      </c>
    </row>
    <row r="1173" spans="1:3" x14ac:dyDescent="0.25">
      <c r="A1173">
        <v>1171</v>
      </c>
      <c r="B1173" s="5">
        <v>28648</v>
      </c>
      <c r="C1173" s="5">
        <v>6522</v>
      </c>
    </row>
    <row r="1174" spans="1:3" x14ac:dyDescent="0.25">
      <c r="A1174">
        <v>1172</v>
      </c>
      <c r="B1174" s="5">
        <v>19687</v>
      </c>
      <c r="C1174" s="5">
        <v>6250</v>
      </c>
    </row>
    <row r="1175" spans="1:3" x14ac:dyDescent="0.25">
      <c r="A1175">
        <v>1173</v>
      </c>
      <c r="B1175" s="5">
        <v>5900</v>
      </c>
      <c r="C1175" s="5">
        <v>2000</v>
      </c>
    </row>
    <row r="1176" spans="1:3" x14ac:dyDescent="0.25">
      <c r="A1176">
        <v>1174</v>
      </c>
      <c r="B1176" s="5">
        <v>2278</v>
      </c>
      <c r="C1176" s="5">
        <v>60</v>
      </c>
    </row>
    <row r="1177" spans="1:3" x14ac:dyDescent="0.25">
      <c r="A1177">
        <v>1175</v>
      </c>
      <c r="B1177" s="5">
        <v>1484</v>
      </c>
      <c r="C1177" s="5">
        <v>300</v>
      </c>
    </row>
    <row r="1178" spans="1:3" x14ac:dyDescent="0.25">
      <c r="A1178">
        <v>1176</v>
      </c>
      <c r="B1178" s="5">
        <v>677</v>
      </c>
      <c r="C1178" s="5">
        <v>60</v>
      </c>
    </row>
    <row r="1179" spans="1:3" x14ac:dyDescent="0.25">
      <c r="A1179">
        <v>1177</v>
      </c>
      <c r="B1179" s="5">
        <v>197</v>
      </c>
      <c r="C1179" s="5">
        <v>30</v>
      </c>
    </row>
    <row r="1180" spans="1:3" x14ac:dyDescent="0.25">
      <c r="A1180">
        <v>1178</v>
      </c>
      <c r="B1180" s="5">
        <v>19</v>
      </c>
      <c r="C1180" s="5">
        <v>2</v>
      </c>
    </row>
    <row r="1181" spans="1:3" x14ac:dyDescent="0.25">
      <c r="A1181">
        <v>1179</v>
      </c>
      <c r="B1181" s="5">
        <v>4003</v>
      </c>
      <c r="C1181" s="5">
        <v>1134</v>
      </c>
    </row>
    <row r="1182" spans="1:3" x14ac:dyDescent="0.25">
      <c r="A1182">
        <v>1180</v>
      </c>
      <c r="B1182" s="5">
        <v>1071</v>
      </c>
      <c r="C1182" s="5">
        <v>238</v>
      </c>
    </row>
    <row r="1183" spans="1:3" x14ac:dyDescent="0.25">
      <c r="A1183">
        <v>1181</v>
      </c>
      <c r="B1183" s="5">
        <v>10000</v>
      </c>
      <c r="C1183" s="5">
        <v>4840</v>
      </c>
    </row>
    <row r="1184" spans="1:3" x14ac:dyDescent="0.25">
      <c r="A1184">
        <v>1182</v>
      </c>
      <c r="B1184" s="5">
        <v>17819</v>
      </c>
      <c r="C1184" s="5">
        <v>3000</v>
      </c>
    </row>
    <row r="1185" spans="1:3" x14ac:dyDescent="0.25">
      <c r="A1185">
        <v>1183</v>
      </c>
      <c r="B1185" s="5">
        <v>3449</v>
      </c>
      <c r="C1185" s="5">
        <v>600</v>
      </c>
    </row>
    <row r="1186" spans="1:3" x14ac:dyDescent="0.25">
      <c r="A1186">
        <v>1184</v>
      </c>
      <c r="B1186" s="5">
        <v>1196110</v>
      </c>
      <c r="C1186" s="5">
        <v>353880</v>
      </c>
    </row>
    <row r="1187" spans="1:3" x14ac:dyDescent="0.25">
      <c r="A1187">
        <v>1185</v>
      </c>
      <c r="B1187" s="5">
        <v>348323</v>
      </c>
      <c r="C1187" s="5">
        <v>58020</v>
      </c>
    </row>
    <row r="1188" spans="1:3" x14ac:dyDescent="0.25">
      <c r="A1188">
        <v>1186</v>
      </c>
      <c r="B1188" s="5">
        <v>168350</v>
      </c>
      <c r="C1188" s="5">
        <v>58880</v>
      </c>
    </row>
    <row r="1189" spans="1:3" x14ac:dyDescent="0.25">
      <c r="A1189">
        <v>1187</v>
      </c>
      <c r="B1189" s="5">
        <v>154079</v>
      </c>
      <c r="C1189" s="5">
        <v>36000</v>
      </c>
    </row>
    <row r="1190" spans="1:3" x14ac:dyDescent="0.25">
      <c r="A1190">
        <v>1188</v>
      </c>
      <c r="B1190" s="5">
        <v>144000</v>
      </c>
      <c r="C1190" s="5">
        <v>48000</v>
      </c>
    </row>
    <row r="1191" spans="1:3" x14ac:dyDescent="0.25">
      <c r="A1191">
        <v>1189</v>
      </c>
      <c r="B1191" s="5">
        <v>16439</v>
      </c>
      <c r="C1191" s="5">
        <v>3000</v>
      </c>
    </row>
    <row r="1192" spans="1:3" x14ac:dyDescent="0.25">
      <c r="A1192">
        <v>1190</v>
      </c>
      <c r="B1192" s="5">
        <v>4522</v>
      </c>
      <c r="C1192" s="5">
        <v>2000</v>
      </c>
    </row>
    <row r="1193" spans="1:3" x14ac:dyDescent="0.25">
      <c r="A1193">
        <v>1191</v>
      </c>
      <c r="B1193" s="5">
        <v>110</v>
      </c>
      <c r="C1193" s="5">
        <v>45</v>
      </c>
    </row>
    <row r="1194" spans="1:3" x14ac:dyDescent="0.25">
      <c r="A1194">
        <v>1192</v>
      </c>
      <c r="B1194" s="5">
        <v>29</v>
      </c>
      <c r="C1194" s="5">
        <v>0</v>
      </c>
    </row>
    <row r="1195" spans="1:3" x14ac:dyDescent="0.25">
      <c r="A1195">
        <v>1193</v>
      </c>
      <c r="B1195" s="5">
        <v>88711</v>
      </c>
      <c r="C1195" s="5">
        <v>495</v>
      </c>
    </row>
    <row r="1196" spans="1:3" x14ac:dyDescent="0.25">
      <c r="A1196">
        <v>1194</v>
      </c>
      <c r="B1196" s="5">
        <v>15250</v>
      </c>
      <c r="C1196" s="5">
        <v>2460</v>
      </c>
    </row>
    <row r="1197" spans="1:3" x14ac:dyDescent="0.25">
      <c r="A1197">
        <v>1195</v>
      </c>
      <c r="B1197" s="5">
        <v>477</v>
      </c>
      <c r="C1197" s="5">
        <v>50</v>
      </c>
    </row>
    <row r="1198" spans="1:3" x14ac:dyDescent="0.25">
      <c r="A1198">
        <v>1196</v>
      </c>
      <c r="B1198" s="5">
        <v>4</v>
      </c>
      <c r="C1198" s="5">
        <v>0</v>
      </c>
    </row>
    <row r="1199" spans="1:3" x14ac:dyDescent="0.25">
      <c r="A1199">
        <v>1197</v>
      </c>
      <c r="B1199" s="5">
        <v>253</v>
      </c>
      <c r="C1199" s="5">
        <v>25</v>
      </c>
    </row>
    <row r="1200" spans="1:3" x14ac:dyDescent="0.25">
      <c r="A1200">
        <v>1198</v>
      </c>
      <c r="B1200" s="5">
        <v>27</v>
      </c>
      <c r="C1200" s="5">
        <v>3</v>
      </c>
    </row>
    <row r="1201" spans="1:3" x14ac:dyDescent="0.25">
      <c r="A1201">
        <v>1199</v>
      </c>
      <c r="B1201" s="5">
        <v>494195</v>
      </c>
      <c r="C1201" s="5">
        <v>125307</v>
      </c>
    </row>
    <row r="1202" spans="1:3" x14ac:dyDescent="0.25">
      <c r="A1202">
        <v>1200</v>
      </c>
      <c r="B1202" s="5">
        <v>0</v>
      </c>
      <c r="C1202" s="5">
        <v>1</v>
      </c>
    </row>
    <row r="1203" spans="1:3" x14ac:dyDescent="0.25">
      <c r="A1203">
        <v>1201</v>
      </c>
      <c r="B1203" s="5">
        <v>1632</v>
      </c>
      <c r="C1203" s="5">
        <v>272</v>
      </c>
    </row>
    <row r="1204" spans="1:3" x14ac:dyDescent="0.25">
      <c r="A1204">
        <v>1202</v>
      </c>
      <c r="B1204" s="5">
        <v>29</v>
      </c>
      <c r="C1204" s="5">
        <v>0</v>
      </c>
    </row>
    <row r="1205" spans="1:3" x14ac:dyDescent="0.25">
      <c r="A1205">
        <v>1203</v>
      </c>
      <c r="B1205" s="5">
        <v>99556</v>
      </c>
      <c r="C1205" s="5">
        <v>12600</v>
      </c>
    </row>
    <row r="1206" spans="1:3" x14ac:dyDescent="0.25">
      <c r="A1206">
        <v>1204</v>
      </c>
      <c r="B1206" s="5">
        <v>24804</v>
      </c>
      <c r="C1206" s="5">
        <v>5000</v>
      </c>
    </row>
    <row r="1207" spans="1:3" x14ac:dyDescent="0.25">
      <c r="A1207">
        <v>1205</v>
      </c>
      <c r="B1207" s="5">
        <v>637196</v>
      </c>
      <c r="C1207" s="5">
        <v>216000</v>
      </c>
    </row>
    <row r="1208" spans="1:3" x14ac:dyDescent="0.25">
      <c r="A1208">
        <v>1206</v>
      </c>
      <c r="B1208" s="5">
        <v>504651</v>
      </c>
      <c r="C1208" s="5">
        <v>184791</v>
      </c>
    </row>
    <row r="1209" spans="1:3" x14ac:dyDescent="0.25">
      <c r="A1209">
        <v>1207</v>
      </c>
      <c r="B1209" s="5">
        <v>37198</v>
      </c>
      <c r="C1209" s="5">
        <v>16800</v>
      </c>
    </row>
    <row r="1210" spans="1:3" x14ac:dyDescent="0.25">
      <c r="A1210">
        <v>1208</v>
      </c>
      <c r="B1210" s="5">
        <v>3284</v>
      </c>
      <c r="C1210" s="5">
        <v>300</v>
      </c>
    </row>
    <row r="1211" spans="1:3" x14ac:dyDescent="0.25">
      <c r="A1211">
        <v>1209</v>
      </c>
      <c r="B1211" s="5">
        <v>1543</v>
      </c>
      <c r="C1211" s="5">
        <v>240</v>
      </c>
    </row>
    <row r="1212" spans="1:3" x14ac:dyDescent="0.25">
      <c r="A1212">
        <v>1210</v>
      </c>
      <c r="B1212" s="5">
        <v>75000</v>
      </c>
      <c r="C1212" s="5">
        <v>12300</v>
      </c>
    </row>
    <row r="1213" spans="1:3" x14ac:dyDescent="0.25">
      <c r="A1213">
        <v>1211</v>
      </c>
      <c r="B1213" s="5">
        <v>99</v>
      </c>
      <c r="C1213" s="5">
        <v>1</v>
      </c>
    </row>
    <row r="1214" spans="1:3" x14ac:dyDescent="0.25">
      <c r="A1214">
        <v>1212</v>
      </c>
      <c r="B1214" s="5">
        <v>71</v>
      </c>
      <c r="C1214" s="5">
        <v>1</v>
      </c>
    </row>
    <row r="1215" spans="1:3" x14ac:dyDescent="0.25">
      <c r="A1215">
        <v>1213</v>
      </c>
      <c r="B1215" s="5">
        <v>10768</v>
      </c>
      <c r="C1215" s="5">
        <v>4462</v>
      </c>
    </row>
    <row r="1216" spans="1:3" x14ac:dyDescent="0.25">
      <c r="A1216">
        <v>1214</v>
      </c>
      <c r="B1216" s="5">
        <v>1284</v>
      </c>
      <c r="C1216" s="5">
        <v>2</v>
      </c>
    </row>
    <row r="1217" spans="1:3" x14ac:dyDescent="0.25">
      <c r="A1217">
        <v>1215</v>
      </c>
      <c r="B1217" s="5">
        <v>964</v>
      </c>
      <c r="C1217" s="5">
        <v>0</v>
      </c>
    </row>
    <row r="1218" spans="1:3" x14ac:dyDescent="0.25">
      <c r="A1218">
        <v>1216</v>
      </c>
      <c r="B1218" s="5">
        <v>148</v>
      </c>
      <c r="C1218" s="5">
        <v>0</v>
      </c>
    </row>
    <row r="1219" spans="1:3" x14ac:dyDescent="0.25">
      <c r="A1219">
        <v>1217</v>
      </c>
      <c r="B1219" s="5">
        <v>92</v>
      </c>
      <c r="C1219" s="5">
        <v>0</v>
      </c>
    </row>
    <row r="1220" spans="1:3" x14ac:dyDescent="0.25">
      <c r="A1220">
        <v>1218</v>
      </c>
      <c r="B1220" s="5">
        <v>1031</v>
      </c>
      <c r="C1220" s="5">
        <v>60</v>
      </c>
    </row>
    <row r="1221" spans="1:3" x14ac:dyDescent="0.25">
      <c r="A1221">
        <v>1219</v>
      </c>
      <c r="B1221" s="5">
        <v>14</v>
      </c>
      <c r="C1221" s="5">
        <v>0</v>
      </c>
    </row>
    <row r="1222" spans="1:3" x14ac:dyDescent="0.25">
      <c r="A1222">
        <v>1220</v>
      </c>
      <c r="B1222" s="5">
        <v>46419</v>
      </c>
      <c r="C1222" s="5">
        <v>8775</v>
      </c>
    </row>
    <row r="1223" spans="1:3" x14ac:dyDescent="0.25">
      <c r="A1223">
        <v>1221</v>
      </c>
      <c r="B1223" s="5">
        <v>142</v>
      </c>
      <c r="C1223" s="5">
        <v>2</v>
      </c>
    </row>
    <row r="1224" spans="1:3" x14ac:dyDescent="0.25">
      <c r="A1224">
        <v>1222</v>
      </c>
      <c r="B1224" s="5">
        <v>699999</v>
      </c>
      <c r="C1224" s="5">
        <v>400000</v>
      </c>
    </row>
    <row r="1225" spans="1:3" x14ac:dyDescent="0.25">
      <c r="A1225">
        <v>1223</v>
      </c>
      <c r="B1225" s="5">
        <v>3123</v>
      </c>
      <c r="C1225" s="5">
        <v>4005</v>
      </c>
    </row>
    <row r="1226" spans="1:3" x14ac:dyDescent="0.25">
      <c r="A1226">
        <v>1224</v>
      </c>
      <c r="B1226" s="5">
        <v>38</v>
      </c>
      <c r="C1226" s="5">
        <v>40</v>
      </c>
    </row>
    <row r="1227" spans="1:3" x14ac:dyDescent="0.25">
      <c r="A1227">
        <v>1225</v>
      </c>
      <c r="B1227" s="5">
        <v>7</v>
      </c>
      <c r="C1227" s="5">
        <v>1</v>
      </c>
    </row>
    <row r="1228" spans="1:3" x14ac:dyDescent="0.25">
      <c r="A1228">
        <v>1226</v>
      </c>
      <c r="B1228" s="5">
        <v>0</v>
      </c>
      <c r="C1228" s="5">
        <v>1</v>
      </c>
    </row>
    <row r="1229" spans="1:3" x14ac:dyDescent="0.25">
      <c r="A1229">
        <v>1227</v>
      </c>
      <c r="B1229" s="5">
        <v>1618580</v>
      </c>
      <c r="C1229" s="5">
        <v>161213</v>
      </c>
    </row>
    <row r="1230" spans="1:3" x14ac:dyDescent="0.25">
      <c r="A1230">
        <v>1228</v>
      </c>
      <c r="B1230" s="5">
        <v>656</v>
      </c>
      <c r="C1230" s="5">
        <v>25</v>
      </c>
    </row>
    <row r="1231" spans="1:3" x14ac:dyDescent="0.25">
      <c r="A1231">
        <v>1229</v>
      </c>
      <c r="B1231" s="5">
        <v>978</v>
      </c>
      <c r="C1231" s="5">
        <v>20</v>
      </c>
    </row>
    <row r="1232" spans="1:3" x14ac:dyDescent="0.25">
      <c r="A1232">
        <v>1230</v>
      </c>
      <c r="B1232" s="5">
        <v>64620</v>
      </c>
      <c r="C1232" s="5">
        <v>18000</v>
      </c>
    </row>
    <row r="1233" spans="1:3" x14ac:dyDescent="0.25">
      <c r="A1233">
        <v>1231</v>
      </c>
      <c r="B1233" s="5">
        <v>9135</v>
      </c>
      <c r="C1233" s="5">
        <v>232</v>
      </c>
    </row>
    <row r="1234" spans="1:3" x14ac:dyDescent="0.25">
      <c r="A1234">
        <v>1232</v>
      </c>
      <c r="B1234" s="5">
        <v>2364</v>
      </c>
      <c r="C1234" s="5">
        <v>109</v>
      </c>
    </row>
    <row r="1235" spans="1:3" x14ac:dyDescent="0.25">
      <c r="A1235">
        <v>1233</v>
      </c>
      <c r="B1235" s="5">
        <v>376</v>
      </c>
      <c r="C1235" s="5">
        <v>10</v>
      </c>
    </row>
    <row r="1236" spans="1:3" x14ac:dyDescent="0.25">
      <c r="A1236">
        <v>1234</v>
      </c>
      <c r="B1236" s="5">
        <v>263</v>
      </c>
      <c r="C1236" s="5">
        <v>13</v>
      </c>
    </row>
    <row r="1237" spans="1:3" x14ac:dyDescent="0.25">
      <c r="A1237">
        <v>1235</v>
      </c>
      <c r="B1237" s="5">
        <v>172</v>
      </c>
      <c r="C1237" s="5">
        <v>4</v>
      </c>
    </row>
    <row r="1238" spans="1:3" x14ac:dyDescent="0.25">
      <c r="A1238">
        <v>1236</v>
      </c>
      <c r="B1238" s="5">
        <v>41</v>
      </c>
      <c r="C1238" s="5">
        <v>1</v>
      </c>
    </row>
    <row r="1239" spans="1:3" x14ac:dyDescent="0.25">
      <c r="A1239">
        <v>1237</v>
      </c>
      <c r="B1239" s="5">
        <v>0</v>
      </c>
      <c r="C1239" s="5">
        <v>1</v>
      </c>
    </row>
    <row r="1240" spans="1:3" x14ac:dyDescent="0.25">
      <c r="A1240">
        <v>1238</v>
      </c>
      <c r="B1240" s="5">
        <v>2794</v>
      </c>
      <c r="C1240" s="5">
        <v>450</v>
      </c>
    </row>
    <row r="1241" spans="1:3" x14ac:dyDescent="0.25">
      <c r="A1241">
        <v>1239</v>
      </c>
      <c r="B1241" s="5">
        <v>754</v>
      </c>
      <c r="C1241" s="5">
        <v>60</v>
      </c>
    </row>
    <row r="1242" spans="1:3" x14ac:dyDescent="0.25">
      <c r="A1242">
        <v>1240</v>
      </c>
      <c r="B1242" s="5">
        <v>1169025</v>
      </c>
      <c r="C1242" s="5">
        <v>168407</v>
      </c>
    </row>
    <row r="1243" spans="1:3" x14ac:dyDescent="0.25">
      <c r="A1243">
        <v>1241</v>
      </c>
      <c r="B1243" s="5">
        <v>580712</v>
      </c>
      <c r="C1243" s="5">
        <v>85502</v>
      </c>
    </row>
    <row r="1244" spans="1:3" x14ac:dyDescent="0.25">
      <c r="A1244">
        <v>1242</v>
      </c>
      <c r="B1244" s="5">
        <v>135151</v>
      </c>
      <c r="C1244" s="5">
        <v>53700</v>
      </c>
    </row>
    <row r="1245" spans="1:3" x14ac:dyDescent="0.25">
      <c r="A1245">
        <v>1243</v>
      </c>
      <c r="B1245" s="5">
        <v>80417</v>
      </c>
      <c r="C1245" s="5">
        <v>9136</v>
      </c>
    </row>
    <row r="1246" spans="1:3" x14ac:dyDescent="0.25">
      <c r="A1246">
        <v>1244</v>
      </c>
      <c r="B1246" s="5">
        <v>47534</v>
      </c>
      <c r="C1246" s="5">
        <v>501</v>
      </c>
    </row>
    <row r="1247" spans="1:3" x14ac:dyDescent="0.25">
      <c r="A1247">
        <v>1245</v>
      </c>
      <c r="B1247" s="5">
        <v>22416</v>
      </c>
      <c r="C1247" s="5">
        <v>5</v>
      </c>
    </row>
    <row r="1248" spans="1:3" x14ac:dyDescent="0.25">
      <c r="A1248">
        <v>1246</v>
      </c>
      <c r="B1248" s="5">
        <v>16750</v>
      </c>
      <c r="C1248" s="5">
        <v>2500</v>
      </c>
    </row>
    <row r="1249" spans="1:3" x14ac:dyDescent="0.25">
      <c r="A1249">
        <v>1247</v>
      </c>
      <c r="B1249" s="5">
        <v>3108</v>
      </c>
      <c r="C1249" s="5">
        <v>77</v>
      </c>
    </row>
    <row r="1250" spans="1:3" x14ac:dyDescent="0.25">
      <c r="A1250">
        <v>1248</v>
      </c>
      <c r="B1250" s="5">
        <v>2672</v>
      </c>
      <c r="C1250" s="5">
        <v>5</v>
      </c>
    </row>
    <row r="1251" spans="1:3" x14ac:dyDescent="0.25">
      <c r="A1251">
        <v>1249</v>
      </c>
      <c r="B1251" s="5">
        <v>1518</v>
      </c>
      <c r="C1251" s="5">
        <v>40</v>
      </c>
    </row>
    <row r="1252" spans="1:3" x14ac:dyDescent="0.25">
      <c r="A1252">
        <v>1250</v>
      </c>
      <c r="B1252" s="5">
        <v>773</v>
      </c>
      <c r="C1252" s="5">
        <v>14</v>
      </c>
    </row>
    <row r="1253" spans="1:3" x14ac:dyDescent="0.25">
      <c r="A1253">
        <v>1251</v>
      </c>
      <c r="B1253" s="5">
        <v>400</v>
      </c>
      <c r="C1253" s="5">
        <v>1</v>
      </c>
    </row>
    <row r="1254" spans="1:3" x14ac:dyDescent="0.25">
      <c r="A1254">
        <v>1252</v>
      </c>
      <c r="B1254" s="5">
        <v>0</v>
      </c>
      <c r="C1254" s="5">
        <v>0</v>
      </c>
    </row>
    <row r="1255" spans="1:3" x14ac:dyDescent="0.25">
      <c r="A1255">
        <v>1253</v>
      </c>
      <c r="B1255" s="5">
        <v>0</v>
      </c>
      <c r="C1255" s="5">
        <v>0</v>
      </c>
    </row>
    <row r="1256" spans="1:3" x14ac:dyDescent="0.25">
      <c r="A1256">
        <v>1254</v>
      </c>
      <c r="B1256" s="5">
        <v>0</v>
      </c>
      <c r="C1256" s="5">
        <v>1</v>
      </c>
    </row>
    <row r="1257" spans="1:3" x14ac:dyDescent="0.25">
      <c r="A1257">
        <v>1255</v>
      </c>
      <c r="B1257" s="5">
        <v>72464</v>
      </c>
      <c r="C1257" s="5">
        <v>36002</v>
      </c>
    </row>
    <row r="1258" spans="1:3" x14ac:dyDescent="0.25">
      <c r="A1258">
        <v>1256</v>
      </c>
      <c r="B1258" s="5">
        <v>44199</v>
      </c>
      <c r="C1258" s="5">
        <v>26000</v>
      </c>
    </row>
    <row r="1259" spans="1:3" x14ac:dyDescent="0.25">
      <c r="A1259">
        <v>1257</v>
      </c>
      <c r="B1259" s="5">
        <v>41890</v>
      </c>
      <c r="C1259" s="5">
        <v>19000</v>
      </c>
    </row>
    <row r="1260" spans="1:3" x14ac:dyDescent="0.25">
      <c r="A1260">
        <v>1258</v>
      </c>
      <c r="B1260" s="5">
        <v>21049</v>
      </c>
      <c r="C1260" s="5">
        <v>2347</v>
      </c>
    </row>
    <row r="1261" spans="1:3" x14ac:dyDescent="0.25">
      <c r="A1261">
        <v>1259</v>
      </c>
      <c r="B1261" s="5">
        <v>1011</v>
      </c>
      <c r="C1261" s="5">
        <v>40</v>
      </c>
    </row>
    <row r="1262" spans="1:3" x14ac:dyDescent="0.25">
      <c r="A1262">
        <v>1260</v>
      </c>
      <c r="B1262" s="5">
        <v>2759</v>
      </c>
      <c r="C1262" s="5">
        <v>5</v>
      </c>
    </row>
    <row r="1263" spans="1:3" x14ac:dyDescent="0.25">
      <c r="A1263">
        <v>1261</v>
      </c>
      <c r="B1263" s="5">
        <v>110699</v>
      </c>
      <c r="C1263" s="5">
        <v>36000</v>
      </c>
    </row>
    <row r="1264" spans="1:3" x14ac:dyDescent="0.25">
      <c r="A1264">
        <v>1262</v>
      </c>
      <c r="B1264" s="5">
        <v>19265</v>
      </c>
      <c r="C1264" s="5">
        <v>2800</v>
      </c>
    </row>
    <row r="1265" spans="1:3" x14ac:dyDescent="0.25">
      <c r="A1265">
        <v>1263</v>
      </c>
      <c r="B1265" s="5">
        <v>8359</v>
      </c>
      <c r="C1265" s="5">
        <v>2000</v>
      </c>
    </row>
    <row r="1266" spans="1:3" x14ac:dyDescent="0.25">
      <c r="A1266">
        <v>1264</v>
      </c>
      <c r="B1266" s="5">
        <v>7811</v>
      </c>
      <c r="C1266" s="5">
        <v>2971</v>
      </c>
    </row>
    <row r="1267" spans="1:3" x14ac:dyDescent="0.25">
      <c r="A1267">
        <v>1265</v>
      </c>
      <c r="B1267" s="5">
        <v>1199</v>
      </c>
      <c r="C1267" s="5">
        <v>220</v>
      </c>
    </row>
    <row r="1268" spans="1:3" x14ac:dyDescent="0.25">
      <c r="A1268">
        <v>1266</v>
      </c>
      <c r="B1268" s="5">
        <v>618</v>
      </c>
      <c r="C1268" s="5">
        <v>40</v>
      </c>
    </row>
    <row r="1269" spans="1:3" x14ac:dyDescent="0.25">
      <c r="A1269">
        <v>1267</v>
      </c>
      <c r="B1269" s="5">
        <v>18</v>
      </c>
      <c r="C1269" s="5">
        <v>2</v>
      </c>
    </row>
    <row r="1270" spans="1:3" x14ac:dyDescent="0.25">
      <c r="A1270">
        <v>1268</v>
      </c>
      <c r="B1270" s="5">
        <v>0</v>
      </c>
      <c r="C1270" s="5">
        <v>1</v>
      </c>
    </row>
    <row r="1271" spans="1:3" x14ac:dyDescent="0.25">
      <c r="A1271">
        <v>1269</v>
      </c>
      <c r="B1271" s="5">
        <v>1</v>
      </c>
      <c r="C1271" s="5">
        <v>1</v>
      </c>
    </row>
    <row r="1272" spans="1:3" x14ac:dyDescent="0.25">
      <c r="A1272">
        <v>1270</v>
      </c>
      <c r="B1272" s="5">
        <v>1398547</v>
      </c>
      <c r="C1272" s="5">
        <v>38155</v>
      </c>
    </row>
    <row r="1273" spans="1:3" x14ac:dyDescent="0.25">
      <c r="A1273">
        <v>1271</v>
      </c>
      <c r="B1273" s="5">
        <v>338987</v>
      </c>
      <c r="C1273" s="5">
        <v>2460</v>
      </c>
    </row>
    <row r="1274" spans="1:3" x14ac:dyDescent="0.25">
      <c r="A1274">
        <v>1272</v>
      </c>
      <c r="B1274" s="5">
        <v>110897</v>
      </c>
      <c r="C1274" s="5">
        <v>32682</v>
      </c>
    </row>
    <row r="1275" spans="1:3" x14ac:dyDescent="0.25">
      <c r="A1275">
        <v>1273</v>
      </c>
      <c r="B1275" s="5">
        <v>110585</v>
      </c>
      <c r="C1275" s="5">
        <v>11560</v>
      </c>
    </row>
    <row r="1276" spans="1:3" x14ac:dyDescent="0.25">
      <c r="A1276">
        <v>1274</v>
      </c>
      <c r="B1276" s="5">
        <v>70782</v>
      </c>
      <c r="C1276" s="5">
        <v>6066</v>
      </c>
    </row>
    <row r="1277" spans="1:3" x14ac:dyDescent="0.25">
      <c r="A1277">
        <v>1275</v>
      </c>
      <c r="B1277" s="5">
        <v>65826</v>
      </c>
      <c r="C1277" s="5">
        <v>7258</v>
      </c>
    </row>
    <row r="1278" spans="1:3" x14ac:dyDescent="0.25">
      <c r="A1278">
        <v>1276</v>
      </c>
      <c r="B1278" s="5">
        <v>60172</v>
      </c>
      <c r="C1278" s="5">
        <v>3500</v>
      </c>
    </row>
    <row r="1279" spans="1:3" x14ac:dyDescent="0.25">
      <c r="A1279">
        <v>1277</v>
      </c>
      <c r="B1279" s="5">
        <v>50445</v>
      </c>
      <c r="C1279" s="5">
        <v>2850</v>
      </c>
    </row>
    <row r="1280" spans="1:3" x14ac:dyDescent="0.25">
      <c r="A1280">
        <v>1278</v>
      </c>
      <c r="B1280" s="5">
        <v>44650</v>
      </c>
      <c r="C1280" s="5">
        <v>2400</v>
      </c>
    </row>
    <row r="1281" spans="1:3" x14ac:dyDescent="0.25">
      <c r="A1281">
        <v>1279</v>
      </c>
      <c r="B1281" s="5">
        <v>11981</v>
      </c>
      <c r="C1281" s="5">
        <v>680</v>
      </c>
    </row>
    <row r="1282" spans="1:3" x14ac:dyDescent="0.25">
      <c r="A1282">
        <v>1280</v>
      </c>
      <c r="B1282" s="5">
        <v>3150</v>
      </c>
      <c r="C1282" s="5">
        <v>1000</v>
      </c>
    </row>
    <row r="1283" spans="1:3" x14ac:dyDescent="0.25">
      <c r="A1283">
        <v>1281</v>
      </c>
      <c r="B1283" s="5">
        <v>2105</v>
      </c>
      <c r="C1283" s="5">
        <v>390</v>
      </c>
    </row>
    <row r="1284" spans="1:3" x14ac:dyDescent="0.25">
      <c r="A1284">
        <v>1282</v>
      </c>
      <c r="B1284" s="5">
        <v>329</v>
      </c>
      <c r="C1284" s="5">
        <v>60</v>
      </c>
    </row>
    <row r="1285" spans="1:3" x14ac:dyDescent="0.25">
      <c r="A1285">
        <v>1283</v>
      </c>
      <c r="B1285" s="5">
        <v>232</v>
      </c>
      <c r="C1285" s="5">
        <v>13</v>
      </c>
    </row>
    <row r="1286" spans="1:3" x14ac:dyDescent="0.25">
      <c r="A1286">
        <v>1284</v>
      </c>
      <c r="B1286" s="5">
        <v>202</v>
      </c>
      <c r="C1286" s="5">
        <v>10</v>
      </c>
    </row>
    <row r="1287" spans="1:3" x14ac:dyDescent="0.25">
      <c r="A1287">
        <v>1285</v>
      </c>
      <c r="B1287" s="5">
        <v>98</v>
      </c>
      <c r="C1287" s="5">
        <v>5</v>
      </c>
    </row>
    <row r="1288" spans="1:3" x14ac:dyDescent="0.25">
      <c r="A1288">
        <v>1286</v>
      </c>
      <c r="B1288" s="5">
        <v>24616</v>
      </c>
      <c r="C1288" s="5">
        <v>939</v>
      </c>
    </row>
    <row r="1289" spans="1:3" x14ac:dyDescent="0.25">
      <c r="A1289">
        <v>1287</v>
      </c>
      <c r="B1289" s="5">
        <v>18022</v>
      </c>
      <c r="C1289" s="5">
        <v>5664</v>
      </c>
    </row>
    <row r="1290" spans="1:3" x14ac:dyDescent="0.25">
      <c r="A1290">
        <v>1288</v>
      </c>
      <c r="B1290" s="5">
        <v>9799</v>
      </c>
      <c r="C1290" s="5">
        <v>351</v>
      </c>
    </row>
    <row r="1291" spans="1:3" x14ac:dyDescent="0.25">
      <c r="A1291">
        <v>1289</v>
      </c>
      <c r="B1291" s="5">
        <v>4834</v>
      </c>
      <c r="C1291" s="5">
        <v>144</v>
      </c>
    </row>
    <row r="1292" spans="1:3" x14ac:dyDescent="0.25">
      <c r="A1292">
        <v>1290</v>
      </c>
      <c r="B1292" s="5">
        <v>3086</v>
      </c>
      <c r="C1292" s="5">
        <v>52</v>
      </c>
    </row>
    <row r="1293" spans="1:3" x14ac:dyDescent="0.25">
      <c r="A1293">
        <v>1291</v>
      </c>
      <c r="B1293" s="5">
        <v>2330</v>
      </c>
      <c r="C1293" s="5">
        <v>84</v>
      </c>
    </row>
    <row r="1294" spans="1:3" x14ac:dyDescent="0.25">
      <c r="A1294">
        <v>1292</v>
      </c>
      <c r="B1294" s="5">
        <v>1790</v>
      </c>
      <c r="C1294" s="5">
        <v>181</v>
      </c>
    </row>
    <row r="1295" spans="1:3" x14ac:dyDescent="0.25">
      <c r="A1295">
        <v>1293</v>
      </c>
      <c r="B1295" s="5">
        <v>1770</v>
      </c>
      <c r="C1295" s="5">
        <v>360</v>
      </c>
    </row>
    <row r="1296" spans="1:3" x14ac:dyDescent="0.25">
      <c r="A1296">
        <v>1294</v>
      </c>
      <c r="B1296" s="5">
        <v>614</v>
      </c>
      <c r="C1296" s="5">
        <v>18</v>
      </c>
    </row>
    <row r="1297" spans="1:3" x14ac:dyDescent="0.25">
      <c r="A1297">
        <v>1295</v>
      </c>
      <c r="B1297" s="5">
        <v>482</v>
      </c>
      <c r="C1297" s="5">
        <v>35</v>
      </c>
    </row>
    <row r="1298" spans="1:3" x14ac:dyDescent="0.25">
      <c r="A1298">
        <v>1296</v>
      </c>
      <c r="B1298" s="5">
        <v>559</v>
      </c>
      <c r="C1298" s="5">
        <v>35</v>
      </c>
    </row>
    <row r="1299" spans="1:3" x14ac:dyDescent="0.25">
      <c r="A1299">
        <v>1297</v>
      </c>
      <c r="B1299" s="5">
        <v>120</v>
      </c>
      <c r="C1299" s="5">
        <v>3</v>
      </c>
    </row>
    <row r="1300" spans="1:3" x14ac:dyDescent="0.25">
      <c r="A1300">
        <v>1298</v>
      </c>
      <c r="B1300" s="5">
        <v>2090</v>
      </c>
      <c r="C1300" s="5">
        <v>216</v>
      </c>
    </row>
    <row r="1301" spans="1:3" x14ac:dyDescent="0.25">
      <c r="A1301">
        <v>1299</v>
      </c>
      <c r="B1301" s="5">
        <v>57</v>
      </c>
      <c r="C1301" s="5">
        <v>3</v>
      </c>
    </row>
    <row r="1302" spans="1:3" x14ac:dyDescent="0.25">
      <c r="A1302">
        <v>1300</v>
      </c>
      <c r="B1302" s="5">
        <v>13</v>
      </c>
      <c r="C1302" s="5">
        <v>1</v>
      </c>
    </row>
    <row r="1303" spans="1:3" x14ac:dyDescent="0.25">
      <c r="A1303">
        <v>1301</v>
      </c>
      <c r="B1303" s="5">
        <v>229772</v>
      </c>
      <c r="C1303" s="5">
        <v>12730</v>
      </c>
    </row>
    <row r="1304" spans="1:3" x14ac:dyDescent="0.25">
      <c r="A1304">
        <v>1302</v>
      </c>
      <c r="B1304" s="5">
        <v>58127</v>
      </c>
      <c r="C1304" s="5">
        <v>2660</v>
      </c>
    </row>
    <row r="1305" spans="1:3" x14ac:dyDescent="0.25">
      <c r="A1305">
        <v>1303</v>
      </c>
      <c r="B1305" s="5">
        <v>17217</v>
      </c>
      <c r="C1305" s="5">
        <v>760</v>
      </c>
    </row>
    <row r="1306" spans="1:3" x14ac:dyDescent="0.25">
      <c r="A1306">
        <v>1304</v>
      </c>
      <c r="B1306" s="5">
        <v>9912</v>
      </c>
      <c r="C1306" s="5">
        <v>300</v>
      </c>
    </row>
    <row r="1307" spans="1:3" x14ac:dyDescent="0.25">
      <c r="A1307">
        <v>1305</v>
      </c>
      <c r="B1307" s="5">
        <v>3976</v>
      </c>
      <c r="C1307" s="5">
        <v>190</v>
      </c>
    </row>
    <row r="1308" spans="1:3" x14ac:dyDescent="0.25">
      <c r="A1308">
        <v>1306</v>
      </c>
      <c r="B1308" s="5">
        <v>183</v>
      </c>
      <c r="C1308" s="5">
        <v>1</v>
      </c>
    </row>
    <row r="1309" spans="1:3" x14ac:dyDescent="0.25">
      <c r="A1309">
        <v>1307</v>
      </c>
      <c r="B1309" s="5">
        <v>31</v>
      </c>
      <c r="C1309" s="5">
        <v>59</v>
      </c>
    </row>
    <row r="1310" spans="1:3" x14ac:dyDescent="0.25">
      <c r="A1310">
        <v>1308</v>
      </c>
      <c r="B1310" s="5">
        <v>3525</v>
      </c>
      <c r="C1310" s="5">
        <v>14</v>
      </c>
    </row>
    <row r="1311" spans="1:3" x14ac:dyDescent="0.25">
      <c r="A1311">
        <v>1309</v>
      </c>
      <c r="B1311" s="5">
        <v>41248</v>
      </c>
      <c r="C1311" s="5">
        <v>550</v>
      </c>
    </row>
    <row r="1312" spans="1:3" x14ac:dyDescent="0.25">
      <c r="A1312">
        <v>1310</v>
      </c>
      <c r="B1312" s="5">
        <v>1650</v>
      </c>
      <c r="C1312" s="5">
        <v>50</v>
      </c>
    </row>
    <row r="1313" spans="1:3" x14ac:dyDescent="0.25">
      <c r="A1313">
        <v>1311</v>
      </c>
      <c r="B1313" s="5">
        <v>0</v>
      </c>
      <c r="C1313" s="5">
        <v>0</v>
      </c>
    </row>
    <row r="1314" spans="1:3" x14ac:dyDescent="0.25">
      <c r="A1314">
        <v>1312</v>
      </c>
      <c r="B1314" s="5">
        <v>446174</v>
      </c>
      <c r="C1314" s="5">
        <v>5800</v>
      </c>
    </row>
    <row r="1315" spans="1:3" x14ac:dyDescent="0.25">
      <c r="A1315">
        <v>1313</v>
      </c>
      <c r="B1315" s="5">
        <v>350999</v>
      </c>
      <c r="C1315" s="5">
        <v>2600</v>
      </c>
    </row>
    <row r="1316" spans="1:3" x14ac:dyDescent="0.25">
      <c r="A1316">
        <v>1314</v>
      </c>
      <c r="B1316" s="5">
        <v>146555</v>
      </c>
      <c r="C1316" s="5">
        <v>525</v>
      </c>
    </row>
    <row r="1317" spans="1:3" x14ac:dyDescent="0.25">
      <c r="A1317">
        <v>1315</v>
      </c>
      <c r="B1317" s="5">
        <v>52700</v>
      </c>
      <c r="C1317" s="5">
        <v>310</v>
      </c>
    </row>
    <row r="1318" spans="1:3" x14ac:dyDescent="0.25">
      <c r="A1318">
        <v>1316</v>
      </c>
      <c r="B1318" s="5">
        <v>45078</v>
      </c>
      <c r="C1318" s="5">
        <v>460</v>
      </c>
    </row>
    <row r="1319" spans="1:3" x14ac:dyDescent="0.25">
      <c r="A1319">
        <v>1317</v>
      </c>
      <c r="B1319" s="5">
        <v>12441</v>
      </c>
      <c r="C1319" s="5">
        <v>127</v>
      </c>
    </row>
    <row r="1320" spans="1:3" x14ac:dyDescent="0.25">
      <c r="A1320">
        <v>1318</v>
      </c>
      <c r="B1320" s="5">
        <v>9508</v>
      </c>
      <c r="C1320" s="5">
        <v>25</v>
      </c>
    </row>
    <row r="1321" spans="1:3" x14ac:dyDescent="0.25">
      <c r="A1321">
        <v>1319</v>
      </c>
      <c r="B1321" s="5">
        <v>1950</v>
      </c>
      <c r="C1321" s="5">
        <v>25</v>
      </c>
    </row>
    <row r="1322" spans="1:3" x14ac:dyDescent="0.25">
      <c r="A1322">
        <v>1320</v>
      </c>
      <c r="B1322" s="5">
        <v>182</v>
      </c>
      <c r="C1322" s="5">
        <v>2</v>
      </c>
    </row>
    <row r="1323" spans="1:3" x14ac:dyDescent="0.25">
      <c r="A1323">
        <v>1321</v>
      </c>
      <c r="B1323" s="5">
        <v>23</v>
      </c>
      <c r="C1323" s="5">
        <v>0</v>
      </c>
    </row>
    <row r="1324" spans="1:3" x14ac:dyDescent="0.25">
      <c r="A1324">
        <v>1322</v>
      </c>
      <c r="B1324" s="5">
        <v>13235</v>
      </c>
      <c r="C1324" s="5">
        <v>638</v>
      </c>
    </row>
    <row r="1325" spans="1:3" x14ac:dyDescent="0.25">
      <c r="A1325">
        <v>1323</v>
      </c>
      <c r="B1325" s="5">
        <v>6702</v>
      </c>
      <c r="C1325" s="5">
        <v>520</v>
      </c>
    </row>
    <row r="1326" spans="1:3" x14ac:dyDescent="0.25">
      <c r="A1326">
        <v>1324</v>
      </c>
      <c r="B1326" s="5">
        <v>1780</v>
      </c>
      <c r="C1326" s="5">
        <v>138</v>
      </c>
    </row>
    <row r="1327" spans="1:3" x14ac:dyDescent="0.25">
      <c r="A1327">
        <v>1325</v>
      </c>
      <c r="B1327" s="5">
        <v>1208</v>
      </c>
      <c r="C1327" s="5">
        <v>91</v>
      </c>
    </row>
    <row r="1328" spans="1:3" x14ac:dyDescent="0.25">
      <c r="A1328">
        <v>1326</v>
      </c>
      <c r="B1328" s="5">
        <v>1218</v>
      </c>
      <c r="C1328" s="5">
        <v>70</v>
      </c>
    </row>
    <row r="1329" spans="1:3" x14ac:dyDescent="0.25">
      <c r="A1329">
        <v>1327</v>
      </c>
      <c r="B1329" s="5">
        <v>17</v>
      </c>
      <c r="C1329" s="5">
        <v>1</v>
      </c>
    </row>
    <row r="1330" spans="1:3" x14ac:dyDescent="0.25">
      <c r="A1330">
        <v>1328</v>
      </c>
      <c r="B1330" s="5">
        <v>680</v>
      </c>
      <c r="C1330" s="5">
        <v>5</v>
      </c>
    </row>
    <row r="1331" spans="1:3" x14ac:dyDescent="0.25">
      <c r="A1331">
        <v>1329</v>
      </c>
      <c r="B1331" s="5">
        <v>231</v>
      </c>
      <c r="C1331" s="5">
        <v>2</v>
      </c>
    </row>
    <row r="1332" spans="1:3" x14ac:dyDescent="0.25">
      <c r="A1332">
        <v>1330</v>
      </c>
      <c r="B1332" s="5">
        <v>231</v>
      </c>
      <c r="C1332" s="5">
        <v>2</v>
      </c>
    </row>
    <row r="1333" spans="1:3" x14ac:dyDescent="0.25">
      <c r="A1333">
        <v>1331</v>
      </c>
      <c r="B1333" s="5">
        <v>216</v>
      </c>
      <c r="C1333" s="5">
        <v>2</v>
      </c>
    </row>
    <row r="1334" spans="1:3" x14ac:dyDescent="0.25">
      <c r="A1334">
        <v>1332</v>
      </c>
      <c r="B1334" s="5">
        <v>116</v>
      </c>
      <c r="C1334" s="5">
        <v>1</v>
      </c>
    </row>
    <row r="1335" spans="1:3" x14ac:dyDescent="0.25">
      <c r="A1335">
        <v>1333</v>
      </c>
      <c r="B1335" s="5">
        <v>77</v>
      </c>
      <c r="C1335" s="5">
        <v>1</v>
      </c>
    </row>
    <row r="1336" spans="1:3" x14ac:dyDescent="0.25">
      <c r="A1336">
        <v>1334</v>
      </c>
      <c r="B1336" s="5">
        <v>19</v>
      </c>
      <c r="C1336" s="5">
        <v>0</v>
      </c>
    </row>
    <row r="1337" spans="1:3" x14ac:dyDescent="0.25">
      <c r="A1337">
        <v>1335</v>
      </c>
      <c r="B1337" s="5">
        <v>163215</v>
      </c>
      <c r="C1337" s="5">
        <v>11871</v>
      </c>
    </row>
    <row r="1338" spans="1:3" x14ac:dyDescent="0.25">
      <c r="A1338">
        <v>1336</v>
      </c>
      <c r="B1338" s="5">
        <v>68792</v>
      </c>
      <c r="C1338" s="5">
        <v>4164</v>
      </c>
    </row>
    <row r="1339" spans="1:3" x14ac:dyDescent="0.25">
      <c r="A1339">
        <v>1337</v>
      </c>
      <c r="B1339" s="5">
        <v>34464</v>
      </c>
      <c r="C1339" s="5">
        <v>1025</v>
      </c>
    </row>
    <row r="1340" spans="1:3" x14ac:dyDescent="0.25">
      <c r="A1340">
        <v>1338</v>
      </c>
      <c r="B1340" s="5">
        <v>17367</v>
      </c>
      <c r="C1340" s="5">
        <v>865</v>
      </c>
    </row>
    <row r="1341" spans="1:3" x14ac:dyDescent="0.25">
      <c r="A1341">
        <v>1339</v>
      </c>
      <c r="B1341" s="5">
        <v>15000</v>
      </c>
      <c r="C1341" s="5">
        <v>150</v>
      </c>
    </row>
    <row r="1342" spans="1:3" x14ac:dyDescent="0.25">
      <c r="A1342">
        <v>1340</v>
      </c>
      <c r="B1342" s="5">
        <v>4150</v>
      </c>
      <c r="C1342" s="5">
        <v>3</v>
      </c>
    </row>
    <row r="1343" spans="1:3" x14ac:dyDescent="0.25">
      <c r="A1343">
        <v>1341</v>
      </c>
      <c r="B1343" s="5">
        <v>3545</v>
      </c>
      <c r="C1343" s="5">
        <v>10207</v>
      </c>
    </row>
    <row r="1344" spans="1:3" x14ac:dyDescent="0.25">
      <c r="A1344">
        <v>1342</v>
      </c>
      <c r="B1344" s="5">
        <v>2684</v>
      </c>
      <c r="C1344" s="5">
        <v>122</v>
      </c>
    </row>
    <row r="1345" spans="1:3" x14ac:dyDescent="0.25">
      <c r="A1345">
        <v>1343</v>
      </c>
      <c r="B1345" s="5">
        <v>976</v>
      </c>
      <c r="C1345" s="5">
        <v>1</v>
      </c>
    </row>
    <row r="1346" spans="1:3" x14ac:dyDescent="0.25">
      <c r="A1346">
        <v>1344</v>
      </c>
      <c r="B1346" s="5">
        <v>693</v>
      </c>
      <c r="C1346" s="5">
        <v>25</v>
      </c>
    </row>
    <row r="1347" spans="1:3" x14ac:dyDescent="0.25">
      <c r="A1347">
        <v>1345</v>
      </c>
      <c r="B1347" s="5">
        <v>238</v>
      </c>
      <c r="C1347" s="5">
        <v>2</v>
      </c>
    </row>
    <row r="1348" spans="1:3" x14ac:dyDescent="0.25">
      <c r="A1348">
        <v>1346</v>
      </c>
      <c r="B1348" s="5">
        <v>2</v>
      </c>
      <c r="C1348" s="5">
        <v>5</v>
      </c>
    </row>
    <row r="1349" spans="1:3" x14ac:dyDescent="0.25">
      <c r="A1349">
        <v>1347</v>
      </c>
      <c r="B1349" s="5">
        <v>1325</v>
      </c>
      <c r="C1349" s="5">
        <v>40</v>
      </c>
    </row>
    <row r="1350" spans="1:3" x14ac:dyDescent="0.25">
      <c r="A1350">
        <v>1348</v>
      </c>
      <c r="B1350" s="5">
        <v>563</v>
      </c>
      <c r="C1350" s="5">
        <v>12</v>
      </c>
    </row>
    <row r="1351" spans="1:3" x14ac:dyDescent="0.25">
      <c r="A1351">
        <v>1349</v>
      </c>
      <c r="B1351" s="5">
        <v>482</v>
      </c>
      <c r="C1351" s="5">
        <v>16</v>
      </c>
    </row>
    <row r="1352" spans="1:3" x14ac:dyDescent="0.25">
      <c r="A1352">
        <v>1350</v>
      </c>
      <c r="B1352" s="5">
        <v>139</v>
      </c>
      <c r="C1352" s="5">
        <v>4</v>
      </c>
    </row>
    <row r="1353" spans="1:3" x14ac:dyDescent="0.25">
      <c r="A1353">
        <v>1351</v>
      </c>
      <c r="B1353" s="5">
        <v>30</v>
      </c>
      <c r="C1353" s="5">
        <v>1</v>
      </c>
    </row>
    <row r="1354" spans="1:3" x14ac:dyDescent="0.25">
      <c r="A1354">
        <v>1352</v>
      </c>
      <c r="B1354" s="5">
        <v>4897</v>
      </c>
      <c r="C1354" s="5">
        <v>252</v>
      </c>
    </row>
    <row r="1355" spans="1:3" x14ac:dyDescent="0.25">
      <c r="A1355">
        <v>1353</v>
      </c>
      <c r="B1355" s="5">
        <v>3679</v>
      </c>
      <c r="C1355" s="5">
        <v>200</v>
      </c>
    </row>
    <row r="1356" spans="1:3" x14ac:dyDescent="0.25">
      <c r="A1356">
        <v>1354</v>
      </c>
      <c r="B1356" s="5">
        <v>2840</v>
      </c>
      <c r="C1356" s="5">
        <v>175</v>
      </c>
    </row>
    <row r="1357" spans="1:3" x14ac:dyDescent="0.25">
      <c r="A1357">
        <v>1355</v>
      </c>
      <c r="B1357" s="5">
        <v>2283</v>
      </c>
      <c r="C1357" s="5">
        <v>25</v>
      </c>
    </row>
    <row r="1358" spans="1:3" x14ac:dyDescent="0.25">
      <c r="A1358">
        <v>1356</v>
      </c>
      <c r="B1358" s="5">
        <v>6633</v>
      </c>
      <c r="C1358" s="5">
        <v>320</v>
      </c>
    </row>
    <row r="1359" spans="1:3" x14ac:dyDescent="0.25">
      <c r="A1359">
        <v>1357</v>
      </c>
      <c r="B1359" s="5">
        <v>1327</v>
      </c>
      <c r="C1359" s="5">
        <v>60</v>
      </c>
    </row>
    <row r="1360" spans="1:3" x14ac:dyDescent="0.25">
      <c r="A1360">
        <v>1358</v>
      </c>
      <c r="B1360" s="5">
        <v>552</v>
      </c>
      <c r="C1360" s="5">
        <v>26</v>
      </c>
    </row>
    <row r="1361" spans="1:3" x14ac:dyDescent="0.25">
      <c r="A1361">
        <v>1359</v>
      </c>
      <c r="B1361" s="5">
        <v>450</v>
      </c>
      <c r="C1361" s="5">
        <v>15</v>
      </c>
    </row>
    <row r="1362" spans="1:3" x14ac:dyDescent="0.25">
      <c r="A1362">
        <v>1360</v>
      </c>
      <c r="B1362" s="5">
        <v>260</v>
      </c>
      <c r="C1362" s="5">
        <v>11</v>
      </c>
    </row>
    <row r="1363" spans="1:3" x14ac:dyDescent="0.25">
      <c r="A1363">
        <v>1361</v>
      </c>
      <c r="B1363" s="5">
        <v>1962</v>
      </c>
      <c r="C1363" s="5">
        <v>40</v>
      </c>
    </row>
    <row r="1364" spans="1:3" x14ac:dyDescent="0.25">
      <c r="A1364">
        <v>1362</v>
      </c>
      <c r="B1364" s="5">
        <v>705</v>
      </c>
      <c r="C1364" s="5">
        <v>30</v>
      </c>
    </row>
    <row r="1365" spans="1:3" x14ac:dyDescent="0.25">
      <c r="A1365">
        <v>1363</v>
      </c>
      <c r="B1365" s="5">
        <v>90</v>
      </c>
      <c r="C1365" s="5">
        <v>3</v>
      </c>
    </row>
    <row r="1366" spans="1:3" x14ac:dyDescent="0.25">
      <c r="A1366">
        <v>1364</v>
      </c>
      <c r="B1366" s="5">
        <v>8265426</v>
      </c>
      <c r="C1366" s="5">
        <v>787723</v>
      </c>
    </row>
    <row r="1367" spans="1:3" x14ac:dyDescent="0.25">
      <c r="A1367">
        <v>1365</v>
      </c>
      <c r="B1367" s="5">
        <v>6658299</v>
      </c>
      <c r="C1367" s="5">
        <v>281493</v>
      </c>
    </row>
    <row r="1368" spans="1:3" x14ac:dyDescent="0.25">
      <c r="A1368">
        <v>1366</v>
      </c>
      <c r="B1368" s="5">
        <v>2665031</v>
      </c>
      <c r="C1368" s="5">
        <v>257200</v>
      </c>
    </row>
    <row r="1369" spans="1:3" x14ac:dyDescent="0.25">
      <c r="A1369">
        <v>1367</v>
      </c>
      <c r="B1369" s="5">
        <v>1841208</v>
      </c>
      <c r="C1369" s="5">
        <v>2540</v>
      </c>
    </row>
    <row r="1370" spans="1:3" x14ac:dyDescent="0.25">
      <c r="A1370">
        <v>1368</v>
      </c>
      <c r="B1370" s="5">
        <v>1511408</v>
      </c>
      <c r="C1370" s="5">
        <v>144630</v>
      </c>
    </row>
    <row r="1371" spans="1:3" x14ac:dyDescent="0.25">
      <c r="A1371">
        <v>1369</v>
      </c>
      <c r="B1371" s="5">
        <v>1266520</v>
      </c>
      <c r="C1371" s="5">
        <v>122400</v>
      </c>
    </row>
    <row r="1372" spans="1:3" x14ac:dyDescent="0.25">
      <c r="A1372">
        <v>1370</v>
      </c>
      <c r="B1372" s="5">
        <v>850007</v>
      </c>
      <c r="C1372" s="5">
        <v>81800</v>
      </c>
    </row>
    <row r="1373" spans="1:3" x14ac:dyDescent="0.25">
      <c r="A1373">
        <v>1371</v>
      </c>
      <c r="B1373" s="5">
        <v>537018</v>
      </c>
      <c r="C1373" s="5">
        <v>18</v>
      </c>
    </row>
    <row r="1374" spans="1:3" x14ac:dyDescent="0.25">
      <c r="A1374">
        <v>1372</v>
      </c>
      <c r="B1374" s="5">
        <v>310384</v>
      </c>
      <c r="C1374" s="5">
        <v>31610</v>
      </c>
    </row>
    <row r="1375" spans="1:3" x14ac:dyDescent="0.25">
      <c r="A1375">
        <v>1373</v>
      </c>
      <c r="B1375" s="5">
        <v>297938</v>
      </c>
      <c r="C1375" s="5">
        <v>1806</v>
      </c>
    </row>
    <row r="1376" spans="1:3" x14ac:dyDescent="0.25">
      <c r="A1376">
        <v>1374</v>
      </c>
      <c r="B1376" s="5">
        <v>223767</v>
      </c>
      <c r="C1376" s="5">
        <v>20125</v>
      </c>
    </row>
    <row r="1377" spans="1:3" x14ac:dyDescent="0.25">
      <c r="A1377">
        <v>1375</v>
      </c>
      <c r="B1377" s="5">
        <v>159734</v>
      </c>
      <c r="C1377" s="5">
        <v>8</v>
      </c>
    </row>
    <row r="1378" spans="1:3" x14ac:dyDescent="0.25">
      <c r="A1378">
        <v>1376</v>
      </c>
      <c r="B1378" s="5">
        <v>124015</v>
      </c>
      <c r="C1378" s="5">
        <v>9</v>
      </c>
    </row>
    <row r="1379" spans="1:3" x14ac:dyDescent="0.25">
      <c r="A1379">
        <v>1377</v>
      </c>
      <c r="B1379" s="5">
        <v>88797</v>
      </c>
      <c r="C1379" s="5">
        <v>9455</v>
      </c>
    </row>
    <row r="1380" spans="1:3" x14ac:dyDescent="0.25">
      <c r="A1380">
        <v>1378</v>
      </c>
      <c r="B1380" s="5">
        <v>74109</v>
      </c>
      <c r="C1380" s="5">
        <v>9600</v>
      </c>
    </row>
    <row r="1381" spans="1:3" x14ac:dyDescent="0.25">
      <c r="A1381">
        <v>1379</v>
      </c>
      <c r="B1381" s="5">
        <v>61846</v>
      </c>
      <c r="C1381" s="5">
        <v>6000</v>
      </c>
    </row>
    <row r="1382" spans="1:3" x14ac:dyDescent="0.25">
      <c r="A1382">
        <v>1380</v>
      </c>
      <c r="B1382" s="5">
        <v>55690</v>
      </c>
      <c r="C1382" s="5">
        <v>85</v>
      </c>
    </row>
    <row r="1383" spans="1:3" x14ac:dyDescent="0.25">
      <c r="A1383">
        <v>1381</v>
      </c>
      <c r="B1383" s="5">
        <v>53662</v>
      </c>
      <c r="C1383" s="5">
        <v>4</v>
      </c>
    </row>
    <row r="1384" spans="1:3" x14ac:dyDescent="0.25">
      <c r="A1384">
        <v>1382</v>
      </c>
      <c r="B1384" s="5">
        <v>51930</v>
      </c>
      <c r="C1384" s="5">
        <v>5000</v>
      </c>
    </row>
    <row r="1385" spans="1:3" x14ac:dyDescent="0.25">
      <c r="A1385">
        <v>1383</v>
      </c>
      <c r="B1385" s="5">
        <v>40385</v>
      </c>
      <c r="C1385" s="5">
        <v>4000</v>
      </c>
    </row>
    <row r="1386" spans="1:3" x14ac:dyDescent="0.25">
      <c r="A1386">
        <v>1384</v>
      </c>
      <c r="B1386" s="5">
        <v>33533</v>
      </c>
      <c r="C1386" s="5">
        <v>3000</v>
      </c>
    </row>
    <row r="1387" spans="1:3" x14ac:dyDescent="0.25">
      <c r="A1387">
        <v>1385</v>
      </c>
      <c r="B1387" s="5">
        <v>7919</v>
      </c>
      <c r="C1387" s="5">
        <v>804</v>
      </c>
    </row>
    <row r="1388" spans="1:3" x14ac:dyDescent="0.25">
      <c r="A1388">
        <v>1386</v>
      </c>
      <c r="B1388" s="5">
        <v>6050</v>
      </c>
      <c r="C1388" s="5">
        <v>136</v>
      </c>
    </row>
    <row r="1389" spans="1:3" x14ac:dyDescent="0.25">
      <c r="A1389">
        <v>1387</v>
      </c>
      <c r="B1389" s="5">
        <v>4590</v>
      </c>
      <c r="C1389" s="5">
        <v>205</v>
      </c>
    </row>
    <row r="1390" spans="1:3" x14ac:dyDescent="0.25">
      <c r="A1390">
        <v>1388</v>
      </c>
      <c r="B1390" s="5">
        <v>1402</v>
      </c>
      <c r="C1390" s="5">
        <v>0</v>
      </c>
    </row>
    <row r="1391" spans="1:3" x14ac:dyDescent="0.25">
      <c r="A1391">
        <v>1389</v>
      </c>
      <c r="B1391" s="5">
        <v>173</v>
      </c>
      <c r="C1391" s="5">
        <v>5000</v>
      </c>
    </row>
    <row r="1392" spans="1:3" x14ac:dyDescent="0.25">
      <c r="A1392">
        <v>1390</v>
      </c>
      <c r="B1392" s="5">
        <v>69</v>
      </c>
      <c r="C1392" s="5">
        <v>0</v>
      </c>
    </row>
    <row r="1393" spans="1:3" x14ac:dyDescent="0.25">
      <c r="A1393">
        <v>1391</v>
      </c>
      <c r="B1393" s="5">
        <v>0</v>
      </c>
      <c r="C1393" s="5">
        <v>0</v>
      </c>
    </row>
    <row r="1394" spans="1:3" x14ac:dyDescent="0.25">
      <c r="A1394">
        <v>1392</v>
      </c>
      <c r="B1394" s="5">
        <v>1016</v>
      </c>
      <c r="C1394" s="5">
        <v>1</v>
      </c>
    </row>
    <row r="1395" spans="1:3" x14ac:dyDescent="0.25">
      <c r="A1395">
        <v>1393</v>
      </c>
      <c r="B1395" s="5">
        <v>142</v>
      </c>
      <c r="C1395" s="5">
        <v>0</v>
      </c>
    </row>
    <row r="1396" spans="1:3" x14ac:dyDescent="0.25">
      <c r="A1396">
        <v>1394</v>
      </c>
      <c r="B1396" s="5">
        <v>55199</v>
      </c>
      <c r="C1396" s="5">
        <v>1500</v>
      </c>
    </row>
    <row r="1397" spans="1:3" x14ac:dyDescent="0.25">
      <c r="A1397">
        <v>1395</v>
      </c>
      <c r="B1397" s="5">
        <v>3942</v>
      </c>
      <c r="C1397" s="5">
        <v>866</v>
      </c>
    </row>
    <row r="1398" spans="1:3" x14ac:dyDescent="0.25">
      <c r="A1398">
        <v>1396</v>
      </c>
      <c r="B1398" s="5">
        <v>81523</v>
      </c>
      <c r="C1398" s="5">
        <v>2423</v>
      </c>
    </row>
    <row r="1399" spans="1:3" x14ac:dyDescent="0.25">
      <c r="A1399">
        <v>1397</v>
      </c>
      <c r="B1399" s="5">
        <v>8243</v>
      </c>
      <c r="C1399" s="5">
        <v>4731</v>
      </c>
    </row>
    <row r="1400" spans="1:3" x14ac:dyDescent="0.25">
      <c r="A1400">
        <v>1398</v>
      </c>
      <c r="B1400" s="5">
        <v>6546</v>
      </c>
      <c r="C1400" s="5">
        <v>6888</v>
      </c>
    </row>
    <row r="1401" spans="1:3" x14ac:dyDescent="0.25">
      <c r="A1401">
        <v>1399</v>
      </c>
      <c r="B1401" s="5">
        <v>2874</v>
      </c>
      <c r="C1401" s="5">
        <v>2208</v>
      </c>
    </row>
    <row r="1402" spans="1:3" x14ac:dyDescent="0.25">
      <c r="A1402">
        <v>1400</v>
      </c>
      <c r="B1402" s="5">
        <v>2698</v>
      </c>
      <c r="C1402" s="5">
        <v>1334</v>
      </c>
    </row>
    <row r="1403" spans="1:3" x14ac:dyDescent="0.25">
      <c r="A1403">
        <v>1401</v>
      </c>
      <c r="B1403" s="5">
        <v>2671</v>
      </c>
      <c r="C1403" s="5">
        <v>1801</v>
      </c>
    </row>
    <row r="1404" spans="1:3" x14ac:dyDescent="0.25">
      <c r="A1404">
        <v>1402</v>
      </c>
      <c r="B1404" s="5">
        <v>1500</v>
      </c>
      <c r="C1404" s="5">
        <v>0</v>
      </c>
    </row>
    <row r="1405" spans="1:3" x14ac:dyDescent="0.25">
      <c r="A1405">
        <v>1403</v>
      </c>
      <c r="B1405" s="5">
        <v>717</v>
      </c>
      <c r="C1405" s="5">
        <v>355</v>
      </c>
    </row>
    <row r="1406" spans="1:3" x14ac:dyDescent="0.25">
      <c r="A1406">
        <v>1404</v>
      </c>
      <c r="B1406" s="5">
        <v>579</v>
      </c>
      <c r="C1406" s="5">
        <v>287</v>
      </c>
    </row>
    <row r="1407" spans="1:3" x14ac:dyDescent="0.25">
      <c r="A1407">
        <v>1405</v>
      </c>
      <c r="B1407" s="5">
        <v>215</v>
      </c>
      <c r="C1407" s="5">
        <v>130</v>
      </c>
    </row>
    <row r="1408" spans="1:3" x14ac:dyDescent="0.25">
      <c r="A1408">
        <v>1406</v>
      </c>
      <c r="B1408" s="5">
        <v>10</v>
      </c>
      <c r="C1408" s="5">
        <v>0</v>
      </c>
    </row>
    <row r="1409" spans="1:3" x14ac:dyDescent="0.25">
      <c r="A1409">
        <v>1407</v>
      </c>
      <c r="B1409" s="5">
        <v>0</v>
      </c>
      <c r="C1409" s="5">
        <v>0</v>
      </c>
    </row>
    <row r="1410" spans="1:3" x14ac:dyDescent="0.25">
      <c r="A1410">
        <v>1408</v>
      </c>
      <c r="B1410" s="5">
        <v>54368</v>
      </c>
      <c r="C1410" s="5">
        <v>6300</v>
      </c>
    </row>
    <row r="1411" spans="1:3" x14ac:dyDescent="0.25">
      <c r="A1411">
        <v>1409</v>
      </c>
      <c r="B1411" s="5">
        <v>10403</v>
      </c>
      <c r="C1411" s="5">
        <v>117</v>
      </c>
    </row>
    <row r="1412" spans="1:3" x14ac:dyDescent="0.25">
      <c r="A1412">
        <v>1410</v>
      </c>
      <c r="B1412" s="5">
        <v>9900</v>
      </c>
      <c r="C1412" s="5">
        <v>1200</v>
      </c>
    </row>
    <row r="1413" spans="1:3" x14ac:dyDescent="0.25">
      <c r="A1413">
        <v>1411</v>
      </c>
      <c r="B1413" s="5">
        <v>6018</v>
      </c>
      <c r="C1413" s="5">
        <v>1046</v>
      </c>
    </row>
    <row r="1414" spans="1:3" x14ac:dyDescent="0.25">
      <c r="A1414">
        <v>1412</v>
      </c>
      <c r="B1414" s="5">
        <v>4729</v>
      </c>
      <c r="C1414" s="5">
        <v>1760</v>
      </c>
    </row>
    <row r="1415" spans="1:3" x14ac:dyDescent="0.25">
      <c r="A1415">
        <v>1413</v>
      </c>
      <c r="B1415" s="5">
        <v>4716</v>
      </c>
      <c r="C1415" s="5">
        <v>1760</v>
      </c>
    </row>
    <row r="1416" spans="1:3" x14ac:dyDescent="0.25">
      <c r="A1416">
        <v>1414</v>
      </c>
      <c r="B1416" s="5">
        <v>3098</v>
      </c>
      <c r="C1416" s="5">
        <v>944</v>
      </c>
    </row>
    <row r="1417" spans="1:3" x14ac:dyDescent="0.25">
      <c r="A1417">
        <v>1415</v>
      </c>
      <c r="B1417" s="5">
        <v>666</v>
      </c>
      <c r="C1417" s="5">
        <v>65</v>
      </c>
    </row>
    <row r="1418" spans="1:3" x14ac:dyDescent="0.25">
      <c r="A1418">
        <v>1416</v>
      </c>
      <c r="B1418" s="5">
        <v>344</v>
      </c>
      <c r="C1418" s="5">
        <v>93</v>
      </c>
    </row>
    <row r="1419" spans="1:3" x14ac:dyDescent="0.25">
      <c r="A1419">
        <v>1417</v>
      </c>
      <c r="B1419" s="5">
        <v>3186</v>
      </c>
      <c r="C1419" s="5">
        <v>31</v>
      </c>
    </row>
    <row r="1420" spans="1:3" x14ac:dyDescent="0.25">
      <c r="A1420">
        <v>1418</v>
      </c>
      <c r="B1420" s="5">
        <v>25</v>
      </c>
      <c r="C1420" s="5">
        <v>48</v>
      </c>
    </row>
    <row r="1421" spans="1:3" x14ac:dyDescent="0.25">
      <c r="A1421">
        <v>1419</v>
      </c>
      <c r="B1421" s="5">
        <v>0</v>
      </c>
      <c r="C1421" s="5">
        <v>0</v>
      </c>
    </row>
    <row r="1422" spans="1:3" x14ac:dyDescent="0.25">
      <c r="A1422">
        <v>1420</v>
      </c>
      <c r="B1422" s="5">
        <v>47234</v>
      </c>
      <c r="C1422" s="5">
        <v>83600</v>
      </c>
    </row>
    <row r="1423" spans="1:3" x14ac:dyDescent="0.25">
      <c r="A1423">
        <v>1421</v>
      </c>
      <c r="B1423" s="5">
        <v>10000</v>
      </c>
      <c r="C1423" s="5">
        <v>250</v>
      </c>
    </row>
    <row r="1424" spans="1:3" x14ac:dyDescent="0.25">
      <c r="A1424">
        <v>1422</v>
      </c>
      <c r="B1424" s="5">
        <v>0</v>
      </c>
      <c r="C1424" s="5">
        <v>0</v>
      </c>
    </row>
    <row r="1425" spans="1:3" x14ac:dyDescent="0.25">
      <c r="A1425">
        <v>1423</v>
      </c>
      <c r="B1425" s="5">
        <v>91508</v>
      </c>
      <c r="C1425" s="5">
        <v>0</v>
      </c>
    </row>
    <row r="1426" spans="1:3" x14ac:dyDescent="0.25">
      <c r="A1426">
        <v>1424</v>
      </c>
      <c r="B1426" s="5">
        <v>59355</v>
      </c>
      <c r="C1426" s="5">
        <v>18960</v>
      </c>
    </row>
    <row r="1427" spans="1:3" x14ac:dyDescent="0.25">
      <c r="A1427">
        <v>1425</v>
      </c>
      <c r="B1427" s="5">
        <v>22310</v>
      </c>
      <c r="C1427" s="5">
        <v>22</v>
      </c>
    </row>
    <row r="1428" spans="1:3" x14ac:dyDescent="0.25">
      <c r="A1428">
        <v>1426</v>
      </c>
      <c r="B1428" s="5">
        <v>20827</v>
      </c>
      <c r="C1428" s="5">
        <v>6849</v>
      </c>
    </row>
    <row r="1429" spans="1:3" x14ac:dyDescent="0.25">
      <c r="A1429">
        <v>1427</v>
      </c>
      <c r="B1429" s="5">
        <v>144</v>
      </c>
      <c r="C1429" s="5">
        <v>0</v>
      </c>
    </row>
    <row r="1430" spans="1:3" x14ac:dyDescent="0.25">
      <c r="A1430">
        <v>1428</v>
      </c>
      <c r="B1430" s="5">
        <v>10</v>
      </c>
      <c r="C1430" s="5">
        <v>0</v>
      </c>
    </row>
    <row r="1431" spans="1:3" x14ac:dyDescent="0.25">
      <c r="A1431">
        <v>1429</v>
      </c>
      <c r="B1431" s="5">
        <v>2</v>
      </c>
      <c r="C1431" s="5">
        <v>2</v>
      </c>
    </row>
    <row r="1432" spans="1:3" x14ac:dyDescent="0.25">
      <c r="A1432">
        <v>1430</v>
      </c>
      <c r="B1432" s="5">
        <v>8631</v>
      </c>
      <c r="C1432" s="5">
        <v>308</v>
      </c>
    </row>
    <row r="1433" spans="1:3" x14ac:dyDescent="0.25">
      <c r="A1433">
        <v>1431</v>
      </c>
      <c r="B1433" s="5">
        <v>1600</v>
      </c>
      <c r="C1433" s="5">
        <v>200</v>
      </c>
    </row>
    <row r="1434" spans="1:3" x14ac:dyDescent="0.25">
      <c r="A1434">
        <v>1432</v>
      </c>
      <c r="B1434" s="5">
        <v>556</v>
      </c>
      <c r="C1434" s="5">
        <v>26</v>
      </c>
    </row>
    <row r="1435" spans="1:3" x14ac:dyDescent="0.25">
      <c r="A1435">
        <v>1433</v>
      </c>
      <c r="B1435" s="5">
        <v>459</v>
      </c>
      <c r="C1435" s="5">
        <v>18</v>
      </c>
    </row>
    <row r="1436" spans="1:3" x14ac:dyDescent="0.25">
      <c r="A1436">
        <v>1434</v>
      </c>
      <c r="B1436" s="5">
        <v>298</v>
      </c>
      <c r="C1436" s="5">
        <v>12</v>
      </c>
    </row>
    <row r="1437" spans="1:3" x14ac:dyDescent="0.25">
      <c r="A1437">
        <v>1435</v>
      </c>
      <c r="B1437" s="5">
        <v>293</v>
      </c>
      <c r="C1437" s="5">
        <v>12</v>
      </c>
    </row>
    <row r="1438" spans="1:3" x14ac:dyDescent="0.25">
      <c r="A1438">
        <v>1436</v>
      </c>
      <c r="B1438" s="5">
        <v>225</v>
      </c>
      <c r="C1438" s="5">
        <v>8</v>
      </c>
    </row>
    <row r="1439" spans="1:3" x14ac:dyDescent="0.25">
      <c r="A1439">
        <v>1437</v>
      </c>
      <c r="B1439" s="5">
        <v>172</v>
      </c>
      <c r="C1439" s="5">
        <v>7</v>
      </c>
    </row>
    <row r="1440" spans="1:3" x14ac:dyDescent="0.25">
      <c r="A1440">
        <v>1438</v>
      </c>
      <c r="B1440" s="5">
        <v>155</v>
      </c>
      <c r="C1440" s="5">
        <v>6</v>
      </c>
    </row>
    <row r="1441" spans="1:3" x14ac:dyDescent="0.25">
      <c r="A1441">
        <v>1439</v>
      </c>
      <c r="B1441" s="5">
        <v>49</v>
      </c>
      <c r="C1441" s="5">
        <v>0</v>
      </c>
    </row>
    <row r="1442" spans="1:3" x14ac:dyDescent="0.25">
      <c r="A1442">
        <v>1440</v>
      </c>
      <c r="B1442" s="5">
        <v>458</v>
      </c>
      <c r="C1442" s="5">
        <v>2</v>
      </c>
    </row>
    <row r="1443" spans="1:3" x14ac:dyDescent="0.25">
      <c r="A1443">
        <v>1441</v>
      </c>
      <c r="B1443" s="5">
        <v>268816</v>
      </c>
      <c r="C1443" s="5">
        <v>74880</v>
      </c>
    </row>
    <row r="1444" spans="1:3" x14ac:dyDescent="0.25">
      <c r="A1444">
        <v>1442</v>
      </c>
      <c r="B1444" s="5">
        <v>128</v>
      </c>
      <c r="C1444" s="5">
        <v>1</v>
      </c>
    </row>
    <row r="1445" spans="1:3" x14ac:dyDescent="0.25">
      <c r="A1445">
        <v>1443</v>
      </c>
      <c r="B1445" s="5">
        <v>0</v>
      </c>
      <c r="C1445" s="5">
        <v>0</v>
      </c>
    </row>
    <row r="1446" spans="1:3" x14ac:dyDescent="0.25">
      <c r="A1446">
        <v>1444</v>
      </c>
      <c r="B1446" s="5">
        <v>0</v>
      </c>
      <c r="C1446" s="5">
        <v>0</v>
      </c>
    </row>
    <row r="1447" spans="1:3" x14ac:dyDescent="0.25">
      <c r="A1447">
        <v>1445</v>
      </c>
      <c r="B1447" s="5">
        <v>0</v>
      </c>
      <c r="C1447" s="5">
        <v>0</v>
      </c>
    </row>
    <row r="1448" spans="1:3" x14ac:dyDescent="0.25">
      <c r="A1448">
        <v>1446</v>
      </c>
      <c r="B1448" s="5">
        <v>341316</v>
      </c>
      <c r="C1448" s="5">
        <v>18085</v>
      </c>
    </row>
    <row r="1449" spans="1:3" x14ac:dyDescent="0.25">
      <c r="A1449">
        <v>1447</v>
      </c>
      <c r="B1449" s="5">
        <v>241535</v>
      </c>
      <c r="C1449" s="5">
        <v>27100</v>
      </c>
    </row>
    <row r="1450" spans="1:3" x14ac:dyDescent="0.25">
      <c r="A1450">
        <v>1448</v>
      </c>
      <c r="B1450" s="5">
        <v>53679</v>
      </c>
      <c r="C1450" s="5">
        <v>8000</v>
      </c>
    </row>
    <row r="1451" spans="1:3" x14ac:dyDescent="0.25">
      <c r="A1451">
        <v>1449</v>
      </c>
      <c r="B1451" s="5">
        <v>29170</v>
      </c>
      <c r="C1451" s="5">
        <v>100</v>
      </c>
    </row>
    <row r="1452" spans="1:3" x14ac:dyDescent="0.25">
      <c r="A1452">
        <v>1450</v>
      </c>
      <c r="B1452" s="5">
        <v>1773</v>
      </c>
      <c r="C1452" s="5">
        <v>300</v>
      </c>
    </row>
    <row r="1453" spans="1:3" x14ac:dyDescent="0.25">
      <c r="A1453">
        <v>1451</v>
      </c>
      <c r="B1453" s="5">
        <v>0</v>
      </c>
      <c r="C1453" s="5">
        <v>1</v>
      </c>
    </row>
    <row r="1454" spans="1:3" x14ac:dyDescent="0.25">
      <c r="A1454">
        <v>1452</v>
      </c>
      <c r="B1454" s="5">
        <v>201192</v>
      </c>
      <c r="C1454" s="5">
        <v>101</v>
      </c>
    </row>
    <row r="1455" spans="1:3" x14ac:dyDescent="0.25">
      <c r="A1455">
        <v>1453</v>
      </c>
      <c r="B1455" s="5">
        <v>59</v>
      </c>
      <c r="C1455" s="5">
        <v>0</v>
      </c>
    </row>
    <row r="1456" spans="1:3" x14ac:dyDescent="0.25">
      <c r="A1456">
        <v>1454</v>
      </c>
      <c r="B1456" s="5">
        <v>2993351</v>
      </c>
      <c r="C1456" s="5">
        <v>14217</v>
      </c>
    </row>
    <row r="1457" spans="1:3" x14ac:dyDescent="0.25">
      <c r="A1457">
        <v>1455</v>
      </c>
      <c r="B1457" s="5">
        <v>388421</v>
      </c>
      <c r="C1457" s="5">
        <v>818</v>
      </c>
    </row>
    <row r="1458" spans="1:3" x14ac:dyDescent="0.25">
      <c r="A1458">
        <v>1456</v>
      </c>
      <c r="B1458" s="5">
        <v>354286</v>
      </c>
      <c r="C1458" s="5">
        <v>1084</v>
      </c>
    </row>
    <row r="1459" spans="1:3" x14ac:dyDescent="0.25">
      <c r="A1459">
        <v>1457</v>
      </c>
      <c r="B1459" s="5">
        <v>252999</v>
      </c>
      <c r="C1459" s="5">
        <v>230</v>
      </c>
    </row>
    <row r="1460" spans="1:3" x14ac:dyDescent="0.25">
      <c r="A1460">
        <v>1458</v>
      </c>
      <c r="B1460" s="5">
        <v>101248</v>
      </c>
      <c r="C1460" s="5">
        <v>54</v>
      </c>
    </row>
    <row r="1461" spans="1:3" x14ac:dyDescent="0.25">
      <c r="A1461">
        <v>1459</v>
      </c>
      <c r="B1461" s="5">
        <v>40000</v>
      </c>
      <c r="C1461" s="5">
        <v>20</v>
      </c>
    </row>
    <row r="1462" spans="1:3" x14ac:dyDescent="0.25">
      <c r="A1462">
        <v>1460</v>
      </c>
      <c r="B1462" s="5">
        <v>25998</v>
      </c>
      <c r="C1462" s="5">
        <v>13</v>
      </c>
    </row>
    <row r="1463" spans="1:3" x14ac:dyDescent="0.25">
      <c r="A1463">
        <v>1461</v>
      </c>
      <c r="B1463" s="5">
        <v>24500</v>
      </c>
      <c r="C1463" s="5">
        <v>10</v>
      </c>
    </row>
    <row r="1464" spans="1:3" x14ac:dyDescent="0.25">
      <c r="A1464">
        <v>1462</v>
      </c>
      <c r="B1464" s="5">
        <v>13998</v>
      </c>
      <c r="C1464" s="5">
        <v>4</v>
      </c>
    </row>
    <row r="1465" spans="1:3" x14ac:dyDescent="0.25">
      <c r="A1465">
        <v>1463</v>
      </c>
      <c r="B1465" s="5">
        <v>13361</v>
      </c>
      <c r="C1465" s="5">
        <v>2000</v>
      </c>
    </row>
    <row r="1466" spans="1:3" x14ac:dyDescent="0.25">
      <c r="A1466">
        <v>1464</v>
      </c>
      <c r="B1466" s="5">
        <v>11847</v>
      </c>
      <c r="C1466" s="5">
        <v>5</v>
      </c>
    </row>
    <row r="1467" spans="1:3" x14ac:dyDescent="0.25">
      <c r="A1467">
        <v>1465</v>
      </c>
      <c r="B1467" s="5">
        <v>10400</v>
      </c>
      <c r="C1467" s="5">
        <v>4</v>
      </c>
    </row>
    <row r="1468" spans="1:3" x14ac:dyDescent="0.25">
      <c r="A1468">
        <v>1466</v>
      </c>
      <c r="B1468" s="5">
        <v>8125</v>
      </c>
      <c r="C1468" s="5">
        <v>3</v>
      </c>
    </row>
    <row r="1469" spans="1:3" x14ac:dyDescent="0.25">
      <c r="A1469">
        <v>1467</v>
      </c>
      <c r="B1469" s="5">
        <v>4799</v>
      </c>
      <c r="C1469" s="5">
        <v>2</v>
      </c>
    </row>
    <row r="1470" spans="1:3" x14ac:dyDescent="0.25">
      <c r="A1470">
        <v>1468</v>
      </c>
      <c r="B1470" s="5">
        <v>3251</v>
      </c>
      <c r="C1470" s="5">
        <v>1</v>
      </c>
    </row>
    <row r="1471" spans="1:3" x14ac:dyDescent="0.25">
      <c r="A1471">
        <v>1469</v>
      </c>
      <c r="B1471" s="5">
        <v>1920</v>
      </c>
      <c r="C1471" s="5">
        <v>0</v>
      </c>
    </row>
    <row r="1472" spans="1:3" x14ac:dyDescent="0.25">
      <c r="A1472">
        <v>1470</v>
      </c>
      <c r="B1472" s="5">
        <v>675</v>
      </c>
      <c r="C1472" s="5">
        <v>0</v>
      </c>
    </row>
    <row r="1473" spans="1:3" x14ac:dyDescent="0.25">
      <c r="A1473">
        <v>1471</v>
      </c>
      <c r="B1473" s="5">
        <v>60</v>
      </c>
      <c r="C1473" s="5">
        <v>1</v>
      </c>
    </row>
    <row r="1474" spans="1:3" x14ac:dyDescent="0.25">
      <c r="A1474">
        <v>1472</v>
      </c>
      <c r="B1474" s="5">
        <v>38</v>
      </c>
      <c r="C1474" s="5">
        <v>1</v>
      </c>
    </row>
    <row r="1475" spans="1:3" x14ac:dyDescent="0.25">
      <c r="A1475">
        <v>1473</v>
      </c>
      <c r="B1475" s="5">
        <v>19</v>
      </c>
      <c r="C1475" s="5">
        <v>36</v>
      </c>
    </row>
    <row r="1476" spans="1:3" x14ac:dyDescent="0.25">
      <c r="A1476">
        <v>1474</v>
      </c>
      <c r="B1476" s="5">
        <v>3</v>
      </c>
      <c r="C1476" s="5">
        <v>0</v>
      </c>
    </row>
    <row r="1477" spans="1:3" x14ac:dyDescent="0.25">
      <c r="A1477">
        <v>1475</v>
      </c>
      <c r="B1477" s="5">
        <v>1</v>
      </c>
      <c r="C1477" s="5">
        <v>0</v>
      </c>
    </row>
    <row r="1478" spans="1:3" x14ac:dyDescent="0.25">
      <c r="A1478">
        <v>1476</v>
      </c>
      <c r="B1478" s="5">
        <v>1</v>
      </c>
      <c r="C1478" s="5">
        <v>0</v>
      </c>
    </row>
    <row r="1479" spans="1:3" x14ac:dyDescent="0.25">
      <c r="A1479">
        <v>1477</v>
      </c>
      <c r="B1479" s="5">
        <v>11335</v>
      </c>
      <c r="C1479" s="5">
        <v>1600</v>
      </c>
    </row>
    <row r="1480" spans="1:3" x14ac:dyDescent="0.25">
      <c r="A1480">
        <v>1478</v>
      </c>
      <c r="B1480" s="5">
        <v>6782</v>
      </c>
      <c r="C1480" s="5">
        <v>1500</v>
      </c>
    </row>
    <row r="1481" spans="1:3" x14ac:dyDescent="0.25">
      <c r="A1481">
        <v>1479</v>
      </c>
      <c r="B1481" s="5">
        <v>5749</v>
      </c>
      <c r="C1481" s="5">
        <v>25</v>
      </c>
    </row>
    <row r="1482" spans="1:3" x14ac:dyDescent="0.25">
      <c r="A1482">
        <v>1480</v>
      </c>
      <c r="B1482" s="5">
        <v>262360</v>
      </c>
      <c r="C1482" s="5">
        <v>94</v>
      </c>
    </row>
    <row r="1483" spans="1:3" x14ac:dyDescent="0.25">
      <c r="A1483">
        <v>1481</v>
      </c>
      <c r="B1483" s="5">
        <v>19000</v>
      </c>
      <c r="C1483" s="5">
        <v>100</v>
      </c>
    </row>
    <row r="1484" spans="1:3" x14ac:dyDescent="0.25">
      <c r="A1484">
        <v>1482</v>
      </c>
      <c r="B1484" s="5">
        <v>16200</v>
      </c>
      <c r="C1484" s="5">
        <v>3</v>
      </c>
    </row>
    <row r="1485" spans="1:3" x14ac:dyDescent="0.25">
      <c r="A1485">
        <v>1483</v>
      </c>
      <c r="B1485" s="5">
        <v>521</v>
      </c>
      <c r="C1485" s="5">
        <v>3</v>
      </c>
    </row>
    <row r="1486" spans="1:3" x14ac:dyDescent="0.25">
      <c r="A1486">
        <v>1484</v>
      </c>
      <c r="B1486" s="5">
        <v>110</v>
      </c>
      <c r="C1486" s="5">
        <v>0</v>
      </c>
    </row>
    <row r="1487" spans="1:3" x14ac:dyDescent="0.25">
      <c r="A1487">
        <v>1485</v>
      </c>
      <c r="B1487" s="5">
        <v>69</v>
      </c>
      <c r="C1487" s="5">
        <v>0</v>
      </c>
    </row>
    <row r="1488" spans="1:3" x14ac:dyDescent="0.25">
      <c r="A1488">
        <v>1486</v>
      </c>
      <c r="B1488" s="5">
        <v>10</v>
      </c>
      <c r="C1488" s="5">
        <v>1</v>
      </c>
    </row>
    <row r="1489" spans="1:3" x14ac:dyDescent="0.25">
      <c r="A1489">
        <v>1487</v>
      </c>
      <c r="B1489" s="5">
        <v>308447</v>
      </c>
      <c r="C1489" s="5">
        <v>25</v>
      </c>
    </row>
    <row r="1490" spans="1:3" x14ac:dyDescent="0.25">
      <c r="A1490">
        <v>1488</v>
      </c>
      <c r="B1490" s="5">
        <v>116744</v>
      </c>
      <c r="C1490" s="5">
        <v>2335</v>
      </c>
    </row>
    <row r="1491" spans="1:3" x14ac:dyDescent="0.25">
      <c r="A1491">
        <v>1489</v>
      </c>
      <c r="B1491" s="5">
        <v>753</v>
      </c>
      <c r="C1491" s="5">
        <v>182</v>
      </c>
    </row>
    <row r="1492" spans="1:3" x14ac:dyDescent="0.25">
      <c r="A1492">
        <v>1490</v>
      </c>
      <c r="B1492" s="5">
        <v>0</v>
      </c>
      <c r="C1492" s="5">
        <v>0</v>
      </c>
    </row>
    <row r="1493" spans="1:3" x14ac:dyDescent="0.25">
      <c r="A1493">
        <v>1491</v>
      </c>
      <c r="B1493" s="5">
        <v>0</v>
      </c>
      <c r="C1493" s="5">
        <v>0</v>
      </c>
    </row>
    <row r="1494" spans="1:3" x14ac:dyDescent="0.25">
      <c r="A1494">
        <v>1492</v>
      </c>
      <c r="B1494" s="5">
        <v>2764558</v>
      </c>
      <c r="C1494" s="5">
        <v>20475</v>
      </c>
    </row>
    <row r="1495" spans="1:3" x14ac:dyDescent="0.25">
      <c r="A1495">
        <v>1493</v>
      </c>
      <c r="B1495" s="5">
        <v>397227</v>
      </c>
      <c r="C1495" s="5">
        <v>306</v>
      </c>
    </row>
    <row r="1496" spans="1:3" x14ac:dyDescent="0.25">
      <c r="A1496">
        <v>1494</v>
      </c>
      <c r="B1496" s="5">
        <v>233327</v>
      </c>
      <c r="C1496" s="5">
        <v>1728</v>
      </c>
    </row>
    <row r="1497" spans="1:3" x14ac:dyDescent="0.25">
      <c r="A1497">
        <v>1495</v>
      </c>
      <c r="B1497" s="5">
        <v>47123</v>
      </c>
      <c r="C1497" s="5">
        <v>382</v>
      </c>
    </row>
    <row r="1498" spans="1:3" x14ac:dyDescent="0.25">
      <c r="A1498">
        <v>1496</v>
      </c>
      <c r="B1498" s="5">
        <v>44999</v>
      </c>
      <c r="C1498" s="5">
        <v>50</v>
      </c>
    </row>
    <row r="1499" spans="1:3" x14ac:dyDescent="0.25">
      <c r="A1499">
        <v>1497</v>
      </c>
      <c r="B1499" s="5">
        <v>27080</v>
      </c>
      <c r="C1499" s="5">
        <v>2000</v>
      </c>
    </row>
    <row r="1500" spans="1:3" x14ac:dyDescent="0.25">
      <c r="A1500">
        <v>1498</v>
      </c>
      <c r="B1500" s="5">
        <v>11418</v>
      </c>
      <c r="C1500" s="5">
        <v>58</v>
      </c>
    </row>
    <row r="1501" spans="1:3" x14ac:dyDescent="0.25">
      <c r="A1501">
        <v>1499</v>
      </c>
      <c r="B1501" s="5">
        <v>5625</v>
      </c>
      <c r="C1501" s="5">
        <v>25</v>
      </c>
    </row>
    <row r="1502" spans="1:3" x14ac:dyDescent="0.25">
      <c r="A1502">
        <v>1500</v>
      </c>
      <c r="B1502" s="5">
        <v>2849</v>
      </c>
      <c r="C1502" s="5">
        <v>10</v>
      </c>
    </row>
    <row r="1503" spans="1:3" x14ac:dyDescent="0.25">
      <c r="A1503">
        <v>1501</v>
      </c>
      <c r="B1503" s="5">
        <v>1649</v>
      </c>
      <c r="C1503" s="5">
        <v>1</v>
      </c>
    </row>
    <row r="1504" spans="1:3" x14ac:dyDescent="0.25">
      <c r="A1504">
        <v>1502</v>
      </c>
      <c r="B1504" s="5">
        <v>1599</v>
      </c>
      <c r="C1504" s="5">
        <v>2</v>
      </c>
    </row>
    <row r="1505" spans="1:3" x14ac:dyDescent="0.25">
      <c r="A1505">
        <v>1503</v>
      </c>
      <c r="B1505" s="5">
        <v>423</v>
      </c>
      <c r="C1505" s="5">
        <v>1</v>
      </c>
    </row>
    <row r="1506" spans="1:3" x14ac:dyDescent="0.25">
      <c r="A1506">
        <v>1504</v>
      </c>
      <c r="B1506" s="5">
        <v>263</v>
      </c>
      <c r="C1506" s="5">
        <v>2</v>
      </c>
    </row>
    <row r="1507" spans="1:3" x14ac:dyDescent="0.25">
      <c r="A1507">
        <v>1505</v>
      </c>
      <c r="B1507" s="5">
        <v>213</v>
      </c>
      <c r="C1507" s="5">
        <v>2</v>
      </c>
    </row>
    <row r="1508" spans="1:3" x14ac:dyDescent="0.25">
      <c r="A1508">
        <v>1506</v>
      </c>
      <c r="B1508" s="5">
        <v>0</v>
      </c>
      <c r="C1508" s="5">
        <v>0</v>
      </c>
    </row>
    <row r="1509" spans="1:3" x14ac:dyDescent="0.25">
      <c r="A1509">
        <v>1507</v>
      </c>
      <c r="B1509" s="5">
        <v>13500</v>
      </c>
      <c r="C1509" s="5">
        <v>500</v>
      </c>
    </row>
    <row r="1510" spans="1:3" x14ac:dyDescent="0.25">
      <c r="A1510">
        <v>1508</v>
      </c>
      <c r="B1510" s="5">
        <v>979017</v>
      </c>
      <c r="C1510" s="5">
        <v>16317</v>
      </c>
    </row>
    <row r="1511" spans="1:3" x14ac:dyDescent="0.25">
      <c r="A1511">
        <v>1509</v>
      </c>
      <c r="B1511" s="5">
        <v>975195</v>
      </c>
      <c r="C1511" s="5">
        <v>18400</v>
      </c>
    </row>
    <row r="1512" spans="1:3" x14ac:dyDescent="0.25">
      <c r="A1512">
        <v>1510</v>
      </c>
      <c r="B1512" s="5">
        <v>492382</v>
      </c>
      <c r="C1512" s="5">
        <v>8146</v>
      </c>
    </row>
    <row r="1513" spans="1:3" x14ac:dyDescent="0.25">
      <c r="A1513">
        <v>1511</v>
      </c>
      <c r="B1513" s="5">
        <v>59150</v>
      </c>
      <c r="C1513" s="5">
        <v>845</v>
      </c>
    </row>
    <row r="1514" spans="1:3" x14ac:dyDescent="0.25">
      <c r="A1514">
        <v>1512</v>
      </c>
      <c r="B1514" s="5">
        <v>42169</v>
      </c>
      <c r="C1514" s="5">
        <v>700</v>
      </c>
    </row>
    <row r="1515" spans="1:3" x14ac:dyDescent="0.25">
      <c r="A1515">
        <v>1513</v>
      </c>
      <c r="B1515" s="5">
        <v>27199</v>
      </c>
      <c r="C1515" s="5">
        <v>400</v>
      </c>
    </row>
    <row r="1516" spans="1:3" x14ac:dyDescent="0.25">
      <c r="A1516">
        <v>1514</v>
      </c>
      <c r="B1516" s="5">
        <v>13125</v>
      </c>
      <c r="C1516" s="5">
        <v>25</v>
      </c>
    </row>
    <row r="1517" spans="1:3" x14ac:dyDescent="0.25">
      <c r="A1517">
        <v>1515</v>
      </c>
      <c r="B1517" s="5">
        <v>2250</v>
      </c>
      <c r="C1517" s="5">
        <v>5</v>
      </c>
    </row>
    <row r="1518" spans="1:3" x14ac:dyDescent="0.25">
      <c r="A1518">
        <v>1516</v>
      </c>
      <c r="B1518" s="5">
        <v>1292337</v>
      </c>
      <c r="C1518" s="5">
        <v>648</v>
      </c>
    </row>
    <row r="1519" spans="1:3" x14ac:dyDescent="0.25">
      <c r="A1519">
        <v>1517</v>
      </c>
      <c r="B1519" s="5">
        <v>1102665</v>
      </c>
      <c r="C1519" s="5">
        <v>1726</v>
      </c>
    </row>
    <row r="1520" spans="1:3" x14ac:dyDescent="0.25">
      <c r="A1520">
        <v>1518</v>
      </c>
      <c r="B1520" s="5">
        <v>343750</v>
      </c>
      <c r="C1520" s="5">
        <v>125</v>
      </c>
    </row>
    <row r="1521" spans="1:3" x14ac:dyDescent="0.25">
      <c r="A1521">
        <v>1519</v>
      </c>
      <c r="B1521" s="5">
        <v>330757</v>
      </c>
      <c r="C1521" s="5">
        <v>159</v>
      </c>
    </row>
    <row r="1522" spans="1:3" x14ac:dyDescent="0.25">
      <c r="A1522">
        <v>1520</v>
      </c>
      <c r="B1522" s="5">
        <v>321826</v>
      </c>
      <c r="C1522" s="5">
        <v>223</v>
      </c>
    </row>
    <row r="1523" spans="1:3" x14ac:dyDescent="0.25">
      <c r="A1523">
        <v>1521</v>
      </c>
      <c r="B1523" s="5">
        <v>218806</v>
      </c>
      <c r="C1523" s="5">
        <v>65</v>
      </c>
    </row>
    <row r="1524" spans="1:3" x14ac:dyDescent="0.25">
      <c r="A1524">
        <v>1522</v>
      </c>
      <c r="B1524" s="5">
        <v>203702</v>
      </c>
      <c r="C1524" s="5">
        <v>0</v>
      </c>
    </row>
    <row r="1525" spans="1:3" x14ac:dyDescent="0.25">
      <c r="A1525">
        <v>1523</v>
      </c>
      <c r="B1525" s="5">
        <v>122867</v>
      </c>
      <c r="C1525" s="5">
        <v>37</v>
      </c>
    </row>
    <row r="1526" spans="1:3" x14ac:dyDescent="0.25">
      <c r="A1526">
        <v>1524</v>
      </c>
      <c r="B1526" s="5">
        <v>61179</v>
      </c>
      <c r="C1526" s="5">
        <v>79</v>
      </c>
    </row>
    <row r="1527" spans="1:3" x14ac:dyDescent="0.25">
      <c r="A1527">
        <v>1525</v>
      </c>
      <c r="B1527" s="5">
        <v>55244</v>
      </c>
      <c r="C1527" s="5">
        <v>381</v>
      </c>
    </row>
    <row r="1528" spans="1:3" x14ac:dyDescent="0.25">
      <c r="A1528">
        <v>1526</v>
      </c>
      <c r="B1528" s="5">
        <v>20197</v>
      </c>
      <c r="C1528" s="5">
        <v>6</v>
      </c>
    </row>
    <row r="1529" spans="1:3" x14ac:dyDescent="0.25">
      <c r="A1529">
        <v>1527</v>
      </c>
      <c r="B1529" s="5">
        <v>10150</v>
      </c>
      <c r="C1529" s="5">
        <v>70</v>
      </c>
    </row>
    <row r="1530" spans="1:3" x14ac:dyDescent="0.25">
      <c r="A1530">
        <v>1528</v>
      </c>
      <c r="B1530" s="5">
        <v>8699</v>
      </c>
      <c r="C1530" s="5">
        <v>60</v>
      </c>
    </row>
    <row r="1531" spans="1:3" x14ac:dyDescent="0.25">
      <c r="A1531">
        <v>1529</v>
      </c>
      <c r="B1531" s="5">
        <v>5799</v>
      </c>
      <c r="C1531" s="5">
        <v>40</v>
      </c>
    </row>
    <row r="1532" spans="1:3" x14ac:dyDescent="0.25">
      <c r="A1532">
        <v>1530</v>
      </c>
      <c r="B1532" s="5">
        <v>297</v>
      </c>
      <c r="C1532" s="5">
        <v>0</v>
      </c>
    </row>
    <row r="1533" spans="1:3" x14ac:dyDescent="0.25">
      <c r="A1533">
        <v>1531</v>
      </c>
      <c r="B1533" s="5">
        <v>259</v>
      </c>
      <c r="C1533" s="5">
        <v>260</v>
      </c>
    </row>
    <row r="1534" spans="1:3" x14ac:dyDescent="0.25">
      <c r="A1534">
        <v>1532</v>
      </c>
      <c r="B1534" s="5">
        <v>0</v>
      </c>
      <c r="C1534" s="5">
        <v>0</v>
      </c>
    </row>
    <row r="1535" spans="1:3" x14ac:dyDescent="0.25">
      <c r="A1535">
        <v>1533</v>
      </c>
      <c r="B1535" s="5">
        <v>0</v>
      </c>
      <c r="C1535" s="5">
        <v>0</v>
      </c>
    </row>
    <row r="1536" spans="1:3" x14ac:dyDescent="0.25">
      <c r="A1536">
        <v>1534</v>
      </c>
      <c r="B1536" s="5">
        <v>27704</v>
      </c>
      <c r="C1536" s="5">
        <v>900</v>
      </c>
    </row>
    <row r="1537" spans="1:3" x14ac:dyDescent="0.25">
      <c r="A1537">
        <v>1535</v>
      </c>
      <c r="B1537" s="5">
        <v>11142</v>
      </c>
      <c r="C1537" s="5">
        <v>3646</v>
      </c>
    </row>
    <row r="1538" spans="1:3" x14ac:dyDescent="0.25">
      <c r="A1538">
        <v>1536</v>
      </c>
      <c r="B1538" s="5">
        <v>139</v>
      </c>
      <c r="C1538" s="5">
        <v>20</v>
      </c>
    </row>
    <row r="1539" spans="1:3" x14ac:dyDescent="0.25">
      <c r="A1539">
        <v>1537</v>
      </c>
      <c r="B1539" s="5">
        <v>2817914</v>
      </c>
      <c r="C1539" s="5">
        <v>1382657</v>
      </c>
    </row>
    <row r="1540" spans="1:3" x14ac:dyDescent="0.25">
      <c r="A1540">
        <v>1538</v>
      </c>
      <c r="B1540" s="5">
        <v>157316</v>
      </c>
      <c r="C1540" s="5">
        <v>43916</v>
      </c>
    </row>
    <row r="1541" spans="1:3" x14ac:dyDescent="0.25">
      <c r="A1541">
        <v>1539</v>
      </c>
      <c r="B1541" s="5">
        <v>155653</v>
      </c>
      <c r="C1541" s="5">
        <v>29213</v>
      </c>
    </row>
    <row r="1542" spans="1:3" x14ac:dyDescent="0.25">
      <c r="A1542">
        <v>1540</v>
      </c>
      <c r="B1542" s="5">
        <v>152056</v>
      </c>
      <c r="C1542" s="5">
        <v>33418</v>
      </c>
    </row>
    <row r="1543" spans="1:3" x14ac:dyDescent="0.25">
      <c r="A1543">
        <v>1541</v>
      </c>
      <c r="B1543" s="5">
        <v>140185</v>
      </c>
      <c r="C1543" s="5">
        <v>32975</v>
      </c>
    </row>
    <row r="1544" spans="1:3" x14ac:dyDescent="0.25">
      <c r="A1544">
        <v>1542</v>
      </c>
      <c r="B1544" s="5">
        <v>128399</v>
      </c>
      <c r="C1544" s="5">
        <v>32438</v>
      </c>
    </row>
    <row r="1545" spans="1:3" x14ac:dyDescent="0.25">
      <c r="A1545">
        <v>1543</v>
      </c>
      <c r="B1545" s="5">
        <v>96211</v>
      </c>
      <c r="C1545" s="5">
        <v>26453</v>
      </c>
    </row>
    <row r="1546" spans="1:3" x14ac:dyDescent="0.25">
      <c r="A1546">
        <v>1544</v>
      </c>
      <c r="B1546" s="5">
        <v>35460</v>
      </c>
      <c r="C1546" s="5">
        <v>18000</v>
      </c>
    </row>
    <row r="1547" spans="1:3" x14ac:dyDescent="0.25">
      <c r="A1547">
        <v>1545</v>
      </c>
      <c r="B1547" s="5">
        <v>12997</v>
      </c>
      <c r="C1547" s="5">
        <v>2897</v>
      </c>
    </row>
    <row r="1548" spans="1:3" x14ac:dyDescent="0.25">
      <c r="A1548">
        <v>1546</v>
      </c>
      <c r="B1548" s="5">
        <v>8961</v>
      </c>
      <c r="C1548" s="5">
        <v>3289</v>
      </c>
    </row>
    <row r="1549" spans="1:3" x14ac:dyDescent="0.25">
      <c r="A1549">
        <v>1547</v>
      </c>
      <c r="B1549" s="5">
        <v>3975</v>
      </c>
      <c r="C1549" s="5">
        <v>901</v>
      </c>
    </row>
    <row r="1550" spans="1:3" x14ac:dyDescent="0.25">
      <c r="A1550">
        <v>1548</v>
      </c>
      <c r="B1550" s="5">
        <v>29247</v>
      </c>
      <c r="C1550" s="5">
        <v>11100</v>
      </c>
    </row>
    <row r="1551" spans="1:3" x14ac:dyDescent="0.25">
      <c r="A1551">
        <v>1549</v>
      </c>
      <c r="B1551" s="5">
        <v>22399</v>
      </c>
      <c r="C1551" s="5">
        <v>8000</v>
      </c>
    </row>
    <row r="1552" spans="1:3" x14ac:dyDescent="0.25">
      <c r="A1552">
        <v>1550</v>
      </c>
      <c r="B1552" s="5">
        <v>8760</v>
      </c>
      <c r="C1552" s="5">
        <v>2000</v>
      </c>
    </row>
    <row r="1553" spans="1:3" x14ac:dyDescent="0.25">
      <c r="A1553">
        <v>1551</v>
      </c>
      <c r="B1553" s="5">
        <v>6578</v>
      </c>
      <c r="C1553" s="5">
        <v>1452</v>
      </c>
    </row>
    <row r="1554" spans="1:3" x14ac:dyDescent="0.25">
      <c r="A1554">
        <v>1552</v>
      </c>
      <c r="B1554" s="5">
        <v>49</v>
      </c>
      <c r="C1554" s="5">
        <v>1</v>
      </c>
    </row>
    <row r="1555" spans="1:3" x14ac:dyDescent="0.25">
      <c r="A1555">
        <v>1553</v>
      </c>
      <c r="B1555" s="5">
        <v>887</v>
      </c>
      <c r="C1555" s="5">
        <v>300</v>
      </c>
    </row>
    <row r="1556" spans="1:3" x14ac:dyDescent="0.25">
      <c r="A1556">
        <v>1554</v>
      </c>
      <c r="B1556" s="5">
        <v>49974</v>
      </c>
      <c r="C1556" s="5">
        <v>19155</v>
      </c>
    </row>
    <row r="1557" spans="1:3" x14ac:dyDescent="0.25">
      <c r="A1557">
        <v>1555</v>
      </c>
      <c r="B1557" s="5">
        <v>216539</v>
      </c>
      <c r="C1557" s="5">
        <v>72000</v>
      </c>
    </row>
    <row r="1558" spans="1:3" x14ac:dyDescent="0.25">
      <c r="A1558">
        <v>1556</v>
      </c>
      <c r="B1558" s="5">
        <v>210600</v>
      </c>
      <c r="C1558" s="5">
        <v>90000</v>
      </c>
    </row>
    <row r="1559" spans="1:3" x14ac:dyDescent="0.25">
      <c r="A1559">
        <v>1557</v>
      </c>
      <c r="B1559" s="5">
        <v>49864</v>
      </c>
      <c r="C1559" s="5">
        <v>55800</v>
      </c>
    </row>
    <row r="1560" spans="1:3" x14ac:dyDescent="0.25">
      <c r="A1560">
        <v>1558</v>
      </c>
      <c r="B1560" s="5">
        <v>17941</v>
      </c>
      <c r="C1560" s="5">
        <v>5981</v>
      </c>
    </row>
    <row r="1561" spans="1:3" x14ac:dyDescent="0.25">
      <c r="A1561">
        <v>1559</v>
      </c>
      <c r="B1561" s="5">
        <v>7060</v>
      </c>
      <c r="C1561" s="5">
        <v>1376</v>
      </c>
    </row>
    <row r="1562" spans="1:3" x14ac:dyDescent="0.25">
      <c r="A1562">
        <v>1560</v>
      </c>
      <c r="B1562" s="5">
        <v>5314</v>
      </c>
      <c r="C1562" s="5">
        <v>1270</v>
      </c>
    </row>
    <row r="1563" spans="1:3" x14ac:dyDescent="0.25">
      <c r="A1563">
        <v>1561</v>
      </c>
      <c r="B1563" s="5">
        <v>3305</v>
      </c>
      <c r="C1563" s="5">
        <v>870</v>
      </c>
    </row>
    <row r="1564" spans="1:3" x14ac:dyDescent="0.25">
      <c r="A1564">
        <v>1562</v>
      </c>
      <c r="B1564" s="5">
        <v>1559</v>
      </c>
      <c r="C1564" s="5">
        <v>800</v>
      </c>
    </row>
    <row r="1565" spans="1:3" x14ac:dyDescent="0.25">
      <c r="A1565">
        <v>1563</v>
      </c>
      <c r="B1565" s="5">
        <v>5</v>
      </c>
      <c r="C1565" s="5">
        <v>0</v>
      </c>
    </row>
    <row r="1566" spans="1:3" x14ac:dyDescent="0.25">
      <c r="A1566">
        <v>1564</v>
      </c>
      <c r="B1566" s="5">
        <v>14577378</v>
      </c>
      <c r="C1566" s="5">
        <v>8334000</v>
      </c>
    </row>
    <row r="1567" spans="1:3" x14ac:dyDescent="0.25">
      <c r="A1567">
        <v>1565</v>
      </c>
      <c r="B1567" s="5">
        <v>12245933</v>
      </c>
      <c r="C1567" s="5">
        <v>7098000</v>
      </c>
    </row>
    <row r="1568" spans="1:3" x14ac:dyDescent="0.25">
      <c r="A1568">
        <v>1566</v>
      </c>
      <c r="B1568" s="5">
        <v>8123717</v>
      </c>
      <c r="C1568" s="5">
        <v>5040000</v>
      </c>
    </row>
    <row r="1569" spans="1:3" x14ac:dyDescent="0.25">
      <c r="A1569">
        <v>1567</v>
      </c>
      <c r="B1569" s="5">
        <v>7824821</v>
      </c>
      <c r="C1569" s="5">
        <v>4461000</v>
      </c>
    </row>
    <row r="1570" spans="1:3" x14ac:dyDescent="0.25">
      <c r="A1570">
        <v>1568</v>
      </c>
      <c r="B1570" s="5">
        <v>6559601</v>
      </c>
      <c r="C1570" s="5">
        <v>3789000</v>
      </c>
    </row>
    <row r="1571" spans="1:3" x14ac:dyDescent="0.25">
      <c r="A1571">
        <v>1569</v>
      </c>
      <c r="B1571" s="5">
        <v>1166760</v>
      </c>
      <c r="C1571" s="5">
        <v>714000</v>
      </c>
    </row>
    <row r="1572" spans="1:3" x14ac:dyDescent="0.25">
      <c r="A1572">
        <v>1570</v>
      </c>
      <c r="B1572" s="5">
        <v>988847</v>
      </c>
      <c r="C1572" s="5">
        <v>504000</v>
      </c>
    </row>
    <row r="1573" spans="1:3" x14ac:dyDescent="0.25">
      <c r="A1573">
        <v>1571</v>
      </c>
      <c r="B1573" s="5">
        <v>781200</v>
      </c>
      <c r="C1573" s="5">
        <v>504000</v>
      </c>
    </row>
    <row r="1574" spans="1:3" x14ac:dyDescent="0.25">
      <c r="A1574">
        <v>1572</v>
      </c>
      <c r="B1574" s="5">
        <v>740</v>
      </c>
      <c r="C1574" s="5">
        <v>200</v>
      </c>
    </row>
    <row r="1575" spans="1:3" x14ac:dyDescent="0.25">
      <c r="A1575">
        <v>1573</v>
      </c>
      <c r="B1575" s="5">
        <v>3</v>
      </c>
      <c r="C1575" s="5">
        <v>4</v>
      </c>
    </row>
    <row r="1576" spans="1:3" x14ac:dyDescent="0.25">
      <c r="A1576">
        <v>1574</v>
      </c>
      <c r="B1576" s="5">
        <v>1</v>
      </c>
      <c r="C1576" s="5">
        <v>1</v>
      </c>
    </row>
    <row r="1577" spans="1:3" x14ac:dyDescent="0.25">
      <c r="A1577">
        <v>1575</v>
      </c>
      <c r="B1577" s="5">
        <v>2376</v>
      </c>
      <c r="C1577" s="5">
        <v>646</v>
      </c>
    </row>
    <row r="1578" spans="1:3" x14ac:dyDescent="0.25">
      <c r="A1578">
        <v>1576</v>
      </c>
      <c r="B1578" s="5">
        <v>466</v>
      </c>
      <c r="C1578" s="5">
        <v>6</v>
      </c>
    </row>
    <row r="1579" spans="1:3" x14ac:dyDescent="0.25">
      <c r="A1579">
        <v>1577</v>
      </c>
      <c r="B1579" s="5">
        <v>1196</v>
      </c>
      <c r="C1579" s="5">
        <v>200</v>
      </c>
    </row>
    <row r="1580" spans="1:3" x14ac:dyDescent="0.25">
      <c r="A1580">
        <v>1578</v>
      </c>
      <c r="B1580" s="5">
        <v>805</v>
      </c>
      <c r="C1580" s="5">
        <v>206</v>
      </c>
    </row>
    <row r="1581" spans="1:3" x14ac:dyDescent="0.25">
      <c r="A1581">
        <v>1579</v>
      </c>
      <c r="B1581" s="5">
        <v>7450115</v>
      </c>
      <c r="C1581" s="5">
        <v>21421</v>
      </c>
    </row>
    <row r="1582" spans="1:3" x14ac:dyDescent="0.25">
      <c r="A1582">
        <v>1580</v>
      </c>
      <c r="B1582" s="5">
        <v>889350</v>
      </c>
      <c r="C1582" s="5">
        <v>2404</v>
      </c>
    </row>
    <row r="1583" spans="1:3" x14ac:dyDescent="0.25">
      <c r="A1583">
        <v>1581</v>
      </c>
      <c r="B1583" s="5">
        <v>235382</v>
      </c>
      <c r="C1583" s="5">
        <v>654</v>
      </c>
    </row>
    <row r="1584" spans="1:3" x14ac:dyDescent="0.25">
      <c r="A1584">
        <v>1582</v>
      </c>
      <c r="B1584" s="5">
        <v>7639</v>
      </c>
      <c r="C1584" s="5">
        <v>123</v>
      </c>
    </row>
    <row r="1585" spans="1:3" x14ac:dyDescent="0.25">
      <c r="A1585">
        <v>1583</v>
      </c>
      <c r="B1585" s="5">
        <v>6075</v>
      </c>
      <c r="C1585" s="5">
        <v>0</v>
      </c>
    </row>
    <row r="1586" spans="1:3" x14ac:dyDescent="0.25">
      <c r="A1586">
        <v>1584</v>
      </c>
      <c r="B1586" s="5">
        <v>349</v>
      </c>
      <c r="C1586" s="5">
        <v>0</v>
      </c>
    </row>
    <row r="1587" spans="1:3" x14ac:dyDescent="0.25">
      <c r="A1587">
        <v>1585</v>
      </c>
      <c r="B1587" s="5">
        <v>306</v>
      </c>
      <c r="C1587" s="5">
        <v>2</v>
      </c>
    </row>
    <row r="1588" spans="1:3" x14ac:dyDescent="0.25">
      <c r="A1588">
        <v>1586</v>
      </c>
      <c r="B1588" s="5">
        <v>5</v>
      </c>
      <c r="C1588" s="5">
        <v>0</v>
      </c>
    </row>
    <row r="1589" spans="1:3" x14ac:dyDescent="0.25">
      <c r="A1589">
        <v>1587</v>
      </c>
      <c r="B1589" s="5">
        <v>3561</v>
      </c>
      <c r="C1589" s="5">
        <v>0</v>
      </c>
    </row>
    <row r="1590" spans="1:3" x14ac:dyDescent="0.25">
      <c r="A1590">
        <v>1588</v>
      </c>
      <c r="B1590" s="5">
        <v>1</v>
      </c>
      <c r="C1590" s="5">
        <v>0</v>
      </c>
    </row>
    <row r="1591" spans="1:3" x14ac:dyDescent="0.25">
      <c r="A1591">
        <v>1589</v>
      </c>
      <c r="B1591" s="5">
        <v>0</v>
      </c>
      <c r="C1591" s="5">
        <v>0</v>
      </c>
    </row>
    <row r="1592" spans="1:3" x14ac:dyDescent="0.25">
      <c r="A1592">
        <v>1590</v>
      </c>
      <c r="B1592" s="5">
        <v>2288</v>
      </c>
      <c r="C1592" s="5">
        <v>6</v>
      </c>
    </row>
    <row r="1593" spans="1:3" x14ac:dyDescent="0.25">
      <c r="A1593">
        <v>1591</v>
      </c>
      <c r="B1593" s="5">
        <v>8528154</v>
      </c>
      <c r="C1593" s="5">
        <v>24000</v>
      </c>
    </row>
    <row r="1594" spans="1:3" x14ac:dyDescent="0.25">
      <c r="A1594">
        <v>1592</v>
      </c>
      <c r="B1594" s="5">
        <v>3049537</v>
      </c>
      <c r="C1594" s="5">
        <v>60403</v>
      </c>
    </row>
    <row r="1595" spans="1:3" x14ac:dyDescent="0.25">
      <c r="A1595">
        <v>1593</v>
      </c>
      <c r="B1595" s="5">
        <v>352844</v>
      </c>
      <c r="C1595" s="5">
        <v>7600</v>
      </c>
    </row>
    <row r="1596" spans="1:3" x14ac:dyDescent="0.25">
      <c r="A1596">
        <v>1594</v>
      </c>
      <c r="B1596" s="5">
        <v>229349</v>
      </c>
      <c r="C1596" s="5">
        <v>6000</v>
      </c>
    </row>
    <row r="1597" spans="1:3" x14ac:dyDescent="0.25">
      <c r="A1597">
        <v>1595</v>
      </c>
      <c r="B1597" s="5">
        <v>200291</v>
      </c>
      <c r="C1597" s="5">
        <v>4700</v>
      </c>
    </row>
    <row r="1598" spans="1:3" x14ac:dyDescent="0.25">
      <c r="A1598">
        <v>1596</v>
      </c>
      <c r="B1598" s="5">
        <v>207627</v>
      </c>
      <c r="C1598" s="5">
        <v>989</v>
      </c>
    </row>
    <row r="1599" spans="1:3" x14ac:dyDescent="0.25">
      <c r="A1599">
        <v>1597</v>
      </c>
      <c r="B1599" s="5">
        <v>3725</v>
      </c>
      <c r="C1599" s="5">
        <v>250</v>
      </c>
    </row>
    <row r="1600" spans="1:3" x14ac:dyDescent="0.25">
      <c r="A1600">
        <v>1598</v>
      </c>
      <c r="B1600" s="5">
        <v>746</v>
      </c>
      <c r="C1600" s="5">
        <v>0</v>
      </c>
    </row>
    <row r="1601" spans="1:3" x14ac:dyDescent="0.25">
      <c r="A1601">
        <v>1599</v>
      </c>
      <c r="B1601" s="5">
        <v>125</v>
      </c>
      <c r="C1601" s="5">
        <v>1</v>
      </c>
    </row>
    <row r="1602" spans="1:3" x14ac:dyDescent="0.25">
      <c r="A1602">
        <v>1600</v>
      </c>
      <c r="B1602" s="5">
        <v>169319</v>
      </c>
      <c r="C1602" s="5">
        <v>2040</v>
      </c>
    </row>
    <row r="1603" spans="1:3" x14ac:dyDescent="0.25">
      <c r="A1603">
        <v>1601</v>
      </c>
      <c r="B1603" s="5">
        <v>694386</v>
      </c>
      <c r="C1603" s="5">
        <v>1920</v>
      </c>
    </row>
    <row r="1604" spans="1:3" x14ac:dyDescent="0.25">
      <c r="A1604">
        <v>1602</v>
      </c>
      <c r="B1604" s="5">
        <v>1845779</v>
      </c>
      <c r="C1604" s="5">
        <v>104772</v>
      </c>
    </row>
    <row r="1605" spans="1:3" x14ac:dyDescent="0.25">
      <c r="A1605">
        <v>1603</v>
      </c>
      <c r="B1605" s="5">
        <v>123497</v>
      </c>
      <c r="C1605" s="5">
        <v>7170</v>
      </c>
    </row>
    <row r="1606" spans="1:3" x14ac:dyDescent="0.25">
      <c r="A1606">
        <v>1604</v>
      </c>
      <c r="B1606" s="5">
        <v>1332</v>
      </c>
      <c r="C1606" s="5">
        <v>75</v>
      </c>
    </row>
    <row r="1607" spans="1:3" x14ac:dyDescent="0.25">
      <c r="A1607">
        <v>1605</v>
      </c>
      <c r="B1607" s="5">
        <v>1195</v>
      </c>
      <c r="C1607" s="5">
        <v>40</v>
      </c>
    </row>
    <row r="1608" spans="1:3" x14ac:dyDescent="0.25">
      <c r="A1608">
        <v>1606</v>
      </c>
      <c r="B1608" s="5">
        <v>620</v>
      </c>
      <c r="C1608" s="5">
        <v>20</v>
      </c>
    </row>
    <row r="1609" spans="1:3" x14ac:dyDescent="0.25">
      <c r="A1609">
        <v>1607</v>
      </c>
      <c r="B1609" s="5">
        <v>4865596</v>
      </c>
      <c r="C1609" s="5">
        <v>167883</v>
      </c>
    </row>
    <row r="1610" spans="1:3" x14ac:dyDescent="0.25">
      <c r="A1610">
        <v>1608</v>
      </c>
      <c r="B1610" s="5">
        <v>645495</v>
      </c>
      <c r="C1610" s="5">
        <v>10111</v>
      </c>
    </row>
    <row r="1611" spans="1:3" x14ac:dyDescent="0.25">
      <c r="A1611">
        <v>1609</v>
      </c>
      <c r="B1611" s="5">
        <v>357990</v>
      </c>
      <c r="C1611" s="5">
        <v>12275</v>
      </c>
    </row>
    <row r="1612" spans="1:3" x14ac:dyDescent="0.25">
      <c r="A1612">
        <v>1610</v>
      </c>
      <c r="B1612" s="5">
        <v>276187</v>
      </c>
      <c r="C1612" s="5">
        <v>207</v>
      </c>
    </row>
    <row r="1613" spans="1:3" x14ac:dyDescent="0.25">
      <c r="A1613">
        <v>1611</v>
      </c>
      <c r="B1613" s="5">
        <v>241999</v>
      </c>
      <c r="C1613" s="5">
        <v>8000</v>
      </c>
    </row>
    <row r="1614" spans="1:3" x14ac:dyDescent="0.25">
      <c r="A1614">
        <v>1612</v>
      </c>
      <c r="B1614" s="5">
        <v>237660</v>
      </c>
      <c r="C1614" s="5">
        <v>334</v>
      </c>
    </row>
    <row r="1615" spans="1:3" x14ac:dyDescent="0.25">
      <c r="A1615">
        <v>1613</v>
      </c>
      <c r="B1615" s="5">
        <v>136249</v>
      </c>
      <c r="C1615" s="5">
        <v>4200</v>
      </c>
    </row>
    <row r="1616" spans="1:3" x14ac:dyDescent="0.25">
      <c r="A1616">
        <v>1614</v>
      </c>
      <c r="B1616" s="5">
        <v>110249</v>
      </c>
      <c r="C1616" s="5">
        <v>3125</v>
      </c>
    </row>
    <row r="1617" spans="1:3" x14ac:dyDescent="0.25">
      <c r="A1617">
        <v>1615</v>
      </c>
      <c r="B1617" s="5">
        <v>68999</v>
      </c>
      <c r="C1617" s="5">
        <v>1500</v>
      </c>
    </row>
    <row r="1618" spans="1:3" x14ac:dyDescent="0.25">
      <c r="A1618">
        <v>1616</v>
      </c>
      <c r="B1618" s="5">
        <v>64497</v>
      </c>
      <c r="C1618" s="5">
        <v>1500</v>
      </c>
    </row>
    <row r="1619" spans="1:3" x14ac:dyDescent="0.25">
      <c r="A1619">
        <v>1617</v>
      </c>
      <c r="B1619" s="5">
        <v>53999</v>
      </c>
      <c r="C1619" s="5">
        <v>1800</v>
      </c>
    </row>
    <row r="1620" spans="1:3" x14ac:dyDescent="0.25">
      <c r="A1620">
        <v>1618</v>
      </c>
      <c r="B1620" s="5">
        <v>50999</v>
      </c>
      <c r="C1620" s="5">
        <v>1127</v>
      </c>
    </row>
    <row r="1621" spans="1:3" x14ac:dyDescent="0.25">
      <c r="A1621">
        <v>1619</v>
      </c>
      <c r="B1621" s="5">
        <v>48119</v>
      </c>
      <c r="C1621" s="5">
        <v>1079</v>
      </c>
    </row>
    <row r="1622" spans="1:3" x14ac:dyDescent="0.25">
      <c r="A1622">
        <v>1620</v>
      </c>
      <c r="B1622" s="5">
        <v>40499</v>
      </c>
      <c r="C1622" s="5">
        <v>1025</v>
      </c>
    </row>
    <row r="1623" spans="1:3" x14ac:dyDescent="0.25">
      <c r="A1623">
        <v>1621</v>
      </c>
      <c r="B1623" s="5">
        <v>26039</v>
      </c>
      <c r="C1623" s="5">
        <v>24</v>
      </c>
    </row>
    <row r="1624" spans="1:3" x14ac:dyDescent="0.25">
      <c r="A1624">
        <v>1622</v>
      </c>
      <c r="B1624" s="5">
        <v>24180</v>
      </c>
      <c r="C1624" s="5">
        <v>300</v>
      </c>
    </row>
    <row r="1625" spans="1:3" x14ac:dyDescent="0.25">
      <c r="A1625">
        <v>1623</v>
      </c>
      <c r="B1625" s="5">
        <v>20999</v>
      </c>
      <c r="C1625" s="5">
        <v>525</v>
      </c>
    </row>
    <row r="1626" spans="1:3" x14ac:dyDescent="0.25">
      <c r="A1626">
        <v>1624</v>
      </c>
      <c r="B1626" s="5">
        <v>15199</v>
      </c>
      <c r="C1626" s="5">
        <v>400</v>
      </c>
    </row>
    <row r="1627" spans="1:3" x14ac:dyDescent="0.25">
      <c r="A1627">
        <v>1625</v>
      </c>
      <c r="B1627" s="5">
        <v>9040</v>
      </c>
      <c r="C1627" s="5">
        <v>235</v>
      </c>
    </row>
    <row r="1628" spans="1:3" x14ac:dyDescent="0.25">
      <c r="A1628">
        <v>1626</v>
      </c>
      <c r="B1628" s="5">
        <v>5625</v>
      </c>
      <c r="C1628" s="5">
        <v>125</v>
      </c>
    </row>
    <row r="1629" spans="1:3" x14ac:dyDescent="0.25">
      <c r="A1629">
        <v>1627</v>
      </c>
      <c r="B1629" s="5">
        <v>5074</v>
      </c>
      <c r="C1629" s="5">
        <v>4</v>
      </c>
    </row>
    <row r="1630" spans="1:3" x14ac:dyDescent="0.25">
      <c r="A1630">
        <v>1628</v>
      </c>
      <c r="B1630" s="5">
        <v>125749</v>
      </c>
      <c r="C1630" s="5">
        <v>873</v>
      </c>
    </row>
    <row r="1631" spans="1:3" x14ac:dyDescent="0.25">
      <c r="A1631">
        <v>1629</v>
      </c>
      <c r="B1631" s="5">
        <v>16999</v>
      </c>
      <c r="C1631" s="5">
        <v>100</v>
      </c>
    </row>
    <row r="1632" spans="1:3" x14ac:dyDescent="0.25">
      <c r="A1632">
        <v>1630</v>
      </c>
      <c r="B1632" s="5">
        <v>12500</v>
      </c>
      <c r="C1632" s="5">
        <v>50</v>
      </c>
    </row>
    <row r="1633" spans="1:3" x14ac:dyDescent="0.25">
      <c r="A1633">
        <v>1631</v>
      </c>
      <c r="B1633" s="5">
        <v>12499</v>
      </c>
      <c r="C1633" s="5">
        <v>50</v>
      </c>
    </row>
    <row r="1634" spans="1:3" x14ac:dyDescent="0.25">
      <c r="A1634">
        <v>1632</v>
      </c>
      <c r="B1634" s="5">
        <v>3920</v>
      </c>
      <c r="C1634" s="5">
        <v>4</v>
      </c>
    </row>
    <row r="1635" spans="1:3" x14ac:dyDescent="0.25">
      <c r="A1635">
        <v>1633</v>
      </c>
      <c r="B1635" s="5">
        <v>2049</v>
      </c>
      <c r="C1635" s="5">
        <v>5</v>
      </c>
    </row>
    <row r="1636" spans="1:3" x14ac:dyDescent="0.25">
      <c r="A1636">
        <v>1634</v>
      </c>
      <c r="B1636" s="5">
        <v>1500</v>
      </c>
      <c r="C1636" s="5">
        <v>3</v>
      </c>
    </row>
    <row r="1637" spans="1:3" x14ac:dyDescent="0.25">
      <c r="A1637">
        <v>1635</v>
      </c>
      <c r="B1637" s="5">
        <v>0</v>
      </c>
      <c r="C1637" s="5">
        <v>0</v>
      </c>
    </row>
    <row r="1638" spans="1:3" x14ac:dyDescent="0.25">
      <c r="A1638">
        <v>1636</v>
      </c>
      <c r="B1638" s="5">
        <v>0</v>
      </c>
      <c r="C1638" s="5">
        <v>0</v>
      </c>
    </row>
    <row r="1639" spans="1:3" x14ac:dyDescent="0.25">
      <c r="A1639">
        <v>1637</v>
      </c>
      <c r="B1639" s="5">
        <v>35980979</v>
      </c>
      <c r="C1639" s="5">
        <v>68330</v>
      </c>
    </row>
    <row r="1640" spans="1:3" x14ac:dyDescent="0.25">
      <c r="A1640">
        <v>1638</v>
      </c>
      <c r="B1640" s="5">
        <v>388283</v>
      </c>
      <c r="C1640" s="5">
        <v>63</v>
      </c>
    </row>
    <row r="1641" spans="1:3" x14ac:dyDescent="0.25">
      <c r="A1641">
        <v>1639</v>
      </c>
      <c r="B1641" s="5">
        <v>124160</v>
      </c>
      <c r="C1641" s="5">
        <v>8</v>
      </c>
    </row>
    <row r="1642" spans="1:3" x14ac:dyDescent="0.25">
      <c r="A1642">
        <v>1640</v>
      </c>
      <c r="B1642" s="5">
        <v>68872</v>
      </c>
      <c r="C1642" s="5">
        <v>18</v>
      </c>
    </row>
    <row r="1643" spans="1:3" x14ac:dyDescent="0.25">
      <c r="A1643">
        <v>1641</v>
      </c>
      <c r="B1643" s="5">
        <v>43912</v>
      </c>
      <c r="C1643" s="5">
        <v>8</v>
      </c>
    </row>
    <row r="1644" spans="1:3" x14ac:dyDescent="0.25">
      <c r="A1644">
        <v>1642</v>
      </c>
      <c r="B1644" s="5">
        <v>14701</v>
      </c>
      <c r="C1644" s="5">
        <v>88</v>
      </c>
    </row>
    <row r="1645" spans="1:3" x14ac:dyDescent="0.25">
      <c r="A1645">
        <v>1643</v>
      </c>
      <c r="B1645" s="5">
        <v>14444</v>
      </c>
      <c r="C1645" s="5">
        <v>47</v>
      </c>
    </row>
    <row r="1646" spans="1:3" x14ac:dyDescent="0.25">
      <c r="A1646">
        <v>1644</v>
      </c>
      <c r="B1646" s="5">
        <v>1853</v>
      </c>
      <c r="C1646" s="5">
        <v>0</v>
      </c>
    </row>
    <row r="1647" spans="1:3" x14ac:dyDescent="0.25">
      <c r="A1647">
        <v>1645</v>
      </c>
      <c r="B1647" s="5">
        <v>1518</v>
      </c>
      <c r="C1647" s="5">
        <v>1</v>
      </c>
    </row>
    <row r="1648" spans="1:3" x14ac:dyDescent="0.25">
      <c r="A1648">
        <v>1646</v>
      </c>
      <c r="B1648" s="5">
        <v>554</v>
      </c>
      <c r="C1648" s="5">
        <v>10</v>
      </c>
    </row>
    <row r="1649" spans="1:3" x14ac:dyDescent="0.25">
      <c r="A1649">
        <v>1647</v>
      </c>
      <c r="B1649" s="5">
        <v>527</v>
      </c>
      <c r="C1649" s="5">
        <v>0</v>
      </c>
    </row>
    <row r="1650" spans="1:3" x14ac:dyDescent="0.25">
      <c r="A1650">
        <v>1648</v>
      </c>
      <c r="B1650" s="5">
        <v>410</v>
      </c>
      <c r="C1650" s="5">
        <v>21</v>
      </c>
    </row>
    <row r="1651" spans="1:3" x14ac:dyDescent="0.25">
      <c r="A1651">
        <v>1649</v>
      </c>
      <c r="B1651" s="5">
        <v>190</v>
      </c>
      <c r="C1651" s="5">
        <v>0</v>
      </c>
    </row>
    <row r="1652" spans="1:3" x14ac:dyDescent="0.25">
      <c r="A1652">
        <v>1650</v>
      </c>
      <c r="B1652" s="5">
        <v>123</v>
      </c>
      <c r="C1652" s="5">
        <v>0</v>
      </c>
    </row>
    <row r="1653" spans="1:3" x14ac:dyDescent="0.25">
      <c r="A1653">
        <v>1651</v>
      </c>
      <c r="B1653" s="5">
        <v>58</v>
      </c>
      <c r="C1653" s="5">
        <v>0</v>
      </c>
    </row>
    <row r="1654" spans="1:3" x14ac:dyDescent="0.25">
      <c r="A1654">
        <v>1652</v>
      </c>
      <c r="B1654" s="5">
        <v>12</v>
      </c>
      <c r="C1654" s="5">
        <v>8</v>
      </c>
    </row>
    <row r="1655" spans="1:3" x14ac:dyDescent="0.25">
      <c r="A1655">
        <v>1653</v>
      </c>
      <c r="B1655" s="5">
        <v>1</v>
      </c>
      <c r="C1655" s="5">
        <v>0</v>
      </c>
    </row>
    <row r="1656" spans="1:3" x14ac:dyDescent="0.25">
      <c r="A1656">
        <v>1654</v>
      </c>
      <c r="B1656" s="5">
        <v>1</v>
      </c>
      <c r="C1656" s="5">
        <v>0</v>
      </c>
    </row>
    <row r="1657" spans="1:3" x14ac:dyDescent="0.25">
      <c r="A1657">
        <v>1655</v>
      </c>
      <c r="B1657" s="5">
        <v>9500</v>
      </c>
      <c r="C1657" s="5">
        <v>25</v>
      </c>
    </row>
    <row r="1658" spans="1:3" x14ac:dyDescent="0.25">
      <c r="A1658">
        <v>1656</v>
      </c>
      <c r="B1658" s="5">
        <v>23958930</v>
      </c>
      <c r="C1658" s="5">
        <v>272400</v>
      </c>
    </row>
    <row r="1659" spans="1:3" x14ac:dyDescent="0.25">
      <c r="A1659">
        <v>1657</v>
      </c>
      <c r="B1659" s="5">
        <v>355979</v>
      </c>
      <c r="C1659" s="5">
        <v>87028</v>
      </c>
    </row>
    <row r="1660" spans="1:3" x14ac:dyDescent="0.25">
      <c r="A1660">
        <v>1658</v>
      </c>
      <c r="B1660" s="5">
        <v>332514</v>
      </c>
      <c r="C1660" s="5">
        <v>72000</v>
      </c>
    </row>
    <row r="1661" spans="1:3" x14ac:dyDescent="0.25">
      <c r="A1661">
        <v>1659</v>
      </c>
      <c r="B1661" s="5">
        <v>21799</v>
      </c>
      <c r="C1661" s="5">
        <v>50</v>
      </c>
    </row>
    <row r="1662" spans="1:3" x14ac:dyDescent="0.25">
      <c r="A1662">
        <v>1660</v>
      </c>
      <c r="B1662" s="5">
        <v>19015</v>
      </c>
      <c r="C1662" s="5">
        <v>548</v>
      </c>
    </row>
    <row r="1663" spans="1:3" x14ac:dyDescent="0.25">
      <c r="A1663">
        <v>1661</v>
      </c>
      <c r="B1663" s="5">
        <v>266</v>
      </c>
      <c r="C1663" s="5">
        <v>2</v>
      </c>
    </row>
    <row r="1664" spans="1:3" x14ac:dyDescent="0.25">
      <c r="A1664">
        <v>1662</v>
      </c>
      <c r="B1664" s="5">
        <v>82</v>
      </c>
      <c r="C1664" s="5">
        <v>1</v>
      </c>
    </row>
    <row r="1665" spans="1:3" x14ac:dyDescent="0.25">
      <c r="A1665">
        <v>1663</v>
      </c>
      <c r="B1665" s="5">
        <v>9660</v>
      </c>
      <c r="C1665" s="5">
        <v>2000</v>
      </c>
    </row>
    <row r="1666" spans="1:3" x14ac:dyDescent="0.25">
      <c r="A1666">
        <v>1664</v>
      </c>
      <c r="B1666" s="5">
        <v>7098</v>
      </c>
      <c r="C1666" s="5">
        <v>1500</v>
      </c>
    </row>
    <row r="1667" spans="1:3" x14ac:dyDescent="0.25">
      <c r="A1667">
        <v>1665</v>
      </c>
      <c r="B1667" s="5">
        <v>1368</v>
      </c>
      <c r="C1667" s="5">
        <v>327</v>
      </c>
    </row>
    <row r="1668" spans="1:3" x14ac:dyDescent="0.25">
      <c r="A1668">
        <v>1666</v>
      </c>
      <c r="B1668" s="5">
        <v>2497</v>
      </c>
      <c r="C1668" s="5">
        <v>550</v>
      </c>
    </row>
    <row r="1669" spans="1:3" x14ac:dyDescent="0.25">
      <c r="A1669">
        <v>1667</v>
      </c>
      <c r="B1669" s="5">
        <v>848</v>
      </c>
      <c r="C1669" s="5">
        <v>175</v>
      </c>
    </row>
    <row r="1670" spans="1:3" x14ac:dyDescent="0.25">
      <c r="A1670">
        <v>1668</v>
      </c>
      <c r="B1670" s="5">
        <v>2</v>
      </c>
      <c r="C1670" s="5">
        <v>0</v>
      </c>
    </row>
    <row r="1671" spans="1:3" x14ac:dyDescent="0.25">
      <c r="A1671">
        <v>1669</v>
      </c>
      <c r="B1671" s="5">
        <v>1020</v>
      </c>
      <c r="C1671" s="5">
        <v>300</v>
      </c>
    </row>
    <row r="1672" spans="1:3" x14ac:dyDescent="0.25">
      <c r="A1672">
        <v>1670</v>
      </c>
      <c r="B1672" s="5">
        <v>44817</v>
      </c>
      <c r="C1672" s="5">
        <v>18000</v>
      </c>
    </row>
    <row r="1673" spans="1:3" x14ac:dyDescent="0.25">
      <c r="A1673">
        <v>1671</v>
      </c>
      <c r="B1673" s="5">
        <v>42400</v>
      </c>
      <c r="C1673" s="5">
        <v>10000</v>
      </c>
    </row>
    <row r="1674" spans="1:3" x14ac:dyDescent="0.25">
      <c r="A1674">
        <v>1672</v>
      </c>
      <c r="B1674" s="5">
        <v>629</v>
      </c>
      <c r="C1674" s="5">
        <v>140</v>
      </c>
    </row>
    <row r="1675" spans="1:3" x14ac:dyDescent="0.25">
      <c r="A1675">
        <v>1673</v>
      </c>
      <c r="B1675" s="5">
        <v>8</v>
      </c>
      <c r="C1675" s="5">
        <v>2</v>
      </c>
    </row>
    <row r="1676" spans="1:3" x14ac:dyDescent="0.25">
      <c r="A1676">
        <v>1674</v>
      </c>
      <c r="B1676" s="5">
        <v>414627</v>
      </c>
      <c r="C1676" s="5">
        <v>3499</v>
      </c>
    </row>
    <row r="1677" spans="1:3" x14ac:dyDescent="0.25">
      <c r="A1677">
        <v>1675</v>
      </c>
      <c r="B1677" s="5">
        <v>332832</v>
      </c>
      <c r="C1677" s="5">
        <v>2080</v>
      </c>
    </row>
    <row r="1678" spans="1:3" x14ac:dyDescent="0.25">
      <c r="A1678">
        <v>1676</v>
      </c>
      <c r="B1678" s="5">
        <v>262336</v>
      </c>
      <c r="C1678" s="5">
        <v>1299</v>
      </c>
    </row>
    <row r="1679" spans="1:3" x14ac:dyDescent="0.25">
      <c r="A1679">
        <v>1677</v>
      </c>
      <c r="B1679" s="5">
        <v>121125</v>
      </c>
      <c r="C1679" s="5">
        <v>560</v>
      </c>
    </row>
    <row r="1680" spans="1:3" x14ac:dyDescent="0.25">
      <c r="A1680">
        <v>1678</v>
      </c>
      <c r="B1680" s="5">
        <v>93000</v>
      </c>
      <c r="C1680" s="5">
        <v>600</v>
      </c>
    </row>
    <row r="1681" spans="1:3" x14ac:dyDescent="0.25">
      <c r="A1681">
        <v>1679</v>
      </c>
      <c r="B1681" s="5">
        <v>90231</v>
      </c>
      <c r="C1681" s="5">
        <v>317</v>
      </c>
    </row>
    <row r="1682" spans="1:3" x14ac:dyDescent="0.25">
      <c r="A1682">
        <v>1680</v>
      </c>
      <c r="B1682" s="5">
        <v>58998</v>
      </c>
      <c r="C1682" s="5">
        <v>200</v>
      </c>
    </row>
    <row r="1683" spans="1:3" x14ac:dyDescent="0.25">
      <c r="A1683">
        <v>1681</v>
      </c>
      <c r="B1683" s="5">
        <v>19800</v>
      </c>
      <c r="C1683" s="5">
        <v>100</v>
      </c>
    </row>
    <row r="1684" spans="1:3" x14ac:dyDescent="0.25">
      <c r="A1684">
        <v>1682</v>
      </c>
      <c r="B1684" s="5">
        <v>13338</v>
      </c>
      <c r="C1684" s="5">
        <v>68</v>
      </c>
    </row>
    <row r="1685" spans="1:3" x14ac:dyDescent="0.25">
      <c r="A1685">
        <v>1683</v>
      </c>
      <c r="B1685" s="5">
        <v>5699</v>
      </c>
      <c r="C1685" s="5">
        <v>50</v>
      </c>
    </row>
    <row r="1686" spans="1:3" x14ac:dyDescent="0.25">
      <c r="A1686">
        <v>1684</v>
      </c>
      <c r="B1686" s="5">
        <v>2299</v>
      </c>
      <c r="C1686" s="5">
        <v>418</v>
      </c>
    </row>
    <row r="1687" spans="1:3" x14ac:dyDescent="0.25">
      <c r="A1687">
        <v>1685</v>
      </c>
      <c r="B1687" s="5">
        <v>134</v>
      </c>
      <c r="C1687" s="5">
        <v>0</v>
      </c>
    </row>
    <row r="1688" spans="1:3" x14ac:dyDescent="0.25">
      <c r="A1688">
        <v>1686</v>
      </c>
      <c r="B1688" s="5">
        <v>127</v>
      </c>
      <c r="C1688" s="5">
        <v>30</v>
      </c>
    </row>
    <row r="1689" spans="1:3" x14ac:dyDescent="0.25">
      <c r="A1689">
        <v>1687</v>
      </c>
      <c r="B1689" s="5">
        <v>4239</v>
      </c>
      <c r="C1689" s="5">
        <v>0</v>
      </c>
    </row>
    <row r="1690" spans="1:3" x14ac:dyDescent="0.25">
      <c r="A1690">
        <v>1688</v>
      </c>
      <c r="B1690" s="5">
        <v>1618</v>
      </c>
      <c r="C1690" s="5">
        <v>0</v>
      </c>
    </row>
    <row r="1691" spans="1:3" x14ac:dyDescent="0.25">
      <c r="A1691">
        <v>1689</v>
      </c>
      <c r="B1691" s="5">
        <v>1425</v>
      </c>
      <c r="C1691" s="5">
        <v>2</v>
      </c>
    </row>
    <row r="1692" spans="1:3" x14ac:dyDescent="0.25">
      <c r="A1692">
        <v>1690</v>
      </c>
      <c r="B1692" s="5">
        <v>1195</v>
      </c>
      <c r="C1692" s="5">
        <v>0</v>
      </c>
    </row>
    <row r="1693" spans="1:3" x14ac:dyDescent="0.25">
      <c r="A1693">
        <v>1691</v>
      </c>
      <c r="B1693" s="5">
        <v>861</v>
      </c>
      <c r="C1693" s="5">
        <v>738</v>
      </c>
    </row>
    <row r="1694" spans="1:3" x14ac:dyDescent="0.25">
      <c r="A1694">
        <v>1692</v>
      </c>
      <c r="B1694" s="5">
        <v>714</v>
      </c>
      <c r="C1694" s="5">
        <v>0</v>
      </c>
    </row>
    <row r="1695" spans="1:3" x14ac:dyDescent="0.25">
      <c r="A1695">
        <v>1693</v>
      </c>
      <c r="B1695" s="5">
        <v>354</v>
      </c>
      <c r="C1695" s="5">
        <v>0</v>
      </c>
    </row>
    <row r="1696" spans="1:3" x14ac:dyDescent="0.25">
      <c r="A1696">
        <v>1694</v>
      </c>
      <c r="B1696" s="5">
        <v>229</v>
      </c>
      <c r="C1696" s="5">
        <v>0</v>
      </c>
    </row>
    <row r="1697" spans="1:3" x14ac:dyDescent="0.25">
      <c r="A1697">
        <v>1695</v>
      </c>
      <c r="B1697" s="5">
        <v>225</v>
      </c>
      <c r="C1697" s="5">
        <v>0</v>
      </c>
    </row>
    <row r="1698" spans="1:3" x14ac:dyDescent="0.25">
      <c r="A1698">
        <v>1696</v>
      </c>
      <c r="B1698" s="5">
        <v>119</v>
      </c>
      <c r="C1698" s="5">
        <v>0</v>
      </c>
    </row>
    <row r="1699" spans="1:3" x14ac:dyDescent="0.25">
      <c r="A1699">
        <v>1697</v>
      </c>
      <c r="B1699" s="5">
        <v>78</v>
      </c>
      <c r="C1699" s="5">
        <v>0</v>
      </c>
    </row>
    <row r="1700" spans="1:3" x14ac:dyDescent="0.25">
      <c r="A1700">
        <v>1698</v>
      </c>
      <c r="B1700" s="5">
        <v>4</v>
      </c>
      <c r="C1700" s="5">
        <v>0</v>
      </c>
    </row>
    <row r="1701" spans="1:3" x14ac:dyDescent="0.25">
      <c r="A1701">
        <v>1699</v>
      </c>
      <c r="B1701" s="5">
        <v>29630955</v>
      </c>
      <c r="C1701" s="5">
        <v>66713</v>
      </c>
    </row>
    <row r="1702" spans="1:3" x14ac:dyDescent="0.25">
      <c r="A1702">
        <v>1700</v>
      </c>
      <c r="B1702" s="5">
        <v>10777833</v>
      </c>
      <c r="C1702" s="5">
        <v>54648</v>
      </c>
    </row>
    <row r="1703" spans="1:3" x14ac:dyDescent="0.25">
      <c r="A1703">
        <v>1701</v>
      </c>
      <c r="B1703" s="5">
        <v>3167667</v>
      </c>
      <c r="C1703" s="5">
        <v>31773</v>
      </c>
    </row>
    <row r="1704" spans="1:3" x14ac:dyDescent="0.25">
      <c r="A1704">
        <v>1702</v>
      </c>
      <c r="B1704" s="5">
        <v>2997497</v>
      </c>
      <c r="C1704" s="5">
        <v>15569</v>
      </c>
    </row>
    <row r="1705" spans="1:3" x14ac:dyDescent="0.25">
      <c r="A1705">
        <v>1703</v>
      </c>
      <c r="B1705" s="5">
        <v>2182308</v>
      </c>
      <c r="C1705" s="5">
        <v>15600</v>
      </c>
    </row>
    <row r="1706" spans="1:3" x14ac:dyDescent="0.25">
      <c r="A1706">
        <v>1704</v>
      </c>
      <c r="B1706" s="5">
        <v>1946091</v>
      </c>
      <c r="C1706" s="5">
        <v>8780</v>
      </c>
    </row>
    <row r="1707" spans="1:3" x14ac:dyDescent="0.25">
      <c r="A1707">
        <v>1705</v>
      </c>
      <c r="B1707" s="5">
        <v>1889052</v>
      </c>
      <c r="C1707" s="5">
        <v>4770</v>
      </c>
    </row>
    <row r="1708" spans="1:3" x14ac:dyDescent="0.25">
      <c r="A1708">
        <v>1706</v>
      </c>
      <c r="B1708" s="5">
        <v>1723124</v>
      </c>
      <c r="C1708" s="5">
        <v>13375</v>
      </c>
    </row>
    <row r="1709" spans="1:3" x14ac:dyDescent="0.25">
      <c r="A1709">
        <v>1707</v>
      </c>
      <c r="B1709" s="5">
        <v>851063</v>
      </c>
      <c r="C1709" s="5">
        <v>1670</v>
      </c>
    </row>
    <row r="1710" spans="1:3" x14ac:dyDescent="0.25">
      <c r="A1710">
        <v>1708</v>
      </c>
      <c r="B1710" s="5">
        <v>839347</v>
      </c>
      <c r="C1710" s="5">
        <v>6000</v>
      </c>
    </row>
    <row r="1711" spans="1:3" x14ac:dyDescent="0.25">
      <c r="A1711">
        <v>1709</v>
      </c>
      <c r="B1711" s="5">
        <v>781459</v>
      </c>
      <c r="C1711" s="5">
        <v>5425</v>
      </c>
    </row>
    <row r="1712" spans="1:3" x14ac:dyDescent="0.25">
      <c r="A1712">
        <v>1710</v>
      </c>
      <c r="B1712" s="5">
        <v>623890</v>
      </c>
      <c r="C1712" s="5">
        <v>449</v>
      </c>
    </row>
    <row r="1713" spans="1:3" x14ac:dyDescent="0.25">
      <c r="A1713">
        <v>1711</v>
      </c>
      <c r="B1713" s="5">
        <v>584517</v>
      </c>
      <c r="C1713" s="5">
        <v>5306</v>
      </c>
    </row>
    <row r="1714" spans="1:3" x14ac:dyDescent="0.25">
      <c r="A1714">
        <v>1712</v>
      </c>
      <c r="B1714" s="5">
        <v>572997</v>
      </c>
      <c r="C1714" s="5">
        <v>4000</v>
      </c>
    </row>
    <row r="1715" spans="1:3" x14ac:dyDescent="0.25">
      <c r="A1715">
        <v>1713</v>
      </c>
      <c r="B1715" s="5">
        <v>467574</v>
      </c>
      <c r="C1715" s="5">
        <v>3450</v>
      </c>
    </row>
    <row r="1716" spans="1:3" x14ac:dyDescent="0.25">
      <c r="A1716">
        <v>1714</v>
      </c>
      <c r="B1716" s="5">
        <v>314779</v>
      </c>
      <c r="C1716" s="5">
        <v>3246</v>
      </c>
    </row>
    <row r="1717" spans="1:3" x14ac:dyDescent="0.25">
      <c r="A1717">
        <v>1715</v>
      </c>
      <c r="B1717" s="5">
        <v>295519</v>
      </c>
      <c r="C1717" s="5">
        <v>25</v>
      </c>
    </row>
    <row r="1718" spans="1:3" x14ac:dyDescent="0.25">
      <c r="A1718">
        <v>1716</v>
      </c>
      <c r="B1718" s="5">
        <v>288252</v>
      </c>
      <c r="C1718" s="5">
        <v>2000</v>
      </c>
    </row>
    <row r="1719" spans="1:3" x14ac:dyDescent="0.25">
      <c r="A1719">
        <v>1717</v>
      </c>
      <c r="B1719" s="5">
        <v>254789</v>
      </c>
      <c r="C1719" s="5">
        <v>2322</v>
      </c>
    </row>
    <row r="1720" spans="1:3" x14ac:dyDescent="0.25">
      <c r="A1720">
        <v>1718</v>
      </c>
      <c r="B1720" s="5">
        <v>221339</v>
      </c>
      <c r="C1720" s="5">
        <v>1275</v>
      </c>
    </row>
    <row r="1721" spans="1:3" x14ac:dyDescent="0.25">
      <c r="A1721">
        <v>1719</v>
      </c>
      <c r="B1721" s="5">
        <v>181752</v>
      </c>
      <c r="C1721" s="5">
        <v>7</v>
      </c>
    </row>
    <row r="1722" spans="1:3" x14ac:dyDescent="0.25">
      <c r="A1722">
        <v>1720</v>
      </c>
      <c r="B1722" s="5">
        <v>177094</v>
      </c>
      <c r="C1722" s="5">
        <v>715</v>
      </c>
    </row>
    <row r="1723" spans="1:3" x14ac:dyDescent="0.25">
      <c r="A1723">
        <v>1721</v>
      </c>
      <c r="B1723" s="5">
        <v>140083</v>
      </c>
      <c r="C1723" s="5">
        <v>137</v>
      </c>
    </row>
    <row r="1724" spans="1:3" x14ac:dyDescent="0.25">
      <c r="A1724">
        <v>1722</v>
      </c>
      <c r="B1724" s="5">
        <v>132402</v>
      </c>
      <c r="C1724" s="5">
        <v>883</v>
      </c>
    </row>
    <row r="1725" spans="1:3" x14ac:dyDescent="0.25">
      <c r="A1725">
        <v>1723</v>
      </c>
      <c r="B1725" s="5">
        <v>101864</v>
      </c>
      <c r="C1725" s="5">
        <v>1275</v>
      </c>
    </row>
    <row r="1726" spans="1:3" x14ac:dyDescent="0.25">
      <c r="A1726">
        <v>1724</v>
      </c>
      <c r="B1726" s="5">
        <v>93394</v>
      </c>
      <c r="C1726" s="5">
        <v>900</v>
      </c>
    </row>
    <row r="1727" spans="1:3" x14ac:dyDescent="0.25">
      <c r="A1727">
        <v>1725</v>
      </c>
      <c r="B1727" s="5">
        <v>81786</v>
      </c>
      <c r="C1727" s="5">
        <v>259</v>
      </c>
    </row>
    <row r="1728" spans="1:3" x14ac:dyDescent="0.25">
      <c r="A1728">
        <v>1726</v>
      </c>
      <c r="B1728" s="5">
        <v>76445</v>
      </c>
      <c r="C1728" s="5">
        <v>600</v>
      </c>
    </row>
    <row r="1729" spans="1:3" x14ac:dyDescent="0.25">
      <c r="A1729">
        <v>1727</v>
      </c>
      <c r="B1729" s="5">
        <v>64984</v>
      </c>
      <c r="C1729" s="5">
        <v>375</v>
      </c>
    </row>
    <row r="1730" spans="1:3" x14ac:dyDescent="0.25">
      <c r="A1730">
        <v>1728</v>
      </c>
      <c r="B1730" s="5">
        <v>62706</v>
      </c>
      <c r="C1730" s="5">
        <v>600</v>
      </c>
    </row>
    <row r="1731" spans="1:3" x14ac:dyDescent="0.25">
      <c r="A1731">
        <v>1729</v>
      </c>
      <c r="B1731" s="5">
        <v>58095</v>
      </c>
      <c r="C1731" s="5">
        <v>350</v>
      </c>
    </row>
    <row r="1732" spans="1:3" x14ac:dyDescent="0.25">
      <c r="A1732">
        <v>1730</v>
      </c>
      <c r="B1732" s="5">
        <v>54965</v>
      </c>
      <c r="C1732" s="5">
        <v>500</v>
      </c>
    </row>
    <row r="1733" spans="1:3" x14ac:dyDescent="0.25">
      <c r="A1733">
        <v>1731</v>
      </c>
      <c r="B1733" s="5">
        <v>54871</v>
      </c>
      <c r="C1733" s="5">
        <v>500</v>
      </c>
    </row>
    <row r="1734" spans="1:3" x14ac:dyDescent="0.25">
      <c r="A1734">
        <v>1732</v>
      </c>
      <c r="B1734" s="5">
        <v>54283</v>
      </c>
      <c r="C1734" s="5">
        <v>1029</v>
      </c>
    </row>
    <row r="1735" spans="1:3" x14ac:dyDescent="0.25">
      <c r="A1735">
        <v>1733</v>
      </c>
      <c r="B1735" s="5">
        <v>48793</v>
      </c>
      <c r="C1735" s="5">
        <v>104</v>
      </c>
    </row>
    <row r="1736" spans="1:3" x14ac:dyDescent="0.25">
      <c r="A1736">
        <v>1734</v>
      </c>
      <c r="B1736" s="5">
        <v>35461</v>
      </c>
      <c r="C1736" s="5">
        <v>3</v>
      </c>
    </row>
    <row r="1737" spans="1:3" x14ac:dyDescent="0.25">
      <c r="A1737">
        <v>1735</v>
      </c>
      <c r="B1737" s="5">
        <v>15815</v>
      </c>
      <c r="C1737" s="5">
        <v>91</v>
      </c>
    </row>
    <row r="1738" spans="1:3" x14ac:dyDescent="0.25">
      <c r="A1738">
        <v>1736</v>
      </c>
      <c r="B1738" s="5">
        <v>13738</v>
      </c>
      <c r="C1738" s="5">
        <v>100</v>
      </c>
    </row>
    <row r="1739" spans="1:3" x14ac:dyDescent="0.25">
      <c r="A1739">
        <v>1737</v>
      </c>
      <c r="B1739" s="5">
        <v>5161</v>
      </c>
      <c r="C1739" s="5">
        <v>30</v>
      </c>
    </row>
    <row r="1740" spans="1:3" x14ac:dyDescent="0.25">
      <c r="A1740">
        <v>1738</v>
      </c>
      <c r="B1740" s="5">
        <v>4212</v>
      </c>
      <c r="C1740" s="5">
        <v>20</v>
      </c>
    </row>
    <row r="1741" spans="1:3" x14ac:dyDescent="0.25">
      <c r="A1741">
        <v>1739</v>
      </c>
      <c r="B1741" s="5">
        <v>2955</v>
      </c>
      <c r="C1741" s="5">
        <v>0</v>
      </c>
    </row>
    <row r="1742" spans="1:3" x14ac:dyDescent="0.25">
      <c r="A1742">
        <v>1740</v>
      </c>
      <c r="B1742" s="5">
        <v>2200</v>
      </c>
      <c r="C1742" s="5">
        <v>17</v>
      </c>
    </row>
    <row r="1743" spans="1:3" x14ac:dyDescent="0.25">
      <c r="A1743">
        <v>1741</v>
      </c>
      <c r="B1743" s="5">
        <v>1056</v>
      </c>
      <c r="C1743" s="5">
        <v>155</v>
      </c>
    </row>
    <row r="1744" spans="1:3" x14ac:dyDescent="0.25">
      <c r="A1744">
        <v>1742</v>
      </c>
      <c r="B1744" s="5">
        <v>629</v>
      </c>
      <c r="C1744" s="5">
        <v>45</v>
      </c>
    </row>
    <row r="1745" spans="1:3" x14ac:dyDescent="0.25">
      <c r="A1745">
        <v>1743</v>
      </c>
      <c r="B1745" s="5">
        <v>89</v>
      </c>
      <c r="C1745" s="5">
        <v>0</v>
      </c>
    </row>
    <row r="1746" spans="1:3" x14ac:dyDescent="0.25">
      <c r="A1746">
        <v>1744</v>
      </c>
      <c r="B1746" s="5">
        <v>1</v>
      </c>
      <c r="C1746" s="5">
        <v>0</v>
      </c>
    </row>
    <row r="1747" spans="1:3" x14ac:dyDescent="0.25">
      <c r="A1747">
        <v>1745</v>
      </c>
      <c r="B1747" s="5">
        <v>0</v>
      </c>
      <c r="C1747" s="5">
        <v>0</v>
      </c>
    </row>
    <row r="1748" spans="1:3" x14ac:dyDescent="0.25">
      <c r="A1748">
        <v>1746</v>
      </c>
      <c r="B1748" s="5">
        <v>92624</v>
      </c>
      <c r="C1748" s="5">
        <v>1950</v>
      </c>
    </row>
    <row r="1749" spans="1:3" x14ac:dyDescent="0.25">
      <c r="A1749">
        <v>1747</v>
      </c>
      <c r="B1749" s="5">
        <v>312682</v>
      </c>
      <c r="C1749" s="5">
        <v>54412</v>
      </c>
    </row>
    <row r="1750" spans="1:3" x14ac:dyDescent="0.25">
      <c r="A1750">
        <v>1748</v>
      </c>
      <c r="B1750" s="5">
        <v>142</v>
      </c>
      <c r="C1750" s="5">
        <v>2</v>
      </c>
    </row>
    <row r="1751" spans="1:3" x14ac:dyDescent="0.25">
      <c r="A1751">
        <v>1749</v>
      </c>
      <c r="B1751" s="5">
        <v>9900</v>
      </c>
      <c r="C1751" s="5">
        <v>880</v>
      </c>
    </row>
    <row r="1752" spans="1:3" x14ac:dyDescent="0.25">
      <c r="A1752">
        <v>1750</v>
      </c>
      <c r="B1752" s="5">
        <v>377</v>
      </c>
      <c r="C1752" s="5">
        <v>50</v>
      </c>
    </row>
    <row r="1753" spans="1:3" x14ac:dyDescent="0.25">
      <c r="A1753">
        <v>1751</v>
      </c>
      <c r="B1753" s="5">
        <v>1098403</v>
      </c>
      <c r="C1753" s="5">
        <v>678</v>
      </c>
    </row>
    <row r="1754" spans="1:3" x14ac:dyDescent="0.25">
      <c r="A1754">
        <v>1752</v>
      </c>
      <c r="B1754" s="5">
        <v>35700</v>
      </c>
      <c r="C1754" s="5">
        <v>7</v>
      </c>
    </row>
    <row r="1755" spans="1:3" x14ac:dyDescent="0.25">
      <c r="A1755">
        <v>1753</v>
      </c>
      <c r="B1755" s="5">
        <v>12250</v>
      </c>
      <c r="C1755" s="5">
        <v>26</v>
      </c>
    </row>
    <row r="1756" spans="1:3" x14ac:dyDescent="0.25">
      <c r="A1756">
        <v>1754</v>
      </c>
      <c r="B1756" s="5">
        <v>8484</v>
      </c>
      <c r="C1756" s="5">
        <v>7</v>
      </c>
    </row>
    <row r="1757" spans="1:3" x14ac:dyDescent="0.25">
      <c r="A1757">
        <v>1755</v>
      </c>
      <c r="B1757" s="5">
        <v>8274</v>
      </c>
      <c r="C1757" s="5">
        <v>734</v>
      </c>
    </row>
    <row r="1758" spans="1:3" x14ac:dyDescent="0.25">
      <c r="A1758">
        <v>1756</v>
      </c>
      <c r="B1758" s="5">
        <v>2610</v>
      </c>
      <c r="C1758" s="5">
        <v>900</v>
      </c>
    </row>
    <row r="1759" spans="1:3" x14ac:dyDescent="0.25">
      <c r="A1759">
        <v>1757</v>
      </c>
      <c r="B1759" s="5">
        <v>880</v>
      </c>
      <c r="C1759" s="5">
        <v>50</v>
      </c>
    </row>
    <row r="1760" spans="1:3" x14ac:dyDescent="0.25">
      <c r="A1760">
        <v>1758</v>
      </c>
      <c r="B1760" s="5">
        <v>437</v>
      </c>
      <c r="C1760" s="5">
        <v>46</v>
      </c>
    </row>
    <row r="1761" spans="1:3" x14ac:dyDescent="0.25">
      <c r="A1761">
        <v>1759</v>
      </c>
      <c r="B1761" s="5">
        <v>321</v>
      </c>
      <c r="C1761" s="5">
        <v>3</v>
      </c>
    </row>
    <row r="1762" spans="1:3" x14ac:dyDescent="0.25">
      <c r="A1762">
        <v>1760</v>
      </c>
      <c r="B1762" s="5">
        <v>115</v>
      </c>
      <c r="C1762" s="5">
        <v>0</v>
      </c>
    </row>
    <row r="1763" spans="1:3" x14ac:dyDescent="0.25">
      <c r="A1763">
        <v>1761</v>
      </c>
      <c r="B1763" s="5">
        <v>104</v>
      </c>
      <c r="C1763" s="5">
        <v>1</v>
      </c>
    </row>
    <row r="1764" spans="1:3" x14ac:dyDescent="0.25">
      <c r="A1764">
        <v>1762</v>
      </c>
      <c r="B1764" s="5">
        <v>40</v>
      </c>
      <c r="C1764" s="5">
        <v>0</v>
      </c>
    </row>
    <row r="1765" spans="1:3" x14ac:dyDescent="0.25">
      <c r="A1765">
        <v>1763</v>
      </c>
      <c r="B1765" s="5">
        <v>5</v>
      </c>
      <c r="C1765" s="5">
        <v>1</v>
      </c>
    </row>
    <row r="1766" spans="1:3" x14ac:dyDescent="0.25">
      <c r="A1766">
        <v>1764</v>
      </c>
      <c r="B1766" s="5">
        <v>146414</v>
      </c>
      <c r="C1766" s="5">
        <v>1500</v>
      </c>
    </row>
    <row r="1767" spans="1:3" x14ac:dyDescent="0.25">
      <c r="A1767">
        <v>1765</v>
      </c>
      <c r="B1767" s="5">
        <v>19772</v>
      </c>
      <c r="C1767" s="5">
        <v>155</v>
      </c>
    </row>
    <row r="1768" spans="1:3" x14ac:dyDescent="0.25">
      <c r="A1768">
        <v>1766</v>
      </c>
      <c r="B1768" s="5">
        <v>17270</v>
      </c>
      <c r="C1768" s="5">
        <v>160</v>
      </c>
    </row>
    <row r="1769" spans="1:3" x14ac:dyDescent="0.25">
      <c r="A1769">
        <v>1767</v>
      </c>
      <c r="B1769" s="5">
        <v>16299</v>
      </c>
      <c r="C1769" s="5">
        <v>130</v>
      </c>
    </row>
    <row r="1770" spans="1:3" x14ac:dyDescent="0.25">
      <c r="A1770">
        <v>1768</v>
      </c>
      <c r="B1770" s="5">
        <v>6329</v>
      </c>
      <c r="C1770" s="5">
        <v>100</v>
      </c>
    </row>
    <row r="1771" spans="1:3" x14ac:dyDescent="0.25">
      <c r="A1771">
        <v>1769</v>
      </c>
      <c r="B1771" s="5">
        <v>3591</v>
      </c>
      <c r="C1771" s="5">
        <v>40</v>
      </c>
    </row>
    <row r="1772" spans="1:3" x14ac:dyDescent="0.25">
      <c r="A1772">
        <v>1770</v>
      </c>
      <c r="B1772" s="5">
        <v>2702</v>
      </c>
      <c r="C1772" s="5">
        <v>25</v>
      </c>
    </row>
    <row r="1773" spans="1:3" x14ac:dyDescent="0.25">
      <c r="A1773">
        <v>1771</v>
      </c>
      <c r="B1773" s="5">
        <v>1138</v>
      </c>
      <c r="C1773" s="5">
        <v>10</v>
      </c>
    </row>
    <row r="1774" spans="1:3" x14ac:dyDescent="0.25">
      <c r="A1774">
        <v>1772</v>
      </c>
      <c r="B1774" s="5">
        <v>1087</v>
      </c>
      <c r="C1774" s="5">
        <v>10</v>
      </c>
    </row>
    <row r="1775" spans="1:3" x14ac:dyDescent="0.25">
      <c r="A1775">
        <v>1773</v>
      </c>
      <c r="B1775" s="5">
        <v>619</v>
      </c>
      <c r="C1775" s="5">
        <v>5</v>
      </c>
    </row>
    <row r="1776" spans="1:3" x14ac:dyDescent="0.25">
      <c r="A1776">
        <v>1774</v>
      </c>
      <c r="B1776" s="5">
        <v>30</v>
      </c>
      <c r="C1776" s="5">
        <v>0</v>
      </c>
    </row>
    <row r="1777" spans="1:3" x14ac:dyDescent="0.25">
      <c r="A1777">
        <v>1775</v>
      </c>
      <c r="B1777" s="5">
        <v>50912</v>
      </c>
      <c r="C1777" s="5">
        <v>1315</v>
      </c>
    </row>
    <row r="1778" spans="1:3" x14ac:dyDescent="0.25">
      <c r="A1778">
        <v>1776</v>
      </c>
      <c r="B1778" s="5">
        <v>25447</v>
      </c>
      <c r="C1778" s="5">
        <v>580</v>
      </c>
    </row>
    <row r="1779" spans="1:3" x14ac:dyDescent="0.25">
      <c r="A1779">
        <v>1777</v>
      </c>
      <c r="B1779" s="5">
        <v>21878</v>
      </c>
      <c r="C1779" s="5">
        <v>465</v>
      </c>
    </row>
    <row r="1780" spans="1:3" x14ac:dyDescent="0.25">
      <c r="A1780">
        <v>1778</v>
      </c>
      <c r="B1780" s="5">
        <v>16967</v>
      </c>
      <c r="C1780" s="5">
        <v>200</v>
      </c>
    </row>
    <row r="1781" spans="1:3" x14ac:dyDescent="0.25">
      <c r="A1781">
        <v>1779</v>
      </c>
      <c r="B1781" s="5">
        <v>12727</v>
      </c>
      <c r="C1781" s="5">
        <v>300</v>
      </c>
    </row>
    <row r="1782" spans="1:3" x14ac:dyDescent="0.25">
      <c r="A1782">
        <v>1780</v>
      </c>
      <c r="B1782" s="5">
        <v>4566</v>
      </c>
      <c r="C1782" s="5">
        <v>70</v>
      </c>
    </row>
    <row r="1783" spans="1:3" x14ac:dyDescent="0.25">
      <c r="A1783">
        <v>1781</v>
      </c>
      <c r="B1783" s="5">
        <v>2058</v>
      </c>
      <c r="C1783" s="5">
        <v>25</v>
      </c>
    </row>
    <row r="1784" spans="1:3" x14ac:dyDescent="0.25">
      <c r="A1784">
        <v>1782</v>
      </c>
      <c r="B1784" s="5">
        <v>1245</v>
      </c>
      <c r="C1784" s="5">
        <v>15</v>
      </c>
    </row>
    <row r="1785" spans="1:3" x14ac:dyDescent="0.25">
      <c r="A1785">
        <v>1783</v>
      </c>
      <c r="B1785" s="5">
        <v>252</v>
      </c>
      <c r="C1785" s="5">
        <v>5</v>
      </c>
    </row>
    <row r="1786" spans="1:3" x14ac:dyDescent="0.25">
      <c r="A1786">
        <v>1784</v>
      </c>
      <c r="B1786" s="5">
        <v>76401</v>
      </c>
      <c r="C1786" s="5">
        <v>3420</v>
      </c>
    </row>
    <row r="1787" spans="1:3" x14ac:dyDescent="0.25">
      <c r="A1787">
        <v>1785</v>
      </c>
      <c r="B1787" s="5">
        <v>46013</v>
      </c>
      <c r="C1787" s="5">
        <v>960</v>
      </c>
    </row>
    <row r="1788" spans="1:3" x14ac:dyDescent="0.25">
      <c r="A1788">
        <v>1786</v>
      </c>
      <c r="B1788" s="5">
        <v>23415</v>
      </c>
      <c r="C1788" s="5">
        <v>500</v>
      </c>
    </row>
    <row r="1789" spans="1:3" x14ac:dyDescent="0.25">
      <c r="A1789">
        <v>1787</v>
      </c>
      <c r="B1789" s="5">
        <v>7984</v>
      </c>
      <c r="C1789" s="5">
        <v>140</v>
      </c>
    </row>
    <row r="1790" spans="1:3" x14ac:dyDescent="0.25">
      <c r="A1790">
        <v>1788</v>
      </c>
      <c r="B1790" s="5">
        <v>2631</v>
      </c>
      <c r="C1790" s="5">
        <v>40</v>
      </c>
    </row>
    <row r="1791" spans="1:3" x14ac:dyDescent="0.25">
      <c r="A1791">
        <v>1789</v>
      </c>
      <c r="B1791" s="5">
        <v>1072</v>
      </c>
      <c r="C1791" s="5">
        <v>20</v>
      </c>
    </row>
    <row r="1792" spans="1:3" x14ac:dyDescent="0.25">
      <c r="A1792">
        <v>1790</v>
      </c>
      <c r="B1792" s="5">
        <v>986</v>
      </c>
      <c r="C1792" s="5">
        <v>20</v>
      </c>
    </row>
    <row r="1793" spans="1:3" x14ac:dyDescent="0.25">
      <c r="A1793">
        <v>1791</v>
      </c>
      <c r="B1793" s="5">
        <v>619</v>
      </c>
      <c r="C1793" s="5">
        <v>20</v>
      </c>
    </row>
    <row r="1794" spans="1:3" x14ac:dyDescent="0.25">
      <c r="A1794">
        <v>1792</v>
      </c>
      <c r="B1794" s="5">
        <v>571</v>
      </c>
      <c r="C1794" s="5">
        <v>20</v>
      </c>
    </row>
    <row r="1795" spans="1:3" x14ac:dyDescent="0.25">
      <c r="A1795">
        <v>1793</v>
      </c>
      <c r="B1795" s="5">
        <v>0</v>
      </c>
      <c r="C1795" s="5">
        <v>0</v>
      </c>
    </row>
    <row r="1796" spans="1:3" x14ac:dyDescent="0.25">
      <c r="A1796">
        <v>1794</v>
      </c>
      <c r="B1796" s="5">
        <v>83373</v>
      </c>
      <c r="C1796" s="5">
        <v>600</v>
      </c>
    </row>
    <row r="1797" spans="1:3" x14ac:dyDescent="0.25">
      <c r="A1797">
        <v>1795</v>
      </c>
      <c r="B1797" s="5">
        <v>17212</v>
      </c>
      <c r="C1797" s="5">
        <v>65</v>
      </c>
    </row>
    <row r="1798" spans="1:3" x14ac:dyDescent="0.25">
      <c r="A1798">
        <v>1796</v>
      </c>
      <c r="B1798" s="5">
        <v>14558</v>
      </c>
      <c r="C1798" s="5">
        <v>105</v>
      </c>
    </row>
    <row r="1799" spans="1:3" x14ac:dyDescent="0.25">
      <c r="A1799">
        <v>1797</v>
      </c>
      <c r="B1799" s="5">
        <v>8122</v>
      </c>
      <c r="C1799" s="5">
        <v>45</v>
      </c>
    </row>
    <row r="1800" spans="1:3" x14ac:dyDescent="0.25">
      <c r="A1800">
        <v>1798</v>
      </c>
      <c r="B1800" s="5">
        <v>7083</v>
      </c>
      <c r="C1800" s="5">
        <v>25</v>
      </c>
    </row>
    <row r="1801" spans="1:3" x14ac:dyDescent="0.25">
      <c r="A1801">
        <v>1799</v>
      </c>
      <c r="B1801" s="5">
        <v>4521</v>
      </c>
      <c r="C1801" s="5">
        <v>50</v>
      </c>
    </row>
    <row r="1802" spans="1:3" x14ac:dyDescent="0.25">
      <c r="A1802">
        <v>1800</v>
      </c>
      <c r="B1802" s="5">
        <v>4422</v>
      </c>
      <c r="C1802" s="5">
        <v>40</v>
      </c>
    </row>
    <row r="1803" spans="1:3" x14ac:dyDescent="0.25">
      <c r="A1803">
        <v>1801</v>
      </c>
      <c r="B1803" s="5">
        <v>30</v>
      </c>
      <c r="C1803" s="5">
        <v>0</v>
      </c>
    </row>
    <row r="1804" spans="1:3" x14ac:dyDescent="0.25">
      <c r="A1804">
        <v>1802</v>
      </c>
      <c r="B1804" s="5">
        <v>1</v>
      </c>
      <c r="C1804" s="5">
        <v>0</v>
      </c>
    </row>
    <row r="1805" spans="1:3" x14ac:dyDescent="0.25">
      <c r="A1805">
        <v>1803</v>
      </c>
      <c r="B1805" s="5">
        <v>0</v>
      </c>
      <c r="C1805" s="5">
        <v>0</v>
      </c>
    </row>
    <row r="1806" spans="1:3" x14ac:dyDescent="0.25">
      <c r="A1806">
        <v>1804</v>
      </c>
      <c r="B1806" s="5">
        <v>15657</v>
      </c>
      <c r="C1806" s="5">
        <v>513</v>
      </c>
    </row>
    <row r="1807" spans="1:3" x14ac:dyDescent="0.25">
      <c r="A1807">
        <v>1805</v>
      </c>
      <c r="B1807" s="5">
        <v>54578</v>
      </c>
      <c r="C1807" s="5">
        <v>3550</v>
      </c>
    </row>
    <row r="1808" spans="1:3" x14ac:dyDescent="0.25">
      <c r="A1808">
        <v>1806</v>
      </c>
      <c r="B1808" s="5">
        <v>23369</v>
      </c>
      <c r="C1808" s="5">
        <v>700</v>
      </c>
    </row>
    <row r="1809" spans="1:3" x14ac:dyDescent="0.25">
      <c r="A1809">
        <v>1807</v>
      </c>
      <c r="B1809" s="5">
        <v>5718</v>
      </c>
      <c r="C1809" s="5">
        <v>300</v>
      </c>
    </row>
    <row r="1810" spans="1:3" x14ac:dyDescent="0.25">
      <c r="A1810">
        <v>1808</v>
      </c>
      <c r="B1810" s="5">
        <v>2610</v>
      </c>
      <c r="C1810" s="5">
        <v>100</v>
      </c>
    </row>
    <row r="1811" spans="1:3" x14ac:dyDescent="0.25">
      <c r="A1811">
        <v>1809</v>
      </c>
      <c r="B1811" s="5">
        <v>1195</v>
      </c>
      <c r="C1811" s="5">
        <v>40</v>
      </c>
    </row>
    <row r="1812" spans="1:3" x14ac:dyDescent="0.25">
      <c r="A1812">
        <v>1810</v>
      </c>
      <c r="B1812" s="5">
        <v>845</v>
      </c>
      <c r="C1812" s="5">
        <v>20</v>
      </c>
    </row>
    <row r="1813" spans="1:3" x14ac:dyDescent="0.25">
      <c r="A1813">
        <v>1811</v>
      </c>
      <c r="B1813" s="5">
        <v>735</v>
      </c>
      <c r="C1813" s="5">
        <v>40</v>
      </c>
    </row>
    <row r="1814" spans="1:3" x14ac:dyDescent="0.25">
      <c r="A1814">
        <v>1812</v>
      </c>
      <c r="B1814" s="5">
        <v>60</v>
      </c>
      <c r="C1814" s="5">
        <v>0</v>
      </c>
    </row>
    <row r="1815" spans="1:3" x14ac:dyDescent="0.25">
      <c r="A1815">
        <v>1813</v>
      </c>
      <c r="B1815" s="5">
        <v>67999</v>
      </c>
      <c r="C1815" s="5">
        <v>4000</v>
      </c>
    </row>
    <row r="1816" spans="1:3" x14ac:dyDescent="0.25">
      <c r="A1816">
        <v>1814</v>
      </c>
      <c r="B1816" s="5">
        <v>10051</v>
      </c>
      <c r="C1816" s="5">
        <v>675</v>
      </c>
    </row>
    <row r="1817" spans="1:3" x14ac:dyDescent="0.25">
      <c r="A1817">
        <v>1815</v>
      </c>
      <c r="B1817" s="5">
        <v>2397</v>
      </c>
      <c r="C1817" s="5">
        <v>50</v>
      </c>
    </row>
    <row r="1818" spans="1:3" x14ac:dyDescent="0.25">
      <c r="A1818">
        <v>1816</v>
      </c>
      <c r="B1818" s="5">
        <v>2328</v>
      </c>
      <c r="C1818" s="5">
        <v>150</v>
      </c>
    </row>
    <row r="1819" spans="1:3" x14ac:dyDescent="0.25">
      <c r="A1819">
        <v>1817</v>
      </c>
      <c r="B1819" s="5">
        <v>2117</v>
      </c>
      <c r="C1819" s="5">
        <v>65</v>
      </c>
    </row>
    <row r="1820" spans="1:3" x14ac:dyDescent="0.25">
      <c r="A1820">
        <v>1818</v>
      </c>
      <c r="B1820" s="5">
        <v>1252</v>
      </c>
      <c r="C1820" s="5">
        <v>35</v>
      </c>
    </row>
    <row r="1821" spans="1:3" x14ac:dyDescent="0.25">
      <c r="A1821">
        <v>1819</v>
      </c>
      <c r="B1821" s="5">
        <v>262</v>
      </c>
      <c r="C1821" s="5">
        <v>5</v>
      </c>
    </row>
    <row r="1822" spans="1:3" x14ac:dyDescent="0.25">
      <c r="A1822">
        <v>1820</v>
      </c>
      <c r="B1822" s="5">
        <v>4499</v>
      </c>
      <c r="C1822" s="5">
        <v>500</v>
      </c>
    </row>
    <row r="1823" spans="1:3" x14ac:dyDescent="0.25">
      <c r="A1823">
        <v>1821</v>
      </c>
      <c r="B1823" s="5">
        <v>66899</v>
      </c>
      <c r="C1823" s="5">
        <v>1245</v>
      </c>
    </row>
    <row r="1824" spans="1:3" x14ac:dyDescent="0.25">
      <c r="A1824">
        <v>1822</v>
      </c>
      <c r="B1824" s="5">
        <v>61815</v>
      </c>
      <c r="C1824" s="5">
        <v>1300</v>
      </c>
    </row>
    <row r="1825" spans="1:3" x14ac:dyDescent="0.25">
      <c r="A1825">
        <v>1823</v>
      </c>
      <c r="B1825" s="5">
        <v>13694</v>
      </c>
      <c r="C1825" s="5">
        <v>360</v>
      </c>
    </row>
    <row r="1826" spans="1:3" x14ac:dyDescent="0.25">
      <c r="A1826">
        <v>1824</v>
      </c>
      <c r="B1826" s="5">
        <v>3550</v>
      </c>
      <c r="C1826" s="5">
        <v>60</v>
      </c>
    </row>
    <row r="1827" spans="1:3" x14ac:dyDescent="0.25">
      <c r="A1827">
        <v>1825</v>
      </c>
      <c r="B1827" s="5">
        <v>1792</v>
      </c>
      <c r="C1827" s="5">
        <v>20</v>
      </c>
    </row>
    <row r="1828" spans="1:3" x14ac:dyDescent="0.25">
      <c r="A1828">
        <v>1826</v>
      </c>
      <c r="B1828" s="5">
        <v>1526</v>
      </c>
      <c r="C1828" s="5">
        <v>20</v>
      </c>
    </row>
    <row r="1829" spans="1:3" x14ac:dyDescent="0.25">
      <c r="A1829">
        <v>1827</v>
      </c>
      <c r="B1829" s="5">
        <v>1361</v>
      </c>
      <c r="C1829" s="5">
        <v>20</v>
      </c>
    </row>
    <row r="1830" spans="1:3" x14ac:dyDescent="0.25">
      <c r="A1830">
        <v>1828</v>
      </c>
      <c r="B1830" s="5">
        <v>1168</v>
      </c>
      <c r="C1830" s="5">
        <v>20</v>
      </c>
    </row>
    <row r="1831" spans="1:3" x14ac:dyDescent="0.25">
      <c r="A1831">
        <v>1829</v>
      </c>
      <c r="B1831" s="5">
        <v>30</v>
      </c>
      <c r="C1831" s="5">
        <v>0</v>
      </c>
    </row>
    <row r="1832" spans="1:3" x14ac:dyDescent="0.25">
      <c r="A1832">
        <v>1830</v>
      </c>
      <c r="B1832" s="5">
        <v>0</v>
      </c>
      <c r="C1832" s="5">
        <v>0</v>
      </c>
    </row>
    <row r="1833" spans="1:3" x14ac:dyDescent="0.25">
      <c r="A1833">
        <v>1831</v>
      </c>
      <c r="B1833" s="5">
        <v>733301</v>
      </c>
      <c r="C1833" s="5">
        <v>630</v>
      </c>
    </row>
    <row r="1834" spans="1:3" x14ac:dyDescent="0.25">
      <c r="A1834">
        <v>1832</v>
      </c>
      <c r="B1834" s="5">
        <v>42901</v>
      </c>
      <c r="C1834" s="5">
        <v>707</v>
      </c>
    </row>
    <row r="1835" spans="1:3" x14ac:dyDescent="0.25">
      <c r="A1835">
        <v>1833</v>
      </c>
      <c r="B1835" s="5">
        <v>27999</v>
      </c>
      <c r="C1835" s="5">
        <v>4</v>
      </c>
    </row>
    <row r="1836" spans="1:3" x14ac:dyDescent="0.25">
      <c r="A1836">
        <v>1834</v>
      </c>
      <c r="B1836" s="5">
        <v>10014</v>
      </c>
      <c r="C1836" s="5">
        <v>355</v>
      </c>
    </row>
    <row r="1837" spans="1:3" x14ac:dyDescent="0.25">
      <c r="A1837">
        <v>1835</v>
      </c>
      <c r="B1837" s="5">
        <v>7993</v>
      </c>
      <c r="C1837" s="5">
        <v>20</v>
      </c>
    </row>
    <row r="1838" spans="1:3" x14ac:dyDescent="0.25">
      <c r="A1838">
        <v>1836</v>
      </c>
      <c r="B1838" s="5">
        <v>2765</v>
      </c>
      <c r="C1838" s="5">
        <v>45</v>
      </c>
    </row>
    <row r="1839" spans="1:3" x14ac:dyDescent="0.25">
      <c r="A1839">
        <v>1837</v>
      </c>
      <c r="B1839" s="5">
        <v>2755</v>
      </c>
      <c r="C1839" s="5">
        <v>45</v>
      </c>
    </row>
    <row r="1840" spans="1:3" x14ac:dyDescent="0.25">
      <c r="A1840">
        <v>1838</v>
      </c>
      <c r="B1840" s="5">
        <v>2322</v>
      </c>
      <c r="C1840" s="5">
        <v>45</v>
      </c>
    </row>
    <row r="1841" spans="1:3" x14ac:dyDescent="0.25">
      <c r="A1841">
        <v>1839</v>
      </c>
      <c r="B1841" s="5">
        <v>2172</v>
      </c>
      <c r="C1841" s="5">
        <v>0</v>
      </c>
    </row>
    <row r="1842" spans="1:3" x14ac:dyDescent="0.25">
      <c r="A1842">
        <v>1840</v>
      </c>
      <c r="B1842" s="5">
        <v>30</v>
      </c>
      <c r="C1842" s="5">
        <v>0</v>
      </c>
    </row>
    <row r="1843" spans="1:3" x14ac:dyDescent="0.25">
      <c r="A1843">
        <v>1841</v>
      </c>
      <c r="B1843" s="5">
        <v>0</v>
      </c>
      <c r="C1843" s="5">
        <v>0</v>
      </c>
    </row>
    <row r="1844" spans="1:3" x14ac:dyDescent="0.25">
      <c r="A1844">
        <v>1842</v>
      </c>
      <c r="B1844" s="5">
        <v>277199</v>
      </c>
      <c r="C1844" s="5">
        <v>33</v>
      </c>
    </row>
    <row r="1845" spans="1:3" x14ac:dyDescent="0.25">
      <c r="A1845">
        <v>1843</v>
      </c>
      <c r="B1845" s="5">
        <v>38500</v>
      </c>
      <c r="C1845" s="5">
        <v>4</v>
      </c>
    </row>
    <row r="1846" spans="1:3" x14ac:dyDescent="0.25">
      <c r="A1846">
        <v>1844</v>
      </c>
      <c r="B1846" s="5">
        <v>26999</v>
      </c>
      <c r="C1846" s="5">
        <v>3</v>
      </c>
    </row>
    <row r="1847" spans="1:3" x14ac:dyDescent="0.25">
      <c r="A1847">
        <v>1845</v>
      </c>
      <c r="B1847" s="5">
        <v>21969</v>
      </c>
      <c r="C1847" s="5">
        <v>2</v>
      </c>
    </row>
    <row r="1848" spans="1:3" x14ac:dyDescent="0.25">
      <c r="A1848">
        <v>1846</v>
      </c>
      <c r="B1848" s="5">
        <v>16499</v>
      </c>
      <c r="C1848" s="5">
        <v>3</v>
      </c>
    </row>
    <row r="1849" spans="1:3" x14ac:dyDescent="0.25">
      <c r="A1849">
        <v>1847</v>
      </c>
      <c r="B1849" s="5">
        <v>7019</v>
      </c>
      <c r="C1849" s="5">
        <v>1</v>
      </c>
    </row>
    <row r="1850" spans="1:3" x14ac:dyDescent="0.25">
      <c r="A1850">
        <v>1848</v>
      </c>
      <c r="B1850" s="5">
        <v>600933</v>
      </c>
      <c r="C1850" s="5">
        <v>102</v>
      </c>
    </row>
    <row r="1851" spans="1:3" x14ac:dyDescent="0.25">
      <c r="A1851">
        <v>1849</v>
      </c>
      <c r="B1851" s="5">
        <v>81000</v>
      </c>
      <c r="C1851" s="5">
        <v>15</v>
      </c>
    </row>
    <row r="1852" spans="1:3" x14ac:dyDescent="0.25">
      <c r="A1852">
        <v>1850</v>
      </c>
      <c r="B1852" s="5">
        <v>93418</v>
      </c>
      <c r="C1852" s="5">
        <v>4086</v>
      </c>
    </row>
    <row r="1853" spans="1:3" x14ac:dyDescent="0.25">
      <c r="A1853">
        <v>1851</v>
      </c>
      <c r="B1853" s="5">
        <v>42470</v>
      </c>
      <c r="C1853" s="5">
        <v>1600</v>
      </c>
    </row>
    <row r="1854" spans="1:3" x14ac:dyDescent="0.25">
      <c r="A1854">
        <v>1852</v>
      </c>
      <c r="B1854" s="5">
        <v>41728</v>
      </c>
      <c r="C1854" s="5">
        <v>9502</v>
      </c>
    </row>
    <row r="1855" spans="1:3" x14ac:dyDescent="0.25">
      <c r="A1855">
        <v>1853</v>
      </c>
      <c r="B1855" s="5">
        <v>31727</v>
      </c>
      <c r="C1855" s="5">
        <v>975</v>
      </c>
    </row>
    <row r="1856" spans="1:3" x14ac:dyDescent="0.25">
      <c r="A1856">
        <v>1854</v>
      </c>
      <c r="B1856" s="5">
        <v>26227</v>
      </c>
      <c r="C1856" s="5">
        <v>1075</v>
      </c>
    </row>
    <row r="1857" spans="1:3" x14ac:dyDescent="0.25">
      <c r="A1857">
        <v>1855</v>
      </c>
      <c r="B1857" s="5">
        <v>21020</v>
      </c>
      <c r="C1857" s="5">
        <v>1325</v>
      </c>
    </row>
    <row r="1858" spans="1:3" x14ac:dyDescent="0.25">
      <c r="A1858">
        <v>1856</v>
      </c>
      <c r="B1858" s="5">
        <v>11331</v>
      </c>
      <c r="C1858" s="5">
        <v>2027</v>
      </c>
    </row>
    <row r="1859" spans="1:3" x14ac:dyDescent="0.25">
      <c r="A1859">
        <v>1857</v>
      </c>
      <c r="B1859" s="5">
        <v>9819</v>
      </c>
      <c r="C1859" s="5">
        <v>1202</v>
      </c>
    </row>
    <row r="1860" spans="1:3" x14ac:dyDescent="0.25">
      <c r="A1860">
        <v>1858</v>
      </c>
      <c r="B1860" s="5">
        <v>5980</v>
      </c>
      <c r="C1860" s="5">
        <v>177</v>
      </c>
    </row>
    <row r="1861" spans="1:3" x14ac:dyDescent="0.25">
      <c r="A1861">
        <v>1859</v>
      </c>
      <c r="B1861" s="5">
        <v>4458</v>
      </c>
      <c r="C1861" s="5">
        <v>301</v>
      </c>
    </row>
    <row r="1862" spans="1:3" x14ac:dyDescent="0.25">
      <c r="A1862">
        <v>1860</v>
      </c>
      <c r="B1862" s="5">
        <v>1975</v>
      </c>
      <c r="C1862" s="5">
        <v>50</v>
      </c>
    </row>
    <row r="1863" spans="1:3" x14ac:dyDescent="0.25">
      <c r="A1863">
        <v>1861</v>
      </c>
      <c r="B1863" s="5">
        <v>1347</v>
      </c>
      <c r="C1863" s="5">
        <v>5</v>
      </c>
    </row>
    <row r="1864" spans="1:3" x14ac:dyDescent="0.25">
      <c r="A1864">
        <v>1862</v>
      </c>
      <c r="B1864" s="5">
        <v>971</v>
      </c>
      <c r="C1864" s="5">
        <v>3</v>
      </c>
    </row>
    <row r="1865" spans="1:3" x14ac:dyDescent="0.25">
      <c r="A1865">
        <v>1863</v>
      </c>
      <c r="B1865" s="5">
        <v>658</v>
      </c>
      <c r="C1865" s="5">
        <v>25</v>
      </c>
    </row>
    <row r="1866" spans="1:3" x14ac:dyDescent="0.25">
      <c r="A1866">
        <v>1864</v>
      </c>
      <c r="B1866" s="5">
        <v>636</v>
      </c>
      <c r="C1866" s="5">
        <v>2</v>
      </c>
    </row>
    <row r="1867" spans="1:3" x14ac:dyDescent="0.25">
      <c r="A1867">
        <v>1865</v>
      </c>
      <c r="B1867" s="5">
        <v>607</v>
      </c>
      <c r="C1867" s="5">
        <v>3</v>
      </c>
    </row>
    <row r="1868" spans="1:3" x14ac:dyDescent="0.25">
      <c r="A1868">
        <v>1866</v>
      </c>
      <c r="B1868" s="5">
        <v>418</v>
      </c>
      <c r="C1868" s="5">
        <v>3</v>
      </c>
    </row>
    <row r="1869" spans="1:3" x14ac:dyDescent="0.25">
      <c r="A1869">
        <v>1867</v>
      </c>
      <c r="B1869" s="5">
        <v>272</v>
      </c>
      <c r="C1869" s="5">
        <v>1</v>
      </c>
    </row>
    <row r="1870" spans="1:3" x14ac:dyDescent="0.25">
      <c r="A1870">
        <v>1868</v>
      </c>
      <c r="B1870" s="5">
        <v>30</v>
      </c>
      <c r="C1870" s="5">
        <v>0</v>
      </c>
    </row>
    <row r="1871" spans="1:3" x14ac:dyDescent="0.25">
      <c r="A1871">
        <v>1869</v>
      </c>
      <c r="B1871" s="5">
        <v>4</v>
      </c>
      <c r="C1871" s="5">
        <v>1</v>
      </c>
    </row>
    <row r="1872" spans="1:3" x14ac:dyDescent="0.25">
      <c r="A1872">
        <v>1870</v>
      </c>
      <c r="B1872" s="5">
        <v>54615</v>
      </c>
      <c r="C1872" s="5">
        <v>800</v>
      </c>
    </row>
    <row r="1873" spans="1:3" x14ac:dyDescent="0.25">
      <c r="A1873">
        <v>1871</v>
      </c>
      <c r="B1873" s="5">
        <v>0</v>
      </c>
      <c r="C1873" s="5">
        <v>0</v>
      </c>
    </row>
    <row r="1874" spans="1:3" x14ac:dyDescent="0.25">
      <c r="A1874">
        <v>1872</v>
      </c>
      <c r="B1874" s="5">
        <v>175416</v>
      </c>
      <c r="C1874" s="5">
        <v>7095</v>
      </c>
    </row>
    <row r="1875" spans="1:3" x14ac:dyDescent="0.25">
      <c r="A1875">
        <v>1873</v>
      </c>
      <c r="B1875" s="5">
        <v>89303</v>
      </c>
      <c r="C1875" s="5">
        <v>550</v>
      </c>
    </row>
    <row r="1876" spans="1:3" x14ac:dyDescent="0.25">
      <c r="A1876">
        <v>1874</v>
      </c>
      <c r="B1876" s="5">
        <v>15770</v>
      </c>
      <c r="C1876" s="5">
        <v>300</v>
      </c>
    </row>
    <row r="1877" spans="1:3" x14ac:dyDescent="0.25">
      <c r="A1877">
        <v>1875</v>
      </c>
      <c r="B1877" s="5">
        <v>14392</v>
      </c>
      <c r="C1877" s="5">
        <v>210</v>
      </c>
    </row>
    <row r="1878" spans="1:3" x14ac:dyDescent="0.25">
      <c r="A1878">
        <v>1876</v>
      </c>
      <c r="B1878" s="5">
        <v>7196</v>
      </c>
      <c r="C1878" s="5">
        <v>380</v>
      </c>
    </row>
    <row r="1879" spans="1:3" x14ac:dyDescent="0.25">
      <c r="A1879">
        <v>1877</v>
      </c>
      <c r="B1879" s="5">
        <v>4104</v>
      </c>
      <c r="C1879" s="5">
        <v>80</v>
      </c>
    </row>
    <row r="1880" spans="1:3" x14ac:dyDescent="0.25">
      <c r="A1880">
        <v>1878</v>
      </c>
      <c r="B1880" s="5">
        <v>2504</v>
      </c>
      <c r="C1880" s="5">
        <v>140</v>
      </c>
    </row>
    <row r="1881" spans="1:3" x14ac:dyDescent="0.25">
      <c r="A1881">
        <v>1879</v>
      </c>
      <c r="B1881" s="5">
        <v>143354</v>
      </c>
      <c r="C1881" s="5">
        <v>2127</v>
      </c>
    </row>
    <row r="1882" spans="1:3" x14ac:dyDescent="0.25">
      <c r="A1882">
        <v>1880</v>
      </c>
      <c r="B1882" s="5">
        <v>115076</v>
      </c>
      <c r="C1882" s="5">
        <v>1010</v>
      </c>
    </row>
    <row r="1883" spans="1:3" x14ac:dyDescent="0.25">
      <c r="A1883">
        <v>1881</v>
      </c>
      <c r="B1883" s="5">
        <v>112373</v>
      </c>
      <c r="C1883" s="5">
        <v>8105</v>
      </c>
    </row>
    <row r="1884" spans="1:3" x14ac:dyDescent="0.25">
      <c r="A1884">
        <v>1882</v>
      </c>
      <c r="B1884" s="5">
        <v>96481</v>
      </c>
      <c r="C1884" s="5">
        <v>4906</v>
      </c>
    </row>
    <row r="1885" spans="1:3" x14ac:dyDescent="0.25">
      <c r="A1885">
        <v>1883</v>
      </c>
      <c r="B1885" s="5">
        <v>39285</v>
      </c>
      <c r="C1885" s="5">
        <v>1455</v>
      </c>
    </row>
    <row r="1886" spans="1:3" x14ac:dyDescent="0.25">
      <c r="A1886">
        <v>1884</v>
      </c>
      <c r="B1886" s="5">
        <v>28132</v>
      </c>
      <c r="C1886" s="5">
        <v>448</v>
      </c>
    </row>
    <row r="1887" spans="1:3" x14ac:dyDescent="0.25">
      <c r="A1887">
        <v>1885</v>
      </c>
      <c r="B1887" s="5">
        <v>18554</v>
      </c>
      <c r="C1887" s="5">
        <v>180</v>
      </c>
    </row>
    <row r="1888" spans="1:3" x14ac:dyDescent="0.25">
      <c r="A1888">
        <v>1886</v>
      </c>
      <c r="B1888" s="5">
        <v>12141</v>
      </c>
      <c r="C1888" s="5">
        <v>120</v>
      </c>
    </row>
    <row r="1889" spans="1:3" x14ac:dyDescent="0.25">
      <c r="A1889">
        <v>1887</v>
      </c>
      <c r="B1889" s="5">
        <v>10424</v>
      </c>
      <c r="C1889" s="5">
        <v>1500</v>
      </c>
    </row>
    <row r="1890" spans="1:3" x14ac:dyDescent="0.25">
      <c r="A1890">
        <v>1888</v>
      </c>
      <c r="B1890" s="5">
        <v>4809</v>
      </c>
      <c r="C1890" s="5">
        <v>60</v>
      </c>
    </row>
    <row r="1891" spans="1:3" x14ac:dyDescent="0.25">
      <c r="A1891">
        <v>1889</v>
      </c>
      <c r="B1891" s="5">
        <v>4575</v>
      </c>
      <c r="C1891" s="5">
        <v>300</v>
      </c>
    </row>
    <row r="1892" spans="1:3" x14ac:dyDescent="0.25">
      <c r="A1892">
        <v>1890</v>
      </c>
      <c r="B1892" s="5">
        <v>2008</v>
      </c>
      <c r="C1892" s="5">
        <v>40</v>
      </c>
    </row>
    <row r="1893" spans="1:3" x14ac:dyDescent="0.25">
      <c r="A1893">
        <v>1891</v>
      </c>
      <c r="B1893" s="5">
        <v>30</v>
      </c>
      <c r="C1893" s="5">
        <v>0</v>
      </c>
    </row>
    <row r="1894" spans="1:3" x14ac:dyDescent="0.25">
      <c r="A1894">
        <v>1892</v>
      </c>
      <c r="B1894" s="5">
        <v>38606</v>
      </c>
      <c r="C1894" s="5">
        <v>743</v>
      </c>
    </row>
    <row r="1895" spans="1:3" x14ac:dyDescent="0.25">
      <c r="A1895">
        <v>1893</v>
      </c>
      <c r="B1895" s="5">
        <v>12911</v>
      </c>
      <c r="C1895" s="5">
        <v>30</v>
      </c>
    </row>
    <row r="1896" spans="1:3" x14ac:dyDescent="0.25">
      <c r="A1896">
        <v>1894</v>
      </c>
      <c r="B1896" s="5">
        <v>3020</v>
      </c>
      <c r="C1896" s="5">
        <v>9</v>
      </c>
    </row>
    <row r="1897" spans="1:3" x14ac:dyDescent="0.25">
      <c r="A1897">
        <v>1895</v>
      </c>
      <c r="B1897" s="5">
        <v>2478</v>
      </c>
      <c r="C1897" s="5">
        <v>5</v>
      </c>
    </row>
    <row r="1898" spans="1:3" x14ac:dyDescent="0.25">
      <c r="A1898">
        <v>1896</v>
      </c>
      <c r="B1898" s="5">
        <v>1487</v>
      </c>
      <c r="C1898" s="5">
        <v>4</v>
      </c>
    </row>
    <row r="1899" spans="1:3" x14ac:dyDescent="0.25">
      <c r="A1899">
        <v>1897</v>
      </c>
      <c r="B1899" s="5">
        <v>1236</v>
      </c>
      <c r="C1899" s="5">
        <v>10</v>
      </c>
    </row>
    <row r="1900" spans="1:3" x14ac:dyDescent="0.25">
      <c r="A1900">
        <v>1898</v>
      </c>
      <c r="B1900" s="5">
        <v>30</v>
      </c>
      <c r="C1900" s="5">
        <v>0</v>
      </c>
    </row>
    <row r="1901" spans="1:3" x14ac:dyDescent="0.25">
      <c r="A1901">
        <v>1899</v>
      </c>
      <c r="B1901" s="5">
        <v>0</v>
      </c>
      <c r="C1901" s="5">
        <v>0</v>
      </c>
    </row>
    <row r="1902" spans="1:3" x14ac:dyDescent="0.25">
      <c r="A1902">
        <v>1900</v>
      </c>
      <c r="B1902" s="5">
        <v>8929</v>
      </c>
      <c r="C1902" s="5">
        <v>3</v>
      </c>
    </row>
    <row r="1903" spans="1:3" x14ac:dyDescent="0.25">
      <c r="A1903">
        <v>1901</v>
      </c>
      <c r="B1903" s="5">
        <v>88763</v>
      </c>
      <c r="C1903" s="5">
        <v>6360</v>
      </c>
    </row>
    <row r="1904" spans="1:3" x14ac:dyDescent="0.25">
      <c r="A1904">
        <v>1902</v>
      </c>
      <c r="B1904" s="5">
        <v>37687</v>
      </c>
      <c r="C1904" s="5">
        <v>3020</v>
      </c>
    </row>
    <row r="1905" spans="1:3" x14ac:dyDescent="0.25">
      <c r="A1905">
        <v>1903</v>
      </c>
      <c r="B1905" s="5">
        <v>27439</v>
      </c>
      <c r="C1905" s="5">
        <v>2000</v>
      </c>
    </row>
    <row r="1906" spans="1:3" x14ac:dyDescent="0.25">
      <c r="A1906">
        <v>1904</v>
      </c>
      <c r="B1906" s="5">
        <v>6542</v>
      </c>
      <c r="C1906" s="5">
        <v>360</v>
      </c>
    </row>
    <row r="1907" spans="1:3" x14ac:dyDescent="0.25">
      <c r="A1907">
        <v>1905</v>
      </c>
      <c r="B1907" s="5">
        <v>4607</v>
      </c>
      <c r="C1907" s="5">
        <v>280</v>
      </c>
    </row>
    <row r="1908" spans="1:3" x14ac:dyDescent="0.25">
      <c r="A1908">
        <v>1906</v>
      </c>
      <c r="B1908" s="5">
        <v>3349</v>
      </c>
      <c r="C1908" s="5">
        <v>160</v>
      </c>
    </row>
    <row r="1909" spans="1:3" x14ac:dyDescent="0.25">
      <c r="A1909">
        <v>1907</v>
      </c>
      <c r="B1909" s="5">
        <v>2379</v>
      </c>
      <c r="C1909" s="5">
        <v>200</v>
      </c>
    </row>
    <row r="1910" spans="1:3" x14ac:dyDescent="0.25">
      <c r="A1910">
        <v>1908</v>
      </c>
      <c r="B1910" s="5">
        <v>2142</v>
      </c>
      <c r="C1910" s="5">
        <v>120</v>
      </c>
    </row>
    <row r="1911" spans="1:3" x14ac:dyDescent="0.25">
      <c r="A1911">
        <v>1909</v>
      </c>
      <c r="B1911" s="5">
        <v>1864</v>
      </c>
      <c r="C1911" s="5">
        <v>120</v>
      </c>
    </row>
    <row r="1912" spans="1:3" x14ac:dyDescent="0.25">
      <c r="A1912">
        <v>1910</v>
      </c>
      <c r="B1912" s="5">
        <v>30</v>
      </c>
      <c r="C1912" s="5">
        <v>0</v>
      </c>
    </row>
    <row r="1913" spans="1:3" x14ac:dyDescent="0.25">
      <c r="A1913">
        <v>1911</v>
      </c>
      <c r="B1913" s="5">
        <v>22</v>
      </c>
      <c r="C1913" s="5">
        <v>1</v>
      </c>
    </row>
    <row r="1914" spans="1:3" x14ac:dyDescent="0.25">
      <c r="A1914">
        <v>1912</v>
      </c>
      <c r="B1914" s="5">
        <v>0</v>
      </c>
      <c r="C1914" s="5">
        <v>0</v>
      </c>
    </row>
    <row r="1915" spans="1:3" x14ac:dyDescent="0.25">
      <c r="A1915">
        <v>1913</v>
      </c>
      <c r="B1915" s="5">
        <v>46174</v>
      </c>
      <c r="C1915" s="5">
        <v>585</v>
      </c>
    </row>
    <row r="1916" spans="1:3" x14ac:dyDescent="0.25">
      <c r="A1916">
        <v>1914</v>
      </c>
      <c r="B1916" s="5">
        <v>30990</v>
      </c>
      <c r="C1916" s="5">
        <v>465</v>
      </c>
    </row>
    <row r="1917" spans="1:3" x14ac:dyDescent="0.25">
      <c r="A1917">
        <v>1915</v>
      </c>
      <c r="B1917" s="5">
        <v>27379</v>
      </c>
      <c r="C1917" s="5">
        <v>515</v>
      </c>
    </row>
    <row r="1918" spans="1:3" x14ac:dyDescent="0.25">
      <c r="A1918">
        <v>1916</v>
      </c>
      <c r="B1918" s="5">
        <v>22574</v>
      </c>
      <c r="C1918" s="5">
        <v>578</v>
      </c>
    </row>
    <row r="1919" spans="1:3" x14ac:dyDescent="0.25">
      <c r="A1919">
        <v>1917</v>
      </c>
      <c r="B1919" s="5">
        <v>20094</v>
      </c>
      <c r="C1919" s="5">
        <v>7</v>
      </c>
    </row>
    <row r="1920" spans="1:3" x14ac:dyDescent="0.25">
      <c r="A1920">
        <v>1918</v>
      </c>
      <c r="B1920" s="5">
        <v>11521</v>
      </c>
      <c r="C1920" s="5">
        <v>275</v>
      </c>
    </row>
    <row r="1921" spans="1:3" x14ac:dyDescent="0.25">
      <c r="A1921">
        <v>1919</v>
      </c>
      <c r="B1921" s="5">
        <v>10234</v>
      </c>
      <c r="C1921" s="5">
        <v>52</v>
      </c>
    </row>
    <row r="1922" spans="1:3" x14ac:dyDescent="0.25">
      <c r="A1922">
        <v>1920</v>
      </c>
      <c r="B1922" s="5">
        <v>3281</v>
      </c>
      <c r="C1922" s="5">
        <v>50</v>
      </c>
    </row>
    <row r="1923" spans="1:3" x14ac:dyDescent="0.25">
      <c r="A1923">
        <v>1921</v>
      </c>
      <c r="B1923" s="5">
        <v>2137</v>
      </c>
      <c r="C1923" s="5">
        <v>50</v>
      </c>
    </row>
    <row r="1924" spans="1:3" x14ac:dyDescent="0.25">
      <c r="A1924">
        <v>1922</v>
      </c>
      <c r="B1924" s="5">
        <v>326</v>
      </c>
      <c r="C1924" s="5">
        <v>6</v>
      </c>
    </row>
    <row r="1925" spans="1:3" x14ac:dyDescent="0.25">
      <c r="A1925">
        <v>1923</v>
      </c>
      <c r="B1925" s="5">
        <v>30</v>
      </c>
      <c r="C1925" s="5">
        <v>0</v>
      </c>
    </row>
    <row r="1926" spans="1:3" x14ac:dyDescent="0.25">
      <c r="A1926">
        <v>1924</v>
      </c>
      <c r="B1926" s="5">
        <v>13656</v>
      </c>
      <c r="C1926" s="5">
        <v>5</v>
      </c>
    </row>
    <row r="1927" spans="1:3" x14ac:dyDescent="0.25">
      <c r="A1927">
        <v>1925</v>
      </c>
      <c r="B1927" s="5">
        <v>2210</v>
      </c>
      <c r="C1927" s="5">
        <v>130</v>
      </c>
    </row>
    <row r="1928" spans="1:3" x14ac:dyDescent="0.25">
      <c r="A1928">
        <v>1926</v>
      </c>
      <c r="B1928" s="5">
        <v>1418</v>
      </c>
      <c r="C1928" s="5">
        <v>1</v>
      </c>
    </row>
    <row r="1929" spans="1:3" x14ac:dyDescent="0.25">
      <c r="A1929">
        <v>1927</v>
      </c>
      <c r="B1929" s="5">
        <v>210</v>
      </c>
      <c r="C1929" s="5">
        <v>0</v>
      </c>
    </row>
    <row r="1930" spans="1:3" x14ac:dyDescent="0.25">
      <c r="A1930">
        <v>1928</v>
      </c>
      <c r="B1930" s="5">
        <v>21858</v>
      </c>
      <c r="C1930" s="5">
        <v>251</v>
      </c>
    </row>
    <row r="1931" spans="1:3" x14ac:dyDescent="0.25">
      <c r="A1931">
        <v>1929</v>
      </c>
      <c r="B1931" s="5">
        <v>10362</v>
      </c>
      <c r="C1931" s="5">
        <v>600</v>
      </c>
    </row>
    <row r="1932" spans="1:3" x14ac:dyDescent="0.25">
      <c r="A1932">
        <v>1930</v>
      </c>
      <c r="B1932" s="5">
        <v>5999</v>
      </c>
      <c r="C1932" s="5">
        <v>1100</v>
      </c>
    </row>
    <row r="1933" spans="1:3" x14ac:dyDescent="0.25">
      <c r="A1933">
        <v>1931</v>
      </c>
      <c r="B1933" s="5">
        <v>441</v>
      </c>
      <c r="C1933" s="5">
        <v>1</v>
      </c>
    </row>
    <row r="1934" spans="1:3" x14ac:dyDescent="0.25">
      <c r="A1934">
        <v>1932</v>
      </c>
      <c r="B1934" s="5">
        <v>432</v>
      </c>
      <c r="C1934" s="5">
        <v>3</v>
      </c>
    </row>
    <row r="1935" spans="1:3" x14ac:dyDescent="0.25">
      <c r="A1935">
        <v>1933</v>
      </c>
      <c r="B1935" s="5">
        <v>28</v>
      </c>
      <c r="C1935" s="5">
        <v>2</v>
      </c>
    </row>
    <row r="1936" spans="1:3" x14ac:dyDescent="0.25">
      <c r="A1936">
        <v>1934</v>
      </c>
      <c r="B1936" s="5">
        <v>1495568</v>
      </c>
      <c r="C1936" s="5">
        <v>241482</v>
      </c>
    </row>
    <row r="1937" spans="1:3" x14ac:dyDescent="0.25">
      <c r="A1937">
        <v>1935</v>
      </c>
      <c r="B1937" s="5">
        <v>552021</v>
      </c>
      <c r="C1937" s="5">
        <v>18345</v>
      </c>
    </row>
    <row r="1938" spans="1:3" x14ac:dyDescent="0.25">
      <c r="A1938">
        <v>1936</v>
      </c>
      <c r="B1938" s="5">
        <v>418309</v>
      </c>
      <c r="C1938" s="5">
        <v>4215</v>
      </c>
    </row>
    <row r="1939" spans="1:3" x14ac:dyDescent="0.25">
      <c r="A1939">
        <v>1937</v>
      </c>
      <c r="B1939" s="5">
        <v>391888</v>
      </c>
      <c r="C1939" s="5">
        <v>12025</v>
      </c>
    </row>
    <row r="1940" spans="1:3" x14ac:dyDescent="0.25">
      <c r="A1940">
        <v>1938</v>
      </c>
      <c r="B1940" s="5">
        <v>199612</v>
      </c>
      <c r="C1940" s="5">
        <v>3843</v>
      </c>
    </row>
    <row r="1941" spans="1:3" x14ac:dyDescent="0.25">
      <c r="A1941">
        <v>1939</v>
      </c>
      <c r="B1941" s="5">
        <v>116127</v>
      </c>
      <c r="C1941" s="5">
        <v>2211</v>
      </c>
    </row>
    <row r="1942" spans="1:3" x14ac:dyDescent="0.25">
      <c r="A1942">
        <v>1940</v>
      </c>
      <c r="B1942" s="5">
        <v>90997</v>
      </c>
      <c r="C1942" s="5">
        <v>1089</v>
      </c>
    </row>
    <row r="1943" spans="1:3" x14ac:dyDescent="0.25">
      <c r="A1943">
        <v>1941</v>
      </c>
      <c r="B1943" s="5">
        <v>75405</v>
      </c>
      <c r="C1943" s="5">
        <v>2063</v>
      </c>
    </row>
    <row r="1944" spans="1:3" x14ac:dyDescent="0.25">
      <c r="A1944">
        <v>1942</v>
      </c>
      <c r="B1944" s="5">
        <v>49422</v>
      </c>
      <c r="C1944" s="5">
        <v>764</v>
      </c>
    </row>
    <row r="1945" spans="1:3" x14ac:dyDescent="0.25">
      <c r="A1945">
        <v>1943</v>
      </c>
      <c r="B1945" s="5">
        <v>43750</v>
      </c>
      <c r="C1945" s="5">
        <v>2525</v>
      </c>
    </row>
    <row r="1946" spans="1:3" x14ac:dyDescent="0.25">
      <c r="A1946">
        <v>1944</v>
      </c>
      <c r="B1946" s="5">
        <v>31726</v>
      </c>
      <c r="C1946" s="5">
        <v>985</v>
      </c>
    </row>
    <row r="1947" spans="1:3" x14ac:dyDescent="0.25">
      <c r="A1947">
        <v>1945</v>
      </c>
      <c r="B1947" s="5">
        <v>31500</v>
      </c>
      <c r="C1947" s="5">
        <v>2100</v>
      </c>
    </row>
    <row r="1948" spans="1:3" x14ac:dyDescent="0.25">
      <c r="A1948">
        <v>1946</v>
      </c>
      <c r="B1948" s="5">
        <v>16122</v>
      </c>
      <c r="C1948" s="5">
        <v>2373</v>
      </c>
    </row>
    <row r="1949" spans="1:3" x14ac:dyDescent="0.25">
      <c r="A1949">
        <v>1947</v>
      </c>
      <c r="B1949" s="5">
        <v>14340</v>
      </c>
      <c r="C1949" s="5">
        <v>1172</v>
      </c>
    </row>
    <row r="1950" spans="1:3" x14ac:dyDescent="0.25">
      <c r="A1950">
        <v>1948</v>
      </c>
      <c r="B1950" s="5">
        <v>12574</v>
      </c>
      <c r="C1950" s="5">
        <v>172</v>
      </c>
    </row>
    <row r="1951" spans="1:3" x14ac:dyDescent="0.25">
      <c r="A1951">
        <v>1949</v>
      </c>
      <c r="B1951" s="5">
        <v>1779</v>
      </c>
      <c r="C1951" s="5">
        <v>25</v>
      </c>
    </row>
    <row r="1952" spans="1:3" x14ac:dyDescent="0.25">
      <c r="A1952">
        <v>1950</v>
      </c>
      <c r="B1952" s="5">
        <v>1711</v>
      </c>
      <c r="C1952" s="5">
        <v>75</v>
      </c>
    </row>
    <row r="1953" spans="1:3" x14ac:dyDescent="0.25">
      <c r="A1953">
        <v>1951</v>
      </c>
      <c r="B1953" s="5">
        <v>1638</v>
      </c>
      <c r="C1953" s="5">
        <v>87</v>
      </c>
    </row>
    <row r="1954" spans="1:3" x14ac:dyDescent="0.25">
      <c r="A1954">
        <v>1952</v>
      </c>
      <c r="B1954" s="5">
        <v>1398</v>
      </c>
      <c r="C1954" s="5">
        <v>36</v>
      </c>
    </row>
    <row r="1955" spans="1:3" x14ac:dyDescent="0.25">
      <c r="A1955">
        <v>1953</v>
      </c>
      <c r="B1955" s="5">
        <v>1349</v>
      </c>
      <c r="C1955" s="5">
        <v>250</v>
      </c>
    </row>
    <row r="1956" spans="1:3" x14ac:dyDescent="0.25">
      <c r="A1956">
        <v>1954</v>
      </c>
      <c r="B1956" s="5">
        <v>6</v>
      </c>
      <c r="C1956" s="5">
        <v>0</v>
      </c>
    </row>
    <row r="1957" spans="1:3" x14ac:dyDescent="0.25">
      <c r="A1957">
        <v>1955</v>
      </c>
      <c r="B1957" s="5">
        <v>16</v>
      </c>
      <c r="C1957" s="5">
        <v>24</v>
      </c>
    </row>
    <row r="1958" spans="1:3" x14ac:dyDescent="0.25">
      <c r="A1958">
        <v>1956</v>
      </c>
      <c r="B1958" s="5">
        <v>170153</v>
      </c>
      <c r="C1958" s="5">
        <v>10354</v>
      </c>
    </row>
    <row r="1959" spans="1:3" x14ac:dyDescent="0.25">
      <c r="A1959">
        <v>1957</v>
      </c>
      <c r="B1959" s="5">
        <v>0</v>
      </c>
      <c r="C1959" s="5">
        <v>0</v>
      </c>
    </row>
    <row r="1960" spans="1:3" x14ac:dyDescent="0.25">
      <c r="A1960">
        <v>1958</v>
      </c>
      <c r="B1960" s="5">
        <v>63955</v>
      </c>
      <c r="C1960" s="5">
        <v>7</v>
      </c>
    </row>
    <row r="1961" spans="1:3" x14ac:dyDescent="0.25">
      <c r="A1961">
        <v>1959</v>
      </c>
      <c r="B1961" s="5">
        <v>1105895</v>
      </c>
      <c r="C1961" s="5">
        <v>29</v>
      </c>
    </row>
    <row r="1962" spans="1:3" x14ac:dyDescent="0.25">
      <c r="A1962">
        <v>1960</v>
      </c>
      <c r="B1962" s="5">
        <v>677508</v>
      </c>
      <c r="C1962" s="5">
        <v>16</v>
      </c>
    </row>
    <row r="1963" spans="1:3" x14ac:dyDescent="0.25">
      <c r="A1963">
        <v>1961</v>
      </c>
      <c r="B1963" s="5">
        <v>445533</v>
      </c>
      <c r="C1963" s="5">
        <v>19</v>
      </c>
    </row>
    <row r="1964" spans="1:3" x14ac:dyDescent="0.25">
      <c r="A1964">
        <v>1962</v>
      </c>
      <c r="B1964" s="5">
        <v>386215</v>
      </c>
      <c r="C1964" s="5">
        <v>30</v>
      </c>
    </row>
    <row r="1965" spans="1:3" x14ac:dyDescent="0.25">
      <c r="A1965">
        <v>1963</v>
      </c>
      <c r="B1965" s="5">
        <v>277198</v>
      </c>
      <c r="C1965" s="5">
        <v>9</v>
      </c>
    </row>
    <row r="1966" spans="1:3" x14ac:dyDescent="0.25">
      <c r="A1966">
        <v>1964</v>
      </c>
      <c r="B1966" s="5">
        <v>34532</v>
      </c>
      <c r="C1966" s="5">
        <v>0</v>
      </c>
    </row>
    <row r="1967" spans="1:3" x14ac:dyDescent="0.25">
      <c r="A1967">
        <v>1965</v>
      </c>
      <c r="B1967" s="5">
        <v>20434</v>
      </c>
      <c r="C1967" s="5">
        <v>1</v>
      </c>
    </row>
    <row r="1968" spans="1:3" x14ac:dyDescent="0.25">
      <c r="A1968">
        <v>1966</v>
      </c>
      <c r="B1968" s="5">
        <v>13213</v>
      </c>
      <c r="C1968" s="5">
        <v>0</v>
      </c>
    </row>
    <row r="1969" spans="1:3" x14ac:dyDescent="0.25">
      <c r="A1969">
        <v>1967</v>
      </c>
      <c r="B1969" s="5">
        <v>6606</v>
      </c>
      <c r="C1969" s="5">
        <v>0</v>
      </c>
    </row>
    <row r="1970" spans="1:3" x14ac:dyDescent="0.25">
      <c r="A1970">
        <v>1968</v>
      </c>
      <c r="B1970" s="5">
        <v>4250</v>
      </c>
      <c r="C1970" s="5">
        <v>0</v>
      </c>
    </row>
    <row r="1971" spans="1:3" x14ac:dyDescent="0.25">
      <c r="A1971">
        <v>1969</v>
      </c>
      <c r="B1971" s="5">
        <v>40622</v>
      </c>
      <c r="C1971" s="5">
        <v>2</v>
      </c>
    </row>
    <row r="1972" spans="1:3" x14ac:dyDescent="0.25">
      <c r="A1972">
        <v>1970</v>
      </c>
      <c r="B1972" s="5">
        <v>23396</v>
      </c>
      <c r="C1972" s="5">
        <v>1</v>
      </c>
    </row>
    <row r="1973" spans="1:3" x14ac:dyDescent="0.25">
      <c r="A1973">
        <v>1971</v>
      </c>
      <c r="B1973" s="5">
        <v>988099</v>
      </c>
      <c r="C1973" s="5">
        <v>551</v>
      </c>
    </row>
    <row r="1974" spans="1:3" x14ac:dyDescent="0.25">
      <c r="A1974">
        <v>1972</v>
      </c>
      <c r="B1974" s="5">
        <v>408168</v>
      </c>
      <c r="C1974" s="5">
        <v>103</v>
      </c>
    </row>
    <row r="1975" spans="1:3" x14ac:dyDescent="0.25">
      <c r="A1975">
        <v>1973</v>
      </c>
      <c r="B1975" s="5">
        <v>224258</v>
      </c>
      <c r="C1975" s="5">
        <v>19</v>
      </c>
    </row>
    <row r="1976" spans="1:3" x14ac:dyDescent="0.25">
      <c r="A1976">
        <v>1974</v>
      </c>
      <c r="B1976" s="5">
        <v>182488</v>
      </c>
      <c r="C1976" s="5">
        <v>54</v>
      </c>
    </row>
    <row r="1977" spans="1:3" x14ac:dyDescent="0.25">
      <c r="A1977">
        <v>1975</v>
      </c>
      <c r="B1977" s="5">
        <v>182372</v>
      </c>
      <c r="C1977" s="5">
        <v>26</v>
      </c>
    </row>
    <row r="1978" spans="1:3" x14ac:dyDescent="0.25">
      <c r="A1978">
        <v>1976</v>
      </c>
      <c r="B1978" s="5">
        <v>52050</v>
      </c>
      <c r="C1978" s="5">
        <v>15</v>
      </c>
    </row>
    <row r="1979" spans="1:3" x14ac:dyDescent="0.25">
      <c r="A1979">
        <v>1977</v>
      </c>
      <c r="B1979" s="5">
        <v>52047</v>
      </c>
      <c r="C1979" s="5">
        <v>13</v>
      </c>
    </row>
    <row r="1980" spans="1:3" x14ac:dyDescent="0.25">
      <c r="A1980">
        <v>1978</v>
      </c>
      <c r="B1980" s="5">
        <v>31351</v>
      </c>
      <c r="C1980" s="5">
        <v>1</v>
      </c>
    </row>
    <row r="1981" spans="1:3" x14ac:dyDescent="0.25">
      <c r="A1981">
        <v>1979</v>
      </c>
      <c r="B1981" s="5">
        <v>21694</v>
      </c>
      <c r="C1981" s="5">
        <v>6</v>
      </c>
    </row>
    <row r="1982" spans="1:3" x14ac:dyDescent="0.25">
      <c r="A1982">
        <v>1980</v>
      </c>
      <c r="B1982" s="5">
        <v>16038</v>
      </c>
      <c r="C1982" s="5">
        <v>1</v>
      </c>
    </row>
    <row r="1983" spans="1:3" x14ac:dyDescent="0.25">
      <c r="A1983">
        <v>1981</v>
      </c>
      <c r="B1983" s="5">
        <v>1750</v>
      </c>
      <c r="C1983" s="5">
        <v>0</v>
      </c>
    </row>
    <row r="1984" spans="1:3" x14ac:dyDescent="0.25">
      <c r="A1984">
        <v>1982</v>
      </c>
      <c r="B1984" s="5">
        <v>9000876</v>
      </c>
      <c r="C1984" s="5">
        <v>7359</v>
      </c>
    </row>
    <row r="1985" spans="1:3" x14ac:dyDescent="0.25">
      <c r="A1985">
        <v>1983</v>
      </c>
      <c r="B1985" s="5">
        <v>6186977</v>
      </c>
      <c r="C1985" s="5">
        <v>4298</v>
      </c>
    </row>
    <row r="1986" spans="1:3" x14ac:dyDescent="0.25">
      <c r="A1986">
        <v>1984</v>
      </c>
      <c r="B1986" s="5">
        <v>39681</v>
      </c>
      <c r="C1986" s="5">
        <v>35</v>
      </c>
    </row>
    <row r="1987" spans="1:3" x14ac:dyDescent="0.25">
      <c r="A1987">
        <v>1985</v>
      </c>
      <c r="B1987" s="5">
        <v>8249</v>
      </c>
      <c r="C1987" s="5">
        <v>5</v>
      </c>
    </row>
    <row r="1988" spans="1:3" x14ac:dyDescent="0.25">
      <c r="A1988">
        <v>1986</v>
      </c>
      <c r="B1988" s="5">
        <v>587440</v>
      </c>
      <c r="C1988" s="5">
        <v>86</v>
      </c>
    </row>
    <row r="1989" spans="1:3" x14ac:dyDescent="0.25">
      <c r="A1989">
        <v>1987</v>
      </c>
      <c r="B1989" s="5">
        <v>823928</v>
      </c>
      <c r="C1989" s="5">
        <v>1085</v>
      </c>
    </row>
    <row r="1990" spans="1:3" x14ac:dyDescent="0.25">
      <c r="A1990">
        <v>1988</v>
      </c>
      <c r="B1990" s="5">
        <v>690595</v>
      </c>
      <c r="C1990" s="5">
        <v>910</v>
      </c>
    </row>
    <row r="1991" spans="1:3" x14ac:dyDescent="0.25">
      <c r="A1991">
        <v>1989</v>
      </c>
      <c r="B1991" s="5">
        <v>679205</v>
      </c>
      <c r="C1991" s="5">
        <v>895</v>
      </c>
    </row>
    <row r="1992" spans="1:3" x14ac:dyDescent="0.25">
      <c r="A1992">
        <v>1990</v>
      </c>
      <c r="B1992" s="5">
        <v>611056</v>
      </c>
      <c r="C1992" s="5">
        <v>805</v>
      </c>
    </row>
    <row r="1993" spans="1:3" x14ac:dyDescent="0.25">
      <c r="A1993">
        <v>1991</v>
      </c>
      <c r="B1993" s="5">
        <v>569937</v>
      </c>
      <c r="C1993" s="5">
        <v>751</v>
      </c>
    </row>
    <row r="1994" spans="1:3" x14ac:dyDescent="0.25">
      <c r="A1994">
        <v>1992</v>
      </c>
      <c r="B1994" s="5">
        <v>333910</v>
      </c>
      <c r="C1994" s="5">
        <v>440</v>
      </c>
    </row>
    <row r="1995" spans="1:3" x14ac:dyDescent="0.25">
      <c r="A1995">
        <v>1993</v>
      </c>
      <c r="B1995" s="5">
        <v>45532</v>
      </c>
      <c r="C1995" s="5">
        <v>60</v>
      </c>
    </row>
    <row r="1996" spans="1:3" x14ac:dyDescent="0.25">
      <c r="A1996">
        <v>1994</v>
      </c>
      <c r="B1996" s="5">
        <v>22766</v>
      </c>
      <c r="C1996" s="5">
        <v>30</v>
      </c>
    </row>
    <row r="1997" spans="1:3" x14ac:dyDescent="0.25">
      <c r="A1997">
        <v>1995</v>
      </c>
      <c r="B1997" s="5">
        <v>8346</v>
      </c>
      <c r="C1997" s="5">
        <v>12</v>
      </c>
    </row>
    <row r="1998" spans="1:3" x14ac:dyDescent="0.25">
      <c r="A1998">
        <v>1996</v>
      </c>
      <c r="B1998" s="5">
        <v>344</v>
      </c>
      <c r="C1998" s="5">
        <v>1</v>
      </c>
    </row>
    <row r="1999" spans="1:3" x14ac:dyDescent="0.25">
      <c r="A1999">
        <v>1997</v>
      </c>
      <c r="B1999" s="5">
        <v>208811</v>
      </c>
      <c r="C1999" s="5">
        <v>65</v>
      </c>
    </row>
    <row r="2000" spans="1:3" x14ac:dyDescent="0.25">
      <c r="A2000">
        <v>1998</v>
      </c>
      <c r="B2000" s="5">
        <v>25036</v>
      </c>
      <c r="C2000" s="5">
        <v>8</v>
      </c>
    </row>
    <row r="2001" spans="1:3" x14ac:dyDescent="0.25">
      <c r="A2001">
        <v>1999</v>
      </c>
      <c r="B2001" s="5">
        <v>2438998</v>
      </c>
      <c r="C2001" s="5">
        <v>3186</v>
      </c>
    </row>
    <row r="2002" spans="1:3" x14ac:dyDescent="0.25">
      <c r="A2002">
        <v>2000</v>
      </c>
      <c r="B2002" s="5">
        <v>995124</v>
      </c>
      <c r="C2002" s="5">
        <v>1300</v>
      </c>
    </row>
    <row r="2003" spans="1:3" x14ac:dyDescent="0.25">
      <c r="A2003">
        <v>2001</v>
      </c>
      <c r="B2003" s="5">
        <v>407235</v>
      </c>
      <c r="C2003" s="5">
        <v>532</v>
      </c>
    </row>
    <row r="2004" spans="1:3" x14ac:dyDescent="0.25">
      <c r="A2004">
        <v>2002</v>
      </c>
      <c r="B2004" s="5">
        <v>176058</v>
      </c>
      <c r="C2004" s="5">
        <v>230</v>
      </c>
    </row>
    <row r="2005" spans="1:3" x14ac:dyDescent="0.25">
      <c r="A2005">
        <v>2003</v>
      </c>
      <c r="B2005" s="5">
        <v>72521</v>
      </c>
      <c r="C2005" s="5">
        <v>95</v>
      </c>
    </row>
    <row r="2006" spans="1:3" x14ac:dyDescent="0.25">
      <c r="A2006">
        <v>2004</v>
      </c>
      <c r="B2006" s="5">
        <v>11481</v>
      </c>
      <c r="C2006" s="5">
        <v>15</v>
      </c>
    </row>
    <row r="2007" spans="1:3" x14ac:dyDescent="0.25">
      <c r="A2007">
        <v>2005</v>
      </c>
      <c r="B2007" s="5">
        <v>1530</v>
      </c>
      <c r="C2007" s="5">
        <v>2</v>
      </c>
    </row>
    <row r="2008" spans="1:3" x14ac:dyDescent="0.25">
      <c r="A2008">
        <v>2006</v>
      </c>
      <c r="B2008" s="5">
        <v>75454</v>
      </c>
      <c r="C2008" s="5">
        <v>8</v>
      </c>
    </row>
    <row r="2009" spans="1:3" x14ac:dyDescent="0.25">
      <c r="A2009">
        <v>2007</v>
      </c>
      <c r="B2009" s="5">
        <v>805000</v>
      </c>
      <c r="C2009" s="5">
        <v>3500</v>
      </c>
    </row>
    <row r="2010" spans="1:3" x14ac:dyDescent="0.25">
      <c r="A2010">
        <v>2008</v>
      </c>
      <c r="B2010" s="5">
        <v>3979</v>
      </c>
      <c r="C2010" s="5">
        <v>2</v>
      </c>
    </row>
    <row r="2011" spans="1:3" x14ac:dyDescent="0.25">
      <c r="A2011">
        <v>2009</v>
      </c>
      <c r="B2011" s="5">
        <v>2206848</v>
      </c>
      <c r="C2011" s="5">
        <v>1278</v>
      </c>
    </row>
    <row r="2012" spans="1:3" x14ac:dyDescent="0.25">
      <c r="A2012">
        <v>2010</v>
      </c>
      <c r="B2012" s="5">
        <v>1370505</v>
      </c>
      <c r="C2012" s="5">
        <v>828</v>
      </c>
    </row>
    <row r="2013" spans="1:3" x14ac:dyDescent="0.25">
      <c r="A2013">
        <v>2011</v>
      </c>
      <c r="B2013" s="5">
        <v>456797</v>
      </c>
      <c r="C2013" s="5">
        <v>256</v>
      </c>
    </row>
    <row r="2014" spans="1:3" x14ac:dyDescent="0.25">
      <c r="A2014">
        <v>2012</v>
      </c>
      <c r="B2014" s="5">
        <v>361399</v>
      </c>
      <c r="C2014" s="5">
        <v>200</v>
      </c>
    </row>
    <row r="2015" spans="1:3" x14ac:dyDescent="0.25">
      <c r="A2015">
        <v>2013</v>
      </c>
      <c r="B2015" s="5">
        <v>127240</v>
      </c>
      <c r="C2015" s="5">
        <v>70</v>
      </c>
    </row>
    <row r="2016" spans="1:3" x14ac:dyDescent="0.25">
      <c r="A2016">
        <v>2014</v>
      </c>
      <c r="B2016" s="5">
        <v>148850</v>
      </c>
      <c r="C2016" s="5">
        <v>65</v>
      </c>
    </row>
    <row r="2017" spans="1:3" x14ac:dyDescent="0.25">
      <c r="A2017">
        <v>2015</v>
      </c>
      <c r="B2017" s="5">
        <v>23100</v>
      </c>
      <c r="C2017" s="5">
        <v>3</v>
      </c>
    </row>
    <row r="2018" spans="1:3" x14ac:dyDescent="0.25">
      <c r="A2018">
        <v>2016</v>
      </c>
      <c r="B2018" s="5">
        <v>17352</v>
      </c>
      <c r="C2018" s="5">
        <v>6</v>
      </c>
    </row>
    <row r="2019" spans="1:3" x14ac:dyDescent="0.25">
      <c r="A2019">
        <v>2017</v>
      </c>
      <c r="B2019" s="5">
        <v>6</v>
      </c>
      <c r="C2019" s="5">
        <v>0</v>
      </c>
    </row>
    <row r="2020" spans="1:3" x14ac:dyDescent="0.25">
      <c r="A2020">
        <v>2018</v>
      </c>
      <c r="B2020" s="5">
        <v>174967</v>
      </c>
      <c r="C2020" s="5">
        <v>13</v>
      </c>
    </row>
    <row r="2021" spans="1:3" x14ac:dyDescent="0.25">
      <c r="A2021">
        <v>2019</v>
      </c>
      <c r="B2021" s="5">
        <v>1</v>
      </c>
      <c r="C2021" s="5">
        <v>1</v>
      </c>
    </row>
    <row r="2022" spans="1:3" x14ac:dyDescent="0.25">
      <c r="A2022">
        <v>2020</v>
      </c>
      <c r="B2022" s="5">
        <v>4381490</v>
      </c>
      <c r="C2022" s="5">
        <v>5818</v>
      </c>
    </row>
    <row r="2023" spans="1:3" x14ac:dyDescent="0.25">
      <c r="A2023">
        <v>2021</v>
      </c>
      <c r="B2023" s="5">
        <v>1508282</v>
      </c>
      <c r="C2023" s="5">
        <v>250</v>
      </c>
    </row>
    <row r="2024" spans="1:3" x14ac:dyDescent="0.25">
      <c r="A2024">
        <v>2022</v>
      </c>
      <c r="B2024" s="5">
        <v>1989171</v>
      </c>
      <c r="C2024" s="5">
        <v>4272</v>
      </c>
    </row>
    <row r="2025" spans="1:3" x14ac:dyDescent="0.25">
      <c r="A2025">
        <v>2023</v>
      </c>
      <c r="B2025" s="5">
        <v>1116808</v>
      </c>
      <c r="C2025" s="5">
        <v>3170</v>
      </c>
    </row>
    <row r="2026" spans="1:3" x14ac:dyDescent="0.25">
      <c r="A2026">
        <v>2024</v>
      </c>
      <c r="B2026" s="5">
        <v>820539</v>
      </c>
      <c r="C2026" s="5">
        <v>2201</v>
      </c>
    </row>
    <row r="2027" spans="1:3" x14ac:dyDescent="0.25">
      <c r="A2027">
        <v>2025</v>
      </c>
      <c r="B2027" s="5">
        <v>303021</v>
      </c>
      <c r="C2027" s="5">
        <v>512</v>
      </c>
    </row>
    <row r="2028" spans="1:3" x14ac:dyDescent="0.25">
      <c r="A2028">
        <v>2026</v>
      </c>
      <c r="B2028" s="5">
        <v>10198</v>
      </c>
      <c r="C2028" s="5">
        <v>10</v>
      </c>
    </row>
    <row r="2029" spans="1:3" x14ac:dyDescent="0.25">
      <c r="A2029">
        <v>2027</v>
      </c>
      <c r="B2029" s="5">
        <v>400</v>
      </c>
      <c r="C2029" s="5">
        <v>0</v>
      </c>
    </row>
    <row r="2030" spans="1:3" x14ac:dyDescent="0.25">
      <c r="A2030">
        <v>2028</v>
      </c>
      <c r="B2030" s="5">
        <v>234</v>
      </c>
      <c r="C2030" s="5">
        <v>0</v>
      </c>
    </row>
    <row r="2031" spans="1:3" x14ac:dyDescent="0.25">
      <c r="A2031">
        <v>2029</v>
      </c>
      <c r="B2031" s="5">
        <v>32</v>
      </c>
      <c r="C2031" s="5">
        <v>0</v>
      </c>
    </row>
    <row r="2032" spans="1:3" x14ac:dyDescent="0.25">
      <c r="A2032">
        <v>2030</v>
      </c>
      <c r="B2032" s="5">
        <v>157641</v>
      </c>
      <c r="C2032" s="5">
        <v>1946</v>
      </c>
    </row>
    <row r="2033" spans="1:3" x14ac:dyDescent="0.25">
      <c r="A2033">
        <v>2031</v>
      </c>
      <c r="B2033" s="5">
        <v>60256</v>
      </c>
      <c r="C2033" s="5">
        <v>60</v>
      </c>
    </row>
    <row r="2034" spans="1:3" x14ac:dyDescent="0.25">
      <c r="A2034">
        <v>2032</v>
      </c>
      <c r="B2034" s="5">
        <v>26281</v>
      </c>
      <c r="C2034" s="5">
        <v>22</v>
      </c>
    </row>
    <row r="2035" spans="1:3" x14ac:dyDescent="0.25">
      <c r="A2035">
        <v>2033</v>
      </c>
      <c r="B2035" s="5">
        <v>21057</v>
      </c>
      <c r="C2035" s="5">
        <v>20</v>
      </c>
    </row>
    <row r="2036" spans="1:3" x14ac:dyDescent="0.25">
      <c r="A2036">
        <v>2034</v>
      </c>
      <c r="B2036" s="5">
        <v>10565</v>
      </c>
      <c r="C2036" s="5">
        <v>10</v>
      </c>
    </row>
    <row r="2037" spans="1:3" x14ac:dyDescent="0.25">
      <c r="A2037">
        <v>2035</v>
      </c>
      <c r="B2037" s="5">
        <v>8595</v>
      </c>
      <c r="C2037" s="5">
        <v>11</v>
      </c>
    </row>
    <row r="2038" spans="1:3" x14ac:dyDescent="0.25">
      <c r="A2038">
        <v>2036</v>
      </c>
      <c r="B2038" s="5">
        <v>0</v>
      </c>
      <c r="C2038" s="5">
        <v>0</v>
      </c>
    </row>
    <row r="2039" spans="1:3" x14ac:dyDescent="0.25">
      <c r="A2039">
        <v>2037</v>
      </c>
      <c r="B2039" s="5">
        <v>966761</v>
      </c>
      <c r="C2039" s="5">
        <v>42</v>
      </c>
    </row>
    <row r="2040" spans="1:3" x14ac:dyDescent="0.25">
      <c r="A2040">
        <v>2038</v>
      </c>
      <c r="B2040" s="5">
        <v>845135</v>
      </c>
      <c r="C2040" s="5">
        <v>5137</v>
      </c>
    </row>
    <row r="2041" spans="1:3" x14ac:dyDescent="0.25">
      <c r="A2041">
        <v>2039</v>
      </c>
      <c r="B2041" s="5">
        <v>771064</v>
      </c>
      <c r="C2041" s="5">
        <v>246</v>
      </c>
    </row>
    <row r="2042" spans="1:3" x14ac:dyDescent="0.25">
      <c r="A2042">
        <v>2040</v>
      </c>
      <c r="B2042" s="5">
        <v>678999</v>
      </c>
      <c r="C2042" s="5">
        <v>1277</v>
      </c>
    </row>
    <row r="2043" spans="1:3" x14ac:dyDescent="0.25">
      <c r="A2043">
        <v>2041</v>
      </c>
      <c r="B2043" s="5">
        <v>443390</v>
      </c>
      <c r="C2043" s="5">
        <v>141</v>
      </c>
    </row>
    <row r="2044" spans="1:3" x14ac:dyDescent="0.25">
      <c r="A2044">
        <v>2042</v>
      </c>
      <c r="B2044" s="5">
        <v>429563</v>
      </c>
      <c r="C2044" s="5">
        <v>71</v>
      </c>
    </row>
    <row r="2045" spans="1:3" x14ac:dyDescent="0.25">
      <c r="A2045">
        <v>2043</v>
      </c>
      <c r="B2045" s="5">
        <v>353157</v>
      </c>
      <c r="C2045" s="5">
        <v>58</v>
      </c>
    </row>
    <row r="2046" spans="1:3" x14ac:dyDescent="0.25">
      <c r="A2046">
        <v>2044</v>
      </c>
      <c r="B2046" s="5">
        <v>38080</v>
      </c>
      <c r="C2046" s="5">
        <v>12</v>
      </c>
    </row>
    <row r="2047" spans="1:3" x14ac:dyDescent="0.25">
      <c r="A2047">
        <v>2045</v>
      </c>
      <c r="B2047" s="5">
        <v>12903</v>
      </c>
      <c r="C2047" s="5">
        <v>4</v>
      </c>
    </row>
    <row r="2048" spans="1:3" x14ac:dyDescent="0.25">
      <c r="A2048">
        <v>2046</v>
      </c>
      <c r="B2048" s="5">
        <v>0</v>
      </c>
      <c r="C2048" s="5">
        <v>0</v>
      </c>
    </row>
    <row r="2049" spans="1:3" x14ac:dyDescent="0.25">
      <c r="A2049">
        <v>2047</v>
      </c>
      <c r="B2049" s="5">
        <v>3137039</v>
      </c>
      <c r="C2049" s="5">
        <v>1158</v>
      </c>
    </row>
    <row r="2050" spans="1:3" x14ac:dyDescent="0.25">
      <c r="A2050">
        <v>2048</v>
      </c>
      <c r="B2050" s="5">
        <v>1900</v>
      </c>
      <c r="C2050" s="5">
        <v>50</v>
      </c>
    </row>
    <row r="2051" spans="1:3" x14ac:dyDescent="0.25">
      <c r="A2051">
        <v>2049</v>
      </c>
      <c r="B2051" s="5">
        <v>1507458</v>
      </c>
      <c r="C2051" s="5">
        <v>12470</v>
      </c>
    </row>
    <row r="2052" spans="1:3" x14ac:dyDescent="0.25">
      <c r="A2052">
        <v>2050</v>
      </c>
      <c r="B2052" s="5">
        <v>740149</v>
      </c>
      <c r="C2052" s="5">
        <v>4790</v>
      </c>
    </row>
    <row r="2053" spans="1:3" x14ac:dyDescent="0.25">
      <c r="A2053">
        <v>2051</v>
      </c>
      <c r="B2053" s="5">
        <v>556768</v>
      </c>
      <c r="C2053" s="5">
        <v>3880</v>
      </c>
    </row>
    <row r="2054" spans="1:3" x14ac:dyDescent="0.25">
      <c r="A2054">
        <v>2052</v>
      </c>
      <c r="B2054" s="5">
        <v>222072</v>
      </c>
      <c r="C2054" s="5">
        <v>1655</v>
      </c>
    </row>
    <row r="2055" spans="1:3" x14ac:dyDescent="0.25">
      <c r="A2055">
        <v>2053</v>
      </c>
      <c r="B2055" s="5">
        <v>127827</v>
      </c>
      <c r="C2055" s="5">
        <v>1584</v>
      </c>
    </row>
    <row r="2056" spans="1:3" x14ac:dyDescent="0.25">
      <c r="A2056">
        <v>2054</v>
      </c>
      <c r="B2056" s="5">
        <v>100439</v>
      </c>
      <c r="C2056" s="5">
        <v>930</v>
      </c>
    </row>
    <row r="2057" spans="1:3" x14ac:dyDescent="0.25">
      <c r="A2057">
        <v>2055</v>
      </c>
      <c r="B2057" s="5">
        <v>47653</v>
      </c>
      <c r="C2057" s="5">
        <v>210</v>
      </c>
    </row>
    <row r="2058" spans="1:3" x14ac:dyDescent="0.25">
      <c r="A2058">
        <v>2056</v>
      </c>
      <c r="B2058" s="5">
        <v>14400</v>
      </c>
      <c r="C2058" s="5">
        <v>225</v>
      </c>
    </row>
    <row r="2059" spans="1:3" x14ac:dyDescent="0.25">
      <c r="A2059">
        <v>2057</v>
      </c>
      <c r="B2059" s="5">
        <v>11134</v>
      </c>
      <c r="C2059" s="5">
        <v>60</v>
      </c>
    </row>
    <row r="2060" spans="1:3" x14ac:dyDescent="0.25">
      <c r="A2060">
        <v>2058</v>
      </c>
      <c r="B2060" s="5">
        <v>6361</v>
      </c>
      <c r="C2060" s="5">
        <v>30</v>
      </c>
    </row>
    <row r="2061" spans="1:3" x14ac:dyDescent="0.25">
      <c r="A2061">
        <v>2059</v>
      </c>
      <c r="B2061" s="5">
        <v>5759</v>
      </c>
      <c r="C2061" s="5">
        <v>80</v>
      </c>
    </row>
    <row r="2062" spans="1:3" x14ac:dyDescent="0.25">
      <c r="A2062">
        <v>2060</v>
      </c>
      <c r="B2062" s="5">
        <v>437</v>
      </c>
      <c r="C2062" s="5">
        <v>5</v>
      </c>
    </row>
    <row r="2063" spans="1:3" x14ac:dyDescent="0.25">
      <c r="A2063">
        <v>2061</v>
      </c>
      <c r="B2063" s="5">
        <v>0</v>
      </c>
      <c r="C2063" s="5">
        <v>0</v>
      </c>
    </row>
    <row r="2064" spans="1:3" x14ac:dyDescent="0.25">
      <c r="A2064">
        <v>2062</v>
      </c>
      <c r="B2064" s="5">
        <v>1</v>
      </c>
      <c r="C2064" s="5">
        <v>0</v>
      </c>
    </row>
    <row r="2065" spans="1:3" x14ac:dyDescent="0.25">
      <c r="A2065">
        <v>2063</v>
      </c>
      <c r="B2065" s="5">
        <v>27616</v>
      </c>
      <c r="C2065" s="5">
        <v>88000</v>
      </c>
    </row>
    <row r="2066" spans="1:3" x14ac:dyDescent="0.25">
      <c r="A2066">
        <v>2064</v>
      </c>
      <c r="B2066" s="5">
        <v>5041277</v>
      </c>
      <c r="C2066" s="5">
        <v>217500</v>
      </c>
    </row>
    <row r="2067" spans="1:3" x14ac:dyDescent="0.25">
      <c r="A2067">
        <v>2065</v>
      </c>
      <c r="B2067" s="5">
        <v>927800</v>
      </c>
      <c r="C2067" s="5">
        <v>40000</v>
      </c>
    </row>
    <row r="2068" spans="1:3" x14ac:dyDescent="0.25">
      <c r="A2068">
        <v>2066</v>
      </c>
      <c r="B2068" s="5">
        <v>830875</v>
      </c>
      <c r="C2068" s="5">
        <v>35259</v>
      </c>
    </row>
    <row r="2069" spans="1:3" x14ac:dyDescent="0.25">
      <c r="A2069">
        <v>2067</v>
      </c>
      <c r="B2069" s="5">
        <v>699000</v>
      </c>
      <c r="C2069" s="5">
        <v>30000</v>
      </c>
    </row>
    <row r="2070" spans="1:3" x14ac:dyDescent="0.25">
      <c r="A2070">
        <v>2068</v>
      </c>
      <c r="B2070" s="5">
        <v>250000</v>
      </c>
      <c r="C2070" s="5">
        <v>10000</v>
      </c>
    </row>
    <row r="2071" spans="1:3" x14ac:dyDescent="0.25">
      <c r="A2071">
        <v>2069</v>
      </c>
      <c r="B2071" s="5">
        <v>178953</v>
      </c>
      <c r="C2071" s="5">
        <v>11185</v>
      </c>
    </row>
    <row r="2072" spans="1:3" x14ac:dyDescent="0.25">
      <c r="A2072">
        <v>2070</v>
      </c>
      <c r="B2072" s="5">
        <v>92359</v>
      </c>
      <c r="C2072" s="5">
        <v>4000</v>
      </c>
    </row>
    <row r="2073" spans="1:3" x14ac:dyDescent="0.25">
      <c r="A2073">
        <v>2071</v>
      </c>
      <c r="B2073" s="5">
        <v>3899</v>
      </c>
      <c r="C2073" s="5">
        <v>100</v>
      </c>
    </row>
    <row r="2074" spans="1:3" x14ac:dyDescent="0.25">
      <c r="A2074">
        <v>2072</v>
      </c>
      <c r="B2074" s="5">
        <v>14</v>
      </c>
      <c r="C2074" s="5">
        <v>0</v>
      </c>
    </row>
    <row r="2075" spans="1:3" x14ac:dyDescent="0.25">
      <c r="A2075">
        <v>2073</v>
      </c>
      <c r="B2075" s="5">
        <v>846057</v>
      </c>
      <c r="C2075" s="5">
        <v>51907</v>
      </c>
    </row>
    <row r="2076" spans="1:3" x14ac:dyDescent="0.25">
      <c r="A2076">
        <v>2074</v>
      </c>
      <c r="B2076" s="5">
        <v>520385</v>
      </c>
      <c r="C2076" s="5">
        <v>32799</v>
      </c>
    </row>
    <row r="2077" spans="1:3" x14ac:dyDescent="0.25">
      <c r="A2077">
        <v>2075</v>
      </c>
      <c r="B2077" s="5">
        <v>60000</v>
      </c>
      <c r="C2077" s="5">
        <v>100</v>
      </c>
    </row>
    <row r="2078" spans="1:3" x14ac:dyDescent="0.25">
      <c r="A2078">
        <v>2076</v>
      </c>
      <c r="B2078" s="5">
        <v>370000</v>
      </c>
      <c r="C2078" s="5">
        <v>100</v>
      </c>
    </row>
    <row r="2079" spans="1:3" x14ac:dyDescent="0.25">
      <c r="A2079">
        <v>2077</v>
      </c>
      <c r="B2079" s="5">
        <v>0</v>
      </c>
      <c r="C2079" s="5">
        <v>0</v>
      </c>
    </row>
    <row r="2080" spans="1:3" x14ac:dyDescent="0.25">
      <c r="A2080">
        <v>2078</v>
      </c>
      <c r="B2080" s="5">
        <v>421</v>
      </c>
      <c r="C2080" s="5">
        <v>0</v>
      </c>
    </row>
    <row r="2081" spans="1:3" x14ac:dyDescent="0.25">
      <c r="A2081">
        <v>2079</v>
      </c>
      <c r="B2081" s="5">
        <v>8827</v>
      </c>
      <c r="C2081" s="5">
        <v>646</v>
      </c>
    </row>
    <row r="2082" spans="1:3" x14ac:dyDescent="0.25">
      <c r="A2082">
        <v>2080</v>
      </c>
      <c r="B2082" s="5">
        <v>4414</v>
      </c>
      <c r="C2082" s="5">
        <v>180</v>
      </c>
    </row>
    <row r="2083" spans="1:3" x14ac:dyDescent="0.25">
      <c r="A2083">
        <v>2081</v>
      </c>
      <c r="B2083" s="5">
        <v>19753</v>
      </c>
      <c r="C2083" s="5">
        <v>4000</v>
      </c>
    </row>
    <row r="2084" spans="1:3" x14ac:dyDescent="0.25">
      <c r="A2084">
        <v>2082</v>
      </c>
      <c r="B2084" s="5">
        <v>7644</v>
      </c>
      <c r="C2084" s="5">
        <v>99</v>
      </c>
    </row>
    <row r="2085" spans="1:3" x14ac:dyDescent="0.25">
      <c r="A2085">
        <v>2083</v>
      </c>
      <c r="B2085" s="5">
        <v>6868</v>
      </c>
      <c r="C2085" s="5">
        <v>2252</v>
      </c>
    </row>
    <row r="2086" spans="1:3" x14ac:dyDescent="0.25">
      <c r="A2086">
        <v>2084</v>
      </c>
      <c r="B2086" s="5">
        <v>5129</v>
      </c>
      <c r="C2086" s="5">
        <v>1000</v>
      </c>
    </row>
    <row r="2087" spans="1:3" x14ac:dyDescent="0.25">
      <c r="A2087">
        <v>2085</v>
      </c>
      <c r="B2087" s="5">
        <v>4250</v>
      </c>
      <c r="C2087" s="5">
        <v>500</v>
      </c>
    </row>
    <row r="2088" spans="1:3" x14ac:dyDescent="0.25">
      <c r="A2088">
        <v>2086</v>
      </c>
      <c r="B2088" s="5">
        <v>962</v>
      </c>
      <c r="C2088" s="5">
        <v>1</v>
      </c>
    </row>
    <row r="2089" spans="1:3" x14ac:dyDescent="0.25">
      <c r="A2089">
        <v>2087</v>
      </c>
      <c r="B2089" s="5">
        <v>2473035</v>
      </c>
      <c r="C2089" s="5">
        <v>100830</v>
      </c>
    </row>
    <row r="2090" spans="1:3" x14ac:dyDescent="0.25">
      <c r="A2090">
        <v>2088</v>
      </c>
      <c r="B2090" s="5">
        <v>608556</v>
      </c>
      <c r="C2090" s="5">
        <v>23227</v>
      </c>
    </row>
    <row r="2091" spans="1:3" x14ac:dyDescent="0.25">
      <c r="A2091">
        <v>2089</v>
      </c>
      <c r="B2091" s="5">
        <v>194936</v>
      </c>
      <c r="C2091" s="5">
        <v>7920</v>
      </c>
    </row>
    <row r="2092" spans="1:3" x14ac:dyDescent="0.25">
      <c r="A2092">
        <v>2090</v>
      </c>
      <c r="B2092" s="5">
        <v>184552</v>
      </c>
      <c r="C2092" s="5">
        <v>7560</v>
      </c>
    </row>
    <row r="2093" spans="1:3" x14ac:dyDescent="0.25">
      <c r="A2093">
        <v>2091</v>
      </c>
      <c r="B2093" s="5">
        <v>44099</v>
      </c>
      <c r="C2093" s="5">
        <v>1050</v>
      </c>
    </row>
    <row r="2094" spans="1:3" x14ac:dyDescent="0.25">
      <c r="A2094">
        <v>2092</v>
      </c>
      <c r="B2094" s="5">
        <v>690055</v>
      </c>
      <c r="C2094" s="5">
        <v>26040</v>
      </c>
    </row>
    <row r="2095" spans="1:3" x14ac:dyDescent="0.25">
      <c r="A2095">
        <v>2093</v>
      </c>
      <c r="B2095" s="5">
        <v>75000</v>
      </c>
      <c r="C2095" s="5">
        <v>3000</v>
      </c>
    </row>
    <row r="2096" spans="1:3" x14ac:dyDescent="0.25">
      <c r="A2096">
        <v>2094</v>
      </c>
      <c r="B2096" s="5">
        <v>37499</v>
      </c>
      <c r="C2096" s="5">
        <v>1500</v>
      </c>
    </row>
    <row r="2097" spans="1:3" x14ac:dyDescent="0.25">
      <c r="A2097">
        <v>2095</v>
      </c>
      <c r="B2097" s="5">
        <v>6</v>
      </c>
      <c r="C2097" s="5">
        <v>0</v>
      </c>
    </row>
    <row r="2098" spans="1:3" x14ac:dyDescent="0.25">
      <c r="A2098">
        <v>2096</v>
      </c>
      <c r="B2098" s="5">
        <v>845940</v>
      </c>
      <c r="C2098" s="5">
        <v>20075</v>
      </c>
    </row>
    <row r="2099" spans="1:3" x14ac:dyDescent="0.25">
      <c r="A2099">
        <v>2097</v>
      </c>
      <c r="B2099" s="5">
        <v>480000</v>
      </c>
      <c r="C2099" s="5">
        <v>15000</v>
      </c>
    </row>
    <row r="2100" spans="1:3" x14ac:dyDescent="0.25">
      <c r="A2100">
        <v>2098</v>
      </c>
      <c r="B2100" s="5">
        <v>209997</v>
      </c>
      <c r="C2100" s="5">
        <v>6000</v>
      </c>
    </row>
    <row r="2101" spans="1:3" x14ac:dyDescent="0.25">
      <c r="A2101">
        <v>2099</v>
      </c>
      <c r="B2101" s="5">
        <v>190162</v>
      </c>
      <c r="C2101" s="5">
        <v>5675</v>
      </c>
    </row>
    <row r="2102" spans="1:3" x14ac:dyDescent="0.25">
      <c r="A2102">
        <v>2100</v>
      </c>
      <c r="B2102" s="5">
        <v>142648</v>
      </c>
      <c r="C2102" s="5">
        <v>4100</v>
      </c>
    </row>
    <row r="2103" spans="1:3" x14ac:dyDescent="0.25">
      <c r="A2103">
        <v>2101</v>
      </c>
      <c r="B2103" s="5">
        <v>137396</v>
      </c>
      <c r="C2103" s="5">
        <v>3650</v>
      </c>
    </row>
    <row r="2104" spans="1:3" x14ac:dyDescent="0.25">
      <c r="A2104">
        <v>2102</v>
      </c>
      <c r="B2104" s="5">
        <v>136944</v>
      </c>
      <c r="C2104" s="5">
        <v>4200</v>
      </c>
    </row>
    <row r="2105" spans="1:3" x14ac:dyDescent="0.25">
      <c r="A2105">
        <v>2103</v>
      </c>
      <c r="B2105" s="5">
        <v>111825</v>
      </c>
      <c r="C2105" s="5">
        <v>3150</v>
      </c>
    </row>
    <row r="2106" spans="1:3" x14ac:dyDescent="0.25">
      <c r="A2106">
        <v>2104</v>
      </c>
      <c r="B2106" s="5">
        <v>104748</v>
      </c>
      <c r="C2106" s="5">
        <v>3000</v>
      </c>
    </row>
    <row r="2107" spans="1:3" x14ac:dyDescent="0.25">
      <c r="A2107">
        <v>2105</v>
      </c>
      <c r="B2107" s="5">
        <v>86323</v>
      </c>
      <c r="C2107" s="5">
        <v>2125</v>
      </c>
    </row>
    <row r="2108" spans="1:3" x14ac:dyDescent="0.25">
      <c r="A2108">
        <v>2106</v>
      </c>
      <c r="B2108" s="5">
        <v>83229</v>
      </c>
      <c r="C2108" s="5">
        <v>2000</v>
      </c>
    </row>
    <row r="2109" spans="1:3" x14ac:dyDescent="0.25">
      <c r="A2109">
        <v>2107</v>
      </c>
      <c r="B2109" s="5">
        <v>73499</v>
      </c>
      <c r="C2109" s="5">
        <v>1750</v>
      </c>
    </row>
    <row r="2110" spans="1:3" x14ac:dyDescent="0.25">
      <c r="A2110">
        <v>2108</v>
      </c>
      <c r="B2110" s="5">
        <v>42499</v>
      </c>
      <c r="C2110" s="5">
        <v>1250</v>
      </c>
    </row>
    <row r="2111" spans="1:3" x14ac:dyDescent="0.25">
      <c r="A2111">
        <v>2109</v>
      </c>
      <c r="B2111" s="5">
        <v>40799</v>
      </c>
      <c r="C2111" s="5">
        <v>1000</v>
      </c>
    </row>
    <row r="2112" spans="1:3" x14ac:dyDescent="0.25">
      <c r="A2112">
        <v>2110</v>
      </c>
      <c r="B2112" s="5">
        <v>33999</v>
      </c>
      <c r="C2112" s="5">
        <v>850</v>
      </c>
    </row>
    <row r="2113" spans="1:3" x14ac:dyDescent="0.25">
      <c r="A2113">
        <v>2111</v>
      </c>
      <c r="B2113" s="5">
        <v>28499</v>
      </c>
      <c r="C2113" s="5">
        <v>750</v>
      </c>
    </row>
    <row r="2114" spans="1:3" x14ac:dyDescent="0.25">
      <c r="A2114">
        <v>2112</v>
      </c>
      <c r="B2114" s="5">
        <v>10499</v>
      </c>
      <c r="C2114" s="5">
        <v>300</v>
      </c>
    </row>
    <row r="2115" spans="1:3" x14ac:dyDescent="0.25">
      <c r="A2115">
        <v>2113</v>
      </c>
      <c r="B2115" s="5">
        <v>9960</v>
      </c>
      <c r="C2115" s="5">
        <v>200</v>
      </c>
    </row>
    <row r="2116" spans="1:3" x14ac:dyDescent="0.25">
      <c r="A2116">
        <v>2114</v>
      </c>
      <c r="B2116" s="5">
        <v>4559</v>
      </c>
      <c r="C2116" s="5">
        <v>60</v>
      </c>
    </row>
    <row r="2117" spans="1:3" x14ac:dyDescent="0.25">
      <c r="A2117">
        <v>2115</v>
      </c>
      <c r="B2117" s="5">
        <v>64598</v>
      </c>
      <c r="C2117" s="5">
        <v>1200</v>
      </c>
    </row>
    <row r="2118" spans="1:3" x14ac:dyDescent="0.25">
      <c r="A2118">
        <v>2116</v>
      </c>
      <c r="B2118" s="5">
        <v>10625</v>
      </c>
      <c r="C2118" s="5">
        <v>250</v>
      </c>
    </row>
    <row r="2119" spans="1:3" x14ac:dyDescent="0.25">
      <c r="A2119">
        <v>2117</v>
      </c>
      <c r="B2119" s="5">
        <v>1574</v>
      </c>
      <c r="C2119" s="5">
        <v>251</v>
      </c>
    </row>
    <row r="2120" spans="1:3" x14ac:dyDescent="0.25">
      <c r="A2120">
        <v>2118</v>
      </c>
      <c r="B2120" s="5">
        <v>10841583</v>
      </c>
      <c r="C2120" s="5">
        <v>339763</v>
      </c>
    </row>
    <row r="2121" spans="1:3" x14ac:dyDescent="0.25">
      <c r="A2121">
        <v>2119</v>
      </c>
      <c r="B2121" s="5">
        <v>3623703</v>
      </c>
      <c r="C2121" s="5">
        <v>112282</v>
      </c>
    </row>
    <row r="2122" spans="1:3" x14ac:dyDescent="0.25">
      <c r="A2122">
        <v>2120</v>
      </c>
      <c r="B2122" s="5">
        <v>3218185</v>
      </c>
      <c r="C2122" s="5">
        <v>100100</v>
      </c>
    </row>
    <row r="2123" spans="1:3" x14ac:dyDescent="0.25">
      <c r="A2123">
        <v>2121</v>
      </c>
      <c r="B2123" s="5">
        <v>1745942</v>
      </c>
      <c r="C2123" s="5">
        <v>51375</v>
      </c>
    </row>
    <row r="2124" spans="1:3" x14ac:dyDescent="0.25">
      <c r="A2124">
        <v>2122</v>
      </c>
      <c r="B2124" s="5">
        <v>916445</v>
      </c>
      <c r="C2124" s="5">
        <v>28550</v>
      </c>
    </row>
    <row r="2125" spans="1:3" x14ac:dyDescent="0.25">
      <c r="A2125">
        <v>2123</v>
      </c>
      <c r="B2125" s="5">
        <v>657916</v>
      </c>
      <c r="C2125" s="5">
        <v>16950</v>
      </c>
    </row>
    <row r="2126" spans="1:3" x14ac:dyDescent="0.25">
      <c r="A2126">
        <v>2124</v>
      </c>
      <c r="B2126" s="5">
        <v>465000</v>
      </c>
      <c r="C2126" s="5">
        <v>15000</v>
      </c>
    </row>
    <row r="2127" spans="1:3" x14ac:dyDescent="0.25">
      <c r="A2127">
        <v>2125</v>
      </c>
      <c r="B2127" s="5">
        <v>448244</v>
      </c>
      <c r="C2127" s="5">
        <v>13350</v>
      </c>
    </row>
    <row r="2128" spans="1:3" x14ac:dyDescent="0.25">
      <c r="A2128">
        <v>2126</v>
      </c>
      <c r="B2128" s="5">
        <v>314821</v>
      </c>
      <c r="C2128" s="5">
        <v>9450</v>
      </c>
    </row>
    <row r="2129" spans="1:3" x14ac:dyDescent="0.25">
      <c r="A2129">
        <v>2127</v>
      </c>
      <c r="B2129" s="5">
        <v>220123</v>
      </c>
      <c r="C2129" s="5">
        <v>6125</v>
      </c>
    </row>
    <row r="2130" spans="1:3" x14ac:dyDescent="0.25">
      <c r="A2130">
        <v>2128</v>
      </c>
      <c r="B2130" s="5">
        <v>208358</v>
      </c>
      <c r="C2130" s="5">
        <v>6400</v>
      </c>
    </row>
    <row r="2131" spans="1:3" x14ac:dyDescent="0.25">
      <c r="A2131">
        <v>2129</v>
      </c>
      <c r="B2131" s="5">
        <v>175202</v>
      </c>
      <c r="C2131" s="5">
        <v>4612</v>
      </c>
    </row>
    <row r="2132" spans="1:3" x14ac:dyDescent="0.25">
      <c r="A2132">
        <v>2130</v>
      </c>
      <c r="B2132" s="5">
        <v>129996</v>
      </c>
      <c r="C2132" s="5">
        <v>4000</v>
      </c>
    </row>
    <row r="2133" spans="1:3" x14ac:dyDescent="0.25">
      <c r="A2133">
        <v>2131</v>
      </c>
      <c r="B2133" s="5">
        <v>107249</v>
      </c>
      <c r="C2133" s="5">
        <v>3300</v>
      </c>
    </row>
    <row r="2134" spans="1:3" x14ac:dyDescent="0.25">
      <c r="A2134">
        <v>2132</v>
      </c>
      <c r="B2134" s="5">
        <v>105000</v>
      </c>
      <c r="C2134" s="5">
        <v>3000</v>
      </c>
    </row>
    <row r="2135" spans="1:3" x14ac:dyDescent="0.25">
      <c r="A2135">
        <v>2133</v>
      </c>
      <c r="B2135" s="5">
        <v>81998</v>
      </c>
      <c r="C2135" s="5">
        <v>2450</v>
      </c>
    </row>
    <row r="2136" spans="1:3" x14ac:dyDescent="0.25">
      <c r="A2136">
        <v>2134</v>
      </c>
      <c r="B2136" s="5">
        <v>73126</v>
      </c>
      <c r="C2136" s="5">
        <v>2125</v>
      </c>
    </row>
    <row r="2137" spans="1:3" x14ac:dyDescent="0.25">
      <c r="A2137">
        <v>2135</v>
      </c>
      <c r="B2137" s="5">
        <v>49499</v>
      </c>
      <c r="C2137" s="5">
        <v>1500</v>
      </c>
    </row>
    <row r="2138" spans="1:3" x14ac:dyDescent="0.25">
      <c r="A2138">
        <v>2136</v>
      </c>
      <c r="B2138" s="5">
        <v>30598</v>
      </c>
      <c r="C2138" s="5">
        <v>900</v>
      </c>
    </row>
    <row r="2139" spans="1:3" x14ac:dyDescent="0.25">
      <c r="A2139">
        <v>2137</v>
      </c>
      <c r="B2139" s="5">
        <v>20400</v>
      </c>
      <c r="C2139" s="5">
        <v>600</v>
      </c>
    </row>
    <row r="2140" spans="1:3" x14ac:dyDescent="0.25">
      <c r="A2140">
        <v>2138</v>
      </c>
      <c r="B2140" s="5">
        <v>2815</v>
      </c>
      <c r="C2140" s="5">
        <v>68</v>
      </c>
    </row>
    <row r="2141" spans="1:3" x14ac:dyDescent="0.25">
      <c r="A2141">
        <v>2139</v>
      </c>
      <c r="B2141" s="5">
        <v>397</v>
      </c>
      <c r="C2141" s="5">
        <v>2</v>
      </c>
    </row>
    <row r="2142" spans="1:3" x14ac:dyDescent="0.25">
      <c r="A2142">
        <v>2140</v>
      </c>
      <c r="B2142" s="5">
        <v>3412</v>
      </c>
      <c r="C2142" s="5">
        <v>175</v>
      </c>
    </row>
    <row r="2143" spans="1:3" x14ac:dyDescent="0.25">
      <c r="A2143">
        <v>2141</v>
      </c>
      <c r="B2143" s="5">
        <v>75</v>
      </c>
      <c r="C2143" s="5">
        <v>2</v>
      </c>
    </row>
    <row r="2144" spans="1:3" x14ac:dyDescent="0.25">
      <c r="A2144">
        <v>2142</v>
      </c>
      <c r="B2144" s="5">
        <v>405696</v>
      </c>
      <c r="C2144" s="5">
        <v>4001</v>
      </c>
    </row>
    <row r="2145" spans="1:3" x14ac:dyDescent="0.25">
      <c r="A2145">
        <v>2143</v>
      </c>
      <c r="B2145" s="5">
        <v>65999</v>
      </c>
      <c r="C2145" s="5">
        <v>1200</v>
      </c>
    </row>
    <row r="2146" spans="1:3" x14ac:dyDescent="0.25">
      <c r="A2146">
        <v>2144</v>
      </c>
      <c r="B2146" s="5">
        <v>5</v>
      </c>
      <c r="C2146" s="5">
        <v>5</v>
      </c>
    </row>
    <row r="2147" spans="1:3" x14ac:dyDescent="0.25">
      <c r="A2147">
        <v>2145</v>
      </c>
      <c r="B2147" s="5">
        <v>4</v>
      </c>
      <c r="C2147" s="5">
        <v>1</v>
      </c>
    </row>
    <row r="2148" spans="1:3" x14ac:dyDescent="0.25">
      <c r="A2148">
        <v>2146</v>
      </c>
      <c r="B2148" s="5">
        <v>200999</v>
      </c>
      <c r="C2148" s="5">
        <v>800</v>
      </c>
    </row>
    <row r="2149" spans="1:3" x14ac:dyDescent="0.25">
      <c r="A2149">
        <v>2147</v>
      </c>
      <c r="B2149" s="5">
        <v>151855</v>
      </c>
      <c r="C2149" s="5">
        <v>461</v>
      </c>
    </row>
    <row r="2150" spans="1:3" x14ac:dyDescent="0.25">
      <c r="A2150">
        <v>2148</v>
      </c>
      <c r="B2150" s="5">
        <v>39178</v>
      </c>
      <c r="C2150" s="5">
        <v>100</v>
      </c>
    </row>
    <row r="2151" spans="1:3" x14ac:dyDescent="0.25">
      <c r="A2151">
        <v>2149</v>
      </c>
      <c r="B2151" s="5">
        <v>25234</v>
      </c>
      <c r="C2151" s="5">
        <v>100</v>
      </c>
    </row>
    <row r="2152" spans="1:3" x14ac:dyDescent="0.25">
      <c r="A2152">
        <v>2150</v>
      </c>
      <c r="B2152" s="5">
        <v>16648</v>
      </c>
      <c r="C2152" s="5">
        <v>55</v>
      </c>
    </row>
    <row r="2153" spans="1:3" x14ac:dyDescent="0.25">
      <c r="A2153">
        <v>2151</v>
      </c>
      <c r="B2153" s="5">
        <v>277</v>
      </c>
      <c r="C2153" s="5">
        <v>1</v>
      </c>
    </row>
    <row r="2154" spans="1:3" x14ac:dyDescent="0.25">
      <c r="A2154">
        <v>2152</v>
      </c>
      <c r="B2154" s="5">
        <v>8745</v>
      </c>
      <c r="C2154" s="5">
        <v>50</v>
      </c>
    </row>
    <row r="2155" spans="1:3" x14ac:dyDescent="0.25">
      <c r="A2155">
        <v>2153</v>
      </c>
      <c r="B2155" s="5">
        <v>7787</v>
      </c>
      <c r="C2155" s="5">
        <v>33</v>
      </c>
    </row>
    <row r="2156" spans="1:3" x14ac:dyDescent="0.25">
      <c r="A2156">
        <v>2154</v>
      </c>
      <c r="B2156" s="5">
        <v>0</v>
      </c>
      <c r="C2156" s="5">
        <v>0</v>
      </c>
    </row>
    <row r="2157" spans="1:3" x14ac:dyDescent="0.25">
      <c r="A2157">
        <v>2155</v>
      </c>
      <c r="B2157" s="5">
        <v>33000</v>
      </c>
      <c r="C2157" s="5">
        <v>600</v>
      </c>
    </row>
    <row r="2158" spans="1:3" x14ac:dyDescent="0.25">
      <c r="A2158">
        <v>2156</v>
      </c>
      <c r="B2158" s="5">
        <v>0</v>
      </c>
      <c r="C2158" s="5">
        <v>0</v>
      </c>
    </row>
    <row r="2159" spans="1:3" x14ac:dyDescent="0.25">
      <c r="A2159">
        <v>2157</v>
      </c>
      <c r="B2159" s="5">
        <v>154904</v>
      </c>
      <c r="C2159" s="5">
        <v>2700</v>
      </c>
    </row>
    <row r="2160" spans="1:3" x14ac:dyDescent="0.25">
      <c r="A2160">
        <v>2158</v>
      </c>
      <c r="B2160" s="5">
        <v>136020</v>
      </c>
      <c r="C2160" s="5">
        <v>602</v>
      </c>
    </row>
    <row r="2161" spans="1:3" x14ac:dyDescent="0.25">
      <c r="A2161">
        <v>2159</v>
      </c>
      <c r="B2161" s="5">
        <v>134907</v>
      </c>
      <c r="C2161" s="5">
        <v>500</v>
      </c>
    </row>
    <row r="2162" spans="1:3" x14ac:dyDescent="0.25">
      <c r="A2162">
        <v>2160</v>
      </c>
      <c r="B2162" s="5">
        <v>108481</v>
      </c>
      <c r="C2162" s="5">
        <v>385</v>
      </c>
    </row>
    <row r="2163" spans="1:3" x14ac:dyDescent="0.25">
      <c r="A2163">
        <v>2161</v>
      </c>
      <c r="B2163" s="5">
        <v>76552</v>
      </c>
      <c r="C2163" s="5">
        <v>375</v>
      </c>
    </row>
    <row r="2164" spans="1:3" x14ac:dyDescent="0.25">
      <c r="A2164">
        <v>2162</v>
      </c>
      <c r="B2164" s="5">
        <v>35748</v>
      </c>
      <c r="C2164" s="5">
        <v>98</v>
      </c>
    </row>
    <row r="2165" spans="1:3" x14ac:dyDescent="0.25">
      <c r="A2165">
        <v>2163</v>
      </c>
      <c r="B2165" s="5">
        <v>23624</v>
      </c>
      <c r="C2165" s="5">
        <v>76</v>
      </c>
    </row>
    <row r="2166" spans="1:3" x14ac:dyDescent="0.25">
      <c r="A2166">
        <v>2164</v>
      </c>
      <c r="B2166" s="5">
        <v>7979</v>
      </c>
      <c r="C2166" s="5">
        <v>45</v>
      </c>
    </row>
    <row r="2167" spans="1:3" x14ac:dyDescent="0.25">
      <c r="A2167">
        <v>2165</v>
      </c>
      <c r="B2167" s="5">
        <v>2</v>
      </c>
      <c r="C2167" s="5">
        <v>0</v>
      </c>
    </row>
    <row r="2168" spans="1:3" x14ac:dyDescent="0.25">
      <c r="A2168">
        <v>2166</v>
      </c>
      <c r="B2168" s="5">
        <v>4463437</v>
      </c>
      <c r="C2168" s="5">
        <v>24939</v>
      </c>
    </row>
    <row r="2169" spans="1:3" x14ac:dyDescent="0.25">
      <c r="A2169">
        <v>2167</v>
      </c>
      <c r="B2169" s="5">
        <v>2471020</v>
      </c>
      <c r="C2169" s="5">
        <v>52575</v>
      </c>
    </row>
    <row r="2170" spans="1:3" x14ac:dyDescent="0.25">
      <c r="A2170">
        <v>2168</v>
      </c>
      <c r="B2170" s="5">
        <v>123120</v>
      </c>
      <c r="C2170" s="5">
        <v>855</v>
      </c>
    </row>
    <row r="2171" spans="1:3" x14ac:dyDescent="0.25">
      <c r="A2171">
        <v>2169</v>
      </c>
      <c r="B2171" s="5">
        <v>41300</v>
      </c>
      <c r="C2171" s="5">
        <v>295</v>
      </c>
    </row>
    <row r="2172" spans="1:3" x14ac:dyDescent="0.25">
      <c r="A2172">
        <v>2170</v>
      </c>
      <c r="B2172" s="5">
        <v>24403</v>
      </c>
      <c r="C2172" s="5">
        <v>180</v>
      </c>
    </row>
    <row r="2173" spans="1:3" x14ac:dyDescent="0.25">
      <c r="A2173">
        <v>2171</v>
      </c>
      <c r="B2173" s="5">
        <v>19553</v>
      </c>
      <c r="C2173" s="5">
        <v>70</v>
      </c>
    </row>
    <row r="2174" spans="1:3" x14ac:dyDescent="0.25">
      <c r="A2174">
        <v>2172</v>
      </c>
      <c r="B2174" s="5">
        <v>11579</v>
      </c>
      <c r="C2174" s="5">
        <v>75</v>
      </c>
    </row>
    <row r="2175" spans="1:3" x14ac:dyDescent="0.25">
      <c r="A2175">
        <v>2173</v>
      </c>
      <c r="B2175" s="5">
        <v>8156</v>
      </c>
      <c r="C2175" s="5">
        <v>60</v>
      </c>
    </row>
    <row r="2176" spans="1:3" x14ac:dyDescent="0.25">
      <c r="A2176">
        <v>2174</v>
      </c>
      <c r="B2176" s="5">
        <v>611</v>
      </c>
      <c r="C2176" s="5">
        <v>13</v>
      </c>
    </row>
    <row r="2177" spans="1:3" x14ac:dyDescent="0.25">
      <c r="A2177">
        <v>2175</v>
      </c>
      <c r="B2177" s="5">
        <v>24</v>
      </c>
      <c r="C2177" s="5">
        <v>46</v>
      </c>
    </row>
    <row r="2178" spans="1:3" x14ac:dyDescent="0.25">
      <c r="A2178">
        <v>2176</v>
      </c>
      <c r="B2178" s="5">
        <v>20</v>
      </c>
      <c r="C2178" s="5">
        <v>10</v>
      </c>
    </row>
    <row r="2179" spans="1:3" x14ac:dyDescent="0.25">
      <c r="A2179">
        <v>2177</v>
      </c>
      <c r="B2179" s="5">
        <v>0</v>
      </c>
      <c r="C2179" s="5">
        <v>0</v>
      </c>
    </row>
    <row r="2180" spans="1:3" x14ac:dyDescent="0.25">
      <c r="A2180">
        <v>2178</v>
      </c>
      <c r="B2180" s="5">
        <v>382</v>
      </c>
      <c r="C2180" s="5">
        <v>21</v>
      </c>
    </row>
    <row r="2181" spans="1:3" x14ac:dyDescent="0.25">
      <c r="A2181">
        <v>2179</v>
      </c>
      <c r="B2181" s="5">
        <v>29</v>
      </c>
      <c r="C2181" s="5">
        <v>0</v>
      </c>
    </row>
    <row r="2182" spans="1:3" x14ac:dyDescent="0.25">
      <c r="A2182">
        <v>2180</v>
      </c>
      <c r="B2182" s="5">
        <v>65</v>
      </c>
      <c r="C2182" s="5">
        <v>0</v>
      </c>
    </row>
    <row r="2183" spans="1:3" x14ac:dyDescent="0.25">
      <c r="A2183">
        <v>2181</v>
      </c>
      <c r="B2183" s="5">
        <v>10</v>
      </c>
      <c r="C2183" s="5">
        <v>3</v>
      </c>
    </row>
    <row r="2184" spans="1:3" x14ac:dyDescent="0.25">
      <c r="A2184">
        <v>2182</v>
      </c>
      <c r="B2184" s="5">
        <v>413672</v>
      </c>
      <c r="C2184" s="5">
        <v>1561</v>
      </c>
    </row>
    <row r="2185" spans="1:3" x14ac:dyDescent="0.25">
      <c r="A2185">
        <v>2183</v>
      </c>
      <c r="B2185" s="5">
        <v>292984</v>
      </c>
      <c r="C2185" s="5">
        <v>23</v>
      </c>
    </row>
    <row r="2186" spans="1:3" x14ac:dyDescent="0.25">
      <c r="A2186">
        <v>2184</v>
      </c>
      <c r="B2186" s="5">
        <v>4700</v>
      </c>
      <c r="C2186" s="5">
        <v>120</v>
      </c>
    </row>
    <row r="2187" spans="1:3" x14ac:dyDescent="0.25">
      <c r="A2187">
        <v>2185</v>
      </c>
      <c r="B2187" s="5">
        <v>153</v>
      </c>
      <c r="C2187" s="5">
        <v>5</v>
      </c>
    </row>
    <row r="2188" spans="1:3" x14ac:dyDescent="0.25">
      <c r="A2188">
        <v>2186</v>
      </c>
      <c r="B2188" s="5">
        <v>75</v>
      </c>
      <c r="C2188" s="5">
        <v>1</v>
      </c>
    </row>
    <row r="2189" spans="1:3" x14ac:dyDescent="0.25">
      <c r="A2189">
        <v>2187</v>
      </c>
      <c r="B2189" s="5">
        <v>2</v>
      </c>
      <c r="C2189" s="5">
        <v>0</v>
      </c>
    </row>
    <row r="2190" spans="1:3" x14ac:dyDescent="0.25">
      <c r="A2190">
        <v>2188</v>
      </c>
      <c r="B2190" s="5">
        <v>2</v>
      </c>
      <c r="C2190" s="5">
        <v>0</v>
      </c>
    </row>
    <row r="2191" spans="1:3" x14ac:dyDescent="0.25">
      <c r="A2191">
        <v>2189</v>
      </c>
      <c r="B2191" s="5">
        <v>9188</v>
      </c>
      <c r="C2191" s="5">
        <v>336</v>
      </c>
    </row>
    <row r="2192" spans="1:3" x14ac:dyDescent="0.25">
      <c r="A2192">
        <v>2190</v>
      </c>
      <c r="B2192" s="5">
        <v>515</v>
      </c>
      <c r="C2192" s="5">
        <v>35</v>
      </c>
    </row>
    <row r="2193" spans="1:3" x14ac:dyDescent="0.25">
      <c r="A2193">
        <v>2191</v>
      </c>
      <c r="B2193" s="5">
        <v>460</v>
      </c>
      <c r="C2193" s="5">
        <v>877</v>
      </c>
    </row>
    <row r="2194" spans="1:3" x14ac:dyDescent="0.25">
      <c r="A2194">
        <v>2192</v>
      </c>
      <c r="B2194" s="5">
        <v>58</v>
      </c>
      <c r="C2194" s="5">
        <v>0</v>
      </c>
    </row>
    <row r="2195" spans="1:3" x14ac:dyDescent="0.25">
      <c r="A2195">
        <v>2193</v>
      </c>
      <c r="B2195" s="5">
        <v>2</v>
      </c>
      <c r="C2195" s="5">
        <v>0</v>
      </c>
    </row>
    <row r="2196" spans="1:3" x14ac:dyDescent="0.25">
      <c r="A2196">
        <v>2194</v>
      </c>
      <c r="B2196" s="5">
        <v>8121</v>
      </c>
      <c r="C2196" s="5">
        <v>48</v>
      </c>
    </row>
    <row r="2197" spans="1:3" x14ac:dyDescent="0.25">
      <c r="A2197">
        <v>2195</v>
      </c>
      <c r="B2197" s="5">
        <v>146</v>
      </c>
      <c r="C2197" s="5">
        <v>5</v>
      </c>
    </row>
    <row r="2198" spans="1:3" x14ac:dyDescent="0.25">
      <c r="A2198">
        <v>2196</v>
      </c>
      <c r="B2198" s="5">
        <v>119</v>
      </c>
      <c r="C2198" s="5">
        <v>1</v>
      </c>
    </row>
    <row r="2199" spans="1:3" x14ac:dyDescent="0.25">
      <c r="A2199">
        <v>2197</v>
      </c>
      <c r="B2199" s="5">
        <v>42</v>
      </c>
      <c r="C2199" s="5">
        <v>1</v>
      </c>
    </row>
    <row r="2200" spans="1:3" x14ac:dyDescent="0.25">
      <c r="A2200">
        <v>2198</v>
      </c>
      <c r="B2200" s="5">
        <v>3</v>
      </c>
      <c r="C2200" s="5">
        <v>0</v>
      </c>
    </row>
    <row r="2201" spans="1:3" x14ac:dyDescent="0.25">
      <c r="A2201">
        <v>2199</v>
      </c>
      <c r="B2201" s="5">
        <v>6208502</v>
      </c>
      <c r="C2201" s="5">
        <v>24591</v>
      </c>
    </row>
    <row r="2202" spans="1:3" x14ac:dyDescent="0.25">
      <c r="A2202">
        <v>2200</v>
      </c>
      <c r="B2202" s="5">
        <v>209399</v>
      </c>
      <c r="C2202" s="5">
        <v>1590</v>
      </c>
    </row>
    <row r="2203" spans="1:3" x14ac:dyDescent="0.25">
      <c r="A2203">
        <v>2201</v>
      </c>
      <c r="B2203" s="5">
        <v>624</v>
      </c>
      <c r="C2203" s="5">
        <v>1</v>
      </c>
    </row>
    <row r="2204" spans="1:3" x14ac:dyDescent="0.25">
      <c r="A2204">
        <v>2202</v>
      </c>
      <c r="B2204" s="5">
        <v>60</v>
      </c>
      <c r="C2204" s="5">
        <v>6</v>
      </c>
    </row>
    <row r="2205" spans="1:3" x14ac:dyDescent="0.25">
      <c r="A2205">
        <v>2203</v>
      </c>
      <c r="B2205" s="5">
        <v>53</v>
      </c>
      <c r="C2205" s="5">
        <v>0</v>
      </c>
    </row>
    <row r="2206" spans="1:3" x14ac:dyDescent="0.25">
      <c r="A2206">
        <v>2204</v>
      </c>
      <c r="B2206" s="5">
        <v>13</v>
      </c>
      <c r="C2206" s="5">
        <v>0</v>
      </c>
    </row>
    <row r="2207" spans="1:3" x14ac:dyDescent="0.25">
      <c r="A2207">
        <v>2205</v>
      </c>
      <c r="B2207" s="5">
        <v>5</v>
      </c>
      <c r="C2207" s="5">
        <v>0</v>
      </c>
    </row>
    <row r="2208" spans="1:3" x14ac:dyDescent="0.25">
      <c r="A2208">
        <v>2206</v>
      </c>
      <c r="B2208" s="5">
        <v>4</v>
      </c>
      <c r="C2208" s="5">
        <v>0</v>
      </c>
    </row>
    <row r="2209" spans="1:3" x14ac:dyDescent="0.25">
      <c r="A2209">
        <v>2207</v>
      </c>
      <c r="B2209" s="5">
        <v>1</v>
      </c>
      <c r="C2209" s="5">
        <v>0</v>
      </c>
    </row>
    <row r="2210" spans="1:3" x14ac:dyDescent="0.25">
      <c r="A2210">
        <v>2208</v>
      </c>
      <c r="B2210" s="5">
        <v>234075</v>
      </c>
      <c r="C2210" s="5">
        <v>391</v>
      </c>
    </row>
    <row r="2211" spans="1:3" x14ac:dyDescent="0.25">
      <c r="A2211">
        <v>2209</v>
      </c>
      <c r="B2211" s="5">
        <v>112500</v>
      </c>
      <c r="C2211" s="5">
        <v>6</v>
      </c>
    </row>
    <row r="2212" spans="1:3" x14ac:dyDescent="0.25">
      <c r="A2212">
        <v>2210</v>
      </c>
      <c r="B2212" s="5">
        <v>96678</v>
      </c>
      <c r="C2212" s="5">
        <v>137</v>
      </c>
    </row>
    <row r="2213" spans="1:3" x14ac:dyDescent="0.25">
      <c r="A2213">
        <v>2211</v>
      </c>
      <c r="B2213" s="5">
        <v>46199</v>
      </c>
      <c r="C2213" s="5">
        <v>42</v>
      </c>
    </row>
    <row r="2214" spans="1:3" x14ac:dyDescent="0.25">
      <c r="A2214">
        <v>2212</v>
      </c>
      <c r="B2214" s="5">
        <v>35330</v>
      </c>
      <c r="C2214" s="5">
        <v>46</v>
      </c>
    </row>
    <row r="2215" spans="1:3" x14ac:dyDescent="0.25">
      <c r="A2215">
        <v>2213</v>
      </c>
      <c r="B2215" s="5">
        <v>30245</v>
      </c>
      <c r="C2215" s="5">
        <v>10</v>
      </c>
    </row>
    <row r="2216" spans="1:3" x14ac:dyDescent="0.25">
      <c r="A2216">
        <v>2214</v>
      </c>
      <c r="B2216" s="5">
        <v>19499</v>
      </c>
      <c r="C2216" s="5">
        <v>2</v>
      </c>
    </row>
    <row r="2217" spans="1:3" x14ac:dyDescent="0.25">
      <c r="A2217">
        <v>2215</v>
      </c>
      <c r="B2217" s="5">
        <v>14563</v>
      </c>
      <c r="C2217" s="5">
        <v>2</v>
      </c>
    </row>
    <row r="2218" spans="1:3" x14ac:dyDescent="0.25">
      <c r="A2218">
        <v>2216</v>
      </c>
      <c r="B2218" s="5">
        <v>12999</v>
      </c>
      <c r="C2218" s="5">
        <v>1</v>
      </c>
    </row>
    <row r="2219" spans="1:3" x14ac:dyDescent="0.25">
      <c r="A2219">
        <v>2217</v>
      </c>
      <c r="B2219" s="5">
        <v>11710</v>
      </c>
      <c r="C2219" s="5">
        <v>5</v>
      </c>
    </row>
    <row r="2220" spans="1:3" x14ac:dyDescent="0.25">
      <c r="A2220">
        <v>2218</v>
      </c>
      <c r="B2220" s="5">
        <v>10886</v>
      </c>
      <c r="C2220" s="5">
        <v>5</v>
      </c>
    </row>
    <row r="2221" spans="1:3" x14ac:dyDescent="0.25">
      <c r="A2221">
        <v>2219</v>
      </c>
      <c r="B2221" s="5">
        <v>3250</v>
      </c>
      <c r="C2221" s="5">
        <v>0</v>
      </c>
    </row>
    <row r="2222" spans="1:3" x14ac:dyDescent="0.25">
      <c r="A2222">
        <v>2220</v>
      </c>
      <c r="B2222" s="5">
        <v>3000</v>
      </c>
      <c r="C2222" s="5">
        <v>0</v>
      </c>
    </row>
    <row r="2223" spans="1:3" x14ac:dyDescent="0.25">
      <c r="A2223">
        <v>2221</v>
      </c>
      <c r="B2223" s="5">
        <v>2785</v>
      </c>
      <c r="C2223" s="5">
        <v>5</v>
      </c>
    </row>
    <row r="2224" spans="1:3" x14ac:dyDescent="0.25">
      <c r="A2224">
        <v>2222</v>
      </c>
      <c r="B2224" s="5">
        <v>2700</v>
      </c>
      <c r="C2224" s="5">
        <v>0</v>
      </c>
    </row>
    <row r="2225" spans="1:3" x14ac:dyDescent="0.25">
      <c r="A2225">
        <v>2223</v>
      </c>
      <c r="B2225" s="5">
        <v>1388</v>
      </c>
      <c r="C2225" s="5">
        <v>447</v>
      </c>
    </row>
    <row r="2226" spans="1:3" x14ac:dyDescent="0.25">
      <c r="A2226">
        <v>2224</v>
      </c>
      <c r="B2226" s="5">
        <v>200</v>
      </c>
      <c r="C2226" s="5">
        <v>6</v>
      </c>
    </row>
    <row r="2227" spans="1:3" x14ac:dyDescent="0.25">
      <c r="A2227">
        <v>2225</v>
      </c>
      <c r="B2227" s="5">
        <v>100</v>
      </c>
      <c r="C2227" s="5">
        <v>3</v>
      </c>
    </row>
    <row r="2228" spans="1:3" x14ac:dyDescent="0.25">
      <c r="A2228">
        <v>2226</v>
      </c>
      <c r="B2228" s="5">
        <v>80989</v>
      </c>
      <c r="C2228" s="5">
        <v>56</v>
      </c>
    </row>
    <row r="2229" spans="1:3" x14ac:dyDescent="0.25">
      <c r="A2229">
        <v>2227</v>
      </c>
      <c r="B2229" s="5">
        <v>1599</v>
      </c>
      <c r="C2229" s="5">
        <v>25</v>
      </c>
    </row>
    <row r="2230" spans="1:3" x14ac:dyDescent="0.25">
      <c r="A2230">
        <v>2228</v>
      </c>
      <c r="B2230" s="5">
        <v>2612023</v>
      </c>
      <c r="C2230" s="5">
        <v>26904</v>
      </c>
    </row>
    <row r="2231" spans="1:3" x14ac:dyDescent="0.25">
      <c r="A2231">
        <v>2229</v>
      </c>
      <c r="B2231" s="5">
        <v>32534</v>
      </c>
      <c r="C2231" s="5">
        <v>1</v>
      </c>
    </row>
    <row r="2232" spans="1:3" x14ac:dyDescent="0.25">
      <c r="A2232">
        <v>2230</v>
      </c>
      <c r="B2232" s="5">
        <v>26295</v>
      </c>
      <c r="C2232" s="5">
        <v>1867</v>
      </c>
    </row>
    <row r="2233" spans="1:3" x14ac:dyDescent="0.25">
      <c r="A2233">
        <v>2231</v>
      </c>
      <c r="B2233" s="5">
        <v>3279</v>
      </c>
      <c r="C2233" s="5">
        <v>0</v>
      </c>
    </row>
    <row r="2234" spans="1:3" x14ac:dyDescent="0.25">
      <c r="A2234">
        <v>2232</v>
      </c>
      <c r="B2234" s="5">
        <v>2403</v>
      </c>
      <c r="C2234" s="5">
        <v>1</v>
      </c>
    </row>
    <row r="2235" spans="1:3" x14ac:dyDescent="0.25">
      <c r="A2235">
        <v>2233</v>
      </c>
      <c r="B2235" s="5">
        <v>324</v>
      </c>
      <c r="C2235" s="5">
        <v>84</v>
      </c>
    </row>
    <row r="2236" spans="1:3" x14ac:dyDescent="0.25">
      <c r="A2236">
        <v>2234</v>
      </c>
      <c r="B2236" s="5">
        <v>319</v>
      </c>
      <c r="C2236" s="5">
        <v>1</v>
      </c>
    </row>
    <row r="2237" spans="1:3" x14ac:dyDescent="0.25">
      <c r="A2237">
        <v>2235</v>
      </c>
      <c r="B2237" s="5">
        <v>225</v>
      </c>
      <c r="C2237" s="5">
        <v>8</v>
      </c>
    </row>
    <row r="2238" spans="1:3" x14ac:dyDescent="0.25">
      <c r="A2238">
        <v>2236</v>
      </c>
      <c r="B2238" s="5">
        <v>200</v>
      </c>
      <c r="C2238" s="5">
        <v>90</v>
      </c>
    </row>
    <row r="2239" spans="1:3" x14ac:dyDescent="0.25">
      <c r="A2239">
        <v>2237</v>
      </c>
      <c r="B2239" s="5">
        <v>67</v>
      </c>
      <c r="C2239" s="5">
        <v>7</v>
      </c>
    </row>
    <row r="2240" spans="1:3" x14ac:dyDescent="0.25">
      <c r="A2240">
        <v>2238</v>
      </c>
      <c r="B2240" s="5">
        <v>17</v>
      </c>
      <c r="C2240" s="5">
        <v>2</v>
      </c>
    </row>
    <row r="2241" spans="1:3" x14ac:dyDescent="0.25">
      <c r="A2241">
        <v>2239</v>
      </c>
      <c r="B2241" s="5">
        <v>8</v>
      </c>
      <c r="C2241" s="5">
        <v>0</v>
      </c>
    </row>
    <row r="2242" spans="1:3" x14ac:dyDescent="0.25">
      <c r="A2242">
        <v>2240</v>
      </c>
      <c r="B2242" s="5">
        <v>0</v>
      </c>
      <c r="C2242" s="5">
        <v>0</v>
      </c>
    </row>
    <row r="2243" spans="1:3" x14ac:dyDescent="0.25">
      <c r="A2243">
        <v>2241</v>
      </c>
      <c r="B2243" s="5">
        <v>185951</v>
      </c>
      <c r="C2243" s="5">
        <v>931</v>
      </c>
    </row>
    <row r="2244" spans="1:3" x14ac:dyDescent="0.25">
      <c r="A2244">
        <v>2242</v>
      </c>
      <c r="B2244" s="5">
        <v>40</v>
      </c>
      <c r="C2244" s="5">
        <v>5</v>
      </c>
    </row>
    <row r="2245" spans="1:3" x14ac:dyDescent="0.25">
      <c r="A2245">
        <v>2243</v>
      </c>
      <c r="B2245" s="5">
        <v>917946</v>
      </c>
      <c r="C2245" s="5">
        <v>398</v>
      </c>
    </row>
    <row r="2246" spans="1:3" x14ac:dyDescent="0.25">
      <c r="A2246">
        <v>2244</v>
      </c>
      <c r="B2246" s="5">
        <v>76250</v>
      </c>
      <c r="C2246" s="5">
        <v>112</v>
      </c>
    </row>
    <row r="2247" spans="1:3" x14ac:dyDescent="0.25">
      <c r="A2247">
        <v>2245</v>
      </c>
      <c r="B2247" s="5">
        <v>5421</v>
      </c>
      <c r="C2247" s="5">
        <v>9</v>
      </c>
    </row>
    <row r="2248" spans="1:3" x14ac:dyDescent="0.25">
      <c r="A2248">
        <v>2246</v>
      </c>
      <c r="B2248" s="5">
        <v>3680</v>
      </c>
      <c r="C2248" s="5">
        <v>4</v>
      </c>
    </row>
    <row r="2249" spans="1:3" x14ac:dyDescent="0.25">
      <c r="A2249">
        <v>2247</v>
      </c>
      <c r="B2249" s="5">
        <v>7279</v>
      </c>
      <c r="C2249" s="5">
        <v>33</v>
      </c>
    </row>
    <row r="2250" spans="1:3" x14ac:dyDescent="0.25">
      <c r="A2250">
        <v>2248</v>
      </c>
      <c r="B2250" s="5">
        <v>5899</v>
      </c>
      <c r="C2250" s="5">
        <v>9</v>
      </c>
    </row>
    <row r="2251" spans="1:3" x14ac:dyDescent="0.25">
      <c r="A2251">
        <v>2249</v>
      </c>
      <c r="B2251" s="5">
        <v>799</v>
      </c>
      <c r="C2251" s="5">
        <v>6</v>
      </c>
    </row>
    <row r="2252" spans="1:3" x14ac:dyDescent="0.25">
      <c r="A2252">
        <v>2250</v>
      </c>
      <c r="B2252" s="5">
        <v>213</v>
      </c>
      <c r="C2252" s="5">
        <v>2</v>
      </c>
    </row>
    <row r="2253" spans="1:3" x14ac:dyDescent="0.25">
      <c r="A2253">
        <v>2251</v>
      </c>
      <c r="B2253" s="5">
        <v>14364</v>
      </c>
      <c r="C2253" s="5">
        <v>24</v>
      </c>
    </row>
    <row r="2254" spans="1:3" x14ac:dyDescent="0.25">
      <c r="A2254">
        <v>2252</v>
      </c>
      <c r="B2254" s="5">
        <v>11176</v>
      </c>
      <c r="C2254" s="5">
        <v>18</v>
      </c>
    </row>
    <row r="2255" spans="1:3" x14ac:dyDescent="0.25">
      <c r="A2255">
        <v>2253</v>
      </c>
      <c r="B2255" s="5">
        <v>9</v>
      </c>
      <c r="C2255" s="5">
        <v>0</v>
      </c>
    </row>
    <row r="2256" spans="1:3" x14ac:dyDescent="0.25">
      <c r="A2256">
        <v>2254</v>
      </c>
      <c r="B2256" s="5">
        <v>1063951</v>
      </c>
      <c r="C2256" s="5">
        <v>5500</v>
      </c>
    </row>
    <row r="2257" spans="1:3" x14ac:dyDescent="0.25">
      <c r="A2257">
        <v>2255</v>
      </c>
      <c r="B2257" s="5">
        <v>210000</v>
      </c>
      <c r="C2257" s="5">
        <v>1100</v>
      </c>
    </row>
    <row r="2258" spans="1:3" x14ac:dyDescent="0.25">
      <c r="A2258">
        <v>2256</v>
      </c>
      <c r="B2258" s="5">
        <v>8</v>
      </c>
      <c r="C2258" s="5">
        <v>9</v>
      </c>
    </row>
    <row r="2259" spans="1:3" x14ac:dyDescent="0.25">
      <c r="A2259">
        <v>2257</v>
      </c>
      <c r="B2259" s="5">
        <v>343595</v>
      </c>
      <c r="C2259" s="5">
        <v>2993</v>
      </c>
    </row>
    <row r="2260" spans="1:3" x14ac:dyDescent="0.25">
      <c r="A2260">
        <v>2258</v>
      </c>
      <c r="B2260" s="5">
        <v>2399</v>
      </c>
      <c r="C2260" s="5">
        <v>2</v>
      </c>
    </row>
    <row r="2261" spans="1:3" x14ac:dyDescent="0.25">
      <c r="A2261">
        <v>2259</v>
      </c>
      <c r="B2261" s="5">
        <v>41603</v>
      </c>
      <c r="C2261" s="5">
        <v>2</v>
      </c>
    </row>
    <row r="2262" spans="1:3" x14ac:dyDescent="0.25">
      <c r="A2262">
        <v>2260</v>
      </c>
      <c r="B2262" s="5">
        <v>490</v>
      </c>
      <c r="C2262" s="5">
        <v>1</v>
      </c>
    </row>
    <row r="2263" spans="1:3" x14ac:dyDescent="0.25">
      <c r="A2263">
        <v>2261</v>
      </c>
      <c r="B2263" s="5">
        <v>4266</v>
      </c>
      <c r="C2263" s="5">
        <v>1</v>
      </c>
    </row>
    <row r="2264" spans="1:3" x14ac:dyDescent="0.25">
      <c r="A2264">
        <v>2262</v>
      </c>
      <c r="B2264" s="5">
        <v>546</v>
      </c>
      <c r="C2264" s="5">
        <v>4</v>
      </c>
    </row>
    <row r="2265" spans="1:3" x14ac:dyDescent="0.25">
      <c r="A2265">
        <v>2263</v>
      </c>
      <c r="B2265" s="5">
        <v>145573</v>
      </c>
      <c r="C2265" s="5">
        <v>77</v>
      </c>
    </row>
    <row r="2266" spans="1:3" x14ac:dyDescent="0.25">
      <c r="A2266">
        <v>2264</v>
      </c>
      <c r="B2266" s="5">
        <v>24302391</v>
      </c>
      <c r="C2266" s="5">
        <v>11575</v>
      </c>
    </row>
    <row r="2267" spans="1:3" x14ac:dyDescent="0.25">
      <c r="A2267">
        <v>2265</v>
      </c>
      <c r="B2267" s="5">
        <v>17965384</v>
      </c>
      <c r="C2267" s="5">
        <v>362988</v>
      </c>
    </row>
    <row r="2268" spans="1:3" x14ac:dyDescent="0.25">
      <c r="A2268">
        <v>2266</v>
      </c>
      <c r="B2268" s="5">
        <v>137500</v>
      </c>
      <c r="C2268" s="5">
        <v>125000</v>
      </c>
    </row>
    <row r="2269" spans="1:3" x14ac:dyDescent="0.25">
      <c r="A2269">
        <v>2267</v>
      </c>
      <c r="B2269" s="5">
        <v>64799</v>
      </c>
      <c r="C2269" s="5">
        <v>2</v>
      </c>
    </row>
    <row r="2270" spans="1:3" x14ac:dyDescent="0.25">
      <c r="A2270">
        <v>2268</v>
      </c>
      <c r="B2270" s="5">
        <v>30787</v>
      </c>
      <c r="C2270" s="5">
        <v>62</v>
      </c>
    </row>
    <row r="2271" spans="1:3" x14ac:dyDescent="0.25">
      <c r="A2271">
        <v>2269</v>
      </c>
      <c r="B2271" s="5">
        <v>19798</v>
      </c>
      <c r="C2271" s="5">
        <v>67</v>
      </c>
    </row>
    <row r="2272" spans="1:3" x14ac:dyDescent="0.25">
      <c r="A2272">
        <v>2270</v>
      </c>
      <c r="B2272" s="5">
        <v>17498</v>
      </c>
      <c r="C2272" s="5">
        <v>35</v>
      </c>
    </row>
    <row r="2273" spans="1:3" x14ac:dyDescent="0.25">
      <c r="A2273">
        <v>2271</v>
      </c>
      <c r="B2273" s="5">
        <v>14475</v>
      </c>
      <c r="C2273" s="5">
        <v>3</v>
      </c>
    </row>
    <row r="2274" spans="1:3" x14ac:dyDescent="0.25">
      <c r="A2274">
        <v>2272</v>
      </c>
      <c r="B2274" s="5">
        <v>14217</v>
      </c>
      <c r="C2274" s="5">
        <v>25</v>
      </c>
    </row>
    <row r="2275" spans="1:3" x14ac:dyDescent="0.25">
      <c r="A2275">
        <v>2273</v>
      </c>
      <c r="B2275" s="5">
        <v>4807</v>
      </c>
      <c r="C2275" s="5">
        <v>2</v>
      </c>
    </row>
    <row r="2276" spans="1:3" x14ac:dyDescent="0.25">
      <c r="A2276">
        <v>2274</v>
      </c>
      <c r="B2276" s="5">
        <v>1989</v>
      </c>
      <c r="C2276" s="5">
        <v>0</v>
      </c>
    </row>
    <row r="2277" spans="1:3" x14ac:dyDescent="0.25">
      <c r="A2277">
        <v>2275</v>
      </c>
      <c r="B2277" s="5">
        <v>1798</v>
      </c>
      <c r="C2277" s="5">
        <v>5</v>
      </c>
    </row>
    <row r="2278" spans="1:3" x14ac:dyDescent="0.25">
      <c r="A2278">
        <v>2276</v>
      </c>
      <c r="B2278" s="5">
        <v>317</v>
      </c>
      <c r="C2278" s="5">
        <v>1</v>
      </c>
    </row>
    <row r="2279" spans="1:3" x14ac:dyDescent="0.25">
      <c r="A2279">
        <v>2277</v>
      </c>
      <c r="B2279" s="5">
        <v>57</v>
      </c>
      <c r="C2279" s="5">
        <v>0</v>
      </c>
    </row>
    <row r="2280" spans="1:3" x14ac:dyDescent="0.25">
      <c r="A2280">
        <v>2278</v>
      </c>
      <c r="B2280" s="5">
        <v>26</v>
      </c>
      <c r="C2280" s="5">
        <v>0</v>
      </c>
    </row>
    <row r="2281" spans="1:3" x14ac:dyDescent="0.25">
      <c r="A2281">
        <v>2279</v>
      </c>
      <c r="B2281" s="5">
        <v>10</v>
      </c>
      <c r="C2281" s="5">
        <v>0</v>
      </c>
    </row>
    <row r="2282" spans="1:3" x14ac:dyDescent="0.25">
      <c r="A2282">
        <v>2280</v>
      </c>
      <c r="B2282" s="5">
        <v>4</v>
      </c>
      <c r="C2282" s="5">
        <v>1</v>
      </c>
    </row>
    <row r="2283" spans="1:3" x14ac:dyDescent="0.25">
      <c r="A2283">
        <v>2281</v>
      </c>
      <c r="B2283" s="5">
        <v>0</v>
      </c>
      <c r="C2283" s="5">
        <v>21</v>
      </c>
    </row>
    <row r="2284" spans="1:3" x14ac:dyDescent="0.25">
      <c r="A2284">
        <v>2282</v>
      </c>
      <c r="B2284" s="5">
        <v>112</v>
      </c>
      <c r="C2284" s="5">
        <v>1</v>
      </c>
    </row>
    <row r="2285" spans="1:3" x14ac:dyDescent="0.25">
      <c r="A2285">
        <v>2283</v>
      </c>
      <c r="B2285" s="5">
        <v>503</v>
      </c>
      <c r="C2285" s="5">
        <v>0</v>
      </c>
    </row>
    <row r="2286" spans="1:3" x14ac:dyDescent="0.25">
      <c r="A2286">
        <v>2284</v>
      </c>
      <c r="B2286" s="5">
        <v>645750</v>
      </c>
      <c r="C2286" s="5">
        <v>225</v>
      </c>
    </row>
    <row r="2287" spans="1:3" x14ac:dyDescent="0.25">
      <c r="A2287">
        <v>2285</v>
      </c>
      <c r="B2287" s="5">
        <v>110104</v>
      </c>
      <c r="C2287" s="5">
        <v>977</v>
      </c>
    </row>
    <row r="2288" spans="1:3" x14ac:dyDescent="0.25">
      <c r="A2288">
        <v>2286</v>
      </c>
      <c r="B2288" s="5">
        <v>7500</v>
      </c>
      <c r="C2288" s="5">
        <v>1</v>
      </c>
    </row>
    <row r="2289" spans="1:3" x14ac:dyDescent="0.25">
      <c r="A2289">
        <v>2287</v>
      </c>
      <c r="B2289" s="5">
        <v>3645</v>
      </c>
      <c r="C2289" s="5">
        <v>1</v>
      </c>
    </row>
    <row r="2290" spans="1:3" x14ac:dyDescent="0.25">
      <c r="A2290">
        <v>2288</v>
      </c>
      <c r="B2290" s="5">
        <v>732</v>
      </c>
      <c r="C2290" s="5">
        <v>1</v>
      </c>
    </row>
    <row r="2291" spans="1:3" x14ac:dyDescent="0.25">
      <c r="A2291">
        <v>2289</v>
      </c>
      <c r="B2291" s="5">
        <v>289853</v>
      </c>
      <c r="C2291" s="5">
        <v>485</v>
      </c>
    </row>
    <row r="2292" spans="1:3" x14ac:dyDescent="0.25">
      <c r="A2292">
        <v>2290</v>
      </c>
      <c r="B2292" s="5">
        <v>211513</v>
      </c>
      <c r="C2292" s="5">
        <v>507</v>
      </c>
    </row>
    <row r="2293" spans="1:3" x14ac:dyDescent="0.25">
      <c r="A2293">
        <v>2291</v>
      </c>
      <c r="B2293" s="5">
        <v>191949</v>
      </c>
      <c r="C2293" s="5">
        <v>383</v>
      </c>
    </row>
    <row r="2294" spans="1:3" x14ac:dyDescent="0.25">
      <c r="A2294">
        <v>2292</v>
      </c>
      <c r="B2294" s="5">
        <v>107686</v>
      </c>
      <c r="C2294" s="5">
        <v>7244</v>
      </c>
    </row>
    <row r="2295" spans="1:3" x14ac:dyDescent="0.25">
      <c r="A2295">
        <v>2293</v>
      </c>
      <c r="B2295" s="5">
        <v>106828</v>
      </c>
      <c r="C2295" s="5">
        <v>153</v>
      </c>
    </row>
    <row r="2296" spans="1:3" x14ac:dyDescent="0.25">
      <c r="A2296">
        <v>2294</v>
      </c>
      <c r="B2296" s="5">
        <v>53955</v>
      </c>
      <c r="C2296" s="5">
        <v>3379</v>
      </c>
    </row>
    <row r="2297" spans="1:3" x14ac:dyDescent="0.25">
      <c r="A2297">
        <v>2295</v>
      </c>
      <c r="B2297" s="5">
        <v>49557</v>
      </c>
      <c r="C2297" s="5">
        <v>2811</v>
      </c>
    </row>
    <row r="2298" spans="1:3" x14ac:dyDescent="0.25">
      <c r="A2298">
        <v>2296</v>
      </c>
      <c r="B2298" s="5">
        <v>45688</v>
      </c>
      <c r="C2298" s="5">
        <v>138</v>
      </c>
    </row>
    <row r="2299" spans="1:3" x14ac:dyDescent="0.25">
      <c r="A2299">
        <v>2297</v>
      </c>
      <c r="B2299" s="5">
        <v>24707</v>
      </c>
      <c r="C2299" s="5">
        <v>27</v>
      </c>
    </row>
    <row r="2300" spans="1:3" x14ac:dyDescent="0.25">
      <c r="A2300">
        <v>2298</v>
      </c>
      <c r="B2300" s="5">
        <v>20819</v>
      </c>
      <c r="C2300" s="5">
        <v>1355</v>
      </c>
    </row>
    <row r="2301" spans="1:3" x14ac:dyDescent="0.25">
      <c r="A2301">
        <v>2299</v>
      </c>
      <c r="B2301" s="5">
        <v>1689</v>
      </c>
      <c r="C2301" s="5">
        <v>174</v>
      </c>
    </row>
    <row r="2302" spans="1:3" x14ac:dyDescent="0.25">
      <c r="A2302">
        <v>2300</v>
      </c>
      <c r="B2302" s="5">
        <v>448</v>
      </c>
      <c r="C2302" s="5">
        <v>16</v>
      </c>
    </row>
    <row r="2303" spans="1:3" x14ac:dyDescent="0.25">
      <c r="A2303">
        <v>2301</v>
      </c>
      <c r="B2303" s="5">
        <v>2464139</v>
      </c>
      <c r="C2303" s="5">
        <v>98937</v>
      </c>
    </row>
    <row r="2304" spans="1:3" x14ac:dyDescent="0.25">
      <c r="A2304">
        <v>2302</v>
      </c>
      <c r="B2304" s="5">
        <v>1255971</v>
      </c>
      <c r="C2304" s="5">
        <v>21574</v>
      </c>
    </row>
    <row r="2305" spans="1:3" x14ac:dyDescent="0.25">
      <c r="A2305">
        <v>2303</v>
      </c>
      <c r="B2305" s="5">
        <v>1242869</v>
      </c>
      <c r="C2305" s="5">
        <v>39250</v>
      </c>
    </row>
    <row r="2306" spans="1:3" x14ac:dyDescent="0.25">
      <c r="A2306">
        <v>2304</v>
      </c>
      <c r="B2306" s="5">
        <v>1134309</v>
      </c>
      <c r="C2306" s="5">
        <v>65465</v>
      </c>
    </row>
    <row r="2307" spans="1:3" x14ac:dyDescent="0.25">
      <c r="A2307">
        <v>2305</v>
      </c>
      <c r="B2307" s="5">
        <v>937577</v>
      </c>
      <c r="C2307" s="5">
        <v>11269</v>
      </c>
    </row>
    <row r="2308" spans="1:3" x14ac:dyDescent="0.25">
      <c r="A2308">
        <v>2306</v>
      </c>
      <c r="B2308" s="5">
        <v>720850</v>
      </c>
      <c r="C2308" s="5">
        <v>27953</v>
      </c>
    </row>
    <row r="2309" spans="1:3" x14ac:dyDescent="0.25">
      <c r="A2309">
        <v>2307</v>
      </c>
      <c r="B2309" s="5">
        <v>559404</v>
      </c>
      <c r="C2309" s="5">
        <v>24282</v>
      </c>
    </row>
    <row r="2310" spans="1:3" x14ac:dyDescent="0.25">
      <c r="A2310">
        <v>2308</v>
      </c>
      <c r="B2310" s="5">
        <v>468705</v>
      </c>
      <c r="C2310" s="5">
        <v>22882</v>
      </c>
    </row>
    <row r="2311" spans="1:3" x14ac:dyDescent="0.25">
      <c r="A2311">
        <v>2309</v>
      </c>
      <c r="B2311" s="5">
        <v>461249</v>
      </c>
      <c r="C2311" s="5">
        <v>6698</v>
      </c>
    </row>
    <row r="2312" spans="1:3" x14ac:dyDescent="0.25">
      <c r="A2312">
        <v>2310</v>
      </c>
      <c r="B2312" s="5">
        <v>441654</v>
      </c>
      <c r="C2312" s="5">
        <v>5855</v>
      </c>
    </row>
    <row r="2313" spans="1:3" x14ac:dyDescent="0.25">
      <c r="A2313">
        <v>2311</v>
      </c>
      <c r="B2313" s="5">
        <v>438051</v>
      </c>
      <c r="C2313" s="5">
        <v>12907</v>
      </c>
    </row>
    <row r="2314" spans="1:3" x14ac:dyDescent="0.25">
      <c r="A2314">
        <v>2312</v>
      </c>
      <c r="B2314" s="5">
        <v>433365</v>
      </c>
      <c r="C2314" s="5">
        <v>3360</v>
      </c>
    </row>
    <row r="2315" spans="1:3" x14ac:dyDescent="0.25">
      <c r="A2315">
        <v>2313</v>
      </c>
      <c r="B2315" s="5">
        <v>403775</v>
      </c>
      <c r="C2315" s="5">
        <v>18011</v>
      </c>
    </row>
    <row r="2316" spans="1:3" x14ac:dyDescent="0.25">
      <c r="A2316">
        <v>2314</v>
      </c>
      <c r="B2316" s="5">
        <v>375827</v>
      </c>
      <c r="C2316" s="5">
        <v>11066</v>
      </c>
    </row>
    <row r="2317" spans="1:3" x14ac:dyDescent="0.25">
      <c r="A2317">
        <v>2315</v>
      </c>
      <c r="B2317" s="5">
        <v>337001</v>
      </c>
      <c r="C2317" s="5">
        <v>11493</v>
      </c>
    </row>
    <row r="2318" spans="1:3" x14ac:dyDescent="0.25">
      <c r="A2318">
        <v>2316</v>
      </c>
      <c r="B2318" s="5">
        <v>325295</v>
      </c>
      <c r="C2318" s="5">
        <v>12817</v>
      </c>
    </row>
    <row r="2319" spans="1:3" x14ac:dyDescent="0.25">
      <c r="A2319">
        <v>2317</v>
      </c>
      <c r="B2319" s="5">
        <v>302435</v>
      </c>
      <c r="C2319" s="5">
        <v>14183</v>
      </c>
    </row>
    <row r="2320" spans="1:3" x14ac:dyDescent="0.25">
      <c r="A2320">
        <v>2318</v>
      </c>
      <c r="B2320" s="5">
        <v>285647</v>
      </c>
      <c r="C2320" s="5">
        <v>19082</v>
      </c>
    </row>
    <row r="2321" spans="1:3" x14ac:dyDescent="0.25">
      <c r="A2321">
        <v>2319</v>
      </c>
      <c r="B2321" s="5">
        <v>273887</v>
      </c>
      <c r="C2321" s="5">
        <v>7118</v>
      </c>
    </row>
    <row r="2322" spans="1:3" x14ac:dyDescent="0.25">
      <c r="A2322">
        <v>2320</v>
      </c>
      <c r="B2322" s="5">
        <v>264249</v>
      </c>
      <c r="C2322" s="5">
        <v>14742</v>
      </c>
    </row>
    <row r="2323" spans="1:3" x14ac:dyDescent="0.25">
      <c r="A2323">
        <v>2321</v>
      </c>
      <c r="B2323" s="5">
        <v>233600</v>
      </c>
      <c r="C2323" s="5">
        <v>12318</v>
      </c>
    </row>
    <row r="2324" spans="1:3" x14ac:dyDescent="0.25">
      <c r="A2324">
        <v>2322</v>
      </c>
      <c r="B2324" s="5">
        <v>227899</v>
      </c>
      <c r="C2324" s="5">
        <v>10349</v>
      </c>
    </row>
    <row r="2325" spans="1:3" x14ac:dyDescent="0.25">
      <c r="A2325">
        <v>2323</v>
      </c>
      <c r="B2325" s="5">
        <v>199675</v>
      </c>
      <c r="C2325" s="5">
        <v>8008</v>
      </c>
    </row>
    <row r="2326" spans="1:3" x14ac:dyDescent="0.25">
      <c r="A2326">
        <v>2324</v>
      </c>
      <c r="B2326" s="5">
        <v>192097</v>
      </c>
      <c r="C2326" s="5">
        <v>3609</v>
      </c>
    </row>
    <row r="2327" spans="1:3" x14ac:dyDescent="0.25">
      <c r="A2327">
        <v>2325</v>
      </c>
      <c r="B2327" s="5">
        <v>143999</v>
      </c>
      <c r="C2327" s="5">
        <v>2750</v>
      </c>
    </row>
    <row r="2328" spans="1:3" x14ac:dyDescent="0.25">
      <c r="A2328">
        <v>2326</v>
      </c>
      <c r="B2328" s="5">
        <v>117372</v>
      </c>
      <c r="C2328" s="5">
        <v>3387</v>
      </c>
    </row>
    <row r="2329" spans="1:3" x14ac:dyDescent="0.25">
      <c r="A2329">
        <v>2327</v>
      </c>
      <c r="B2329" s="5">
        <v>86520</v>
      </c>
      <c r="C2329" s="5">
        <v>1525</v>
      </c>
    </row>
    <row r="2330" spans="1:3" x14ac:dyDescent="0.25">
      <c r="A2330">
        <v>2328</v>
      </c>
      <c r="B2330" s="5">
        <v>82845</v>
      </c>
      <c r="C2330" s="5">
        <v>10312</v>
      </c>
    </row>
    <row r="2331" spans="1:3" x14ac:dyDescent="0.25">
      <c r="A2331">
        <v>2329</v>
      </c>
      <c r="B2331" s="5">
        <v>81901</v>
      </c>
      <c r="C2331" s="5">
        <v>4347</v>
      </c>
    </row>
    <row r="2332" spans="1:3" x14ac:dyDescent="0.25">
      <c r="A2332">
        <v>2330</v>
      </c>
      <c r="B2332" s="5">
        <v>80906</v>
      </c>
      <c r="C2332" s="5">
        <v>1600</v>
      </c>
    </row>
    <row r="2333" spans="1:3" x14ac:dyDescent="0.25">
      <c r="A2333">
        <v>2331</v>
      </c>
      <c r="B2333" s="5">
        <v>71341</v>
      </c>
      <c r="C2333" s="5">
        <v>2505</v>
      </c>
    </row>
    <row r="2334" spans="1:3" x14ac:dyDescent="0.25">
      <c r="A2334">
        <v>2332</v>
      </c>
      <c r="B2334" s="5">
        <v>68804</v>
      </c>
      <c r="C2334" s="5">
        <v>485</v>
      </c>
    </row>
    <row r="2335" spans="1:3" x14ac:dyDescent="0.25">
      <c r="A2335">
        <v>2333</v>
      </c>
      <c r="B2335" s="5">
        <v>67999</v>
      </c>
      <c r="C2335" s="5">
        <v>3767</v>
      </c>
    </row>
    <row r="2336" spans="1:3" x14ac:dyDescent="0.25">
      <c r="A2336">
        <v>2334</v>
      </c>
      <c r="B2336" s="5">
        <v>51709</v>
      </c>
      <c r="C2336" s="5">
        <v>3801</v>
      </c>
    </row>
    <row r="2337" spans="1:3" x14ac:dyDescent="0.25">
      <c r="A2337">
        <v>2335</v>
      </c>
      <c r="B2337" s="5">
        <v>48298</v>
      </c>
      <c r="C2337" s="5">
        <v>177</v>
      </c>
    </row>
    <row r="2338" spans="1:3" x14ac:dyDescent="0.25">
      <c r="A2338">
        <v>2336</v>
      </c>
      <c r="B2338" s="5">
        <v>27731</v>
      </c>
      <c r="C2338" s="5">
        <v>1039</v>
      </c>
    </row>
    <row r="2339" spans="1:3" x14ac:dyDescent="0.25">
      <c r="A2339">
        <v>2337</v>
      </c>
      <c r="B2339" s="5">
        <v>25895</v>
      </c>
      <c r="C2339" s="5">
        <v>798</v>
      </c>
    </row>
    <row r="2340" spans="1:3" x14ac:dyDescent="0.25">
      <c r="A2340">
        <v>2338</v>
      </c>
      <c r="B2340" s="5">
        <v>23037</v>
      </c>
      <c r="C2340" s="5">
        <v>565</v>
      </c>
    </row>
    <row r="2341" spans="1:3" x14ac:dyDescent="0.25">
      <c r="A2341">
        <v>2339</v>
      </c>
      <c r="B2341" s="5">
        <v>22148</v>
      </c>
      <c r="C2341" s="5">
        <v>693</v>
      </c>
    </row>
    <row r="2342" spans="1:3" x14ac:dyDescent="0.25">
      <c r="A2342">
        <v>2340</v>
      </c>
      <c r="B2342" s="5">
        <v>14895</v>
      </c>
      <c r="C2342" s="5">
        <v>378</v>
      </c>
    </row>
    <row r="2343" spans="1:3" x14ac:dyDescent="0.25">
      <c r="A2343">
        <v>2341</v>
      </c>
      <c r="B2343" s="5">
        <v>11129</v>
      </c>
      <c r="C2343" s="5">
        <v>162</v>
      </c>
    </row>
    <row r="2344" spans="1:3" x14ac:dyDescent="0.25">
      <c r="A2344">
        <v>2342</v>
      </c>
      <c r="B2344" s="5">
        <v>9705</v>
      </c>
      <c r="C2344" s="5">
        <v>548</v>
      </c>
    </row>
    <row r="2345" spans="1:3" x14ac:dyDescent="0.25">
      <c r="A2345">
        <v>2343</v>
      </c>
      <c r="B2345" s="5">
        <v>7569</v>
      </c>
      <c r="C2345" s="5">
        <v>33</v>
      </c>
    </row>
    <row r="2346" spans="1:3" x14ac:dyDescent="0.25">
      <c r="A2346">
        <v>2344</v>
      </c>
      <c r="B2346" s="5">
        <v>7373</v>
      </c>
      <c r="C2346" s="5">
        <v>233</v>
      </c>
    </row>
    <row r="2347" spans="1:3" x14ac:dyDescent="0.25">
      <c r="A2347">
        <v>2345</v>
      </c>
      <c r="B2347" s="5">
        <v>7224</v>
      </c>
      <c r="C2347" s="5">
        <v>54</v>
      </c>
    </row>
    <row r="2348" spans="1:3" x14ac:dyDescent="0.25">
      <c r="A2348">
        <v>2346</v>
      </c>
      <c r="B2348" s="5">
        <v>4756</v>
      </c>
      <c r="C2348" s="5">
        <v>126</v>
      </c>
    </row>
    <row r="2349" spans="1:3" x14ac:dyDescent="0.25">
      <c r="A2349">
        <v>2347</v>
      </c>
      <c r="B2349" s="5">
        <v>3576</v>
      </c>
      <c r="C2349" s="5">
        <v>156</v>
      </c>
    </row>
    <row r="2350" spans="1:3" x14ac:dyDescent="0.25">
      <c r="A2350">
        <v>2348</v>
      </c>
      <c r="B2350" s="5">
        <v>2880</v>
      </c>
      <c r="C2350" s="5">
        <v>52</v>
      </c>
    </row>
    <row r="2351" spans="1:3" x14ac:dyDescent="0.25">
      <c r="A2351">
        <v>2349</v>
      </c>
      <c r="B2351" s="5">
        <v>2377</v>
      </c>
      <c r="C2351" s="5">
        <v>156</v>
      </c>
    </row>
    <row r="2352" spans="1:3" x14ac:dyDescent="0.25">
      <c r="A2352">
        <v>2350</v>
      </c>
      <c r="B2352" s="5">
        <v>208</v>
      </c>
      <c r="C2352" s="5">
        <v>7</v>
      </c>
    </row>
    <row r="2353" spans="1:3" x14ac:dyDescent="0.25">
      <c r="A2353">
        <v>2351</v>
      </c>
      <c r="B2353" s="5">
        <v>82</v>
      </c>
      <c r="C2353" s="5">
        <v>5</v>
      </c>
    </row>
    <row r="2354" spans="1:3" x14ac:dyDescent="0.25">
      <c r="A2354">
        <v>2352</v>
      </c>
      <c r="B2354" s="5">
        <v>0</v>
      </c>
      <c r="C2354" s="5">
        <v>0</v>
      </c>
    </row>
    <row r="2355" spans="1:3" x14ac:dyDescent="0.25">
      <c r="A2355">
        <v>2353</v>
      </c>
      <c r="B2355" s="5">
        <v>8399</v>
      </c>
      <c r="C2355" s="5">
        <v>554</v>
      </c>
    </row>
    <row r="2356" spans="1:3" x14ac:dyDescent="0.25">
      <c r="A2356">
        <v>2354</v>
      </c>
      <c r="B2356" s="5">
        <v>10</v>
      </c>
      <c r="C2356" s="5">
        <v>0</v>
      </c>
    </row>
    <row r="2357" spans="1:3" x14ac:dyDescent="0.25">
      <c r="A2357">
        <v>2355</v>
      </c>
      <c r="B2357" s="5">
        <v>608</v>
      </c>
      <c r="C2357" s="5">
        <v>0</v>
      </c>
    </row>
    <row r="2358" spans="1:3" x14ac:dyDescent="0.25">
      <c r="A2358">
        <v>2356</v>
      </c>
      <c r="B2358" s="5">
        <v>10063</v>
      </c>
      <c r="C2358" s="5">
        <v>181</v>
      </c>
    </row>
    <row r="2359" spans="1:3" x14ac:dyDescent="0.25">
      <c r="A2359">
        <v>2357</v>
      </c>
      <c r="B2359" s="5">
        <v>4703</v>
      </c>
      <c r="C2359" s="5">
        <v>0</v>
      </c>
    </row>
    <row r="2360" spans="1:3" x14ac:dyDescent="0.25">
      <c r="A2360">
        <v>2358</v>
      </c>
      <c r="B2360" s="5">
        <v>3488</v>
      </c>
      <c r="C2360" s="5">
        <v>20</v>
      </c>
    </row>
    <row r="2361" spans="1:3" x14ac:dyDescent="0.25">
      <c r="A2361">
        <v>2359</v>
      </c>
      <c r="B2361" s="5">
        <v>1648</v>
      </c>
      <c r="C2361" s="5">
        <v>66000</v>
      </c>
    </row>
    <row r="2362" spans="1:3" x14ac:dyDescent="0.25">
      <c r="A2362">
        <v>2360</v>
      </c>
      <c r="B2362" s="5">
        <v>547</v>
      </c>
      <c r="C2362" s="5">
        <v>1</v>
      </c>
    </row>
    <row r="2363" spans="1:3" x14ac:dyDescent="0.25">
      <c r="A2363">
        <v>2361</v>
      </c>
      <c r="B2363" s="5">
        <v>310</v>
      </c>
      <c r="C2363" s="5">
        <v>1</v>
      </c>
    </row>
    <row r="2364" spans="1:3" x14ac:dyDescent="0.25">
      <c r="A2364">
        <v>2362</v>
      </c>
      <c r="B2364" s="5">
        <v>300</v>
      </c>
      <c r="C2364" s="5">
        <v>0</v>
      </c>
    </row>
    <row r="2365" spans="1:3" x14ac:dyDescent="0.25">
      <c r="A2365">
        <v>2363</v>
      </c>
      <c r="B2365" s="5">
        <v>240</v>
      </c>
      <c r="C2365" s="5">
        <v>0</v>
      </c>
    </row>
    <row r="2366" spans="1:3" x14ac:dyDescent="0.25">
      <c r="A2366">
        <v>2364</v>
      </c>
      <c r="B2366" s="5">
        <v>90</v>
      </c>
      <c r="C2366" s="5">
        <v>0</v>
      </c>
    </row>
    <row r="2367" spans="1:3" x14ac:dyDescent="0.25">
      <c r="A2367">
        <v>2365</v>
      </c>
      <c r="B2367" s="5">
        <v>44</v>
      </c>
      <c r="C2367" s="5">
        <v>10</v>
      </c>
    </row>
    <row r="2368" spans="1:3" x14ac:dyDescent="0.25">
      <c r="A2368">
        <v>2366</v>
      </c>
      <c r="B2368" s="5">
        <v>28</v>
      </c>
      <c r="C2368" s="5">
        <v>6</v>
      </c>
    </row>
    <row r="2369" spans="1:3" x14ac:dyDescent="0.25">
      <c r="A2369">
        <v>2367</v>
      </c>
      <c r="B2369" s="5">
        <v>25</v>
      </c>
      <c r="C2369" s="5">
        <v>26</v>
      </c>
    </row>
    <row r="2370" spans="1:3" x14ac:dyDescent="0.25">
      <c r="A2370">
        <v>2368</v>
      </c>
      <c r="B2370" s="5">
        <v>23</v>
      </c>
      <c r="C2370" s="5">
        <v>0</v>
      </c>
    </row>
    <row r="2371" spans="1:3" x14ac:dyDescent="0.25">
      <c r="A2371">
        <v>2369</v>
      </c>
      <c r="B2371" s="5">
        <v>23</v>
      </c>
      <c r="C2371" s="5">
        <v>0</v>
      </c>
    </row>
    <row r="2372" spans="1:3" x14ac:dyDescent="0.25">
      <c r="A2372">
        <v>2370</v>
      </c>
      <c r="B2372" s="5">
        <v>19</v>
      </c>
      <c r="C2372" s="5">
        <v>128</v>
      </c>
    </row>
    <row r="2373" spans="1:3" x14ac:dyDescent="0.25">
      <c r="A2373">
        <v>2371</v>
      </c>
      <c r="B2373" s="5">
        <v>9</v>
      </c>
      <c r="C2373" s="5">
        <v>0</v>
      </c>
    </row>
    <row r="2374" spans="1:3" x14ac:dyDescent="0.25">
      <c r="A2374">
        <v>2372</v>
      </c>
      <c r="B2374" s="5">
        <v>6</v>
      </c>
      <c r="C2374" s="5">
        <v>0</v>
      </c>
    </row>
    <row r="2375" spans="1:3" x14ac:dyDescent="0.25">
      <c r="A2375">
        <v>2373</v>
      </c>
      <c r="B2375" s="5">
        <v>389</v>
      </c>
      <c r="C2375" s="5">
        <v>79</v>
      </c>
    </row>
    <row r="2376" spans="1:3" x14ac:dyDescent="0.25">
      <c r="A2376">
        <v>2374</v>
      </c>
      <c r="B2376" s="5">
        <v>13066</v>
      </c>
      <c r="C2376" s="5">
        <v>1100</v>
      </c>
    </row>
    <row r="2377" spans="1:3" x14ac:dyDescent="0.25">
      <c r="A2377">
        <v>2375</v>
      </c>
      <c r="B2377" s="5">
        <v>1874</v>
      </c>
      <c r="C2377" s="5">
        <v>125</v>
      </c>
    </row>
    <row r="2378" spans="1:3" x14ac:dyDescent="0.25">
      <c r="A2378">
        <v>2376</v>
      </c>
      <c r="B2378" s="5">
        <v>27</v>
      </c>
      <c r="C2378" s="5">
        <v>0</v>
      </c>
    </row>
    <row r="2379" spans="1:3" x14ac:dyDescent="0.25">
      <c r="A2379">
        <v>2377</v>
      </c>
      <c r="B2379" s="5">
        <v>2280748</v>
      </c>
      <c r="C2379" s="5">
        <v>8656</v>
      </c>
    </row>
    <row r="2380" spans="1:3" x14ac:dyDescent="0.25">
      <c r="A2380">
        <v>2378</v>
      </c>
      <c r="B2380" s="5">
        <v>843665</v>
      </c>
      <c r="C2380" s="5">
        <v>2832</v>
      </c>
    </row>
    <row r="2381" spans="1:3" x14ac:dyDescent="0.25">
      <c r="A2381">
        <v>2379</v>
      </c>
      <c r="B2381" s="5">
        <v>256921</v>
      </c>
      <c r="C2381" s="5">
        <v>576</v>
      </c>
    </row>
    <row r="2382" spans="1:3" x14ac:dyDescent="0.25">
      <c r="A2382">
        <v>2380</v>
      </c>
      <c r="B2382" s="5">
        <v>217231</v>
      </c>
      <c r="C2382" s="5">
        <v>2175</v>
      </c>
    </row>
    <row r="2383" spans="1:3" x14ac:dyDescent="0.25">
      <c r="A2383">
        <v>2381</v>
      </c>
      <c r="B2383" s="5">
        <v>203625</v>
      </c>
      <c r="C2383" s="5">
        <v>432</v>
      </c>
    </row>
    <row r="2384" spans="1:3" x14ac:dyDescent="0.25">
      <c r="A2384">
        <v>2382</v>
      </c>
      <c r="B2384" s="5">
        <v>178817</v>
      </c>
      <c r="C2384" s="5">
        <v>600</v>
      </c>
    </row>
    <row r="2385" spans="1:3" x14ac:dyDescent="0.25">
      <c r="A2385">
        <v>2383</v>
      </c>
      <c r="B2385" s="5">
        <v>146120</v>
      </c>
      <c r="C2385" s="5">
        <v>575</v>
      </c>
    </row>
    <row r="2386" spans="1:3" x14ac:dyDescent="0.25">
      <c r="A2386">
        <v>2384</v>
      </c>
      <c r="B2386" s="5">
        <v>88081</v>
      </c>
      <c r="C2386" s="5">
        <v>5428</v>
      </c>
    </row>
    <row r="2387" spans="1:3" x14ac:dyDescent="0.25">
      <c r="A2387">
        <v>2385</v>
      </c>
      <c r="B2387" s="5">
        <v>69733</v>
      </c>
      <c r="C2387" s="5">
        <v>208</v>
      </c>
    </row>
    <row r="2388" spans="1:3" x14ac:dyDescent="0.25">
      <c r="A2388">
        <v>2386</v>
      </c>
      <c r="B2388" s="5">
        <v>64330</v>
      </c>
      <c r="C2388" s="5">
        <v>168</v>
      </c>
    </row>
    <row r="2389" spans="1:3" x14ac:dyDescent="0.25">
      <c r="A2389">
        <v>2387</v>
      </c>
      <c r="B2389" s="5">
        <v>63055</v>
      </c>
      <c r="C2389" s="5">
        <v>201</v>
      </c>
    </row>
    <row r="2390" spans="1:3" x14ac:dyDescent="0.25">
      <c r="A2390">
        <v>2388</v>
      </c>
      <c r="B2390" s="5">
        <v>48965</v>
      </c>
      <c r="C2390" s="5">
        <v>128</v>
      </c>
    </row>
    <row r="2391" spans="1:3" x14ac:dyDescent="0.25">
      <c r="A2391">
        <v>2389</v>
      </c>
      <c r="B2391" s="5">
        <v>37273</v>
      </c>
      <c r="C2391" s="5">
        <v>119</v>
      </c>
    </row>
    <row r="2392" spans="1:3" x14ac:dyDescent="0.25">
      <c r="A2392">
        <v>2390</v>
      </c>
      <c r="B2392" s="5">
        <v>15388</v>
      </c>
      <c r="C2392" s="5">
        <v>40</v>
      </c>
    </row>
    <row r="2393" spans="1:3" x14ac:dyDescent="0.25">
      <c r="A2393">
        <v>2391</v>
      </c>
      <c r="B2393" s="5">
        <v>13681</v>
      </c>
      <c r="C2393" s="5">
        <v>1284</v>
      </c>
    </row>
    <row r="2394" spans="1:3" x14ac:dyDescent="0.25">
      <c r="A2394">
        <v>2392</v>
      </c>
      <c r="B2394" s="5">
        <v>9980</v>
      </c>
      <c r="C2394" s="5">
        <v>32</v>
      </c>
    </row>
    <row r="2395" spans="1:3" x14ac:dyDescent="0.25">
      <c r="A2395">
        <v>2393</v>
      </c>
      <c r="B2395" s="5">
        <v>8607</v>
      </c>
      <c r="C2395" s="5">
        <v>34</v>
      </c>
    </row>
    <row r="2396" spans="1:3" x14ac:dyDescent="0.25">
      <c r="A2396">
        <v>2394</v>
      </c>
      <c r="B2396" s="5">
        <v>8050</v>
      </c>
      <c r="C2396" s="5">
        <v>510</v>
      </c>
    </row>
    <row r="2397" spans="1:3" x14ac:dyDescent="0.25">
      <c r="A2397">
        <v>2395</v>
      </c>
      <c r="B2397" s="5">
        <v>151</v>
      </c>
      <c r="C2397" s="5">
        <v>125</v>
      </c>
    </row>
    <row r="2398" spans="1:3" x14ac:dyDescent="0.25">
      <c r="A2398">
        <v>2396</v>
      </c>
      <c r="B2398" s="5">
        <v>40</v>
      </c>
      <c r="C2398" s="5">
        <v>1</v>
      </c>
    </row>
    <row r="2399" spans="1:3" x14ac:dyDescent="0.25">
      <c r="A2399">
        <v>2397</v>
      </c>
      <c r="B2399" s="5">
        <v>3977</v>
      </c>
      <c r="C2399" s="5">
        <v>2400</v>
      </c>
    </row>
    <row r="2400" spans="1:3" x14ac:dyDescent="0.25">
      <c r="A2400">
        <v>2398</v>
      </c>
      <c r="B2400" s="5">
        <v>1</v>
      </c>
      <c r="C2400" s="5">
        <v>0</v>
      </c>
    </row>
    <row r="2401" spans="1:3" x14ac:dyDescent="0.25">
      <c r="A2401">
        <v>2399</v>
      </c>
      <c r="B2401" s="5">
        <v>19820</v>
      </c>
      <c r="C2401" s="5">
        <v>700</v>
      </c>
    </row>
    <row r="2402" spans="1:3" x14ac:dyDescent="0.25">
      <c r="A2402">
        <v>2400</v>
      </c>
      <c r="B2402" s="5">
        <v>250</v>
      </c>
      <c r="C2402" s="5">
        <v>47</v>
      </c>
    </row>
    <row r="2403" spans="1:3" x14ac:dyDescent="0.25">
      <c r="A2403">
        <v>2401</v>
      </c>
      <c r="B2403" s="5">
        <v>68</v>
      </c>
      <c r="C2403" s="5">
        <v>2</v>
      </c>
    </row>
    <row r="2404" spans="1:3" x14ac:dyDescent="0.25">
      <c r="A2404">
        <v>2402</v>
      </c>
      <c r="B2404" s="5">
        <v>5352</v>
      </c>
      <c r="C2404" s="5">
        <v>167</v>
      </c>
    </row>
    <row r="2405" spans="1:3" x14ac:dyDescent="0.25">
      <c r="A2405">
        <v>2403</v>
      </c>
      <c r="B2405" s="5">
        <v>9919330</v>
      </c>
      <c r="C2405" s="5">
        <v>18036</v>
      </c>
    </row>
    <row r="2406" spans="1:3" x14ac:dyDescent="0.25">
      <c r="A2406">
        <v>2404</v>
      </c>
      <c r="B2406" s="5">
        <v>660290</v>
      </c>
      <c r="C2406" s="5">
        <v>11029</v>
      </c>
    </row>
    <row r="2407" spans="1:3" x14ac:dyDescent="0.25">
      <c r="A2407">
        <v>2405</v>
      </c>
      <c r="B2407" s="5">
        <v>264277</v>
      </c>
      <c r="C2407" s="5">
        <v>13006</v>
      </c>
    </row>
    <row r="2408" spans="1:3" x14ac:dyDescent="0.25">
      <c r="A2408">
        <v>2406</v>
      </c>
      <c r="B2408" s="5">
        <v>262679</v>
      </c>
      <c r="C2408" s="5">
        <v>15</v>
      </c>
    </row>
    <row r="2409" spans="1:3" x14ac:dyDescent="0.25">
      <c r="A2409">
        <v>2407</v>
      </c>
      <c r="B2409" s="5">
        <v>144499</v>
      </c>
      <c r="C2409" s="5">
        <v>9139</v>
      </c>
    </row>
    <row r="2410" spans="1:3" x14ac:dyDescent="0.25">
      <c r="A2410">
        <v>2408</v>
      </c>
      <c r="B2410" s="5">
        <v>126741</v>
      </c>
      <c r="C2410" s="5">
        <v>63345</v>
      </c>
    </row>
    <row r="2411" spans="1:3" x14ac:dyDescent="0.25">
      <c r="A2411">
        <v>2409</v>
      </c>
      <c r="B2411" s="5">
        <v>55000</v>
      </c>
      <c r="C2411" s="5">
        <v>1000</v>
      </c>
    </row>
    <row r="2412" spans="1:3" x14ac:dyDescent="0.25">
      <c r="A2412">
        <v>2410</v>
      </c>
      <c r="B2412" s="5">
        <v>18450</v>
      </c>
      <c r="C2412" s="5">
        <v>3276</v>
      </c>
    </row>
    <row r="2413" spans="1:3" x14ac:dyDescent="0.25">
      <c r="A2413">
        <v>2411</v>
      </c>
      <c r="B2413" s="5">
        <v>11055</v>
      </c>
      <c r="C2413" s="5">
        <v>1942</v>
      </c>
    </row>
    <row r="2414" spans="1:3" x14ac:dyDescent="0.25">
      <c r="A2414">
        <v>2412</v>
      </c>
      <c r="B2414" s="5">
        <v>3770</v>
      </c>
      <c r="C2414" s="5">
        <v>6141</v>
      </c>
    </row>
    <row r="2415" spans="1:3" x14ac:dyDescent="0.25">
      <c r="A2415">
        <v>2413</v>
      </c>
      <c r="B2415" s="5">
        <v>2234</v>
      </c>
      <c r="C2415" s="5">
        <v>126</v>
      </c>
    </row>
    <row r="2416" spans="1:3" x14ac:dyDescent="0.25">
      <c r="A2416">
        <v>2414</v>
      </c>
      <c r="B2416" s="5">
        <v>1141</v>
      </c>
      <c r="C2416" s="5">
        <v>0</v>
      </c>
    </row>
    <row r="2417" spans="1:3" x14ac:dyDescent="0.25">
      <c r="A2417">
        <v>2415</v>
      </c>
      <c r="B2417" s="5">
        <v>149</v>
      </c>
      <c r="C2417" s="5">
        <v>300</v>
      </c>
    </row>
    <row r="2418" spans="1:3" x14ac:dyDescent="0.25">
      <c r="A2418">
        <v>2416</v>
      </c>
      <c r="B2418" s="5">
        <v>95</v>
      </c>
      <c r="C2418" s="5">
        <v>15</v>
      </c>
    </row>
    <row r="2419" spans="1:3" x14ac:dyDescent="0.25">
      <c r="A2419">
        <v>2417</v>
      </c>
      <c r="B2419" s="5">
        <v>13</v>
      </c>
      <c r="C2419" s="5">
        <v>8</v>
      </c>
    </row>
    <row r="2420" spans="1:3" x14ac:dyDescent="0.25">
      <c r="A2420">
        <v>2418</v>
      </c>
      <c r="B2420" s="5">
        <v>3</v>
      </c>
      <c r="C2420" s="5">
        <v>2</v>
      </c>
    </row>
    <row r="2421" spans="1:3" x14ac:dyDescent="0.25">
      <c r="A2421">
        <v>2419</v>
      </c>
      <c r="B2421" s="5">
        <v>2</v>
      </c>
      <c r="C2421" s="5">
        <v>0</v>
      </c>
    </row>
    <row r="2422" spans="1:3" x14ac:dyDescent="0.25">
      <c r="A2422">
        <v>2420</v>
      </c>
      <c r="B2422" s="5">
        <v>1</v>
      </c>
      <c r="C2422" s="5">
        <v>47</v>
      </c>
    </row>
    <row r="2423" spans="1:3" x14ac:dyDescent="0.25">
      <c r="A2423">
        <v>2421</v>
      </c>
      <c r="B2423" s="5">
        <v>67678</v>
      </c>
      <c r="C2423" s="5">
        <v>2784</v>
      </c>
    </row>
    <row r="2424" spans="1:3" x14ac:dyDescent="0.25">
      <c r="A2424">
        <v>2422</v>
      </c>
      <c r="B2424" s="5">
        <v>28499</v>
      </c>
      <c r="C2424" s="5">
        <v>883</v>
      </c>
    </row>
    <row r="2425" spans="1:3" x14ac:dyDescent="0.25">
      <c r="A2425">
        <v>2423</v>
      </c>
      <c r="B2425" s="5">
        <v>916146</v>
      </c>
      <c r="C2425" s="5">
        <v>38202</v>
      </c>
    </row>
    <row r="2426" spans="1:3" x14ac:dyDescent="0.25">
      <c r="A2426">
        <v>2424</v>
      </c>
      <c r="B2426" s="5">
        <v>479133</v>
      </c>
      <c r="C2426" s="5">
        <v>13164</v>
      </c>
    </row>
    <row r="2427" spans="1:3" x14ac:dyDescent="0.25">
      <c r="A2427">
        <v>2425</v>
      </c>
      <c r="B2427" s="5">
        <v>402944</v>
      </c>
      <c r="C2427" s="5">
        <v>29381</v>
      </c>
    </row>
    <row r="2428" spans="1:3" x14ac:dyDescent="0.25">
      <c r="A2428">
        <v>2426</v>
      </c>
      <c r="B2428" s="5">
        <v>257893</v>
      </c>
      <c r="C2428" s="5">
        <v>6834</v>
      </c>
    </row>
    <row r="2429" spans="1:3" x14ac:dyDescent="0.25">
      <c r="A2429">
        <v>2427</v>
      </c>
      <c r="B2429" s="5">
        <v>198209</v>
      </c>
      <c r="C2429" s="5">
        <v>2585</v>
      </c>
    </row>
    <row r="2430" spans="1:3" x14ac:dyDescent="0.25">
      <c r="A2430">
        <v>2428</v>
      </c>
      <c r="B2430" s="5">
        <v>187653</v>
      </c>
      <c r="C2430" s="5">
        <v>10782</v>
      </c>
    </row>
    <row r="2431" spans="1:3" x14ac:dyDescent="0.25">
      <c r="A2431">
        <v>2429</v>
      </c>
      <c r="B2431" s="5">
        <v>138119</v>
      </c>
      <c r="C2431" s="5">
        <v>9194</v>
      </c>
    </row>
    <row r="2432" spans="1:3" x14ac:dyDescent="0.25">
      <c r="A2432">
        <v>2430</v>
      </c>
      <c r="B2432" s="5">
        <v>119193</v>
      </c>
      <c r="C2432" s="5">
        <v>7762</v>
      </c>
    </row>
    <row r="2433" spans="1:3" x14ac:dyDescent="0.25">
      <c r="A2433">
        <v>2431</v>
      </c>
      <c r="B2433" s="5">
        <v>98996</v>
      </c>
      <c r="C2433" s="5">
        <v>7519</v>
      </c>
    </row>
    <row r="2434" spans="1:3" x14ac:dyDescent="0.25">
      <c r="A2434">
        <v>2432</v>
      </c>
      <c r="B2434" s="5">
        <v>79106</v>
      </c>
      <c r="C2434" s="5">
        <v>2382</v>
      </c>
    </row>
    <row r="2435" spans="1:3" x14ac:dyDescent="0.25">
      <c r="A2435">
        <v>2433</v>
      </c>
      <c r="B2435" s="5">
        <v>75882</v>
      </c>
      <c r="C2435" s="5">
        <v>3034</v>
      </c>
    </row>
    <row r="2436" spans="1:3" x14ac:dyDescent="0.25">
      <c r="A2436">
        <v>2434</v>
      </c>
      <c r="B2436" s="5">
        <v>51213</v>
      </c>
      <c r="C2436" s="5">
        <v>3365</v>
      </c>
    </row>
    <row r="2437" spans="1:3" x14ac:dyDescent="0.25">
      <c r="A2437">
        <v>2435</v>
      </c>
      <c r="B2437" s="5">
        <v>29395</v>
      </c>
      <c r="C2437" s="5">
        <v>1426</v>
      </c>
    </row>
    <row r="2438" spans="1:3" x14ac:dyDescent="0.25">
      <c r="A2438">
        <v>2436</v>
      </c>
      <c r="B2438" s="5">
        <v>26699</v>
      </c>
      <c r="C2438" s="5">
        <v>1534</v>
      </c>
    </row>
    <row r="2439" spans="1:3" x14ac:dyDescent="0.25">
      <c r="A2439">
        <v>2437</v>
      </c>
      <c r="B2439" s="5">
        <v>24995</v>
      </c>
      <c r="C2439" s="5">
        <v>580</v>
      </c>
    </row>
    <row r="2440" spans="1:3" x14ac:dyDescent="0.25">
      <c r="A2440">
        <v>2438</v>
      </c>
      <c r="B2440" s="5">
        <v>24754</v>
      </c>
      <c r="C2440" s="5">
        <v>1047</v>
      </c>
    </row>
    <row r="2441" spans="1:3" x14ac:dyDescent="0.25">
      <c r="A2441">
        <v>2439</v>
      </c>
      <c r="B2441" s="5">
        <v>19262</v>
      </c>
      <c r="C2441" s="5">
        <v>1692</v>
      </c>
    </row>
    <row r="2442" spans="1:3" x14ac:dyDescent="0.25">
      <c r="A2442">
        <v>2440</v>
      </c>
      <c r="B2442" s="5">
        <v>15564</v>
      </c>
      <c r="C2442" s="5">
        <v>3154</v>
      </c>
    </row>
    <row r="2443" spans="1:3" x14ac:dyDescent="0.25">
      <c r="A2443">
        <v>2441</v>
      </c>
      <c r="B2443" s="5">
        <v>5036</v>
      </c>
      <c r="C2443" s="5">
        <v>500</v>
      </c>
    </row>
    <row r="2444" spans="1:3" x14ac:dyDescent="0.25">
      <c r="A2444">
        <v>2442</v>
      </c>
      <c r="B2444" s="5">
        <v>274</v>
      </c>
      <c r="C2444" s="5">
        <v>6</v>
      </c>
    </row>
    <row r="2445" spans="1:3" x14ac:dyDescent="0.25">
      <c r="A2445">
        <v>2443</v>
      </c>
      <c r="B2445" s="5">
        <v>210</v>
      </c>
      <c r="C2445" s="5">
        <v>0</v>
      </c>
    </row>
    <row r="2446" spans="1:3" x14ac:dyDescent="0.25">
      <c r="A2446">
        <v>2444</v>
      </c>
      <c r="B2446" s="5">
        <v>12178</v>
      </c>
      <c r="C2446" s="5">
        <v>3199</v>
      </c>
    </row>
    <row r="2447" spans="1:3" x14ac:dyDescent="0.25">
      <c r="A2447">
        <v>2445</v>
      </c>
      <c r="B2447" s="5">
        <v>321</v>
      </c>
      <c r="C2447" s="5">
        <v>15</v>
      </c>
    </row>
    <row r="2448" spans="1:3" x14ac:dyDescent="0.25">
      <c r="A2448">
        <v>2446</v>
      </c>
      <c r="B2448" s="5">
        <v>846673</v>
      </c>
      <c r="C2448" s="5">
        <v>13911</v>
      </c>
    </row>
    <row r="2449" spans="1:3" x14ac:dyDescent="0.25">
      <c r="A2449">
        <v>2447</v>
      </c>
      <c r="B2449" s="5">
        <v>423264</v>
      </c>
      <c r="C2449" s="5">
        <v>3700</v>
      </c>
    </row>
    <row r="2450" spans="1:3" x14ac:dyDescent="0.25">
      <c r="A2450">
        <v>2448</v>
      </c>
      <c r="B2450" s="5">
        <v>211494</v>
      </c>
      <c r="C2450" s="5">
        <v>4146</v>
      </c>
    </row>
    <row r="2451" spans="1:3" x14ac:dyDescent="0.25">
      <c r="A2451">
        <v>2449</v>
      </c>
      <c r="B2451" s="5">
        <v>27999</v>
      </c>
      <c r="C2451" s="5">
        <v>222</v>
      </c>
    </row>
    <row r="2452" spans="1:3" x14ac:dyDescent="0.25">
      <c r="A2452">
        <v>2450</v>
      </c>
      <c r="B2452" s="5">
        <v>21419</v>
      </c>
      <c r="C2452" s="5">
        <v>408</v>
      </c>
    </row>
    <row r="2453" spans="1:3" x14ac:dyDescent="0.25">
      <c r="A2453">
        <v>2451</v>
      </c>
      <c r="B2453" s="5">
        <v>11999</v>
      </c>
      <c r="C2453" s="5">
        <v>193</v>
      </c>
    </row>
    <row r="2454" spans="1:3" x14ac:dyDescent="0.25">
      <c r="A2454">
        <v>2452</v>
      </c>
      <c r="B2454" s="5">
        <v>8251</v>
      </c>
      <c r="C2454" s="5">
        <v>122</v>
      </c>
    </row>
    <row r="2455" spans="1:3" x14ac:dyDescent="0.25">
      <c r="A2455">
        <v>2453</v>
      </c>
      <c r="B2455" s="5">
        <v>771487</v>
      </c>
      <c r="C2455" s="5">
        <v>7253</v>
      </c>
    </row>
    <row r="2456" spans="1:3" x14ac:dyDescent="0.25">
      <c r="A2456">
        <v>2454</v>
      </c>
      <c r="B2456" s="5">
        <v>712783</v>
      </c>
      <c r="C2456" s="5">
        <v>15279</v>
      </c>
    </row>
    <row r="2457" spans="1:3" x14ac:dyDescent="0.25">
      <c r="A2457">
        <v>2455</v>
      </c>
      <c r="B2457" s="5">
        <v>83299</v>
      </c>
      <c r="C2457" s="5">
        <v>626</v>
      </c>
    </row>
    <row r="2458" spans="1:3" x14ac:dyDescent="0.25">
      <c r="A2458">
        <v>2456</v>
      </c>
      <c r="B2458" s="5">
        <v>81803</v>
      </c>
      <c r="C2458" s="5">
        <v>327</v>
      </c>
    </row>
    <row r="2459" spans="1:3" x14ac:dyDescent="0.25">
      <c r="A2459">
        <v>2457</v>
      </c>
      <c r="B2459" s="5">
        <v>64620</v>
      </c>
      <c r="C2459" s="5">
        <v>670</v>
      </c>
    </row>
    <row r="2460" spans="1:3" x14ac:dyDescent="0.25">
      <c r="A2460">
        <v>2458</v>
      </c>
      <c r="B2460" s="5">
        <v>40868</v>
      </c>
      <c r="C2460" s="5">
        <v>480</v>
      </c>
    </row>
    <row r="2461" spans="1:3" x14ac:dyDescent="0.25">
      <c r="A2461">
        <v>2459</v>
      </c>
      <c r="B2461" s="5">
        <v>30542</v>
      </c>
      <c r="C2461" s="5">
        <v>95</v>
      </c>
    </row>
    <row r="2462" spans="1:3" x14ac:dyDescent="0.25">
      <c r="A2462">
        <v>2460</v>
      </c>
      <c r="B2462" s="5">
        <v>14798</v>
      </c>
      <c r="C2462" s="5">
        <v>133</v>
      </c>
    </row>
    <row r="2463" spans="1:3" x14ac:dyDescent="0.25">
      <c r="A2463">
        <v>2461</v>
      </c>
      <c r="B2463" s="5">
        <v>4948</v>
      </c>
      <c r="C2463" s="5">
        <v>41</v>
      </c>
    </row>
    <row r="2464" spans="1:3" x14ac:dyDescent="0.25">
      <c r="A2464">
        <v>2462</v>
      </c>
      <c r="B2464" s="5">
        <v>1115</v>
      </c>
      <c r="C2464" s="5">
        <v>11</v>
      </c>
    </row>
    <row r="2465" spans="1:3" x14ac:dyDescent="0.25">
      <c r="A2465">
        <v>2463</v>
      </c>
      <c r="B2465" s="5">
        <v>5436880</v>
      </c>
      <c r="C2465" s="5">
        <v>392</v>
      </c>
    </row>
    <row r="2466" spans="1:3" x14ac:dyDescent="0.25">
      <c r="A2466">
        <v>2464</v>
      </c>
      <c r="B2466" s="5">
        <v>4206820</v>
      </c>
      <c r="C2466" s="5">
        <v>108463</v>
      </c>
    </row>
    <row r="2467" spans="1:3" x14ac:dyDescent="0.25">
      <c r="A2467">
        <v>2465</v>
      </c>
      <c r="B2467" s="5">
        <v>4093131</v>
      </c>
      <c r="C2467" s="5">
        <v>124071</v>
      </c>
    </row>
    <row r="2468" spans="1:3" x14ac:dyDescent="0.25">
      <c r="A2468">
        <v>2466</v>
      </c>
      <c r="B2468" s="5">
        <v>3834202</v>
      </c>
      <c r="C2468" s="5">
        <v>122347</v>
      </c>
    </row>
    <row r="2469" spans="1:3" x14ac:dyDescent="0.25">
      <c r="A2469">
        <v>2467</v>
      </c>
      <c r="B2469" s="5">
        <v>2868788</v>
      </c>
      <c r="C2469" s="5">
        <v>324006</v>
      </c>
    </row>
    <row r="2470" spans="1:3" x14ac:dyDescent="0.25">
      <c r="A2470">
        <v>2468</v>
      </c>
      <c r="B2470" s="5">
        <v>2732460</v>
      </c>
      <c r="C2470" s="5">
        <v>70816</v>
      </c>
    </row>
    <row r="2471" spans="1:3" x14ac:dyDescent="0.25">
      <c r="A2471">
        <v>2469</v>
      </c>
      <c r="B2471" s="5">
        <v>2288759</v>
      </c>
      <c r="C2471" s="5">
        <v>884</v>
      </c>
    </row>
    <row r="2472" spans="1:3" x14ac:dyDescent="0.25">
      <c r="A2472">
        <v>2470</v>
      </c>
      <c r="B2472" s="5">
        <v>1569202</v>
      </c>
      <c r="C2472" s="5">
        <v>42351</v>
      </c>
    </row>
    <row r="2473" spans="1:3" x14ac:dyDescent="0.25">
      <c r="A2473">
        <v>2471</v>
      </c>
      <c r="B2473" s="5">
        <v>1491122</v>
      </c>
      <c r="C2473" s="5">
        <v>63835</v>
      </c>
    </row>
    <row r="2474" spans="1:3" x14ac:dyDescent="0.25">
      <c r="A2474">
        <v>2472</v>
      </c>
      <c r="B2474" s="5">
        <v>1178058</v>
      </c>
      <c r="C2474" s="5">
        <v>37440</v>
      </c>
    </row>
    <row r="2475" spans="1:3" x14ac:dyDescent="0.25">
      <c r="A2475">
        <v>2473</v>
      </c>
      <c r="B2475" s="5">
        <v>1025745</v>
      </c>
      <c r="C2475" s="5">
        <v>38301</v>
      </c>
    </row>
    <row r="2476" spans="1:3" x14ac:dyDescent="0.25">
      <c r="A2476">
        <v>2474</v>
      </c>
      <c r="B2476" s="5">
        <v>943723</v>
      </c>
      <c r="C2476" s="5">
        <v>40656</v>
      </c>
    </row>
    <row r="2477" spans="1:3" x14ac:dyDescent="0.25">
      <c r="A2477">
        <v>2475</v>
      </c>
      <c r="B2477" s="5">
        <v>858566</v>
      </c>
      <c r="C2477" s="5">
        <v>94639</v>
      </c>
    </row>
    <row r="2478" spans="1:3" x14ac:dyDescent="0.25">
      <c r="A2478">
        <v>2476</v>
      </c>
      <c r="B2478" s="5">
        <v>548703</v>
      </c>
      <c r="C2478" s="5">
        <v>29431</v>
      </c>
    </row>
    <row r="2479" spans="1:3" x14ac:dyDescent="0.25">
      <c r="A2479">
        <v>2477</v>
      </c>
      <c r="B2479" s="5">
        <v>466325</v>
      </c>
      <c r="C2479" s="5">
        <v>13054</v>
      </c>
    </row>
    <row r="2480" spans="1:3" x14ac:dyDescent="0.25">
      <c r="A2480">
        <v>2478</v>
      </c>
      <c r="B2480" s="5">
        <v>465142</v>
      </c>
      <c r="C2480" s="5">
        <v>22913</v>
      </c>
    </row>
    <row r="2481" spans="1:3" x14ac:dyDescent="0.25">
      <c r="A2481">
        <v>2479</v>
      </c>
      <c r="B2481" s="5">
        <v>400647</v>
      </c>
      <c r="C2481" s="5">
        <v>141927</v>
      </c>
    </row>
    <row r="2482" spans="1:3" x14ac:dyDescent="0.25">
      <c r="A2482">
        <v>2480</v>
      </c>
      <c r="B2482" s="5">
        <v>359222</v>
      </c>
      <c r="C2482" s="5">
        <v>24139</v>
      </c>
    </row>
    <row r="2483" spans="1:3" x14ac:dyDescent="0.25">
      <c r="A2483">
        <v>2481</v>
      </c>
      <c r="B2483" s="5">
        <v>356869</v>
      </c>
      <c r="C2483" s="5">
        <v>16890</v>
      </c>
    </row>
    <row r="2484" spans="1:3" x14ac:dyDescent="0.25">
      <c r="A2484">
        <v>2482</v>
      </c>
      <c r="B2484" s="5">
        <v>322581</v>
      </c>
      <c r="C2484" s="5">
        <v>8205</v>
      </c>
    </row>
    <row r="2485" spans="1:3" x14ac:dyDescent="0.25">
      <c r="A2485">
        <v>2483</v>
      </c>
      <c r="B2485" s="5">
        <v>290121</v>
      </c>
      <c r="C2485" s="5">
        <v>1002</v>
      </c>
    </row>
    <row r="2486" spans="1:3" x14ac:dyDescent="0.25">
      <c r="A2486">
        <v>2484</v>
      </c>
      <c r="B2486" s="5">
        <v>227409</v>
      </c>
      <c r="C2486" s="5">
        <v>33373</v>
      </c>
    </row>
    <row r="2487" spans="1:3" x14ac:dyDescent="0.25">
      <c r="A2487">
        <v>2485</v>
      </c>
      <c r="B2487" s="5">
        <v>193809</v>
      </c>
      <c r="C2487" s="5">
        <v>5666</v>
      </c>
    </row>
    <row r="2488" spans="1:3" x14ac:dyDescent="0.25">
      <c r="A2488">
        <v>2486</v>
      </c>
      <c r="B2488" s="5">
        <v>157416</v>
      </c>
      <c r="C2488" s="5">
        <v>1118</v>
      </c>
    </row>
    <row r="2489" spans="1:3" x14ac:dyDescent="0.25">
      <c r="A2489">
        <v>2487</v>
      </c>
      <c r="B2489" s="5">
        <v>154960</v>
      </c>
      <c r="C2489" s="5">
        <v>8934</v>
      </c>
    </row>
    <row r="2490" spans="1:3" x14ac:dyDescent="0.25">
      <c r="A2490">
        <v>2488</v>
      </c>
      <c r="B2490" s="5">
        <v>147833</v>
      </c>
      <c r="C2490" s="5">
        <v>9326</v>
      </c>
    </row>
    <row r="2491" spans="1:3" x14ac:dyDescent="0.25">
      <c r="A2491">
        <v>2489</v>
      </c>
      <c r="B2491" s="5">
        <v>136014</v>
      </c>
      <c r="C2491" s="5">
        <v>1080</v>
      </c>
    </row>
    <row r="2492" spans="1:3" x14ac:dyDescent="0.25">
      <c r="A2492">
        <v>2490</v>
      </c>
      <c r="B2492" s="5">
        <v>123694</v>
      </c>
      <c r="C2492" s="5">
        <v>1230</v>
      </c>
    </row>
    <row r="2493" spans="1:3" x14ac:dyDescent="0.25">
      <c r="A2493">
        <v>2491</v>
      </c>
      <c r="B2493" s="5">
        <v>95168</v>
      </c>
      <c r="C2493" s="5">
        <v>287</v>
      </c>
    </row>
    <row r="2494" spans="1:3" x14ac:dyDescent="0.25">
      <c r="A2494">
        <v>2492</v>
      </c>
      <c r="B2494" s="5">
        <v>84203</v>
      </c>
      <c r="C2494" s="5">
        <v>2450</v>
      </c>
    </row>
    <row r="2495" spans="1:3" x14ac:dyDescent="0.25">
      <c r="A2495">
        <v>2493</v>
      </c>
      <c r="B2495" s="5">
        <v>46244</v>
      </c>
      <c r="C2495" s="5">
        <v>16095</v>
      </c>
    </row>
    <row r="2496" spans="1:3" x14ac:dyDescent="0.25">
      <c r="A2496">
        <v>2494</v>
      </c>
      <c r="B2496" s="5">
        <v>40643</v>
      </c>
      <c r="C2496" s="5">
        <v>2292</v>
      </c>
    </row>
    <row r="2497" spans="1:3" x14ac:dyDescent="0.25">
      <c r="A2497">
        <v>2495</v>
      </c>
      <c r="B2497" s="5">
        <v>14536</v>
      </c>
      <c r="C2497" s="5">
        <v>473</v>
      </c>
    </row>
    <row r="2498" spans="1:3" x14ac:dyDescent="0.25">
      <c r="A2498">
        <v>2496</v>
      </c>
      <c r="B2498" s="5">
        <v>4056</v>
      </c>
      <c r="C2498" s="5">
        <v>31</v>
      </c>
    </row>
    <row r="2499" spans="1:3" x14ac:dyDescent="0.25">
      <c r="A2499">
        <v>2497</v>
      </c>
      <c r="B2499" s="5">
        <v>3024</v>
      </c>
      <c r="C2499" s="5">
        <v>162</v>
      </c>
    </row>
    <row r="2500" spans="1:3" x14ac:dyDescent="0.25">
      <c r="A2500">
        <v>2498</v>
      </c>
      <c r="B2500" s="5">
        <v>973</v>
      </c>
      <c r="C2500" s="5">
        <v>280</v>
      </c>
    </row>
    <row r="2501" spans="1:3" x14ac:dyDescent="0.25">
      <c r="A2501">
        <v>2499</v>
      </c>
      <c r="B2501" s="5">
        <v>25</v>
      </c>
      <c r="C2501" s="5">
        <v>9</v>
      </c>
    </row>
    <row r="2502" spans="1:3" x14ac:dyDescent="0.25">
      <c r="A2502">
        <v>2500</v>
      </c>
      <c r="B2502" s="5">
        <v>21</v>
      </c>
      <c r="C2502" s="5">
        <v>0</v>
      </c>
    </row>
    <row r="2503" spans="1:3" x14ac:dyDescent="0.25">
      <c r="A2503">
        <v>2501</v>
      </c>
      <c r="B2503" s="5">
        <v>10</v>
      </c>
      <c r="C2503" s="5">
        <v>0</v>
      </c>
    </row>
    <row r="2504" spans="1:3" x14ac:dyDescent="0.25">
      <c r="A2504">
        <v>2502</v>
      </c>
      <c r="B2504" s="5">
        <v>602086</v>
      </c>
      <c r="C2504" s="5">
        <v>3439</v>
      </c>
    </row>
    <row r="2505" spans="1:3" x14ac:dyDescent="0.25">
      <c r="A2505">
        <v>2503</v>
      </c>
      <c r="B2505" s="5">
        <v>472322</v>
      </c>
      <c r="C2505" s="5">
        <v>9691</v>
      </c>
    </row>
    <row r="2506" spans="1:3" x14ac:dyDescent="0.25">
      <c r="A2506">
        <v>2504</v>
      </c>
      <c r="B2506" s="5">
        <v>456047</v>
      </c>
      <c r="C2506" s="5">
        <v>9513</v>
      </c>
    </row>
    <row r="2507" spans="1:3" x14ac:dyDescent="0.25">
      <c r="A2507">
        <v>2505</v>
      </c>
      <c r="B2507" s="5">
        <v>249743</v>
      </c>
      <c r="C2507" s="5">
        <v>1753</v>
      </c>
    </row>
    <row r="2508" spans="1:3" x14ac:dyDescent="0.25">
      <c r="A2508">
        <v>2506</v>
      </c>
      <c r="B2508" s="5">
        <v>235352</v>
      </c>
      <c r="C2508" s="5">
        <v>2210</v>
      </c>
    </row>
    <row r="2509" spans="1:3" x14ac:dyDescent="0.25">
      <c r="A2509">
        <v>2507</v>
      </c>
      <c r="B2509" s="5">
        <v>233664</v>
      </c>
      <c r="C2509" s="5">
        <v>1903</v>
      </c>
    </row>
    <row r="2510" spans="1:3" x14ac:dyDescent="0.25">
      <c r="A2510">
        <v>2508</v>
      </c>
      <c r="B2510" s="5">
        <v>141837</v>
      </c>
      <c r="C2510" s="5">
        <v>1927</v>
      </c>
    </row>
    <row r="2511" spans="1:3" x14ac:dyDescent="0.25">
      <c r="A2511">
        <v>2509</v>
      </c>
      <c r="B2511" s="5">
        <v>132258</v>
      </c>
      <c r="C2511" s="5">
        <v>2427</v>
      </c>
    </row>
    <row r="2512" spans="1:3" x14ac:dyDescent="0.25">
      <c r="A2512">
        <v>2510</v>
      </c>
      <c r="B2512" s="5">
        <v>80869</v>
      </c>
      <c r="C2512" s="5">
        <v>1467</v>
      </c>
    </row>
    <row r="2513" spans="1:3" x14ac:dyDescent="0.25">
      <c r="A2513">
        <v>2511</v>
      </c>
      <c r="B2513" s="5">
        <v>73660</v>
      </c>
      <c r="C2513" s="5">
        <v>1410</v>
      </c>
    </row>
    <row r="2514" spans="1:3" x14ac:dyDescent="0.25">
      <c r="A2514">
        <v>2512</v>
      </c>
      <c r="B2514" s="5">
        <v>45484</v>
      </c>
      <c r="C2514" s="5">
        <v>439</v>
      </c>
    </row>
    <row r="2515" spans="1:3" x14ac:dyDescent="0.25">
      <c r="A2515">
        <v>2513</v>
      </c>
      <c r="B2515" s="5">
        <v>17381</v>
      </c>
      <c r="C2515" s="5">
        <v>127</v>
      </c>
    </row>
    <row r="2516" spans="1:3" x14ac:dyDescent="0.25">
      <c r="A2516">
        <v>2514</v>
      </c>
      <c r="B2516" s="5">
        <v>499</v>
      </c>
      <c r="C2516" s="5">
        <v>13</v>
      </c>
    </row>
    <row r="2517" spans="1:3" x14ac:dyDescent="0.25">
      <c r="A2517">
        <v>2515</v>
      </c>
      <c r="B2517" s="5">
        <v>450</v>
      </c>
      <c r="C2517" s="5">
        <v>0</v>
      </c>
    </row>
    <row r="2518" spans="1:3" x14ac:dyDescent="0.25">
      <c r="A2518">
        <v>2516</v>
      </c>
      <c r="B2518" s="5">
        <v>9</v>
      </c>
      <c r="C2518" s="5">
        <v>0</v>
      </c>
    </row>
    <row r="2519" spans="1:3" x14ac:dyDescent="0.25">
      <c r="A2519">
        <v>2517</v>
      </c>
      <c r="B2519" s="5">
        <v>9419</v>
      </c>
      <c r="C2519" s="5">
        <v>397</v>
      </c>
    </row>
    <row r="2520" spans="1:3" x14ac:dyDescent="0.25">
      <c r="A2520">
        <v>2518</v>
      </c>
      <c r="B2520" s="5">
        <v>266020</v>
      </c>
      <c r="C2520" s="5">
        <v>6073</v>
      </c>
    </row>
    <row r="2521" spans="1:3" x14ac:dyDescent="0.25">
      <c r="A2521">
        <v>2519</v>
      </c>
      <c r="B2521" s="5">
        <v>221209</v>
      </c>
      <c r="C2521" s="5">
        <v>4263</v>
      </c>
    </row>
    <row r="2522" spans="1:3" x14ac:dyDescent="0.25">
      <c r="A2522">
        <v>2520</v>
      </c>
      <c r="B2522" s="5">
        <v>119615</v>
      </c>
      <c r="C2522" s="5">
        <v>2894</v>
      </c>
    </row>
    <row r="2523" spans="1:3" x14ac:dyDescent="0.25">
      <c r="A2523">
        <v>2521</v>
      </c>
      <c r="B2523" s="5">
        <v>15035</v>
      </c>
      <c r="C2523" s="5">
        <v>182</v>
      </c>
    </row>
    <row r="2524" spans="1:3" x14ac:dyDescent="0.25">
      <c r="A2524">
        <v>2522</v>
      </c>
      <c r="B2524" s="5">
        <v>13965</v>
      </c>
      <c r="C2524" s="5">
        <v>463</v>
      </c>
    </row>
    <row r="2525" spans="1:3" x14ac:dyDescent="0.25">
      <c r="A2525">
        <v>2523</v>
      </c>
      <c r="B2525" s="5">
        <v>9856</v>
      </c>
      <c r="C2525" s="5">
        <v>216</v>
      </c>
    </row>
    <row r="2526" spans="1:3" x14ac:dyDescent="0.25">
      <c r="A2526">
        <v>2524</v>
      </c>
      <c r="B2526" s="5">
        <v>9309</v>
      </c>
      <c r="C2526" s="5">
        <v>57</v>
      </c>
    </row>
    <row r="2527" spans="1:3" x14ac:dyDescent="0.25">
      <c r="A2527">
        <v>2525</v>
      </c>
      <c r="B2527" s="5">
        <v>4962</v>
      </c>
      <c r="C2527" s="5">
        <v>38</v>
      </c>
    </row>
    <row r="2528" spans="1:3" x14ac:dyDescent="0.25">
      <c r="A2528">
        <v>2526</v>
      </c>
      <c r="B2528" s="5">
        <v>1670</v>
      </c>
      <c r="C2528" s="5">
        <v>16</v>
      </c>
    </row>
    <row r="2529" spans="1:3" x14ac:dyDescent="0.25">
      <c r="A2529">
        <v>2527</v>
      </c>
      <c r="B2529" s="5">
        <v>796</v>
      </c>
      <c r="C2529" s="5">
        <v>17</v>
      </c>
    </row>
    <row r="2530" spans="1:3" x14ac:dyDescent="0.25">
      <c r="A2530">
        <v>2528</v>
      </c>
      <c r="B2530" s="5">
        <v>540</v>
      </c>
      <c r="C2530" s="5">
        <v>13</v>
      </c>
    </row>
    <row r="2531" spans="1:3" x14ac:dyDescent="0.25">
      <c r="A2531">
        <v>2529</v>
      </c>
      <c r="B2531" s="5">
        <v>411</v>
      </c>
      <c r="C2531" s="5">
        <v>8</v>
      </c>
    </row>
    <row r="2532" spans="1:3" x14ac:dyDescent="0.25">
      <c r="A2532">
        <v>2530</v>
      </c>
      <c r="B2532" s="5">
        <v>18</v>
      </c>
      <c r="C2532" s="5">
        <v>1</v>
      </c>
    </row>
    <row r="2533" spans="1:3" x14ac:dyDescent="0.25">
      <c r="A2533">
        <v>2531</v>
      </c>
      <c r="B2533" s="5">
        <v>10</v>
      </c>
      <c r="C2533" s="5">
        <v>0</v>
      </c>
    </row>
    <row r="2534" spans="1:3" x14ac:dyDescent="0.25">
      <c r="A2534">
        <v>2532</v>
      </c>
      <c r="B2534" s="5">
        <v>3</v>
      </c>
      <c r="C2534" s="5">
        <v>1</v>
      </c>
    </row>
    <row r="2535" spans="1:3" x14ac:dyDescent="0.25">
      <c r="A2535">
        <v>2533</v>
      </c>
      <c r="B2535" s="5">
        <v>3287471</v>
      </c>
      <c r="C2535" s="5">
        <v>73945</v>
      </c>
    </row>
    <row r="2536" spans="1:3" x14ac:dyDescent="0.25">
      <c r="A2536">
        <v>2534</v>
      </c>
      <c r="B2536" s="5">
        <v>1749692</v>
      </c>
      <c r="C2536" s="5">
        <v>5249</v>
      </c>
    </row>
    <row r="2537" spans="1:3" x14ac:dyDescent="0.25">
      <c r="A2537">
        <v>2535</v>
      </c>
      <c r="B2537" s="5">
        <v>1694002</v>
      </c>
      <c r="C2537" s="5">
        <v>23823</v>
      </c>
    </row>
    <row r="2538" spans="1:3" x14ac:dyDescent="0.25">
      <c r="A2538">
        <v>2536</v>
      </c>
      <c r="B2538" s="5">
        <v>1313749</v>
      </c>
      <c r="C2538" s="5">
        <v>25235</v>
      </c>
    </row>
    <row r="2539" spans="1:3" x14ac:dyDescent="0.25">
      <c r="A2539">
        <v>2537</v>
      </c>
      <c r="B2539" s="5">
        <v>1120937</v>
      </c>
      <c r="C2539" s="5">
        <v>22492</v>
      </c>
    </row>
    <row r="2540" spans="1:3" x14ac:dyDescent="0.25">
      <c r="A2540">
        <v>2538</v>
      </c>
      <c r="B2540" s="5">
        <v>778525</v>
      </c>
      <c r="C2540" s="5">
        <v>14004</v>
      </c>
    </row>
    <row r="2541" spans="1:3" x14ac:dyDescent="0.25">
      <c r="A2541">
        <v>2539</v>
      </c>
      <c r="B2541" s="5">
        <v>604748</v>
      </c>
      <c r="C2541" s="5">
        <v>764</v>
      </c>
    </row>
    <row r="2542" spans="1:3" x14ac:dyDescent="0.25">
      <c r="A2542">
        <v>2540</v>
      </c>
      <c r="B2542" s="5">
        <v>331791</v>
      </c>
      <c r="C2542" s="5">
        <v>7287</v>
      </c>
    </row>
    <row r="2543" spans="1:3" x14ac:dyDescent="0.25">
      <c r="A2543">
        <v>2541</v>
      </c>
      <c r="B2543" s="5">
        <v>278282</v>
      </c>
      <c r="C2543" s="5">
        <v>52366</v>
      </c>
    </row>
    <row r="2544" spans="1:3" x14ac:dyDescent="0.25">
      <c r="A2544">
        <v>2542</v>
      </c>
      <c r="B2544" s="5">
        <v>180528</v>
      </c>
      <c r="C2544" s="5">
        <v>2048</v>
      </c>
    </row>
    <row r="2545" spans="1:3" x14ac:dyDescent="0.25">
      <c r="A2545">
        <v>2543</v>
      </c>
      <c r="B2545" s="5">
        <v>125779</v>
      </c>
      <c r="C2545" s="5">
        <v>1947</v>
      </c>
    </row>
    <row r="2546" spans="1:3" x14ac:dyDescent="0.25">
      <c r="A2546">
        <v>2544</v>
      </c>
      <c r="B2546" s="5">
        <v>95984</v>
      </c>
      <c r="C2546" s="5">
        <v>1655</v>
      </c>
    </row>
    <row r="2547" spans="1:3" x14ac:dyDescent="0.25">
      <c r="A2547">
        <v>2545</v>
      </c>
      <c r="B2547" s="5">
        <v>71036</v>
      </c>
      <c r="C2547" s="5">
        <v>1311</v>
      </c>
    </row>
    <row r="2548" spans="1:3" x14ac:dyDescent="0.25">
      <c r="A2548">
        <v>2546</v>
      </c>
      <c r="B2548" s="5">
        <v>66410</v>
      </c>
      <c r="C2548" s="5">
        <v>1731</v>
      </c>
    </row>
    <row r="2549" spans="1:3" x14ac:dyDescent="0.25">
      <c r="A2549">
        <v>2547</v>
      </c>
      <c r="B2549" s="5">
        <v>62261</v>
      </c>
      <c r="C2549" s="5">
        <v>1626</v>
      </c>
    </row>
    <row r="2550" spans="1:3" x14ac:dyDescent="0.25">
      <c r="A2550">
        <v>2548</v>
      </c>
      <c r="B2550" s="5">
        <v>50891</v>
      </c>
      <c r="C2550" s="5">
        <v>575</v>
      </c>
    </row>
    <row r="2551" spans="1:3" x14ac:dyDescent="0.25">
      <c r="A2551">
        <v>2549</v>
      </c>
      <c r="B2551" s="5">
        <v>21756</v>
      </c>
      <c r="C2551" s="5">
        <v>190</v>
      </c>
    </row>
    <row r="2552" spans="1:3" x14ac:dyDescent="0.25">
      <c r="A2552">
        <v>2550</v>
      </c>
      <c r="B2552" s="5">
        <v>19078</v>
      </c>
      <c r="C2552" s="5">
        <v>932</v>
      </c>
    </row>
    <row r="2553" spans="1:3" x14ac:dyDescent="0.25">
      <c r="A2553">
        <v>2551</v>
      </c>
      <c r="B2553" s="5">
        <v>9367</v>
      </c>
      <c r="C2553" s="5">
        <v>315</v>
      </c>
    </row>
    <row r="2554" spans="1:3" x14ac:dyDescent="0.25">
      <c r="A2554">
        <v>2552</v>
      </c>
      <c r="B2554" s="5">
        <v>6613</v>
      </c>
      <c r="C2554" s="5">
        <v>78</v>
      </c>
    </row>
    <row r="2555" spans="1:3" x14ac:dyDescent="0.25">
      <c r="A2555">
        <v>2553</v>
      </c>
      <c r="B2555" s="5">
        <v>4062</v>
      </c>
      <c r="C2555" s="5">
        <v>63</v>
      </c>
    </row>
    <row r="2556" spans="1:3" x14ac:dyDescent="0.25">
      <c r="A2556">
        <v>2554</v>
      </c>
      <c r="B2556" s="5">
        <v>2521</v>
      </c>
      <c r="C2556" s="5">
        <v>193</v>
      </c>
    </row>
    <row r="2557" spans="1:3" x14ac:dyDescent="0.25">
      <c r="A2557">
        <v>2555</v>
      </c>
      <c r="B2557" s="5">
        <v>1322</v>
      </c>
      <c r="C2557" s="5">
        <v>225</v>
      </c>
    </row>
    <row r="2558" spans="1:3" x14ac:dyDescent="0.25">
      <c r="A2558">
        <v>2556</v>
      </c>
      <c r="B2558" s="5">
        <v>375</v>
      </c>
      <c r="C2558" s="5">
        <v>4</v>
      </c>
    </row>
    <row r="2559" spans="1:3" x14ac:dyDescent="0.25">
      <c r="A2559">
        <v>2557</v>
      </c>
      <c r="B2559" s="5">
        <v>301</v>
      </c>
      <c r="C2559" s="5">
        <v>10</v>
      </c>
    </row>
    <row r="2560" spans="1:3" x14ac:dyDescent="0.25">
      <c r="A2560">
        <v>2558</v>
      </c>
      <c r="B2560" s="5">
        <v>211</v>
      </c>
      <c r="C2560" s="5">
        <v>5</v>
      </c>
    </row>
    <row r="2561" spans="1:3" x14ac:dyDescent="0.25">
      <c r="A2561">
        <v>2559</v>
      </c>
      <c r="B2561" s="5">
        <v>153</v>
      </c>
      <c r="C2561" s="5">
        <v>157</v>
      </c>
    </row>
    <row r="2562" spans="1:3" x14ac:dyDescent="0.25">
      <c r="A2562">
        <v>2560</v>
      </c>
      <c r="B2562" s="5">
        <v>6078</v>
      </c>
      <c r="C2562" s="5">
        <v>317</v>
      </c>
    </row>
    <row r="2563" spans="1:3" x14ac:dyDescent="0.25">
      <c r="A2563">
        <v>2561</v>
      </c>
      <c r="B2563" s="5">
        <v>2175</v>
      </c>
      <c r="C2563" s="5">
        <v>22</v>
      </c>
    </row>
    <row r="2564" spans="1:3" x14ac:dyDescent="0.25">
      <c r="A2564">
        <v>2562</v>
      </c>
      <c r="B2564" s="5">
        <v>164949</v>
      </c>
      <c r="C2564" s="5">
        <v>454</v>
      </c>
    </row>
    <row r="2565" spans="1:3" x14ac:dyDescent="0.25">
      <c r="A2565">
        <v>2563</v>
      </c>
      <c r="B2565" s="5">
        <v>55776</v>
      </c>
      <c r="C2565" s="5">
        <v>160</v>
      </c>
    </row>
    <row r="2566" spans="1:3" x14ac:dyDescent="0.25">
      <c r="A2566">
        <v>2564</v>
      </c>
      <c r="B2566" s="5">
        <v>23189</v>
      </c>
      <c r="C2566" s="5">
        <v>130</v>
      </c>
    </row>
    <row r="2567" spans="1:3" x14ac:dyDescent="0.25">
      <c r="A2567">
        <v>2565</v>
      </c>
      <c r="B2567" s="5">
        <v>10500</v>
      </c>
      <c r="C2567" s="5">
        <v>4</v>
      </c>
    </row>
    <row r="2568" spans="1:3" x14ac:dyDescent="0.25">
      <c r="A2568">
        <v>2566</v>
      </c>
      <c r="B2568" s="5">
        <v>174482</v>
      </c>
      <c r="C2568" s="5">
        <v>1967</v>
      </c>
    </row>
    <row r="2569" spans="1:3" x14ac:dyDescent="0.25">
      <c r="A2569">
        <v>2567</v>
      </c>
      <c r="B2569" s="5">
        <v>150387</v>
      </c>
      <c r="C2569" s="5">
        <v>616</v>
      </c>
    </row>
    <row r="2570" spans="1:3" x14ac:dyDescent="0.25">
      <c r="A2570">
        <v>2568</v>
      </c>
      <c r="B2570" s="5">
        <v>110919</v>
      </c>
      <c r="C2570" s="5">
        <v>163</v>
      </c>
    </row>
    <row r="2571" spans="1:3" x14ac:dyDescent="0.25">
      <c r="A2571">
        <v>2569</v>
      </c>
      <c r="B2571" s="5">
        <v>97870</v>
      </c>
      <c r="C2571" s="5">
        <v>342</v>
      </c>
    </row>
    <row r="2572" spans="1:3" x14ac:dyDescent="0.25">
      <c r="A2572">
        <v>2570</v>
      </c>
      <c r="B2572" s="5">
        <v>71052</v>
      </c>
      <c r="C2572" s="5">
        <v>507</v>
      </c>
    </row>
    <row r="2573" spans="1:3" x14ac:dyDescent="0.25">
      <c r="A2573">
        <v>2571</v>
      </c>
      <c r="B2573" s="5">
        <v>69557</v>
      </c>
      <c r="C2573" s="5">
        <v>181</v>
      </c>
    </row>
    <row r="2574" spans="1:3" x14ac:dyDescent="0.25">
      <c r="A2574">
        <v>2572</v>
      </c>
      <c r="B2574" s="5">
        <v>25579</v>
      </c>
      <c r="C2574" s="5">
        <v>71</v>
      </c>
    </row>
    <row r="2575" spans="1:3" x14ac:dyDescent="0.25">
      <c r="A2575">
        <v>2573</v>
      </c>
      <c r="B2575" s="5">
        <v>22360</v>
      </c>
      <c r="C2575" s="5">
        <v>33</v>
      </c>
    </row>
    <row r="2576" spans="1:3" x14ac:dyDescent="0.25">
      <c r="A2576">
        <v>2574</v>
      </c>
      <c r="B2576" s="5">
        <v>14177</v>
      </c>
      <c r="C2576" s="5">
        <v>44</v>
      </c>
    </row>
    <row r="2577" spans="1:3" x14ac:dyDescent="0.25">
      <c r="A2577">
        <v>2575</v>
      </c>
      <c r="B2577" s="5">
        <v>12799</v>
      </c>
      <c r="C2577" s="5">
        <v>60</v>
      </c>
    </row>
    <row r="2578" spans="1:3" x14ac:dyDescent="0.25">
      <c r="A2578">
        <v>2576</v>
      </c>
      <c r="B2578" s="5">
        <v>55</v>
      </c>
      <c r="C2578" s="5">
        <v>0</v>
      </c>
    </row>
    <row r="2579" spans="1:3" x14ac:dyDescent="0.25">
      <c r="A2579">
        <v>2577</v>
      </c>
      <c r="B2579" s="5">
        <v>7940478</v>
      </c>
      <c r="C2579" s="5">
        <v>35569</v>
      </c>
    </row>
    <row r="2580" spans="1:3" x14ac:dyDescent="0.25">
      <c r="A2580">
        <v>2578</v>
      </c>
      <c r="B2580" s="5">
        <v>6751599</v>
      </c>
      <c r="C2580" s="5">
        <v>51540</v>
      </c>
    </row>
    <row r="2581" spans="1:3" x14ac:dyDescent="0.25">
      <c r="A2581">
        <v>2579</v>
      </c>
      <c r="B2581" s="5">
        <v>5575126</v>
      </c>
      <c r="C2581" s="5">
        <v>91902</v>
      </c>
    </row>
    <row r="2582" spans="1:3" x14ac:dyDescent="0.25">
      <c r="A2582">
        <v>2580</v>
      </c>
      <c r="B2582" s="5">
        <v>4014073</v>
      </c>
      <c r="C2582" s="5">
        <v>85271</v>
      </c>
    </row>
    <row r="2583" spans="1:3" x14ac:dyDescent="0.25">
      <c r="A2583">
        <v>2581</v>
      </c>
      <c r="B2583" s="5">
        <v>2567185</v>
      </c>
      <c r="C2583" s="5">
        <v>43096</v>
      </c>
    </row>
    <row r="2584" spans="1:3" x14ac:dyDescent="0.25">
      <c r="A2584">
        <v>2582</v>
      </c>
      <c r="B2584" s="5">
        <v>2225861</v>
      </c>
      <c r="C2584" s="5">
        <v>10208</v>
      </c>
    </row>
    <row r="2585" spans="1:3" x14ac:dyDescent="0.25">
      <c r="A2585">
        <v>2583</v>
      </c>
      <c r="B2585" s="5">
        <v>2127629</v>
      </c>
      <c r="C2585" s="5">
        <v>39514</v>
      </c>
    </row>
    <row r="2586" spans="1:3" x14ac:dyDescent="0.25">
      <c r="A2586">
        <v>2584</v>
      </c>
      <c r="B2586" s="5">
        <v>1957780</v>
      </c>
      <c r="C2586" s="5">
        <v>16803</v>
      </c>
    </row>
    <row r="2587" spans="1:3" x14ac:dyDescent="0.25">
      <c r="A2587">
        <v>2585</v>
      </c>
      <c r="B2587" s="5">
        <v>1473892</v>
      </c>
      <c r="C2587" s="5">
        <v>43071</v>
      </c>
    </row>
    <row r="2588" spans="1:3" x14ac:dyDescent="0.25">
      <c r="A2588">
        <v>2586</v>
      </c>
      <c r="B2588" s="5">
        <v>1167376</v>
      </c>
      <c r="C2588" s="5">
        <v>37203</v>
      </c>
    </row>
    <row r="2589" spans="1:3" x14ac:dyDescent="0.25">
      <c r="A2589">
        <v>2587</v>
      </c>
      <c r="B2589" s="5">
        <v>821650</v>
      </c>
      <c r="C2589" s="5">
        <v>11165</v>
      </c>
    </row>
    <row r="2590" spans="1:3" x14ac:dyDescent="0.25">
      <c r="A2590">
        <v>2588</v>
      </c>
      <c r="B2590" s="5">
        <v>481974</v>
      </c>
      <c r="C2590" s="5">
        <v>351</v>
      </c>
    </row>
    <row r="2591" spans="1:3" x14ac:dyDescent="0.25">
      <c r="A2591">
        <v>2589</v>
      </c>
      <c r="B2591" s="5">
        <v>323919</v>
      </c>
      <c r="C2591" s="5">
        <v>2516</v>
      </c>
    </row>
    <row r="2592" spans="1:3" x14ac:dyDescent="0.25">
      <c r="A2592">
        <v>2590</v>
      </c>
      <c r="B2592" s="5">
        <v>275928</v>
      </c>
      <c r="C2592" s="5">
        <v>479</v>
      </c>
    </row>
    <row r="2593" spans="1:3" x14ac:dyDescent="0.25">
      <c r="A2593">
        <v>2591</v>
      </c>
      <c r="B2593" s="5">
        <v>262264</v>
      </c>
      <c r="C2593" s="5">
        <v>6235</v>
      </c>
    </row>
    <row r="2594" spans="1:3" x14ac:dyDescent="0.25">
      <c r="A2594">
        <v>2592</v>
      </c>
      <c r="B2594" s="5">
        <v>260934</v>
      </c>
      <c r="C2594" s="5">
        <v>4371</v>
      </c>
    </row>
    <row r="2595" spans="1:3" x14ac:dyDescent="0.25">
      <c r="A2595">
        <v>2593</v>
      </c>
      <c r="B2595" s="5">
        <v>253842</v>
      </c>
      <c r="C2595" s="5">
        <v>4091</v>
      </c>
    </row>
    <row r="2596" spans="1:3" x14ac:dyDescent="0.25">
      <c r="A2596">
        <v>2594</v>
      </c>
      <c r="B2596" s="5">
        <v>185696</v>
      </c>
      <c r="C2596" s="5">
        <v>3174</v>
      </c>
    </row>
    <row r="2597" spans="1:3" x14ac:dyDescent="0.25">
      <c r="A2597">
        <v>2595</v>
      </c>
      <c r="B2597" s="5">
        <v>124022</v>
      </c>
      <c r="C2597" s="5">
        <v>5331</v>
      </c>
    </row>
    <row r="2598" spans="1:3" x14ac:dyDescent="0.25">
      <c r="A2598">
        <v>2596</v>
      </c>
      <c r="B2598" s="5">
        <v>120891</v>
      </c>
      <c r="C2598" s="5">
        <v>1830</v>
      </c>
    </row>
    <row r="2599" spans="1:3" x14ac:dyDescent="0.25">
      <c r="A2599">
        <v>2597</v>
      </c>
      <c r="B2599" s="5">
        <v>118645</v>
      </c>
      <c r="C2599" s="5">
        <v>46748</v>
      </c>
    </row>
    <row r="2600" spans="1:3" x14ac:dyDescent="0.25">
      <c r="A2600">
        <v>2598</v>
      </c>
      <c r="B2600" s="5">
        <v>107154</v>
      </c>
      <c r="C2600" s="5">
        <v>3159</v>
      </c>
    </row>
    <row r="2601" spans="1:3" x14ac:dyDescent="0.25">
      <c r="A2601">
        <v>2599</v>
      </c>
      <c r="B2601" s="5">
        <v>104162</v>
      </c>
      <c r="C2601" s="5">
        <v>603</v>
      </c>
    </row>
    <row r="2602" spans="1:3" x14ac:dyDescent="0.25">
      <c r="A2602">
        <v>2600</v>
      </c>
      <c r="B2602" s="5">
        <v>101642</v>
      </c>
      <c r="C2602" s="5">
        <v>2159</v>
      </c>
    </row>
    <row r="2603" spans="1:3" x14ac:dyDescent="0.25">
      <c r="A2603">
        <v>2601</v>
      </c>
      <c r="B2603" s="5">
        <v>93592</v>
      </c>
      <c r="C2603" s="5">
        <v>90</v>
      </c>
    </row>
    <row r="2604" spans="1:3" x14ac:dyDescent="0.25">
      <c r="A2604">
        <v>2602</v>
      </c>
      <c r="B2604" s="5">
        <v>86098</v>
      </c>
      <c r="C2604" s="5">
        <v>63</v>
      </c>
    </row>
    <row r="2605" spans="1:3" x14ac:dyDescent="0.25">
      <c r="A2605">
        <v>2603</v>
      </c>
      <c r="B2605" s="5">
        <v>80466</v>
      </c>
      <c r="C2605" s="5">
        <v>782</v>
      </c>
    </row>
    <row r="2606" spans="1:3" x14ac:dyDescent="0.25">
      <c r="A2606">
        <v>2604</v>
      </c>
      <c r="B2606" s="5">
        <v>71756</v>
      </c>
      <c r="C2606" s="5">
        <v>2706</v>
      </c>
    </row>
    <row r="2607" spans="1:3" x14ac:dyDescent="0.25">
      <c r="A2607">
        <v>2605</v>
      </c>
      <c r="B2607" s="5">
        <v>70248</v>
      </c>
      <c r="C2607" s="5">
        <v>99</v>
      </c>
    </row>
    <row r="2608" spans="1:3" x14ac:dyDescent="0.25">
      <c r="A2608">
        <v>2606</v>
      </c>
      <c r="B2608" s="5">
        <v>63627</v>
      </c>
      <c r="C2608" s="5">
        <v>2078</v>
      </c>
    </row>
    <row r="2609" spans="1:3" x14ac:dyDescent="0.25">
      <c r="A2609">
        <v>2607</v>
      </c>
      <c r="B2609" s="5">
        <v>46939</v>
      </c>
      <c r="C2609" s="5">
        <v>48</v>
      </c>
    </row>
    <row r="2610" spans="1:3" x14ac:dyDescent="0.25">
      <c r="A2610">
        <v>2608</v>
      </c>
      <c r="B2610" s="5">
        <v>41274</v>
      </c>
      <c r="C2610" s="5">
        <v>1606</v>
      </c>
    </row>
    <row r="2611" spans="1:3" x14ac:dyDescent="0.25">
      <c r="A2611">
        <v>2609</v>
      </c>
      <c r="B2611" s="5">
        <v>35766</v>
      </c>
      <c r="C2611" s="5">
        <v>440</v>
      </c>
    </row>
    <row r="2612" spans="1:3" x14ac:dyDescent="0.25">
      <c r="A2612">
        <v>2610</v>
      </c>
      <c r="B2612" s="5">
        <v>32113</v>
      </c>
      <c r="C2612" s="5">
        <v>919</v>
      </c>
    </row>
    <row r="2613" spans="1:3" x14ac:dyDescent="0.25">
      <c r="A2613">
        <v>2611</v>
      </c>
      <c r="B2613" s="5">
        <v>26496</v>
      </c>
      <c r="C2613" s="5">
        <v>371</v>
      </c>
    </row>
    <row r="2614" spans="1:3" x14ac:dyDescent="0.25">
      <c r="A2614">
        <v>2612</v>
      </c>
      <c r="B2614" s="5">
        <v>13241</v>
      </c>
      <c r="C2614" s="5">
        <v>479</v>
      </c>
    </row>
    <row r="2615" spans="1:3" x14ac:dyDescent="0.25">
      <c r="A2615">
        <v>2613</v>
      </c>
      <c r="B2615" s="5">
        <v>11984</v>
      </c>
      <c r="C2615" s="5">
        <v>398</v>
      </c>
    </row>
    <row r="2616" spans="1:3" x14ac:dyDescent="0.25">
      <c r="A2616">
        <v>2614</v>
      </c>
      <c r="B2616" s="5">
        <v>10226</v>
      </c>
      <c r="C2616" s="5">
        <v>350</v>
      </c>
    </row>
    <row r="2617" spans="1:3" x14ac:dyDescent="0.25">
      <c r="A2617">
        <v>2615</v>
      </c>
      <c r="B2617" s="5">
        <v>7848</v>
      </c>
      <c r="C2617" s="5">
        <v>228</v>
      </c>
    </row>
    <row r="2618" spans="1:3" x14ac:dyDescent="0.25">
      <c r="A2618">
        <v>2616</v>
      </c>
      <c r="B2618" s="5">
        <v>7702</v>
      </c>
      <c r="C2618" s="5">
        <v>64</v>
      </c>
    </row>
    <row r="2619" spans="1:3" x14ac:dyDescent="0.25">
      <c r="A2619">
        <v>2617</v>
      </c>
      <c r="B2619" s="5">
        <v>6420</v>
      </c>
      <c r="C2619" s="5">
        <v>220</v>
      </c>
    </row>
    <row r="2620" spans="1:3" x14ac:dyDescent="0.25">
      <c r="A2620">
        <v>2618</v>
      </c>
      <c r="B2620" s="5">
        <v>3200</v>
      </c>
      <c r="C2620" s="5">
        <v>63</v>
      </c>
    </row>
    <row r="2621" spans="1:3" x14ac:dyDescent="0.25">
      <c r="A2621">
        <v>2619</v>
      </c>
      <c r="B2621" s="5">
        <v>1039</v>
      </c>
      <c r="C2621" s="5">
        <v>30</v>
      </c>
    </row>
    <row r="2622" spans="1:3" x14ac:dyDescent="0.25">
      <c r="A2622">
        <v>2620</v>
      </c>
      <c r="B2622" s="5">
        <v>331</v>
      </c>
      <c r="C2622" s="5">
        <v>0</v>
      </c>
    </row>
    <row r="2623" spans="1:3" x14ac:dyDescent="0.25">
      <c r="A2623">
        <v>2621</v>
      </c>
      <c r="B2623" s="5">
        <v>109</v>
      </c>
      <c r="C2623" s="5">
        <v>12</v>
      </c>
    </row>
    <row r="2624" spans="1:3" x14ac:dyDescent="0.25">
      <c r="A2624">
        <v>2622</v>
      </c>
      <c r="B2624" s="5">
        <v>29</v>
      </c>
      <c r="C2624" s="5">
        <v>2</v>
      </c>
    </row>
    <row r="2625" spans="1:3" x14ac:dyDescent="0.25">
      <c r="A2625">
        <v>2623</v>
      </c>
      <c r="B2625" s="5">
        <v>20</v>
      </c>
      <c r="C2625" s="5">
        <v>0</v>
      </c>
    </row>
    <row r="2626" spans="1:3" x14ac:dyDescent="0.25">
      <c r="A2626">
        <v>2624</v>
      </c>
      <c r="B2626" s="5">
        <v>18367</v>
      </c>
      <c r="C2626" s="5">
        <v>1313</v>
      </c>
    </row>
    <row r="2627" spans="1:3" x14ac:dyDescent="0.25">
      <c r="A2627">
        <v>2625</v>
      </c>
      <c r="B2627" s="5">
        <v>5218</v>
      </c>
      <c r="C2627" s="5">
        <v>187</v>
      </c>
    </row>
    <row r="2628" spans="1:3" x14ac:dyDescent="0.25">
      <c r="A2628">
        <v>2626</v>
      </c>
      <c r="B2628" s="5">
        <v>5198</v>
      </c>
      <c r="C2628" s="5">
        <v>272</v>
      </c>
    </row>
    <row r="2629" spans="1:3" x14ac:dyDescent="0.25">
      <c r="A2629">
        <v>2627</v>
      </c>
      <c r="B2629" s="5">
        <v>14784</v>
      </c>
      <c r="C2629" s="5">
        <v>117</v>
      </c>
    </row>
    <row r="2630" spans="1:3" x14ac:dyDescent="0.25">
      <c r="A2630">
        <v>2628</v>
      </c>
      <c r="B2630" s="5">
        <v>5238</v>
      </c>
      <c r="C2630" s="5">
        <v>35</v>
      </c>
    </row>
    <row r="2631" spans="1:3" x14ac:dyDescent="0.25">
      <c r="A2631">
        <v>2629</v>
      </c>
      <c r="B2631" s="5">
        <v>415</v>
      </c>
      <c r="C2631" s="5">
        <v>2</v>
      </c>
    </row>
    <row r="2632" spans="1:3" x14ac:dyDescent="0.25">
      <c r="A2632">
        <v>2630</v>
      </c>
      <c r="B2632" s="5">
        <v>25</v>
      </c>
      <c r="C2632" s="5">
        <v>6</v>
      </c>
    </row>
    <row r="2633" spans="1:3" x14ac:dyDescent="0.25">
      <c r="A2633">
        <v>2631</v>
      </c>
      <c r="B2633" s="5">
        <v>6823768</v>
      </c>
      <c r="C2633" s="5">
        <v>20652</v>
      </c>
    </row>
    <row r="2634" spans="1:3" x14ac:dyDescent="0.25">
      <c r="A2634">
        <v>2632</v>
      </c>
      <c r="B2634" s="5">
        <v>2134578</v>
      </c>
      <c r="C2634" s="5">
        <v>31342</v>
      </c>
    </row>
    <row r="2635" spans="1:3" x14ac:dyDescent="0.25">
      <c r="A2635">
        <v>2633</v>
      </c>
      <c r="B2635" s="5">
        <v>1912345</v>
      </c>
      <c r="C2635" s="5">
        <v>2325</v>
      </c>
    </row>
    <row r="2636" spans="1:3" x14ac:dyDescent="0.25">
      <c r="A2636">
        <v>2634</v>
      </c>
      <c r="B2636" s="5">
        <v>1515884</v>
      </c>
      <c r="C2636" s="5">
        <v>4479</v>
      </c>
    </row>
    <row r="2637" spans="1:3" x14ac:dyDescent="0.25">
      <c r="A2637">
        <v>2635</v>
      </c>
      <c r="B2637" s="5">
        <v>1269908</v>
      </c>
      <c r="C2637" s="5">
        <v>4131</v>
      </c>
    </row>
    <row r="2638" spans="1:3" x14ac:dyDescent="0.25">
      <c r="A2638">
        <v>2636</v>
      </c>
      <c r="B2638" s="5">
        <v>983261</v>
      </c>
      <c r="C2638" s="5">
        <v>11359</v>
      </c>
    </row>
    <row r="2639" spans="1:3" x14ac:dyDescent="0.25">
      <c r="A2639">
        <v>2637</v>
      </c>
      <c r="B2639" s="5">
        <v>524118</v>
      </c>
      <c r="C2639" s="5">
        <v>375</v>
      </c>
    </row>
    <row r="2640" spans="1:3" x14ac:dyDescent="0.25">
      <c r="A2640">
        <v>2638</v>
      </c>
      <c r="B2640" s="5">
        <v>491005</v>
      </c>
      <c r="C2640" s="5">
        <v>290</v>
      </c>
    </row>
    <row r="2641" spans="1:3" x14ac:dyDescent="0.25">
      <c r="A2641">
        <v>2639</v>
      </c>
      <c r="B2641" s="5">
        <v>404522</v>
      </c>
      <c r="C2641" s="5">
        <v>332</v>
      </c>
    </row>
    <row r="2642" spans="1:3" x14ac:dyDescent="0.25">
      <c r="A2642">
        <v>2640</v>
      </c>
      <c r="B2642" s="5">
        <v>320803</v>
      </c>
      <c r="C2642" s="5">
        <v>6987</v>
      </c>
    </row>
    <row r="2643" spans="1:3" x14ac:dyDescent="0.25">
      <c r="A2643">
        <v>2641</v>
      </c>
      <c r="B2643" s="5">
        <v>212499</v>
      </c>
      <c r="C2643" s="5">
        <v>1190</v>
      </c>
    </row>
    <row r="2644" spans="1:3" x14ac:dyDescent="0.25">
      <c r="A2644">
        <v>2642</v>
      </c>
      <c r="B2644" s="5">
        <v>197422</v>
      </c>
      <c r="C2644" s="5">
        <v>185</v>
      </c>
    </row>
    <row r="2645" spans="1:3" x14ac:dyDescent="0.25">
      <c r="A2645">
        <v>2643</v>
      </c>
      <c r="B2645" s="5">
        <v>173280</v>
      </c>
      <c r="C2645" s="5">
        <v>1011</v>
      </c>
    </row>
    <row r="2646" spans="1:3" x14ac:dyDescent="0.25">
      <c r="A2646">
        <v>2644</v>
      </c>
      <c r="B2646" s="5">
        <v>160000</v>
      </c>
      <c r="C2646" s="5">
        <v>186</v>
      </c>
    </row>
    <row r="2647" spans="1:3" x14ac:dyDescent="0.25">
      <c r="A2647">
        <v>2645</v>
      </c>
      <c r="B2647" s="5">
        <v>139495</v>
      </c>
      <c r="C2647" s="5">
        <v>1306</v>
      </c>
    </row>
    <row r="2648" spans="1:3" x14ac:dyDescent="0.25">
      <c r="A2648">
        <v>2646</v>
      </c>
      <c r="B2648" s="5">
        <v>97621</v>
      </c>
      <c r="C2648" s="5">
        <v>1038</v>
      </c>
    </row>
    <row r="2649" spans="1:3" x14ac:dyDescent="0.25">
      <c r="A2649">
        <v>2647</v>
      </c>
      <c r="B2649" s="5">
        <v>88689</v>
      </c>
      <c r="C2649" s="5">
        <v>282</v>
      </c>
    </row>
    <row r="2650" spans="1:3" x14ac:dyDescent="0.25">
      <c r="A2650">
        <v>2648</v>
      </c>
      <c r="B2650" s="5">
        <v>73652</v>
      </c>
      <c r="C2650" s="5">
        <v>421</v>
      </c>
    </row>
    <row r="2651" spans="1:3" x14ac:dyDescent="0.25">
      <c r="A2651">
        <v>2649</v>
      </c>
      <c r="B2651" s="5">
        <v>68098</v>
      </c>
      <c r="C2651" s="5">
        <v>771</v>
      </c>
    </row>
    <row r="2652" spans="1:3" x14ac:dyDescent="0.25">
      <c r="A2652">
        <v>2650</v>
      </c>
      <c r="B2652" s="5">
        <v>51362</v>
      </c>
      <c r="C2652" s="5">
        <v>20</v>
      </c>
    </row>
    <row r="2653" spans="1:3" x14ac:dyDescent="0.25">
      <c r="A2653">
        <v>2651</v>
      </c>
      <c r="B2653" s="5">
        <v>50126</v>
      </c>
      <c r="C2653" s="5">
        <v>131</v>
      </c>
    </row>
    <row r="2654" spans="1:3" x14ac:dyDescent="0.25">
      <c r="A2654">
        <v>2652</v>
      </c>
      <c r="B2654" s="5">
        <v>15594</v>
      </c>
      <c r="C2654" s="5">
        <v>82</v>
      </c>
    </row>
    <row r="2655" spans="1:3" x14ac:dyDescent="0.25">
      <c r="A2655">
        <v>2653</v>
      </c>
      <c r="B2655" s="5">
        <v>12587</v>
      </c>
      <c r="C2655" s="5">
        <v>140</v>
      </c>
    </row>
    <row r="2656" spans="1:3" x14ac:dyDescent="0.25">
      <c r="A2656">
        <v>2654</v>
      </c>
      <c r="B2656" s="5">
        <v>8798</v>
      </c>
      <c r="C2656" s="5">
        <v>135</v>
      </c>
    </row>
    <row r="2657" spans="1:3" x14ac:dyDescent="0.25">
      <c r="A2657">
        <v>2655</v>
      </c>
      <c r="B2657" s="5">
        <v>7189</v>
      </c>
      <c r="C2657" s="5">
        <v>24</v>
      </c>
    </row>
    <row r="2658" spans="1:3" x14ac:dyDescent="0.25">
      <c r="A2658">
        <v>2656</v>
      </c>
      <c r="B2658" s="5">
        <v>5066</v>
      </c>
      <c r="C2658" s="5">
        <v>30</v>
      </c>
    </row>
    <row r="2659" spans="1:3" x14ac:dyDescent="0.25">
      <c r="A2659">
        <v>2657</v>
      </c>
      <c r="B2659" s="5">
        <v>4068</v>
      </c>
      <c r="C2659" s="5">
        <v>25</v>
      </c>
    </row>
    <row r="2660" spans="1:3" x14ac:dyDescent="0.25">
      <c r="A2660">
        <v>2658</v>
      </c>
      <c r="B2660" s="5">
        <v>2950</v>
      </c>
      <c r="C2660" s="5">
        <v>21</v>
      </c>
    </row>
    <row r="2661" spans="1:3" x14ac:dyDescent="0.25">
      <c r="A2661">
        <v>2659</v>
      </c>
      <c r="B2661" s="5">
        <v>1533</v>
      </c>
      <c r="C2661" s="5">
        <v>26</v>
      </c>
    </row>
    <row r="2662" spans="1:3" x14ac:dyDescent="0.25">
      <c r="A2662">
        <v>2660</v>
      </c>
      <c r="B2662" s="5">
        <v>459</v>
      </c>
      <c r="C2662" s="5">
        <v>9</v>
      </c>
    </row>
    <row r="2663" spans="1:3" x14ac:dyDescent="0.25">
      <c r="A2663">
        <v>2661</v>
      </c>
      <c r="B2663" s="5">
        <v>138</v>
      </c>
      <c r="C2663" s="5">
        <v>2</v>
      </c>
    </row>
    <row r="2664" spans="1:3" x14ac:dyDescent="0.25">
      <c r="A2664">
        <v>2662</v>
      </c>
      <c r="B2664" s="5">
        <v>138</v>
      </c>
      <c r="C2664" s="5">
        <v>1</v>
      </c>
    </row>
    <row r="2665" spans="1:3" x14ac:dyDescent="0.25">
      <c r="A2665">
        <v>2663</v>
      </c>
      <c r="B2665" s="5">
        <v>4</v>
      </c>
      <c r="C2665" s="5">
        <v>2</v>
      </c>
    </row>
    <row r="2666" spans="1:3" x14ac:dyDescent="0.25">
      <c r="A2666">
        <v>2664</v>
      </c>
      <c r="B2666" s="5">
        <v>10701</v>
      </c>
      <c r="C2666" s="5">
        <v>931</v>
      </c>
    </row>
    <row r="2667" spans="1:3" x14ac:dyDescent="0.25">
      <c r="A2667">
        <v>2665</v>
      </c>
      <c r="B2667" s="5">
        <v>2103</v>
      </c>
      <c r="C2667" s="5">
        <v>115</v>
      </c>
    </row>
    <row r="2668" spans="1:3" x14ac:dyDescent="0.25">
      <c r="A2668">
        <v>2666</v>
      </c>
      <c r="B2668" s="5">
        <v>53898</v>
      </c>
      <c r="C2668" s="5">
        <v>1542</v>
      </c>
    </row>
    <row r="2669" spans="1:3" x14ac:dyDescent="0.25">
      <c r="A2669">
        <v>2667</v>
      </c>
      <c r="B2669" s="5">
        <v>1328156</v>
      </c>
      <c r="C2669" s="5">
        <v>5887</v>
      </c>
    </row>
    <row r="2670" spans="1:3" x14ac:dyDescent="0.25">
      <c r="A2670">
        <v>2668</v>
      </c>
      <c r="B2670" s="5">
        <v>1179888</v>
      </c>
      <c r="C2670" s="5">
        <v>23387</v>
      </c>
    </row>
    <row r="2671" spans="1:3" x14ac:dyDescent="0.25">
      <c r="A2671">
        <v>2669</v>
      </c>
      <c r="B2671" s="5">
        <v>734440</v>
      </c>
      <c r="C2671" s="5">
        <v>214</v>
      </c>
    </row>
    <row r="2672" spans="1:3" x14ac:dyDescent="0.25">
      <c r="A2672">
        <v>2670</v>
      </c>
      <c r="B2672" s="5">
        <v>531058</v>
      </c>
      <c r="C2672" s="5">
        <v>16153</v>
      </c>
    </row>
    <row r="2673" spans="1:3" x14ac:dyDescent="0.25">
      <c r="A2673">
        <v>2671</v>
      </c>
      <c r="B2673" s="5">
        <v>450682</v>
      </c>
      <c r="C2673" s="5">
        <v>20943</v>
      </c>
    </row>
    <row r="2674" spans="1:3" x14ac:dyDescent="0.25">
      <c r="A2674">
        <v>2672</v>
      </c>
      <c r="B2674" s="5">
        <v>150351</v>
      </c>
      <c r="C2674" s="5">
        <v>3016</v>
      </c>
    </row>
    <row r="2675" spans="1:3" x14ac:dyDescent="0.25">
      <c r="A2675">
        <v>2673</v>
      </c>
      <c r="B2675" s="5">
        <v>127300</v>
      </c>
      <c r="C2675" s="5">
        <v>1476</v>
      </c>
    </row>
    <row r="2676" spans="1:3" x14ac:dyDescent="0.25">
      <c r="A2676">
        <v>2674</v>
      </c>
      <c r="B2676" s="5">
        <v>110854</v>
      </c>
      <c r="C2676" s="5">
        <v>3282</v>
      </c>
    </row>
    <row r="2677" spans="1:3" x14ac:dyDescent="0.25">
      <c r="A2677">
        <v>2675</v>
      </c>
      <c r="B2677" s="5">
        <v>31662</v>
      </c>
      <c r="C2677" s="5">
        <v>1494</v>
      </c>
    </row>
    <row r="2678" spans="1:3" x14ac:dyDescent="0.25">
      <c r="A2678">
        <v>2676</v>
      </c>
      <c r="B2678" s="5">
        <v>22107</v>
      </c>
      <c r="C2678" s="5">
        <v>1308</v>
      </c>
    </row>
    <row r="2679" spans="1:3" x14ac:dyDescent="0.25">
      <c r="A2679">
        <v>2677</v>
      </c>
      <c r="B2679" s="5">
        <v>79</v>
      </c>
      <c r="C2679" s="5">
        <v>1</v>
      </c>
    </row>
    <row r="2680" spans="1:3" x14ac:dyDescent="0.25">
      <c r="A2680">
        <v>2678</v>
      </c>
      <c r="B2680" s="5">
        <v>14835468</v>
      </c>
      <c r="C2680" s="5">
        <v>56341</v>
      </c>
    </row>
    <row r="2681" spans="1:3" x14ac:dyDescent="0.25">
      <c r="A2681">
        <v>2679</v>
      </c>
      <c r="B2681" s="5">
        <v>9949933</v>
      </c>
      <c r="C2681" s="5">
        <v>255064</v>
      </c>
    </row>
    <row r="2682" spans="1:3" x14ac:dyDescent="0.25">
      <c r="A2682">
        <v>2680</v>
      </c>
      <c r="B2682" s="5">
        <v>7017124</v>
      </c>
      <c r="C2682" s="5">
        <v>129940</v>
      </c>
    </row>
    <row r="2683" spans="1:3" x14ac:dyDescent="0.25">
      <c r="A2683">
        <v>2681</v>
      </c>
      <c r="B2683" s="5">
        <v>5163065</v>
      </c>
      <c r="C2683" s="5">
        <v>190917</v>
      </c>
    </row>
    <row r="2684" spans="1:3" x14ac:dyDescent="0.25">
      <c r="A2684">
        <v>2682</v>
      </c>
      <c r="B2684" s="5">
        <v>3830801</v>
      </c>
      <c r="C2684" s="5">
        <v>128688</v>
      </c>
    </row>
    <row r="2685" spans="1:3" x14ac:dyDescent="0.25">
      <c r="A2685">
        <v>2683</v>
      </c>
      <c r="B2685" s="5">
        <v>3271986</v>
      </c>
      <c r="C2685" s="5">
        <v>27872</v>
      </c>
    </row>
    <row r="2686" spans="1:3" x14ac:dyDescent="0.25">
      <c r="A2686">
        <v>2684</v>
      </c>
      <c r="B2686" s="5">
        <v>1962579</v>
      </c>
      <c r="C2686" s="5">
        <v>61079</v>
      </c>
    </row>
    <row r="2687" spans="1:3" x14ac:dyDescent="0.25">
      <c r="A2687">
        <v>2685</v>
      </c>
      <c r="B2687" s="5">
        <v>1794958</v>
      </c>
      <c r="C2687" s="5">
        <v>46962</v>
      </c>
    </row>
    <row r="2688" spans="1:3" x14ac:dyDescent="0.25">
      <c r="A2688">
        <v>2686</v>
      </c>
      <c r="B2688" s="5">
        <v>1062330</v>
      </c>
      <c r="C2688" s="5">
        <v>6704</v>
      </c>
    </row>
    <row r="2689" spans="1:3" x14ac:dyDescent="0.25">
      <c r="A2689">
        <v>2687</v>
      </c>
      <c r="B2689" s="5">
        <v>565104</v>
      </c>
      <c r="C2689" s="5">
        <v>38876</v>
      </c>
    </row>
    <row r="2690" spans="1:3" x14ac:dyDescent="0.25">
      <c r="A2690">
        <v>2688</v>
      </c>
      <c r="B2690" s="5">
        <v>506936</v>
      </c>
      <c r="C2690" s="5">
        <v>36701</v>
      </c>
    </row>
    <row r="2691" spans="1:3" x14ac:dyDescent="0.25">
      <c r="A2691">
        <v>2689</v>
      </c>
      <c r="B2691" s="5">
        <v>496328</v>
      </c>
      <c r="C2691" s="5">
        <v>53260</v>
      </c>
    </row>
    <row r="2692" spans="1:3" x14ac:dyDescent="0.25">
      <c r="A2692">
        <v>2690</v>
      </c>
      <c r="B2692" s="5">
        <v>363169</v>
      </c>
      <c r="C2692" s="5">
        <v>14705</v>
      </c>
    </row>
    <row r="2693" spans="1:3" x14ac:dyDescent="0.25">
      <c r="A2693">
        <v>2691</v>
      </c>
      <c r="B2693" s="5">
        <v>360120</v>
      </c>
      <c r="C2693" s="5">
        <v>13200</v>
      </c>
    </row>
    <row r="2694" spans="1:3" x14ac:dyDescent="0.25">
      <c r="A2694">
        <v>2692</v>
      </c>
      <c r="B2694" s="5">
        <v>353028</v>
      </c>
      <c r="C2694" s="5">
        <v>35671</v>
      </c>
    </row>
    <row r="2695" spans="1:3" x14ac:dyDescent="0.25">
      <c r="A2695">
        <v>2693</v>
      </c>
      <c r="B2695" s="5">
        <v>273149</v>
      </c>
      <c r="C2695" s="5">
        <v>10237</v>
      </c>
    </row>
    <row r="2696" spans="1:3" x14ac:dyDescent="0.25">
      <c r="A2696">
        <v>2694</v>
      </c>
      <c r="B2696" s="5">
        <v>95394</v>
      </c>
      <c r="C2696" s="5">
        <v>18887</v>
      </c>
    </row>
    <row r="2697" spans="1:3" x14ac:dyDescent="0.25">
      <c r="A2697">
        <v>2695</v>
      </c>
      <c r="B2697" s="5">
        <v>63619</v>
      </c>
      <c r="C2697" s="5">
        <v>6356</v>
      </c>
    </row>
    <row r="2698" spans="1:3" x14ac:dyDescent="0.25">
      <c r="A2698">
        <v>2696</v>
      </c>
      <c r="B2698" s="5">
        <v>53404</v>
      </c>
      <c r="C2698" s="5">
        <v>7614</v>
      </c>
    </row>
    <row r="2699" spans="1:3" x14ac:dyDescent="0.25">
      <c r="A2699">
        <v>2697</v>
      </c>
      <c r="B2699" s="5">
        <v>40790</v>
      </c>
      <c r="C2699" s="5">
        <v>1511</v>
      </c>
    </row>
    <row r="2700" spans="1:3" x14ac:dyDescent="0.25">
      <c r="A2700">
        <v>2698</v>
      </c>
      <c r="B2700" s="5">
        <v>31511</v>
      </c>
      <c r="C2700" s="5">
        <v>612</v>
      </c>
    </row>
    <row r="2701" spans="1:3" x14ac:dyDescent="0.25">
      <c r="A2701">
        <v>2699</v>
      </c>
      <c r="B2701" s="5">
        <v>23428</v>
      </c>
      <c r="C2701" s="5">
        <v>365</v>
      </c>
    </row>
    <row r="2702" spans="1:3" x14ac:dyDescent="0.25">
      <c r="A2702">
        <v>2700</v>
      </c>
      <c r="B2702" s="5">
        <v>17526</v>
      </c>
      <c r="C2702" s="5">
        <v>676</v>
      </c>
    </row>
    <row r="2703" spans="1:3" x14ac:dyDescent="0.25">
      <c r="A2703">
        <v>2701</v>
      </c>
      <c r="B2703" s="5">
        <v>16536</v>
      </c>
      <c r="C2703" s="5">
        <v>1354</v>
      </c>
    </row>
    <row r="2704" spans="1:3" x14ac:dyDescent="0.25">
      <c r="A2704">
        <v>2702</v>
      </c>
      <c r="B2704" s="5">
        <v>11370</v>
      </c>
      <c r="C2704" s="5">
        <v>280</v>
      </c>
    </row>
    <row r="2705" spans="1:3" x14ac:dyDescent="0.25">
      <c r="A2705">
        <v>2703</v>
      </c>
      <c r="B2705" s="5">
        <v>10042</v>
      </c>
      <c r="C2705" s="5">
        <v>169</v>
      </c>
    </row>
    <row r="2706" spans="1:3" x14ac:dyDescent="0.25">
      <c r="A2706">
        <v>2704</v>
      </c>
      <c r="B2706" s="5">
        <v>9729</v>
      </c>
      <c r="C2706" s="5">
        <v>217</v>
      </c>
    </row>
    <row r="2707" spans="1:3" x14ac:dyDescent="0.25">
      <c r="A2707">
        <v>2705</v>
      </c>
      <c r="B2707" s="5">
        <v>9473</v>
      </c>
      <c r="C2707" s="5">
        <v>275</v>
      </c>
    </row>
    <row r="2708" spans="1:3" x14ac:dyDescent="0.25">
      <c r="A2708">
        <v>2706</v>
      </c>
      <c r="B2708" s="5">
        <v>7637</v>
      </c>
      <c r="C2708" s="5">
        <v>57</v>
      </c>
    </row>
    <row r="2709" spans="1:3" x14ac:dyDescent="0.25">
      <c r="A2709">
        <v>2707</v>
      </c>
      <c r="B2709" s="5">
        <v>3701</v>
      </c>
      <c r="C2709" s="5">
        <v>121</v>
      </c>
    </row>
    <row r="2710" spans="1:3" x14ac:dyDescent="0.25">
      <c r="A2710">
        <v>2708</v>
      </c>
      <c r="B2710" s="5">
        <v>2241</v>
      </c>
      <c r="C2710" s="5">
        <v>69</v>
      </c>
    </row>
    <row r="2711" spans="1:3" x14ac:dyDescent="0.25">
      <c r="A2711">
        <v>2709</v>
      </c>
      <c r="B2711" s="5">
        <v>2062</v>
      </c>
      <c r="C2711" s="5">
        <v>65</v>
      </c>
    </row>
    <row r="2712" spans="1:3" x14ac:dyDescent="0.25">
      <c r="A2712">
        <v>2710</v>
      </c>
      <c r="B2712" s="5">
        <v>1438</v>
      </c>
      <c r="C2712" s="5">
        <v>47</v>
      </c>
    </row>
    <row r="2713" spans="1:3" x14ac:dyDescent="0.25">
      <c r="A2713">
        <v>2711</v>
      </c>
      <c r="B2713" s="5">
        <v>577</v>
      </c>
      <c r="C2713" s="5">
        <v>35</v>
      </c>
    </row>
    <row r="2714" spans="1:3" x14ac:dyDescent="0.25">
      <c r="A2714">
        <v>2712</v>
      </c>
      <c r="B2714" s="5">
        <v>576</v>
      </c>
      <c r="C2714" s="5">
        <v>19</v>
      </c>
    </row>
    <row r="2715" spans="1:3" x14ac:dyDescent="0.25">
      <c r="A2715">
        <v>2713</v>
      </c>
      <c r="B2715" s="5">
        <v>293</v>
      </c>
      <c r="C2715" s="5">
        <v>11</v>
      </c>
    </row>
    <row r="2716" spans="1:3" x14ac:dyDescent="0.25">
      <c r="A2716">
        <v>2714</v>
      </c>
      <c r="B2716" s="5">
        <v>121</v>
      </c>
      <c r="C2716" s="5">
        <v>5</v>
      </c>
    </row>
    <row r="2717" spans="1:3" x14ac:dyDescent="0.25">
      <c r="A2717">
        <v>2715</v>
      </c>
      <c r="B2717" s="5">
        <v>75</v>
      </c>
      <c r="C2717" s="5">
        <v>1</v>
      </c>
    </row>
    <row r="2718" spans="1:3" x14ac:dyDescent="0.25">
      <c r="A2718">
        <v>2716</v>
      </c>
      <c r="B2718" s="5">
        <v>40</v>
      </c>
      <c r="C2718" s="5">
        <v>0</v>
      </c>
    </row>
    <row r="2719" spans="1:3" x14ac:dyDescent="0.25">
      <c r="A2719">
        <v>2717</v>
      </c>
      <c r="B2719" s="5">
        <v>4521711</v>
      </c>
      <c r="C2719" s="5">
        <v>8350910</v>
      </c>
    </row>
    <row r="2720" spans="1:3" x14ac:dyDescent="0.25">
      <c r="A2720">
        <v>2718</v>
      </c>
      <c r="B2720" s="5">
        <v>1734070</v>
      </c>
      <c r="C2720" s="5">
        <v>2055269</v>
      </c>
    </row>
    <row r="2721" spans="1:3" x14ac:dyDescent="0.25">
      <c r="A2721">
        <v>2719</v>
      </c>
      <c r="B2721" s="5">
        <v>1191735</v>
      </c>
      <c r="C2721" s="5">
        <v>1670395</v>
      </c>
    </row>
    <row r="2722" spans="1:3" x14ac:dyDescent="0.25">
      <c r="A2722">
        <v>2720</v>
      </c>
      <c r="B2722" s="5">
        <v>700013</v>
      </c>
      <c r="C2722" s="5">
        <v>639934</v>
      </c>
    </row>
    <row r="2723" spans="1:3" x14ac:dyDescent="0.25">
      <c r="A2723">
        <v>2721</v>
      </c>
      <c r="B2723" s="5">
        <v>571884</v>
      </c>
      <c r="C2723" s="5">
        <v>1009368</v>
      </c>
    </row>
    <row r="2724" spans="1:3" x14ac:dyDescent="0.25">
      <c r="A2724">
        <v>2722</v>
      </c>
      <c r="B2724" s="5">
        <v>396170</v>
      </c>
      <c r="C2724" s="5">
        <v>440705</v>
      </c>
    </row>
    <row r="2725" spans="1:3" x14ac:dyDescent="0.25">
      <c r="A2725">
        <v>2723</v>
      </c>
      <c r="B2725" s="5">
        <v>72471</v>
      </c>
      <c r="C2725" s="5">
        <v>90424</v>
      </c>
    </row>
    <row r="2726" spans="1:3" x14ac:dyDescent="0.25">
      <c r="A2726">
        <v>2724</v>
      </c>
      <c r="B2726" s="5">
        <v>60576</v>
      </c>
      <c r="C2726" s="5">
        <v>43725</v>
      </c>
    </row>
    <row r="2727" spans="1:3" x14ac:dyDescent="0.25">
      <c r="A2727">
        <v>2725</v>
      </c>
      <c r="B2727" s="5">
        <v>40856</v>
      </c>
      <c r="C2727" s="5">
        <v>36610</v>
      </c>
    </row>
    <row r="2728" spans="1:3" x14ac:dyDescent="0.25">
      <c r="A2728">
        <v>2726</v>
      </c>
      <c r="B2728" s="5">
        <v>23274</v>
      </c>
      <c r="C2728" s="5">
        <v>31801</v>
      </c>
    </row>
    <row r="2729" spans="1:3" x14ac:dyDescent="0.25">
      <c r="A2729">
        <v>2727</v>
      </c>
      <c r="B2729" s="5">
        <v>9693</v>
      </c>
      <c r="C2729" s="5">
        <v>6400</v>
      </c>
    </row>
    <row r="2730" spans="1:3" x14ac:dyDescent="0.25">
      <c r="A2730">
        <v>2728</v>
      </c>
      <c r="B2730" s="5">
        <v>386</v>
      </c>
      <c r="C2730" s="5">
        <v>2535</v>
      </c>
    </row>
    <row r="2731" spans="1:3" x14ac:dyDescent="0.25">
      <c r="A2731">
        <v>2729</v>
      </c>
      <c r="B2731" s="5">
        <v>210</v>
      </c>
      <c r="C2731" s="5">
        <v>1238</v>
      </c>
    </row>
    <row r="2732" spans="1:3" x14ac:dyDescent="0.25">
      <c r="A2732">
        <v>2730</v>
      </c>
      <c r="B2732" s="5">
        <v>138</v>
      </c>
      <c r="C2732" s="5">
        <v>91</v>
      </c>
    </row>
    <row r="2733" spans="1:3" x14ac:dyDescent="0.25">
      <c r="A2733">
        <v>2731</v>
      </c>
      <c r="B2733" s="5">
        <v>125</v>
      </c>
      <c r="C2733" s="5">
        <v>100</v>
      </c>
    </row>
    <row r="2734" spans="1:3" x14ac:dyDescent="0.25">
      <c r="A2734">
        <v>2732</v>
      </c>
      <c r="B2734" s="5">
        <v>96</v>
      </c>
      <c r="C2734" s="5">
        <v>265</v>
      </c>
    </row>
    <row r="2735" spans="1:3" x14ac:dyDescent="0.25">
      <c r="A2735">
        <v>2733</v>
      </c>
      <c r="B2735" s="5">
        <v>413332</v>
      </c>
      <c r="C2735" s="5">
        <v>773375</v>
      </c>
    </row>
    <row r="2736" spans="1:3" x14ac:dyDescent="0.25">
      <c r="A2736">
        <v>2734</v>
      </c>
      <c r="B2736" s="5">
        <v>35499</v>
      </c>
      <c r="C2736" s="5">
        <v>7492</v>
      </c>
    </row>
    <row r="2737" spans="1:3" x14ac:dyDescent="0.25">
      <c r="A2737">
        <v>2735</v>
      </c>
      <c r="B2737" s="5">
        <v>8254</v>
      </c>
      <c r="C2737" s="5">
        <v>1130</v>
      </c>
    </row>
    <row r="2738" spans="1:3" x14ac:dyDescent="0.25">
      <c r="A2738">
        <v>2736</v>
      </c>
      <c r="B2738" s="5">
        <v>3643</v>
      </c>
      <c r="C2738" s="5">
        <v>444</v>
      </c>
    </row>
    <row r="2739" spans="1:3" x14ac:dyDescent="0.25">
      <c r="A2739">
        <v>2737</v>
      </c>
      <c r="B2739" s="5">
        <v>1997</v>
      </c>
      <c r="C2739" s="5">
        <v>133</v>
      </c>
    </row>
    <row r="2740" spans="1:3" x14ac:dyDescent="0.25">
      <c r="A2740">
        <v>2738</v>
      </c>
      <c r="B2740" s="5">
        <v>1679</v>
      </c>
      <c r="C2740" s="5">
        <v>173</v>
      </c>
    </row>
    <row r="2741" spans="1:3" x14ac:dyDescent="0.25">
      <c r="A2741">
        <v>2739</v>
      </c>
      <c r="B2741" s="5">
        <v>4250</v>
      </c>
      <c r="C2741" s="5">
        <v>229</v>
      </c>
    </row>
    <row r="2742" spans="1:3" x14ac:dyDescent="0.25">
      <c r="A2742">
        <v>2740</v>
      </c>
      <c r="B2742" s="5">
        <v>296</v>
      </c>
      <c r="C2742" s="5">
        <v>21</v>
      </c>
    </row>
    <row r="2743" spans="1:3" x14ac:dyDescent="0.25">
      <c r="A2743">
        <v>2741</v>
      </c>
      <c r="B2743" s="5">
        <v>1337632</v>
      </c>
      <c r="C2743" s="5">
        <v>70909</v>
      </c>
    </row>
    <row r="2744" spans="1:3" x14ac:dyDescent="0.25">
      <c r="A2744">
        <v>2742</v>
      </c>
      <c r="B2744" s="5">
        <v>23204</v>
      </c>
      <c r="C2744" s="5">
        <v>713</v>
      </c>
    </row>
    <row r="2745" spans="1:3" x14ac:dyDescent="0.25">
      <c r="A2745">
        <v>2743</v>
      </c>
      <c r="B2745" s="5">
        <v>230</v>
      </c>
      <c r="C2745" s="5">
        <v>22</v>
      </c>
    </row>
    <row r="2746" spans="1:3" x14ac:dyDescent="0.25">
      <c r="A2746">
        <v>2744</v>
      </c>
      <c r="B2746" s="5">
        <v>743</v>
      </c>
      <c r="C2746" s="5">
        <v>277</v>
      </c>
    </row>
    <row r="2747" spans="1:3" x14ac:dyDescent="0.25">
      <c r="A2747">
        <v>2745</v>
      </c>
      <c r="B2747" s="5">
        <v>6</v>
      </c>
      <c r="C2747" s="5">
        <v>9</v>
      </c>
    </row>
    <row r="2748" spans="1:3" x14ac:dyDescent="0.25">
      <c r="A2748">
        <v>2746</v>
      </c>
      <c r="B2748" s="5">
        <v>0</v>
      </c>
      <c r="C2748" s="5">
        <v>1</v>
      </c>
    </row>
    <row r="2749" spans="1:3" x14ac:dyDescent="0.25">
      <c r="A2749">
        <v>2747</v>
      </c>
      <c r="B2749" s="5">
        <v>82238</v>
      </c>
      <c r="C2749" s="5">
        <v>155</v>
      </c>
    </row>
    <row r="2750" spans="1:3" x14ac:dyDescent="0.25">
      <c r="A2750">
        <v>2748</v>
      </c>
      <c r="B2750" s="5">
        <v>14816</v>
      </c>
      <c r="C2750" s="5">
        <v>34</v>
      </c>
    </row>
    <row r="2751" spans="1:3" x14ac:dyDescent="0.25">
      <c r="A2751">
        <v>2749</v>
      </c>
      <c r="B2751" s="5">
        <v>10460</v>
      </c>
      <c r="C2751" s="5">
        <v>16</v>
      </c>
    </row>
    <row r="2752" spans="1:3" x14ac:dyDescent="0.25">
      <c r="A2752">
        <v>2750</v>
      </c>
      <c r="B2752" s="5">
        <v>138814</v>
      </c>
      <c r="C2752" s="5">
        <v>2493</v>
      </c>
    </row>
    <row r="2753" spans="1:3" x14ac:dyDescent="0.25">
      <c r="A2753">
        <v>2751</v>
      </c>
      <c r="B2753" s="5">
        <v>138734</v>
      </c>
      <c r="C2753" s="5">
        <v>3658</v>
      </c>
    </row>
    <row r="2754" spans="1:3" x14ac:dyDescent="0.25">
      <c r="A2754">
        <v>2752</v>
      </c>
      <c r="B2754" s="5">
        <v>56678</v>
      </c>
      <c r="C2754" s="5">
        <v>3333</v>
      </c>
    </row>
    <row r="2755" spans="1:3" x14ac:dyDescent="0.25">
      <c r="A2755">
        <v>2753</v>
      </c>
      <c r="B2755" s="5">
        <v>26608</v>
      </c>
      <c r="C2755" s="5">
        <v>687</v>
      </c>
    </row>
    <row r="2756" spans="1:3" x14ac:dyDescent="0.25">
      <c r="A2756">
        <v>2754</v>
      </c>
      <c r="B2756" s="5">
        <v>22669</v>
      </c>
      <c r="C2756" s="5">
        <v>785</v>
      </c>
    </row>
    <row r="2757" spans="1:3" x14ac:dyDescent="0.25">
      <c r="A2757">
        <v>2755</v>
      </c>
      <c r="B2757" s="5">
        <v>17776</v>
      </c>
      <c r="C2757" s="5">
        <v>323</v>
      </c>
    </row>
    <row r="2758" spans="1:3" x14ac:dyDescent="0.25">
      <c r="A2758">
        <v>2756</v>
      </c>
      <c r="B2758" s="5">
        <v>2</v>
      </c>
      <c r="C2758" s="5">
        <v>0</v>
      </c>
    </row>
    <row r="2759" spans="1:3" x14ac:dyDescent="0.25">
      <c r="A2759">
        <v>2757</v>
      </c>
      <c r="B2759" s="5">
        <v>77668</v>
      </c>
      <c r="C2759" s="5">
        <v>18004</v>
      </c>
    </row>
    <row r="2760" spans="1:3" x14ac:dyDescent="0.25">
      <c r="A2760">
        <v>2758</v>
      </c>
      <c r="B2760" s="5">
        <v>47718</v>
      </c>
      <c r="C2760" s="5">
        <v>12641</v>
      </c>
    </row>
    <row r="2761" spans="1:3" x14ac:dyDescent="0.25">
      <c r="A2761">
        <v>2759</v>
      </c>
      <c r="B2761" s="5">
        <v>3640</v>
      </c>
      <c r="C2761" s="5">
        <v>843</v>
      </c>
    </row>
    <row r="2762" spans="1:3" x14ac:dyDescent="0.25">
      <c r="A2762">
        <v>2760</v>
      </c>
      <c r="B2762" s="5">
        <v>2043</v>
      </c>
      <c r="C2762" s="5">
        <v>617</v>
      </c>
    </row>
    <row r="2763" spans="1:3" x14ac:dyDescent="0.25">
      <c r="A2763">
        <v>2761</v>
      </c>
      <c r="B2763" s="5">
        <v>1084</v>
      </c>
      <c r="C2763" s="5">
        <v>196</v>
      </c>
    </row>
    <row r="2764" spans="1:3" x14ac:dyDescent="0.25">
      <c r="A2764">
        <v>2762</v>
      </c>
      <c r="B2764" s="5">
        <v>899</v>
      </c>
      <c r="C2764" s="5">
        <v>230</v>
      </c>
    </row>
    <row r="2765" spans="1:3" x14ac:dyDescent="0.25">
      <c r="A2765">
        <v>2763</v>
      </c>
      <c r="B2765" s="5">
        <v>839</v>
      </c>
      <c r="C2765" s="5">
        <v>184</v>
      </c>
    </row>
    <row r="2766" spans="1:3" x14ac:dyDescent="0.25">
      <c r="A2766">
        <v>2764</v>
      </c>
      <c r="B2766" s="5">
        <v>370711</v>
      </c>
      <c r="C2766" s="5">
        <v>6009</v>
      </c>
    </row>
    <row r="2767" spans="1:3" x14ac:dyDescent="0.25">
      <c r="A2767">
        <v>2765</v>
      </c>
      <c r="B2767" s="5">
        <v>2000</v>
      </c>
      <c r="C2767" s="5">
        <v>16</v>
      </c>
    </row>
    <row r="2768" spans="1:3" x14ac:dyDescent="0.25">
      <c r="A2768">
        <v>2766</v>
      </c>
      <c r="B2768" s="5">
        <v>179</v>
      </c>
      <c r="C2768" s="5">
        <v>2</v>
      </c>
    </row>
    <row r="2769" spans="1:3" x14ac:dyDescent="0.25">
      <c r="A2769">
        <v>2767</v>
      </c>
      <c r="B2769" s="5">
        <v>79381</v>
      </c>
      <c r="C2769" s="5">
        <v>404</v>
      </c>
    </row>
    <row r="2770" spans="1:3" x14ac:dyDescent="0.25">
      <c r="A2770">
        <v>2768</v>
      </c>
      <c r="B2770" s="5">
        <v>16577</v>
      </c>
      <c r="C2770" s="5">
        <v>51</v>
      </c>
    </row>
    <row r="2771" spans="1:3" x14ac:dyDescent="0.25">
      <c r="A2771">
        <v>2769</v>
      </c>
      <c r="B2771" s="5">
        <v>9575</v>
      </c>
      <c r="C2771" s="5">
        <v>33</v>
      </c>
    </row>
    <row r="2772" spans="1:3" x14ac:dyDescent="0.25">
      <c r="A2772">
        <v>2770</v>
      </c>
      <c r="B2772" s="5">
        <v>34426</v>
      </c>
      <c r="C2772" s="5">
        <v>78</v>
      </c>
    </row>
    <row r="2773" spans="1:3" x14ac:dyDescent="0.25">
      <c r="A2773">
        <v>2771</v>
      </c>
      <c r="B2773" s="5">
        <v>1326</v>
      </c>
      <c r="C2773" s="5">
        <v>4</v>
      </c>
    </row>
    <row r="2774" spans="1:3" x14ac:dyDescent="0.25">
      <c r="A2774">
        <v>2772</v>
      </c>
      <c r="B2774" s="5">
        <v>14</v>
      </c>
      <c r="C2774" s="5">
        <v>7</v>
      </c>
    </row>
    <row r="2775" spans="1:3" x14ac:dyDescent="0.25">
      <c r="A2775">
        <v>2773</v>
      </c>
      <c r="B2775" s="5">
        <v>15</v>
      </c>
      <c r="C2775" s="5">
        <v>0</v>
      </c>
    </row>
    <row r="2776" spans="1:3" x14ac:dyDescent="0.25">
      <c r="A2776">
        <v>2774</v>
      </c>
      <c r="B2776" s="5">
        <v>77554</v>
      </c>
      <c r="C2776" s="5">
        <v>848</v>
      </c>
    </row>
    <row r="2777" spans="1:3" x14ac:dyDescent="0.25">
      <c r="A2777">
        <v>2775</v>
      </c>
      <c r="B2777" s="5">
        <v>4656</v>
      </c>
      <c r="C2777" s="5">
        <v>53</v>
      </c>
    </row>
    <row r="2778" spans="1:3" x14ac:dyDescent="0.25">
      <c r="A2778">
        <v>2776</v>
      </c>
      <c r="B2778" s="5">
        <v>37</v>
      </c>
      <c r="C2778" s="5">
        <v>93</v>
      </c>
    </row>
    <row r="2779" spans="1:3" x14ac:dyDescent="0.25">
      <c r="A2779">
        <v>2777</v>
      </c>
      <c r="B2779" s="5">
        <v>238687</v>
      </c>
      <c r="C2779" s="5">
        <v>4364</v>
      </c>
    </row>
    <row r="2780" spans="1:3" x14ac:dyDescent="0.25">
      <c r="A2780">
        <v>2778</v>
      </c>
      <c r="B2780" s="5">
        <v>33787</v>
      </c>
      <c r="C2780" s="5">
        <v>647</v>
      </c>
    </row>
    <row r="2781" spans="1:3" x14ac:dyDescent="0.25">
      <c r="A2781">
        <v>2779</v>
      </c>
      <c r="B2781" s="5">
        <v>12883</v>
      </c>
      <c r="C2781" s="5">
        <v>212</v>
      </c>
    </row>
    <row r="2782" spans="1:3" x14ac:dyDescent="0.25">
      <c r="A2782">
        <v>2780</v>
      </c>
      <c r="B2782" s="5">
        <v>4850</v>
      </c>
      <c r="C2782" s="5">
        <v>150</v>
      </c>
    </row>
    <row r="2783" spans="1:3" x14ac:dyDescent="0.25">
      <c r="A2783">
        <v>2781</v>
      </c>
      <c r="B2783" s="5">
        <v>186</v>
      </c>
      <c r="C2783" s="5">
        <v>298</v>
      </c>
    </row>
    <row r="2784" spans="1:3" x14ac:dyDescent="0.25">
      <c r="A2784">
        <v>2782</v>
      </c>
      <c r="B2784" s="5">
        <v>7429</v>
      </c>
      <c r="C2784" s="5">
        <v>67</v>
      </c>
    </row>
    <row r="2785" spans="1:3" x14ac:dyDescent="0.25">
      <c r="A2785">
        <v>2783</v>
      </c>
      <c r="B2785" s="5">
        <v>7079</v>
      </c>
      <c r="C2785" s="5">
        <v>17</v>
      </c>
    </row>
    <row r="2786" spans="1:3" x14ac:dyDescent="0.25">
      <c r="A2786">
        <v>2784</v>
      </c>
      <c r="B2786" s="5">
        <v>5742499</v>
      </c>
      <c r="C2786" s="5">
        <v>46525</v>
      </c>
    </row>
    <row r="2787" spans="1:3" x14ac:dyDescent="0.25">
      <c r="A2787">
        <v>2785</v>
      </c>
      <c r="B2787" s="5">
        <v>1769414</v>
      </c>
      <c r="C2787" s="5">
        <v>12600</v>
      </c>
    </row>
    <row r="2788" spans="1:3" x14ac:dyDescent="0.25">
      <c r="A2788">
        <v>2786</v>
      </c>
      <c r="B2788" s="5">
        <v>763075</v>
      </c>
      <c r="C2788" s="5">
        <v>11856</v>
      </c>
    </row>
    <row r="2789" spans="1:3" x14ac:dyDescent="0.25">
      <c r="A2789">
        <v>2787</v>
      </c>
      <c r="B2789" s="5">
        <v>555300</v>
      </c>
      <c r="C2789" s="5">
        <v>1296</v>
      </c>
    </row>
    <row r="2790" spans="1:3" x14ac:dyDescent="0.25">
      <c r="A2790">
        <v>2788</v>
      </c>
      <c r="B2790" s="5">
        <v>354085</v>
      </c>
      <c r="C2790" s="5">
        <v>2170</v>
      </c>
    </row>
    <row r="2791" spans="1:3" x14ac:dyDescent="0.25">
      <c r="A2791">
        <v>2789</v>
      </c>
      <c r="B2791" s="5">
        <v>343141</v>
      </c>
      <c r="C2791" s="5">
        <v>3358</v>
      </c>
    </row>
    <row r="2792" spans="1:3" x14ac:dyDescent="0.25">
      <c r="A2792">
        <v>2790</v>
      </c>
      <c r="B2792" s="5">
        <v>195217</v>
      </c>
      <c r="C2792" s="5">
        <v>2896</v>
      </c>
    </row>
    <row r="2793" spans="1:3" x14ac:dyDescent="0.25">
      <c r="A2793">
        <v>2791</v>
      </c>
      <c r="B2793" s="5">
        <v>33696</v>
      </c>
      <c r="C2793" s="5">
        <v>522</v>
      </c>
    </row>
    <row r="2794" spans="1:3" x14ac:dyDescent="0.25">
      <c r="A2794">
        <v>2792</v>
      </c>
      <c r="B2794" s="5">
        <v>30133</v>
      </c>
      <c r="C2794" s="5">
        <v>218</v>
      </c>
    </row>
    <row r="2795" spans="1:3" x14ac:dyDescent="0.25">
      <c r="A2795">
        <v>2793</v>
      </c>
      <c r="B2795" s="5">
        <v>14523</v>
      </c>
      <c r="C2795" s="5">
        <v>544</v>
      </c>
    </row>
    <row r="2796" spans="1:3" x14ac:dyDescent="0.25">
      <c r="A2796">
        <v>2794</v>
      </c>
      <c r="B2796" s="5">
        <v>12532</v>
      </c>
      <c r="C2796" s="5">
        <v>463</v>
      </c>
    </row>
    <row r="2797" spans="1:3" x14ac:dyDescent="0.25">
      <c r="A2797">
        <v>2795</v>
      </c>
      <c r="B2797" s="5">
        <v>11652</v>
      </c>
      <c r="C2797" s="5">
        <v>367</v>
      </c>
    </row>
    <row r="2798" spans="1:3" x14ac:dyDescent="0.25">
      <c r="A2798">
        <v>2796</v>
      </c>
      <c r="B2798" s="5">
        <v>5900</v>
      </c>
      <c r="C2798" s="5">
        <v>272</v>
      </c>
    </row>
    <row r="2799" spans="1:3" x14ac:dyDescent="0.25">
      <c r="A2799">
        <v>2797</v>
      </c>
      <c r="B2799" s="5">
        <v>62</v>
      </c>
      <c r="C2799" s="5">
        <v>23</v>
      </c>
    </row>
    <row r="2800" spans="1:3" x14ac:dyDescent="0.25">
      <c r="A2800">
        <v>2798</v>
      </c>
      <c r="B2800" s="5">
        <v>12</v>
      </c>
      <c r="C2800" s="5">
        <v>0</v>
      </c>
    </row>
    <row r="2801" spans="1:3" x14ac:dyDescent="0.25">
      <c r="A2801">
        <v>2799</v>
      </c>
      <c r="B2801" s="5">
        <v>2</v>
      </c>
      <c r="C2801" s="5">
        <v>0</v>
      </c>
    </row>
    <row r="2802" spans="1:3" x14ac:dyDescent="0.25">
      <c r="A2802">
        <v>2800</v>
      </c>
      <c r="B2802" s="5">
        <v>370587862</v>
      </c>
      <c r="C2802" s="5">
        <v>114777</v>
      </c>
    </row>
    <row r="2803" spans="1:3" x14ac:dyDescent="0.25">
      <c r="A2803">
        <v>2801</v>
      </c>
      <c r="B2803" s="5">
        <v>137050639</v>
      </c>
      <c r="C2803" s="5">
        <v>33385341</v>
      </c>
    </row>
    <row r="2804" spans="1:3" x14ac:dyDescent="0.25">
      <c r="A2804">
        <v>2802</v>
      </c>
      <c r="B2804" s="5">
        <v>67619182</v>
      </c>
      <c r="C2804" s="5">
        <v>1866868</v>
      </c>
    </row>
    <row r="2805" spans="1:3" x14ac:dyDescent="0.25">
      <c r="A2805">
        <v>2803</v>
      </c>
      <c r="B2805" s="5">
        <v>64581944</v>
      </c>
      <c r="C2805" s="5">
        <v>5387352</v>
      </c>
    </row>
    <row r="2806" spans="1:3" x14ac:dyDescent="0.25">
      <c r="A2806">
        <v>2804</v>
      </c>
      <c r="B2806" s="5">
        <v>54688518</v>
      </c>
      <c r="C2806" s="5">
        <v>9211352</v>
      </c>
    </row>
    <row r="2807" spans="1:3" x14ac:dyDescent="0.25">
      <c r="A2807">
        <v>2805</v>
      </c>
      <c r="B2807" s="5">
        <v>38575523</v>
      </c>
      <c r="C2807" s="5">
        <v>10740934</v>
      </c>
    </row>
    <row r="2808" spans="1:3" x14ac:dyDescent="0.25">
      <c r="A2808">
        <v>2806</v>
      </c>
      <c r="B2808" s="5">
        <v>35122621</v>
      </c>
      <c r="C2808" s="5">
        <v>1413422</v>
      </c>
    </row>
    <row r="2809" spans="1:3" x14ac:dyDescent="0.25">
      <c r="A2809">
        <v>2807</v>
      </c>
      <c r="B2809" s="5">
        <v>31759041</v>
      </c>
      <c r="C2809" s="5">
        <v>265946</v>
      </c>
    </row>
    <row r="2810" spans="1:3" x14ac:dyDescent="0.25">
      <c r="A2810">
        <v>2808</v>
      </c>
      <c r="B2810" s="5">
        <v>27834239</v>
      </c>
      <c r="C2810" s="5">
        <v>1950760</v>
      </c>
    </row>
    <row r="2811" spans="1:3" x14ac:dyDescent="0.25">
      <c r="A2811">
        <v>2809</v>
      </c>
      <c r="B2811" s="5">
        <v>23233611</v>
      </c>
      <c r="C2811" s="5">
        <v>69341</v>
      </c>
    </row>
    <row r="2812" spans="1:3" x14ac:dyDescent="0.25">
      <c r="A2812">
        <v>2810</v>
      </c>
      <c r="B2812" s="5">
        <v>16653214</v>
      </c>
      <c r="C2812" s="5">
        <v>48846</v>
      </c>
    </row>
    <row r="2813" spans="1:3" x14ac:dyDescent="0.25">
      <c r="A2813">
        <v>2811</v>
      </c>
      <c r="B2813" s="5">
        <v>16265488</v>
      </c>
      <c r="C2813" s="5">
        <v>362024</v>
      </c>
    </row>
    <row r="2814" spans="1:3" x14ac:dyDescent="0.25">
      <c r="A2814">
        <v>2812</v>
      </c>
      <c r="B2814" s="5">
        <v>10926871</v>
      </c>
      <c r="C2814" s="5">
        <v>3439574</v>
      </c>
    </row>
    <row r="2815" spans="1:3" x14ac:dyDescent="0.25">
      <c r="A2815">
        <v>2813</v>
      </c>
      <c r="B2815" s="5">
        <v>10300809</v>
      </c>
      <c r="C2815" s="5">
        <v>1179136</v>
      </c>
    </row>
    <row r="2816" spans="1:3" x14ac:dyDescent="0.25">
      <c r="A2816">
        <v>2814</v>
      </c>
      <c r="B2816" s="5">
        <v>8912464</v>
      </c>
      <c r="C2816" s="5">
        <v>2945766</v>
      </c>
    </row>
    <row r="2817" spans="1:3" x14ac:dyDescent="0.25">
      <c r="A2817">
        <v>2815</v>
      </c>
      <c r="B2817" s="5">
        <v>7517117</v>
      </c>
      <c r="C2817" s="5">
        <v>1661154</v>
      </c>
    </row>
    <row r="2818" spans="1:3" x14ac:dyDescent="0.25">
      <c r="A2818">
        <v>2816</v>
      </c>
      <c r="B2818" s="5">
        <v>7422624</v>
      </c>
      <c r="C2818" s="5">
        <v>4526642</v>
      </c>
    </row>
    <row r="2819" spans="1:3" x14ac:dyDescent="0.25">
      <c r="A2819">
        <v>2817</v>
      </c>
      <c r="B2819" s="5">
        <v>5212400</v>
      </c>
      <c r="C2819" s="5">
        <v>771006</v>
      </c>
    </row>
    <row r="2820" spans="1:3" x14ac:dyDescent="0.25">
      <c r="A2820">
        <v>2818</v>
      </c>
      <c r="B2820" s="5">
        <v>4682087</v>
      </c>
      <c r="C2820" s="5">
        <v>1227209</v>
      </c>
    </row>
    <row r="2821" spans="1:3" x14ac:dyDescent="0.25">
      <c r="A2821">
        <v>2819</v>
      </c>
      <c r="B2821" s="5">
        <v>4291108</v>
      </c>
      <c r="C2821" s="5">
        <v>1507058</v>
      </c>
    </row>
    <row r="2822" spans="1:3" x14ac:dyDescent="0.25">
      <c r="A2822">
        <v>2820</v>
      </c>
      <c r="B2822" s="5">
        <v>3647062</v>
      </c>
      <c r="C2822" s="5">
        <v>120934</v>
      </c>
    </row>
    <row r="2823" spans="1:3" x14ac:dyDescent="0.25">
      <c r="A2823">
        <v>2821</v>
      </c>
      <c r="B2823" s="5">
        <v>3355349</v>
      </c>
      <c r="C2823" s="5">
        <v>93021</v>
      </c>
    </row>
    <row r="2824" spans="1:3" x14ac:dyDescent="0.25">
      <c r="A2824">
        <v>2822</v>
      </c>
      <c r="B2824" s="5">
        <v>2604591</v>
      </c>
      <c r="C2824" s="5">
        <v>41885</v>
      </c>
    </row>
    <row r="2825" spans="1:3" x14ac:dyDescent="0.25">
      <c r="A2825">
        <v>2823</v>
      </c>
      <c r="B2825" s="5">
        <v>2079373</v>
      </c>
      <c r="C2825" s="5">
        <v>28159</v>
      </c>
    </row>
    <row r="2826" spans="1:3" x14ac:dyDescent="0.25">
      <c r="A2826">
        <v>2824</v>
      </c>
      <c r="B2826" s="5">
        <v>2042389</v>
      </c>
      <c r="C2826" s="5">
        <v>31701</v>
      </c>
    </row>
    <row r="2827" spans="1:3" x14ac:dyDescent="0.25">
      <c r="A2827">
        <v>2825</v>
      </c>
      <c r="B2827" s="5">
        <v>1781026</v>
      </c>
      <c r="C2827" s="5">
        <v>35356</v>
      </c>
    </row>
    <row r="2828" spans="1:3" x14ac:dyDescent="0.25">
      <c r="A2828">
        <v>2826</v>
      </c>
      <c r="B2828" s="5">
        <v>1316182</v>
      </c>
      <c r="C2828" s="5">
        <v>21076</v>
      </c>
    </row>
    <row r="2829" spans="1:3" x14ac:dyDescent="0.25">
      <c r="A2829">
        <v>2827</v>
      </c>
      <c r="B2829" s="5">
        <v>1249903</v>
      </c>
      <c r="C2829" s="5">
        <v>19558</v>
      </c>
    </row>
    <row r="2830" spans="1:3" x14ac:dyDescent="0.25">
      <c r="A2830">
        <v>2828</v>
      </c>
      <c r="B2830" s="5">
        <v>1183100</v>
      </c>
      <c r="C2830" s="5">
        <v>75990</v>
      </c>
    </row>
    <row r="2831" spans="1:3" x14ac:dyDescent="0.25">
      <c r="A2831">
        <v>2829</v>
      </c>
      <c r="B2831" s="5">
        <v>1180550</v>
      </c>
      <c r="C2831" s="5">
        <v>16384</v>
      </c>
    </row>
    <row r="2832" spans="1:3" x14ac:dyDescent="0.25">
      <c r="A2832">
        <v>2830</v>
      </c>
      <c r="B2832" s="5">
        <v>814248</v>
      </c>
      <c r="C2832" s="5">
        <v>84713</v>
      </c>
    </row>
    <row r="2833" spans="1:3" x14ac:dyDescent="0.25">
      <c r="A2833">
        <v>2831</v>
      </c>
      <c r="B2833" s="5">
        <v>795488</v>
      </c>
      <c r="C2833" s="5">
        <v>12047</v>
      </c>
    </row>
    <row r="2834" spans="1:3" x14ac:dyDescent="0.25">
      <c r="A2834">
        <v>2832</v>
      </c>
      <c r="B2834" s="5">
        <v>736349</v>
      </c>
      <c r="C2834" s="5">
        <v>4733</v>
      </c>
    </row>
    <row r="2835" spans="1:3" x14ac:dyDescent="0.25">
      <c r="A2835">
        <v>2833</v>
      </c>
      <c r="B2835" s="5">
        <v>733368</v>
      </c>
      <c r="C2835" s="5">
        <v>3124</v>
      </c>
    </row>
    <row r="2836" spans="1:3" x14ac:dyDescent="0.25">
      <c r="A2836">
        <v>2834</v>
      </c>
      <c r="B2836" s="5">
        <v>663731</v>
      </c>
      <c r="C2836" s="5">
        <v>10118</v>
      </c>
    </row>
    <row r="2837" spans="1:3" x14ac:dyDescent="0.25">
      <c r="A2837">
        <v>2835</v>
      </c>
      <c r="B2837" s="5">
        <v>655126</v>
      </c>
      <c r="C2837" s="5">
        <v>3254</v>
      </c>
    </row>
    <row r="2838" spans="1:3" x14ac:dyDescent="0.25">
      <c r="A2838">
        <v>2836</v>
      </c>
      <c r="B2838" s="5">
        <v>628312</v>
      </c>
      <c r="C2838" s="5">
        <v>9622</v>
      </c>
    </row>
    <row r="2839" spans="1:3" x14ac:dyDescent="0.25">
      <c r="A2839">
        <v>2837</v>
      </c>
      <c r="B2839" s="5">
        <v>551851</v>
      </c>
      <c r="C2839" s="5">
        <v>9031</v>
      </c>
    </row>
    <row r="2840" spans="1:3" x14ac:dyDescent="0.25">
      <c r="A2840">
        <v>2838</v>
      </c>
      <c r="B2840" s="5">
        <v>491811</v>
      </c>
      <c r="C2840" s="5">
        <v>7526</v>
      </c>
    </row>
    <row r="2841" spans="1:3" x14ac:dyDescent="0.25">
      <c r="A2841">
        <v>2839</v>
      </c>
      <c r="B2841" s="5">
        <v>414479</v>
      </c>
      <c r="C2841" s="5">
        <v>81903</v>
      </c>
    </row>
    <row r="2842" spans="1:3" x14ac:dyDescent="0.25">
      <c r="A2842">
        <v>2840</v>
      </c>
      <c r="B2842" s="5">
        <v>411651</v>
      </c>
      <c r="C2842" s="5">
        <v>13476</v>
      </c>
    </row>
    <row r="2843" spans="1:3" x14ac:dyDescent="0.25">
      <c r="A2843">
        <v>2841</v>
      </c>
      <c r="B2843" s="5">
        <v>409221</v>
      </c>
      <c r="C2843" s="5">
        <v>10157</v>
      </c>
    </row>
    <row r="2844" spans="1:3" x14ac:dyDescent="0.25">
      <c r="A2844">
        <v>2842</v>
      </c>
      <c r="B2844" s="5">
        <v>345719</v>
      </c>
      <c r="C2844" s="5">
        <v>75772</v>
      </c>
    </row>
    <row r="2845" spans="1:3" x14ac:dyDescent="0.25">
      <c r="A2845">
        <v>2843</v>
      </c>
      <c r="B2845" s="5">
        <v>334695</v>
      </c>
      <c r="C2845" s="5">
        <v>5236</v>
      </c>
    </row>
    <row r="2846" spans="1:3" x14ac:dyDescent="0.25">
      <c r="A2846">
        <v>2844</v>
      </c>
      <c r="B2846" s="5">
        <v>302785</v>
      </c>
      <c r="C2846" s="5">
        <v>4194</v>
      </c>
    </row>
    <row r="2847" spans="1:3" x14ac:dyDescent="0.25">
      <c r="A2847">
        <v>2845</v>
      </c>
      <c r="B2847" s="5">
        <v>297130</v>
      </c>
      <c r="C2847" s="5">
        <v>4560</v>
      </c>
    </row>
    <row r="2848" spans="1:3" x14ac:dyDescent="0.25">
      <c r="A2848">
        <v>2846</v>
      </c>
      <c r="B2848" s="5">
        <v>261947</v>
      </c>
      <c r="C2848" s="5">
        <v>7045</v>
      </c>
    </row>
    <row r="2849" spans="1:3" x14ac:dyDescent="0.25">
      <c r="A2849">
        <v>2847</v>
      </c>
      <c r="B2849" s="5">
        <v>241956</v>
      </c>
      <c r="C2849" s="5">
        <v>44299</v>
      </c>
    </row>
    <row r="2850" spans="1:3" x14ac:dyDescent="0.25">
      <c r="A2850">
        <v>2848</v>
      </c>
      <c r="B2850" s="5">
        <v>220411</v>
      </c>
      <c r="C2850" s="5">
        <v>865</v>
      </c>
    </row>
    <row r="2851" spans="1:3" x14ac:dyDescent="0.25">
      <c r="A2851">
        <v>2849</v>
      </c>
      <c r="B2851" s="5">
        <v>219601</v>
      </c>
      <c r="C2851" s="5">
        <v>256</v>
      </c>
    </row>
    <row r="2852" spans="1:3" x14ac:dyDescent="0.25">
      <c r="A2852">
        <v>2850</v>
      </c>
      <c r="B2852" s="5">
        <v>215772</v>
      </c>
      <c r="C2852" s="5">
        <v>3290</v>
      </c>
    </row>
    <row r="2853" spans="1:3" x14ac:dyDescent="0.25">
      <c r="A2853">
        <v>2851</v>
      </c>
      <c r="B2853" s="5">
        <v>204793</v>
      </c>
      <c r="C2853" s="5">
        <v>1358</v>
      </c>
    </row>
    <row r="2854" spans="1:3" x14ac:dyDescent="0.25">
      <c r="A2854">
        <v>2852</v>
      </c>
      <c r="B2854" s="5">
        <v>187999</v>
      </c>
      <c r="C2854" s="5">
        <v>50000</v>
      </c>
    </row>
    <row r="2855" spans="1:3" x14ac:dyDescent="0.25">
      <c r="A2855">
        <v>2853</v>
      </c>
      <c r="B2855" s="5">
        <v>184448</v>
      </c>
      <c r="C2855" s="5">
        <v>10718</v>
      </c>
    </row>
    <row r="2856" spans="1:3" x14ac:dyDescent="0.25">
      <c r="A2856">
        <v>2854</v>
      </c>
      <c r="B2856" s="5">
        <v>177111</v>
      </c>
      <c r="C2856" s="5">
        <v>8840</v>
      </c>
    </row>
    <row r="2857" spans="1:3" x14ac:dyDescent="0.25">
      <c r="A2857">
        <v>2855</v>
      </c>
      <c r="B2857" s="5">
        <v>166968</v>
      </c>
      <c r="C2857" s="5">
        <v>5250</v>
      </c>
    </row>
    <row r="2858" spans="1:3" x14ac:dyDescent="0.25">
      <c r="A2858">
        <v>2856</v>
      </c>
      <c r="B2858" s="5">
        <v>155873</v>
      </c>
      <c r="C2858" s="5">
        <v>2595</v>
      </c>
    </row>
    <row r="2859" spans="1:3" x14ac:dyDescent="0.25">
      <c r="A2859">
        <v>2857</v>
      </c>
      <c r="B2859" s="5">
        <v>146375</v>
      </c>
      <c r="C2859" s="5">
        <v>3503</v>
      </c>
    </row>
    <row r="2860" spans="1:3" x14ac:dyDescent="0.25">
      <c r="A2860">
        <v>2858</v>
      </c>
      <c r="B2860" s="5">
        <v>145665</v>
      </c>
      <c r="C2860" s="5">
        <v>5657</v>
      </c>
    </row>
    <row r="2861" spans="1:3" x14ac:dyDescent="0.25">
      <c r="A2861">
        <v>2859</v>
      </c>
      <c r="B2861" s="5">
        <v>129165</v>
      </c>
      <c r="C2861" s="5">
        <v>1887</v>
      </c>
    </row>
    <row r="2862" spans="1:3" x14ac:dyDescent="0.25">
      <c r="A2862">
        <v>2860</v>
      </c>
      <c r="B2862" s="5">
        <v>112086</v>
      </c>
      <c r="C2862" s="5">
        <v>1818</v>
      </c>
    </row>
    <row r="2863" spans="1:3" x14ac:dyDescent="0.25">
      <c r="A2863">
        <v>2861</v>
      </c>
      <c r="B2863" s="5">
        <v>100479</v>
      </c>
      <c r="C2863" s="5">
        <v>37532</v>
      </c>
    </row>
    <row r="2864" spans="1:3" x14ac:dyDescent="0.25">
      <c r="A2864">
        <v>2862</v>
      </c>
      <c r="B2864" s="5">
        <v>87309</v>
      </c>
      <c r="C2864" s="5">
        <v>13927</v>
      </c>
    </row>
    <row r="2865" spans="1:3" x14ac:dyDescent="0.25">
      <c r="A2865">
        <v>2863</v>
      </c>
      <c r="B2865" s="5">
        <v>85616</v>
      </c>
      <c r="C2865" s="5">
        <v>711</v>
      </c>
    </row>
    <row r="2866" spans="1:3" x14ac:dyDescent="0.25">
      <c r="A2866">
        <v>2864</v>
      </c>
      <c r="B2866" s="5">
        <v>67446</v>
      </c>
      <c r="C2866" s="5">
        <v>454</v>
      </c>
    </row>
    <row r="2867" spans="1:3" x14ac:dyDescent="0.25">
      <c r="A2867">
        <v>2865</v>
      </c>
      <c r="B2867" s="5">
        <v>52004</v>
      </c>
      <c r="C2867" s="5">
        <v>122</v>
      </c>
    </row>
    <row r="2868" spans="1:3" x14ac:dyDescent="0.25">
      <c r="A2868">
        <v>2866</v>
      </c>
      <c r="B2868" s="5">
        <v>48520</v>
      </c>
      <c r="C2868" s="5">
        <v>45</v>
      </c>
    </row>
    <row r="2869" spans="1:3" x14ac:dyDescent="0.25">
      <c r="A2869">
        <v>2867</v>
      </c>
      <c r="B2869" s="5">
        <v>37927</v>
      </c>
      <c r="C2869" s="5">
        <v>520</v>
      </c>
    </row>
    <row r="2870" spans="1:3" x14ac:dyDescent="0.25">
      <c r="A2870">
        <v>2868</v>
      </c>
      <c r="B2870" s="5">
        <v>35661</v>
      </c>
      <c r="C2870" s="5">
        <v>1356</v>
      </c>
    </row>
    <row r="2871" spans="1:3" x14ac:dyDescent="0.25">
      <c r="A2871">
        <v>2869</v>
      </c>
      <c r="B2871" s="5">
        <v>34919</v>
      </c>
      <c r="C2871" s="5">
        <v>2278</v>
      </c>
    </row>
    <row r="2872" spans="1:3" x14ac:dyDescent="0.25">
      <c r="A2872">
        <v>2870</v>
      </c>
      <c r="B2872" s="5">
        <v>32919</v>
      </c>
      <c r="C2872" s="5">
        <v>94</v>
      </c>
    </row>
    <row r="2873" spans="1:3" x14ac:dyDescent="0.25">
      <c r="A2873">
        <v>2871</v>
      </c>
      <c r="B2873" s="5">
        <v>32721</v>
      </c>
      <c r="C2873" s="5">
        <v>125</v>
      </c>
    </row>
    <row r="2874" spans="1:3" x14ac:dyDescent="0.25">
      <c r="A2874">
        <v>2872</v>
      </c>
      <c r="B2874" s="5">
        <v>31420</v>
      </c>
      <c r="C2874" s="5">
        <v>556</v>
      </c>
    </row>
    <row r="2875" spans="1:3" x14ac:dyDescent="0.25">
      <c r="A2875">
        <v>2873</v>
      </c>
      <c r="B2875" s="5">
        <v>29982</v>
      </c>
      <c r="C2875" s="5">
        <v>330</v>
      </c>
    </row>
    <row r="2876" spans="1:3" x14ac:dyDescent="0.25">
      <c r="A2876">
        <v>2874</v>
      </c>
      <c r="B2876" s="5">
        <v>27357</v>
      </c>
      <c r="C2876" s="5">
        <v>1193</v>
      </c>
    </row>
    <row r="2877" spans="1:3" x14ac:dyDescent="0.25">
      <c r="A2877">
        <v>2875</v>
      </c>
      <c r="B2877" s="5">
        <v>24000</v>
      </c>
      <c r="C2877" s="5">
        <v>64</v>
      </c>
    </row>
    <row r="2878" spans="1:3" x14ac:dyDescent="0.25">
      <c r="A2878">
        <v>2876</v>
      </c>
      <c r="B2878" s="5">
        <v>21049</v>
      </c>
      <c r="C2878" s="5">
        <v>2320</v>
      </c>
    </row>
    <row r="2879" spans="1:3" x14ac:dyDescent="0.25">
      <c r="A2879">
        <v>2877</v>
      </c>
      <c r="B2879" s="5">
        <v>20815</v>
      </c>
      <c r="C2879" s="5">
        <v>1430</v>
      </c>
    </row>
    <row r="2880" spans="1:3" x14ac:dyDescent="0.25">
      <c r="A2880">
        <v>2878</v>
      </c>
      <c r="B2880" s="5">
        <v>18624</v>
      </c>
      <c r="C2880" s="5">
        <v>83</v>
      </c>
    </row>
    <row r="2881" spans="1:3" x14ac:dyDescent="0.25">
      <c r="A2881">
        <v>2879</v>
      </c>
      <c r="B2881" s="5">
        <v>18373</v>
      </c>
      <c r="C2881" s="5">
        <v>765</v>
      </c>
    </row>
    <row r="2882" spans="1:3" x14ac:dyDescent="0.25">
      <c r="A2882">
        <v>2880</v>
      </c>
      <c r="B2882" s="5">
        <v>14155</v>
      </c>
      <c r="C2882" s="5">
        <v>2</v>
      </c>
    </row>
    <row r="2883" spans="1:3" x14ac:dyDescent="0.25">
      <c r="A2883">
        <v>2881</v>
      </c>
      <c r="B2883" s="5">
        <v>12006</v>
      </c>
      <c r="C2883" s="5">
        <v>112</v>
      </c>
    </row>
    <row r="2884" spans="1:3" x14ac:dyDescent="0.25">
      <c r="A2884">
        <v>2882</v>
      </c>
      <c r="B2884" s="5">
        <v>8402</v>
      </c>
      <c r="C2884" s="5">
        <v>122</v>
      </c>
    </row>
    <row r="2885" spans="1:3" x14ac:dyDescent="0.25">
      <c r="A2885">
        <v>2883</v>
      </c>
      <c r="B2885" s="5">
        <v>8357</v>
      </c>
      <c r="C2885" s="5">
        <v>92</v>
      </c>
    </row>
    <row r="2886" spans="1:3" x14ac:dyDescent="0.25">
      <c r="A2886">
        <v>2884</v>
      </c>
      <c r="B2886" s="5">
        <v>8244</v>
      </c>
      <c r="C2886" s="5">
        <v>112</v>
      </c>
    </row>
    <row r="2887" spans="1:3" x14ac:dyDescent="0.25">
      <c r="A2887">
        <v>2885</v>
      </c>
      <c r="B2887" s="5">
        <v>5100</v>
      </c>
      <c r="C2887" s="5">
        <v>1</v>
      </c>
    </row>
    <row r="2888" spans="1:3" x14ac:dyDescent="0.25">
      <c r="A2888">
        <v>2886</v>
      </c>
      <c r="B2888" s="5">
        <v>4658</v>
      </c>
      <c r="C2888" s="5">
        <v>24</v>
      </c>
    </row>
    <row r="2889" spans="1:3" x14ac:dyDescent="0.25">
      <c r="A2889">
        <v>2887</v>
      </c>
      <c r="B2889" s="5">
        <v>3270</v>
      </c>
      <c r="C2889" s="5">
        <v>128</v>
      </c>
    </row>
    <row r="2890" spans="1:3" x14ac:dyDescent="0.25">
      <c r="A2890">
        <v>2888</v>
      </c>
      <c r="B2890" s="5">
        <v>2493</v>
      </c>
      <c r="C2890" s="5">
        <v>105</v>
      </c>
    </row>
    <row r="2891" spans="1:3" x14ac:dyDescent="0.25">
      <c r="A2891">
        <v>2889</v>
      </c>
      <c r="B2891" s="5">
        <v>2350</v>
      </c>
      <c r="C2891" s="5">
        <v>29</v>
      </c>
    </row>
    <row r="2892" spans="1:3" x14ac:dyDescent="0.25">
      <c r="A2892">
        <v>2890</v>
      </c>
      <c r="B2892" s="5">
        <v>1785</v>
      </c>
      <c r="C2892" s="5">
        <v>72</v>
      </c>
    </row>
    <row r="2893" spans="1:3" x14ac:dyDescent="0.25">
      <c r="A2893">
        <v>2891</v>
      </c>
      <c r="B2893" s="5">
        <v>1223</v>
      </c>
      <c r="C2893" s="5">
        <v>36</v>
      </c>
    </row>
    <row r="2894" spans="1:3" x14ac:dyDescent="0.25">
      <c r="A2894">
        <v>2892</v>
      </c>
      <c r="B2894" s="5">
        <v>888</v>
      </c>
      <c r="C2894" s="5">
        <v>25</v>
      </c>
    </row>
    <row r="2895" spans="1:3" x14ac:dyDescent="0.25">
      <c r="A2895">
        <v>2893</v>
      </c>
      <c r="B2895" s="5">
        <v>840</v>
      </c>
      <c r="C2895" s="5">
        <v>15</v>
      </c>
    </row>
    <row r="2896" spans="1:3" x14ac:dyDescent="0.25">
      <c r="A2896">
        <v>2894</v>
      </c>
      <c r="B2896" s="5">
        <v>564</v>
      </c>
      <c r="C2896" s="5">
        <v>1</v>
      </c>
    </row>
    <row r="2897" spans="1:3" x14ac:dyDescent="0.25">
      <c r="A2897">
        <v>2895</v>
      </c>
      <c r="B2897" s="5">
        <v>540</v>
      </c>
      <c r="C2897" s="5">
        <v>0</v>
      </c>
    </row>
    <row r="2898" spans="1:3" x14ac:dyDescent="0.25">
      <c r="A2898">
        <v>2896</v>
      </c>
      <c r="B2898" s="5">
        <v>291</v>
      </c>
      <c r="C2898" s="5">
        <v>4</v>
      </c>
    </row>
    <row r="2899" spans="1:3" x14ac:dyDescent="0.25">
      <c r="A2899">
        <v>2897</v>
      </c>
      <c r="B2899" s="5">
        <v>280</v>
      </c>
      <c r="C2899" s="5">
        <v>9</v>
      </c>
    </row>
    <row r="2900" spans="1:3" x14ac:dyDescent="0.25">
      <c r="A2900">
        <v>2898</v>
      </c>
      <c r="B2900" s="5">
        <v>150</v>
      </c>
      <c r="C2900" s="5">
        <v>90</v>
      </c>
    </row>
    <row r="2901" spans="1:3" x14ac:dyDescent="0.25">
      <c r="A2901">
        <v>2899</v>
      </c>
      <c r="B2901" s="5">
        <v>131</v>
      </c>
      <c r="C2901" s="5">
        <v>0</v>
      </c>
    </row>
    <row r="2902" spans="1:3" x14ac:dyDescent="0.25">
      <c r="A2902">
        <v>2900</v>
      </c>
      <c r="B2902" s="5">
        <v>14399386</v>
      </c>
      <c r="C2902" s="5">
        <v>839173</v>
      </c>
    </row>
    <row r="2903" spans="1:3" x14ac:dyDescent="0.25">
      <c r="A2903">
        <v>2901</v>
      </c>
      <c r="B2903" s="5">
        <v>10171</v>
      </c>
      <c r="C2903" s="5">
        <v>208</v>
      </c>
    </row>
    <row r="2904" spans="1:3" x14ac:dyDescent="0.25">
      <c r="A2904">
        <v>2902</v>
      </c>
      <c r="B2904" s="5">
        <v>7551</v>
      </c>
      <c r="C2904" s="5">
        <v>1875</v>
      </c>
    </row>
    <row r="2905" spans="1:3" x14ac:dyDescent="0.25">
      <c r="A2905">
        <v>2903</v>
      </c>
      <c r="B2905" s="5">
        <v>67</v>
      </c>
      <c r="C2905" s="5">
        <v>2</v>
      </c>
    </row>
    <row r="2906" spans="1:3" x14ac:dyDescent="0.25">
      <c r="A2906">
        <v>2904</v>
      </c>
      <c r="B2906" s="5">
        <v>18</v>
      </c>
      <c r="C2906" s="5">
        <v>1</v>
      </c>
    </row>
    <row r="2907" spans="1:3" x14ac:dyDescent="0.25">
      <c r="A2907">
        <v>2905</v>
      </c>
      <c r="B2907" s="5">
        <v>8</v>
      </c>
      <c r="C2907" s="5">
        <v>0</v>
      </c>
    </row>
    <row r="2908" spans="1:3" x14ac:dyDescent="0.25">
      <c r="A2908">
        <v>2906</v>
      </c>
      <c r="B2908" s="5">
        <v>0</v>
      </c>
      <c r="C2908" s="5">
        <v>0</v>
      </c>
    </row>
    <row r="2909" spans="1:3" x14ac:dyDescent="0.25">
      <c r="A2909">
        <v>2907</v>
      </c>
      <c r="B2909" s="5">
        <v>0</v>
      </c>
      <c r="C2909" s="5">
        <v>1</v>
      </c>
    </row>
    <row r="2910" spans="1:3" x14ac:dyDescent="0.25">
      <c r="A2910">
        <v>2908</v>
      </c>
      <c r="B2910" s="5">
        <v>10203151</v>
      </c>
      <c r="C2910" s="5">
        <v>613411</v>
      </c>
    </row>
    <row r="2911" spans="1:3" x14ac:dyDescent="0.25">
      <c r="A2911">
        <v>2909</v>
      </c>
      <c r="B2911" s="5">
        <v>867374</v>
      </c>
      <c r="C2911" s="5">
        <v>57783</v>
      </c>
    </row>
    <row r="2912" spans="1:3" x14ac:dyDescent="0.25">
      <c r="A2912">
        <v>2910</v>
      </c>
      <c r="B2912" s="5">
        <v>386510</v>
      </c>
      <c r="C2912" s="5">
        <v>17651</v>
      </c>
    </row>
    <row r="2913" spans="1:3" x14ac:dyDescent="0.25">
      <c r="A2913">
        <v>2911</v>
      </c>
      <c r="B2913" s="5">
        <v>24830</v>
      </c>
      <c r="C2913" s="5">
        <v>384</v>
      </c>
    </row>
    <row r="2914" spans="1:3" x14ac:dyDescent="0.25">
      <c r="A2914">
        <v>2912</v>
      </c>
      <c r="B2914" s="5">
        <v>428</v>
      </c>
      <c r="C2914" s="5">
        <v>10</v>
      </c>
    </row>
    <row r="2915" spans="1:3" x14ac:dyDescent="0.25">
      <c r="A2915">
        <v>2913</v>
      </c>
      <c r="B2915" s="5">
        <v>226</v>
      </c>
      <c r="C2915" s="5">
        <v>4</v>
      </c>
    </row>
    <row r="2916" spans="1:3" x14ac:dyDescent="0.25">
      <c r="A2916">
        <v>2914</v>
      </c>
      <c r="B2916" s="5">
        <v>156</v>
      </c>
      <c r="C2916" s="5">
        <v>0</v>
      </c>
    </row>
    <row r="2917" spans="1:3" x14ac:dyDescent="0.25">
      <c r="A2917">
        <v>2915</v>
      </c>
      <c r="B2917" s="5">
        <v>47</v>
      </c>
      <c r="C2917" s="5">
        <v>0</v>
      </c>
    </row>
    <row r="2918" spans="1:3" x14ac:dyDescent="0.25">
      <c r="A2918">
        <v>2916</v>
      </c>
      <c r="B2918" s="5">
        <v>39</v>
      </c>
      <c r="C2918" s="5">
        <v>1</v>
      </c>
    </row>
    <row r="2919" spans="1:3" x14ac:dyDescent="0.25">
      <c r="A2919">
        <v>2917</v>
      </c>
      <c r="B2919" s="5">
        <v>137365</v>
      </c>
      <c r="C2919" s="5">
        <v>4353</v>
      </c>
    </row>
    <row r="2920" spans="1:3" x14ac:dyDescent="0.25">
      <c r="A2920">
        <v>2918</v>
      </c>
      <c r="B2920" s="5">
        <v>4638</v>
      </c>
      <c r="C2920" s="5">
        <v>416</v>
      </c>
    </row>
    <row r="2921" spans="1:3" x14ac:dyDescent="0.25">
      <c r="A2921">
        <v>2919</v>
      </c>
      <c r="B2921" s="5">
        <v>2866</v>
      </c>
      <c r="C2921" s="5">
        <v>413</v>
      </c>
    </row>
    <row r="2922" spans="1:3" x14ac:dyDescent="0.25">
      <c r="A2922">
        <v>2920</v>
      </c>
      <c r="B2922" s="5">
        <v>1808</v>
      </c>
      <c r="C2922" s="5">
        <v>211</v>
      </c>
    </row>
    <row r="2923" spans="1:3" x14ac:dyDescent="0.25">
      <c r="A2923">
        <v>2921</v>
      </c>
      <c r="B2923" s="5">
        <v>27</v>
      </c>
      <c r="C2923" s="5">
        <v>3</v>
      </c>
    </row>
    <row r="2924" spans="1:3" x14ac:dyDescent="0.25">
      <c r="A2924">
        <v>2922</v>
      </c>
      <c r="B2924" s="5">
        <v>2</v>
      </c>
      <c r="C2924" s="5">
        <v>2</v>
      </c>
    </row>
    <row r="2925" spans="1:3" x14ac:dyDescent="0.25">
      <c r="A2925">
        <v>2923</v>
      </c>
      <c r="B2925" s="5">
        <v>0</v>
      </c>
      <c r="C2925" s="5">
        <v>1</v>
      </c>
    </row>
    <row r="2926" spans="1:3" x14ac:dyDescent="0.25">
      <c r="A2926">
        <v>2924</v>
      </c>
      <c r="B2926" s="5">
        <v>4161271</v>
      </c>
      <c r="C2926" s="5">
        <v>390850</v>
      </c>
    </row>
    <row r="2927" spans="1:3" x14ac:dyDescent="0.25">
      <c r="A2927">
        <v>2925</v>
      </c>
      <c r="B2927" s="5">
        <v>140046</v>
      </c>
      <c r="C2927" s="5">
        <v>9823</v>
      </c>
    </row>
    <row r="2928" spans="1:3" x14ac:dyDescent="0.25">
      <c r="A2928">
        <v>2926</v>
      </c>
      <c r="B2928" s="5">
        <v>69420</v>
      </c>
      <c r="C2928" s="5">
        <v>5205</v>
      </c>
    </row>
    <row r="2929" spans="1:3" x14ac:dyDescent="0.25">
      <c r="A2929">
        <v>2927</v>
      </c>
      <c r="B2929" s="5">
        <v>66506</v>
      </c>
      <c r="C2929" s="5">
        <v>5920</v>
      </c>
    </row>
    <row r="2930" spans="1:3" x14ac:dyDescent="0.25">
      <c r="A2930">
        <v>2928</v>
      </c>
      <c r="B2930" s="5">
        <v>23615</v>
      </c>
      <c r="C2930" s="5">
        <v>1462</v>
      </c>
    </row>
    <row r="2931" spans="1:3" x14ac:dyDescent="0.25">
      <c r="A2931">
        <v>2929</v>
      </c>
      <c r="B2931" s="5">
        <v>16442</v>
      </c>
      <c r="C2931" s="5">
        <v>1766</v>
      </c>
    </row>
    <row r="2932" spans="1:3" x14ac:dyDescent="0.25">
      <c r="A2932">
        <v>2930</v>
      </c>
      <c r="B2932" s="5">
        <v>15331</v>
      </c>
      <c r="C2932" s="5">
        <v>1548</v>
      </c>
    </row>
    <row r="2933" spans="1:3" x14ac:dyDescent="0.25">
      <c r="A2933">
        <v>2931</v>
      </c>
      <c r="B2933" s="5">
        <v>11814</v>
      </c>
      <c r="C2933" s="5">
        <v>667</v>
      </c>
    </row>
    <row r="2934" spans="1:3" x14ac:dyDescent="0.25">
      <c r="A2934">
        <v>2932</v>
      </c>
      <c r="B2934" s="5">
        <v>11188</v>
      </c>
      <c r="C2934" s="5">
        <v>918</v>
      </c>
    </row>
    <row r="2935" spans="1:3" x14ac:dyDescent="0.25">
      <c r="A2935">
        <v>2933</v>
      </c>
      <c r="B2935" s="5">
        <v>7286</v>
      </c>
      <c r="C2935" s="5">
        <v>722</v>
      </c>
    </row>
    <row r="2936" spans="1:3" x14ac:dyDescent="0.25">
      <c r="A2936">
        <v>2934</v>
      </c>
      <c r="B2936" s="5">
        <v>2533</v>
      </c>
      <c r="C2936" s="5">
        <v>165</v>
      </c>
    </row>
    <row r="2937" spans="1:3" x14ac:dyDescent="0.25">
      <c r="A2937">
        <v>2935</v>
      </c>
      <c r="B2937" s="5">
        <v>1247</v>
      </c>
      <c r="C2937" s="5">
        <v>34</v>
      </c>
    </row>
    <row r="2938" spans="1:3" x14ac:dyDescent="0.25">
      <c r="A2938">
        <v>2936</v>
      </c>
      <c r="B2938" s="5">
        <v>480</v>
      </c>
      <c r="C2938" s="5">
        <v>3</v>
      </c>
    </row>
    <row r="2939" spans="1:3" x14ac:dyDescent="0.25">
      <c r="A2939">
        <v>2937</v>
      </c>
      <c r="B2939" s="5">
        <v>435</v>
      </c>
      <c r="C2939" s="5">
        <v>47</v>
      </c>
    </row>
    <row r="2940" spans="1:3" x14ac:dyDescent="0.25">
      <c r="A2940">
        <v>2938</v>
      </c>
      <c r="B2940" s="5">
        <v>385</v>
      </c>
      <c r="C2940" s="5">
        <v>54</v>
      </c>
    </row>
    <row r="2941" spans="1:3" x14ac:dyDescent="0.25">
      <c r="A2941">
        <v>2939</v>
      </c>
      <c r="B2941" s="5">
        <v>238</v>
      </c>
      <c r="C2941" s="5">
        <v>23</v>
      </c>
    </row>
    <row r="2942" spans="1:3" x14ac:dyDescent="0.25">
      <c r="A2942">
        <v>2940</v>
      </c>
      <c r="B2942" s="5">
        <v>145</v>
      </c>
      <c r="C2942" s="5">
        <v>81</v>
      </c>
    </row>
    <row r="2943" spans="1:3" x14ac:dyDescent="0.25">
      <c r="A2943">
        <v>2941</v>
      </c>
      <c r="B2943" s="5">
        <v>49</v>
      </c>
      <c r="C2943" s="5">
        <v>3</v>
      </c>
    </row>
    <row r="2944" spans="1:3" x14ac:dyDescent="0.25">
      <c r="A2944">
        <v>2942</v>
      </c>
      <c r="B2944" s="5">
        <v>20</v>
      </c>
      <c r="C2944" s="5">
        <v>2</v>
      </c>
    </row>
    <row r="2945" spans="1:3" x14ac:dyDescent="0.25">
      <c r="A2945">
        <v>2943</v>
      </c>
      <c r="B2945" s="5">
        <v>9</v>
      </c>
      <c r="C2945" s="5">
        <v>0</v>
      </c>
    </row>
    <row r="2946" spans="1:3" x14ac:dyDescent="0.25">
      <c r="A2946">
        <v>2944</v>
      </c>
      <c r="B2946" s="5">
        <v>0</v>
      </c>
      <c r="C2946" s="5">
        <v>0</v>
      </c>
    </row>
    <row r="2947" spans="1:3" x14ac:dyDescent="0.25">
      <c r="A2947">
        <v>2945</v>
      </c>
      <c r="B2947" s="5">
        <v>108943</v>
      </c>
      <c r="C2947" s="5">
        <v>1755</v>
      </c>
    </row>
    <row r="2948" spans="1:3" x14ac:dyDescent="0.25">
      <c r="A2948">
        <v>2946</v>
      </c>
      <c r="B2948" s="5">
        <v>49838409</v>
      </c>
      <c r="C2948" s="5">
        <v>5106490</v>
      </c>
    </row>
    <row r="2949" spans="1:3" x14ac:dyDescent="0.25">
      <c r="A2949">
        <v>2947</v>
      </c>
      <c r="B2949" s="5">
        <v>331253</v>
      </c>
      <c r="C2949" s="5">
        <v>174288</v>
      </c>
    </row>
    <row r="2950" spans="1:3" x14ac:dyDescent="0.25">
      <c r="A2950">
        <v>2948</v>
      </c>
      <c r="B2950" s="5">
        <v>244021</v>
      </c>
      <c r="C2950" s="5">
        <v>80889</v>
      </c>
    </row>
    <row r="2951" spans="1:3" x14ac:dyDescent="0.25">
      <c r="A2951">
        <v>2949</v>
      </c>
      <c r="B2951" s="5">
        <v>241962</v>
      </c>
      <c r="C2951" s="5">
        <v>50277</v>
      </c>
    </row>
    <row r="2952" spans="1:3" x14ac:dyDescent="0.25">
      <c r="A2952">
        <v>2950</v>
      </c>
      <c r="B2952" s="5">
        <v>209709</v>
      </c>
      <c r="C2952" s="5">
        <v>90856</v>
      </c>
    </row>
    <row r="2953" spans="1:3" x14ac:dyDescent="0.25">
      <c r="A2953">
        <v>2951</v>
      </c>
      <c r="B2953" s="5">
        <v>189100</v>
      </c>
      <c r="C2953" s="5">
        <v>46824</v>
      </c>
    </row>
    <row r="2954" spans="1:3" x14ac:dyDescent="0.25">
      <c r="A2954">
        <v>2952</v>
      </c>
      <c r="B2954" s="5">
        <v>177811</v>
      </c>
      <c r="C2954" s="5">
        <v>74053</v>
      </c>
    </row>
    <row r="2955" spans="1:3" x14ac:dyDescent="0.25">
      <c r="A2955">
        <v>2953</v>
      </c>
      <c r="B2955" s="5">
        <v>123231</v>
      </c>
      <c r="C2955" s="5">
        <v>56934</v>
      </c>
    </row>
    <row r="2956" spans="1:3" x14ac:dyDescent="0.25">
      <c r="A2956">
        <v>2954</v>
      </c>
      <c r="B2956" s="5">
        <v>103305</v>
      </c>
      <c r="C2956" s="5">
        <v>10719</v>
      </c>
    </row>
    <row r="2957" spans="1:3" x14ac:dyDescent="0.25">
      <c r="A2957">
        <v>2955</v>
      </c>
      <c r="B2957" s="5">
        <v>103100</v>
      </c>
      <c r="C2957" s="5">
        <v>30713</v>
      </c>
    </row>
    <row r="2958" spans="1:3" x14ac:dyDescent="0.25">
      <c r="A2958">
        <v>2956</v>
      </c>
      <c r="B2958" s="5">
        <v>98397</v>
      </c>
      <c r="C2958" s="5">
        <v>38421</v>
      </c>
    </row>
    <row r="2959" spans="1:3" x14ac:dyDescent="0.25">
      <c r="A2959">
        <v>2957</v>
      </c>
      <c r="B2959" s="5">
        <v>72637</v>
      </c>
      <c r="C2959" s="5">
        <v>10026</v>
      </c>
    </row>
    <row r="2960" spans="1:3" x14ac:dyDescent="0.25">
      <c r="A2960">
        <v>2958</v>
      </c>
      <c r="B2960" s="5">
        <v>47391</v>
      </c>
      <c r="C2960" s="5">
        <v>5742</v>
      </c>
    </row>
    <row r="2961" spans="1:3" x14ac:dyDescent="0.25">
      <c r="A2961">
        <v>2959</v>
      </c>
      <c r="B2961" s="5">
        <v>40218</v>
      </c>
      <c r="C2961" s="5">
        <v>296</v>
      </c>
    </row>
    <row r="2962" spans="1:3" x14ac:dyDescent="0.25">
      <c r="A2962">
        <v>2960</v>
      </c>
      <c r="B2962" s="5">
        <v>18122</v>
      </c>
      <c r="C2962" s="5">
        <v>8823</v>
      </c>
    </row>
    <row r="2963" spans="1:3" x14ac:dyDescent="0.25">
      <c r="A2963">
        <v>2961</v>
      </c>
      <c r="B2963" s="5">
        <v>17974</v>
      </c>
      <c r="C2963" s="5">
        <v>8654</v>
      </c>
    </row>
    <row r="2964" spans="1:3" x14ac:dyDescent="0.25">
      <c r="A2964">
        <v>2962</v>
      </c>
      <c r="B2964" s="5">
        <v>15769</v>
      </c>
      <c r="C2964" s="5">
        <v>8379</v>
      </c>
    </row>
    <row r="2965" spans="1:3" x14ac:dyDescent="0.25">
      <c r="A2965">
        <v>2963</v>
      </c>
      <c r="B2965" s="5">
        <v>12028</v>
      </c>
      <c r="C2965" s="5">
        <v>1402</v>
      </c>
    </row>
    <row r="2966" spans="1:3" x14ac:dyDescent="0.25">
      <c r="A2966">
        <v>2964</v>
      </c>
      <c r="B2966" s="5">
        <v>11132</v>
      </c>
      <c r="C2966" s="5">
        <v>3</v>
      </c>
    </row>
    <row r="2967" spans="1:3" x14ac:dyDescent="0.25">
      <c r="A2967">
        <v>2965</v>
      </c>
      <c r="B2967" s="5">
        <v>8770</v>
      </c>
      <c r="C2967" s="5">
        <v>52</v>
      </c>
    </row>
    <row r="2968" spans="1:3" x14ac:dyDescent="0.25">
      <c r="A2968">
        <v>2966</v>
      </c>
      <c r="B2968" s="5">
        <v>7695</v>
      </c>
      <c r="C2968" s="5">
        <v>1278</v>
      </c>
    </row>
    <row r="2969" spans="1:3" x14ac:dyDescent="0.25">
      <c r="A2969">
        <v>2967</v>
      </c>
      <c r="B2969" s="5">
        <v>2042</v>
      </c>
      <c r="C2969" s="5">
        <v>169</v>
      </c>
    </row>
    <row r="2970" spans="1:3" x14ac:dyDescent="0.25">
      <c r="A2970">
        <v>2968</v>
      </c>
      <c r="B2970" s="5">
        <v>1570</v>
      </c>
      <c r="C2970" s="5">
        <v>14</v>
      </c>
    </row>
    <row r="2971" spans="1:3" x14ac:dyDescent="0.25">
      <c r="A2971">
        <v>2969</v>
      </c>
      <c r="B2971" s="5">
        <v>1434</v>
      </c>
      <c r="C2971" s="5">
        <v>38</v>
      </c>
    </row>
    <row r="2972" spans="1:3" x14ac:dyDescent="0.25">
      <c r="A2972">
        <v>2970</v>
      </c>
      <c r="B2972" s="5">
        <v>1098</v>
      </c>
      <c r="C2972" s="5">
        <v>38</v>
      </c>
    </row>
    <row r="2973" spans="1:3" x14ac:dyDescent="0.25">
      <c r="A2973">
        <v>2971</v>
      </c>
      <c r="B2973" s="5">
        <v>1035</v>
      </c>
      <c r="C2973" s="5">
        <v>0</v>
      </c>
    </row>
    <row r="2974" spans="1:3" x14ac:dyDescent="0.25">
      <c r="A2974">
        <v>2972</v>
      </c>
      <c r="B2974" s="5">
        <v>526</v>
      </c>
      <c r="C2974" s="5">
        <v>14</v>
      </c>
    </row>
    <row r="2975" spans="1:3" x14ac:dyDescent="0.25">
      <c r="A2975">
        <v>2973</v>
      </c>
      <c r="B2975" s="5">
        <v>478</v>
      </c>
      <c r="C2975" s="5">
        <v>0</v>
      </c>
    </row>
    <row r="2976" spans="1:3" x14ac:dyDescent="0.25">
      <c r="A2976">
        <v>2974</v>
      </c>
      <c r="B2976" s="5">
        <v>225</v>
      </c>
      <c r="C2976" s="5">
        <v>68</v>
      </c>
    </row>
    <row r="2977" spans="1:3" x14ac:dyDescent="0.25">
      <c r="A2977">
        <v>2975</v>
      </c>
      <c r="B2977" s="5">
        <v>80</v>
      </c>
      <c r="C2977" s="5">
        <v>10</v>
      </c>
    </row>
    <row r="2978" spans="1:3" x14ac:dyDescent="0.25">
      <c r="A2978">
        <v>2976</v>
      </c>
      <c r="B2978" s="5">
        <v>5</v>
      </c>
      <c r="C2978" s="5">
        <v>0</v>
      </c>
    </row>
    <row r="2979" spans="1:3" x14ac:dyDescent="0.25">
      <c r="A2979">
        <v>2977</v>
      </c>
      <c r="B2979" s="5">
        <v>3</v>
      </c>
      <c r="C2979" s="5">
        <v>0</v>
      </c>
    </row>
    <row r="2980" spans="1:3" x14ac:dyDescent="0.25">
      <c r="A2980">
        <v>2978</v>
      </c>
      <c r="B2980" s="5">
        <v>2</v>
      </c>
      <c r="C2980" s="5">
        <v>0</v>
      </c>
    </row>
    <row r="2981" spans="1:3" x14ac:dyDescent="0.25">
      <c r="A2981">
        <v>2979</v>
      </c>
      <c r="B2981" s="5">
        <v>2</v>
      </c>
      <c r="C2981" s="5">
        <v>0</v>
      </c>
    </row>
    <row r="2982" spans="1:3" x14ac:dyDescent="0.25">
      <c r="A2982">
        <v>2980</v>
      </c>
      <c r="B2982" s="5">
        <v>2</v>
      </c>
      <c r="C2982" s="5">
        <v>1</v>
      </c>
    </row>
    <row r="2983" spans="1:3" x14ac:dyDescent="0.25">
      <c r="A2983">
        <v>2981</v>
      </c>
      <c r="B2983" s="5">
        <v>1</v>
      </c>
      <c r="C2983" s="5">
        <v>0</v>
      </c>
    </row>
    <row r="2984" spans="1:3" x14ac:dyDescent="0.25">
      <c r="A2984">
        <v>2982</v>
      </c>
      <c r="B2984" s="5">
        <v>16821</v>
      </c>
      <c r="C2984" s="5">
        <v>171</v>
      </c>
    </row>
    <row r="2985" spans="1:3" x14ac:dyDescent="0.25">
      <c r="A2985">
        <v>2983</v>
      </c>
      <c r="B2985" s="5">
        <v>16255</v>
      </c>
      <c r="C2985" s="5">
        <v>127</v>
      </c>
    </row>
    <row r="2986" spans="1:3" x14ac:dyDescent="0.25">
      <c r="A2986">
        <v>2984</v>
      </c>
      <c r="B2986" s="5">
        <v>15470</v>
      </c>
      <c r="C2986" s="5">
        <v>160</v>
      </c>
    </row>
    <row r="2987" spans="1:3" x14ac:dyDescent="0.25">
      <c r="A2987">
        <v>2985</v>
      </c>
      <c r="B2987" s="5">
        <v>10514</v>
      </c>
      <c r="C2987" s="5">
        <v>120</v>
      </c>
    </row>
    <row r="2988" spans="1:3" x14ac:dyDescent="0.25">
      <c r="A2988">
        <v>2986</v>
      </c>
      <c r="B2988" s="5">
        <v>7899</v>
      </c>
      <c r="C2988" s="5">
        <v>151</v>
      </c>
    </row>
    <row r="2989" spans="1:3" x14ac:dyDescent="0.25">
      <c r="A2989">
        <v>2987</v>
      </c>
      <c r="B2989" s="5">
        <v>6839</v>
      </c>
      <c r="C2989" s="5">
        <v>73</v>
      </c>
    </row>
    <row r="2990" spans="1:3" x14ac:dyDescent="0.25">
      <c r="A2990">
        <v>2988</v>
      </c>
      <c r="B2990" s="5">
        <v>5913</v>
      </c>
      <c r="C2990" s="5">
        <v>1094</v>
      </c>
    </row>
    <row r="2991" spans="1:3" x14ac:dyDescent="0.25">
      <c r="A2991">
        <v>2989</v>
      </c>
      <c r="B2991" s="5">
        <v>4712</v>
      </c>
      <c r="C2991" s="5">
        <v>43</v>
      </c>
    </row>
    <row r="2992" spans="1:3" x14ac:dyDescent="0.25">
      <c r="A2992">
        <v>2990</v>
      </c>
      <c r="B2992" s="5">
        <v>4647</v>
      </c>
      <c r="C2992" s="5">
        <v>37</v>
      </c>
    </row>
    <row r="2993" spans="1:3" x14ac:dyDescent="0.25">
      <c r="A2993">
        <v>2991</v>
      </c>
      <c r="B2993" s="5">
        <v>2817</v>
      </c>
      <c r="C2993" s="5">
        <v>21</v>
      </c>
    </row>
    <row r="2994" spans="1:3" x14ac:dyDescent="0.25">
      <c r="A2994">
        <v>2992</v>
      </c>
      <c r="B2994" s="5">
        <v>2493</v>
      </c>
      <c r="C2994" s="5">
        <v>33</v>
      </c>
    </row>
    <row r="2995" spans="1:3" x14ac:dyDescent="0.25">
      <c r="A2995">
        <v>2993</v>
      </c>
      <c r="B2995" s="5">
        <v>2250</v>
      </c>
      <c r="C2995" s="5">
        <v>65</v>
      </c>
    </row>
    <row r="2996" spans="1:3" x14ac:dyDescent="0.25">
      <c r="A2996">
        <v>2994</v>
      </c>
      <c r="B2996" s="5">
        <v>2220</v>
      </c>
      <c r="C2996" s="5">
        <v>60</v>
      </c>
    </row>
    <row r="2997" spans="1:3" x14ac:dyDescent="0.25">
      <c r="A2997">
        <v>2995</v>
      </c>
      <c r="B2997" s="5">
        <v>1463</v>
      </c>
      <c r="C2997" s="5">
        <v>21</v>
      </c>
    </row>
    <row r="2998" spans="1:3" x14ac:dyDescent="0.25">
      <c r="A2998">
        <v>2996</v>
      </c>
      <c r="B2998" s="5">
        <v>894</v>
      </c>
      <c r="C2998" s="5">
        <v>6</v>
      </c>
    </row>
    <row r="2999" spans="1:3" x14ac:dyDescent="0.25">
      <c r="A2999">
        <v>2997</v>
      </c>
      <c r="B2999" s="5">
        <v>725</v>
      </c>
      <c r="C2999" s="5">
        <v>50</v>
      </c>
    </row>
    <row r="3000" spans="1:3" x14ac:dyDescent="0.25">
      <c r="A3000">
        <v>2998</v>
      </c>
      <c r="B3000" s="5">
        <v>475</v>
      </c>
      <c r="C3000" s="5">
        <v>3</v>
      </c>
    </row>
    <row r="3001" spans="1:3" x14ac:dyDescent="0.25">
      <c r="A3001">
        <v>2999</v>
      </c>
      <c r="B3001" s="5">
        <v>333</v>
      </c>
      <c r="C3001" s="5">
        <v>3</v>
      </c>
    </row>
    <row r="3002" spans="1:3" x14ac:dyDescent="0.25">
      <c r="A3002">
        <v>3000</v>
      </c>
      <c r="B3002" s="5">
        <v>221</v>
      </c>
      <c r="C3002" s="5">
        <v>3</v>
      </c>
    </row>
    <row r="3003" spans="1:3" x14ac:dyDescent="0.25">
      <c r="A3003">
        <v>3001</v>
      </c>
      <c r="B3003" s="5">
        <v>176</v>
      </c>
      <c r="C3003" s="5">
        <v>2</v>
      </c>
    </row>
    <row r="3004" spans="1:3" x14ac:dyDescent="0.25">
      <c r="A3004">
        <v>3002</v>
      </c>
      <c r="B3004" s="5">
        <v>162</v>
      </c>
      <c r="C3004" s="5">
        <v>2</v>
      </c>
    </row>
    <row r="3005" spans="1:3" x14ac:dyDescent="0.25">
      <c r="A3005">
        <v>3003</v>
      </c>
      <c r="B3005" s="5">
        <v>135</v>
      </c>
      <c r="C3005" s="5">
        <v>2</v>
      </c>
    </row>
    <row r="3006" spans="1:3" x14ac:dyDescent="0.25">
      <c r="A3006">
        <v>3004</v>
      </c>
      <c r="B3006" s="5">
        <v>50</v>
      </c>
      <c r="C3006" s="5">
        <v>0</v>
      </c>
    </row>
    <row r="3007" spans="1:3" x14ac:dyDescent="0.25">
      <c r="A3007">
        <v>3005</v>
      </c>
      <c r="B3007" s="5">
        <v>42945</v>
      </c>
      <c r="C3007" s="5">
        <v>401</v>
      </c>
    </row>
    <row r="3008" spans="1:3" x14ac:dyDescent="0.25">
      <c r="A3008">
        <v>3006</v>
      </c>
      <c r="B3008" s="5">
        <v>24763</v>
      </c>
      <c r="C3008" s="5">
        <v>202</v>
      </c>
    </row>
    <row r="3009" spans="1:3" x14ac:dyDescent="0.25">
      <c r="A3009">
        <v>3007</v>
      </c>
      <c r="B3009" s="5">
        <v>20784</v>
      </c>
      <c r="C3009" s="5">
        <v>106</v>
      </c>
    </row>
    <row r="3010" spans="1:3" x14ac:dyDescent="0.25">
      <c r="A3010">
        <v>3008</v>
      </c>
      <c r="B3010" s="5">
        <v>13276</v>
      </c>
      <c r="C3010" s="5">
        <v>81</v>
      </c>
    </row>
    <row r="3011" spans="1:3" x14ac:dyDescent="0.25">
      <c r="A3011">
        <v>3009</v>
      </c>
      <c r="B3011" s="5">
        <v>6671</v>
      </c>
      <c r="C3011" s="5">
        <v>54</v>
      </c>
    </row>
    <row r="3012" spans="1:3" x14ac:dyDescent="0.25">
      <c r="A3012">
        <v>3010</v>
      </c>
      <c r="B3012" s="5">
        <v>6538</v>
      </c>
      <c r="C3012" s="5">
        <v>38</v>
      </c>
    </row>
    <row r="3013" spans="1:3" x14ac:dyDescent="0.25">
      <c r="A3013">
        <v>3011</v>
      </c>
      <c r="B3013" s="5">
        <v>5482</v>
      </c>
      <c r="C3013" s="5">
        <v>20</v>
      </c>
    </row>
    <row r="3014" spans="1:3" x14ac:dyDescent="0.25">
      <c r="A3014">
        <v>3012</v>
      </c>
      <c r="B3014" s="5">
        <v>5163</v>
      </c>
      <c r="C3014" s="5">
        <v>16</v>
      </c>
    </row>
    <row r="3015" spans="1:3" x14ac:dyDescent="0.25">
      <c r="A3015">
        <v>3013</v>
      </c>
      <c r="B3015" s="5">
        <v>4516</v>
      </c>
      <c r="C3015" s="5">
        <v>34</v>
      </c>
    </row>
    <row r="3016" spans="1:3" x14ac:dyDescent="0.25">
      <c r="A3016">
        <v>3014</v>
      </c>
      <c r="B3016" s="5">
        <v>3829</v>
      </c>
      <c r="C3016" s="5">
        <v>65</v>
      </c>
    </row>
    <row r="3017" spans="1:3" x14ac:dyDescent="0.25">
      <c r="A3017">
        <v>3015</v>
      </c>
      <c r="B3017" s="5">
        <v>2968</v>
      </c>
      <c r="C3017" s="5">
        <v>25</v>
      </c>
    </row>
    <row r="3018" spans="1:3" x14ac:dyDescent="0.25">
      <c r="A3018">
        <v>3016</v>
      </c>
      <c r="B3018" s="5">
        <v>1782</v>
      </c>
      <c r="C3018" s="5">
        <v>42</v>
      </c>
    </row>
    <row r="3019" spans="1:3" x14ac:dyDescent="0.25">
      <c r="A3019">
        <v>3017</v>
      </c>
      <c r="B3019" s="5">
        <v>1507</v>
      </c>
      <c r="C3019" s="5">
        <v>8</v>
      </c>
    </row>
    <row r="3020" spans="1:3" x14ac:dyDescent="0.25">
      <c r="A3020">
        <v>3018</v>
      </c>
      <c r="B3020" s="5">
        <v>1133</v>
      </c>
      <c r="C3020" s="5">
        <v>6</v>
      </c>
    </row>
    <row r="3021" spans="1:3" x14ac:dyDescent="0.25">
      <c r="A3021">
        <v>3019</v>
      </c>
      <c r="B3021" s="5">
        <v>770</v>
      </c>
      <c r="C3021" s="5">
        <v>1</v>
      </c>
    </row>
    <row r="3022" spans="1:3" x14ac:dyDescent="0.25">
      <c r="A3022">
        <v>3020</v>
      </c>
      <c r="B3022" s="5">
        <v>629</v>
      </c>
      <c r="C3022" s="5">
        <v>13</v>
      </c>
    </row>
    <row r="3023" spans="1:3" x14ac:dyDescent="0.25">
      <c r="A3023">
        <v>3021</v>
      </c>
      <c r="B3023" s="5">
        <v>428</v>
      </c>
      <c r="C3023" s="5">
        <v>3</v>
      </c>
    </row>
    <row r="3024" spans="1:3" x14ac:dyDescent="0.25">
      <c r="A3024">
        <v>3022</v>
      </c>
      <c r="B3024" s="5">
        <v>347</v>
      </c>
      <c r="C3024" s="5">
        <v>3</v>
      </c>
    </row>
    <row r="3025" spans="1:3" x14ac:dyDescent="0.25">
      <c r="A3025">
        <v>3023</v>
      </c>
      <c r="B3025" s="5">
        <v>271</v>
      </c>
      <c r="C3025" s="5">
        <v>2</v>
      </c>
    </row>
    <row r="3026" spans="1:3" x14ac:dyDescent="0.25">
      <c r="A3026">
        <v>3024</v>
      </c>
      <c r="B3026" s="5">
        <v>207</v>
      </c>
      <c r="C3026" s="5">
        <v>1</v>
      </c>
    </row>
    <row r="3027" spans="1:3" x14ac:dyDescent="0.25">
      <c r="A3027">
        <v>3025</v>
      </c>
      <c r="B3027" s="5">
        <v>427584</v>
      </c>
      <c r="C3027" s="5">
        <v>909</v>
      </c>
    </row>
    <row r="3028" spans="1:3" x14ac:dyDescent="0.25">
      <c r="A3028">
        <v>3026</v>
      </c>
      <c r="B3028" s="5">
        <v>174</v>
      </c>
      <c r="C3028" s="5">
        <v>0</v>
      </c>
    </row>
    <row r="3029" spans="1:3" x14ac:dyDescent="0.25">
      <c r="A3029">
        <v>3027</v>
      </c>
      <c r="B3029" s="5">
        <v>20</v>
      </c>
      <c r="C3029" s="5">
        <v>0</v>
      </c>
    </row>
    <row r="3030" spans="1:3" x14ac:dyDescent="0.25">
      <c r="A3030">
        <v>3028</v>
      </c>
      <c r="B3030" s="5">
        <v>20</v>
      </c>
      <c r="C3030" s="5">
        <v>0</v>
      </c>
    </row>
    <row r="3031" spans="1:3" x14ac:dyDescent="0.25">
      <c r="A3031">
        <v>3029</v>
      </c>
      <c r="B3031" s="5">
        <v>5643</v>
      </c>
      <c r="C3031" s="5">
        <v>46</v>
      </c>
    </row>
    <row r="3032" spans="1:3" x14ac:dyDescent="0.25">
      <c r="A3032">
        <v>3030</v>
      </c>
      <c r="B3032" s="5">
        <v>1055</v>
      </c>
      <c r="C3032" s="5">
        <v>3</v>
      </c>
    </row>
    <row r="3033" spans="1:3" x14ac:dyDescent="0.25">
      <c r="A3033">
        <v>3031</v>
      </c>
      <c r="B3033" s="5">
        <v>1045</v>
      </c>
      <c r="C3033" s="5">
        <v>1</v>
      </c>
    </row>
    <row r="3034" spans="1:3" x14ac:dyDescent="0.25">
      <c r="A3034">
        <v>3032</v>
      </c>
      <c r="B3034" s="5">
        <v>870</v>
      </c>
      <c r="C3034" s="5">
        <v>0</v>
      </c>
    </row>
    <row r="3035" spans="1:3" x14ac:dyDescent="0.25">
      <c r="A3035">
        <v>3033</v>
      </c>
      <c r="B3035" s="5">
        <v>329</v>
      </c>
      <c r="C3035" s="5">
        <v>6</v>
      </c>
    </row>
    <row r="3036" spans="1:3" x14ac:dyDescent="0.25">
      <c r="A3036">
        <v>3034</v>
      </c>
      <c r="B3036" s="5">
        <v>17416</v>
      </c>
      <c r="C3036" s="5">
        <v>113</v>
      </c>
    </row>
    <row r="3037" spans="1:3" x14ac:dyDescent="0.25">
      <c r="A3037">
        <v>3035</v>
      </c>
      <c r="B3037" s="5">
        <v>12678</v>
      </c>
      <c r="C3037" s="5">
        <v>9</v>
      </c>
    </row>
    <row r="3038" spans="1:3" x14ac:dyDescent="0.25">
      <c r="A3038">
        <v>3036</v>
      </c>
      <c r="B3038" s="5">
        <v>8242</v>
      </c>
      <c r="C3038" s="5">
        <v>36</v>
      </c>
    </row>
    <row r="3039" spans="1:3" x14ac:dyDescent="0.25">
      <c r="A3039">
        <v>3037</v>
      </c>
      <c r="B3039" s="5">
        <v>100886</v>
      </c>
      <c r="C3039" s="5">
        <v>156625</v>
      </c>
    </row>
    <row r="3040" spans="1:3" x14ac:dyDescent="0.25">
      <c r="A3040">
        <v>3038</v>
      </c>
      <c r="B3040" s="5">
        <v>97285</v>
      </c>
      <c r="C3040" s="5">
        <v>2032</v>
      </c>
    </row>
    <row r="3041" spans="1:3" x14ac:dyDescent="0.25">
      <c r="A3041">
        <v>3039</v>
      </c>
      <c r="B3041" s="5">
        <v>76308</v>
      </c>
      <c r="C3041" s="5">
        <v>50074</v>
      </c>
    </row>
    <row r="3042" spans="1:3" x14ac:dyDescent="0.25">
      <c r="A3042">
        <v>3040</v>
      </c>
      <c r="B3042" s="5">
        <v>46685</v>
      </c>
      <c r="C3042" s="5">
        <v>89518</v>
      </c>
    </row>
    <row r="3043" spans="1:3" x14ac:dyDescent="0.25">
      <c r="A3043">
        <v>3041</v>
      </c>
      <c r="B3043" s="5">
        <v>32396</v>
      </c>
      <c r="C3043" s="5">
        <v>2701</v>
      </c>
    </row>
    <row r="3044" spans="1:3" x14ac:dyDescent="0.25">
      <c r="A3044">
        <v>3042</v>
      </c>
      <c r="B3044" s="5">
        <v>25470</v>
      </c>
      <c r="C3044" s="5">
        <v>26177</v>
      </c>
    </row>
    <row r="3045" spans="1:3" x14ac:dyDescent="0.25">
      <c r="A3045">
        <v>3043</v>
      </c>
      <c r="B3045" s="5">
        <v>13138</v>
      </c>
      <c r="C3045" s="5">
        <v>386</v>
      </c>
    </row>
    <row r="3046" spans="1:3" x14ac:dyDescent="0.25">
      <c r="A3046">
        <v>3044</v>
      </c>
      <c r="B3046" s="5">
        <v>11136</v>
      </c>
      <c r="C3046" s="5">
        <v>231</v>
      </c>
    </row>
    <row r="3047" spans="1:3" x14ac:dyDescent="0.25">
      <c r="A3047">
        <v>3045</v>
      </c>
      <c r="B3047" s="5">
        <v>480</v>
      </c>
      <c r="C3047" s="5">
        <v>20</v>
      </c>
    </row>
    <row r="3048" spans="1:3" x14ac:dyDescent="0.25">
      <c r="A3048">
        <v>3046</v>
      </c>
      <c r="B3048" s="5">
        <v>855788</v>
      </c>
      <c r="C3048" s="5">
        <v>6552</v>
      </c>
    </row>
    <row r="3049" spans="1:3" x14ac:dyDescent="0.25">
      <c r="A3049">
        <v>3047</v>
      </c>
      <c r="B3049" s="5">
        <v>68889</v>
      </c>
      <c r="C3049" s="5">
        <v>373</v>
      </c>
    </row>
    <row r="3050" spans="1:3" x14ac:dyDescent="0.25">
      <c r="A3050">
        <v>3048</v>
      </c>
      <c r="B3050" s="5">
        <v>26320</v>
      </c>
      <c r="C3050" s="5">
        <v>111</v>
      </c>
    </row>
    <row r="3051" spans="1:3" x14ac:dyDescent="0.25">
      <c r="A3051">
        <v>3049</v>
      </c>
      <c r="B3051" s="5">
        <v>21298</v>
      </c>
      <c r="C3051" s="5">
        <v>7184</v>
      </c>
    </row>
    <row r="3052" spans="1:3" x14ac:dyDescent="0.25">
      <c r="A3052">
        <v>3050</v>
      </c>
      <c r="B3052" s="5">
        <v>16433</v>
      </c>
      <c r="C3052" s="5">
        <v>821</v>
      </c>
    </row>
    <row r="3053" spans="1:3" x14ac:dyDescent="0.25">
      <c r="A3053">
        <v>3051</v>
      </c>
      <c r="B3053" s="5">
        <v>15050</v>
      </c>
      <c r="C3053" s="5">
        <v>180</v>
      </c>
    </row>
    <row r="3054" spans="1:3" x14ac:dyDescent="0.25">
      <c r="A3054">
        <v>3052</v>
      </c>
      <c r="B3054" s="5">
        <v>13099</v>
      </c>
      <c r="C3054" s="5">
        <v>187</v>
      </c>
    </row>
    <row r="3055" spans="1:3" x14ac:dyDescent="0.25">
      <c r="A3055">
        <v>3053</v>
      </c>
      <c r="B3055" s="5">
        <v>10528</v>
      </c>
      <c r="C3055" s="5">
        <v>98</v>
      </c>
    </row>
    <row r="3056" spans="1:3" x14ac:dyDescent="0.25">
      <c r="A3056">
        <v>3054</v>
      </c>
      <c r="B3056" s="5">
        <v>9989</v>
      </c>
      <c r="C3056" s="5">
        <v>13</v>
      </c>
    </row>
    <row r="3057" spans="1:3" x14ac:dyDescent="0.25">
      <c r="A3057">
        <v>3055</v>
      </c>
      <c r="B3057" s="5">
        <v>9432</v>
      </c>
      <c r="C3057" s="5">
        <v>90</v>
      </c>
    </row>
    <row r="3058" spans="1:3" x14ac:dyDescent="0.25">
      <c r="A3058">
        <v>3056</v>
      </c>
      <c r="B3058" s="5">
        <v>8639</v>
      </c>
      <c r="C3058" s="5">
        <v>520</v>
      </c>
    </row>
    <row r="3059" spans="1:3" x14ac:dyDescent="0.25">
      <c r="A3059">
        <v>3057</v>
      </c>
      <c r="B3059" s="5">
        <v>7177</v>
      </c>
      <c r="C3059" s="5">
        <v>60</v>
      </c>
    </row>
    <row r="3060" spans="1:3" x14ac:dyDescent="0.25">
      <c r="A3060">
        <v>3058</v>
      </c>
      <c r="B3060" s="5">
        <v>6371</v>
      </c>
      <c r="C3060" s="5">
        <v>185</v>
      </c>
    </row>
    <row r="3061" spans="1:3" x14ac:dyDescent="0.25">
      <c r="A3061">
        <v>3059</v>
      </c>
      <c r="B3061" s="5">
        <v>6034</v>
      </c>
      <c r="C3061" s="5">
        <v>94</v>
      </c>
    </row>
    <row r="3062" spans="1:3" x14ac:dyDescent="0.25">
      <c r="A3062">
        <v>3060</v>
      </c>
      <c r="B3062" s="5">
        <v>4590</v>
      </c>
      <c r="C3062" s="5">
        <v>45</v>
      </c>
    </row>
    <row r="3063" spans="1:3" x14ac:dyDescent="0.25">
      <c r="A3063">
        <v>3061</v>
      </c>
      <c r="B3063" s="5">
        <v>4093</v>
      </c>
      <c r="C3063" s="5">
        <v>86</v>
      </c>
    </row>
    <row r="3064" spans="1:3" x14ac:dyDescent="0.25">
      <c r="A3064">
        <v>3062</v>
      </c>
      <c r="B3064" s="5">
        <v>3354</v>
      </c>
      <c r="C3064" s="5">
        <v>68</v>
      </c>
    </row>
    <row r="3065" spans="1:3" x14ac:dyDescent="0.25">
      <c r="A3065">
        <v>3063</v>
      </c>
      <c r="B3065" s="5">
        <v>2266</v>
      </c>
      <c r="C3065" s="5">
        <v>1</v>
      </c>
    </row>
    <row r="3066" spans="1:3" x14ac:dyDescent="0.25">
      <c r="A3066">
        <v>3064</v>
      </c>
      <c r="B3066" s="5">
        <v>2199</v>
      </c>
      <c r="C3066" s="5">
        <v>30</v>
      </c>
    </row>
    <row r="3067" spans="1:3" x14ac:dyDescent="0.25">
      <c r="A3067">
        <v>3065</v>
      </c>
      <c r="B3067" s="5">
        <v>2077</v>
      </c>
      <c r="C3067" s="5">
        <v>63</v>
      </c>
    </row>
    <row r="3068" spans="1:3" x14ac:dyDescent="0.25">
      <c r="A3068">
        <v>3066</v>
      </c>
      <c r="B3068" s="5">
        <v>1417</v>
      </c>
      <c r="C3068" s="5">
        <v>14</v>
      </c>
    </row>
    <row r="3069" spans="1:3" x14ac:dyDescent="0.25">
      <c r="A3069">
        <v>3067</v>
      </c>
      <c r="B3069" s="5">
        <v>1200</v>
      </c>
      <c r="C3069" s="5">
        <v>15</v>
      </c>
    </row>
    <row r="3070" spans="1:3" x14ac:dyDescent="0.25">
      <c r="A3070">
        <v>3068</v>
      </c>
      <c r="B3070" s="5">
        <v>845</v>
      </c>
      <c r="C3070" s="5">
        <v>6</v>
      </c>
    </row>
    <row r="3071" spans="1:3" x14ac:dyDescent="0.25">
      <c r="A3071">
        <v>3069</v>
      </c>
      <c r="B3071" s="5">
        <v>605</v>
      </c>
      <c r="C3071" s="5">
        <v>14</v>
      </c>
    </row>
    <row r="3072" spans="1:3" x14ac:dyDescent="0.25">
      <c r="A3072">
        <v>3070</v>
      </c>
      <c r="B3072" s="5">
        <v>405</v>
      </c>
      <c r="C3072" s="5">
        <v>3</v>
      </c>
    </row>
    <row r="3073" spans="1:3" x14ac:dyDescent="0.25">
      <c r="A3073">
        <v>3071</v>
      </c>
      <c r="B3073" s="5">
        <v>4919</v>
      </c>
      <c r="C3073" s="5">
        <v>7</v>
      </c>
    </row>
    <row r="3074" spans="1:3" x14ac:dyDescent="0.25">
      <c r="A3074">
        <v>3072</v>
      </c>
      <c r="B3074" s="5">
        <v>4</v>
      </c>
      <c r="C3074" s="5">
        <v>2</v>
      </c>
    </row>
    <row r="3075" spans="1:3" x14ac:dyDescent="0.25">
      <c r="A3075">
        <v>3073</v>
      </c>
      <c r="B3075" s="5">
        <v>3</v>
      </c>
      <c r="C3075" s="5">
        <v>0</v>
      </c>
    </row>
    <row r="3076" spans="1:3" x14ac:dyDescent="0.25">
      <c r="A3076">
        <v>3074</v>
      </c>
      <c r="B3076" s="5">
        <v>1</v>
      </c>
      <c r="C3076" s="5">
        <v>0</v>
      </c>
    </row>
    <row r="3077" spans="1:3" x14ac:dyDescent="0.25">
      <c r="A3077">
        <v>3075</v>
      </c>
      <c r="B3077" s="5">
        <v>28771</v>
      </c>
      <c r="C3077" s="5">
        <v>8</v>
      </c>
    </row>
    <row r="3078" spans="1:3" x14ac:dyDescent="0.25">
      <c r="A3078">
        <v>3076</v>
      </c>
      <c r="B3078" s="5">
        <v>4557</v>
      </c>
      <c r="C3078" s="5">
        <v>47</v>
      </c>
    </row>
    <row r="3079" spans="1:3" x14ac:dyDescent="0.25">
      <c r="A3079">
        <v>3077</v>
      </c>
      <c r="B3079" s="5">
        <v>3642</v>
      </c>
      <c r="C3079" s="5">
        <v>41</v>
      </c>
    </row>
    <row r="3080" spans="1:3" x14ac:dyDescent="0.25">
      <c r="A3080">
        <v>3078</v>
      </c>
      <c r="B3080" s="5">
        <v>2902</v>
      </c>
      <c r="C3080" s="5">
        <v>32</v>
      </c>
    </row>
    <row r="3081" spans="1:3" x14ac:dyDescent="0.25">
      <c r="A3081">
        <v>3079</v>
      </c>
      <c r="B3081" s="5">
        <v>2368</v>
      </c>
      <c r="C3081" s="5">
        <v>17</v>
      </c>
    </row>
    <row r="3082" spans="1:3" x14ac:dyDescent="0.25">
      <c r="A3082">
        <v>3080</v>
      </c>
      <c r="B3082" s="5">
        <v>2088</v>
      </c>
      <c r="C3082" s="5">
        <v>23</v>
      </c>
    </row>
    <row r="3083" spans="1:3" x14ac:dyDescent="0.25">
      <c r="A3083">
        <v>3081</v>
      </c>
      <c r="B3083" s="5">
        <v>2068</v>
      </c>
      <c r="C3083" s="5">
        <v>24</v>
      </c>
    </row>
    <row r="3084" spans="1:3" x14ac:dyDescent="0.25">
      <c r="A3084">
        <v>3082</v>
      </c>
      <c r="B3084" s="5">
        <v>1921</v>
      </c>
      <c r="C3084" s="5">
        <v>15</v>
      </c>
    </row>
    <row r="3085" spans="1:3" x14ac:dyDescent="0.25">
      <c r="A3085">
        <v>3083</v>
      </c>
      <c r="B3085" s="5">
        <v>1719</v>
      </c>
      <c r="C3085" s="5">
        <v>13</v>
      </c>
    </row>
    <row r="3086" spans="1:3" x14ac:dyDescent="0.25">
      <c r="A3086">
        <v>3084</v>
      </c>
      <c r="B3086" s="5">
        <v>1510</v>
      </c>
      <c r="C3086" s="5">
        <v>14</v>
      </c>
    </row>
    <row r="3087" spans="1:3" x14ac:dyDescent="0.25">
      <c r="A3087">
        <v>3085</v>
      </c>
      <c r="B3087" s="5">
        <v>315</v>
      </c>
      <c r="C3087" s="5">
        <v>2</v>
      </c>
    </row>
    <row r="3088" spans="1:3" x14ac:dyDescent="0.25">
      <c r="A3088">
        <v>3086</v>
      </c>
      <c r="B3088" s="5">
        <v>307</v>
      </c>
      <c r="C3088" s="5">
        <v>2</v>
      </c>
    </row>
    <row r="3089" spans="1:3" x14ac:dyDescent="0.25">
      <c r="A3089">
        <v>3087</v>
      </c>
      <c r="B3089" s="5">
        <v>220</v>
      </c>
      <c r="C3089" s="5">
        <v>2</v>
      </c>
    </row>
    <row r="3090" spans="1:3" x14ac:dyDescent="0.25">
      <c r="A3090">
        <v>3088</v>
      </c>
      <c r="B3090" s="5">
        <v>188</v>
      </c>
      <c r="C3090" s="5">
        <v>1</v>
      </c>
    </row>
    <row r="3091" spans="1:3" x14ac:dyDescent="0.25">
      <c r="A3091">
        <v>3089</v>
      </c>
      <c r="B3091" s="5">
        <v>153</v>
      </c>
      <c r="C3091" s="5">
        <v>1</v>
      </c>
    </row>
    <row r="3092" spans="1:3" x14ac:dyDescent="0.25">
      <c r="A3092">
        <v>3090</v>
      </c>
      <c r="B3092" s="5">
        <v>118</v>
      </c>
      <c r="C3092" s="5">
        <v>1</v>
      </c>
    </row>
    <row r="3093" spans="1:3" x14ac:dyDescent="0.25">
      <c r="A3093">
        <v>3091</v>
      </c>
      <c r="B3093" s="5">
        <v>97</v>
      </c>
      <c r="C3093" s="5">
        <v>1</v>
      </c>
    </row>
    <row r="3094" spans="1:3" x14ac:dyDescent="0.25">
      <c r="A3094">
        <v>3092</v>
      </c>
      <c r="B3094" s="5">
        <v>20</v>
      </c>
      <c r="C3094" s="5">
        <v>2</v>
      </c>
    </row>
    <row r="3095" spans="1:3" x14ac:dyDescent="0.25">
      <c r="A3095">
        <v>3093</v>
      </c>
      <c r="B3095" s="5">
        <v>2</v>
      </c>
      <c r="C3095" s="5">
        <v>2</v>
      </c>
    </row>
    <row r="3096" spans="1:3" x14ac:dyDescent="0.25">
      <c r="A3096">
        <v>3094</v>
      </c>
      <c r="B3096" s="5">
        <v>1</v>
      </c>
      <c r="C3096" s="5">
        <v>0</v>
      </c>
    </row>
    <row r="3097" spans="1:3" x14ac:dyDescent="0.25">
      <c r="A3097">
        <v>3095</v>
      </c>
      <c r="B3097" s="5">
        <v>0</v>
      </c>
      <c r="C3097" s="5">
        <v>0</v>
      </c>
    </row>
    <row r="3098" spans="1:3" x14ac:dyDescent="0.25">
      <c r="A3098">
        <v>3096</v>
      </c>
      <c r="B3098" s="5">
        <v>0</v>
      </c>
      <c r="C3098" s="5">
        <v>1</v>
      </c>
    </row>
    <row r="3099" spans="1:3" x14ac:dyDescent="0.25">
      <c r="A3099">
        <v>3097</v>
      </c>
      <c r="B3099" s="5">
        <v>12570074</v>
      </c>
      <c r="C3099" s="5">
        <v>55932</v>
      </c>
    </row>
    <row r="3100" spans="1:3" x14ac:dyDescent="0.25">
      <c r="A3100">
        <v>3098</v>
      </c>
      <c r="B3100" s="5">
        <v>51458</v>
      </c>
      <c r="C3100" s="5">
        <v>552</v>
      </c>
    </row>
    <row r="3101" spans="1:3" x14ac:dyDescent="0.25">
      <c r="A3101">
        <v>3099</v>
      </c>
      <c r="B3101" s="5">
        <v>37198</v>
      </c>
      <c r="C3101" s="5">
        <v>754</v>
      </c>
    </row>
    <row r="3102" spans="1:3" x14ac:dyDescent="0.25">
      <c r="A3102">
        <v>3100</v>
      </c>
      <c r="B3102" s="5">
        <v>34309</v>
      </c>
      <c r="C3102" s="5">
        <v>3224</v>
      </c>
    </row>
    <row r="3103" spans="1:3" x14ac:dyDescent="0.25">
      <c r="A3103">
        <v>3101</v>
      </c>
      <c r="B3103" s="5">
        <v>33181</v>
      </c>
      <c r="C3103" s="5">
        <v>623</v>
      </c>
    </row>
    <row r="3104" spans="1:3" x14ac:dyDescent="0.25">
      <c r="A3104">
        <v>3102</v>
      </c>
      <c r="B3104" s="5">
        <v>19297</v>
      </c>
      <c r="C3104" s="5">
        <v>206</v>
      </c>
    </row>
    <row r="3105" spans="1:3" x14ac:dyDescent="0.25">
      <c r="A3105">
        <v>3103</v>
      </c>
      <c r="B3105" s="5">
        <v>12737</v>
      </c>
      <c r="C3105" s="5">
        <v>119</v>
      </c>
    </row>
    <row r="3106" spans="1:3" x14ac:dyDescent="0.25">
      <c r="A3106">
        <v>3104</v>
      </c>
      <c r="B3106" s="5">
        <v>9874</v>
      </c>
      <c r="C3106" s="5">
        <v>1029</v>
      </c>
    </row>
    <row r="3107" spans="1:3" x14ac:dyDescent="0.25">
      <c r="A3107">
        <v>3105</v>
      </c>
      <c r="B3107" s="5">
        <v>9128</v>
      </c>
      <c r="C3107" s="5">
        <v>180</v>
      </c>
    </row>
    <row r="3108" spans="1:3" x14ac:dyDescent="0.25">
      <c r="A3108">
        <v>3106</v>
      </c>
      <c r="B3108" s="5">
        <v>8450</v>
      </c>
      <c r="C3108" s="5">
        <v>975</v>
      </c>
    </row>
    <row r="3109" spans="1:3" x14ac:dyDescent="0.25">
      <c r="A3109">
        <v>3107</v>
      </c>
      <c r="B3109" s="5">
        <v>8322</v>
      </c>
      <c r="C3109" s="5">
        <v>118</v>
      </c>
    </row>
    <row r="3110" spans="1:3" x14ac:dyDescent="0.25">
      <c r="A3110">
        <v>3108</v>
      </c>
      <c r="B3110" s="5">
        <v>7590</v>
      </c>
      <c r="C3110" s="5">
        <v>12</v>
      </c>
    </row>
    <row r="3111" spans="1:3" x14ac:dyDescent="0.25">
      <c r="A3111">
        <v>3109</v>
      </c>
      <c r="B3111" s="5">
        <v>6619</v>
      </c>
      <c r="C3111" s="5">
        <v>164</v>
      </c>
    </row>
    <row r="3112" spans="1:3" x14ac:dyDescent="0.25">
      <c r="A3112">
        <v>3110</v>
      </c>
      <c r="B3112" s="5">
        <v>4574</v>
      </c>
      <c r="C3112" s="5">
        <v>89</v>
      </c>
    </row>
    <row r="3113" spans="1:3" x14ac:dyDescent="0.25">
      <c r="A3113">
        <v>3111</v>
      </c>
      <c r="B3113" s="5">
        <v>4436</v>
      </c>
      <c r="C3113" s="5">
        <v>28</v>
      </c>
    </row>
    <row r="3114" spans="1:3" x14ac:dyDescent="0.25">
      <c r="A3114">
        <v>3112</v>
      </c>
      <c r="B3114" s="5">
        <v>4213</v>
      </c>
      <c r="C3114" s="5">
        <v>12</v>
      </c>
    </row>
    <row r="3115" spans="1:3" x14ac:dyDescent="0.25">
      <c r="A3115">
        <v>3113</v>
      </c>
      <c r="B3115" s="5">
        <v>2710</v>
      </c>
      <c r="C3115" s="5">
        <v>55</v>
      </c>
    </row>
    <row r="3116" spans="1:3" x14ac:dyDescent="0.25">
      <c r="A3116">
        <v>3114</v>
      </c>
      <c r="B3116" s="5">
        <v>1800</v>
      </c>
      <c r="C3116" s="5">
        <v>30</v>
      </c>
    </row>
    <row r="3117" spans="1:3" x14ac:dyDescent="0.25">
      <c r="A3117">
        <v>3115</v>
      </c>
      <c r="B3117" s="5">
        <v>1438</v>
      </c>
      <c r="C3117" s="5">
        <v>58</v>
      </c>
    </row>
    <row r="3118" spans="1:3" x14ac:dyDescent="0.25">
      <c r="A3118">
        <v>3116</v>
      </c>
      <c r="B3118" s="5">
        <v>1322</v>
      </c>
      <c r="C3118" s="5">
        <v>9</v>
      </c>
    </row>
    <row r="3119" spans="1:3" x14ac:dyDescent="0.25">
      <c r="A3119">
        <v>3117</v>
      </c>
      <c r="B3119" s="5">
        <v>1218</v>
      </c>
      <c r="C3119" s="5">
        <v>28</v>
      </c>
    </row>
    <row r="3120" spans="1:3" x14ac:dyDescent="0.25">
      <c r="A3120">
        <v>3118</v>
      </c>
      <c r="B3120" s="5">
        <v>741</v>
      </c>
      <c r="C3120" s="5">
        <v>156</v>
      </c>
    </row>
    <row r="3121" spans="1:3" x14ac:dyDescent="0.25">
      <c r="A3121">
        <v>3119</v>
      </c>
      <c r="B3121" s="5">
        <v>233</v>
      </c>
      <c r="C3121" s="5">
        <v>9</v>
      </c>
    </row>
    <row r="3122" spans="1:3" x14ac:dyDescent="0.25">
      <c r="A3122">
        <v>3120</v>
      </c>
      <c r="B3122" s="5">
        <v>209</v>
      </c>
      <c r="C3122" s="5">
        <v>15</v>
      </c>
    </row>
    <row r="3123" spans="1:3" x14ac:dyDescent="0.25">
      <c r="A3123">
        <v>3121</v>
      </c>
      <c r="B3123" s="5">
        <v>6608813</v>
      </c>
      <c r="C3123" s="5">
        <v>904733</v>
      </c>
    </row>
    <row r="3124" spans="1:3" x14ac:dyDescent="0.25">
      <c r="A3124">
        <v>3122</v>
      </c>
      <c r="B3124" s="5">
        <v>4259</v>
      </c>
      <c r="C3124" s="5">
        <v>42</v>
      </c>
    </row>
    <row r="3125" spans="1:3" x14ac:dyDescent="0.25">
      <c r="A3125">
        <v>3123</v>
      </c>
      <c r="B3125" s="5">
        <v>253</v>
      </c>
      <c r="C3125" s="5">
        <v>8</v>
      </c>
    </row>
    <row r="3126" spans="1:3" x14ac:dyDescent="0.25">
      <c r="A3126">
        <v>3124</v>
      </c>
      <c r="B3126" s="5">
        <v>222</v>
      </c>
      <c r="C3126" s="5">
        <v>2</v>
      </c>
    </row>
    <row r="3127" spans="1:3" x14ac:dyDescent="0.25">
      <c r="A3127">
        <v>3125</v>
      </c>
      <c r="B3127" s="5">
        <v>95</v>
      </c>
      <c r="C3127" s="5">
        <v>2</v>
      </c>
    </row>
    <row r="3128" spans="1:3" x14ac:dyDescent="0.25">
      <c r="A3128">
        <v>3126</v>
      </c>
      <c r="B3128" s="5">
        <v>60</v>
      </c>
      <c r="C3128" s="5">
        <v>3</v>
      </c>
    </row>
    <row r="3129" spans="1:3" x14ac:dyDescent="0.25">
      <c r="A3129">
        <v>3127</v>
      </c>
      <c r="B3129" s="5">
        <v>39</v>
      </c>
      <c r="C3129" s="5">
        <v>0</v>
      </c>
    </row>
    <row r="3130" spans="1:3" x14ac:dyDescent="0.25">
      <c r="A3130">
        <v>3128</v>
      </c>
      <c r="B3130" s="5">
        <v>36</v>
      </c>
      <c r="C3130" s="5">
        <v>6</v>
      </c>
    </row>
    <row r="3131" spans="1:3" x14ac:dyDescent="0.25">
      <c r="A3131">
        <v>3129</v>
      </c>
      <c r="B3131" s="5">
        <v>7471327</v>
      </c>
      <c r="C3131" s="5">
        <v>50083</v>
      </c>
    </row>
    <row r="3132" spans="1:3" x14ac:dyDescent="0.25">
      <c r="A3132">
        <v>3130</v>
      </c>
      <c r="B3132" s="5">
        <v>3376595</v>
      </c>
      <c r="C3132" s="5">
        <v>32466</v>
      </c>
    </row>
    <row r="3133" spans="1:3" x14ac:dyDescent="0.25">
      <c r="A3133">
        <v>3131</v>
      </c>
      <c r="B3133" s="5">
        <v>2791831</v>
      </c>
      <c r="C3133" s="5">
        <v>8320</v>
      </c>
    </row>
    <row r="3134" spans="1:3" x14ac:dyDescent="0.25">
      <c r="A3134">
        <v>3132</v>
      </c>
      <c r="B3134" s="5">
        <v>2712044</v>
      </c>
      <c r="C3134" s="5">
        <v>41853</v>
      </c>
    </row>
    <row r="3135" spans="1:3" x14ac:dyDescent="0.25">
      <c r="A3135">
        <v>3133</v>
      </c>
      <c r="B3135" s="5">
        <v>1568808</v>
      </c>
      <c r="C3135" s="5">
        <v>19307</v>
      </c>
    </row>
    <row r="3136" spans="1:3" x14ac:dyDescent="0.25">
      <c r="A3136">
        <v>3134</v>
      </c>
      <c r="B3136" s="5">
        <v>1203115</v>
      </c>
      <c r="C3136" s="5">
        <v>13696</v>
      </c>
    </row>
    <row r="3137" spans="1:3" x14ac:dyDescent="0.25">
      <c r="A3137">
        <v>3135</v>
      </c>
      <c r="B3137" s="5">
        <v>224327</v>
      </c>
      <c r="C3137" s="5">
        <v>410</v>
      </c>
    </row>
    <row r="3138" spans="1:3" x14ac:dyDescent="0.25">
      <c r="A3138">
        <v>3136</v>
      </c>
      <c r="B3138" s="5">
        <v>222250</v>
      </c>
      <c r="C3138" s="5">
        <v>436</v>
      </c>
    </row>
    <row r="3139" spans="1:3" x14ac:dyDescent="0.25">
      <c r="A3139">
        <v>3137</v>
      </c>
      <c r="B3139" s="5">
        <v>192921</v>
      </c>
      <c r="C3139" s="5">
        <v>3100</v>
      </c>
    </row>
    <row r="3140" spans="1:3" x14ac:dyDescent="0.25">
      <c r="A3140">
        <v>3138</v>
      </c>
      <c r="B3140" s="5">
        <v>180862</v>
      </c>
      <c r="C3140" s="5">
        <v>548</v>
      </c>
    </row>
    <row r="3141" spans="1:3" x14ac:dyDescent="0.25">
      <c r="A3141">
        <v>3139</v>
      </c>
      <c r="B3141" s="5">
        <v>156399</v>
      </c>
      <c r="C3141" s="5">
        <v>449</v>
      </c>
    </row>
    <row r="3142" spans="1:3" x14ac:dyDescent="0.25">
      <c r="A3142">
        <v>3140</v>
      </c>
      <c r="B3142" s="5">
        <v>70946</v>
      </c>
      <c r="C3142" s="5">
        <v>454</v>
      </c>
    </row>
    <row r="3143" spans="1:3" x14ac:dyDescent="0.25">
      <c r="A3143">
        <v>3141</v>
      </c>
      <c r="B3143" s="5">
        <v>64939</v>
      </c>
      <c r="C3143" s="5">
        <v>363</v>
      </c>
    </row>
    <row r="3144" spans="1:3" x14ac:dyDescent="0.25">
      <c r="A3144">
        <v>3142</v>
      </c>
      <c r="B3144" s="5">
        <v>33998</v>
      </c>
      <c r="C3144" s="5">
        <v>203</v>
      </c>
    </row>
    <row r="3145" spans="1:3" x14ac:dyDescent="0.25">
      <c r="A3145">
        <v>3143</v>
      </c>
      <c r="B3145" s="5">
        <v>32908</v>
      </c>
      <c r="C3145" s="5">
        <v>98</v>
      </c>
    </row>
    <row r="3146" spans="1:3" x14ac:dyDescent="0.25">
      <c r="A3146">
        <v>3144</v>
      </c>
      <c r="B3146" s="5">
        <v>8985</v>
      </c>
      <c r="C3146" s="5">
        <v>54</v>
      </c>
    </row>
    <row r="3147" spans="1:3" x14ac:dyDescent="0.25">
      <c r="A3147">
        <v>3145</v>
      </c>
      <c r="B3147" s="5">
        <v>5499</v>
      </c>
      <c r="C3147" s="5">
        <v>16</v>
      </c>
    </row>
    <row r="3148" spans="1:3" x14ac:dyDescent="0.25">
      <c r="A3148">
        <v>3146</v>
      </c>
      <c r="B3148" s="5">
        <v>3554</v>
      </c>
      <c r="C3148" s="5">
        <v>37</v>
      </c>
    </row>
    <row r="3149" spans="1:3" x14ac:dyDescent="0.25">
      <c r="A3149">
        <v>3147</v>
      </c>
      <c r="B3149" s="5">
        <v>1912</v>
      </c>
      <c r="C3149" s="5">
        <v>15</v>
      </c>
    </row>
    <row r="3150" spans="1:3" x14ac:dyDescent="0.25">
      <c r="A3150">
        <v>3148</v>
      </c>
      <c r="B3150" s="5">
        <v>1909</v>
      </c>
      <c r="C3150" s="5">
        <v>23</v>
      </c>
    </row>
    <row r="3151" spans="1:3" x14ac:dyDescent="0.25">
      <c r="A3151">
        <v>3149</v>
      </c>
      <c r="B3151" s="5">
        <v>1871</v>
      </c>
      <c r="C3151" s="5">
        <v>22</v>
      </c>
    </row>
    <row r="3152" spans="1:3" x14ac:dyDescent="0.25">
      <c r="A3152">
        <v>3150</v>
      </c>
      <c r="B3152" s="5">
        <v>1836</v>
      </c>
      <c r="C3152" s="5">
        <v>8</v>
      </c>
    </row>
    <row r="3153" spans="1:3" x14ac:dyDescent="0.25">
      <c r="A3153">
        <v>3151</v>
      </c>
      <c r="B3153" s="5">
        <v>1786</v>
      </c>
      <c r="C3153" s="5">
        <v>8</v>
      </c>
    </row>
    <row r="3154" spans="1:3" x14ac:dyDescent="0.25">
      <c r="A3154">
        <v>3152</v>
      </c>
      <c r="B3154" s="5">
        <v>1428</v>
      </c>
      <c r="C3154" s="5">
        <v>11</v>
      </c>
    </row>
    <row r="3155" spans="1:3" x14ac:dyDescent="0.25">
      <c r="A3155">
        <v>3153</v>
      </c>
      <c r="B3155" s="5">
        <v>746</v>
      </c>
      <c r="C3155" s="5">
        <v>3</v>
      </c>
    </row>
    <row r="3156" spans="1:3" x14ac:dyDescent="0.25">
      <c r="A3156">
        <v>3154</v>
      </c>
      <c r="B3156" s="5">
        <v>9</v>
      </c>
      <c r="C3156" s="5">
        <v>0</v>
      </c>
    </row>
    <row r="3157" spans="1:3" x14ac:dyDescent="0.25">
      <c r="A3157">
        <v>3155</v>
      </c>
      <c r="B3157" s="5">
        <v>3</v>
      </c>
      <c r="C3157" s="5">
        <v>1</v>
      </c>
    </row>
    <row r="3158" spans="1:3" x14ac:dyDescent="0.25">
      <c r="A3158">
        <v>3156</v>
      </c>
      <c r="B3158" s="5">
        <v>8327297</v>
      </c>
      <c r="C3158" s="5">
        <v>553320</v>
      </c>
    </row>
    <row r="3159" spans="1:3" x14ac:dyDescent="0.25">
      <c r="A3159">
        <v>3157</v>
      </c>
      <c r="B3159" s="5">
        <v>10174</v>
      </c>
      <c r="C3159" s="5">
        <v>666</v>
      </c>
    </row>
    <row r="3160" spans="1:3" x14ac:dyDescent="0.25">
      <c r="A3160">
        <v>3158</v>
      </c>
      <c r="B3160" s="5">
        <v>7996</v>
      </c>
      <c r="C3160" s="5">
        <v>7977</v>
      </c>
    </row>
    <row r="3161" spans="1:3" x14ac:dyDescent="0.25">
      <c r="A3161">
        <v>3159</v>
      </c>
      <c r="B3161" s="5">
        <v>1298</v>
      </c>
      <c r="C3161" s="5">
        <v>1036</v>
      </c>
    </row>
    <row r="3162" spans="1:3" x14ac:dyDescent="0.25">
      <c r="A3162">
        <v>3160</v>
      </c>
      <c r="B3162" s="5">
        <v>807</v>
      </c>
      <c r="C3162" s="5">
        <v>710</v>
      </c>
    </row>
    <row r="3163" spans="1:3" x14ac:dyDescent="0.25">
      <c r="A3163">
        <v>3161</v>
      </c>
      <c r="B3163" s="5">
        <v>471</v>
      </c>
      <c r="C3163" s="5">
        <v>22</v>
      </c>
    </row>
    <row r="3164" spans="1:3" x14ac:dyDescent="0.25">
      <c r="A3164">
        <v>3162</v>
      </c>
      <c r="B3164" s="5">
        <v>164</v>
      </c>
      <c r="C3164" s="5">
        <v>112</v>
      </c>
    </row>
    <row r="3165" spans="1:3" x14ac:dyDescent="0.25">
      <c r="A3165">
        <v>3163</v>
      </c>
      <c r="B3165" s="5">
        <v>641</v>
      </c>
      <c r="C3165" s="5">
        <v>8531</v>
      </c>
    </row>
    <row r="3166" spans="1:3" x14ac:dyDescent="0.25">
      <c r="A3166">
        <v>3164</v>
      </c>
      <c r="B3166" s="5">
        <v>3807578</v>
      </c>
      <c r="C3166" s="5">
        <v>4353389</v>
      </c>
    </row>
    <row r="3167" spans="1:3" x14ac:dyDescent="0.25">
      <c r="A3167">
        <v>3165</v>
      </c>
      <c r="B3167" s="5">
        <v>334825</v>
      </c>
      <c r="C3167" s="5">
        <v>32572</v>
      </c>
    </row>
    <row r="3168" spans="1:3" x14ac:dyDescent="0.25">
      <c r="A3168">
        <v>3166</v>
      </c>
      <c r="B3168" s="5">
        <v>263940</v>
      </c>
      <c r="C3168" s="5">
        <v>155152</v>
      </c>
    </row>
    <row r="3169" spans="1:3" x14ac:dyDescent="0.25">
      <c r="A3169">
        <v>3167</v>
      </c>
      <c r="B3169" s="5">
        <v>215998</v>
      </c>
      <c r="C3169" s="5">
        <v>108000</v>
      </c>
    </row>
    <row r="3170" spans="1:3" x14ac:dyDescent="0.25">
      <c r="A3170">
        <v>3168</v>
      </c>
      <c r="B3170" s="5">
        <v>196496</v>
      </c>
      <c r="C3170" s="5">
        <v>18401</v>
      </c>
    </row>
    <row r="3171" spans="1:3" x14ac:dyDescent="0.25">
      <c r="A3171">
        <v>3169</v>
      </c>
      <c r="B3171" s="5">
        <v>132726</v>
      </c>
      <c r="C3171" s="5">
        <v>33728</v>
      </c>
    </row>
    <row r="3172" spans="1:3" x14ac:dyDescent="0.25">
      <c r="A3172">
        <v>3170</v>
      </c>
      <c r="B3172" s="5">
        <v>85665</v>
      </c>
      <c r="C3172" s="5">
        <v>45</v>
      </c>
    </row>
    <row r="3173" spans="1:3" x14ac:dyDescent="0.25">
      <c r="A3173">
        <v>3171</v>
      </c>
      <c r="B3173" s="5">
        <v>78328</v>
      </c>
      <c r="C3173" s="5">
        <v>20616</v>
      </c>
    </row>
    <row r="3174" spans="1:3" x14ac:dyDescent="0.25">
      <c r="A3174">
        <v>3172</v>
      </c>
      <c r="B3174" s="5">
        <v>70915</v>
      </c>
      <c r="C3174" s="5">
        <v>30185</v>
      </c>
    </row>
    <row r="3175" spans="1:3" x14ac:dyDescent="0.25">
      <c r="A3175">
        <v>3173</v>
      </c>
      <c r="B3175" s="5">
        <v>67566</v>
      </c>
      <c r="C3175" s="5">
        <v>9017</v>
      </c>
    </row>
    <row r="3176" spans="1:3" x14ac:dyDescent="0.25">
      <c r="A3176">
        <v>3174</v>
      </c>
      <c r="B3176" s="5">
        <v>58220</v>
      </c>
      <c r="C3176" s="5">
        <v>9000</v>
      </c>
    </row>
    <row r="3177" spans="1:3" x14ac:dyDescent="0.25">
      <c r="A3177">
        <v>3175</v>
      </c>
      <c r="B3177" s="5">
        <v>55000</v>
      </c>
      <c r="C3177" s="5">
        <v>15000</v>
      </c>
    </row>
    <row r="3178" spans="1:3" x14ac:dyDescent="0.25">
      <c r="A3178">
        <v>3176</v>
      </c>
      <c r="B3178" s="5">
        <v>50908</v>
      </c>
      <c r="C3178" s="5">
        <v>39045</v>
      </c>
    </row>
    <row r="3179" spans="1:3" x14ac:dyDescent="0.25">
      <c r="A3179">
        <v>3177</v>
      </c>
      <c r="B3179" s="5">
        <v>49752</v>
      </c>
      <c r="C3179" s="5">
        <v>26892</v>
      </c>
    </row>
    <row r="3180" spans="1:3" x14ac:dyDescent="0.25">
      <c r="A3180">
        <v>3178</v>
      </c>
      <c r="B3180" s="5">
        <v>35473</v>
      </c>
      <c r="C3180" s="5">
        <v>20623</v>
      </c>
    </row>
    <row r="3181" spans="1:3" x14ac:dyDescent="0.25">
      <c r="A3181">
        <v>3179</v>
      </c>
      <c r="B3181" s="5">
        <v>34506</v>
      </c>
      <c r="C3181" s="5">
        <v>23996</v>
      </c>
    </row>
    <row r="3182" spans="1:3" x14ac:dyDescent="0.25">
      <c r="A3182">
        <v>3180</v>
      </c>
      <c r="B3182" s="5">
        <v>23315</v>
      </c>
      <c r="C3182" s="5">
        <v>23</v>
      </c>
    </row>
    <row r="3183" spans="1:3" x14ac:dyDescent="0.25">
      <c r="A3183">
        <v>3181</v>
      </c>
      <c r="B3183" s="5">
        <v>22636</v>
      </c>
      <c r="C3183" s="5">
        <v>954</v>
      </c>
    </row>
    <row r="3184" spans="1:3" x14ac:dyDescent="0.25">
      <c r="A3184">
        <v>3182</v>
      </c>
      <c r="B3184" s="5">
        <v>19478</v>
      </c>
      <c r="C3184" s="5">
        <v>4592</v>
      </c>
    </row>
    <row r="3185" spans="1:3" x14ac:dyDescent="0.25">
      <c r="A3185">
        <v>3183</v>
      </c>
      <c r="B3185" s="5">
        <v>17907</v>
      </c>
      <c r="C3185" s="5">
        <v>18850</v>
      </c>
    </row>
    <row r="3186" spans="1:3" x14ac:dyDescent="0.25">
      <c r="A3186">
        <v>3184</v>
      </c>
      <c r="B3186" s="5">
        <v>16756</v>
      </c>
      <c r="C3186" s="5">
        <v>14323</v>
      </c>
    </row>
    <row r="3187" spans="1:3" x14ac:dyDescent="0.25">
      <c r="A3187">
        <v>3185</v>
      </c>
      <c r="B3187" s="5">
        <v>9129</v>
      </c>
      <c r="C3187" s="5">
        <v>564</v>
      </c>
    </row>
    <row r="3188" spans="1:3" x14ac:dyDescent="0.25">
      <c r="A3188">
        <v>3186</v>
      </c>
      <c r="B3188" s="5">
        <v>8759</v>
      </c>
      <c r="C3188" s="5">
        <v>1500</v>
      </c>
    </row>
    <row r="3189" spans="1:3" x14ac:dyDescent="0.25">
      <c r="A3189">
        <v>3187</v>
      </c>
      <c r="B3189" s="5">
        <v>5417</v>
      </c>
      <c r="C3189" s="5">
        <v>5020</v>
      </c>
    </row>
    <row r="3190" spans="1:3" x14ac:dyDescent="0.25">
      <c r="A3190">
        <v>3188</v>
      </c>
      <c r="B3190" s="5">
        <v>4784</v>
      </c>
      <c r="C3190" s="5">
        <v>14</v>
      </c>
    </row>
    <row r="3191" spans="1:3" x14ac:dyDescent="0.25">
      <c r="A3191">
        <v>3189</v>
      </c>
      <c r="B3191" s="5">
        <v>109</v>
      </c>
      <c r="C3191" s="5">
        <v>103</v>
      </c>
    </row>
    <row r="3192" spans="1:3" x14ac:dyDescent="0.25">
      <c r="A3192">
        <v>3190</v>
      </c>
      <c r="B3192" s="5">
        <v>50</v>
      </c>
      <c r="C3192" s="5">
        <v>40</v>
      </c>
    </row>
    <row r="3193" spans="1:3" x14ac:dyDescent="0.25">
      <c r="A3193">
        <v>3191</v>
      </c>
      <c r="B3193" s="5">
        <v>2133873</v>
      </c>
      <c r="C3193" s="5">
        <v>5054617</v>
      </c>
    </row>
    <row r="3194" spans="1:3" x14ac:dyDescent="0.25">
      <c r="A3194">
        <v>3192</v>
      </c>
      <c r="B3194" s="5">
        <v>721576</v>
      </c>
      <c r="C3194" s="5">
        <v>841000</v>
      </c>
    </row>
    <row r="3195" spans="1:3" x14ac:dyDescent="0.25">
      <c r="A3195">
        <v>3193</v>
      </c>
      <c r="B3195" s="5">
        <v>197149</v>
      </c>
      <c r="C3195" s="5">
        <v>300025</v>
      </c>
    </row>
    <row r="3196" spans="1:3" x14ac:dyDescent="0.25">
      <c r="A3196">
        <v>3194</v>
      </c>
      <c r="B3196" s="5">
        <v>108369</v>
      </c>
      <c r="C3196" s="5">
        <v>7008</v>
      </c>
    </row>
    <row r="3197" spans="1:3" x14ac:dyDescent="0.25">
      <c r="A3197">
        <v>3195</v>
      </c>
      <c r="B3197" s="5">
        <v>18325</v>
      </c>
      <c r="C3197" s="5">
        <v>21006</v>
      </c>
    </row>
    <row r="3198" spans="1:3" x14ac:dyDescent="0.25">
      <c r="A3198">
        <v>3196</v>
      </c>
      <c r="B3198" s="5">
        <v>7940</v>
      </c>
      <c r="C3198" s="5">
        <v>20000</v>
      </c>
    </row>
    <row r="3199" spans="1:3" x14ac:dyDescent="0.25">
      <c r="A3199">
        <v>3197</v>
      </c>
      <c r="B3199" s="5">
        <v>581</v>
      </c>
      <c r="C3199" s="5">
        <v>676</v>
      </c>
    </row>
    <row r="3200" spans="1:3" x14ac:dyDescent="0.25">
      <c r="A3200">
        <v>3198</v>
      </c>
      <c r="B3200" s="5">
        <v>334</v>
      </c>
      <c r="C3200" s="5">
        <v>14</v>
      </c>
    </row>
    <row r="3201" spans="1:3" x14ac:dyDescent="0.25">
      <c r="A3201">
        <v>3199</v>
      </c>
      <c r="B3201" s="5">
        <v>150</v>
      </c>
      <c r="C3201" s="5">
        <v>6</v>
      </c>
    </row>
    <row r="3202" spans="1:3" x14ac:dyDescent="0.25">
      <c r="A3202">
        <v>3200</v>
      </c>
      <c r="B3202" s="5">
        <v>139</v>
      </c>
      <c r="C3202" s="5">
        <v>5</v>
      </c>
    </row>
    <row r="3203" spans="1:3" x14ac:dyDescent="0.25">
      <c r="A3203">
        <v>3201</v>
      </c>
      <c r="B3203" s="5">
        <v>53</v>
      </c>
      <c r="C3203" s="5">
        <v>1</v>
      </c>
    </row>
    <row r="3204" spans="1:3" x14ac:dyDescent="0.25">
      <c r="A3204">
        <v>3202</v>
      </c>
      <c r="B3204" s="5">
        <v>51</v>
      </c>
      <c r="C3204" s="5">
        <v>4</v>
      </c>
    </row>
    <row r="3205" spans="1:3" x14ac:dyDescent="0.25">
      <c r="A3205">
        <v>3203</v>
      </c>
      <c r="B3205" s="5">
        <v>38</v>
      </c>
      <c r="C3205" s="5">
        <v>1</v>
      </c>
    </row>
    <row r="3206" spans="1:3" x14ac:dyDescent="0.25">
      <c r="A3206">
        <v>3204</v>
      </c>
      <c r="B3206" s="5">
        <v>23</v>
      </c>
      <c r="C3206" s="5">
        <v>1</v>
      </c>
    </row>
    <row r="3207" spans="1:3" x14ac:dyDescent="0.25">
      <c r="A3207">
        <v>3205</v>
      </c>
      <c r="B3207" s="5">
        <v>5136258</v>
      </c>
      <c r="C3207" s="5">
        <v>14329010</v>
      </c>
    </row>
    <row r="3208" spans="1:3" x14ac:dyDescent="0.25">
      <c r="A3208">
        <v>3206</v>
      </c>
      <c r="B3208" s="5">
        <v>1354413</v>
      </c>
      <c r="C3208" s="5">
        <v>6524359</v>
      </c>
    </row>
    <row r="3209" spans="1:3" x14ac:dyDescent="0.25">
      <c r="A3209">
        <v>3207</v>
      </c>
      <c r="B3209" s="5">
        <v>152914</v>
      </c>
      <c r="C3209" s="5">
        <v>660000</v>
      </c>
    </row>
    <row r="3210" spans="1:3" x14ac:dyDescent="0.25">
      <c r="A3210">
        <v>3208</v>
      </c>
      <c r="B3210" s="5">
        <v>26250</v>
      </c>
      <c r="C3210" s="5">
        <v>21000</v>
      </c>
    </row>
    <row r="3211" spans="1:3" x14ac:dyDescent="0.25">
      <c r="A3211">
        <v>3209</v>
      </c>
      <c r="B3211" s="5">
        <v>10986</v>
      </c>
      <c r="C3211" s="5">
        <v>40007</v>
      </c>
    </row>
    <row r="3212" spans="1:3" x14ac:dyDescent="0.25">
      <c r="A3212">
        <v>3210</v>
      </c>
      <c r="B3212" s="5">
        <v>2503</v>
      </c>
      <c r="C3212" s="5">
        <v>562</v>
      </c>
    </row>
    <row r="3213" spans="1:3" x14ac:dyDescent="0.25">
      <c r="A3213">
        <v>3211</v>
      </c>
      <c r="B3213" s="5">
        <v>2136</v>
      </c>
      <c r="C3213" s="5">
        <v>240</v>
      </c>
    </row>
    <row r="3214" spans="1:3" x14ac:dyDescent="0.25">
      <c r="A3214">
        <v>3212</v>
      </c>
      <c r="B3214" s="5">
        <v>588</v>
      </c>
      <c r="C3214" s="5">
        <v>25</v>
      </c>
    </row>
    <row r="3215" spans="1:3" x14ac:dyDescent="0.25">
      <c r="A3215">
        <v>3213</v>
      </c>
      <c r="B3215" s="5">
        <v>402</v>
      </c>
      <c r="C3215" s="5">
        <v>18</v>
      </c>
    </row>
    <row r="3216" spans="1:3" x14ac:dyDescent="0.25">
      <c r="A3216">
        <v>3214</v>
      </c>
      <c r="B3216" s="5">
        <v>289</v>
      </c>
      <c r="C3216" s="5">
        <v>12</v>
      </c>
    </row>
    <row r="3217" spans="1:3" x14ac:dyDescent="0.25">
      <c r="A3217">
        <v>3215</v>
      </c>
      <c r="B3217" s="5">
        <v>237</v>
      </c>
      <c r="C3217" s="5">
        <v>7</v>
      </c>
    </row>
    <row r="3218" spans="1:3" x14ac:dyDescent="0.25">
      <c r="A3218">
        <v>3216</v>
      </c>
      <c r="B3218" s="5">
        <v>52</v>
      </c>
      <c r="C3218" s="5">
        <v>3</v>
      </c>
    </row>
    <row r="3219" spans="1:3" x14ac:dyDescent="0.25">
      <c r="A3219">
        <v>3217</v>
      </c>
      <c r="B3219" s="5">
        <v>48</v>
      </c>
      <c r="C3219" s="5">
        <v>2</v>
      </c>
    </row>
    <row r="3220" spans="1:3" x14ac:dyDescent="0.25">
      <c r="A3220">
        <v>3218</v>
      </c>
      <c r="B3220" s="5">
        <v>37619</v>
      </c>
      <c r="C3220" s="5">
        <v>104500</v>
      </c>
    </row>
    <row r="3221" spans="1:3" x14ac:dyDescent="0.25">
      <c r="A3221">
        <v>3219</v>
      </c>
      <c r="B3221" s="5">
        <v>945003</v>
      </c>
      <c r="C3221" s="5">
        <v>2444000</v>
      </c>
    </row>
    <row r="3222" spans="1:3" x14ac:dyDescent="0.25">
      <c r="A3222">
        <v>3220</v>
      </c>
      <c r="B3222" s="5">
        <v>44397</v>
      </c>
      <c r="C3222" s="5">
        <v>104000</v>
      </c>
    </row>
    <row r="3223" spans="1:3" x14ac:dyDescent="0.25">
      <c r="A3223">
        <v>3221</v>
      </c>
      <c r="B3223" s="5">
        <v>38902</v>
      </c>
      <c r="C3223" s="5">
        <v>16361</v>
      </c>
    </row>
    <row r="3224" spans="1:3" x14ac:dyDescent="0.25">
      <c r="A3224">
        <v>3222</v>
      </c>
      <c r="B3224" s="5">
        <v>18872</v>
      </c>
      <c r="C3224" s="5">
        <v>20000</v>
      </c>
    </row>
    <row r="3225" spans="1:3" x14ac:dyDescent="0.25">
      <c r="A3225">
        <v>3223</v>
      </c>
      <c r="B3225" s="5">
        <v>550</v>
      </c>
      <c r="C3225" s="5">
        <v>18</v>
      </c>
    </row>
    <row r="3226" spans="1:3" x14ac:dyDescent="0.25">
      <c r="A3226">
        <v>3224</v>
      </c>
      <c r="B3226" s="5">
        <v>198</v>
      </c>
      <c r="C3226" s="5">
        <v>5</v>
      </c>
    </row>
    <row r="3227" spans="1:3" x14ac:dyDescent="0.25">
      <c r="A3227">
        <v>3225</v>
      </c>
      <c r="B3227" s="5">
        <v>19680</v>
      </c>
      <c r="C3227" s="5">
        <v>24000</v>
      </c>
    </row>
    <row r="3228" spans="1:3" x14ac:dyDescent="0.25">
      <c r="A3228">
        <v>3226</v>
      </c>
      <c r="B3228" s="5">
        <v>257607</v>
      </c>
      <c r="C3228" s="5">
        <v>147700</v>
      </c>
    </row>
    <row r="3229" spans="1:3" x14ac:dyDescent="0.25">
      <c r="A3229">
        <v>3227</v>
      </c>
      <c r="B3229" s="5">
        <v>145</v>
      </c>
      <c r="C3229" s="5">
        <v>6</v>
      </c>
    </row>
    <row r="3230" spans="1:3" x14ac:dyDescent="0.25">
      <c r="A3230">
        <v>3228</v>
      </c>
      <c r="B3230" s="5">
        <v>90</v>
      </c>
      <c r="C3230" s="5">
        <v>1</v>
      </c>
    </row>
    <row r="3231" spans="1:3" x14ac:dyDescent="0.25">
      <c r="A3231">
        <v>3229</v>
      </c>
      <c r="B3231" s="5">
        <v>101017</v>
      </c>
      <c r="C3231" s="5">
        <v>93440</v>
      </c>
    </row>
    <row r="3232" spans="1:3" x14ac:dyDescent="0.25">
      <c r="A3232">
        <v>3230</v>
      </c>
      <c r="B3232" s="5">
        <v>45502</v>
      </c>
      <c r="C3232" s="5">
        <v>96000</v>
      </c>
    </row>
    <row r="3233" spans="1:3" x14ac:dyDescent="0.25">
      <c r="A3233">
        <v>3231</v>
      </c>
      <c r="B3233" s="5">
        <v>31515</v>
      </c>
      <c r="C3233" s="5">
        <v>35793</v>
      </c>
    </row>
    <row r="3234" spans="1:3" x14ac:dyDescent="0.25">
      <c r="A3234">
        <v>3232</v>
      </c>
      <c r="B3234" s="5">
        <v>25010</v>
      </c>
      <c r="C3234" s="5">
        <v>62800</v>
      </c>
    </row>
    <row r="3235" spans="1:3" x14ac:dyDescent="0.25">
      <c r="A3235">
        <v>3233</v>
      </c>
      <c r="B3235" s="5">
        <v>24000</v>
      </c>
      <c r="C3235" s="5">
        <v>48000</v>
      </c>
    </row>
    <row r="3236" spans="1:3" x14ac:dyDescent="0.25">
      <c r="A3236">
        <v>3234</v>
      </c>
      <c r="B3236" s="5">
        <v>6963</v>
      </c>
      <c r="C3236" s="5">
        <v>7258</v>
      </c>
    </row>
    <row r="3237" spans="1:3" x14ac:dyDescent="0.25">
      <c r="A3237">
        <v>3235</v>
      </c>
      <c r="B3237" s="5">
        <v>5819</v>
      </c>
      <c r="C3237" s="5">
        <v>12000</v>
      </c>
    </row>
    <row r="3238" spans="1:3" x14ac:dyDescent="0.25">
      <c r="A3238">
        <v>3236</v>
      </c>
      <c r="B3238" s="5">
        <v>3184</v>
      </c>
      <c r="C3238" s="5">
        <v>6000</v>
      </c>
    </row>
    <row r="3239" spans="1:3" x14ac:dyDescent="0.25">
      <c r="A3239">
        <v>3237</v>
      </c>
      <c r="B3239" s="5">
        <v>1328396</v>
      </c>
      <c r="C3239" s="5">
        <v>4197060</v>
      </c>
    </row>
    <row r="3240" spans="1:3" x14ac:dyDescent="0.25">
      <c r="A3240">
        <v>3238</v>
      </c>
      <c r="B3240" s="5">
        <v>1700042</v>
      </c>
      <c r="C3240" s="5">
        <v>1070</v>
      </c>
    </row>
    <row r="3241" spans="1:3" x14ac:dyDescent="0.25">
      <c r="A3241">
        <v>3239</v>
      </c>
      <c r="B3241" s="5">
        <v>1039653</v>
      </c>
      <c r="C3241" s="5">
        <v>997048</v>
      </c>
    </row>
    <row r="3242" spans="1:3" x14ac:dyDescent="0.25">
      <c r="A3242">
        <v>3240</v>
      </c>
      <c r="B3242" s="5">
        <v>378508</v>
      </c>
      <c r="C3242" s="5">
        <v>884000</v>
      </c>
    </row>
    <row r="3243" spans="1:3" x14ac:dyDescent="0.25">
      <c r="A3243">
        <v>3241</v>
      </c>
      <c r="B3243" s="5">
        <v>276707</v>
      </c>
      <c r="C3243" s="5">
        <v>284774</v>
      </c>
    </row>
    <row r="3244" spans="1:3" x14ac:dyDescent="0.25">
      <c r="A3244">
        <v>3242</v>
      </c>
      <c r="B3244" s="5">
        <v>232801</v>
      </c>
      <c r="C3244" s="5">
        <v>215028</v>
      </c>
    </row>
    <row r="3245" spans="1:3" x14ac:dyDescent="0.25">
      <c r="A3245">
        <v>3243</v>
      </c>
      <c r="B3245" s="5">
        <v>187207</v>
      </c>
      <c r="C3245" s="5">
        <v>129268</v>
      </c>
    </row>
    <row r="3246" spans="1:3" x14ac:dyDescent="0.25">
      <c r="A3246">
        <v>3244</v>
      </c>
      <c r="B3246" s="5">
        <v>90298</v>
      </c>
      <c r="C3246" s="5">
        <v>168000</v>
      </c>
    </row>
    <row r="3247" spans="1:3" x14ac:dyDescent="0.25">
      <c r="A3247">
        <v>3245</v>
      </c>
      <c r="B3247" s="5">
        <v>50998</v>
      </c>
      <c r="C3247" s="5">
        <v>100000</v>
      </c>
    </row>
    <row r="3248" spans="1:3" x14ac:dyDescent="0.25">
      <c r="A3248">
        <v>3246</v>
      </c>
      <c r="B3248" s="5">
        <v>45200</v>
      </c>
      <c r="C3248" s="5">
        <v>40000</v>
      </c>
    </row>
    <row r="3249" spans="1:3" x14ac:dyDescent="0.25">
      <c r="A3249">
        <v>3247</v>
      </c>
      <c r="B3249" s="5">
        <v>43142</v>
      </c>
      <c r="C3249" s="5">
        <v>47173</v>
      </c>
    </row>
    <row r="3250" spans="1:3" x14ac:dyDescent="0.25">
      <c r="A3250">
        <v>3248</v>
      </c>
      <c r="B3250" s="5">
        <v>38918</v>
      </c>
      <c r="C3250" s="5">
        <v>52225</v>
      </c>
    </row>
    <row r="3251" spans="1:3" x14ac:dyDescent="0.25">
      <c r="A3251">
        <v>3249</v>
      </c>
      <c r="B3251" s="5">
        <v>31839</v>
      </c>
      <c r="C3251" s="5">
        <v>20079</v>
      </c>
    </row>
    <row r="3252" spans="1:3" x14ac:dyDescent="0.25">
      <c r="A3252">
        <v>3250</v>
      </c>
      <c r="B3252" s="5">
        <v>23186</v>
      </c>
      <c r="C3252" s="5">
        <v>17810</v>
      </c>
    </row>
    <row r="3253" spans="1:3" x14ac:dyDescent="0.25">
      <c r="A3253">
        <v>3251</v>
      </c>
      <c r="B3253" s="5">
        <v>13750</v>
      </c>
      <c r="C3253" s="5">
        <v>10000</v>
      </c>
    </row>
    <row r="3254" spans="1:3" x14ac:dyDescent="0.25">
      <c r="A3254">
        <v>3252</v>
      </c>
      <c r="B3254" s="5">
        <v>10299</v>
      </c>
      <c r="C3254" s="5">
        <v>5409</v>
      </c>
    </row>
    <row r="3255" spans="1:3" x14ac:dyDescent="0.25">
      <c r="A3255">
        <v>3253</v>
      </c>
      <c r="B3255" s="5">
        <v>9221</v>
      </c>
      <c r="C3255" s="5">
        <v>850</v>
      </c>
    </row>
    <row r="3256" spans="1:3" x14ac:dyDescent="0.25">
      <c r="A3256">
        <v>3254</v>
      </c>
      <c r="B3256" s="5">
        <v>2426</v>
      </c>
      <c r="C3256" s="5">
        <v>4000</v>
      </c>
    </row>
    <row r="3257" spans="1:3" x14ac:dyDescent="0.25">
      <c r="A3257">
        <v>3255</v>
      </c>
      <c r="B3257" s="5">
        <v>35342116</v>
      </c>
      <c r="C3257" s="5">
        <v>92601632</v>
      </c>
    </row>
    <row r="3258" spans="1:3" x14ac:dyDescent="0.25">
      <c r="A3258">
        <v>3256</v>
      </c>
      <c r="B3258" s="5">
        <v>12914460</v>
      </c>
      <c r="C3258" s="5">
        <v>36854725</v>
      </c>
    </row>
    <row r="3259" spans="1:3" x14ac:dyDescent="0.25">
      <c r="A3259">
        <v>3257</v>
      </c>
      <c r="B3259" s="5">
        <v>5889847</v>
      </c>
      <c r="C3259" s="5">
        <v>17428968</v>
      </c>
    </row>
    <row r="3260" spans="1:3" x14ac:dyDescent="0.25">
      <c r="A3260">
        <v>3258</v>
      </c>
      <c r="B3260" s="5">
        <v>4952996</v>
      </c>
      <c r="C3260" s="5">
        <v>15875000</v>
      </c>
    </row>
    <row r="3261" spans="1:3" x14ac:dyDescent="0.25">
      <c r="A3261">
        <v>3259</v>
      </c>
      <c r="B3261" s="5">
        <v>247500</v>
      </c>
      <c r="C3261" s="5">
        <v>500000</v>
      </c>
    </row>
    <row r="3262" spans="1:3" x14ac:dyDescent="0.25">
      <c r="A3262">
        <v>3260</v>
      </c>
      <c r="B3262" s="5">
        <v>84396</v>
      </c>
      <c r="C3262" s="5">
        <v>156000</v>
      </c>
    </row>
    <row r="3263" spans="1:3" x14ac:dyDescent="0.25">
      <c r="A3263">
        <v>3261</v>
      </c>
      <c r="B3263" s="5">
        <v>10304</v>
      </c>
      <c r="C3263" s="5">
        <v>22110</v>
      </c>
    </row>
    <row r="3264" spans="1:3" x14ac:dyDescent="0.25">
      <c r="A3264">
        <v>3262</v>
      </c>
      <c r="B3264" s="5">
        <v>82355</v>
      </c>
      <c r="C3264" s="5">
        <v>5004</v>
      </c>
    </row>
    <row r="3265" spans="1:3" x14ac:dyDescent="0.25">
      <c r="A3265">
        <v>3263</v>
      </c>
      <c r="B3265" s="5">
        <v>31141</v>
      </c>
      <c r="C3265" s="5">
        <v>4150</v>
      </c>
    </row>
    <row r="3266" spans="1:3" x14ac:dyDescent="0.25">
      <c r="A3266">
        <v>3264</v>
      </c>
      <c r="B3266" s="5">
        <v>25000</v>
      </c>
      <c r="C3266" s="5">
        <v>20000</v>
      </c>
    </row>
    <row r="3267" spans="1:3" x14ac:dyDescent="0.25">
      <c r="A3267">
        <v>3265</v>
      </c>
      <c r="B3267" s="5">
        <v>1795</v>
      </c>
      <c r="C3267" s="5">
        <v>150</v>
      </c>
    </row>
    <row r="3268" spans="1:3" x14ac:dyDescent="0.25">
      <c r="A3268">
        <v>3266</v>
      </c>
      <c r="B3268" s="5">
        <v>90199</v>
      </c>
      <c r="C3268" s="5">
        <v>111537</v>
      </c>
    </row>
    <row r="3269" spans="1:3" x14ac:dyDescent="0.25">
      <c r="A3269">
        <v>3267</v>
      </c>
      <c r="B3269" s="5">
        <v>71198</v>
      </c>
      <c r="C3269" s="5">
        <v>11530</v>
      </c>
    </row>
    <row r="3270" spans="1:3" x14ac:dyDescent="0.25">
      <c r="A3270">
        <v>3268</v>
      </c>
      <c r="B3270" s="5">
        <v>30373</v>
      </c>
      <c r="C3270" s="5">
        <v>5679</v>
      </c>
    </row>
    <row r="3271" spans="1:3" x14ac:dyDescent="0.25">
      <c r="A3271">
        <v>3269</v>
      </c>
      <c r="B3271" s="5">
        <v>14557</v>
      </c>
      <c r="C3271" s="5">
        <v>2009</v>
      </c>
    </row>
    <row r="3272" spans="1:3" x14ac:dyDescent="0.25">
      <c r="A3272">
        <v>3270</v>
      </c>
      <c r="B3272" s="5">
        <v>8235</v>
      </c>
      <c r="C3272" s="5">
        <v>1059</v>
      </c>
    </row>
    <row r="3273" spans="1:3" x14ac:dyDescent="0.25">
      <c r="A3273">
        <v>3271</v>
      </c>
      <c r="B3273" s="5">
        <v>4994</v>
      </c>
      <c r="C3273" s="5">
        <v>969</v>
      </c>
    </row>
    <row r="3274" spans="1:3" x14ac:dyDescent="0.25">
      <c r="A3274">
        <v>3272</v>
      </c>
      <c r="B3274" s="5">
        <v>3872</v>
      </c>
      <c r="C3274" s="5">
        <v>728</v>
      </c>
    </row>
    <row r="3275" spans="1:3" x14ac:dyDescent="0.25">
      <c r="A3275">
        <v>3273</v>
      </c>
      <c r="B3275" s="5">
        <v>3232</v>
      </c>
      <c r="C3275" s="5">
        <v>891</v>
      </c>
    </row>
    <row r="3276" spans="1:3" x14ac:dyDescent="0.25">
      <c r="A3276">
        <v>3274</v>
      </c>
      <c r="B3276" s="5">
        <v>2181</v>
      </c>
      <c r="C3276" s="5">
        <v>102</v>
      </c>
    </row>
    <row r="3277" spans="1:3" x14ac:dyDescent="0.25">
      <c r="A3277">
        <v>3275</v>
      </c>
      <c r="B3277" s="5">
        <v>540</v>
      </c>
      <c r="C3277" s="5">
        <v>27</v>
      </c>
    </row>
    <row r="3278" spans="1:3" x14ac:dyDescent="0.25">
      <c r="A3278">
        <v>3276</v>
      </c>
      <c r="B3278" s="5">
        <v>338</v>
      </c>
      <c r="C3278" s="5">
        <v>10</v>
      </c>
    </row>
    <row r="3279" spans="1:3" x14ac:dyDescent="0.25">
      <c r="A3279">
        <v>3277</v>
      </c>
      <c r="B3279" s="5">
        <v>280</v>
      </c>
      <c r="C3279" s="5">
        <v>13</v>
      </c>
    </row>
    <row r="3280" spans="1:3" x14ac:dyDescent="0.25">
      <c r="A3280">
        <v>3278</v>
      </c>
      <c r="B3280" s="5">
        <v>222</v>
      </c>
      <c r="C3280" s="5">
        <v>12</v>
      </c>
    </row>
    <row r="3281" spans="1:3" x14ac:dyDescent="0.25">
      <c r="A3281">
        <v>3279</v>
      </c>
      <c r="B3281" s="5">
        <v>544</v>
      </c>
      <c r="C3281" s="5">
        <v>48</v>
      </c>
    </row>
    <row r="3282" spans="1:3" x14ac:dyDescent="0.25">
      <c r="A3282">
        <v>3280</v>
      </c>
      <c r="B3282" s="5">
        <v>289</v>
      </c>
      <c r="C3282" s="5">
        <v>50</v>
      </c>
    </row>
    <row r="3283" spans="1:3" x14ac:dyDescent="0.25">
      <c r="A3283">
        <v>3281</v>
      </c>
      <c r="B3283" s="5">
        <v>18</v>
      </c>
      <c r="C3283" s="5">
        <v>0</v>
      </c>
    </row>
    <row r="3284" spans="1:3" x14ac:dyDescent="0.25">
      <c r="A3284">
        <v>3282</v>
      </c>
      <c r="B3284" s="5">
        <v>20704</v>
      </c>
      <c r="C3284" s="5">
        <v>18329</v>
      </c>
    </row>
    <row r="3285" spans="1:3" x14ac:dyDescent="0.25">
      <c r="A3285">
        <v>3283</v>
      </c>
      <c r="B3285" s="5">
        <v>7750</v>
      </c>
      <c r="C3285" s="5">
        <v>6250</v>
      </c>
    </row>
    <row r="3286" spans="1:3" x14ac:dyDescent="0.25">
      <c r="A3286">
        <v>3284</v>
      </c>
      <c r="B3286" s="5">
        <v>6990</v>
      </c>
      <c r="C3286" s="5">
        <v>317</v>
      </c>
    </row>
    <row r="3287" spans="1:3" x14ac:dyDescent="0.25">
      <c r="A3287">
        <v>3285</v>
      </c>
      <c r="B3287" s="5">
        <v>3215</v>
      </c>
      <c r="C3287" s="5">
        <v>120</v>
      </c>
    </row>
    <row r="3288" spans="1:3" x14ac:dyDescent="0.25">
      <c r="A3288">
        <v>3286</v>
      </c>
      <c r="B3288" s="5">
        <v>2419</v>
      </c>
      <c r="C3288" s="5">
        <v>81</v>
      </c>
    </row>
    <row r="3289" spans="1:3" x14ac:dyDescent="0.25">
      <c r="A3289">
        <v>3287</v>
      </c>
      <c r="B3289" s="5">
        <v>1395</v>
      </c>
      <c r="C3289" s="5">
        <v>48</v>
      </c>
    </row>
    <row r="3290" spans="1:3" x14ac:dyDescent="0.25">
      <c r="A3290">
        <v>3288</v>
      </c>
      <c r="B3290" s="5">
        <v>1136</v>
      </c>
      <c r="C3290" s="5">
        <v>28</v>
      </c>
    </row>
    <row r="3291" spans="1:3" x14ac:dyDescent="0.25">
      <c r="A3291">
        <v>3289</v>
      </c>
      <c r="B3291" s="5">
        <v>529</v>
      </c>
      <c r="C3291" s="5">
        <v>24</v>
      </c>
    </row>
    <row r="3292" spans="1:3" x14ac:dyDescent="0.25">
      <c r="A3292">
        <v>3290</v>
      </c>
      <c r="B3292" s="5">
        <v>182</v>
      </c>
      <c r="C3292" s="5">
        <v>8</v>
      </c>
    </row>
    <row r="3293" spans="1:3" x14ac:dyDescent="0.25">
      <c r="A3293">
        <v>3291</v>
      </c>
      <c r="B3293" s="5">
        <v>80</v>
      </c>
      <c r="C3293" s="5">
        <v>4</v>
      </c>
    </row>
    <row r="3294" spans="1:3" x14ac:dyDescent="0.25">
      <c r="A3294">
        <v>3292</v>
      </c>
      <c r="B3294" s="5">
        <v>22279</v>
      </c>
      <c r="C3294" s="5">
        <v>11636</v>
      </c>
    </row>
    <row r="3295" spans="1:3" x14ac:dyDescent="0.25">
      <c r="A3295">
        <v>3293</v>
      </c>
      <c r="B3295" s="5">
        <v>20699</v>
      </c>
      <c r="C3295" s="5">
        <v>3000</v>
      </c>
    </row>
    <row r="3296" spans="1:3" x14ac:dyDescent="0.25">
      <c r="A3296">
        <v>3294</v>
      </c>
      <c r="B3296" s="5">
        <v>17363</v>
      </c>
      <c r="C3296" s="5">
        <v>3588</v>
      </c>
    </row>
    <row r="3297" spans="1:3" x14ac:dyDescent="0.25">
      <c r="A3297">
        <v>3295</v>
      </c>
      <c r="B3297" s="5">
        <v>17325</v>
      </c>
      <c r="C3297" s="5">
        <v>13385</v>
      </c>
    </row>
    <row r="3298" spans="1:3" x14ac:dyDescent="0.25">
      <c r="A3298">
        <v>3296</v>
      </c>
      <c r="B3298" s="5">
        <v>13681</v>
      </c>
      <c r="C3298" s="5">
        <v>6006</v>
      </c>
    </row>
    <row r="3299" spans="1:3" x14ac:dyDescent="0.25">
      <c r="A3299">
        <v>3297</v>
      </c>
      <c r="B3299" s="5">
        <v>2915</v>
      </c>
      <c r="C3299" s="5">
        <v>776</v>
      </c>
    </row>
    <row r="3300" spans="1:3" x14ac:dyDescent="0.25">
      <c r="A3300">
        <v>3298</v>
      </c>
      <c r="B3300" s="5">
        <v>2736</v>
      </c>
      <c r="C3300" s="5">
        <v>784</v>
      </c>
    </row>
    <row r="3301" spans="1:3" x14ac:dyDescent="0.25">
      <c r="A3301">
        <v>3299</v>
      </c>
      <c r="B3301" s="5">
        <v>2065</v>
      </c>
      <c r="C3301" s="5">
        <v>945</v>
      </c>
    </row>
    <row r="3302" spans="1:3" x14ac:dyDescent="0.25">
      <c r="A3302">
        <v>3300</v>
      </c>
      <c r="B3302" s="5">
        <v>1918688</v>
      </c>
      <c r="C3302" s="5">
        <v>397910</v>
      </c>
    </row>
    <row r="3303" spans="1:3" x14ac:dyDescent="0.25">
      <c r="A3303">
        <v>3301</v>
      </c>
      <c r="B3303" s="5">
        <v>868562</v>
      </c>
      <c r="C3303" s="5">
        <v>130444</v>
      </c>
    </row>
    <row r="3304" spans="1:3" x14ac:dyDescent="0.25">
      <c r="A3304">
        <v>3302</v>
      </c>
      <c r="B3304" s="5">
        <v>460461</v>
      </c>
      <c r="C3304" s="5">
        <v>129579</v>
      </c>
    </row>
    <row r="3305" spans="1:3" x14ac:dyDescent="0.25">
      <c r="A3305">
        <v>3303</v>
      </c>
      <c r="B3305" s="5">
        <v>385301</v>
      </c>
      <c r="C3305" s="5">
        <v>54540</v>
      </c>
    </row>
    <row r="3306" spans="1:3" x14ac:dyDescent="0.25">
      <c r="A3306">
        <v>3304</v>
      </c>
      <c r="B3306" s="5">
        <v>357817</v>
      </c>
      <c r="C3306" s="5">
        <v>43966</v>
      </c>
    </row>
    <row r="3307" spans="1:3" x14ac:dyDescent="0.25">
      <c r="A3307">
        <v>3305</v>
      </c>
      <c r="B3307" s="5">
        <v>334398</v>
      </c>
      <c r="C3307" s="5">
        <v>285000</v>
      </c>
    </row>
    <row r="3308" spans="1:3" x14ac:dyDescent="0.25">
      <c r="A3308">
        <v>3306</v>
      </c>
      <c r="B3308" s="5">
        <v>306770</v>
      </c>
      <c r="C3308" s="5">
        <v>56752</v>
      </c>
    </row>
    <row r="3309" spans="1:3" x14ac:dyDescent="0.25">
      <c r="A3309">
        <v>3307</v>
      </c>
      <c r="B3309" s="5">
        <v>256076</v>
      </c>
      <c r="C3309" s="5">
        <v>56362</v>
      </c>
    </row>
    <row r="3310" spans="1:3" x14ac:dyDescent="0.25">
      <c r="A3310">
        <v>3308</v>
      </c>
      <c r="B3310" s="5">
        <v>224166</v>
      </c>
      <c r="C3310" s="5">
        <v>45962</v>
      </c>
    </row>
    <row r="3311" spans="1:3" x14ac:dyDescent="0.25">
      <c r="A3311">
        <v>3309</v>
      </c>
      <c r="B3311" s="5">
        <v>169895</v>
      </c>
      <c r="C3311" s="5">
        <v>27145</v>
      </c>
    </row>
    <row r="3312" spans="1:3" x14ac:dyDescent="0.25">
      <c r="A3312">
        <v>3310</v>
      </c>
      <c r="B3312" s="5">
        <v>131873</v>
      </c>
      <c r="C3312" s="5">
        <v>21537</v>
      </c>
    </row>
    <row r="3313" spans="1:3" x14ac:dyDescent="0.25">
      <c r="A3313">
        <v>3311</v>
      </c>
      <c r="B3313" s="5">
        <v>120299</v>
      </c>
      <c r="C3313" s="5">
        <v>63936</v>
      </c>
    </row>
    <row r="3314" spans="1:3" x14ac:dyDescent="0.25">
      <c r="A3314">
        <v>3312</v>
      </c>
      <c r="B3314" s="5">
        <v>119981</v>
      </c>
      <c r="C3314" s="5">
        <v>121860</v>
      </c>
    </row>
    <row r="3315" spans="1:3" x14ac:dyDescent="0.25">
      <c r="A3315">
        <v>3313</v>
      </c>
      <c r="B3315" s="5">
        <v>105433</v>
      </c>
      <c r="C3315" s="5">
        <v>21250</v>
      </c>
    </row>
    <row r="3316" spans="1:3" x14ac:dyDescent="0.25">
      <c r="A3316">
        <v>3314</v>
      </c>
      <c r="B3316" s="5">
        <v>93833</v>
      </c>
      <c r="C3316" s="5">
        <v>4612</v>
      </c>
    </row>
    <row r="3317" spans="1:3" x14ac:dyDescent="0.25">
      <c r="A3317">
        <v>3315</v>
      </c>
      <c r="B3317" s="5">
        <v>73128</v>
      </c>
      <c r="C3317" s="5">
        <v>12934</v>
      </c>
    </row>
    <row r="3318" spans="1:3" x14ac:dyDescent="0.25">
      <c r="A3318">
        <v>3316</v>
      </c>
      <c r="B3318" s="5">
        <v>58786</v>
      </c>
      <c r="C3318" s="5">
        <v>12588</v>
      </c>
    </row>
    <row r="3319" spans="1:3" x14ac:dyDescent="0.25">
      <c r="A3319">
        <v>3317</v>
      </c>
      <c r="B3319" s="5">
        <v>44931</v>
      </c>
      <c r="C3319" s="5">
        <v>38000</v>
      </c>
    </row>
    <row r="3320" spans="1:3" x14ac:dyDescent="0.25">
      <c r="A3320">
        <v>3318</v>
      </c>
      <c r="B3320" s="5">
        <v>41758</v>
      </c>
      <c r="C3320" s="5">
        <v>5101</v>
      </c>
    </row>
    <row r="3321" spans="1:3" x14ac:dyDescent="0.25">
      <c r="A3321">
        <v>3319</v>
      </c>
      <c r="B3321" s="5">
        <v>39379</v>
      </c>
      <c r="C3321" s="5">
        <v>17430</v>
      </c>
    </row>
    <row r="3322" spans="1:3" x14ac:dyDescent="0.25">
      <c r="A3322">
        <v>3320</v>
      </c>
      <c r="B3322" s="5">
        <v>25774</v>
      </c>
      <c r="C3322" s="5">
        <v>5216</v>
      </c>
    </row>
    <row r="3323" spans="1:3" x14ac:dyDescent="0.25">
      <c r="A3323">
        <v>3321</v>
      </c>
      <c r="B3323" s="5">
        <v>18868</v>
      </c>
      <c r="C3323" s="5">
        <v>13000</v>
      </c>
    </row>
    <row r="3324" spans="1:3" x14ac:dyDescent="0.25">
      <c r="A3324">
        <v>3322</v>
      </c>
      <c r="B3324" s="5">
        <v>14898</v>
      </c>
      <c r="C3324" s="5">
        <v>2660</v>
      </c>
    </row>
    <row r="3325" spans="1:3" x14ac:dyDescent="0.25">
      <c r="A3325">
        <v>3323</v>
      </c>
      <c r="B3325" s="5">
        <v>12859</v>
      </c>
      <c r="C3325" s="5">
        <v>4350</v>
      </c>
    </row>
    <row r="3326" spans="1:3" x14ac:dyDescent="0.25">
      <c r="A3326">
        <v>3324</v>
      </c>
      <c r="B3326" s="5">
        <v>10999</v>
      </c>
      <c r="C3326" s="5">
        <v>3000</v>
      </c>
    </row>
    <row r="3327" spans="1:3" x14ac:dyDescent="0.25">
      <c r="A3327">
        <v>3325</v>
      </c>
      <c r="B3327" s="5">
        <v>2519</v>
      </c>
      <c r="C3327" s="5">
        <v>266</v>
      </c>
    </row>
    <row r="3328" spans="1:3" x14ac:dyDescent="0.25">
      <c r="A3328">
        <v>3326</v>
      </c>
      <c r="B3328" s="5">
        <v>1424</v>
      </c>
      <c r="C3328" s="5">
        <v>208</v>
      </c>
    </row>
    <row r="3329" spans="1:3" x14ac:dyDescent="0.25">
      <c r="A3329">
        <v>3327</v>
      </c>
      <c r="B3329" s="5">
        <v>1109</v>
      </c>
      <c r="C3329" s="5">
        <v>48</v>
      </c>
    </row>
    <row r="3330" spans="1:3" x14ac:dyDescent="0.25">
      <c r="A3330">
        <v>3328</v>
      </c>
      <c r="B3330" s="5">
        <v>918</v>
      </c>
      <c r="C3330" s="5">
        <v>71</v>
      </c>
    </row>
    <row r="3331" spans="1:3" x14ac:dyDescent="0.25">
      <c r="A3331">
        <v>3329</v>
      </c>
      <c r="B3331" s="5">
        <v>4502954</v>
      </c>
      <c r="C3331" s="5">
        <v>10081003</v>
      </c>
    </row>
    <row r="3332" spans="1:3" x14ac:dyDescent="0.25">
      <c r="A3332">
        <v>3330</v>
      </c>
      <c r="B3332" s="5">
        <v>601667</v>
      </c>
      <c r="C3332" s="5">
        <v>310743</v>
      </c>
    </row>
    <row r="3333" spans="1:3" x14ac:dyDescent="0.25">
      <c r="A3333">
        <v>3331</v>
      </c>
      <c r="B3333" s="5">
        <v>433302</v>
      </c>
      <c r="C3333" s="5">
        <v>212794</v>
      </c>
    </row>
    <row r="3334" spans="1:3" x14ac:dyDescent="0.25">
      <c r="A3334">
        <v>3332</v>
      </c>
      <c r="B3334" s="5">
        <v>379319</v>
      </c>
      <c r="C3334" s="5">
        <v>372956</v>
      </c>
    </row>
    <row r="3335" spans="1:3" x14ac:dyDescent="0.25">
      <c r="A3335">
        <v>3333</v>
      </c>
      <c r="B3335" s="5">
        <v>307423</v>
      </c>
      <c r="C3335" s="5">
        <v>61219</v>
      </c>
    </row>
    <row r="3336" spans="1:3" x14ac:dyDescent="0.25">
      <c r="A3336">
        <v>3334</v>
      </c>
      <c r="B3336" s="5">
        <v>290805</v>
      </c>
      <c r="C3336" s="5">
        <v>47574</v>
      </c>
    </row>
    <row r="3337" spans="1:3" x14ac:dyDescent="0.25">
      <c r="A3337">
        <v>3335</v>
      </c>
      <c r="B3337" s="5">
        <v>233471</v>
      </c>
      <c r="C3337" s="5">
        <v>275115</v>
      </c>
    </row>
    <row r="3338" spans="1:3" x14ac:dyDescent="0.25">
      <c r="A3338">
        <v>3336</v>
      </c>
      <c r="B3338" s="5">
        <v>232534</v>
      </c>
      <c r="C3338" s="5">
        <v>89474</v>
      </c>
    </row>
    <row r="3339" spans="1:3" x14ac:dyDescent="0.25">
      <c r="A3339">
        <v>3337</v>
      </c>
      <c r="B3339" s="5">
        <v>215290</v>
      </c>
      <c r="C3339" s="5">
        <v>57863</v>
      </c>
    </row>
    <row r="3340" spans="1:3" x14ac:dyDescent="0.25">
      <c r="A3340">
        <v>3338</v>
      </c>
      <c r="B3340" s="5">
        <v>160990</v>
      </c>
      <c r="C3340" s="5">
        <v>28857</v>
      </c>
    </row>
    <row r="3341" spans="1:3" x14ac:dyDescent="0.25">
      <c r="A3341">
        <v>3339</v>
      </c>
      <c r="B3341" s="5">
        <v>131924</v>
      </c>
      <c r="C3341" s="5">
        <v>25977</v>
      </c>
    </row>
    <row r="3342" spans="1:3" x14ac:dyDescent="0.25">
      <c r="A3342">
        <v>3340</v>
      </c>
      <c r="B3342" s="5">
        <v>121399</v>
      </c>
      <c r="C3342" s="5">
        <v>22000</v>
      </c>
    </row>
    <row r="3343" spans="1:3" x14ac:dyDescent="0.25">
      <c r="A3343">
        <v>3341</v>
      </c>
      <c r="B3343" s="5">
        <v>96799</v>
      </c>
      <c r="C3343" s="5">
        <v>16790</v>
      </c>
    </row>
    <row r="3344" spans="1:3" x14ac:dyDescent="0.25">
      <c r="A3344">
        <v>3342</v>
      </c>
      <c r="B3344" s="5">
        <v>75067</v>
      </c>
      <c r="C3344" s="5">
        <v>88200</v>
      </c>
    </row>
    <row r="3345" spans="1:3" x14ac:dyDescent="0.25">
      <c r="A3345">
        <v>3343</v>
      </c>
      <c r="B3345" s="5">
        <v>60935</v>
      </c>
      <c r="C3345" s="5">
        <v>21000</v>
      </c>
    </row>
    <row r="3346" spans="1:3" x14ac:dyDescent="0.25">
      <c r="A3346">
        <v>3344</v>
      </c>
      <c r="B3346" s="5">
        <v>52961</v>
      </c>
      <c r="C3346" s="5">
        <v>8202</v>
      </c>
    </row>
    <row r="3347" spans="1:3" x14ac:dyDescent="0.25">
      <c r="A3347">
        <v>3345</v>
      </c>
      <c r="B3347" s="5">
        <v>45402</v>
      </c>
      <c r="C3347" s="5">
        <v>8686</v>
      </c>
    </row>
    <row r="3348" spans="1:3" x14ac:dyDescent="0.25">
      <c r="A3348">
        <v>3346</v>
      </c>
      <c r="B3348" s="5">
        <v>38640</v>
      </c>
      <c r="C3348" s="5">
        <v>9940</v>
      </c>
    </row>
    <row r="3349" spans="1:3" x14ac:dyDescent="0.25">
      <c r="A3349">
        <v>3347</v>
      </c>
      <c r="B3349" s="5">
        <v>27750</v>
      </c>
      <c r="C3349" s="5">
        <v>5000</v>
      </c>
    </row>
    <row r="3350" spans="1:3" x14ac:dyDescent="0.25">
      <c r="A3350">
        <v>3348</v>
      </c>
      <c r="B3350" s="5">
        <v>25944</v>
      </c>
      <c r="C3350" s="5">
        <v>48000</v>
      </c>
    </row>
    <row r="3351" spans="1:3" x14ac:dyDescent="0.25">
      <c r="A3351">
        <v>3349</v>
      </c>
      <c r="B3351" s="5">
        <v>25042</v>
      </c>
      <c r="C3351" s="5">
        <v>5093</v>
      </c>
    </row>
    <row r="3352" spans="1:3" x14ac:dyDescent="0.25">
      <c r="A3352">
        <v>3350</v>
      </c>
      <c r="B3352" s="5">
        <v>24946</v>
      </c>
      <c r="C3352" s="5">
        <v>4005</v>
      </c>
    </row>
    <row r="3353" spans="1:3" x14ac:dyDescent="0.25">
      <c r="A3353">
        <v>3351</v>
      </c>
      <c r="B3353" s="5">
        <v>23711</v>
      </c>
      <c r="C3353" s="5">
        <v>38000</v>
      </c>
    </row>
    <row r="3354" spans="1:3" x14ac:dyDescent="0.25">
      <c r="A3354">
        <v>3352</v>
      </c>
      <c r="B3354" s="5">
        <v>20277</v>
      </c>
      <c r="C3354" s="5">
        <v>3260</v>
      </c>
    </row>
    <row r="3355" spans="1:3" x14ac:dyDescent="0.25">
      <c r="A3355">
        <v>3353</v>
      </c>
      <c r="B3355" s="5">
        <v>19060</v>
      </c>
      <c r="C3355" s="5">
        <v>4892</v>
      </c>
    </row>
    <row r="3356" spans="1:3" x14ac:dyDescent="0.25">
      <c r="A3356">
        <v>3354</v>
      </c>
      <c r="B3356" s="5">
        <v>14062</v>
      </c>
      <c r="C3356" s="5">
        <v>24000</v>
      </c>
    </row>
    <row r="3357" spans="1:3" x14ac:dyDescent="0.25">
      <c r="A3357">
        <v>3355</v>
      </c>
      <c r="B3357" s="5">
        <v>9243</v>
      </c>
      <c r="C3357" s="5">
        <v>4473</v>
      </c>
    </row>
    <row r="3358" spans="1:3" x14ac:dyDescent="0.25">
      <c r="A3358">
        <v>3356</v>
      </c>
      <c r="B3358" s="5">
        <v>7338</v>
      </c>
      <c r="C3358" s="5">
        <v>966</v>
      </c>
    </row>
    <row r="3359" spans="1:3" x14ac:dyDescent="0.25">
      <c r="A3359">
        <v>3357</v>
      </c>
      <c r="B3359" s="5">
        <v>6400</v>
      </c>
      <c r="C3359" s="5">
        <v>1000</v>
      </c>
    </row>
    <row r="3360" spans="1:3" x14ac:dyDescent="0.25">
      <c r="A3360">
        <v>3358</v>
      </c>
      <c r="B3360" s="5">
        <v>5805</v>
      </c>
      <c r="C3360" s="5">
        <v>900</v>
      </c>
    </row>
    <row r="3361" spans="1:3" x14ac:dyDescent="0.25">
      <c r="A3361">
        <v>3359</v>
      </c>
      <c r="B3361" s="5">
        <v>5400</v>
      </c>
      <c r="C3361" s="5">
        <v>1000</v>
      </c>
    </row>
    <row r="3362" spans="1:3" x14ac:dyDescent="0.25">
      <c r="A3362">
        <v>3360</v>
      </c>
      <c r="B3362" s="5">
        <v>3174</v>
      </c>
      <c r="C3362" s="5">
        <v>500</v>
      </c>
    </row>
    <row r="3363" spans="1:3" x14ac:dyDescent="0.25">
      <c r="A3363">
        <v>3361</v>
      </c>
      <c r="B3363" s="5">
        <v>2740</v>
      </c>
      <c r="C3363" s="5">
        <v>400</v>
      </c>
    </row>
    <row r="3364" spans="1:3" x14ac:dyDescent="0.25">
      <c r="A3364">
        <v>3362</v>
      </c>
      <c r="B3364" s="5">
        <v>66</v>
      </c>
      <c r="C3364" s="5">
        <v>25</v>
      </c>
    </row>
    <row r="3365" spans="1:3" x14ac:dyDescent="0.25">
      <c r="A3365">
        <v>3363</v>
      </c>
      <c r="B3365" s="5">
        <v>17936331</v>
      </c>
      <c r="C3365" s="5">
        <v>36320004</v>
      </c>
    </row>
    <row r="3366" spans="1:3" x14ac:dyDescent="0.25">
      <c r="A3366">
        <v>3364</v>
      </c>
      <c r="B3366" s="5">
        <v>9524472</v>
      </c>
      <c r="C3366" s="5">
        <v>19800000</v>
      </c>
    </row>
    <row r="3367" spans="1:3" x14ac:dyDescent="0.25">
      <c r="A3367">
        <v>3365</v>
      </c>
      <c r="B3367" s="5">
        <v>8327952</v>
      </c>
      <c r="C3367" s="5">
        <v>13405750</v>
      </c>
    </row>
    <row r="3368" spans="1:3" x14ac:dyDescent="0.25">
      <c r="A3368">
        <v>3366</v>
      </c>
      <c r="B3368" s="5">
        <v>8018031</v>
      </c>
      <c r="C3368" s="5">
        <v>16600010</v>
      </c>
    </row>
    <row r="3369" spans="1:3" x14ac:dyDescent="0.25">
      <c r="A3369">
        <v>3367</v>
      </c>
      <c r="B3369" s="5">
        <v>5753805</v>
      </c>
      <c r="C3369" s="5">
        <v>5827653</v>
      </c>
    </row>
    <row r="3370" spans="1:3" x14ac:dyDescent="0.25">
      <c r="A3370">
        <v>3368</v>
      </c>
      <c r="B3370" s="5">
        <v>5211436</v>
      </c>
      <c r="C3370" s="5">
        <v>10793052</v>
      </c>
    </row>
    <row r="3371" spans="1:3" x14ac:dyDescent="0.25">
      <c r="A3371">
        <v>3369</v>
      </c>
      <c r="B3371" s="5">
        <v>1605794</v>
      </c>
      <c r="C3371" s="5">
        <v>3128006</v>
      </c>
    </row>
    <row r="3372" spans="1:3" x14ac:dyDescent="0.25">
      <c r="A3372">
        <v>3370</v>
      </c>
      <c r="B3372" s="5">
        <v>637649</v>
      </c>
      <c r="C3372" s="5">
        <v>1304036</v>
      </c>
    </row>
    <row r="3373" spans="1:3" x14ac:dyDescent="0.25">
      <c r="A3373">
        <v>3371</v>
      </c>
      <c r="B3373" s="5">
        <v>427039</v>
      </c>
      <c r="C3373" s="5">
        <v>826000</v>
      </c>
    </row>
    <row r="3374" spans="1:3" x14ac:dyDescent="0.25">
      <c r="A3374">
        <v>3372</v>
      </c>
      <c r="B3374" s="5">
        <v>192465</v>
      </c>
      <c r="C3374" s="5">
        <v>300000</v>
      </c>
    </row>
    <row r="3375" spans="1:3" x14ac:dyDescent="0.25">
      <c r="A3375">
        <v>3373</v>
      </c>
      <c r="B3375" s="5">
        <v>158865</v>
      </c>
      <c r="C3375" s="5">
        <v>160000</v>
      </c>
    </row>
    <row r="3376" spans="1:3" x14ac:dyDescent="0.25">
      <c r="A3376">
        <v>3374</v>
      </c>
      <c r="B3376" s="5">
        <v>157607</v>
      </c>
      <c r="C3376" s="5">
        <v>120038</v>
      </c>
    </row>
    <row r="3377" spans="1:3" x14ac:dyDescent="0.25">
      <c r="A3377">
        <v>3375</v>
      </c>
      <c r="B3377" s="5">
        <v>66580</v>
      </c>
      <c r="C3377" s="5">
        <v>60000</v>
      </c>
    </row>
    <row r="3378" spans="1:3" x14ac:dyDescent="0.25">
      <c r="A3378">
        <v>3376</v>
      </c>
      <c r="B3378" s="5">
        <v>50974</v>
      </c>
      <c r="C3378" s="5">
        <v>40000</v>
      </c>
    </row>
    <row r="3379" spans="1:3" x14ac:dyDescent="0.25">
      <c r="A3379">
        <v>3377</v>
      </c>
      <c r="B3379" s="5">
        <v>48399</v>
      </c>
      <c r="C3379" s="5">
        <v>40000</v>
      </c>
    </row>
    <row r="3380" spans="1:3" x14ac:dyDescent="0.25">
      <c r="A3380">
        <v>3378</v>
      </c>
      <c r="B3380" s="5">
        <v>22265</v>
      </c>
      <c r="C3380" s="5">
        <v>20000</v>
      </c>
    </row>
    <row r="3381" spans="1:3" x14ac:dyDescent="0.25">
      <c r="A3381">
        <v>3379</v>
      </c>
      <c r="B3381" s="5">
        <v>20695</v>
      </c>
      <c r="C3381" s="5">
        <v>20000</v>
      </c>
    </row>
    <row r="3382" spans="1:3" x14ac:dyDescent="0.25">
      <c r="A3382">
        <v>3380</v>
      </c>
      <c r="B3382" s="5">
        <v>2884</v>
      </c>
      <c r="C3382" s="5">
        <v>5000</v>
      </c>
    </row>
    <row r="3383" spans="1:3" x14ac:dyDescent="0.25">
      <c r="A3383">
        <v>3381</v>
      </c>
      <c r="B3383" s="5">
        <v>2225</v>
      </c>
      <c r="C3383" s="5">
        <v>116</v>
      </c>
    </row>
    <row r="3384" spans="1:3" x14ac:dyDescent="0.25">
      <c r="A3384">
        <v>3382</v>
      </c>
      <c r="B3384" s="5">
        <v>46</v>
      </c>
      <c r="C3384" s="5">
        <v>2</v>
      </c>
    </row>
    <row r="3385" spans="1:3" x14ac:dyDescent="0.25">
      <c r="A3385">
        <v>3383</v>
      </c>
      <c r="B3385" s="5">
        <v>51746312</v>
      </c>
      <c r="C3385" s="5">
        <v>105450000</v>
      </c>
    </row>
    <row r="3386" spans="1:3" x14ac:dyDescent="0.25">
      <c r="A3386">
        <v>3384</v>
      </c>
      <c r="B3386" s="5">
        <v>36581151</v>
      </c>
      <c r="C3386" s="5">
        <v>76198000</v>
      </c>
    </row>
    <row r="3387" spans="1:3" x14ac:dyDescent="0.25">
      <c r="A3387">
        <v>3385</v>
      </c>
      <c r="B3387" s="5">
        <v>7922112</v>
      </c>
      <c r="C3387" s="5">
        <v>7863333</v>
      </c>
    </row>
    <row r="3388" spans="1:3" x14ac:dyDescent="0.25">
      <c r="A3388">
        <v>3386</v>
      </c>
      <c r="B3388" s="5">
        <v>7398109</v>
      </c>
      <c r="C3388" s="5">
        <v>15200000</v>
      </c>
    </row>
    <row r="3389" spans="1:3" x14ac:dyDescent="0.25">
      <c r="A3389">
        <v>3387</v>
      </c>
      <c r="B3389" s="5">
        <v>1569535</v>
      </c>
      <c r="C3389" s="5">
        <v>3140000</v>
      </c>
    </row>
    <row r="3390" spans="1:3" x14ac:dyDescent="0.25">
      <c r="A3390">
        <v>3388</v>
      </c>
      <c r="B3390" s="5">
        <v>1035984</v>
      </c>
      <c r="C3390" s="5">
        <v>1080000</v>
      </c>
    </row>
    <row r="3391" spans="1:3" x14ac:dyDescent="0.25">
      <c r="A3391">
        <v>3389</v>
      </c>
      <c r="B3391" s="5">
        <v>987213</v>
      </c>
      <c r="C3391" s="5">
        <v>1380012</v>
      </c>
    </row>
    <row r="3392" spans="1:3" x14ac:dyDescent="0.25">
      <c r="A3392">
        <v>3390</v>
      </c>
      <c r="B3392" s="5">
        <v>755266</v>
      </c>
      <c r="C3392" s="5">
        <v>1189000</v>
      </c>
    </row>
    <row r="3393" spans="1:3" x14ac:dyDescent="0.25">
      <c r="A3393">
        <v>3391</v>
      </c>
      <c r="B3393" s="5">
        <v>476004</v>
      </c>
      <c r="C3393" s="5">
        <v>520000</v>
      </c>
    </row>
    <row r="3394" spans="1:3" x14ac:dyDescent="0.25">
      <c r="A3394">
        <v>3392</v>
      </c>
      <c r="B3394" s="5">
        <v>360994</v>
      </c>
      <c r="C3394" s="5">
        <v>400000</v>
      </c>
    </row>
    <row r="3395" spans="1:3" x14ac:dyDescent="0.25">
      <c r="A3395">
        <v>3393</v>
      </c>
      <c r="B3395" s="5">
        <v>263995</v>
      </c>
      <c r="C3395" s="5">
        <v>300000</v>
      </c>
    </row>
    <row r="3396" spans="1:3" x14ac:dyDescent="0.25">
      <c r="A3396">
        <v>3394</v>
      </c>
      <c r="B3396" s="5">
        <v>190268</v>
      </c>
      <c r="C3396" s="5">
        <v>200000</v>
      </c>
    </row>
    <row r="3397" spans="1:3" x14ac:dyDescent="0.25">
      <c r="A3397">
        <v>3395</v>
      </c>
      <c r="B3397" s="5">
        <v>44649</v>
      </c>
      <c r="C3397" s="5">
        <v>40000</v>
      </c>
    </row>
    <row r="3398" spans="1:3" x14ac:dyDescent="0.25">
      <c r="A3398">
        <v>3396</v>
      </c>
      <c r="B3398" s="5">
        <v>37186</v>
      </c>
      <c r="C3398" s="5">
        <v>40003</v>
      </c>
    </row>
    <row r="3399" spans="1:3" x14ac:dyDescent="0.25">
      <c r="A3399">
        <v>3397</v>
      </c>
      <c r="B3399" s="5">
        <v>24247</v>
      </c>
      <c r="C3399" s="5">
        <v>20000</v>
      </c>
    </row>
    <row r="3400" spans="1:3" x14ac:dyDescent="0.25">
      <c r="A3400">
        <v>3398</v>
      </c>
      <c r="B3400" s="5">
        <v>18823</v>
      </c>
      <c r="C3400" s="5">
        <v>20000</v>
      </c>
    </row>
    <row r="3401" spans="1:3" x14ac:dyDescent="0.25">
      <c r="A3401">
        <v>3399</v>
      </c>
      <c r="B3401" s="5">
        <v>13655</v>
      </c>
      <c r="C3401" s="5">
        <v>7859</v>
      </c>
    </row>
    <row r="3402" spans="1:3" x14ac:dyDescent="0.25">
      <c r="A3402">
        <v>3400</v>
      </c>
      <c r="B3402" s="5">
        <v>2552</v>
      </c>
      <c r="C3402" s="5">
        <v>4000</v>
      </c>
    </row>
    <row r="3403" spans="1:3" x14ac:dyDescent="0.25">
      <c r="A3403">
        <v>3401</v>
      </c>
      <c r="B3403" s="5">
        <v>108</v>
      </c>
      <c r="C3403" s="5">
        <v>5</v>
      </c>
    </row>
    <row r="3404" spans="1:3" x14ac:dyDescent="0.25">
      <c r="A3404">
        <v>3402</v>
      </c>
      <c r="B3404" s="5">
        <v>7066</v>
      </c>
      <c r="C3404" s="5">
        <v>2000</v>
      </c>
    </row>
    <row r="3405" spans="1:3" x14ac:dyDescent="0.25">
      <c r="A3405">
        <v>3403</v>
      </c>
      <c r="B3405" s="5">
        <v>6449</v>
      </c>
      <c r="C3405" s="5">
        <v>2861</v>
      </c>
    </row>
    <row r="3406" spans="1:3" x14ac:dyDescent="0.25">
      <c r="A3406">
        <v>3404</v>
      </c>
      <c r="B3406" s="5">
        <v>2297</v>
      </c>
      <c r="C3406" s="5">
        <v>1100</v>
      </c>
    </row>
    <row r="3407" spans="1:3" x14ac:dyDescent="0.25">
      <c r="A3407">
        <v>3405</v>
      </c>
      <c r="B3407" s="5">
        <v>1413</v>
      </c>
      <c r="C3407" s="5">
        <v>299</v>
      </c>
    </row>
    <row r="3408" spans="1:3" x14ac:dyDescent="0.25">
      <c r="A3408">
        <v>3406</v>
      </c>
      <c r="B3408" s="5">
        <v>536871</v>
      </c>
      <c r="C3408" s="5">
        <v>164515</v>
      </c>
    </row>
    <row r="3409" spans="1:3" x14ac:dyDescent="0.25">
      <c r="A3409">
        <v>3407</v>
      </c>
      <c r="B3409" s="5">
        <v>397834</v>
      </c>
      <c r="C3409" s="5">
        <v>62288</v>
      </c>
    </row>
    <row r="3410" spans="1:3" x14ac:dyDescent="0.25">
      <c r="A3410">
        <v>3408</v>
      </c>
      <c r="B3410" s="5">
        <v>336871</v>
      </c>
      <c r="C3410" s="5">
        <v>110433</v>
      </c>
    </row>
    <row r="3411" spans="1:3" x14ac:dyDescent="0.25">
      <c r="A3411">
        <v>3409</v>
      </c>
      <c r="B3411" s="5">
        <v>161916</v>
      </c>
      <c r="C3411" s="5">
        <v>87641</v>
      </c>
    </row>
    <row r="3412" spans="1:3" x14ac:dyDescent="0.25">
      <c r="A3412">
        <v>3410</v>
      </c>
      <c r="B3412" s="5">
        <v>141359</v>
      </c>
      <c r="C3412" s="5">
        <v>21326</v>
      </c>
    </row>
    <row r="3413" spans="1:3" x14ac:dyDescent="0.25">
      <c r="A3413">
        <v>3411</v>
      </c>
      <c r="B3413" s="5">
        <v>131136</v>
      </c>
      <c r="C3413" s="5">
        <v>200000</v>
      </c>
    </row>
    <row r="3414" spans="1:3" x14ac:dyDescent="0.25">
      <c r="A3414">
        <v>3412</v>
      </c>
      <c r="B3414" s="5">
        <v>128813</v>
      </c>
      <c r="C3414" s="5">
        <v>55941</v>
      </c>
    </row>
    <row r="3415" spans="1:3" x14ac:dyDescent="0.25">
      <c r="A3415">
        <v>3413</v>
      </c>
      <c r="B3415" s="5">
        <v>110979</v>
      </c>
      <c r="C3415" s="5">
        <v>41114</v>
      </c>
    </row>
    <row r="3416" spans="1:3" x14ac:dyDescent="0.25">
      <c r="A3416">
        <v>3414</v>
      </c>
      <c r="B3416" s="5">
        <v>109197</v>
      </c>
      <c r="C3416" s="5">
        <v>11805</v>
      </c>
    </row>
    <row r="3417" spans="1:3" x14ac:dyDescent="0.25">
      <c r="A3417">
        <v>3415</v>
      </c>
      <c r="B3417" s="5">
        <v>99575</v>
      </c>
      <c r="C3417" s="5">
        <v>9933</v>
      </c>
    </row>
    <row r="3418" spans="1:3" x14ac:dyDescent="0.25">
      <c r="A3418">
        <v>3416</v>
      </c>
      <c r="B3418" s="5">
        <v>90783</v>
      </c>
      <c r="C3418" s="5">
        <v>24996</v>
      </c>
    </row>
    <row r="3419" spans="1:3" x14ac:dyDescent="0.25">
      <c r="A3419">
        <v>3417</v>
      </c>
      <c r="B3419" s="5">
        <v>59954</v>
      </c>
      <c r="C3419" s="5">
        <v>35345</v>
      </c>
    </row>
    <row r="3420" spans="1:3" x14ac:dyDescent="0.25">
      <c r="A3420">
        <v>3418</v>
      </c>
      <c r="B3420" s="5">
        <v>17639</v>
      </c>
      <c r="C3420" s="5">
        <v>1556</v>
      </c>
    </row>
    <row r="3421" spans="1:3" x14ac:dyDescent="0.25">
      <c r="A3421">
        <v>3419</v>
      </c>
      <c r="B3421" s="5">
        <v>17041</v>
      </c>
      <c r="C3421" s="5">
        <v>1420</v>
      </c>
    </row>
    <row r="3422" spans="1:3" x14ac:dyDescent="0.25">
      <c r="A3422">
        <v>3420</v>
      </c>
      <c r="B3422" s="5">
        <v>13930</v>
      </c>
      <c r="C3422" s="5">
        <v>2814</v>
      </c>
    </row>
    <row r="3423" spans="1:3" x14ac:dyDescent="0.25">
      <c r="A3423">
        <v>3421</v>
      </c>
      <c r="B3423" s="5">
        <v>2340</v>
      </c>
      <c r="C3423" s="5">
        <v>1014</v>
      </c>
    </row>
    <row r="3424" spans="1:3" x14ac:dyDescent="0.25">
      <c r="A3424">
        <v>3422</v>
      </c>
      <c r="B3424" s="5">
        <v>3560490</v>
      </c>
      <c r="C3424" s="5">
        <v>666920</v>
      </c>
    </row>
    <row r="3425" spans="1:3" x14ac:dyDescent="0.25">
      <c r="A3425">
        <v>3423</v>
      </c>
      <c r="B3425" s="5">
        <v>157364</v>
      </c>
      <c r="C3425" s="5">
        <v>42887</v>
      </c>
    </row>
    <row r="3426" spans="1:3" x14ac:dyDescent="0.25">
      <c r="A3426">
        <v>3424</v>
      </c>
      <c r="B3426" s="5">
        <v>130248</v>
      </c>
      <c r="C3426" s="5">
        <v>38500</v>
      </c>
    </row>
    <row r="3427" spans="1:3" x14ac:dyDescent="0.25">
      <c r="A3427">
        <v>3425</v>
      </c>
      <c r="B3427" s="5">
        <v>77638</v>
      </c>
      <c r="C3427" s="5">
        <v>41024</v>
      </c>
    </row>
    <row r="3428" spans="1:3" x14ac:dyDescent="0.25">
      <c r="A3428">
        <v>3426</v>
      </c>
      <c r="B3428" s="5">
        <v>48730</v>
      </c>
      <c r="C3428" s="5">
        <v>16400</v>
      </c>
    </row>
    <row r="3429" spans="1:3" x14ac:dyDescent="0.25">
      <c r="A3429">
        <v>3427</v>
      </c>
      <c r="B3429" s="5">
        <v>46817</v>
      </c>
      <c r="C3429" s="5">
        <v>9440</v>
      </c>
    </row>
    <row r="3430" spans="1:3" x14ac:dyDescent="0.25">
      <c r="A3430">
        <v>3428</v>
      </c>
      <c r="B3430" s="5">
        <v>46579</v>
      </c>
      <c r="C3430" s="5">
        <v>14552</v>
      </c>
    </row>
    <row r="3431" spans="1:3" x14ac:dyDescent="0.25">
      <c r="A3431">
        <v>3429</v>
      </c>
      <c r="B3431" s="5">
        <v>42499</v>
      </c>
      <c r="C3431" s="5">
        <v>11938</v>
      </c>
    </row>
    <row r="3432" spans="1:3" x14ac:dyDescent="0.25">
      <c r="A3432">
        <v>3430</v>
      </c>
      <c r="B3432" s="5">
        <v>41504</v>
      </c>
      <c r="C3432" s="5">
        <v>7304</v>
      </c>
    </row>
    <row r="3433" spans="1:3" x14ac:dyDescent="0.25">
      <c r="A3433">
        <v>3431</v>
      </c>
      <c r="B3433" s="5">
        <v>39662</v>
      </c>
      <c r="C3433" s="5">
        <v>7020</v>
      </c>
    </row>
    <row r="3434" spans="1:3" x14ac:dyDescent="0.25">
      <c r="A3434">
        <v>3432</v>
      </c>
      <c r="B3434" s="5">
        <v>36936</v>
      </c>
      <c r="C3434" s="5">
        <v>6480</v>
      </c>
    </row>
    <row r="3435" spans="1:3" x14ac:dyDescent="0.25">
      <c r="A3435">
        <v>3433</v>
      </c>
      <c r="B3435" s="5">
        <v>29425</v>
      </c>
      <c r="C3435" s="5">
        <v>5300</v>
      </c>
    </row>
    <row r="3436" spans="1:3" x14ac:dyDescent="0.25">
      <c r="A3436">
        <v>3434</v>
      </c>
      <c r="B3436" s="5">
        <v>19569</v>
      </c>
      <c r="C3436" s="5">
        <v>3307</v>
      </c>
    </row>
    <row r="3437" spans="1:3" x14ac:dyDescent="0.25">
      <c r="A3437">
        <v>3435</v>
      </c>
      <c r="B3437" s="5">
        <v>18720</v>
      </c>
      <c r="C3437" s="5">
        <v>6000</v>
      </c>
    </row>
    <row r="3438" spans="1:3" x14ac:dyDescent="0.25">
      <c r="A3438">
        <v>3436</v>
      </c>
      <c r="B3438" s="5">
        <v>12332</v>
      </c>
      <c r="C3438" s="5">
        <v>2008</v>
      </c>
    </row>
    <row r="3439" spans="1:3" x14ac:dyDescent="0.25">
      <c r="A3439">
        <v>3437</v>
      </c>
      <c r="B3439" s="5">
        <v>6620</v>
      </c>
      <c r="C3439" s="5">
        <v>1242</v>
      </c>
    </row>
    <row r="3440" spans="1:3" x14ac:dyDescent="0.25">
      <c r="A3440">
        <v>3438</v>
      </c>
      <c r="B3440" s="5">
        <v>4850</v>
      </c>
      <c r="C3440" s="5">
        <v>752</v>
      </c>
    </row>
    <row r="3441" spans="1:3" x14ac:dyDescent="0.25">
      <c r="A3441">
        <v>3439</v>
      </c>
      <c r="B3441" s="5">
        <v>4264</v>
      </c>
      <c r="C3441" s="5">
        <v>880</v>
      </c>
    </row>
    <row r="3442" spans="1:3" x14ac:dyDescent="0.25">
      <c r="A3442">
        <v>3440</v>
      </c>
      <c r="B3442" s="5">
        <v>3773700</v>
      </c>
      <c r="C3442" s="5">
        <v>2732275</v>
      </c>
    </row>
    <row r="3443" spans="1:3" x14ac:dyDescent="0.25">
      <c r="A3443">
        <v>3441</v>
      </c>
      <c r="B3443" s="5">
        <v>912116</v>
      </c>
      <c r="C3443" s="5">
        <v>325990</v>
      </c>
    </row>
    <row r="3444" spans="1:3" x14ac:dyDescent="0.25">
      <c r="A3444">
        <v>3442</v>
      </c>
      <c r="B3444" s="5">
        <v>561984</v>
      </c>
      <c r="C3444" s="5">
        <v>202949</v>
      </c>
    </row>
    <row r="3445" spans="1:3" x14ac:dyDescent="0.25">
      <c r="A3445">
        <v>3443</v>
      </c>
      <c r="B3445" s="5">
        <v>536438</v>
      </c>
      <c r="C3445" s="5">
        <v>419551</v>
      </c>
    </row>
    <row r="3446" spans="1:3" x14ac:dyDescent="0.25">
      <c r="A3446">
        <v>3444</v>
      </c>
      <c r="B3446" s="5">
        <v>523306</v>
      </c>
      <c r="C3446" s="5">
        <v>220816</v>
      </c>
    </row>
    <row r="3447" spans="1:3" x14ac:dyDescent="0.25">
      <c r="A3447">
        <v>3445</v>
      </c>
      <c r="B3447" s="5">
        <v>446541</v>
      </c>
      <c r="C3447" s="5">
        <v>112859</v>
      </c>
    </row>
    <row r="3448" spans="1:3" x14ac:dyDescent="0.25">
      <c r="A3448">
        <v>3446</v>
      </c>
      <c r="B3448" s="5">
        <v>383038</v>
      </c>
      <c r="C3448" s="5">
        <v>124654</v>
      </c>
    </row>
    <row r="3449" spans="1:3" x14ac:dyDescent="0.25">
      <c r="A3449">
        <v>3447</v>
      </c>
      <c r="B3449" s="5">
        <v>330553</v>
      </c>
      <c r="C3449" s="5">
        <v>108950</v>
      </c>
    </row>
    <row r="3450" spans="1:3" x14ac:dyDescent="0.25">
      <c r="A3450">
        <v>3448</v>
      </c>
      <c r="B3450" s="5">
        <v>240449</v>
      </c>
      <c r="C3450" s="5">
        <v>110792</v>
      </c>
    </row>
    <row r="3451" spans="1:3" x14ac:dyDescent="0.25">
      <c r="A3451">
        <v>3449</v>
      </c>
      <c r="B3451" s="5">
        <v>189353</v>
      </c>
      <c r="C3451" s="5">
        <v>45339</v>
      </c>
    </row>
    <row r="3452" spans="1:3" x14ac:dyDescent="0.25">
      <c r="A3452">
        <v>3450</v>
      </c>
      <c r="B3452" s="5">
        <v>175443</v>
      </c>
      <c r="C3452" s="5">
        <v>45705</v>
      </c>
    </row>
    <row r="3453" spans="1:3" x14ac:dyDescent="0.25">
      <c r="A3453">
        <v>3451</v>
      </c>
      <c r="B3453" s="5">
        <v>132866</v>
      </c>
      <c r="C3453" s="5">
        <v>67647</v>
      </c>
    </row>
    <row r="3454" spans="1:3" x14ac:dyDescent="0.25">
      <c r="A3454">
        <v>3452</v>
      </c>
      <c r="B3454" s="5">
        <v>119934</v>
      </c>
      <c r="C3454" s="5">
        <v>37409</v>
      </c>
    </row>
    <row r="3455" spans="1:3" x14ac:dyDescent="0.25">
      <c r="A3455">
        <v>3453</v>
      </c>
      <c r="B3455" s="5">
        <v>119261</v>
      </c>
      <c r="C3455" s="5">
        <v>114000</v>
      </c>
    </row>
    <row r="3456" spans="1:3" x14ac:dyDescent="0.25">
      <c r="A3456">
        <v>3454</v>
      </c>
      <c r="B3456" s="5">
        <v>118020</v>
      </c>
      <c r="C3456" s="5">
        <v>95745</v>
      </c>
    </row>
    <row r="3457" spans="1:3" x14ac:dyDescent="0.25">
      <c r="A3457">
        <v>3455</v>
      </c>
      <c r="B3457" s="5">
        <v>116543</v>
      </c>
      <c r="C3457" s="5">
        <v>35162</v>
      </c>
    </row>
    <row r="3458" spans="1:3" x14ac:dyDescent="0.25">
      <c r="A3458">
        <v>3456</v>
      </c>
      <c r="B3458" s="5">
        <v>108465</v>
      </c>
      <c r="C3458" s="5">
        <v>3230</v>
      </c>
    </row>
    <row r="3459" spans="1:3" x14ac:dyDescent="0.25">
      <c r="A3459">
        <v>3457</v>
      </c>
      <c r="B3459" s="5">
        <v>99563</v>
      </c>
      <c r="C3459" s="5">
        <v>55028</v>
      </c>
    </row>
    <row r="3460" spans="1:3" x14ac:dyDescent="0.25">
      <c r="A3460">
        <v>3458</v>
      </c>
      <c r="B3460" s="5">
        <v>99041</v>
      </c>
      <c r="C3460" s="5">
        <v>109119</v>
      </c>
    </row>
    <row r="3461" spans="1:3" x14ac:dyDescent="0.25">
      <c r="A3461">
        <v>3459</v>
      </c>
      <c r="B3461" s="5">
        <v>87796</v>
      </c>
      <c r="C3461" s="5">
        <v>15008</v>
      </c>
    </row>
    <row r="3462" spans="1:3" x14ac:dyDescent="0.25">
      <c r="A3462">
        <v>3460</v>
      </c>
      <c r="B3462" s="5">
        <v>81084</v>
      </c>
      <c r="C3462" s="5">
        <v>18816</v>
      </c>
    </row>
    <row r="3463" spans="1:3" x14ac:dyDescent="0.25">
      <c r="A3463">
        <v>3461</v>
      </c>
      <c r="B3463" s="5">
        <v>75404</v>
      </c>
      <c r="C3463" s="5">
        <v>43777</v>
      </c>
    </row>
    <row r="3464" spans="1:3" x14ac:dyDescent="0.25">
      <c r="A3464">
        <v>3462</v>
      </c>
      <c r="B3464" s="5">
        <v>74838</v>
      </c>
      <c r="C3464" s="5">
        <v>43426</v>
      </c>
    </row>
    <row r="3465" spans="1:3" x14ac:dyDescent="0.25">
      <c r="A3465">
        <v>3463</v>
      </c>
      <c r="B3465" s="5">
        <v>30062</v>
      </c>
      <c r="C3465" s="5">
        <v>13090</v>
      </c>
    </row>
    <row r="3466" spans="1:3" x14ac:dyDescent="0.25">
      <c r="A3466">
        <v>3464</v>
      </c>
      <c r="B3466" s="5">
        <v>22367</v>
      </c>
      <c r="C3466" s="5">
        <v>36000</v>
      </c>
    </row>
    <row r="3467" spans="1:3" x14ac:dyDescent="0.25">
      <c r="A3467">
        <v>3465</v>
      </c>
      <c r="B3467" s="5">
        <v>17313</v>
      </c>
      <c r="C3467" s="5">
        <v>6355</v>
      </c>
    </row>
    <row r="3468" spans="1:3" x14ac:dyDescent="0.25">
      <c r="A3468">
        <v>3466</v>
      </c>
      <c r="B3468" s="5">
        <v>14480</v>
      </c>
      <c r="C3468" s="5">
        <v>9790</v>
      </c>
    </row>
    <row r="3469" spans="1:3" x14ac:dyDescent="0.25">
      <c r="A3469">
        <v>3467</v>
      </c>
      <c r="B3469" s="5">
        <v>12652</v>
      </c>
      <c r="C3469" s="5">
        <v>24000</v>
      </c>
    </row>
    <row r="3470" spans="1:3" x14ac:dyDescent="0.25">
      <c r="A3470">
        <v>3468</v>
      </c>
      <c r="B3470" s="5">
        <v>12203</v>
      </c>
      <c r="C3470" s="5">
        <v>2216</v>
      </c>
    </row>
    <row r="3471" spans="1:3" x14ac:dyDescent="0.25">
      <c r="A3471">
        <v>3469</v>
      </c>
      <c r="B3471" s="5">
        <v>10452</v>
      </c>
      <c r="C3471" s="5">
        <v>1504</v>
      </c>
    </row>
    <row r="3472" spans="1:3" x14ac:dyDescent="0.25">
      <c r="A3472">
        <v>3470</v>
      </c>
      <c r="B3472" s="5">
        <v>8922</v>
      </c>
      <c r="C3472" s="5">
        <v>7000</v>
      </c>
    </row>
    <row r="3473" spans="1:3" x14ac:dyDescent="0.25">
      <c r="A3473">
        <v>3471</v>
      </c>
      <c r="B3473" s="5">
        <v>6156</v>
      </c>
      <c r="C3473" s="5">
        <v>2989</v>
      </c>
    </row>
    <row r="3474" spans="1:3" x14ac:dyDescent="0.25">
      <c r="A3474">
        <v>3472</v>
      </c>
      <c r="B3474" s="5">
        <v>5250</v>
      </c>
      <c r="C3474" s="5">
        <v>2418</v>
      </c>
    </row>
    <row r="3475" spans="1:3" x14ac:dyDescent="0.25">
      <c r="A3475">
        <v>3473</v>
      </c>
      <c r="B3475" s="5">
        <v>4787</v>
      </c>
      <c r="C3475" s="5">
        <v>1504</v>
      </c>
    </row>
    <row r="3476" spans="1:3" x14ac:dyDescent="0.25">
      <c r="A3476">
        <v>3474</v>
      </c>
      <c r="B3476" s="5">
        <v>1860</v>
      </c>
      <c r="C3476" s="5">
        <v>1280</v>
      </c>
    </row>
    <row r="3477" spans="1:3" x14ac:dyDescent="0.25">
      <c r="A3477">
        <v>3475</v>
      </c>
      <c r="B3477" s="5">
        <v>1185</v>
      </c>
      <c r="C3477" s="5">
        <v>325</v>
      </c>
    </row>
    <row r="3478" spans="1:3" x14ac:dyDescent="0.25">
      <c r="A3478">
        <v>3476</v>
      </c>
      <c r="B3478" s="5">
        <v>373</v>
      </c>
      <c r="C3478" s="5">
        <v>424</v>
      </c>
    </row>
    <row r="3479" spans="1:3" x14ac:dyDescent="0.25">
      <c r="A3479">
        <v>3477</v>
      </c>
      <c r="B3479" s="5">
        <v>107</v>
      </c>
      <c r="C3479" s="5">
        <v>25</v>
      </c>
    </row>
    <row r="3480" spans="1:3" x14ac:dyDescent="0.25">
      <c r="A3480">
        <v>3478</v>
      </c>
      <c r="B3480" s="5">
        <v>2055</v>
      </c>
      <c r="C3480" s="5">
        <v>600</v>
      </c>
    </row>
    <row r="3481" spans="1:3" x14ac:dyDescent="0.25">
      <c r="A3481">
        <v>3479</v>
      </c>
      <c r="B3481" s="5">
        <v>3199</v>
      </c>
      <c r="C3481" s="5">
        <v>2000</v>
      </c>
    </row>
    <row r="3482" spans="1:3" x14ac:dyDescent="0.25">
      <c r="A3482">
        <v>3480</v>
      </c>
      <c r="B3482" s="5">
        <v>215043</v>
      </c>
      <c r="C3482" s="5">
        <v>2900</v>
      </c>
    </row>
    <row r="3483" spans="1:3" x14ac:dyDescent="0.25">
      <c r="A3483">
        <v>3481</v>
      </c>
      <c r="B3483" s="5">
        <v>111775</v>
      </c>
      <c r="C3483" s="5">
        <v>1225</v>
      </c>
    </row>
    <row r="3484" spans="1:3" x14ac:dyDescent="0.25">
      <c r="A3484">
        <v>3482</v>
      </c>
      <c r="B3484" s="5">
        <v>61908</v>
      </c>
      <c r="C3484" s="5">
        <v>2668</v>
      </c>
    </row>
    <row r="3485" spans="1:3" x14ac:dyDescent="0.25">
      <c r="A3485">
        <v>3483</v>
      </c>
      <c r="B3485" s="5">
        <v>32995</v>
      </c>
      <c r="C3485" s="5">
        <v>1400</v>
      </c>
    </row>
    <row r="3486" spans="1:3" x14ac:dyDescent="0.25">
      <c r="A3486">
        <v>3484</v>
      </c>
      <c r="B3486" s="5">
        <v>16199</v>
      </c>
      <c r="C3486" s="5">
        <v>150</v>
      </c>
    </row>
    <row r="3487" spans="1:3" x14ac:dyDescent="0.25">
      <c r="A3487">
        <v>3485</v>
      </c>
      <c r="B3487" s="5">
        <v>14088</v>
      </c>
      <c r="C3487" s="5">
        <v>500</v>
      </c>
    </row>
    <row r="3488" spans="1:3" x14ac:dyDescent="0.25">
      <c r="A3488">
        <v>3486</v>
      </c>
      <c r="B3488" s="5">
        <v>8249</v>
      </c>
      <c r="C3488" s="5">
        <v>110</v>
      </c>
    </row>
    <row r="3489" spans="1:3" x14ac:dyDescent="0.25">
      <c r="A3489">
        <v>3487</v>
      </c>
      <c r="B3489" s="5">
        <v>1281</v>
      </c>
      <c r="C3489" s="5">
        <v>30</v>
      </c>
    </row>
    <row r="3490" spans="1:3" x14ac:dyDescent="0.25">
      <c r="A3490">
        <v>3488</v>
      </c>
      <c r="B3490" s="5">
        <v>312</v>
      </c>
      <c r="C3490" s="5">
        <v>25</v>
      </c>
    </row>
    <row r="3491" spans="1:3" x14ac:dyDescent="0.25">
      <c r="A3491">
        <v>3489</v>
      </c>
      <c r="B3491" s="5">
        <v>5</v>
      </c>
      <c r="C3491" s="5">
        <v>1</v>
      </c>
    </row>
    <row r="3492" spans="1:3" x14ac:dyDescent="0.25">
      <c r="A3492">
        <v>3490</v>
      </c>
      <c r="B3492" s="5">
        <v>128089</v>
      </c>
      <c r="C3492" s="5">
        <v>65988</v>
      </c>
    </row>
    <row r="3493" spans="1:3" x14ac:dyDescent="0.25">
      <c r="A3493">
        <v>3491</v>
      </c>
      <c r="B3493" s="5">
        <v>58037</v>
      </c>
      <c r="C3493" s="5">
        <v>33702</v>
      </c>
    </row>
    <row r="3494" spans="1:3" x14ac:dyDescent="0.25">
      <c r="A3494">
        <v>3492</v>
      </c>
      <c r="B3494" s="5">
        <v>53418</v>
      </c>
      <c r="C3494" s="5">
        <v>20625</v>
      </c>
    </row>
    <row r="3495" spans="1:3" x14ac:dyDescent="0.25">
      <c r="A3495">
        <v>3493</v>
      </c>
      <c r="B3495" s="5">
        <v>30458</v>
      </c>
      <c r="C3495" s="5">
        <v>22820</v>
      </c>
    </row>
    <row r="3496" spans="1:3" x14ac:dyDescent="0.25">
      <c r="A3496">
        <v>3494</v>
      </c>
      <c r="B3496" s="5">
        <v>11028</v>
      </c>
      <c r="C3496" s="5">
        <v>6630</v>
      </c>
    </row>
    <row r="3497" spans="1:3" x14ac:dyDescent="0.25">
      <c r="A3497">
        <v>3495</v>
      </c>
      <c r="B3497" s="5">
        <v>6000</v>
      </c>
      <c r="C3497" s="5">
        <v>3000</v>
      </c>
    </row>
    <row r="3498" spans="1:3" x14ac:dyDescent="0.25">
      <c r="A3498">
        <v>3496</v>
      </c>
      <c r="B3498" s="5">
        <v>5039</v>
      </c>
      <c r="C3498" s="5">
        <v>3150</v>
      </c>
    </row>
    <row r="3499" spans="1:3" x14ac:dyDescent="0.25">
      <c r="A3499">
        <v>3497</v>
      </c>
      <c r="B3499" s="5">
        <v>222</v>
      </c>
      <c r="C3499" s="5">
        <v>177</v>
      </c>
    </row>
    <row r="3500" spans="1:3" x14ac:dyDescent="0.25">
      <c r="A3500">
        <v>3498</v>
      </c>
      <c r="B3500" s="5">
        <v>18</v>
      </c>
      <c r="C3500" s="5">
        <v>85</v>
      </c>
    </row>
    <row r="3501" spans="1:3" x14ac:dyDescent="0.25">
      <c r="A3501">
        <v>3499</v>
      </c>
      <c r="B3501" s="5">
        <v>549749</v>
      </c>
      <c r="C3501" s="5">
        <v>446178</v>
      </c>
    </row>
    <row r="3502" spans="1:3" x14ac:dyDescent="0.25">
      <c r="A3502">
        <v>3500</v>
      </c>
      <c r="B3502" s="5">
        <v>114941</v>
      </c>
      <c r="C3502" s="5">
        <v>57255</v>
      </c>
    </row>
    <row r="3503" spans="1:3" x14ac:dyDescent="0.25">
      <c r="A3503">
        <v>3501</v>
      </c>
      <c r="B3503" s="5">
        <v>60478</v>
      </c>
      <c r="C3503" s="5">
        <v>57600</v>
      </c>
    </row>
    <row r="3504" spans="1:3" x14ac:dyDescent="0.25">
      <c r="A3504">
        <v>3502</v>
      </c>
      <c r="B3504" s="5">
        <v>55518</v>
      </c>
      <c r="C3504" s="5">
        <v>48000</v>
      </c>
    </row>
    <row r="3505" spans="1:3" x14ac:dyDescent="0.25">
      <c r="A3505">
        <v>3503</v>
      </c>
      <c r="B3505" s="5">
        <v>48401</v>
      </c>
      <c r="C3505" s="5">
        <v>36080</v>
      </c>
    </row>
    <row r="3506" spans="1:3" x14ac:dyDescent="0.25">
      <c r="A3506">
        <v>3504</v>
      </c>
      <c r="B3506" s="5">
        <v>46314</v>
      </c>
      <c r="C3506" s="5">
        <v>40668</v>
      </c>
    </row>
    <row r="3507" spans="1:3" x14ac:dyDescent="0.25">
      <c r="A3507">
        <v>3505</v>
      </c>
      <c r="B3507" s="5">
        <v>43008</v>
      </c>
      <c r="C3507" s="5">
        <v>38400</v>
      </c>
    </row>
    <row r="3508" spans="1:3" x14ac:dyDescent="0.25">
      <c r="A3508">
        <v>3506</v>
      </c>
      <c r="B3508" s="5">
        <v>20159</v>
      </c>
      <c r="C3508" s="5">
        <v>16800</v>
      </c>
    </row>
    <row r="3509" spans="1:3" x14ac:dyDescent="0.25">
      <c r="A3509">
        <v>3507</v>
      </c>
      <c r="B3509" s="5">
        <v>19199</v>
      </c>
      <c r="C3509" s="5">
        <v>16000</v>
      </c>
    </row>
    <row r="3510" spans="1:3" x14ac:dyDescent="0.25">
      <c r="A3510">
        <v>3508</v>
      </c>
      <c r="B3510" s="5">
        <v>17220</v>
      </c>
      <c r="C3510" s="5">
        <v>16800</v>
      </c>
    </row>
    <row r="3511" spans="1:3" x14ac:dyDescent="0.25">
      <c r="A3511">
        <v>3509</v>
      </c>
      <c r="B3511" s="5">
        <v>4319</v>
      </c>
      <c r="C3511" s="5">
        <v>3000</v>
      </c>
    </row>
    <row r="3512" spans="1:3" x14ac:dyDescent="0.25">
      <c r="A3512">
        <v>3510</v>
      </c>
      <c r="B3512" s="5">
        <v>2302</v>
      </c>
      <c r="C3512" s="5">
        <v>2350</v>
      </c>
    </row>
    <row r="3513" spans="1:3" x14ac:dyDescent="0.25">
      <c r="A3513">
        <v>3511</v>
      </c>
      <c r="B3513" s="5">
        <v>551</v>
      </c>
      <c r="C3513" s="5">
        <v>300</v>
      </c>
    </row>
    <row r="3514" spans="1:3" x14ac:dyDescent="0.25">
      <c r="A3514">
        <v>3512</v>
      </c>
      <c r="B3514" s="5">
        <v>46</v>
      </c>
      <c r="C3514" s="5">
        <v>25</v>
      </c>
    </row>
    <row r="3515" spans="1:3" x14ac:dyDescent="0.25">
      <c r="A3515">
        <v>3513</v>
      </c>
      <c r="B3515" s="5">
        <v>21410</v>
      </c>
      <c r="C3515" s="5">
        <v>310</v>
      </c>
    </row>
    <row r="3516" spans="1:3" x14ac:dyDescent="0.25">
      <c r="A3516">
        <v>3514</v>
      </c>
      <c r="B3516" s="5">
        <v>2789</v>
      </c>
      <c r="C3516" s="5">
        <v>250</v>
      </c>
    </row>
    <row r="3517" spans="1:3" x14ac:dyDescent="0.25">
      <c r="A3517">
        <v>3515</v>
      </c>
      <c r="B3517" s="5">
        <v>2455</v>
      </c>
      <c r="C3517" s="5">
        <v>100</v>
      </c>
    </row>
    <row r="3518" spans="1:3" x14ac:dyDescent="0.25">
      <c r="A3518">
        <v>3516</v>
      </c>
      <c r="B3518" s="5">
        <v>504</v>
      </c>
      <c r="C3518" s="5">
        <v>20</v>
      </c>
    </row>
    <row r="3519" spans="1:3" x14ac:dyDescent="0.25">
      <c r="A3519">
        <v>3517</v>
      </c>
      <c r="B3519" s="5">
        <v>211621</v>
      </c>
      <c r="C3519" s="5">
        <v>59700</v>
      </c>
    </row>
    <row r="3520" spans="1:3" x14ac:dyDescent="0.25">
      <c r="A3520">
        <v>3518</v>
      </c>
      <c r="B3520" s="5">
        <v>205499</v>
      </c>
      <c r="C3520" s="5">
        <v>80000</v>
      </c>
    </row>
    <row r="3521" spans="1:3" x14ac:dyDescent="0.25">
      <c r="A3521">
        <v>3519</v>
      </c>
      <c r="B3521" s="5">
        <v>142560</v>
      </c>
      <c r="C3521" s="5">
        <v>21600</v>
      </c>
    </row>
    <row r="3522" spans="1:3" x14ac:dyDescent="0.25">
      <c r="A3522">
        <v>3520</v>
      </c>
      <c r="B3522" s="5">
        <v>86399</v>
      </c>
      <c r="C3522" s="5">
        <v>10800</v>
      </c>
    </row>
    <row r="3523" spans="1:3" x14ac:dyDescent="0.25">
      <c r="A3523">
        <v>3521</v>
      </c>
      <c r="B3523" s="5">
        <v>26764</v>
      </c>
      <c r="C3523" s="5">
        <v>1200</v>
      </c>
    </row>
    <row r="3524" spans="1:3" x14ac:dyDescent="0.25">
      <c r="A3524">
        <v>3522</v>
      </c>
      <c r="B3524" s="5">
        <v>3050959</v>
      </c>
      <c r="C3524" s="5">
        <v>312523</v>
      </c>
    </row>
    <row r="3525" spans="1:3" x14ac:dyDescent="0.25">
      <c r="A3525">
        <v>3523</v>
      </c>
      <c r="B3525" s="5">
        <v>1310160</v>
      </c>
      <c r="C3525" s="5">
        <v>178166</v>
      </c>
    </row>
    <row r="3526" spans="1:3" x14ac:dyDescent="0.25">
      <c r="A3526">
        <v>3524</v>
      </c>
      <c r="B3526" s="5">
        <v>1114026</v>
      </c>
      <c r="C3526" s="5">
        <v>247239</v>
      </c>
    </row>
    <row r="3527" spans="1:3" x14ac:dyDescent="0.25">
      <c r="A3527">
        <v>3525</v>
      </c>
      <c r="B3527" s="5">
        <v>799797</v>
      </c>
      <c r="C3527" s="5">
        <v>1620</v>
      </c>
    </row>
    <row r="3528" spans="1:3" x14ac:dyDescent="0.25">
      <c r="A3528">
        <v>3526</v>
      </c>
      <c r="B3528" s="5">
        <v>508275</v>
      </c>
      <c r="C3528" s="5">
        <v>39190</v>
      </c>
    </row>
    <row r="3529" spans="1:3" x14ac:dyDescent="0.25">
      <c r="A3529">
        <v>3527</v>
      </c>
      <c r="B3529" s="5">
        <v>490889</v>
      </c>
      <c r="C3529" s="5">
        <v>7650</v>
      </c>
    </row>
    <row r="3530" spans="1:3" x14ac:dyDescent="0.25">
      <c r="A3530">
        <v>3528</v>
      </c>
      <c r="B3530" s="5">
        <v>488856</v>
      </c>
      <c r="C3530" s="5">
        <v>86000</v>
      </c>
    </row>
    <row r="3531" spans="1:3" x14ac:dyDescent="0.25">
      <c r="A3531">
        <v>3529</v>
      </c>
      <c r="B3531" s="5">
        <v>334569</v>
      </c>
      <c r="C3531" s="5">
        <v>51264</v>
      </c>
    </row>
    <row r="3532" spans="1:3" x14ac:dyDescent="0.25">
      <c r="A3532">
        <v>3530</v>
      </c>
      <c r="B3532" s="5">
        <v>205416</v>
      </c>
      <c r="C3532" s="5">
        <v>65000</v>
      </c>
    </row>
    <row r="3533" spans="1:3" x14ac:dyDescent="0.25">
      <c r="A3533">
        <v>3531</v>
      </c>
      <c r="B3533" s="5">
        <v>186500</v>
      </c>
      <c r="C3533" s="5">
        <v>11550</v>
      </c>
    </row>
    <row r="3534" spans="1:3" x14ac:dyDescent="0.25">
      <c r="A3534">
        <v>3532</v>
      </c>
      <c r="B3534" s="5">
        <v>119486</v>
      </c>
      <c r="C3534" s="5">
        <v>12534</v>
      </c>
    </row>
    <row r="3535" spans="1:3" x14ac:dyDescent="0.25">
      <c r="A3535">
        <v>3533</v>
      </c>
      <c r="B3535" s="5">
        <v>101926</v>
      </c>
      <c r="C3535" s="5">
        <v>23310</v>
      </c>
    </row>
    <row r="3536" spans="1:3" x14ac:dyDescent="0.25">
      <c r="A3536">
        <v>3534</v>
      </c>
      <c r="B3536" s="5">
        <v>82305</v>
      </c>
      <c r="C3536" s="5">
        <v>13320</v>
      </c>
    </row>
    <row r="3537" spans="1:3" x14ac:dyDescent="0.25">
      <c r="A3537">
        <v>3535</v>
      </c>
      <c r="B3537" s="5">
        <v>81315</v>
      </c>
      <c r="C3537" s="5">
        <v>20140</v>
      </c>
    </row>
    <row r="3538" spans="1:3" x14ac:dyDescent="0.25">
      <c r="A3538">
        <v>3536</v>
      </c>
      <c r="B3538" s="5">
        <v>65308</v>
      </c>
      <c r="C3538" s="5">
        <v>1430</v>
      </c>
    </row>
    <row r="3539" spans="1:3" x14ac:dyDescent="0.25">
      <c r="A3539">
        <v>3537</v>
      </c>
      <c r="B3539" s="5">
        <v>45938</v>
      </c>
      <c r="C3539" s="5">
        <v>3343</v>
      </c>
    </row>
    <row r="3540" spans="1:3" x14ac:dyDescent="0.25">
      <c r="A3540">
        <v>3538</v>
      </c>
      <c r="B3540" s="5">
        <v>36400</v>
      </c>
      <c r="C3540" s="5">
        <v>10000</v>
      </c>
    </row>
    <row r="3541" spans="1:3" x14ac:dyDescent="0.25">
      <c r="A3541">
        <v>3539</v>
      </c>
      <c r="B3541" s="5">
        <v>26849</v>
      </c>
      <c r="C3541" s="5">
        <v>325</v>
      </c>
    </row>
    <row r="3542" spans="1:3" x14ac:dyDescent="0.25">
      <c r="A3542">
        <v>3540</v>
      </c>
      <c r="B3542" s="5">
        <v>14699</v>
      </c>
      <c r="C3542" s="5">
        <v>1485</v>
      </c>
    </row>
    <row r="3543" spans="1:3" x14ac:dyDescent="0.25">
      <c r="A3543">
        <v>3541</v>
      </c>
      <c r="B3543" s="5">
        <v>7503</v>
      </c>
      <c r="C3543" s="5">
        <v>400</v>
      </c>
    </row>
    <row r="3544" spans="1:3" x14ac:dyDescent="0.25">
      <c r="A3544">
        <v>3542</v>
      </c>
      <c r="B3544" s="5">
        <v>5499</v>
      </c>
      <c r="C3544" s="5">
        <v>50</v>
      </c>
    </row>
    <row r="3545" spans="1:3" x14ac:dyDescent="0.25">
      <c r="A3545">
        <v>3543</v>
      </c>
      <c r="B3545" s="5">
        <v>4912</v>
      </c>
      <c r="C3545" s="5">
        <v>210</v>
      </c>
    </row>
    <row r="3546" spans="1:3" x14ac:dyDescent="0.25">
      <c r="A3546">
        <v>3544</v>
      </c>
      <c r="B3546" s="5">
        <v>2700</v>
      </c>
      <c r="C3546" s="5">
        <v>25</v>
      </c>
    </row>
    <row r="3547" spans="1:3" x14ac:dyDescent="0.25">
      <c r="A3547">
        <v>3545</v>
      </c>
      <c r="B3547" s="5">
        <v>1753</v>
      </c>
      <c r="C3547" s="5">
        <v>110</v>
      </c>
    </row>
    <row r="3548" spans="1:3" x14ac:dyDescent="0.25">
      <c r="A3548">
        <v>3546</v>
      </c>
      <c r="B3548" s="5">
        <v>920</v>
      </c>
      <c r="C3548" s="5">
        <v>180</v>
      </c>
    </row>
    <row r="3549" spans="1:3" x14ac:dyDescent="0.25">
      <c r="A3549">
        <v>3547</v>
      </c>
      <c r="B3549" s="5">
        <v>859</v>
      </c>
      <c r="C3549" s="5">
        <v>20</v>
      </c>
    </row>
    <row r="3550" spans="1:3" x14ac:dyDescent="0.25">
      <c r="A3550">
        <v>3548</v>
      </c>
      <c r="B3550" s="5">
        <v>4</v>
      </c>
      <c r="C3550" s="5">
        <v>2</v>
      </c>
    </row>
    <row r="3551" spans="1:3" x14ac:dyDescent="0.25">
      <c r="A3551">
        <v>3549</v>
      </c>
      <c r="B3551" s="5">
        <v>128160</v>
      </c>
      <c r="C3551" s="5">
        <v>9595</v>
      </c>
    </row>
    <row r="3552" spans="1:3" x14ac:dyDescent="0.25">
      <c r="A3552">
        <v>3550</v>
      </c>
      <c r="B3552" s="5">
        <v>52186</v>
      </c>
      <c r="C3552" s="5">
        <v>4014</v>
      </c>
    </row>
    <row r="3553" spans="1:3" x14ac:dyDescent="0.25">
      <c r="A3553">
        <v>3551</v>
      </c>
      <c r="B3553" s="5">
        <v>1941</v>
      </c>
      <c r="C3553" s="5">
        <v>150</v>
      </c>
    </row>
    <row r="3554" spans="1:3" x14ac:dyDescent="0.25">
      <c r="A3554">
        <v>3552</v>
      </c>
      <c r="B3554" s="5">
        <v>1086</v>
      </c>
      <c r="C3554" s="5">
        <v>100</v>
      </c>
    </row>
    <row r="3555" spans="1:3" x14ac:dyDescent="0.25">
      <c r="A3555">
        <v>3553</v>
      </c>
      <c r="B3555" s="5">
        <v>8</v>
      </c>
      <c r="C3555" s="5">
        <v>12</v>
      </c>
    </row>
    <row r="3556" spans="1:3" x14ac:dyDescent="0.25">
      <c r="A3556">
        <v>3554</v>
      </c>
      <c r="B3556" s="5">
        <v>62</v>
      </c>
      <c r="C3556" s="5">
        <v>0</v>
      </c>
    </row>
    <row r="3557" spans="1:3" x14ac:dyDescent="0.25">
      <c r="A3557">
        <v>3555</v>
      </c>
      <c r="B3557" s="5">
        <v>13644</v>
      </c>
      <c r="C3557" s="5">
        <v>214</v>
      </c>
    </row>
    <row r="3558" spans="1:3" x14ac:dyDescent="0.25">
      <c r="A3558">
        <v>3556</v>
      </c>
      <c r="B3558" s="5">
        <v>4939</v>
      </c>
      <c r="C3558" s="5">
        <v>125</v>
      </c>
    </row>
    <row r="3559" spans="1:3" x14ac:dyDescent="0.25">
      <c r="A3559">
        <v>3557</v>
      </c>
      <c r="B3559" s="5">
        <v>4322</v>
      </c>
      <c r="C3559" s="5">
        <v>163</v>
      </c>
    </row>
    <row r="3560" spans="1:3" x14ac:dyDescent="0.25">
      <c r="A3560">
        <v>3558</v>
      </c>
      <c r="B3560" s="5">
        <v>2414</v>
      </c>
      <c r="C3560" s="5">
        <v>65</v>
      </c>
    </row>
    <row r="3561" spans="1:3" x14ac:dyDescent="0.25">
      <c r="A3561">
        <v>3559</v>
      </c>
      <c r="B3561" s="5">
        <v>2356</v>
      </c>
      <c r="C3561" s="5">
        <v>100</v>
      </c>
    </row>
    <row r="3562" spans="1:3" x14ac:dyDescent="0.25">
      <c r="A3562">
        <v>3560</v>
      </c>
      <c r="B3562" s="5">
        <v>546</v>
      </c>
      <c r="C3562" s="5">
        <v>46</v>
      </c>
    </row>
    <row r="3563" spans="1:3" x14ac:dyDescent="0.25">
      <c r="A3563">
        <v>3561</v>
      </c>
      <c r="B3563" s="5">
        <v>11</v>
      </c>
      <c r="C3563" s="5">
        <v>1</v>
      </c>
    </row>
    <row r="3564" spans="1:3" x14ac:dyDescent="0.25">
      <c r="A3564">
        <v>3562</v>
      </c>
      <c r="B3564" s="5">
        <v>1210542</v>
      </c>
      <c r="C3564" s="5">
        <v>78495</v>
      </c>
    </row>
    <row r="3565" spans="1:3" x14ac:dyDescent="0.25">
      <c r="A3565">
        <v>3563</v>
      </c>
      <c r="B3565" s="5">
        <v>242613</v>
      </c>
      <c r="C3565" s="5">
        <v>22785</v>
      </c>
    </row>
    <row r="3566" spans="1:3" x14ac:dyDescent="0.25">
      <c r="A3566">
        <v>3564</v>
      </c>
      <c r="B3566" s="5">
        <v>125747</v>
      </c>
      <c r="C3566" s="5">
        <v>8120</v>
      </c>
    </row>
    <row r="3567" spans="1:3" x14ac:dyDescent="0.25">
      <c r="A3567">
        <v>3565</v>
      </c>
      <c r="B3567" s="5">
        <v>109723</v>
      </c>
      <c r="C3567" s="5">
        <v>6750</v>
      </c>
    </row>
    <row r="3568" spans="1:3" x14ac:dyDescent="0.25">
      <c r="A3568">
        <v>3566</v>
      </c>
      <c r="B3568" s="5">
        <v>18741</v>
      </c>
      <c r="C3568" s="5">
        <v>1050</v>
      </c>
    </row>
    <row r="3569" spans="1:3" x14ac:dyDescent="0.25">
      <c r="A3569">
        <v>3567</v>
      </c>
      <c r="B3569" s="5">
        <v>17455</v>
      </c>
      <c r="C3569" s="5">
        <v>2655</v>
      </c>
    </row>
    <row r="3570" spans="1:3" x14ac:dyDescent="0.25">
      <c r="A3570">
        <v>3568</v>
      </c>
      <c r="B3570" s="5">
        <v>4991</v>
      </c>
      <c r="C3570" s="5">
        <v>730</v>
      </c>
    </row>
    <row r="3571" spans="1:3" x14ac:dyDescent="0.25">
      <c r="A3571">
        <v>3569</v>
      </c>
      <c r="B3571" s="5">
        <v>795</v>
      </c>
      <c r="C3571" s="5">
        <v>50</v>
      </c>
    </row>
    <row r="3572" spans="1:3" x14ac:dyDescent="0.25">
      <c r="A3572">
        <v>3570</v>
      </c>
      <c r="B3572" s="5">
        <v>5130678</v>
      </c>
      <c r="C3572" s="5">
        <v>248202</v>
      </c>
    </row>
    <row r="3573" spans="1:3" x14ac:dyDescent="0.25">
      <c r="A3573">
        <v>3571</v>
      </c>
      <c r="B3573" s="5">
        <v>2469306</v>
      </c>
      <c r="C3573" s="5">
        <v>117295</v>
      </c>
    </row>
    <row r="3574" spans="1:3" x14ac:dyDescent="0.25">
      <c r="A3574">
        <v>3572</v>
      </c>
      <c r="B3574" s="5">
        <v>1314039</v>
      </c>
      <c r="C3574" s="5">
        <v>51310</v>
      </c>
    </row>
    <row r="3575" spans="1:3" x14ac:dyDescent="0.25">
      <c r="A3575">
        <v>3573</v>
      </c>
      <c r="B3575" s="5">
        <v>1112870</v>
      </c>
      <c r="C3575" s="5">
        <v>76035</v>
      </c>
    </row>
    <row r="3576" spans="1:3" x14ac:dyDescent="0.25">
      <c r="A3576">
        <v>3574</v>
      </c>
      <c r="B3576" s="5">
        <v>957408</v>
      </c>
      <c r="C3576" s="5">
        <v>54646</v>
      </c>
    </row>
    <row r="3577" spans="1:3" x14ac:dyDescent="0.25">
      <c r="A3577">
        <v>3575</v>
      </c>
      <c r="B3577" s="5">
        <v>795063</v>
      </c>
      <c r="C3577" s="5">
        <v>33000</v>
      </c>
    </row>
    <row r="3578" spans="1:3" x14ac:dyDescent="0.25">
      <c r="A3578">
        <v>3576</v>
      </c>
      <c r="B3578" s="5">
        <v>744321</v>
      </c>
      <c r="C3578" s="5">
        <v>35435</v>
      </c>
    </row>
    <row r="3579" spans="1:3" x14ac:dyDescent="0.25">
      <c r="A3579">
        <v>3577</v>
      </c>
      <c r="B3579" s="5">
        <v>455721</v>
      </c>
      <c r="C3579" s="5">
        <v>31425</v>
      </c>
    </row>
    <row r="3580" spans="1:3" x14ac:dyDescent="0.25">
      <c r="A3580">
        <v>3578</v>
      </c>
      <c r="B3580" s="5">
        <v>447050</v>
      </c>
      <c r="C3580" s="5">
        <v>18350</v>
      </c>
    </row>
    <row r="3581" spans="1:3" x14ac:dyDescent="0.25">
      <c r="A3581">
        <v>3579</v>
      </c>
      <c r="B3581" s="5">
        <v>172122</v>
      </c>
      <c r="C3581" s="5">
        <v>11225</v>
      </c>
    </row>
    <row r="3582" spans="1:3" x14ac:dyDescent="0.25">
      <c r="A3582">
        <v>3580</v>
      </c>
      <c r="B3582" s="5">
        <v>161126</v>
      </c>
      <c r="C3582" s="5">
        <v>12879</v>
      </c>
    </row>
    <row r="3583" spans="1:3" x14ac:dyDescent="0.25">
      <c r="A3583">
        <v>3581</v>
      </c>
      <c r="B3583" s="5">
        <v>148789</v>
      </c>
      <c r="C3583" s="5">
        <v>7575</v>
      </c>
    </row>
    <row r="3584" spans="1:3" x14ac:dyDescent="0.25">
      <c r="A3584">
        <v>3582</v>
      </c>
      <c r="B3584" s="5">
        <v>112850</v>
      </c>
      <c r="C3584" s="5">
        <v>5000</v>
      </c>
    </row>
    <row r="3585" spans="1:3" x14ac:dyDescent="0.25">
      <c r="A3585">
        <v>3583</v>
      </c>
      <c r="B3585" s="5">
        <v>108182</v>
      </c>
      <c r="C3585" s="5">
        <v>4125</v>
      </c>
    </row>
    <row r="3586" spans="1:3" x14ac:dyDescent="0.25">
      <c r="A3586">
        <v>3584</v>
      </c>
      <c r="B3586" s="5">
        <v>77122</v>
      </c>
      <c r="C3586" s="5">
        <v>4900</v>
      </c>
    </row>
    <row r="3587" spans="1:3" x14ac:dyDescent="0.25">
      <c r="A3587">
        <v>3585</v>
      </c>
      <c r="B3587" s="5">
        <v>62786</v>
      </c>
      <c r="C3587" s="5">
        <v>4750</v>
      </c>
    </row>
    <row r="3588" spans="1:3" x14ac:dyDescent="0.25">
      <c r="A3588">
        <v>3586</v>
      </c>
      <c r="B3588" s="5">
        <v>32997</v>
      </c>
      <c r="C3588" s="5">
        <v>700</v>
      </c>
    </row>
    <row r="3589" spans="1:3" x14ac:dyDescent="0.25">
      <c r="A3589">
        <v>3587</v>
      </c>
      <c r="B3589" s="5">
        <v>26208</v>
      </c>
      <c r="C3589" s="5">
        <v>2415</v>
      </c>
    </row>
    <row r="3590" spans="1:3" x14ac:dyDescent="0.25">
      <c r="A3590">
        <v>3588</v>
      </c>
      <c r="B3590" s="5">
        <v>15650</v>
      </c>
      <c r="C3590" s="5">
        <v>1300</v>
      </c>
    </row>
    <row r="3591" spans="1:3" x14ac:dyDescent="0.25">
      <c r="A3591">
        <v>3589</v>
      </c>
      <c r="B3591" s="5">
        <v>13737</v>
      </c>
      <c r="C3591" s="5">
        <v>1075</v>
      </c>
    </row>
    <row r="3592" spans="1:3" x14ac:dyDescent="0.25">
      <c r="A3592">
        <v>3590</v>
      </c>
      <c r="B3592" s="5">
        <v>4091</v>
      </c>
      <c r="C3592" s="5">
        <v>350</v>
      </c>
    </row>
    <row r="3593" spans="1:3" x14ac:dyDescent="0.25">
      <c r="A3593">
        <v>3591</v>
      </c>
      <c r="B3593" s="5">
        <v>3816</v>
      </c>
      <c r="C3593" s="5">
        <v>300</v>
      </c>
    </row>
    <row r="3594" spans="1:3" x14ac:dyDescent="0.25">
      <c r="A3594">
        <v>3592</v>
      </c>
      <c r="B3594" s="5">
        <v>2750</v>
      </c>
      <c r="C3594" s="5">
        <v>25</v>
      </c>
    </row>
    <row r="3595" spans="1:3" x14ac:dyDescent="0.25">
      <c r="A3595">
        <v>3593</v>
      </c>
      <c r="B3595" s="5">
        <v>2684</v>
      </c>
      <c r="C3595" s="5">
        <v>200</v>
      </c>
    </row>
    <row r="3596" spans="1:3" x14ac:dyDescent="0.25">
      <c r="A3596">
        <v>3594</v>
      </c>
      <c r="B3596" s="5">
        <v>2246</v>
      </c>
      <c r="C3596" s="5">
        <v>100</v>
      </c>
    </row>
    <row r="3597" spans="1:3" x14ac:dyDescent="0.25">
      <c r="A3597">
        <v>3595</v>
      </c>
      <c r="B3597" s="5">
        <v>580</v>
      </c>
      <c r="C3597" s="5">
        <v>20</v>
      </c>
    </row>
    <row r="3598" spans="1:3" x14ac:dyDescent="0.25">
      <c r="A3598">
        <v>3596</v>
      </c>
      <c r="B3598" s="5">
        <v>515</v>
      </c>
      <c r="C3598" s="5">
        <v>22</v>
      </c>
    </row>
    <row r="3599" spans="1:3" x14ac:dyDescent="0.25">
      <c r="A3599">
        <v>3597</v>
      </c>
      <c r="B3599" s="5">
        <v>32872</v>
      </c>
      <c r="C3599" s="5">
        <v>527</v>
      </c>
    </row>
    <row r="3600" spans="1:3" x14ac:dyDescent="0.25">
      <c r="A3600">
        <v>3598</v>
      </c>
      <c r="B3600" s="5">
        <v>25786</v>
      </c>
      <c r="C3600" s="5">
        <v>698</v>
      </c>
    </row>
    <row r="3601" spans="1:3" x14ac:dyDescent="0.25">
      <c r="A3601">
        <v>3599</v>
      </c>
      <c r="B3601" s="5">
        <v>11796</v>
      </c>
      <c r="C3601" s="5">
        <v>80</v>
      </c>
    </row>
    <row r="3602" spans="1:3" x14ac:dyDescent="0.25">
      <c r="A3602">
        <v>3600</v>
      </c>
      <c r="B3602" s="5">
        <v>6800</v>
      </c>
      <c r="C3602" s="5">
        <v>126</v>
      </c>
    </row>
    <row r="3603" spans="1:3" x14ac:dyDescent="0.25">
      <c r="A3603">
        <v>3601</v>
      </c>
      <c r="B3603" s="5">
        <v>5343</v>
      </c>
      <c r="C3603" s="5">
        <v>240</v>
      </c>
    </row>
    <row r="3604" spans="1:3" x14ac:dyDescent="0.25">
      <c r="A3604">
        <v>3602</v>
      </c>
      <c r="B3604" s="5">
        <v>4406</v>
      </c>
      <c r="C3604" s="5">
        <v>15</v>
      </c>
    </row>
    <row r="3605" spans="1:3" x14ac:dyDescent="0.25">
      <c r="A3605">
        <v>3603</v>
      </c>
      <c r="B3605" s="5">
        <v>3649</v>
      </c>
      <c r="C3605" s="5">
        <v>100</v>
      </c>
    </row>
    <row r="3606" spans="1:3" x14ac:dyDescent="0.25">
      <c r="A3606">
        <v>3604</v>
      </c>
      <c r="B3606" s="5">
        <v>3032</v>
      </c>
      <c r="C3606" s="5">
        <v>100</v>
      </c>
    </row>
    <row r="3607" spans="1:3" x14ac:dyDescent="0.25">
      <c r="A3607">
        <v>3605</v>
      </c>
      <c r="B3607" s="5">
        <v>1927</v>
      </c>
      <c r="C3607" s="5">
        <v>50</v>
      </c>
    </row>
    <row r="3608" spans="1:3" x14ac:dyDescent="0.25">
      <c r="A3608">
        <v>3606</v>
      </c>
      <c r="B3608" s="5">
        <v>1162</v>
      </c>
      <c r="C3608" s="5">
        <v>100</v>
      </c>
    </row>
    <row r="3609" spans="1:3" x14ac:dyDescent="0.25">
      <c r="A3609">
        <v>3607</v>
      </c>
      <c r="B3609" s="5">
        <v>949</v>
      </c>
      <c r="C3609" s="5">
        <v>5</v>
      </c>
    </row>
    <row r="3610" spans="1:3" x14ac:dyDescent="0.25">
      <c r="A3610">
        <v>3608</v>
      </c>
      <c r="B3610" s="5">
        <v>599</v>
      </c>
      <c r="C3610" s="5">
        <v>20</v>
      </c>
    </row>
    <row r="3611" spans="1:3" x14ac:dyDescent="0.25">
      <c r="A3611">
        <v>3609</v>
      </c>
      <c r="B3611" s="5">
        <v>421</v>
      </c>
      <c r="C3611" s="5">
        <v>13</v>
      </c>
    </row>
    <row r="3612" spans="1:3" x14ac:dyDescent="0.25">
      <c r="A3612">
        <v>3610</v>
      </c>
      <c r="B3612" s="5">
        <v>180</v>
      </c>
      <c r="C3612" s="5">
        <v>0</v>
      </c>
    </row>
    <row r="3613" spans="1:3" x14ac:dyDescent="0.25">
      <c r="A3613">
        <v>3611</v>
      </c>
      <c r="B3613" s="5">
        <v>2767</v>
      </c>
      <c r="C3613" s="5">
        <v>400</v>
      </c>
    </row>
    <row r="3614" spans="1:3" x14ac:dyDescent="0.25">
      <c r="A3614">
        <v>3612</v>
      </c>
      <c r="B3614" s="5">
        <v>1593</v>
      </c>
      <c r="C3614" s="5">
        <v>200</v>
      </c>
    </row>
    <row r="3615" spans="1:3" x14ac:dyDescent="0.25">
      <c r="A3615">
        <v>3613</v>
      </c>
      <c r="B3615" s="5">
        <v>1436</v>
      </c>
      <c r="C3615" s="5">
        <v>70</v>
      </c>
    </row>
    <row r="3616" spans="1:3" x14ac:dyDescent="0.25">
      <c r="A3616">
        <v>3614</v>
      </c>
      <c r="B3616" s="5">
        <v>1176</v>
      </c>
      <c r="C3616" s="5">
        <v>41</v>
      </c>
    </row>
    <row r="3617" spans="1:3" x14ac:dyDescent="0.25">
      <c r="A3617">
        <v>3615</v>
      </c>
      <c r="B3617" s="5">
        <v>239627</v>
      </c>
      <c r="C3617" s="5">
        <v>7600</v>
      </c>
    </row>
    <row r="3618" spans="1:3" x14ac:dyDescent="0.25">
      <c r="A3618">
        <v>3616</v>
      </c>
      <c r="B3618" s="5">
        <v>233930</v>
      </c>
      <c r="C3618" s="5">
        <v>700</v>
      </c>
    </row>
    <row r="3619" spans="1:3" x14ac:dyDescent="0.25">
      <c r="A3619">
        <v>3617</v>
      </c>
      <c r="B3619" s="5">
        <v>183116</v>
      </c>
      <c r="C3619" s="5">
        <v>5700</v>
      </c>
    </row>
    <row r="3620" spans="1:3" x14ac:dyDescent="0.25">
      <c r="A3620">
        <v>3618</v>
      </c>
      <c r="B3620" s="5">
        <v>110191</v>
      </c>
      <c r="C3620" s="5">
        <v>22428</v>
      </c>
    </row>
    <row r="3621" spans="1:3" x14ac:dyDescent="0.25">
      <c r="A3621">
        <v>3619</v>
      </c>
      <c r="B3621" s="5">
        <v>99734</v>
      </c>
      <c r="C3621" s="5">
        <v>905</v>
      </c>
    </row>
    <row r="3622" spans="1:3" x14ac:dyDescent="0.25">
      <c r="A3622">
        <v>3620</v>
      </c>
      <c r="B3622" s="5">
        <v>97087</v>
      </c>
      <c r="C3622" s="5">
        <v>1400</v>
      </c>
    </row>
    <row r="3623" spans="1:3" x14ac:dyDescent="0.25">
      <c r="A3623">
        <v>3621</v>
      </c>
      <c r="B3623" s="5">
        <v>64592</v>
      </c>
      <c r="C3623" s="5">
        <v>734</v>
      </c>
    </row>
    <row r="3624" spans="1:3" x14ac:dyDescent="0.25">
      <c r="A3624">
        <v>3622</v>
      </c>
      <c r="B3624" s="5">
        <v>57936</v>
      </c>
      <c r="C3624" s="5">
        <v>6890</v>
      </c>
    </row>
    <row r="3625" spans="1:3" x14ac:dyDescent="0.25">
      <c r="A3625">
        <v>3623</v>
      </c>
      <c r="B3625" s="5">
        <v>39709</v>
      </c>
      <c r="C3625" s="5">
        <v>293</v>
      </c>
    </row>
    <row r="3626" spans="1:3" x14ac:dyDescent="0.25">
      <c r="A3626">
        <v>3624</v>
      </c>
      <c r="B3626" s="5">
        <v>26922</v>
      </c>
      <c r="C3626" s="5">
        <v>1174</v>
      </c>
    </row>
    <row r="3627" spans="1:3" x14ac:dyDescent="0.25">
      <c r="A3627">
        <v>3625</v>
      </c>
      <c r="B3627" s="5">
        <v>15596</v>
      </c>
      <c r="C3627" s="5">
        <v>1400</v>
      </c>
    </row>
    <row r="3628" spans="1:3" x14ac:dyDescent="0.25">
      <c r="A3628">
        <v>3626</v>
      </c>
      <c r="B3628" s="5">
        <v>15211</v>
      </c>
      <c r="C3628" s="5">
        <v>1080</v>
      </c>
    </row>
    <row r="3629" spans="1:3" x14ac:dyDescent="0.25">
      <c r="A3629">
        <v>3627</v>
      </c>
      <c r="B3629" s="5">
        <v>9299</v>
      </c>
      <c r="C3629" s="5">
        <v>280</v>
      </c>
    </row>
    <row r="3630" spans="1:3" x14ac:dyDescent="0.25">
      <c r="A3630">
        <v>3628</v>
      </c>
      <c r="B3630" s="5">
        <v>5394</v>
      </c>
      <c r="C3630" s="5">
        <v>40</v>
      </c>
    </row>
    <row r="3631" spans="1:3" x14ac:dyDescent="0.25">
      <c r="A3631">
        <v>3629</v>
      </c>
      <c r="B3631" s="5">
        <v>4743</v>
      </c>
      <c r="C3631" s="5">
        <v>65</v>
      </c>
    </row>
    <row r="3632" spans="1:3" x14ac:dyDescent="0.25">
      <c r="A3632">
        <v>3630</v>
      </c>
      <c r="B3632" s="5">
        <v>4158</v>
      </c>
      <c r="C3632" s="5">
        <v>101</v>
      </c>
    </row>
    <row r="3633" spans="1:3" x14ac:dyDescent="0.25">
      <c r="A3633">
        <v>3631</v>
      </c>
      <c r="B3633" s="5">
        <v>1420</v>
      </c>
      <c r="C3633" s="5">
        <v>50</v>
      </c>
    </row>
    <row r="3634" spans="1:3" x14ac:dyDescent="0.25">
      <c r="A3634">
        <v>3632</v>
      </c>
      <c r="B3634" s="5">
        <v>999</v>
      </c>
      <c r="C3634" s="5">
        <v>5</v>
      </c>
    </row>
    <row r="3635" spans="1:3" x14ac:dyDescent="0.25">
      <c r="A3635">
        <v>3633</v>
      </c>
      <c r="B3635" s="5">
        <v>376</v>
      </c>
      <c r="C3635" s="5">
        <v>2</v>
      </c>
    </row>
    <row r="3636" spans="1:3" x14ac:dyDescent="0.25">
      <c r="A3636">
        <v>3634</v>
      </c>
      <c r="B3636" s="5">
        <v>279</v>
      </c>
      <c r="C3636" s="5">
        <v>1</v>
      </c>
    </row>
    <row r="3637" spans="1:3" x14ac:dyDescent="0.25">
      <c r="A3637">
        <v>3635</v>
      </c>
      <c r="B3637" s="5">
        <v>188</v>
      </c>
      <c r="C3637" s="5">
        <v>0</v>
      </c>
    </row>
    <row r="3638" spans="1:3" x14ac:dyDescent="0.25">
      <c r="A3638">
        <v>3636</v>
      </c>
      <c r="B3638" s="5">
        <v>49</v>
      </c>
      <c r="C3638" s="5">
        <v>5</v>
      </c>
    </row>
    <row r="3639" spans="1:3" x14ac:dyDescent="0.25">
      <c r="A3639">
        <v>3637</v>
      </c>
      <c r="B3639" s="5">
        <v>112788</v>
      </c>
      <c r="C3639" s="5">
        <v>4145</v>
      </c>
    </row>
    <row r="3640" spans="1:3" x14ac:dyDescent="0.25">
      <c r="A3640">
        <v>3638</v>
      </c>
      <c r="B3640" s="5">
        <v>111672</v>
      </c>
      <c r="C3640" s="5">
        <v>4180</v>
      </c>
    </row>
    <row r="3641" spans="1:3" x14ac:dyDescent="0.25">
      <c r="A3641">
        <v>3639</v>
      </c>
      <c r="B3641" s="5">
        <v>72794</v>
      </c>
      <c r="C3641" s="5">
        <v>3935</v>
      </c>
    </row>
    <row r="3642" spans="1:3" x14ac:dyDescent="0.25">
      <c r="A3642">
        <v>3640</v>
      </c>
      <c r="B3642" s="5">
        <v>29905</v>
      </c>
      <c r="C3642" s="5">
        <v>2748</v>
      </c>
    </row>
    <row r="3643" spans="1:3" x14ac:dyDescent="0.25">
      <c r="A3643">
        <v>3641</v>
      </c>
      <c r="B3643" s="5">
        <v>12921</v>
      </c>
      <c r="C3643" s="5">
        <v>900</v>
      </c>
    </row>
    <row r="3644" spans="1:3" x14ac:dyDescent="0.25">
      <c r="A3644">
        <v>3642</v>
      </c>
      <c r="B3644" s="5">
        <v>9800</v>
      </c>
      <c r="C3644" s="5">
        <v>875</v>
      </c>
    </row>
    <row r="3645" spans="1:3" x14ac:dyDescent="0.25">
      <c r="A3645">
        <v>3643</v>
      </c>
      <c r="B3645" s="5">
        <v>4266</v>
      </c>
      <c r="C3645" s="5">
        <v>325</v>
      </c>
    </row>
    <row r="3646" spans="1:3" x14ac:dyDescent="0.25">
      <c r="A3646">
        <v>3644</v>
      </c>
      <c r="B3646" s="5">
        <v>3756</v>
      </c>
      <c r="C3646" s="5">
        <v>310</v>
      </c>
    </row>
    <row r="3647" spans="1:3" x14ac:dyDescent="0.25">
      <c r="A3647">
        <v>3645</v>
      </c>
      <c r="B3647" s="5">
        <v>1650</v>
      </c>
      <c r="C3647" s="5">
        <v>100</v>
      </c>
    </row>
    <row r="3648" spans="1:3" x14ac:dyDescent="0.25">
      <c r="A3648">
        <v>3646</v>
      </c>
      <c r="B3648" s="5">
        <v>1471</v>
      </c>
      <c r="C3648" s="5">
        <v>100</v>
      </c>
    </row>
    <row r="3649" spans="1:3" x14ac:dyDescent="0.25">
      <c r="A3649">
        <v>3647</v>
      </c>
      <c r="B3649" s="5">
        <v>773</v>
      </c>
      <c r="C3649" s="5">
        <v>175</v>
      </c>
    </row>
    <row r="3650" spans="1:3" x14ac:dyDescent="0.25">
      <c r="A3650">
        <v>3648</v>
      </c>
      <c r="B3650" s="5">
        <v>23800</v>
      </c>
      <c r="C3650" s="5">
        <v>3500</v>
      </c>
    </row>
    <row r="3651" spans="1:3" x14ac:dyDescent="0.25">
      <c r="A3651">
        <v>3649</v>
      </c>
      <c r="B3651" s="5">
        <v>11144</v>
      </c>
      <c r="C3651" s="5">
        <v>1500</v>
      </c>
    </row>
    <row r="3652" spans="1:3" x14ac:dyDescent="0.25">
      <c r="A3652">
        <v>3650</v>
      </c>
      <c r="B3652" s="5">
        <v>6499</v>
      </c>
      <c r="C3652" s="5">
        <v>1000</v>
      </c>
    </row>
    <row r="3653" spans="1:3" x14ac:dyDescent="0.25">
      <c r="A3653">
        <v>3651</v>
      </c>
      <c r="B3653" s="5">
        <v>5670</v>
      </c>
      <c r="C3653" s="5">
        <v>540</v>
      </c>
    </row>
    <row r="3654" spans="1:3" x14ac:dyDescent="0.25">
      <c r="A3654">
        <v>3652</v>
      </c>
      <c r="B3654" s="5">
        <v>1068</v>
      </c>
      <c r="C3654" s="5">
        <v>140</v>
      </c>
    </row>
    <row r="3655" spans="1:3" x14ac:dyDescent="0.25">
      <c r="A3655">
        <v>3653</v>
      </c>
      <c r="B3655" s="5">
        <v>173</v>
      </c>
      <c r="C3655" s="5">
        <v>20</v>
      </c>
    </row>
    <row r="3656" spans="1:3" x14ac:dyDescent="0.25">
      <c r="A3656">
        <v>3654</v>
      </c>
      <c r="B3656" s="5">
        <v>1692</v>
      </c>
      <c r="C3656" s="5">
        <v>3</v>
      </c>
    </row>
    <row r="3657" spans="1:3" x14ac:dyDescent="0.25">
      <c r="A3657">
        <v>3655</v>
      </c>
      <c r="B3657" s="5">
        <v>496</v>
      </c>
      <c r="C3657" s="5">
        <v>0</v>
      </c>
    </row>
    <row r="3658" spans="1:3" x14ac:dyDescent="0.25">
      <c r="A3658">
        <v>3656</v>
      </c>
      <c r="B3658" s="5">
        <v>447</v>
      </c>
      <c r="C3658" s="5">
        <v>20</v>
      </c>
    </row>
    <row r="3659" spans="1:3" x14ac:dyDescent="0.25">
      <c r="A3659">
        <v>3657</v>
      </c>
      <c r="B3659" s="5">
        <v>187</v>
      </c>
      <c r="C3659" s="5">
        <v>18</v>
      </c>
    </row>
    <row r="3660" spans="1:3" x14ac:dyDescent="0.25">
      <c r="A3660">
        <v>3658</v>
      </c>
      <c r="B3660" s="5">
        <v>135</v>
      </c>
      <c r="C3660" s="5">
        <v>0</v>
      </c>
    </row>
    <row r="3661" spans="1:3" x14ac:dyDescent="0.25">
      <c r="A3661">
        <v>3659</v>
      </c>
      <c r="B3661" s="5">
        <v>131</v>
      </c>
      <c r="C3661" s="5">
        <v>0</v>
      </c>
    </row>
    <row r="3662" spans="1:3" x14ac:dyDescent="0.25">
      <c r="A3662">
        <v>3660</v>
      </c>
      <c r="B3662" s="5">
        <v>2714557</v>
      </c>
      <c r="C3662" s="5">
        <v>121755</v>
      </c>
    </row>
    <row r="3663" spans="1:3" x14ac:dyDescent="0.25">
      <c r="A3663">
        <v>3661</v>
      </c>
      <c r="B3663" s="5">
        <v>2686907</v>
      </c>
      <c r="C3663" s="5">
        <v>90452</v>
      </c>
    </row>
    <row r="3664" spans="1:3" x14ac:dyDescent="0.25">
      <c r="A3664">
        <v>3662</v>
      </c>
      <c r="B3664" s="5">
        <v>2053400</v>
      </c>
      <c r="C3664" s="5">
        <v>162497</v>
      </c>
    </row>
    <row r="3665" spans="1:3" x14ac:dyDescent="0.25">
      <c r="A3665">
        <v>3663</v>
      </c>
      <c r="B3665" s="5">
        <v>1061436</v>
      </c>
      <c r="C3665" s="5">
        <v>40050</v>
      </c>
    </row>
    <row r="3666" spans="1:3" x14ac:dyDescent="0.25">
      <c r="A3666">
        <v>3664</v>
      </c>
      <c r="B3666" s="5">
        <v>888123</v>
      </c>
      <c r="C3666" s="5">
        <v>25360</v>
      </c>
    </row>
    <row r="3667" spans="1:3" x14ac:dyDescent="0.25">
      <c r="A3667">
        <v>3665</v>
      </c>
      <c r="B3667" s="5">
        <v>175905</v>
      </c>
      <c r="C3667" s="5">
        <v>8981</v>
      </c>
    </row>
    <row r="3668" spans="1:3" x14ac:dyDescent="0.25">
      <c r="A3668">
        <v>3666</v>
      </c>
      <c r="B3668" s="5">
        <v>118339</v>
      </c>
      <c r="C3668" s="5">
        <v>13715</v>
      </c>
    </row>
    <row r="3669" spans="1:3" x14ac:dyDescent="0.25">
      <c r="A3669">
        <v>3667</v>
      </c>
      <c r="B3669" s="5">
        <v>115123</v>
      </c>
      <c r="C3669" s="5">
        <v>6800</v>
      </c>
    </row>
    <row r="3670" spans="1:3" x14ac:dyDescent="0.25">
      <c r="A3670">
        <v>3668</v>
      </c>
      <c r="B3670" s="5">
        <v>90873</v>
      </c>
      <c r="C3670" s="5">
        <v>3719</v>
      </c>
    </row>
    <row r="3671" spans="1:3" x14ac:dyDescent="0.25">
      <c r="A3671">
        <v>3669</v>
      </c>
      <c r="B3671" s="5">
        <v>76723</v>
      </c>
      <c r="C3671" s="5">
        <v>3332</v>
      </c>
    </row>
    <row r="3672" spans="1:3" x14ac:dyDescent="0.25">
      <c r="A3672">
        <v>3670</v>
      </c>
      <c r="B3672" s="5">
        <v>52260</v>
      </c>
      <c r="C3672" s="5">
        <v>3293</v>
      </c>
    </row>
    <row r="3673" spans="1:3" x14ac:dyDescent="0.25">
      <c r="A3673">
        <v>3671</v>
      </c>
      <c r="B3673" s="5">
        <v>45381</v>
      </c>
      <c r="C3673" s="5">
        <v>1375</v>
      </c>
    </row>
    <row r="3674" spans="1:3" x14ac:dyDescent="0.25">
      <c r="A3674">
        <v>3672</v>
      </c>
      <c r="B3674" s="5">
        <v>43306</v>
      </c>
      <c r="C3674" s="5">
        <v>3828</v>
      </c>
    </row>
    <row r="3675" spans="1:3" x14ac:dyDescent="0.25">
      <c r="A3675">
        <v>3673</v>
      </c>
      <c r="B3675" s="5">
        <v>12102</v>
      </c>
      <c r="C3675" s="5">
        <v>7950</v>
      </c>
    </row>
    <row r="3676" spans="1:3" x14ac:dyDescent="0.25">
      <c r="A3676">
        <v>3674</v>
      </c>
      <c r="B3676" s="5">
        <v>7540</v>
      </c>
      <c r="C3676" s="5">
        <v>340</v>
      </c>
    </row>
    <row r="3677" spans="1:3" x14ac:dyDescent="0.25">
      <c r="A3677">
        <v>3675</v>
      </c>
      <c r="B3677" s="5">
        <v>7207</v>
      </c>
      <c r="C3677" s="5">
        <v>1008</v>
      </c>
    </row>
    <row r="3678" spans="1:3" x14ac:dyDescent="0.25">
      <c r="A3678">
        <v>3676</v>
      </c>
      <c r="B3678" s="5">
        <v>1675</v>
      </c>
      <c r="C3678" s="5">
        <v>70</v>
      </c>
    </row>
    <row r="3679" spans="1:3" x14ac:dyDescent="0.25">
      <c r="A3679">
        <v>3677</v>
      </c>
      <c r="B3679" s="5">
        <v>1150</v>
      </c>
      <c r="C3679" s="5">
        <v>10</v>
      </c>
    </row>
    <row r="3680" spans="1:3" x14ac:dyDescent="0.25">
      <c r="A3680">
        <v>3678</v>
      </c>
      <c r="B3680" s="5">
        <v>1134</v>
      </c>
      <c r="C3680" s="5">
        <v>206</v>
      </c>
    </row>
    <row r="3681" spans="1:3" x14ac:dyDescent="0.25">
      <c r="A3681">
        <v>3679</v>
      </c>
      <c r="B3681" s="5">
        <v>524</v>
      </c>
      <c r="C3681" s="5">
        <v>20</v>
      </c>
    </row>
    <row r="3682" spans="1:3" x14ac:dyDescent="0.25">
      <c r="A3682">
        <v>3680</v>
      </c>
      <c r="B3682" s="5">
        <v>121</v>
      </c>
      <c r="C3682" s="5">
        <v>5</v>
      </c>
    </row>
    <row r="3683" spans="1:3" x14ac:dyDescent="0.25">
      <c r="A3683">
        <v>3681</v>
      </c>
      <c r="B3683" s="5">
        <v>110</v>
      </c>
      <c r="C3683" s="5">
        <v>25</v>
      </c>
    </row>
    <row r="3684" spans="1:3" x14ac:dyDescent="0.25">
      <c r="A3684">
        <v>3682</v>
      </c>
      <c r="B3684" s="5">
        <v>26335</v>
      </c>
      <c r="C3684" s="5">
        <v>2500</v>
      </c>
    </row>
    <row r="3685" spans="1:3" x14ac:dyDescent="0.25">
      <c r="A3685">
        <v>3683</v>
      </c>
      <c r="B3685" s="5">
        <v>20617</v>
      </c>
      <c r="C3685" s="5">
        <v>10210</v>
      </c>
    </row>
    <row r="3686" spans="1:3" x14ac:dyDescent="0.25">
      <c r="A3686">
        <v>3684</v>
      </c>
      <c r="B3686" s="5">
        <v>13822</v>
      </c>
      <c r="C3686" s="5">
        <v>603</v>
      </c>
    </row>
    <row r="3687" spans="1:3" x14ac:dyDescent="0.25">
      <c r="A3687">
        <v>3685</v>
      </c>
      <c r="B3687" s="5">
        <v>7410</v>
      </c>
      <c r="C3687" s="5">
        <v>100</v>
      </c>
    </row>
    <row r="3688" spans="1:3" x14ac:dyDescent="0.25">
      <c r="A3688">
        <v>3686</v>
      </c>
      <c r="B3688" s="5">
        <v>5076</v>
      </c>
      <c r="C3688" s="5">
        <v>75</v>
      </c>
    </row>
    <row r="3689" spans="1:3" x14ac:dyDescent="0.25">
      <c r="A3689">
        <v>3687</v>
      </c>
      <c r="B3689" s="5">
        <v>3108</v>
      </c>
      <c r="C3689" s="5">
        <v>6</v>
      </c>
    </row>
    <row r="3690" spans="1:3" x14ac:dyDescent="0.25">
      <c r="A3690">
        <v>3688</v>
      </c>
      <c r="B3690" s="5">
        <v>1488</v>
      </c>
      <c r="C3690" s="5">
        <v>0</v>
      </c>
    </row>
    <row r="3691" spans="1:3" x14ac:dyDescent="0.25">
      <c r="A3691">
        <v>3689</v>
      </c>
      <c r="B3691" s="5">
        <v>168</v>
      </c>
      <c r="C3691" s="5">
        <v>0</v>
      </c>
    </row>
    <row r="3692" spans="1:3" x14ac:dyDescent="0.25">
      <c r="A3692">
        <v>3690</v>
      </c>
      <c r="B3692" s="5">
        <v>168</v>
      </c>
      <c r="C3692" s="5">
        <v>0</v>
      </c>
    </row>
    <row r="3693" spans="1:3" x14ac:dyDescent="0.25">
      <c r="A3693">
        <v>3691</v>
      </c>
      <c r="B3693" s="5">
        <v>136</v>
      </c>
      <c r="C3693" s="5">
        <v>0</v>
      </c>
    </row>
    <row r="3694" spans="1:3" x14ac:dyDescent="0.25">
      <c r="A3694">
        <v>3692</v>
      </c>
      <c r="B3694" s="5">
        <v>89503</v>
      </c>
      <c r="C3694" s="5">
        <v>207</v>
      </c>
    </row>
    <row r="3695" spans="1:3" x14ac:dyDescent="0.25">
      <c r="A3695">
        <v>3693</v>
      </c>
      <c r="B3695" s="5">
        <v>38090</v>
      </c>
      <c r="C3695" s="5">
        <v>6500</v>
      </c>
    </row>
    <row r="3696" spans="1:3" x14ac:dyDescent="0.25">
      <c r="A3696">
        <v>3694</v>
      </c>
      <c r="B3696" s="5">
        <v>6739</v>
      </c>
      <c r="C3696" s="5">
        <v>767</v>
      </c>
    </row>
    <row r="3697" spans="1:3" x14ac:dyDescent="0.25">
      <c r="A3697">
        <v>3695</v>
      </c>
      <c r="B3697" s="5">
        <v>1442</v>
      </c>
      <c r="C3697" s="5">
        <v>175</v>
      </c>
    </row>
    <row r="3698" spans="1:3" x14ac:dyDescent="0.25">
      <c r="A3698">
        <v>3696</v>
      </c>
      <c r="B3698" s="5">
        <v>239</v>
      </c>
      <c r="C3698" s="5">
        <v>0</v>
      </c>
    </row>
    <row r="3699" spans="1:3" x14ac:dyDescent="0.25">
      <c r="A3699">
        <v>3697</v>
      </c>
      <c r="B3699" s="5">
        <v>154</v>
      </c>
      <c r="C3699" s="5">
        <v>0</v>
      </c>
    </row>
    <row r="3700" spans="1:3" x14ac:dyDescent="0.25">
      <c r="A3700">
        <v>3698</v>
      </c>
      <c r="B3700" s="5">
        <v>129</v>
      </c>
      <c r="C3700" s="5">
        <v>0</v>
      </c>
    </row>
    <row r="3701" spans="1:3" x14ac:dyDescent="0.25">
      <c r="A3701">
        <v>3699</v>
      </c>
      <c r="B3701" s="5">
        <v>121</v>
      </c>
      <c r="C3701" s="5">
        <v>0</v>
      </c>
    </row>
    <row r="3702" spans="1:3" x14ac:dyDescent="0.25">
      <c r="A3702">
        <v>3700</v>
      </c>
      <c r="B3702" s="5">
        <v>52</v>
      </c>
      <c r="C3702" s="5">
        <v>0</v>
      </c>
    </row>
    <row r="3703" spans="1:3" x14ac:dyDescent="0.25">
      <c r="A3703">
        <v>3701</v>
      </c>
      <c r="B3703" s="5">
        <v>1321541</v>
      </c>
      <c r="C3703" s="5">
        <v>248440</v>
      </c>
    </row>
    <row r="3704" spans="1:3" x14ac:dyDescent="0.25">
      <c r="A3704">
        <v>3702</v>
      </c>
      <c r="B3704" s="5">
        <v>411446</v>
      </c>
      <c r="C3704" s="5">
        <v>83023</v>
      </c>
    </row>
    <row r="3705" spans="1:3" x14ac:dyDescent="0.25">
      <c r="A3705">
        <v>3703</v>
      </c>
      <c r="B3705" s="5">
        <v>257281</v>
      </c>
      <c r="C3705" s="5">
        <v>22650</v>
      </c>
    </row>
    <row r="3706" spans="1:3" x14ac:dyDescent="0.25">
      <c r="A3706">
        <v>3704</v>
      </c>
      <c r="B3706" s="5">
        <v>137116</v>
      </c>
      <c r="C3706" s="5">
        <v>25040</v>
      </c>
    </row>
    <row r="3707" spans="1:3" x14ac:dyDescent="0.25">
      <c r="A3707">
        <v>3705</v>
      </c>
      <c r="B3707" s="5">
        <v>120304</v>
      </c>
      <c r="C3707" s="5">
        <v>20760</v>
      </c>
    </row>
    <row r="3708" spans="1:3" x14ac:dyDescent="0.25">
      <c r="A3708">
        <v>3706</v>
      </c>
      <c r="B3708" s="5">
        <v>55469</v>
      </c>
      <c r="C3708" s="5">
        <v>4035</v>
      </c>
    </row>
    <row r="3709" spans="1:3" x14ac:dyDescent="0.25">
      <c r="A3709">
        <v>3707</v>
      </c>
      <c r="B3709" s="5">
        <v>27128</v>
      </c>
      <c r="C3709" s="5">
        <v>2370</v>
      </c>
    </row>
    <row r="3710" spans="1:3" x14ac:dyDescent="0.25">
      <c r="A3710">
        <v>3708</v>
      </c>
      <c r="B3710" s="5">
        <v>17731</v>
      </c>
      <c r="C3710" s="5">
        <v>1490</v>
      </c>
    </row>
    <row r="3711" spans="1:3" x14ac:dyDescent="0.25">
      <c r="A3711">
        <v>3709</v>
      </c>
      <c r="B3711" s="5">
        <v>11705</v>
      </c>
      <c r="C3711" s="5">
        <v>1200</v>
      </c>
    </row>
    <row r="3712" spans="1:3" x14ac:dyDescent="0.25">
      <c r="A3712">
        <v>3710</v>
      </c>
      <c r="B3712" s="5">
        <v>11294</v>
      </c>
      <c r="C3712" s="5">
        <v>1200</v>
      </c>
    </row>
    <row r="3713" spans="1:3" x14ac:dyDescent="0.25">
      <c r="A3713">
        <v>3711</v>
      </c>
      <c r="B3713" s="5">
        <v>8260</v>
      </c>
      <c r="C3713" s="5">
        <v>680</v>
      </c>
    </row>
    <row r="3714" spans="1:3" x14ac:dyDescent="0.25">
      <c r="A3714">
        <v>3712</v>
      </c>
      <c r="B3714" s="5">
        <v>7724</v>
      </c>
      <c r="C3714" s="5">
        <v>680</v>
      </c>
    </row>
    <row r="3715" spans="1:3" x14ac:dyDescent="0.25">
      <c r="A3715">
        <v>3713</v>
      </c>
      <c r="B3715" s="5">
        <v>5148</v>
      </c>
      <c r="C3715" s="5">
        <v>330</v>
      </c>
    </row>
    <row r="3716" spans="1:3" x14ac:dyDescent="0.25">
      <c r="A3716">
        <v>3714</v>
      </c>
      <c r="B3716" s="5">
        <v>4478</v>
      </c>
      <c r="C3716" s="5">
        <v>600</v>
      </c>
    </row>
    <row r="3717" spans="1:3" x14ac:dyDescent="0.25">
      <c r="A3717">
        <v>3715</v>
      </c>
      <c r="B3717" s="5">
        <v>3169</v>
      </c>
      <c r="C3717" s="5">
        <v>220</v>
      </c>
    </row>
    <row r="3718" spans="1:3" x14ac:dyDescent="0.25">
      <c r="A3718">
        <v>3716</v>
      </c>
      <c r="B3718" s="5">
        <v>2618</v>
      </c>
      <c r="C3718" s="5">
        <v>195</v>
      </c>
    </row>
    <row r="3719" spans="1:3" x14ac:dyDescent="0.25">
      <c r="A3719">
        <v>3717</v>
      </c>
      <c r="B3719" s="5">
        <v>2053</v>
      </c>
      <c r="C3719" s="5">
        <v>140</v>
      </c>
    </row>
    <row r="3720" spans="1:3" x14ac:dyDescent="0.25">
      <c r="A3720">
        <v>3718</v>
      </c>
      <c r="B3720" s="5">
        <v>3927029</v>
      </c>
      <c r="C3720" s="5">
        <v>1470338</v>
      </c>
    </row>
    <row r="3721" spans="1:3" x14ac:dyDescent="0.25">
      <c r="A3721">
        <v>3719</v>
      </c>
      <c r="B3721" s="5">
        <v>3436765</v>
      </c>
      <c r="C3721" s="5">
        <v>666185</v>
      </c>
    </row>
    <row r="3722" spans="1:3" x14ac:dyDescent="0.25">
      <c r="A3722">
        <v>3720</v>
      </c>
      <c r="B3722" s="5">
        <v>1237941</v>
      </c>
      <c r="C3722" s="5">
        <v>165000</v>
      </c>
    </row>
    <row r="3723" spans="1:3" x14ac:dyDescent="0.25">
      <c r="A3723">
        <v>3721</v>
      </c>
      <c r="B3723" s="5">
        <v>441343</v>
      </c>
      <c r="C3723" s="5">
        <v>167686</v>
      </c>
    </row>
    <row r="3724" spans="1:3" x14ac:dyDescent="0.25">
      <c r="A3724">
        <v>3722</v>
      </c>
      <c r="B3724" s="5">
        <v>302155</v>
      </c>
      <c r="C3724" s="5">
        <v>138118</v>
      </c>
    </row>
    <row r="3725" spans="1:3" x14ac:dyDescent="0.25">
      <c r="A3725">
        <v>3723</v>
      </c>
      <c r="B3725" s="5">
        <v>268174</v>
      </c>
      <c r="C3725" s="5">
        <v>53886</v>
      </c>
    </row>
    <row r="3726" spans="1:3" x14ac:dyDescent="0.25">
      <c r="A3726">
        <v>3724</v>
      </c>
      <c r="B3726" s="5">
        <v>149694</v>
      </c>
      <c r="C3726" s="5">
        <v>16120</v>
      </c>
    </row>
    <row r="3727" spans="1:3" x14ac:dyDescent="0.25">
      <c r="A3727">
        <v>3725</v>
      </c>
      <c r="B3727" s="5">
        <v>110098</v>
      </c>
      <c r="C3727" s="5">
        <v>7040</v>
      </c>
    </row>
    <row r="3728" spans="1:3" x14ac:dyDescent="0.25">
      <c r="A3728">
        <v>3726</v>
      </c>
      <c r="B3728" s="5">
        <v>107016</v>
      </c>
      <c r="C3728" s="5">
        <v>38502</v>
      </c>
    </row>
    <row r="3729" spans="1:3" x14ac:dyDescent="0.25">
      <c r="A3729">
        <v>3727</v>
      </c>
      <c r="B3729" s="5">
        <v>95688</v>
      </c>
      <c r="C3729" s="5">
        <v>5310</v>
      </c>
    </row>
    <row r="3730" spans="1:3" x14ac:dyDescent="0.25">
      <c r="A3730">
        <v>3728</v>
      </c>
      <c r="B3730" s="5">
        <v>87081</v>
      </c>
      <c r="C3730" s="5">
        <v>7227</v>
      </c>
    </row>
    <row r="3731" spans="1:3" x14ac:dyDescent="0.25">
      <c r="A3731">
        <v>3729</v>
      </c>
      <c r="B3731" s="5">
        <v>63971</v>
      </c>
      <c r="C3731" s="5">
        <v>15966</v>
      </c>
    </row>
    <row r="3732" spans="1:3" x14ac:dyDescent="0.25">
      <c r="A3732">
        <v>3730</v>
      </c>
      <c r="B3732" s="5">
        <v>61797</v>
      </c>
      <c r="C3732" s="5">
        <v>7558</v>
      </c>
    </row>
    <row r="3733" spans="1:3" x14ac:dyDescent="0.25">
      <c r="A3733">
        <v>3731</v>
      </c>
      <c r="B3733" s="5">
        <v>39156</v>
      </c>
      <c r="C3733" s="5">
        <v>7238</v>
      </c>
    </row>
    <row r="3734" spans="1:3" x14ac:dyDescent="0.25">
      <c r="A3734">
        <v>3732</v>
      </c>
      <c r="B3734" s="5">
        <v>30227</v>
      </c>
      <c r="C3734" s="5">
        <v>3000</v>
      </c>
    </row>
    <row r="3735" spans="1:3" x14ac:dyDescent="0.25">
      <c r="A3735">
        <v>3733</v>
      </c>
      <c r="B3735" s="5">
        <v>18476</v>
      </c>
      <c r="C3735" s="5">
        <v>2393</v>
      </c>
    </row>
    <row r="3736" spans="1:3" x14ac:dyDescent="0.25">
      <c r="A3736">
        <v>3734</v>
      </c>
      <c r="B3736" s="5">
        <v>16724</v>
      </c>
      <c r="C3736" s="5">
        <v>750</v>
      </c>
    </row>
    <row r="3737" spans="1:3" x14ac:dyDescent="0.25">
      <c r="A3737">
        <v>3735</v>
      </c>
      <c r="B3737" s="5">
        <v>12201</v>
      </c>
      <c r="C3737" s="5">
        <v>540</v>
      </c>
    </row>
    <row r="3738" spans="1:3" x14ac:dyDescent="0.25">
      <c r="A3738">
        <v>3736</v>
      </c>
      <c r="B3738" s="5">
        <v>10688</v>
      </c>
      <c r="C3738" s="5">
        <v>765</v>
      </c>
    </row>
    <row r="3739" spans="1:3" x14ac:dyDescent="0.25">
      <c r="A3739">
        <v>3737</v>
      </c>
      <c r="B3739" s="5">
        <v>5590</v>
      </c>
      <c r="C3739" s="5">
        <v>500</v>
      </c>
    </row>
    <row r="3740" spans="1:3" x14ac:dyDescent="0.25">
      <c r="A3740">
        <v>3738</v>
      </c>
      <c r="B3740" s="5">
        <v>4718</v>
      </c>
      <c r="C3740" s="5">
        <v>230</v>
      </c>
    </row>
    <row r="3741" spans="1:3" x14ac:dyDescent="0.25">
      <c r="A3741">
        <v>3739</v>
      </c>
      <c r="B3741" s="5">
        <v>3366</v>
      </c>
      <c r="C3741" s="5">
        <v>5</v>
      </c>
    </row>
    <row r="3742" spans="1:3" x14ac:dyDescent="0.25">
      <c r="A3742">
        <v>3740</v>
      </c>
      <c r="B3742" s="5">
        <v>1209</v>
      </c>
      <c r="C3742" s="5">
        <v>2</v>
      </c>
    </row>
    <row r="3743" spans="1:3" x14ac:dyDescent="0.25">
      <c r="A3743">
        <v>3741</v>
      </c>
      <c r="B3743" s="5">
        <v>1049</v>
      </c>
      <c r="C3743" s="5">
        <v>100</v>
      </c>
    </row>
    <row r="3744" spans="1:3" x14ac:dyDescent="0.25">
      <c r="A3744">
        <v>3742</v>
      </c>
      <c r="B3744" s="5">
        <v>284</v>
      </c>
      <c r="C3744" s="5">
        <v>25</v>
      </c>
    </row>
    <row r="3745" spans="1:3" x14ac:dyDescent="0.25">
      <c r="A3745">
        <v>3743</v>
      </c>
      <c r="B3745" s="5">
        <v>83</v>
      </c>
      <c r="C3745" s="5">
        <v>0</v>
      </c>
    </row>
    <row r="3746" spans="1:3" x14ac:dyDescent="0.25">
      <c r="A3746">
        <v>3744</v>
      </c>
      <c r="B3746" s="5">
        <v>3220</v>
      </c>
      <c r="C3746" s="5">
        <v>7</v>
      </c>
    </row>
    <row r="3747" spans="1:3" x14ac:dyDescent="0.25">
      <c r="A3747">
        <v>3745</v>
      </c>
      <c r="B3747" s="5">
        <v>700</v>
      </c>
      <c r="C3747" s="5">
        <v>25</v>
      </c>
    </row>
    <row r="3748" spans="1:3" x14ac:dyDescent="0.25">
      <c r="A3748">
        <v>3746</v>
      </c>
      <c r="B3748" s="5">
        <v>35291</v>
      </c>
      <c r="C3748" s="5">
        <v>2075</v>
      </c>
    </row>
    <row r="3749" spans="1:3" x14ac:dyDescent="0.25">
      <c r="A3749">
        <v>3747</v>
      </c>
      <c r="B3749" s="5">
        <v>27319</v>
      </c>
      <c r="C3749" s="5">
        <v>3220</v>
      </c>
    </row>
    <row r="3750" spans="1:3" x14ac:dyDescent="0.25">
      <c r="A3750">
        <v>3748</v>
      </c>
      <c r="B3750" s="5">
        <v>8718</v>
      </c>
      <c r="C3750" s="5">
        <v>825</v>
      </c>
    </row>
    <row r="3751" spans="1:3" x14ac:dyDescent="0.25">
      <c r="A3751">
        <v>3749</v>
      </c>
      <c r="B3751" s="5">
        <v>7594</v>
      </c>
      <c r="C3751" s="5">
        <v>675</v>
      </c>
    </row>
    <row r="3752" spans="1:3" x14ac:dyDescent="0.25">
      <c r="A3752">
        <v>3750</v>
      </c>
      <c r="B3752" s="5">
        <v>158499</v>
      </c>
      <c r="C3752" s="5">
        <v>29000</v>
      </c>
    </row>
    <row r="3753" spans="1:3" x14ac:dyDescent="0.25">
      <c r="A3753">
        <v>3751</v>
      </c>
      <c r="B3753" s="5">
        <v>17030</v>
      </c>
      <c r="C3753" s="5">
        <v>2700</v>
      </c>
    </row>
    <row r="3754" spans="1:3" x14ac:dyDescent="0.25">
      <c r="A3754">
        <v>3752</v>
      </c>
      <c r="B3754" s="5">
        <v>2879</v>
      </c>
      <c r="C3754" s="5">
        <v>480</v>
      </c>
    </row>
    <row r="3755" spans="1:3" x14ac:dyDescent="0.25">
      <c r="A3755">
        <v>3753</v>
      </c>
      <c r="B3755" s="5">
        <v>2400</v>
      </c>
      <c r="C3755" s="5">
        <v>96</v>
      </c>
    </row>
    <row r="3756" spans="1:3" x14ac:dyDescent="0.25">
      <c r="A3756">
        <v>3754</v>
      </c>
      <c r="B3756" s="5">
        <v>2129</v>
      </c>
      <c r="C3756" s="5">
        <v>775</v>
      </c>
    </row>
    <row r="3757" spans="1:3" x14ac:dyDescent="0.25">
      <c r="A3757">
        <v>3755</v>
      </c>
      <c r="B3757" s="5">
        <v>215</v>
      </c>
      <c r="C3757" s="5">
        <v>25</v>
      </c>
    </row>
    <row r="3758" spans="1:3" x14ac:dyDescent="0.25">
      <c r="A3758">
        <v>3756</v>
      </c>
      <c r="B3758" s="5">
        <v>558667</v>
      </c>
      <c r="C3758" s="5">
        <v>332090</v>
      </c>
    </row>
    <row r="3759" spans="1:3" x14ac:dyDescent="0.25">
      <c r="A3759">
        <v>3757</v>
      </c>
      <c r="B3759" s="5">
        <v>18503</v>
      </c>
      <c r="C3759" s="5">
        <v>920</v>
      </c>
    </row>
    <row r="3760" spans="1:3" x14ac:dyDescent="0.25">
      <c r="A3760">
        <v>3758</v>
      </c>
      <c r="B3760" s="5">
        <v>2869</v>
      </c>
      <c r="C3760" s="5">
        <v>500</v>
      </c>
    </row>
    <row r="3761" spans="1:3" x14ac:dyDescent="0.25">
      <c r="A3761">
        <v>3759</v>
      </c>
      <c r="B3761" s="5">
        <v>2730</v>
      </c>
      <c r="C3761" s="5">
        <v>130</v>
      </c>
    </row>
    <row r="3762" spans="1:3" x14ac:dyDescent="0.25">
      <c r="A3762">
        <v>3760</v>
      </c>
      <c r="B3762" s="5">
        <v>1000</v>
      </c>
      <c r="C3762" s="5">
        <v>100</v>
      </c>
    </row>
    <row r="3763" spans="1:3" x14ac:dyDescent="0.25">
      <c r="A3763">
        <v>3761</v>
      </c>
      <c r="B3763" s="5">
        <v>750</v>
      </c>
      <c r="C3763" s="5">
        <v>25</v>
      </c>
    </row>
    <row r="3764" spans="1:3" x14ac:dyDescent="0.25">
      <c r="A3764">
        <v>3762</v>
      </c>
      <c r="B3764" s="5">
        <v>2192619</v>
      </c>
      <c r="C3764" s="5">
        <v>553842</v>
      </c>
    </row>
    <row r="3765" spans="1:3" x14ac:dyDescent="0.25">
      <c r="A3765">
        <v>3763</v>
      </c>
      <c r="B3765" s="5">
        <v>830250</v>
      </c>
      <c r="C3765" s="5">
        <v>244947</v>
      </c>
    </row>
    <row r="3766" spans="1:3" x14ac:dyDescent="0.25">
      <c r="A3766">
        <v>3764</v>
      </c>
      <c r="B3766" s="5">
        <v>237448</v>
      </c>
      <c r="C3766" s="5">
        <v>30376</v>
      </c>
    </row>
    <row r="3767" spans="1:3" x14ac:dyDescent="0.25">
      <c r="A3767">
        <v>3765</v>
      </c>
      <c r="B3767" s="5">
        <v>118590</v>
      </c>
      <c r="C3767" s="5">
        <v>33928</v>
      </c>
    </row>
    <row r="3768" spans="1:3" x14ac:dyDescent="0.25">
      <c r="A3768">
        <v>3766</v>
      </c>
      <c r="B3768" s="5">
        <v>88656</v>
      </c>
      <c r="C3768" s="5">
        <v>22550</v>
      </c>
    </row>
    <row r="3769" spans="1:3" x14ac:dyDescent="0.25">
      <c r="A3769">
        <v>3767</v>
      </c>
      <c r="B3769" s="5">
        <v>38987</v>
      </c>
      <c r="C3769" s="5">
        <v>990</v>
      </c>
    </row>
    <row r="3770" spans="1:3" x14ac:dyDescent="0.25">
      <c r="A3770">
        <v>3768</v>
      </c>
      <c r="B3770" s="5">
        <v>34949</v>
      </c>
      <c r="C3770" s="5">
        <v>4075</v>
      </c>
    </row>
    <row r="3771" spans="1:3" x14ac:dyDescent="0.25">
      <c r="A3771">
        <v>3769</v>
      </c>
      <c r="B3771" s="5">
        <v>19780</v>
      </c>
      <c r="C3771" s="5">
        <v>1460</v>
      </c>
    </row>
    <row r="3772" spans="1:3" x14ac:dyDescent="0.25">
      <c r="A3772">
        <v>3770</v>
      </c>
      <c r="B3772" s="5">
        <v>18973</v>
      </c>
      <c r="C3772" s="5">
        <v>1460</v>
      </c>
    </row>
    <row r="3773" spans="1:3" x14ac:dyDescent="0.25">
      <c r="A3773">
        <v>3771</v>
      </c>
      <c r="B3773" s="5">
        <v>18019</v>
      </c>
      <c r="C3773" s="5">
        <v>1800</v>
      </c>
    </row>
    <row r="3774" spans="1:3" x14ac:dyDescent="0.25">
      <c r="A3774">
        <v>3772</v>
      </c>
      <c r="B3774" s="5">
        <v>11870</v>
      </c>
      <c r="C3774" s="5">
        <v>1469</v>
      </c>
    </row>
    <row r="3775" spans="1:3" x14ac:dyDescent="0.25">
      <c r="A3775">
        <v>3773</v>
      </c>
      <c r="B3775" s="5">
        <v>11044</v>
      </c>
      <c r="C3775" s="5">
        <v>260</v>
      </c>
    </row>
    <row r="3776" spans="1:3" x14ac:dyDescent="0.25">
      <c r="A3776">
        <v>3774</v>
      </c>
      <c r="B3776" s="5">
        <v>7421</v>
      </c>
      <c r="C3776" s="5">
        <v>475</v>
      </c>
    </row>
    <row r="3777" spans="1:3" x14ac:dyDescent="0.25">
      <c r="A3777">
        <v>3775</v>
      </c>
      <c r="B3777" s="5">
        <v>5242</v>
      </c>
      <c r="C3777" s="5">
        <v>345</v>
      </c>
    </row>
    <row r="3778" spans="1:3" x14ac:dyDescent="0.25">
      <c r="A3778">
        <v>3776</v>
      </c>
      <c r="B3778" s="5">
        <v>4751</v>
      </c>
      <c r="C3778" s="5">
        <v>350</v>
      </c>
    </row>
    <row r="3779" spans="1:3" x14ac:dyDescent="0.25">
      <c r="A3779">
        <v>3777</v>
      </c>
      <c r="B3779" s="5">
        <v>3124</v>
      </c>
      <c r="C3779" s="5">
        <v>202</v>
      </c>
    </row>
    <row r="3780" spans="1:3" x14ac:dyDescent="0.25">
      <c r="A3780">
        <v>3778</v>
      </c>
      <c r="B3780" s="5">
        <v>1798</v>
      </c>
      <c r="C3780" s="5">
        <v>100</v>
      </c>
    </row>
    <row r="3781" spans="1:3" x14ac:dyDescent="0.25">
      <c r="A3781">
        <v>3779</v>
      </c>
      <c r="B3781" s="5">
        <v>783</v>
      </c>
      <c r="C3781" s="5">
        <v>60</v>
      </c>
    </row>
    <row r="3782" spans="1:3" x14ac:dyDescent="0.25">
      <c r="A3782">
        <v>3780</v>
      </c>
      <c r="B3782" s="5">
        <v>280783</v>
      </c>
      <c r="C3782" s="5">
        <v>69300</v>
      </c>
    </row>
    <row r="3783" spans="1:3" x14ac:dyDescent="0.25">
      <c r="A3783">
        <v>3781</v>
      </c>
      <c r="B3783" s="5">
        <v>208465</v>
      </c>
      <c r="C3783" s="5">
        <v>38664</v>
      </c>
    </row>
    <row r="3784" spans="1:3" x14ac:dyDescent="0.25">
      <c r="A3784">
        <v>3782</v>
      </c>
      <c r="B3784" s="5">
        <v>138600</v>
      </c>
      <c r="C3784" s="5">
        <v>3000</v>
      </c>
    </row>
    <row r="3785" spans="1:3" x14ac:dyDescent="0.25">
      <c r="A3785">
        <v>3783</v>
      </c>
      <c r="B3785" s="5">
        <v>55631</v>
      </c>
      <c r="C3785" s="5">
        <v>1450</v>
      </c>
    </row>
    <row r="3786" spans="1:3" x14ac:dyDescent="0.25">
      <c r="A3786">
        <v>3784</v>
      </c>
      <c r="B3786" s="5">
        <v>53495</v>
      </c>
      <c r="C3786" s="5">
        <v>7624</v>
      </c>
    </row>
    <row r="3787" spans="1:3" x14ac:dyDescent="0.25">
      <c r="A3787">
        <v>3785</v>
      </c>
      <c r="B3787" s="5">
        <v>8265</v>
      </c>
      <c r="C3787" s="5">
        <v>325</v>
      </c>
    </row>
    <row r="3788" spans="1:3" x14ac:dyDescent="0.25">
      <c r="A3788">
        <v>3786</v>
      </c>
      <c r="B3788" s="5">
        <v>6687</v>
      </c>
      <c r="C3788" s="5">
        <v>840</v>
      </c>
    </row>
    <row r="3789" spans="1:3" x14ac:dyDescent="0.25">
      <c r="A3789">
        <v>3787</v>
      </c>
      <c r="B3789" s="5">
        <v>5345</v>
      </c>
      <c r="C3789" s="5">
        <v>350</v>
      </c>
    </row>
    <row r="3790" spans="1:3" x14ac:dyDescent="0.25">
      <c r="A3790">
        <v>3788</v>
      </c>
      <c r="B3790" s="5">
        <v>4810</v>
      </c>
      <c r="C3790" s="5">
        <v>100</v>
      </c>
    </row>
    <row r="3791" spans="1:3" x14ac:dyDescent="0.25">
      <c r="A3791">
        <v>3789</v>
      </c>
      <c r="B3791" s="5">
        <v>2163</v>
      </c>
      <c r="C3791" s="5">
        <v>20</v>
      </c>
    </row>
    <row r="3792" spans="1:3" x14ac:dyDescent="0.25">
      <c r="A3792">
        <v>3790</v>
      </c>
      <c r="B3792" s="5">
        <v>1391</v>
      </c>
      <c r="C3792" s="5">
        <v>5</v>
      </c>
    </row>
    <row r="3793" spans="1:3" x14ac:dyDescent="0.25">
      <c r="A3793">
        <v>3791</v>
      </c>
      <c r="B3793" s="5">
        <v>6205</v>
      </c>
      <c r="C3793" s="5">
        <v>500</v>
      </c>
    </row>
    <row r="3794" spans="1:3" x14ac:dyDescent="0.25">
      <c r="A3794">
        <v>3792</v>
      </c>
      <c r="B3794" s="5">
        <v>3940</v>
      </c>
      <c r="C3794" s="5">
        <v>525</v>
      </c>
    </row>
    <row r="3795" spans="1:3" x14ac:dyDescent="0.25">
      <c r="A3795">
        <v>3793</v>
      </c>
      <c r="B3795" s="5">
        <v>327</v>
      </c>
      <c r="C3795" s="5">
        <v>75</v>
      </c>
    </row>
    <row r="3796" spans="1:3" x14ac:dyDescent="0.25">
      <c r="A3796">
        <v>3794</v>
      </c>
      <c r="B3796" s="5">
        <v>12</v>
      </c>
      <c r="C3796" s="5">
        <v>1</v>
      </c>
    </row>
    <row r="3797" spans="1:3" x14ac:dyDescent="0.25">
      <c r="A3797">
        <v>3795</v>
      </c>
      <c r="B3797" s="5">
        <v>4</v>
      </c>
      <c r="C3797" s="5">
        <v>5</v>
      </c>
    </row>
    <row r="3798" spans="1:3" x14ac:dyDescent="0.25">
      <c r="A3798">
        <v>3796</v>
      </c>
      <c r="B3798" s="5">
        <v>15889</v>
      </c>
      <c r="C3798" s="5">
        <v>1350</v>
      </c>
    </row>
    <row r="3799" spans="1:3" x14ac:dyDescent="0.25">
      <c r="A3799">
        <v>3797</v>
      </c>
      <c r="B3799" s="5">
        <v>19104</v>
      </c>
      <c r="C3799" s="5">
        <v>785</v>
      </c>
    </row>
    <row r="3800" spans="1:3" x14ac:dyDescent="0.25">
      <c r="A3800">
        <v>3798</v>
      </c>
      <c r="B3800" s="5">
        <v>4084</v>
      </c>
      <c r="C3800" s="5">
        <v>187</v>
      </c>
    </row>
    <row r="3801" spans="1:3" x14ac:dyDescent="0.25">
      <c r="A3801">
        <v>3799</v>
      </c>
      <c r="B3801" s="5">
        <v>3868</v>
      </c>
      <c r="C3801" s="5">
        <v>425</v>
      </c>
    </row>
    <row r="3802" spans="1:3" x14ac:dyDescent="0.25">
      <c r="A3802">
        <v>3800</v>
      </c>
      <c r="B3802" s="5">
        <v>3704</v>
      </c>
      <c r="C3802" s="5">
        <v>158</v>
      </c>
    </row>
    <row r="3803" spans="1:3" x14ac:dyDescent="0.25">
      <c r="A3803">
        <v>3801</v>
      </c>
      <c r="B3803" s="5">
        <v>153</v>
      </c>
      <c r="C3803" s="5">
        <v>11</v>
      </c>
    </row>
    <row r="3804" spans="1:3" x14ac:dyDescent="0.25">
      <c r="A3804">
        <v>3802</v>
      </c>
      <c r="B3804" s="5">
        <v>12</v>
      </c>
      <c r="C3804" s="5">
        <v>50</v>
      </c>
    </row>
    <row r="3805" spans="1:3" x14ac:dyDescent="0.25">
      <c r="A3805">
        <v>3803</v>
      </c>
      <c r="B3805" s="5">
        <v>470253</v>
      </c>
      <c r="C3805" s="5">
        <v>19575</v>
      </c>
    </row>
    <row r="3806" spans="1:3" x14ac:dyDescent="0.25">
      <c r="A3806">
        <v>3804</v>
      </c>
      <c r="B3806" s="5">
        <v>191964</v>
      </c>
      <c r="C3806" s="5">
        <v>66207</v>
      </c>
    </row>
    <row r="3807" spans="1:3" x14ac:dyDescent="0.25">
      <c r="A3807">
        <v>3805</v>
      </c>
      <c r="B3807" s="5">
        <v>120962</v>
      </c>
      <c r="C3807" s="5">
        <v>12900</v>
      </c>
    </row>
    <row r="3808" spans="1:3" x14ac:dyDescent="0.25">
      <c r="A3808">
        <v>3806</v>
      </c>
      <c r="B3808" s="5">
        <v>7175</v>
      </c>
      <c r="C3808" s="5">
        <v>1250</v>
      </c>
    </row>
    <row r="3809" spans="1:3" x14ac:dyDescent="0.25">
      <c r="A3809">
        <v>3807</v>
      </c>
      <c r="B3809" s="5">
        <v>1290</v>
      </c>
      <c r="C3809" s="5">
        <v>300</v>
      </c>
    </row>
    <row r="3810" spans="1:3" x14ac:dyDescent="0.25">
      <c r="A3810">
        <v>3808</v>
      </c>
      <c r="B3810" s="5">
        <v>1891687</v>
      </c>
      <c r="C3810" s="5">
        <v>130390</v>
      </c>
    </row>
    <row r="3811" spans="1:3" x14ac:dyDescent="0.25">
      <c r="A3811">
        <v>3809</v>
      </c>
      <c r="B3811" s="5">
        <v>1758437</v>
      </c>
      <c r="C3811" s="5">
        <v>213310</v>
      </c>
    </row>
    <row r="3812" spans="1:3" x14ac:dyDescent="0.25">
      <c r="A3812">
        <v>3810</v>
      </c>
      <c r="B3812" s="5">
        <v>1721967</v>
      </c>
      <c r="C3812" s="5">
        <v>83410</v>
      </c>
    </row>
    <row r="3813" spans="1:3" x14ac:dyDescent="0.25">
      <c r="A3813">
        <v>3811</v>
      </c>
      <c r="B3813" s="5">
        <v>1552053</v>
      </c>
      <c r="C3813" s="5">
        <v>96931</v>
      </c>
    </row>
    <row r="3814" spans="1:3" x14ac:dyDescent="0.25">
      <c r="A3814">
        <v>3812</v>
      </c>
      <c r="B3814" s="5">
        <v>1528947</v>
      </c>
      <c r="C3814" s="5">
        <v>158640</v>
      </c>
    </row>
    <row r="3815" spans="1:3" x14ac:dyDescent="0.25">
      <c r="A3815">
        <v>3813</v>
      </c>
      <c r="B3815" s="5">
        <v>1081148</v>
      </c>
      <c r="C3815" s="5">
        <v>119358</v>
      </c>
    </row>
    <row r="3816" spans="1:3" x14ac:dyDescent="0.25">
      <c r="A3816">
        <v>3814</v>
      </c>
      <c r="B3816" s="5">
        <v>726897</v>
      </c>
      <c r="C3816" s="5">
        <v>62605</v>
      </c>
    </row>
    <row r="3817" spans="1:3" x14ac:dyDescent="0.25">
      <c r="A3817">
        <v>3815</v>
      </c>
      <c r="B3817" s="5">
        <v>394745</v>
      </c>
      <c r="C3817" s="5">
        <v>85180</v>
      </c>
    </row>
    <row r="3818" spans="1:3" x14ac:dyDescent="0.25">
      <c r="A3818">
        <v>3816</v>
      </c>
      <c r="B3818" s="5">
        <v>298213</v>
      </c>
      <c r="C3818" s="5">
        <v>21735</v>
      </c>
    </row>
    <row r="3819" spans="1:3" x14ac:dyDescent="0.25">
      <c r="A3819">
        <v>3817</v>
      </c>
      <c r="B3819" s="5">
        <v>280122</v>
      </c>
      <c r="C3819" s="5">
        <v>45050</v>
      </c>
    </row>
    <row r="3820" spans="1:3" x14ac:dyDescent="0.25">
      <c r="A3820">
        <v>3818</v>
      </c>
      <c r="B3820" s="5">
        <v>157181</v>
      </c>
      <c r="C3820" s="5">
        <v>9133</v>
      </c>
    </row>
    <row r="3821" spans="1:3" x14ac:dyDescent="0.25">
      <c r="A3821">
        <v>3819</v>
      </c>
      <c r="B3821" s="5">
        <v>92518</v>
      </c>
      <c r="C3821" s="5">
        <v>8375</v>
      </c>
    </row>
    <row r="3822" spans="1:3" x14ac:dyDescent="0.25">
      <c r="A3822">
        <v>3820</v>
      </c>
      <c r="B3822" s="5">
        <v>69418</v>
      </c>
      <c r="C3822" s="5">
        <v>13000</v>
      </c>
    </row>
    <row r="3823" spans="1:3" x14ac:dyDescent="0.25">
      <c r="A3823">
        <v>3821</v>
      </c>
      <c r="B3823" s="5">
        <v>63937</v>
      </c>
      <c r="C3823" s="5">
        <v>6314</v>
      </c>
    </row>
    <row r="3824" spans="1:3" x14ac:dyDescent="0.25">
      <c r="A3824">
        <v>3822</v>
      </c>
      <c r="B3824" s="5">
        <v>55800</v>
      </c>
      <c r="C3824" s="5">
        <v>9000</v>
      </c>
    </row>
    <row r="3825" spans="1:3" x14ac:dyDescent="0.25">
      <c r="A3825">
        <v>3823</v>
      </c>
      <c r="B3825" s="5">
        <v>52297</v>
      </c>
      <c r="C3825" s="5">
        <v>4280</v>
      </c>
    </row>
    <row r="3826" spans="1:3" x14ac:dyDescent="0.25">
      <c r="A3826">
        <v>3824</v>
      </c>
      <c r="B3826" s="5">
        <v>38717</v>
      </c>
      <c r="C3826" s="5">
        <v>5523</v>
      </c>
    </row>
    <row r="3827" spans="1:3" x14ac:dyDescent="0.25">
      <c r="A3827">
        <v>3825</v>
      </c>
      <c r="B3827" s="5">
        <v>34372</v>
      </c>
      <c r="C3827" s="5">
        <v>3060</v>
      </c>
    </row>
    <row r="3828" spans="1:3" x14ac:dyDescent="0.25">
      <c r="A3828">
        <v>3826</v>
      </c>
      <c r="B3828" s="5">
        <v>24099</v>
      </c>
      <c r="C3828" s="5">
        <v>5025</v>
      </c>
    </row>
    <row r="3829" spans="1:3" x14ac:dyDescent="0.25">
      <c r="A3829">
        <v>3827</v>
      </c>
      <c r="B3829" s="5">
        <v>11489</v>
      </c>
      <c r="C3829" s="5">
        <v>675</v>
      </c>
    </row>
    <row r="3830" spans="1:3" x14ac:dyDescent="0.25">
      <c r="A3830">
        <v>3828</v>
      </c>
      <c r="B3830" s="5">
        <v>10383</v>
      </c>
      <c r="C3830" s="5">
        <v>460</v>
      </c>
    </row>
    <row r="3831" spans="1:3" x14ac:dyDescent="0.25">
      <c r="A3831">
        <v>3829</v>
      </c>
      <c r="B3831" s="5">
        <v>9543</v>
      </c>
      <c r="C3831" s="5">
        <v>375</v>
      </c>
    </row>
    <row r="3832" spans="1:3" x14ac:dyDescent="0.25">
      <c r="A3832">
        <v>3830</v>
      </c>
      <c r="B3832" s="5">
        <v>4021</v>
      </c>
      <c r="C3832" s="5">
        <v>120</v>
      </c>
    </row>
    <row r="3833" spans="1:3" x14ac:dyDescent="0.25">
      <c r="A3833">
        <v>3831</v>
      </c>
      <c r="B3833" s="5">
        <v>472771</v>
      </c>
      <c r="C3833" s="5">
        <v>36480</v>
      </c>
    </row>
    <row r="3834" spans="1:3" x14ac:dyDescent="0.25">
      <c r="A3834">
        <v>3832</v>
      </c>
      <c r="B3834" s="5">
        <v>419799</v>
      </c>
      <c r="C3834" s="5">
        <v>20650</v>
      </c>
    </row>
    <row r="3835" spans="1:3" x14ac:dyDescent="0.25">
      <c r="A3835">
        <v>3833</v>
      </c>
      <c r="B3835" s="5">
        <v>79708</v>
      </c>
      <c r="C3835" s="5">
        <v>5800</v>
      </c>
    </row>
    <row r="3836" spans="1:3" x14ac:dyDescent="0.25">
      <c r="A3836">
        <v>3834</v>
      </c>
      <c r="B3836" s="5">
        <v>74994</v>
      </c>
      <c r="C3836" s="5">
        <v>5275</v>
      </c>
    </row>
    <row r="3837" spans="1:3" x14ac:dyDescent="0.25">
      <c r="A3837">
        <v>3835</v>
      </c>
      <c r="B3837" s="5">
        <v>42690</v>
      </c>
      <c r="C3837" s="5">
        <v>3250</v>
      </c>
    </row>
    <row r="3838" spans="1:3" x14ac:dyDescent="0.25">
      <c r="A3838">
        <v>3836</v>
      </c>
      <c r="B3838" s="5">
        <v>33815</v>
      </c>
      <c r="C3838" s="5">
        <v>1980</v>
      </c>
    </row>
    <row r="3839" spans="1:3" x14ac:dyDescent="0.25">
      <c r="A3839">
        <v>3837</v>
      </c>
      <c r="B3839" s="5">
        <v>23226</v>
      </c>
      <c r="C3839" s="5">
        <v>1400</v>
      </c>
    </row>
    <row r="3840" spans="1:3" x14ac:dyDescent="0.25">
      <c r="A3840">
        <v>3838</v>
      </c>
      <c r="B3840" s="5">
        <v>18001</v>
      </c>
      <c r="C3840" s="5">
        <v>548</v>
      </c>
    </row>
    <row r="3841" spans="1:3" x14ac:dyDescent="0.25">
      <c r="A3841">
        <v>3839</v>
      </c>
      <c r="B3841" s="5">
        <v>15923</v>
      </c>
      <c r="C3841" s="5">
        <v>1200</v>
      </c>
    </row>
    <row r="3842" spans="1:3" x14ac:dyDescent="0.25">
      <c r="A3842">
        <v>3840</v>
      </c>
      <c r="B3842" s="5">
        <v>14293</v>
      </c>
      <c r="C3842" s="5">
        <v>180</v>
      </c>
    </row>
    <row r="3843" spans="1:3" x14ac:dyDescent="0.25">
      <c r="A3843">
        <v>3841</v>
      </c>
      <c r="B3843" s="5">
        <v>14014</v>
      </c>
      <c r="C3843" s="5">
        <v>960</v>
      </c>
    </row>
    <row r="3844" spans="1:3" x14ac:dyDescent="0.25">
      <c r="A3844">
        <v>3842</v>
      </c>
      <c r="B3844" s="5">
        <v>11532</v>
      </c>
      <c r="C3844" s="5">
        <v>714</v>
      </c>
    </row>
    <row r="3845" spans="1:3" x14ac:dyDescent="0.25">
      <c r="A3845">
        <v>3843</v>
      </c>
      <c r="B3845" s="5">
        <v>9548</v>
      </c>
      <c r="C3845" s="5">
        <v>780</v>
      </c>
    </row>
    <row r="3846" spans="1:3" x14ac:dyDescent="0.25">
      <c r="A3846">
        <v>3844</v>
      </c>
      <c r="B3846" s="5">
        <v>7038</v>
      </c>
      <c r="C3846" s="5">
        <v>500</v>
      </c>
    </row>
    <row r="3847" spans="1:3" x14ac:dyDescent="0.25">
      <c r="A3847">
        <v>3845</v>
      </c>
      <c r="B3847" s="5">
        <v>5089</v>
      </c>
      <c r="C3847" s="5">
        <v>400</v>
      </c>
    </row>
    <row r="3848" spans="1:3" x14ac:dyDescent="0.25">
      <c r="A3848">
        <v>3846</v>
      </c>
      <c r="B3848" s="5">
        <v>4381</v>
      </c>
      <c r="C3848" s="5">
        <v>200</v>
      </c>
    </row>
    <row r="3849" spans="1:3" x14ac:dyDescent="0.25">
      <c r="A3849">
        <v>3847</v>
      </c>
      <c r="B3849" s="5">
        <v>2758</v>
      </c>
      <c r="C3849" s="5">
        <v>30</v>
      </c>
    </row>
    <row r="3850" spans="1:3" x14ac:dyDescent="0.25">
      <c r="A3850">
        <v>3848</v>
      </c>
      <c r="B3850" s="5">
        <v>1620</v>
      </c>
      <c r="C3850" s="5">
        <v>220</v>
      </c>
    </row>
    <row r="3851" spans="1:3" x14ac:dyDescent="0.25">
      <c r="A3851">
        <v>3849</v>
      </c>
      <c r="B3851" s="5">
        <v>1127</v>
      </c>
      <c r="C3851" s="5">
        <v>60</v>
      </c>
    </row>
    <row r="3852" spans="1:3" x14ac:dyDescent="0.25">
      <c r="A3852">
        <v>3850</v>
      </c>
      <c r="B3852" s="5">
        <v>540</v>
      </c>
      <c r="C3852" s="5">
        <v>44</v>
      </c>
    </row>
    <row r="3853" spans="1:3" x14ac:dyDescent="0.25">
      <c r="A3853">
        <v>3851</v>
      </c>
      <c r="B3853" s="5">
        <v>2</v>
      </c>
      <c r="C3853" s="5">
        <v>1</v>
      </c>
    </row>
    <row r="3854" spans="1:3" x14ac:dyDescent="0.25">
      <c r="A3854">
        <v>3852</v>
      </c>
      <c r="B3854" s="5">
        <v>507771</v>
      </c>
      <c r="C3854" s="5">
        <v>38627</v>
      </c>
    </row>
    <row r="3855" spans="1:3" x14ac:dyDescent="0.25">
      <c r="A3855">
        <v>3853</v>
      </c>
      <c r="B3855" s="5">
        <v>145242</v>
      </c>
      <c r="C3855" s="5">
        <v>6800</v>
      </c>
    </row>
    <row r="3856" spans="1:3" x14ac:dyDescent="0.25">
      <c r="A3856">
        <v>3854</v>
      </c>
      <c r="B3856" s="5">
        <v>53673</v>
      </c>
      <c r="C3856" s="5">
        <v>5050</v>
      </c>
    </row>
    <row r="3857" spans="1:3" x14ac:dyDescent="0.25">
      <c r="A3857">
        <v>3855</v>
      </c>
      <c r="B3857" s="5">
        <v>24066</v>
      </c>
      <c r="C3857" s="5">
        <v>3241</v>
      </c>
    </row>
    <row r="3858" spans="1:3" x14ac:dyDescent="0.25">
      <c r="A3858">
        <v>3856</v>
      </c>
      <c r="B3858" s="5">
        <v>17713</v>
      </c>
      <c r="C3858" s="5">
        <v>1050</v>
      </c>
    </row>
    <row r="3859" spans="1:3" x14ac:dyDescent="0.25">
      <c r="A3859">
        <v>3857</v>
      </c>
      <c r="B3859" s="5">
        <v>17622</v>
      </c>
      <c r="C3859" s="5">
        <v>920</v>
      </c>
    </row>
    <row r="3860" spans="1:3" x14ac:dyDescent="0.25">
      <c r="A3860">
        <v>3858</v>
      </c>
      <c r="B3860" s="5">
        <v>12594</v>
      </c>
      <c r="C3860" s="5">
        <v>1432</v>
      </c>
    </row>
    <row r="3861" spans="1:3" x14ac:dyDescent="0.25">
      <c r="A3861">
        <v>3859</v>
      </c>
      <c r="B3861" s="5">
        <v>2813</v>
      </c>
      <c r="C3861" s="5">
        <v>210</v>
      </c>
    </row>
    <row r="3862" spans="1:3" x14ac:dyDescent="0.25">
      <c r="A3862">
        <v>3860</v>
      </c>
      <c r="B3862" s="5">
        <v>2287</v>
      </c>
      <c r="C3862" s="5">
        <v>100</v>
      </c>
    </row>
    <row r="3863" spans="1:3" x14ac:dyDescent="0.25">
      <c r="A3863">
        <v>3861</v>
      </c>
      <c r="B3863" s="5">
        <v>1466</v>
      </c>
      <c r="C3863" s="5">
        <v>320</v>
      </c>
    </row>
    <row r="3864" spans="1:3" x14ac:dyDescent="0.25">
      <c r="A3864">
        <v>3862</v>
      </c>
      <c r="B3864" s="5">
        <v>469</v>
      </c>
      <c r="C3864" s="5">
        <v>100</v>
      </c>
    </row>
    <row r="3865" spans="1:3" x14ac:dyDescent="0.25">
      <c r="A3865">
        <v>3863</v>
      </c>
      <c r="B3865" s="5">
        <v>271</v>
      </c>
      <c r="C3865" s="5">
        <v>16</v>
      </c>
    </row>
    <row r="3866" spans="1:3" x14ac:dyDescent="0.25">
      <c r="A3866">
        <v>3864</v>
      </c>
      <c r="B3866" s="5">
        <v>6</v>
      </c>
      <c r="C3866" s="5">
        <v>1</v>
      </c>
    </row>
    <row r="3867" spans="1:3" x14ac:dyDescent="0.25">
      <c r="A3867">
        <v>3865</v>
      </c>
      <c r="B3867" s="5">
        <v>1718735</v>
      </c>
      <c r="C3867" s="5">
        <v>208604</v>
      </c>
    </row>
    <row r="3868" spans="1:3" x14ac:dyDescent="0.25">
      <c r="A3868">
        <v>3866</v>
      </c>
      <c r="B3868" s="5">
        <v>414303</v>
      </c>
      <c r="C3868" s="5">
        <v>43044</v>
      </c>
    </row>
    <row r="3869" spans="1:3" x14ac:dyDescent="0.25">
      <c r="A3869">
        <v>3867</v>
      </c>
      <c r="B3869" s="5">
        <v>58960</v>
      </c>
      <c r="C3869" s="5">
        <v>7080</v>
      </c>
    </row>
    <row r="3870" spans="1:3" x14ac:dyDescent="0.25">
      <c r="A3870">
        <v>3868</v>
      </c>
      <c r="B3870" s="5">
        <v>42849</v>
      </c>
      <c r="C3870" s="5">
        <v>2600</v>
      </c>
    </row>
    <row r="3871" spans="1:3" x14ac:dyDescent="0.25">
      <c r="A3871">
        <v>3869</v>
      </c>
      <c r="B3871" s="5">
        <v>42230</v>
      </c>
      <c r="C3871" s="5">
        <v>4540</v>
      </c>
    </row>
    <row r="3872" spans="1:3" x14ac:dyDescent="0.25">
      <c r="A3872">
        <v>3870</v>
      </c>
      <c r="B3872" s="5">
        <v>35885</v>
      </c>
      <c r="C3872" s="5">
        <v>3091</v>
      </c>
    </row>
    <row r="3873" spans="1:3" x14ac:dyDescent="0.25">
      <c r="A3873">
        <v>3871</v>
      </c>
      <c r="B3873" s="5">
        <v>31175</v>
      </c>
      <c r="C3873" s="5">
        <v>2759</v>
      </c>
    </row>
    <row r="3874" spans="1:3" x14ac:dyDescent="0.25">
      <c r="A3874">
        <v>3872</v>
      </c>
      <c r="B3874" s="5">
        <v>28297</v>
      </c>
      <c r="C3874" s="5">
        <v>3800</v>
      </c>
    </row>
    <row r="3875" spans="1:3" x14ac:dyDescent="0.25">
      <c r="A3875">
        <v>3873</v>
      </c>
      <c r="B3875" s="5">
        <v>24042</v>
      </c>
      <c r="C3875" s="5">
        <v>1564</v>
      </c>
    </row>
    <row r="3876" spans="1:3" x14ac:dyDescent="0.25">
      <c r="A3876">
        <v>3874</v>
      </c>
      <c r="B3876" s="5">
        <v>24005</v>
      </c>
      <c r="C3876" s="5">
        <v>1480</v>
      </c>
    </row>
    <row r="3877" spans="1:3" x14ac:dyDescent="0.25">
      <c r="A3877">
        <v>3875</v>
      </c>
      <c r="B3877" s="5">
        <v>22079</v>
      </c>
      <c r="C3877" s="5">
        <v>2280</v>
      </c>
    </row>
    <row r="3878" spans="1:3" x14ac:dyDescent="0.25">
      <c r="A3878">
        <v>3876</v>
      </c>
      <c r="B3878" s="5">
        <v>17986</v>
      </c>
      <c r="C3878" s="5">
        <v>720</v>
      </c>
    </row>
    <row r="3879" spans="1:3" x14ac:dyDescent="0.25">
      <c r="A3879">
        <v>3877</v>
      </c>
      <c r="B3879" s="5">
        <v>11180</v>
      </c>
      <c r="C3879" s="5">
        <v>640</v>
      </c>
    </row>
    <row r="3880" spans="1:3" x14ac:dyDescent="0.25">
      <c r="A3880">
        <v>3878</v>
      </c>
      <c r="B3880" s="5">
        <v>6552</v>
      </c>
      <c r="C3880" s="5">
        <v>360</v>
      </c>
    </row>
    <row r="3881" spans="1:3" x14ac:dyDescent="0.25">
      <c r="A3881">
        <v>3879</v>
      </c>
      <c r="B3881" s="5">
        <v>6149</v>
      </c>
      <c r="C3881" s="5">
        <v>940</v>
      </c>
    </row>
    <row r="3882" spans="1:3" x14ac:dyDescent="0.25">
      <c r="A3882">
        <v>3880</v>
      </c>
      <c r="B3882" s="5">
        <v>204800</v>
      </c>
      <c r="C3882" s="5">
        <v>16000</v>
      </c>
    </row>
    <row r="3883" spans="1:3" x14ac:dyDescent="0.25">
      <c r="A3883">
        <v>3881</v>
      </c>
      <c r="B3883" s="5">
        <v>30079</v>
      </c>
      <c r="C3883" s="5">
        <v>1816</v>
      </c>
    </row>
    <row r="3884" spans="1:3" x14ac:dyDescent="0.25">
      <c r="A3884">
        <v>3882</v>
      </c>
      <c r="B3884" s="5">
        <v>20091</v>
      </c>
      <c r="C3884" s="5">
        <v>1720</v>
      </c>
    </row>
    <row r="3885" spans="1:3" x14ac:dyDescent="0.25">
      <c r="A3885">
        <v>3883</v>
      </c>
      <c r="B3885" s="5">
        <v>7020</v>
      </c>
      <c r="C3885" s="5">
        <v>840</v>
      </c>
    </row>
    <row r="3886" spans="1:3" x14ac:dyDescent="0.25">
      <c r="A3886">
        <v>3884</v>
      </c>
      <c r="B3886" s="5">
        <v>1616</v>
      </c>
      <c r="C3886" s="5">
        <v>200</v>
      </c>
    </row>
    <row r="3887" spans="1:3" x14ac:dyDescent="0.25">
      <c r="A3887">
        <v>3885</v>
      </c>
      <c r="B3887" s="5">
        <v>871</v>
      </c>
      <c r="C3887" s="5">
        <v>60</v>
      </c>
    </row>
    <row r="3888" spans="1:3" x14ac:dyDescent="0.25">
      <c r="A3888">
        <v>3886</v>
      </c>
      <c r="B3888" s="5">
        <v>532</v>
      </c>
      <c r="C3888" s="5">
        <v>40</v>
      </c>
    </row>
    <row r="3889" spans="1:3" x14ac:dyDescent="0.25">
      <c r="A3889">
        <v>3887</v>
      </c>
      <c r="B3889" s="5">
        <v>262</v>
      </c>
      <c r="C3889" s="5">
        <v>21</v>
      </c>
    </row>
    <row r="3890" spans="1:3" x14ac:dyDescent="0.25">
      <c r="A3890">
        <v>3888</v>
      </c>
      <c r="B3890" s="5">
        <v>439982</v>
      </c>
      <c r="C3890" s="5">
        <v>42630</v>
      </c>
    </row>
    <row r="3891" spans="1:3" x14ac:dyDescent="0.25">
      <c r="A3891">
        <v>3889</v>
      </c>
      <c r="B3891" s="5">
        <v>55760</v>
      </c>
      <c r="C3891" s="5">
        <v>2960</v>
      </c>
    </row>
    <row r="3892" spans="1:3" x14ac:dyDescent="0.25">
      <c r="A3892">
        <v>3890</v>
      </c>
      <c r="B3892" s="5">
        <v>50539</v>
      </c>
      <c r="C3892" s="5">
        <v>4201</v>
      </c>
    </row>
    <row r="3893" spans="1:3" x14ac:dyDescent="0.25">
      <c r="A3893">
        <v>3891</v>
      </c>
      <c r="B3893" s="5">
        <v>42116</v>
      </c>
      <c r="C3893" s="5">
        <v>1048</v>
      </c>
    </row>
    <row r="3894" spans="1:3" x14ac:dyDescent="0.25">
      <c r="A3894">
        <v>3892</v>
      </c>
      <c r="B3894" s="5">
        <v>28952</v>
      </c>
      <c r="C3894" s="5">
        <v>2151</v>
      </c>
    </row>
    <row r="3895" spans="1:3" x14ac:dyDescent="0.25">
      <c r="A3895">
        <v>3893</v>
      </c>
      <c r="B3895" s="5">
        <v>28726</v>
      </c>
      <c r="C3895" s="5">
        <v>2700</v>
      </c>
    </row>
    <row r="3896" spans="1:3" x14ac:dyDescent="0.25">
      <c r="A3896">
        <v>3894</v>
      </c>
      <c r="B3896" s="5">
        <v>20407</v>
      </c>
      <c r="C3896" s="5">
        <v>2200</v>
      </c>
    </row>
    <row r="3897" spans="1:3" x14ac:dyDescent="0.25">
      <c r="A3897">
        <v>3895</v>
      </c>
      <c r="B3897" s="5">
        <v>15535</v>
      </c>
      <c r="C3897" s="5">
        <v>1130</v>
      </c>
    </row>
    <row r="3898" spans="1:3" x14ac:dyDescent="0.25">
      <c r="A3898">
        <v>3896</v>
      </c>
      <c r="B3898" s="5">
        <v>10412</v>
      </c>
      <c r="C3898" s="5">
        <v>300</v>
      </c>
    </row>
    <row r="3899" spans="1:3" x14ac:dyDescent="0.25">
      <c r="A3899">
        <v>3897</v>
      </c>
      <c r="B3899" s="5">
        <v>7920</v>
      </c>
      <c r="C3899" s="5">
        <v>800</v>
      </c>
    </row>
    <row r="3900" spans="1:3" x14ac:dyDescent="0.25">
      <c r="A3900">
        <v>3898</v>
      </c>
      <c r="B3900" s="5">
        <v>7843</v>
      </c>
      <c r="C3900" s="5">
        <v>510</v>
      </c>
    </row>
    <row r="3901" spans="1:3" x14ac:dyDescent="0.25">
      <c r="A3901">
        <v>3899</v>
      </c>
      <c r="B3901" s="5">
        <v>5136</v>
      </c>
      <c r="C3901" s="5">
        <v>420</v>
      </c>
    </row>
    <row r="3902" spans="1:3" x14ac:dyDescent="0.25">
      <c r="A3902">
        <v>3900</v>
      </c>
      <c r="B3902" s="5">
        <v>4605</v>
      </c>
      <c r="C3902" s="5">
        <v>400</v>
      </c>
    </row>
    <row r="3903" spans="1:3" x14ac:dyDescent="0.25">
      <c r="A3903">
        <v>3901</v>
      </c>
      <c r="B3903" s="5">
        <v>3449</v>
      </c>
      <c r="C3903" s="5">
        <v>255</v>
      </c>
    </row>
    <row r="3904" spans="1:3" x14ac:dyDescent="0.25">
      <c r="A3904">
        <v>3902</v>
      </c>
      <c r="B3904" s="5">
        <v>2748</v>
      </c>
      <c r="C3904" s="5">
        <v>225</v>
      </c>
    </row>
    <row r="3905" spans="1:3" x14ac:dyDescent="0.25">
      <c r="A3905">
        <v>3903</v>
      </c>
      <c r="B3905" s="5">
        <v>1511</v>
      </c>
      <c r="C3905" s="5">
        <v>12</v>
      </c>
    </row>
    <row r="3906" spans="1:3" x14ac:dyDescent="0.25">
      <c r="A3906">
        <v>3904</v>
      </c>
      <c r="B3906" s="5">
        <v>1337</v>
      </c>
      <c r="C3906" s="5">
        <v>60</v>
      </c>
    </row>
    <row r="3907" spans="1:3" x14ac:dyDescent="0.25">
      <c r="A3907">
        <v>3905</v>
      </c>
      <c r="B3907" s="5">
        <v>950</v>
      </c>
      <c r="C3907" s="5">
        <v>10</v>
      </c>
    </row>
    <row r="3908" spans="1:3" x14ac:dyDescent="0.25">
      <c r="A3908">
        <v>3906</v>
      </c>
      <c r="B3908" s="5">
        <v>154812</v>
      </c>
      <c r="C3908" s="5">
        <v>10223</v>
      </c>
    </row>
    <row r="3909" spans="1:3" x14ac:dyDescent="0.25">
      <c r="A3909">
        <v>3907</v>
      </c>
      <c r="B3909" s="5">
        <v>48438</v>
      </c>
      <c r="C3909" s="5">
        <v>3490</v>
      </c>
    </row>
    <row r="3910" spans="1:3" x14ac:dyDescent="0.25">
      <c r="A3910">
        <v>3908</v>
      </c>
      <c r="B3910" s="5">
        <v>19512</v>
      </c>
      <c r="C3910" s="5">
        <v>1909</v>
      </c>
    </row>
    <row r="3911" spans="1:3" x14ac:dyDescent="0.25">
      <c r="A3911">
        <v>3909</v>
      </c>
      <c r="B3911" s="5">
        <v>17277</v>
      </c>
      <c r="C3911" s="5">
        <v>1300</v>
      </c>
    </row>
    <row r="3912" spans="1:3" x14ac:dyDescent="0.25">
      <c r="A3912">
        <v>3910</v>
      </c>
      <c r="B3912" s="5">
        <v>15688</v>
      </c>
      <c r="C3912" s="5">
        <v>104</v>
      </c>
    </row>
    <row r="3913" spans="1:3" x14ac:dyDescent="0.25">
      <c r="A3913">
        <v>3911</v>
      </c>
      <c r="B3913" s="5">
        <v>15379</v>
      </c>
      <c r="C3913" s="5">
        <v>1440</v>
      </c>
    </row>
    <row r="3914" spans="1:3" x14ac:dyDescent="0.25">
      <c r="A3914">
        <v>3912</v>
      </c>
      <c r="B3914" s="5">
        <v>11801</v>
      </c>
      <c r="C3914" s="5">
        <v>1100</v>
      </c>
    </row>
    <row r="3915" spans="1:3" x14ac:dyDescent="0.25">
      <c r="A3915">
        <v>3913</v>
      </c>
      <c r="B3915" s="5">
        <v>10032</v>
      </c>
      <c r="C3915" s="5">
        <v>1340</v>
      </c>
    </row>
    <row r="3916" spans="1:3" x14ac:dyDescent="0.25">
      <c r="A3916">
        <v>3914</v>
      </c>
      <c r="B3916" s="5">
        <v>8049</v>
      </c>
      <c r="C3916" s="5">
        <v>1000</v>
      </c>
    </row>
    <row r="3917" spans="1:3" x14ac:dyDescent="0.25">
      <c r="A3917">
        <v>3915</v>
      </c>
      <c r="B3917" s="5">
        <v>6178</v>
      </c>
      <c r="C3917" s="5">
        <v>440</v>
      </c>
    </row>
    <row r="3918" spans="1:3" x14ac:dyDescent="0.25">
      <c r="A3918">
        <v>3916</v>
      </c>
      <c r="B3918" s="5">
        <v>1539</v>
      </c>
      <c r="C3918" s="5">
        <v>220</v>
      </c>
    </row>
    <row r="3919" spans="1:3" x14ac:dyDescent="0.25">
      <c r="A3919">
        <v>3917</v>
      </c>
      <c r="B3919" s="5">
        <v>1367</v>
      </c>
      <c r="C3919" s="5">
        <v>100</v>
      </c>
    </row>
    <row r="3920" spans="1:3" x14ac:dyDescent="0.25">
      <c r="A3920">
        <v>3918</v>
      </c>
      <c r="B3920" s="5">
        <v>805</v>
      </c>
      <c r="C3920" s="5">
        <v>122</v>
      </c>
    </row>
    <row r="3921" spans="1:3" x14ac:dyDescent="0.25">
      <c r="A3921">
        <v>3919</v>
      </c>
      <c r="B3921" s="5">
        <v>2</v>
      </c>
      <c r="C3921" s="5">
        <v>0</v>
      </c>
    </row>
    <row r="3922" spans="1:3" x14ac:dyDescent="0.25">
      <c r="A3922">
        <v>3920</v>
      </c>
      <c r="B3922" s="5">
        <v>2901271</v>
      </c>
      <c r="C3922" s="5">
        <v>237927</v>
      </c>
    </row>
    <row r="3923" spans="1:3" x14ac:dyDescent="0.25">
      <c r="A3923">
        <v>3921</v>
      </c>
      <c r="B3923" s="5">
        <v>245295</v>
      </c>
      <c r="C3923" s="5">
        <v>14140</v>
      </c>
    </row>
    <row r="3924" spans="1:3" x14ac:dyDescent="0.25">
      <c r="A3924">
        <v>3922</v>
      </c>
      <c r="B3924" s="5">
        <v>61053</v>
      </c>
      <c r="C3924" s="5">
        <v>3440</v>
      </c>
    </row>
    <row r="3925" spans="1:3" x14ac:dyDescent="0.25">
      <c r="A3925">
        <v>3923</v>
      </c>
      <c r="B3925" s="5">
        <v>28970</v>
      </c>
      <c r="C3925" s="5">
        <v>2347</v>
      </c>
    </row>
    <row r="3926" spans="1:3" x14ac:dyDescent="0.25">
      <c r="A3926">
        <v>3924</v>
      </c>
      <c r="B3926" s="5">
        <v>24999</v>
      </c>
      <c r="C3926" s="5">
        <v>700</v>
      </c>
    </row>
    <row r="3927" spans="1:3" x14ac:dyDescent="0.25">
      <c r="A3927">
        <v>3925</v>
      </c>
      <c r="B3927" s="5">
        <v>22797</v>
      </c>
      <c r="C3927" s="5">
        <v>10150</v>
      </c>
    </row>
    <row r="3928" spans="1:3" x14ac:dyDescent="0.25">
      <c r="A3928">
        <v>3926</v>
      </c>
      <c r="B3928" s="5">
        <v>14112</v>
      </c>
      <c r="C3928" s="5">
        <v>831</v>
      </c>
    </row>
    <row r="3929" spans="1:3" x14ac:dyDescent="0.25">
      <c r="A3929">
        <v>3927</v>
      </c>
      <c r="B3929" s="5">
        <v>13699</v>
      </c>
      <c r="C3929" s="5">
        <v>340</v>
      </c>
    </row>
    <row r="3930" spans="1:3" x14ac:dyDescent="0.25">
      <c r="A3930">
        <v>3928</v>
      </c>
      <c r="B3930" s="5">
        <v>13008</v>
      </c>
      <c r="C3930" s="5">
        <v>5820</v>
      </c>
    </row>
    <row r="3931" spans="1:3" x14ac:dyDescent="0.25">
      <c r="A3931">
        <v>3929</v>
      </c>
      <c r="B3931" s="5">
        <v>10074</v>
      </c>
      <c r="C3931" s="5">
        <v>1201</v>
      </c>
    </row>
    <row r="3932" spans="1:3" x14ac:dyDescent="0.25">
      <c r="A3932">
        <v>3930</v>
      </c>
      <c r="B3932" s="5">
        <v>7223</v>
      </c>
      <c r="C3932" s="5">
        <v>600</v>
      </c>
    </row>
    <row r="3933" spans="1:3" x14ac:dyDescent="0.25">
      <c r="A3933">
        <v>3931</v>
      </c>
      <c r="B3933" s="5">
        <v>4626</v>
      </c>
      <c r="C3933" s="5">
        <v>340</v>
      </c>
    </row>
    <row r="3934" spans="1:3" x14ac:dyDescent="0.25">
      <c r="A3934">
        <v>3932</v>
      </c>
      <c r="B3934" s="5">
        <v>663</v>
      </c>
      <c r="C3934" s="5">
        <v>41</v>
      </c>
    </row>
    <row r="3935" spans="1:3" x14ac:dyDescent="0.25">
      <c r="A3935">
        <v>3933</v>
      </c>
      <c r="B3935" s="5">
        <v>543</v>
      </c>
      <c r="C3935" s="5">
        <v>180</v>
      </c>
    </row>
    <row r="3936" spans="1:3" x14ac:dyDescent="0.25">
      <c r="A3936">
        <v>3934</v>
      </c>
      <c r="B3936" s="5">
        <v>248</v>
      </c>
      <c r="C3936" s="5">
        <v>80</v>
      </c>
    </row>
    <row r="3937" spans="1:3" x14ac:dyDescent="0.25">
      <c r="A3937">
        <v>3935</v>
      </c>
      <c r="B3937" s="5">
        <v>220</v>
      </c>
      <c r="C3937" s="5">
        <v>50</v>
      </c>
    </row>
    <row r="3938" spans="1:3" x14ac:dyDescent="0.25">
      <c r="A3938">
        <v>3936</v>
      </c>
      <c r="B3938" s="5">
        <v>2994330</v>
      </c>
      <c r="C3938" s="5">
        <v>460052</v>
      </c>
    </row>
    <row r="3939" spans="1:3" x14ac:dyDescent="0.25">
      <c r="A3939">
        <v>3937</v>
      </c>
      <c r="B3939" s="5">
        <v>763735</v>
      </c>
      <c r="C3939" s="5">
        <v>198000</v>
      </c>
    </row>
    <row r="3940" spans="1:3" x14ac:dyDescent="0.25">
      <c r="A3940">
        <v>3938</v>
      </c>
      <c r="B3940" s="5">
        <v>182554</v>
      </c>
      <c r="C3940" s="5">
        <v>18147</v>
      </c>
    </row>
    <row r="3941" spans="1:3" x14ac:dyDescent="0.25">
      <c r="A3941">
        <v>3939</v>
      </c>
      <c r="B3941" s="5">
        <v>120632</v>
      </c>
      <c r="C3941" s="5">
        <v>32550</v>
      </c>
    </row>
    <row r="3942" spans="1:3" x14ac:dyDescent="0.25">
      <c r="A3942">
        <v>3940</v>
      </c>
      <c r="B3942" s="5">
        <v>103999</v>
      </c>
      <c r="C3942" s="5">
        <v>10000</v>
      </c>
    </row>
    <row r="3943" spans="1:3" x14ac:dyDescent="0.25">
      <c r="A3943">
        <v>3941</v>
      </c>
      <c r="B3943" s="5">
        <v>47154</v>
      </c>
      <c r="C3943" s="5">
        <v>8300</v>
      </c>
    </row>
    <row r="3944" spans="1:3" x14ac:dyDescent="0.25">
      <c r="A3944">
        <v>3942</v>
      </c>
      <c r="B3944" s="5">
        <v>44665</v>
      </c>
      <c r="C3944" s="5">
        <v>5740</v>
      </c>
    </row>
    <row r="3945" spans="1:3" x14ac:dyDescent="0.25">
      <c r="A3945">
        <v>3943</v>
      </c>
      <c r="B3945" s="5">
        <v>40497</v>
      </c>
      <c r="C3945" s="5">
        <v>6200</v>
      </c>
    </row>
    <row r="3946" spans="1:3" x14ac:dyDescent="0.25">
      <c r="A3946">
        <v>3944</v>
      </c>
      <c r="B3946" s="5">
        <v>31548</v>
      </c>
      <c r="C3946" s="5">
        <v>2500</v>
      </c>
    </row>
    <row r="3947" spans="1:3" x14ac:dyDescent="0.25">
      <c r="A3947">
        <v>3945</v>
      </c>
      <c r="B3947" s="5">
        <v>26213</v>
      </c>
      <c r="C3947" s="5">
        <v>3840</v>
      </c>
    </row>
    <row r="3948" spans="1:3" x14ac:dyDescent="0.25">
      <c r="A3948">
        <v>3946</v>
      </c>
      <c r="B3948" s="5">
        <v>24259</v>
      </c>
      <c r="C3948" s="5">
        <v>2596</v>
      </c>
    </row>
    <row r="3949" spans="1:3" x14ac:dyDescent="0.25">
      <c r="A3949">
        <v>3947</v>
      </c>
      <c r="B3949" s="5">
        <v>12657</v>
      </c>
      <c r="C3949" s="5">
        <v>840</v>
      </c>
    </row>
    <row r="3950" spans="1:3" x14ac:dyDescent="0.25">
      <c r="A3950">
        <v>3948</v>
      </c>
      <c r="B3950" s="5">
        <v>12256</v>
      </c>
      <c r="C3950" s="5">
        <v>1900</v>
      </c>
    </row>
    <row r="3951" spans="1:3" x14ac:dyDescent="0.25">
      <c r="A3951">
        <v>3949</v>
      </c>
      <c r="B3951" s="5">
        <v>4938</v>
      </c>
      <c r="C3951" s="5">
        <v>600</v>
      </c>
    </row>
    <row r="3952" spans="1:3" x14ac:dyDescent="0.25">
      <c r="A3952">
        <v>3950</v>
      </c>
      <c r="B3952" s="5">
        <v>4757</v>
      </c>
      <c r="C3952" s="5">
        <v>674</v>
      </c>
    </row>
    <row r="3953" spans="1:3" x14ac:dyDescent="0.25">
      <c r="A3953">
        <v>3951</v>
      </c>
      <c r="B3953" s="5">
        <v>1974</v>
      </c>
      <c r="C3953" s="5">
        <v>120</v>
      </c>
    </row>
    <row r="3954" spans="1:3" x14ac:dyDescent="0.25">
      <c r="A3954">
        <v>3952</v>
      </c>
      <c r="B3954" s="5">
        <v>1674</v>
      </c>
      <c r="C3954" s="5">
        <v>105</v>
      </c>
    </row>
    <row r="3955" spans="1:3" x14ac:dyDescent="0.25">
      <c r="A3955">
        <v>3953</v>
      </c>
      <c r="B3955" s="5">
        <v>1255</v>
      </c>
      <c r="C3955" s="5">
        <v>205</v>
      </c>
    </row>
    <row r="3956" spans="1:3" x14ac:dyDescent="0.25">
      <c r="A3956">
        <v>3954</v>
      </c>
      <c r="B3956" s="5">
        <v>714</v>
      </c>
      <c r="C3956" s="5">
        <v>80</v>
      </c>
    </row>
    <row r="3957" spans="1:3" x14ac:dyDescent="0.25">
      <c r="A3957">
        <v>3955</v>
      </c>
      <c r="B3957" s="5">
        <v>238</v>
      </c>
      <c r="C3957" s="5">
        <v>25</v>
      </c>
    </row>
    <row r="3958" spans="1:3" x14ac:dyDescent="0.25">
      <c r="A3958">
        <v>3956</v>
      </c>
      <c r="B3958" s="5">
        <v>1</v>
      </c>
      <c r="C3958" s="5">
        <v>1</v>
      </c>
    </row>
    <row r="3959" spans="1:3" x14ac:dyDescent="0.25">
      <c r="A3959">
        <v>3957</v>
      </c>
      <c r="B3959" s="5">
        <v>0</v>
      </c>
      <c r="C3959" s="5">
        <v>0</v>
      </c>
    </row>
    <row r="3960" spans="1:3" x14ac:dyDescent="0.25">
      <c r="A3960">
        <v>3958</v>
      </c>
      <c r="B3960" s="5">
        <v>4922270</v>
      </c>
      <c r="C3960" s="5">
        <v>719727</v>
      </c>
    </row>
    <row r="3961" spans="1:3" x14ac:dyDescent="0.25">
      <c r="A3961">
        <v>3959</v>
      </c>
      <c r="B3961" s="5">
        <v>682561</v>
      </c>
      <c r="C3961" s="5">
        <v>26600</v>
      </c>
    </row>
    <row r="3962" spans="1:3" x14ac:dyDescent="0.25">
      <c r="A3962">
        <v>3960</v>
      </c>
      <c r="B3962" s="5">
        <v>331924</v>
      </c>
      <c r="C3962" s="5">
        <v>9460</v>
      </c>
    </row>
    <row r="3963" spans="1:3" x14ac:dyDescent="0.25">
      <c r="A3963">
        <v>3961</v>
      </c>
      <c r="B3963" s="5">
        <v>278975</v>
      </c>
      <c r="C3963" s="5">
        <v>5500</v>
      </c>
    </row>
    <row r="3964" spans="1:3" x14ac:dyDescent="0.25">
      <c r="A3964">
        <v>3962</v>
      </c>
      <c r="B3964" s="5">
        <v>170611</v>
      </c>
      <c r="C3964" s="5">
        <v>6305</v>
      </c>
    </row>
    <row r="3965" spans="1:3" x14ac:dyDescent="0.25">
      <c r="A3965">
        <v>3963</v>
      </c>
      <c r="B3965" s="5">
        <v>160536</v>
      </c>
      <c r="C3965" s="5">
        <v>5376</v>
      </c>
    </row>
    <row r="3966" spans="1:3" x14ac:dyDescent="0.25">
      <c r="A3966">
        <v>3964</v>
      </c>
      <c r="B3966" s="5">
        <v>153553</v>
      </c>
      <c r="C3966" s="5">
        <v>18160</v>
      </c>
    </row>
    <row r="3967" spans="1:3" x14ac:dyDescent="0.25">
      <c r="A3967">
        <v>3965</v>
      </c>
      <c r="B3967" s="5">
        <v>123616</v>
      </c>
      <c r="C3967" s="5">
        <v>3030</v>
      </c>
    </row>
    <row r="3968" spans="1:3" x14ac:dyDescent="0.25">
      <c r="A3968">
        <v>3966</v>
      </c>
      <c r="B3968" s="5">
        <v>59423</v>
      </c>
      <c r="C3968" s="5">
        <v>2868</v>
      </c>
    </row>
    <row r="3969" spans="1:3" x14ac:dyDescent="0.25">
      <c r="A3969">
        <v>3967</v>
      </c>
      <c r="B3969" s="5">
        <v>50674</v>
      </c>
      <c r="C3969" s="5">
        <v>1167</v>
      </c>
    </row>
    <row r="3970" spans="1:3" x14ac:dyDescent="0.25">
      <c r="A3970">
        <v>3968</v>
      </c>
      <c r="B3970" s="5">
        <v>32870</v>
      </c>
      <c r="C3970" s="5">
        <v>2285</v>
      </c>
    </row>
    <row r="3971" spans="1:3" x14ac:dyDescent="0.25">
      <c r="A3971">
        <v>3969</v>
      </c>
      <c r="B3971" s="5">
        <v>27798</v>
      </c>
      <c r="C3971" s="5">
        <v>1918</v>
      </c>
    </row>
    <row r="3972" spans="1:3" x14ac:dyDescent="0.25">
      <c r="A3972">
        <v>3970</v>
      </c>
      <c r="B3972" s="5">
        <v>17206</v>
      </c>
      <c r="C3972" s="5">
        <v>406</v>
      </c>
    </row>
    <row r="3973" spans="1:3" x14ac:dyDescent="0.25">
      <c r="A3973">
        <v>3971</v>
      </c>
      <c r="B3973" s="5">
        <v>6785</v>
      </c>
      <c r="C3973" s="5">
        <v>1000</v>
      </c>
    </row>
    <row r="3974" spans="1:3" x14ac:dyDescent="0.25">
      <c r="A3974">
        <v>3972</v>
      </c>
      <c r="B3974" s="5">
        <v>5474</v>
      </c>
      <c r="C3974" s="5">
        <v>290</v>
      </c>
    </row>
    <row r="3975" spans="1:3" x14ac:dyDescent="0.25">
      <c r="A3975">
        <v>3973</v>
      </c>
      <c r="B3975" s="5">
        <v>5199</v>
      </c>
      <c r="C3975" s="5">
        <v>100</v>
      </c>
    </row>
    <row r="3976" spans="1:3" x14ac:dyDescent="0.25">
      <c r="A3976">
        <v>3974</v>
      </c>
      <c r="B3976" s="5">
        <v>1285</v>
      </c>
      <c r="C3976" s="5">
        <v>112</v>
      </c>
    </row>
    <row r="3977" spans="1:3" x14ac:dyDescent="0.25">
      <c r="A3977">
        <v>3975</v>
      </c>
      <c r="B3977" s="5">
        <v>612</v>
      </c>
      <c r="C3977" s="5">
        <v>65</v>
      </c>
    </row>
    <row r="3978" spans="1:3" x14ac:dyDescent="0.25">
      <c r="A3978">
        <v>3976</v>
      </c>
      <c r="B3978" s="5">
        <v>573</v>
      </c>
      <c r="C3978" s="5">
        <v>28</v>
      </c>
    </row>
    <row r="3979" spans="1:3" x14ac:dyDescent="0.25">
      <c r="A3979">
        <v>3977</v>
      </c>
      <c r="B3979" s="5">
        <v>98</v>
      </c>
      <c r="C3979" s="5">
        <v>7</v>
      </c>
    </row>
    <row r="3980" spans="1:3" x14ac:dyDescent="0.25">
      <c r="A3980">
        <v>3978</v>
      </c>
      <c r="B3980" s="5">
        <v>84</v>
      </c>
      <c r="C3980" s="5">
        <v>10</v>
      </c>
    </row>
    <row r="3981" spans="1:3" x14ac:dyDescent="0.25">
      <c r="A3981">
        <v>3979</v>
      </c>
      <c r="B3981" s="5">
        <v>40</v>
      </c>
      <c r="C3981" s="5">
        <v>4</v>
      </c>
    </row>
    <row r="3982" spans="1:3" x14ac:dyDescent="0.25">
      <c r="A3982">
        <v>3980</v>
      </c>
      <c r="B3982" s="5">
        <v>39</v>
      </c>
      <c r="C3982" s="5">
        <v>1</v>
      </c>
    </row>
    <row r="3983" spans="1:3" x14ac:dyDescent="0.25">
      <c r="A3983">
        <v>3981</v>
      </c>
      <c r="B3983" s="5">
        <v>4</v>
      </c>
      <c r="C3983" s="5">
        <v>1</v>
      </c>
    </row>
    <row r="3984" spans="1:3" x14ac:dyDescent="0.25">
      <c r="A3984">
        <v>3982</v>
      </c>
      <c r="B3984" s="5">
        <v>2</v>
      </c>
      <c r="C3984" s="5">
        <v>1</v>
      </c>
    </row>
    <row r="3985" spans="1:3" x14ac:dyDescent="0.25">
      <c r="A3985">
        <v>3983</v>
      </c>
      <c r="B3985" s="5">
        <v>0</v>
      </c>
      <c r="C3985" s="5">
        <v>2</v>
      </c>
    </row>
    <row r="3986" spans="1:3" x14ac:dyDescent="0.25">
      <c r="A3986">
        <v>3984</v>
      </c>
      <c r="B3986" s="5">
        <v>2158</v>
      </c>
      <c r="C3986" s="5">
        <v>57</v>
      </c>
    </row>
    <row r="3987" spans="1:3" x14ac:dyDescent="0.25">
      <c r="A3987">
        <v>3985</v>
      </c>
      <c r="B3987" s="5">
        <v>1727</v>
      </c>
      <c r="C3987" s="5">
        <v>118</v>
      </c>
    </row>
    <row r="3988" spans="1:3" x14ac:dyDescent="0.25">
      <c r="A3988">
        <v>3986</v>
      </c>
      <c r="B3988" s="5">
        <v>0</v>
      </c>
      <c r="C3988" s="5">
        <v>15</v>
      </c>
    </row>
    <row r="3989" spans="1:3" x14ac:dyDescent="0.25">
      <c r="A3989">
        <v>3987</v>
      </c>
      <c r="B3989" s="5">
        <v>17102</v>
      </c>
      <c r="C3989" s="5">
        <v>995</v>
      </c>
    </row>
    <row r="3990" spans="1:3" x14ac:dyDescent="0.25">
      <c r="A3990">
        <v>3988</v>
      </c>
      <c r="B3990" s="5">
        <v>8460</v>
      </c>
      <c r="C3990" s="5">
        <v>400</v>
      </c>
    </row>
    <row r="3991" spans="1:3" x14ac:dyDescent="0.25">
      <c r="A3991">
        <v>3989</v>
      </c>
      <c r="B3991" s="5">
        <v>4461</v>
      </c>
      <c r="C3991" s="5">
        <v>200</v>
      </c>
    </row>
    <row r="3992" spans="1:3" x14ac:dyDescent="0.25">
      <c r="A3992">
        <v>3990</v>
      </c>
      <c r="B3992" s="5">
        <v>3404</v>
      </c>
      <c r="C3992" s="5">
        <v>135</v>
      </c>
    </row>
    <row r="3993" spans="1:3" x14ac:dyDescent="0.25">
      <c r="A3993">
        <v>3991</v>
      </c>
      <c r="B3993" s="5">
        <v>842</v>
      </c>
      <c r="C3993" s="5">
        <v>45</v>
      </c>
    </row>
    <row r="3994" spans="1:3" x14ac:dyDescent="0.25">
      <c r="A3994">
        <v>3992</v>
      </c>
      <c r="B3994" s="5">
        <v>505</v>
      </c>
      <c r="C3994" s="5">
        <v>20</v>
      </c>
    </row>
    <row r="3995" spans="1:3" x14ac:dyDescent="0.25">
      <c r="A3995">
        <v>3993</v>
      </c>
      <c r="B3995" s="5">
        <v>692432</v>
      </c>
      <c r="C3995" s="5">
        <v>99728</v>
      </c>
    </row>
    <row r="3996" spans="1:3" x14ac:dyDescent="0.25">
      <c r="A3996">
        <v>3994</v>
      </c>
      <c r="B3996" s="5">
        <v>42990</v>
      </c>
      <c r="C3996" s="5">
        <v>1000</v>
      </c>
    </row>
    <row r="3997" spans="1:3" x14ac:dyDescent="0.25">
      <c r="A3997">
        <v>3995</v>
      </c>
      <c r="B3997" s="5">
        <v>13572</v>
      </c>
      <c r="C3997" s="5">
        <v>140</v>
      </c>
    </row>
    <row r="3998" spans="1:3" x14ac:dyDescent="0.25">
      <c r="A3998">
        <v>3996</v>
      </c>
      <c r="B3998" s="5">
        <v>7613</v>
      </c>
      <c r="C3998" s="5">
        <v>105</v>
      </c>
    </row>
    <row r="3999" spans="1:3" x14ac:dyDescent="0.25">
      <c r="A3999">
        <v>3997</v>
      </c>
      <c r="B3999" s="5">
        <v>5754</v>
      </c>
      <c r="C3999" s="5">
        <v>45</v>
      </c>
    </row>
    <row r="4000" spans="1:3" x14ac:dyDescent="0.25">
      <c r="A4000">
        <v>3998</v>
      </c>
      <c r="B4000" s="5">
        <v>3395</v>
      </c>
      <c r="C4000" s="5">
        <v>100</v>
      </c>
    </row>
    <row r="4001" spans="1:3" x14ac:dyDescent="0.25">
      <c r="A4001">
        <v>3999</v>
      </c>
      <c r="B4001" s="5">
        <v>2294</v>
      </c>
      <c r="C4001" s="5">
        <v>90</v>
      </c>
    </row>
    <row r="4002" spans="1:3" x14ac:dyDescent="0.25">
      <c r="A4002">
        <v>4000</v>
      </c>
      <c r="B4002" s="5">
        <v>747</v>
      </c>
      <c r="C4002" s="5">
        <v>10</v>
      </c>
    </row>
    <row r="4003" spans="1:3" x14ac:dyDescent="0.25">
      <c r="A4003">
        <v>4001</v>
      </c>
      <c r="B4003" s="5">
        <v>577</v>
      </c>
      <c r="C4003" s="5">
        <v>2</v>
      </c>
    </row>
    <row r="4004" spans="1:3" x14ac:dyDescent="0.25">
      <c r="A4004">
        <v>4002</v>
      </c>
      <c r="B4004" s="5">
        <v>339</v>
      </c>
      <c r="C4004" s="5">
        <v>3</v>
      </c>
    </row>
    <row r="4005" spans="1:3" x14ac:dyDescent="0.25">
      <c r="A4005">
        <v>4003</v>
      </c>
      <c r="B4005" s="5">
        <v>30</v>
      </c>
      <c r="C4005" s="5">
        <v>1</v>
      </c>
    </row>
    <row r="4006" spans="1:3" x14ac:dyDescent="0.25">
      <c r="A4006">
        <v>4004</v>
      </c>
      <c r="B4006" s="5">
        <v>184208</v>
      </c>
      <c r="C4006" s="5">
        <v>140400</v>
      </c>
    </row>
    <row r="4007" spans="1:3" x14ac:dyDescent="0.25">
      <c r="A4007">
        <v>4005</v>
      </c>
      <c r="B4007" s="5">
        <v>13111</v>
      </c>
      <c r="C4007" s="5">
        <v>4400</v>
      </c>
    </row>
    <row r="4008" spans="1:3" x14ac:dyDescent="0.25">
      <c r="A4008">
        <v>4006</v>
      </c>
      <c r="B4008" s="5">
        <v>144210</v>
      </c>
      <c r="C4008" s="5">
        <v>49500</v>
      </c>
    </row>
    <row r="4009" spans="1:3" x14ac:dyDescent="0.25">
      <c r="A4009">
        <v>4007</v>
      </c>
      <c r="B4009" s="5">
        <v>13208</v>
      </c>
      <c r="C4009" s="5">
        <v>10400</v>
      </c>
    </row>
    <row r="4010" spans="1:3" x14ac:dyDescent="0.25">
      <c r="A4010">
        <v>4008</v>
      </c>
      <c r="B4010" s="5">
        <v>2112</v>
      </c>
      <c r="C4010" s="5">
        <v>325</v>
      </c>
    </row>
    <row r="4011" spans="1:3" x14ac:dyDescent="0.25">
      <c r="A4011">
        <v>4009</v>
      </c>
      <c r="B4011" s="5">
        <v>1079</v>
      </c>
      <c r="C4011" s="5">
        <v>1000</v>
      </c>
    </row>
    <row r="4012" spans="1:3" x14ac:dyDescent="0.25">
      <c r="A4012">
        <v>4010</v>
      </c>
      <c r="B4012" s="5">
        <v>17</v>
      </c>
      <c r="C4012" s="5">
        <v>15</v>
      </c>
    </row>
    <row r="4013" spans="1:3" x14ac:dyDescent="0.25">
      <c r="A4013">
        <v>4011</v>
      </c>
      <c r="B4013" s="5">
        <v>1488736</v>
      </c>
      <c r="C4013" s="5">
        <v>144924</v>
      </c>
    </row>
    <row r="4014" spans="1:3" x14ac:dyDescent="0.25">
      <c r="A4014">
        <v>4012</v>
      </c>
      <c r="B4014" s="5">
        <v>700110</v>
      </c>
      <c r="C4014" s="5">
        <v>83510</v>
      </c>
    </row>
    <row r="4015" spans="1:3" x14ac:dyDescent="0.25">
      <c r="A4015">
        <v>4013</v>
      </c>
      <c r="B4015" s="5">
        <v>492813</v>
      </c>
      <c r="C4015" s="5">
        <v>51570</v>
      </c>
    </row>
    <row r="4016" spans="1:3" x14ac:dyDescent="0.25">
      <c r="A4016">
        <v>4014</v>
      </c>
      <c r="B4016" s="5">
        <v>436333</v>
      </c>
      <c r="C4016" s="5">
        <v>52760</v>
      </c>
    </row>
    <row r="4017" spans="1:3" x14ac:dyDescent="0.25">
      <c r="A4017">
        <v>4015</v>
      </c>
      <c r="B4017" s="5">
        <v>414787</v>
      </c>
      <c r="C4017" s="5">
        <v>59680</v>
      </c>
    </row>
    <row r="4018" spans="1:3" x14ac:dyDescent="0.25">
      <c r="A4018">
        <v>4016</v>
      </c>
      <c r="B4018" s="5">
        <v>273215</v>
      </c>
      <c r="C4018" s="5">
        <v>25620</v>
      </c>
    </row>
    <row r="4019" spans="1:3" x14ac:dyDescent="0.25">
      <c r="A4019">
        <v>4017</v>
      </c>
      <c r="B4019" s="5">
        <v>270874</v>
      </c>
      <c r="C4019" s="5">
        <v>33300</v>
      </c>
    </row>
    <row r="4020" spans="1:3" x14ac:dyDescent="0.25">
      <c r="A4020">
        <v>4018</v>
      </c>
      <c r="B4020" s="5">
        <v>239639</v>
      </c>
      <c r="C4020" s="5">
        <v>36000</v>
      </c>
    </row>
    <row r="4021" spans="1:3" x14ac:dyDescent="0.25">
      <c r="A4021">
        <v>4019</v>
      </c>
      <c r="B4021" s="5">
        <v>193651</v>
      </c>
      <c r="C4021" s="5">
        <v>25272</v>
      </c>
    </row>
    <row r="4022" spans="1:3" x14ac:dyDescent="0.25">
      <c r="A4022">
        <v>4020</v>
      </c>
      <c r="B4022" s="5">
        <v>185514</v>
      </c>
      <c r="C4022" s="5">
        <v>24020</v>
      </c>
    </row>
    <row r="4023" spans="1:3" x14ac:dyDescent="0.25">
      <c r="A4023">
        <v>4021</v>
      </c>
      <c r="B4023" s="5">
        <v>165753</v>
      </c>
      <c r="C4023" s="5">
        <v>12280</v>
      </c>
    </row>
    <row r="4024" spans="1:3" x14ac:dyDescent="0.25">
      <c r="A4024">
        <v>4022</v>
      </c>
      <c r="B4024" s="5">
        <v>159978</v>
      </c>
      <c r="C4024" s="5">
        <v>16581</v>
      </c>
    </row>
    <row r="4025" spans="1:3" x14ac:dyDescent="0.25">
      <c r="A4025">
        <v>4023</v>
      </c>
      <c r="B4025" s="5">
        <v>149954</v>
      </c>
      <c r="C4025" s="5">
        <v>13305</v>
      </c>
    </row>
    <row r="4026" spans="1:3" x14ac:dyDescent="0.25">
      <c r="A4026">
        <v>4024</v>
      </c>
      <c r="B4026" s="5">
        <v>142275</v>
      </c>
      <c r="C4026" s="5">
        <v>15606</v>
      </c>
    </row>
    <row r="4027" spans="1:3" x14ac:dyDescent="0.25">
      <c r="A4027">
        <v>4025</v>
      </c>
      <c r="B4027" s="5">
        <v>125547</v>
      </c>
      <c r="C4027" s="5">
        <v>16965</v>
      </c>
    </row>
    <row r="4028" spans="1:3" x14ac:dyDescent="0.25">
      <c r="A4028">
        <v>4026</v>
      </c>
      <c r="B4028" s="5">
        <v>107932</v>
      </c>
      <c r="C4028" s="5">
        <v>8320</v>
      </c>
    </row>
    <row r="4029" spans="1:3" x14ac:dyDescent="0.25">
      <c r="A4029">
        <v>4027</v>
      </c>
      <c r="B4029" s="5">
        <v>104476</v>
      </c>
      <c r="C4029" s="5">
        <v>9465</v>
      </c>
    </row>
    <row r="4030" spans="1:3" x14ac:dyDescent="0.25">
      <c r="A4030">
        <v>4028</v>
      </c>
      <c r="B4030" s="5">
        <v>96943</v>
      </c>
      <c r="C4030" s="5">
        <v>12280</v>
      </c>
    </row>
    <row r="4031" spans="1:3" x14ac:dyDescent="0.25">
      <c r="A4031">
        <v>4029</v>
      </c>
      <c r="B4031" s="5">
        <v>76107</v>
      </c>
      <c r="C4031" s="5">
        <v>5945</v>
      </c>
    </row>
    <row r="4032" spans="1:3" x14ac:dyDescent="0.25">
      <c r="A4032">
        <v>4030</v>
      </c>
      <c r="B4032" s="5">
        <v>74698</v>
      </c>
      <c r="C4032" s="5">
        <v>8638</v>
      </c>
    </row>
    <row r="4033" spans="1:3" x14ac:dyDescent="0.25">
      <c r="A4033">
        <v>4031</v>
      </c>
      <c r="B4033" s="5">
        <v>72464</v>
      </c>
      <c r="C4033" s="5">
        <v>7840</v>
      </c>
    </row>
    <row r="4034" spans="1:3" x14ac:dyDescent="0.25">
      <c r="A4034">
        <v>4032</v>
      </c>
      <c r="B4034" s="5">
        <v>56189</v>
      </c>
      <c r="C4034" s="5">
        <v>7060</v>
      </c>
    </row>
    <row r="4035" spans="1:3" x14ac:dyDescent="0.25">
      <c r="A4035">
        <v>4033</v>
      </c>
      <c r="B4035" s="5">
        <v>53105</v>
      </c>
      <c r="C4035" s="5">
        <v>5459</v>
      </c>
    </row>
    <row r="4036" spans="1:3" x14ac:dyDescent="0.25">
      <c r="A4036">
        <v>4034</v>
      </c>
      <c r="B4036" s="5">
        <v>45890</v>
      </c>
      <c r="C4036" s="5">
        <v>5000</v>
      </c>
    </row>
    <row r="4037" spans="1:3" x14ac:dyDescent="0.25">
      <c r="A4037">
        <v>4035</v>
      </c>
      <c r="B4037" s="5">
        <v>44484</v>
      </c>
      <c r="C4037" s="5">
        <v>4920</v>
      </c>
    </row>
    <row r="4038" spans="1:3" x14ac:dyDescent="0.25">
      <c r="A4038">
        <v>4036</v>
      </c>
      <c r="B4038" s="5">
        <v>38129</v>
      </c>
      <c r="C4038" s="5">
        <v>4220</v>
      </c>
    </row>
    <row r="4039" spans="1:3" x14ac:dyDescent="0.25">
      <c r="A4039">
        <v>4037</v>
      </c>
      <c r="B4039" s="5">
        <v>32508</v>
      </c>
      <c r="C4039" s="5">
        <v>5400</v>
      </c>
    </row>
    <row r="4040" spans="1:3" x14ac:dyDescent="0.25">
      <c r="A4040">
        <v>4038</v>
      </c>
      <c r="B4040" s="5">
        <v>25474</v>
      </c>
      <c r="C4040" s="5">
        <v>1325</v>
      </c>
    </row>
    <row r="4041" spans="1:3" x14ac:dyDescent="0.25">
      <c r="A4041">
        <v>4039</v>
      </c>
      <c r="B4041" s="5">
        <v>18399</v>
      </c>
      <c r="C4041" s="5">
        <v>2000</v>
      </c>
    </row>
    <row r="4042" spans="1:3" x14ac:dyDescent="0.25">
      <c r="A4042">
        <v>4040</v>
      </c>
      <c r="B4042" s="5">
        <v>9944</v>
      </c>
      <c r="C4042" s="5">
        <v>900</v>
      </c>
    </row>
    <row r="4043" spans="1:3" x14ac:dyDescent="0.25">
      <c r="A4043">
        <v>4041</v>
      </c>
      <c r="B4043" s="5">
        <v>5799</v>
      </c>
      <c r="C4043" s="5">
        <v>1000</v>
      </c>
    </row>
    <row r="4044" spans="1:3" x14ac:dyDescent="0.25">
      <c r="A4044">
        <v>4042</v>
      </c>
      <c r="B4044" s="5">
        <v>5460</v>
      </c>
      <c r="C4044" s="5">
        <v>400</v>
      </c>
    </row>
    <row r="4045" spans="1:3" x14ac:dyDescent="0.25">
      <c r="A4045">
        <v>4043</v>
      </c>
      <c r="B4045" s="5">
        <v>5320</v>
      </c>
      <c r="C4045" s="5">
        <v>380</v>
      </c>
    </row>
    <row r="4046" spans="1:3" x14ac:dyDescent="0.25">
      <c r="A4046">
        <v>4044</v>
      </c>
      <c r="B4046" s="5">
        <v>3285</v>
      </c>
      <c r="C4046" s="5">
        <v>500</v>
      </c>
    </row>
    <row r="4047" spans="1:3" x14ac:dyDescent="0.25">
      <c r="A4047">
        <v>4045</v>
      </c>
      <c r="B4047" s="5">
        <v>2609</v>
      </c>
      <c r="C4047" s="5">
        <v>300</v>
      </c>
    </row>
    <row r="4048" spans="1:3" x14ac:dyDescent="0.25">
      <c r="A4048">
        <v>4046</v>
      </c>
      <c r="B4048" s="5">
        <v>886</v>
      </c>
      <c r="C4048" s="5">
        <v>100</v>
      </c>
    </row>
    <row r="4049" spans="1:3" x14ac:dyDescent="0.25">
      <c r="A4049">
        <v>4047</v>
      </c>
      <c r="B4049" s="5">
        <v>403</v>
      </c>
      <c r="C4049" s="5">
        <v>40</v>
      </c>
    </row>
    <row r="4050" spans="1:3" x14ac:dyDescent="0.25">
      <c r="A4050">
        <v>4048</v>
      </c>
      <c r="B4050" s="5">
        <v>221</v>
      </c>
      <c r="C4050" s="5">
        <v>20</v>
      </c>
    </row>
    <row r="4051" spans="1:3" x14ac:dyDescent="0.25">
      <c r="A4051">
        <v>4049</v>
      </c>
      <c r="B4051" s="5">
        <v>214</v>
      </c>
      <c r="C4051" s="5">
        <v>20</v>
      </c>
    </row>
    <row r="4052" spans="1:3" x14ac:dyDescent="0.25">
      <c r="A4052">
        <v>4050</v>
      </c>
      <c r="B4052" s="5">
        <v>94</v>
      </c>
      <c r="C4052" s="5">
        <v>5</v>
      </c>
    </row>
    <row r="4053" spans="1:3" x14ac:dyDescent="0.25">
      <c r="A4053">
        <v>4051</v>
      </c>
      <c r="B4053" s="5">
        <v>206831</v>
      </c>
      <c r="C4053" s="5">
        <v>4750</v>
      </c>
    </row>
    <row r="4054" spans="1:3" x14ac:dyDescent="0.25">
      <c r="A4054">
        <v>4052</v>
      </c>
      <c r="B4054" s="5">
        <v>20812</v>
      </c>
      <c r="C4054" s="5">
        <v>500</v>
      </c>
    </row>
    <row r="4055" spans="1:3" x14ac:dyDescent="0.25">
      <c r="A4055">
        <v>4053</v>
      </c>
      <c r="B4055" s="5">
        <v>7424</v>
      </c>
      <c r="C4055" s="5">
        <v>150</v>
      </c>
    </row>
    <row r="4056" spans="1:3" x14ac:dyDescent="0.25">
      <c r="A4056">
        <v>4054</v>
      </c>
      <c r="B4056" s="5">
        <v>5134</v>
      </c>
      <c r="C4056" s="5">
        <v>20</v>
      </c>
    </row>
    <row r="4057" spans="1:3" x14ac:dyDescent="0.25">
      <c r="A4057">
        <v>4055</v>
      </c>
      <c r="B4057" s="5">
        <v>1187</v>
      </c>
      <c r="C4057" s="5">
        <v>5</v>
      </c>
    </row>
    <row r="4058" spans="1:3" x14ac:dyDescent="0.25">
      <c r="A4058">
        <v>4056</v>
      </c>
      <c r="B4058" s="5">
        <v>572</v>
      </c>
      <c r="C4058" s="5">
        <v>5</v>
      </c>
    </row>
    <row r="4059" spans="1:3" x14ac:dyDescent="0.25">
      <c r="A4059">
        <v>4057</v>
      </c>
      <c r="B4059" s="5">
        <v>222521</v>
      </c>
      <c r="C4059" s="5">
        <v>10560</v>
      </c>
    </row>
    <row r="4060" spans="1:3" x14ac:dyDescent="0.25">
      <c r="A4060">
        <v>4058</v>
      </c>
      <c r="B4060" s="5">
        <v>37311</v>
      </c>
      <c r="C4060" s="5">
        <v>770</v>
      </c>
    </row>
    <row r="4061" spans="1:3" x14ac:dyDescent="0.25">
      <c r="A4061">
        <v>4059</v>
      </c>
      <c r="B4061" s="5">
        <v>5519</v>
      </c>
      <c r="C4061" s="5">
        <v>500</v>
      </c>
    </row>
    <row r="4062" spans="1:3" x14ac:dyDescent="0.25">
      <c r="A4062">
        <v>4060</v>
      </c>
      <c r="B4062" s="5">
        <v>2524</v>
      </c>
      <c r="C4062" s="5">
        <v>15</v>
      </c>
    </row>
    <row r="4063" spans="1:3" x14ac:dyDescent="0.25">
      <c r="A4063">
        <v>4061</v>
      </c>
      <c r="B4063" s="5">
        <v>57859</v>
      </c>
      <c r="C4063" s="5">
        <v>1040</v>
      </c>
    </row>
    <row r="4064" spans="1:3" x14ac:dyDescent="0.25">
      <c r="A4064">
        <v>4062</v>
      </c>
      <c r="B4064" s="5">
        <v>28543</v>
      </c>
      <c r="C4064" s="5">
        <v>500</v>
      </c>
    </row>
    <row r="4065" spans="1:3" x14ac:dyDescent="0.25">
      <c r="A4065">
        <v>4063</v>
      </c>
      <c r="B4065" s="5">
        <v>8129</v>
      </c>
      <c r="C4065" s="5">
        <v>200</v>
      </c>
    </row>
    <row r="4066" spans="1:3" x14ac:dyDescent="0.25">
      <c r="A4066">
        <v>4064</v>
      </c>
      <c r="B4066" s="5">
        <v>1153</v>
      </c>
      <c r="C4066" s="5">
        <v>15</v>
      </c>
    </row>
    <row r="4067" spans="1:3" x14ac:dyDescent="0.25">
      <c r="A4067">
        <v>4065</v>
      </c>
      <c r="B4067" s="5">
        <v>1626979</v>
      </c>
      <c r="C4067" s="5">
        <v>111880</v>
      </c>
    </row>
    <row r="4068" spans="1:3" x14ac:dyDescent="0.25">
      <c r="A4068">
        <v>4066</v>
      </c>
      <c r="B4068" s="5">
        <v>948801</v>
      </c>
      <c r="C4068" s="5">
        <v>76276</v>
      </c>
    </row>
    <row r="4069" spans="1:3" x14ac:dyDescent="0.25">
      <c r="A4069">
        <v>4067</v>
      </c>
      <c r="B4069" s="5">
        <v>615588</v>
      </c>
      <c r="C4069" s="5">
        <v>50617</v>
      </c>
    </row>
    <row r="4070" spans="1:3" x14ac:dyDescent="0.25">
      <c r="A4070">
        <v>4068</v>
      </c>
      <c r="B4070" s="5">
        <v>339485</v>
      </c>
      <c r="C4070" s="5">
        <v>4230</v>
      </c>
    </row>
    <row r="4071" spans="1:3" x14ac:dyDescent="0.25">
      <c r="A4071">
        <v>4069</v>
      </c>
      <c r="B4071" s="5">
        <v>285192</v>
      </c>
      <c r="C4071" s="5">
        <v>21700</v>
      </c>
    </row>
    <row r="4072" spans="1:3" x14ac:dyDescent="0.25">
      <c r="A4072">
        <v>4070</v>
      </c>
      <c r="B4072" s="5">
        <v>266259</v>
      </c>
      <c r="C4072" s="5">
        <v>6359</v>
      </c>
    </row>
    <row r="4073" spans="1:3" x14ac:dyDescent="0.25">
      <c r="A4073">
        <v>4071</v>
      </c>
      <c r="B4073" s="5">
        <v>256520</v>
      </c>
      <c r="C4073" s="5">
        <v>9809</v>
      </c>
    </row>
    <row r="4074" spans="1:3" x14ac:dyDescent="0.25">
      <c r="A4074">
        <v>4072</v>
      </c>
      <c r="B4074" s="5">
        <v>230225</v>
      </c>
      <c r="C4074" s="5">
        <v>12912</v>
      </c>
    </row>
    <row r="4075" spans="1:3" x14ac:dyDescent="0.25">
      <c r="A4075">
        <v>4073</v>
      </c>
      <c r="B4075" s="5">
        <v>206103</v>
      </c>
      <c r="C4075" s="5">
        <v>8947</v>
      </c>
    </row>
    <row r="4076" spans="1:3" x14ac:dyDescent="0.25">
      <c r="A4076">
        <v>4074</v>
      </c>
      <c r="B4076" s="5">
        <v>158158</v>
      </c>
      <c r="C4076" s="5">
        <v>7533</v>
      </c>
    </row>
    <row r="4077" spans="1:3" x14ac:dyDescent="0.25">
      <c r="A4077">
        <v>4075</v>
      </c>
      <c r="B4077" s="5">
        <v>141263</v>
      </c>
      <c r="C4077" s="5">
        <v>14378</v>
      </c>
    </row>
    <row r="4078" spans="1:3" x14ac:dyDescent="0.25">
      <c r="A4078">
        <v>4076</v>
      </c>
      <c r="B4078" s="5">
        <v>124900</v>
      </c>
      <c r="C4078" s="5">
        <v>9760</v>
      </c>
    </row>
    <row r="4079" spans="1:3" x14ac:dyDescent="0.25">
      <c r="A4079">
        <v>4077</v>
      </c>
      <c r="B4079" s="5">
        <v>105017</v>
      </c>
      <c r="C4079" s="5">
        <v>6283</v>
      </c>
    </row>
    <row r="4080" spans="1:3" x14ac:dyDescent="0.25">
      <c r="A4080">
        <v>4078</v>
      </c>
      <c r="B4080" s="5">
        <v>83753</v>
      </c>
      <c r="C4080" s="5">
        <v>3515</v>
      </c>
    </row>
    <row r="4081" spans="1:3" x14ac:dyDescent="0.25">
      <c r="A4081">
        <v>4079</v>
      </c>
      <c r="B4081" s="5">
        <v>63836</v>
      </c>
      <c r="C4081" s="5">
        <v>3607</v>
      </c>
    </row>
    <row r="4082" spans="1:3" x14ac:dyDescent="0.25">
      <c r="A4082">
        <v>4080</v>
      </c>
      <c r="B4082" s="5">
        <v>57302</v>
      </c>
      <c r="C4082" s="5">
        <v>2600</v>
      </c>
    </row>
    <row r="4083" spans="1:3" x14ac:dyDescent="0.25">
      <c r="A4083">
        <v>4081</v>
      </c>
      <c r="B4083" s="5">
        <v>55599</v>
      </c>
      <c r="C4083" s="5">
        <v>4000</v>
      </c>
    </row>
    <row r="4084" spans="1:3" x14ac:dyDescent="0.25">
      <c r="A4084">
        <v>4082</v>
      </c>
      <c r="B4084" s="5">
        <v>45783</v>
      </c>
      <c r="C4084" s="5">
        <v>6741</v>
      </c>
    </row>
    <row r="4085" spans="1:3" x14ac:dyDescent="0.25">
      <c r="A4085">
        <v>4083</v>
      </c>
      <c r="B4085" s="5">
        <v>44500</v>
      </c>
      <c r="C4085" s="5">
        <v>1739</v>
      </c>
    </row>
    <row r="4086" spans="1:3" x14ac:dyDescent="0.25">
      <c r="A4086">
        <v>4084</v>
      </c>
      <c r="B4086" s="5">
        <v>44331</v>
      </c>
      <c r="C4086" s="5">
        <v>6358</v>
      </c>
    </row>
    <row r="4087" spans="1:3" x14ac:dyDescent="0.25">
      <c r="A4087">
        <v>4085</v>
      </c>
      <c r="B4087" s="5">
        <v>42593</v>
      </c>
      <c r="C4087" s="5">
        <v>1950</v>
      </c>
    </row>
    <row r="4088" spans="1:3" x14ac:dyDescent="0.25">
      <c r="A4088">
        <v>4086</v>
      </c>
      <c r="B4088" s="5">
        <v>36862</v>
      </c>
      <c r="C4088" s="5">
        <v>1291</v>
      </c>
    </row>
    <row r="4089" spans="1:3" x14ac:dyDescent="0.25">
      <c r="A4089">
        <v>4087</v>
      </c>
      <c r="B4089" s="5">
        <v>26236</v>
      </c>
      <c r="C4089" s="5">
        <v>505</v>
      </c>
    </row>
    <row r="4090" spans="1:3" x14ac:dyDescent="0.25">
      <c r="A4090">
        <v>4088</v>
      </c>
      <c r="B4090" s="5">
        <v>15006</v>
      </c>
      <c r="C4090" s="5">
        <v>600</v>
      </c>
    </row>
    <row r="4091" spans="1:3" x14ac:dyDescent="0.25">
      <c r="A4091">
        <v>4089</v>
      </c>
      <c r="B4091" s="5">
        <v>13223</v>
      </c>
      <c r="C4091" s="5">
        <v>600</v>
      </c>
    </row>
    <row r="4092" spans="1:3" x14ac:dyDescent="0.25">
      <c r="A4092">
        <v>4090</v>
      </c>
      <c r="B4092" s="5">
        <v>11691</v>
      </c>
      <c r="C4092" s="5">
        <v>900</v>
      </c>
    </row>
    <row r="4093" spans="1:3" x14ac:dyDescent="0.25">
      <c r="A4093">
        <v>4091</v>
      </c>
      <c r="B4093" s="5">
        <v>10939</v>
      </c>
      <c r="C4093" s="5">
        <v>850</v>
      </c>
    </row>
    <row r="4094" spans="1:3" x14ac:dyDescent="0.25">
      <c r="A4094">
        <v>4092</v>
      </c>
      <c r="B4094" s="5">
        <v>7515</v>
      </c>
      <c r="C4094" s="5">
        <v>200</v>
      </c>
    </row>
    <row r="4095" spans="1:3" x14ac:dyDescent="0.25">
      <c r="A4095">
        <v>4093</v>
      </c>
      <c r="B4095" s="5">
        <v>6299</v>
      </c>
      <c r="C4095" s="5">
        <v>175</v>
      </c>
    </row>
    <row r="4096" spans="1:3" x14ac:dyDescent="0.25">
      <c r="A4096">
        <v>4094</v>
      </c>
      <c r="B4096" s="5">
        <v>4232</v>
      </c>
      <c r="C4096" s="5">
        <v>180</v>
      </c>
    </row>
    <row r="4097" spans="1:3" x14ac:dyDescent="0.25">
      <c r="A4097">
        <v>4095</v>
      </c>
      <c r="B4097" s="5">
        <v>913</v>
      </c>
      <c r="C4097" s="5">
        <v>10</v>
      </c>
    </row>
    <row r="4098" spans="1:3" x14ac:dyDescent="0.25">
      <c r="A4098">
        <v>4096</v>
      </c>
      <c r="B4098" s="5">
        <v>315</v>
      </c>
      <c r="C4098" s="5">
        <v>35</v>
      </c>
    </row>
    <row r="4099" spans="1:3" x14ac:dyDescent="0.25">
      <c r="A4099">
        <v>4097</v>
      </c>
      <c r="B4099" s="5">
        <v>18</v>
      </c>
      <c r="C4099" s="5">
        <v>1</v>
      </c>
    </row>
    <row r="4100" spans="1:3" x14ac:dyDescent="0.25">
      <c r="A4100">
        <v>4098</v>
      </c>
      <c r="B4100" s="5">
        <v>1</v>
      </c>
      <c r="C4100" s="5">
        <v>0</v>
      </c>
    </row>
    <row r="4101" spans="1:3" x14ac:dyDescent="0.25">
      <c r="A4101">
        <v>4099</v>
      </c>
      <c r="B4101" s="5">
        <v>1</v>
      </c>
      <c r="C4101" s="5">
        <v>0</v>
      </c>
    </row>
    <row r="4102" spans="1:3" x14ac:dyDescent="0.25">
      <c r="A4102">
        <v>4100</v>
      </c>
      <c r="B4102" s="5">
        <v>12984</v>
      </c>
      <c r="C4102" s="5">
        <v>1020</v>
      </c>
    </row>
    <row r="4103" spans="1:3" x14ac:dyDescent="0.25">
      <c r="A4103">
        <v>4101</v>
      </c>
      <c r="B4103" s="5">
        <v>8160</v>
      </c>
      <c r="C4103" s="5">
        <v>600</v>
      </c>
    </row>
    <row r="4104" spans="1:3" x14ac:dyDescent="0.25">
      <c r="A4104">
        <v>4102</v>
      </c>
      <c r="B4104" s="5">
        <v>0</v>
      </c>
      <c r="C4104" s="5">
        <v>1</v>
      </c>
    </row>
    <row r="4105" spans="1:3" x14ac:dyDescent="0.25">
      <c r="A4105">
        <v>4103</v>
      </c>
      <c r="B4105" s="5">
        <v>47794</v>
      </c>
      <c r="C4105" s="5">
        <v>13006</v>
      </c>
    </row>
    <row r="4106" spans="1:3" x14ac:dyDescent="0.25">
      <c r="A4106">
        <v>4104</v>
      </c>
      <c r="B4106" s="5">
        <v>33568</v>
      </c>
      <c r="C4106" s="5">
        <v>3200</v>
      </c>
    </row>
    <row r="4107" spans="1:3" x14ac:dyDescent="0.25">
      <c r="A4107">
        <v>4105</v>
      </c>
      <c r="B4107" s="5">
        <v>6246</v>
      </c>
      <c r="C4107" s="5">
        <v>2015</v>
      </c>
    </row>
    <row r="4108" spans="1:3" x14ac:dyDescent="0.25">
      <c r="A4108">
        <v>4106</v>
      </c>
      <c r="B4108" s="5">
        <v>502</v>
      </c>
      <c r="C4108" s="5">
        <v>200</v>
      </c>
    </row>
    <row r="4109" spans="1:3" x14ac:dyDescent="0.25">
      <c r="A4109">
        <v>4107</v>
      </c>
      <c r="B4109" s="5">
        <v>429</v>
      </c>
      <c r="C4109" s="5">
        <v>120</v>
      </c>
    </row>
    <row r="4110" spans="1:3" x14ac:dyDescent="0.25">
      <c r="A4110">
        <v>4108</v>
      </c>
      <c r="B4110" s="5">
        <v>2</v>
      </c>
      <c r="C4110" s="5">
        <v>20</v>
      </c>
    </row>
    <row r="4111" spans="1:3" x14ac:dyDescent="0.25">
      <c r="A4111">
        <v>4109</v>
      </c>
      <c r="B4111" s="5">
        <v>563054</v>
      </c>
      <c r="C4111" s="5">
        <v>10474</v>
      </c>
    </row>
    <row r="4112" spans="1:3" x14ac:dyDescent="0.25">
      <c r="A4112">
        <v>4110</v>
      </c>
      <c r="B4112" s="5">
        <v>331287</v>
      </c>
      <c r="C4112" s="5">
        <v>9664</v>
      </c>
    </row>
    <row r="4113" spans="1:3" x14ac:dyDescent="0.25">
      <c r="A4113">
        <v>4111</v>
      </c>
      <c r="B4113" s="5">
        <v>158279</v>
      </c>
      <c r="C4113" s="5">
        <v>13080</v>
      </c>
    </row>
    <row r="4114" spans="1:3" x14ac:dyDescent="0.25">
      <c r="A4114">
        <v>4112</v>
      </c>
      <c r="B4114" s="5">
        <v>128163</v>
      </c>
      <c r="C4114" s="5">
        <v>2384</v>
      </c>
    </row>
    <row r="4115" spans="1:3" x14ac:dyDescent="0.25">
      <c r="A4115">
        <v>4113</v>
      </c>
      <c r="B4115" s="5">
        <v>70808</v>
      </c>
      <c r="C4115" s="5">
        <v>6900</v>
      </c>
    </row>
    <row r="4116" spans="1:3" x14ac:dyDescent="0.25">
      <c r="A4116">
        <v>4114</v>
      </c>
      <c r="B4116" s="5">
        <v>47735</v>
      </c>
      <c r="C4116" s="5">
        <v>3750</v>
      </c>
    </row>
    <row r="4117" spans="1:3" x14ac:dyDescent="0.25">
      <c r="A4117">
        <v>4115</v>
      </c>
      <c r="B4117" s="5">
        <v>43590</v>
      </c>
      <c r="C4117" s="5">
        <v>3930</v>
      </c>
    </row>
    <row r="4118" spans="1:3" x14ac:dyDescent="0.25">
      <c r="A4118">
        <v>4116</v>
      </c>
      <c r="B4118" s="5">
        <v>43047</v>
      </c>
      <c r="C4118" s="5">
        <v>4200</v>
      </c>
    </row>
    <row r="4119" spans="1:3" x14ac:dyDescent="0.25">
      <c r="A4119">
        <v>4117</v>
      </c>
      <c r="B4119" s="5">
        <v>40507</v>
      </c>
      <c r="C4119" s="5">
        <v>1416</v>
      </c>
    </row>
    <row r="4120" spans="1:3" x14ac:dyDescent="0.25">
      <c r="A4120">
        <v>4118</v>
      </c>
      <c r="B4120" s="5">
        <v>38430</v>
      </c>
      <c r="C4120" s="5">
        <v>5279</v>
      </c>
    </row>
    <row r="4121" spans="1:3" x14ac:dyDescent="0.25">
      <c r="A4121">
        <v>4119</v>
      </c>
      <c r="B4121" s="5">
        <v>28482</v>
      </c>
      <c r="C4121" s="5">
        <v>3558</v>
      </c>
    </row>
    <row r="4122" spans="1:3" x14ac:dyDescent="0.25">
      <c r="A4122">
        <v>4120</v>
      </c>
      <c r="B4122" s="5">
        <v>19550</v>
      </c>
      <c r="C4122" s="5">
        <v>2396</v>
      </c>
    </row>
    <row r="4123" spans="1:3" x14ac:dyDescent="0.25">
      <c r="A4123">
        <v>4121</v>
      </c>
      <c r="B4123" s="5">
        <v>16801</v>
      </c>
      <c r="C4123" s="5">
        <v>1320</v>
      </c>
    </row>
    <row r="4124" spans="1:3" x14ac:dyDescent="0.25">
      <c r="A4124">
        <v>4122</v>
      </c>
      <c r="B4124" s="5">
        <v>16727</v>
      </c>
      <c r="C4124" s="5">
        <v>1562</v>
      </c>
    </row>
    <row r="4125" spans="1:3" x14ac:dyDescent="0.25">
      <c r="A4125">
        <v>4123</v>
      </c>
      <c r="B4125" s="5">
        <v>7307</v>
      </c>
      <c r="C4125" s="5">
        <v>600</v>
      </c>
    </row>
    <row r="4126" spans="1:3" x14ac:dyDescent="0.25">
      <c r="A4126">
        <v>4124</v>
      </c>
      <c r="B4126" s="5">
        <v>5372</v>
      </c>
      <c r="C4126" s="5">
        <v>364</v>
      </c>
    </row>
    <row r="4127" spans="1:3" x14ac:dyDescent="0.25">
      <c r="A4127">
        <v>4125</v>
      </c>
      <c r="B4127" s="5">
        <v>4149</v>
      </c>
      <c r="C4127" s="5">
        <v>500</v>
      </c>
    </row>
    <row r="4128" spans="1:3" x14ac:dyDescent="0.25">
      <c r="A4128">
        <v>4126</v>
      </c>
      <c r="B4128" s="5">
        <v>3820</v>
      </c>
      <c r="C4128" s="5">
        <v>420</v>
      </c>
    </row>
    <row r="4129" spans="1:3" x14ac:dyDescent="0.25">
      <c r="A4129">
        <v>4127</v>
      </c>
      <c r="B4129" s="5">
        <v>1055</v>
      </c>
      <c r="C4129" s="5">
        <v>140</v>
      </c>
    </row>
    <row r="4130" spans="1:3" x14ac:dyDescent="0.25">
      <c r="A4130">
        <v>4128</v>
      </c>
      <c r="B4130" s="5">
        <v>351</v>
      </c>
      <c r="C4130" s="5">
        <v>120</v>
      </c>
    </row>
    <row r="4131" spans="1:3" x14ac:dyDescent="0.25">
      <c r="A4131">
        <v>4129</v>
      </c>
      <c r="B4131" s="5">
        <v>349</v>
      </c>
      <c r="C4131" s="5">
        <v>12</v>
      </c>
    </row>
    <row r="4132" spans="1:3" x14ac:dyDescent="0.25">
      <c r="A4132">
        <v>4130</v>
      </c>
      <c r="B4132" s="5">
        <v>33</v>
      </c>
      <c r="C4132" s="5">
        <v>6</v>
      </c>
    </row>
    <row r="4133" spans="1:3" x14ac:dyDescent="0.25">
      <c r="A4133">
        <v>4131</v>
      </c>
      <c r="B4133" s="5">
        <v>13308</v>
      </c>
      <c r="C4133" s="5">
        <v>2795</v>
      </c>
    </row>
    <row r="4134" spans="1:3" x14ac:dyDescent="0.25">
      <c r="A4134">
        <v>4132</v>
      </c>
      <c r="B4134" s="5">
        <v>10206</v>
      </c>
      <c r="C4134" s="5">
        <v>205</v>
      </c>
    </row>
    <row r="4135" spans="1:3" x14ac:dyDescent="0.25">
      <c r="A4135">
        <v>4133</v>
      </c>
      <c r="B4135" s="5">
        <v>4956</v>
      </c>
      <c r="C4135" s="5">
        <v>145</v>
      </c>
    </row>
    <row r="4136" spans="1:3" x14ac:dyDescent="0.25">
      <c r="A4136">
        <v>4134</v>
      </c>
      <c r="B4136" s="5">
        <v>2400</v>
      </c>
      <c r="C4136" s="5">
        <v>50</v>
      </c>
    </row>
    <row r="4137" spans="1:3" x14ac:dyDescent="0.25">
      <c r="A4137">
        <v>4135</v>
      </c>
      <c r="B4137" s="5">
        <v>714</v>
      </c>
      <c r="C4137" s="5">
        <v>26</v>
      </c>
    </row>
    <row r="4138" spans="1:3" x14ac:dyDescent="0.25">
      <c r="A4138">
        <v>4136</v>
      </c>
      <c r="B4138" s="5">
        <v>693</v>
      </c>
      <c r="C4138" s="5">
        <v>170</v>
      </c>
    </row>
    <row r="4139" spans="1:3" x14ac:dyDescent="0.25">
      <c r="A4139">
        <v>4137</v>
      </c>
      <c r="B4139" s="5">
        <v>30522</v>
      </c>
      <c r="C4139" s="5">
        <v>12882</v>
      </c>
    </row>
    <row r="4140" spans="1:3" x14ac:dyDescent="0.25">
      <c r="A4140">
        <v>4138</v>
      </c>
      <c r="B4140" s="5">
        <v>14217</v>
      </c>
      <c r="C4140" s="5">
        <v>3266</v>
      </c>
    </row>
    <row r="4141" spans="1:3" x14ac:dyDescent="0.25">
      <c r="A4141">
        <v>4139</v>
      </c>
      <c r="B4141" s="5">
        <v>12650</v>
      </c>
      <c r="C4141" s="5">
        <v>4874</v>
      </c>
    </row>
    <row r="4142" spans="1:3" x14ac:dyDescent="0.25">
      <c r="A4142">
        <v>4140</v>
      </c>
      <c r="B4142" s="5">
        <v>5204</v>
      </c>
      <c r="C4142" s="5">
        <v>1190</v>
      </c>
    </row>
    <row r="4143" spans="1:3" x14ac:dyDescent="0.25">
      <c r="A4143">
        <v>4141</v>
      </c>
      <c r="B4143" s="5">
        <v>911</v>
      </c>
      <c r="C4143" s="5">
        <v>162</v>
      </c>
    </row>
    <row r="4144" spans="1:3" x14ac:dyDescent="0.25">
      <c r="A4144">
        <v>4142</v>
      </c>
      <c r="B4144" s="5">
        <v>899</v>
      </c>
      <c r="C4144" s="5">
        <v>10</v>
      </c>
    </row>
    <row r="4145" spans="1:3" x14ac:dyDescent="0.25">
      <c r="A4145">
        <v>4143</v>
      </c>
      <c r="B4145" s="5">
        <v>414</v>
      </c>
      <c r="C4145" s="5">
        <v>5</v>
      </c>
    </row>
    <row r="4146" spans="1:3" x14ac:dyDescent="0.25">
      <c r="A4146">
        <v>4144</v>
      </c>
      <c r="B4146" s="5">
        <v>134</v>
      </c>
      <c r="C4146" s="5">
        <v>23</v>
      </c>
    </row>
    <row r="4147" spans="1:3" x14ac:dyDescent="0.25">
      <c r="A4147">
        <v>4145</v>
      </c>
      <c r="B4147" s="5">
        <v>50</v>
      </c>
      <c r="C4147" s="5">
        <v>7</v>
      </c>
    </row>
    <row r="4148" spans="1:3" x14ac:dyDescent="0.25">
      <c r="A4148">
        <v>4146</v>
      </c>
      <c r="B4148" s="5">
        <v>18</v>
      </c>
      <c r="C4148" s="5">
        <v>40</v>
      </c>
    </row>
    <row r="4149" spans="1:3" x14ac:dyDescent="0.25">
      <c r="A4149">
        <v>4147</v>
      </c>
      <c r="B4149" s="5">
        <v>1237</v>
      </c>
      <c r="C4149" s="5">
        <v>20</v>
      </c>
    </row>
    <row r="4150" spans="1:3" x14ac:dyDescent="0.25">
      <c r="A4150">
        <v>4148</v>
      </c>
      <c r="B4150" s="5">
        <v>3</v>
      </c>
      <c r="C4150" s="5">
        <v>10</v>
      </c>
    </row>
    <row r="4151" spans="1:3" x14ac:dyDescent="0.25">
      <c r="A4151">
        <v>4149</v>
      </c>
      <c r="B4151" s="5">
        <v>189008</v>
      </c>
      <c r="C4151" s="5">
        <v>12850</v>
      </c>
    </row>
    <row r="4152" spans="1:3" x14ac:dyDescent="0.25">
      <c r="A4152">
        <v>4150</v>
      </c>
      <c r="B4152" s="5">
        <v>68229</v>
      </c>
      <c r="C4152" s="5">
        <v>4139</v>
      </c>
    </row>
    <row r="4153" spans="1:3" x14ac:dyDescent="0.25">
      <c r="A4153">
        <v>4151</v>
      </c>
      <c r="B4153" s="5">
        <v>60381</v>
      </c>
      <c r="C4153" s="5">
        <v>2900</v>
      </c>
    </row>
    <row r="4154" spans="1:3" x14ac:dyDescent="0.25">
      <c r="A4154">
        <v>4152</v>
      </c>
      <c r="B4154" s="5">
        <v>51615</v>
      </c>
      <c r="C4154" s="5">
        <v>3304</v>
      </c>
    </row>
    <row r="4155" spans="1:3" x14ac:dyDescent="0.25">
      <c r="A4155">
        <v>4153</v>
      </c>
      <c r="B4155" s="5">
        <v>41513</v>
      </c>
      <c r="C4155" s="5">
        <v>1660</v>
      </c>
    </row>
    <row r="4156" spans="1:3" x14ac:dyDescent="0.25">
      <c r="A4156">
        <v>4154</v>
      </c>
      <c r="B4156" s="5">
        <v>34284</v>
      </c>
      <c r="C4156" s="5">
        <v>2475</v>
      </c>
    </row>
    <row r="4157" spans="1:3" x14ac:dyDescent="0.25">
      <c r="A4157">
        <v>4155</v>
      </c>
      <c r="B4157" s="5">
        <v>32135</v>
      </c>
      <c r="C4157" s="5">
        <v>1420</v>
      </c>
    </row>
    <row r="4158" spans="1:3" x14ac:dyDescent="0.25">
      <c r="A4158">
        <v>4156</v>
      </c>
      <c r="B4158" s="5">
        <v>28782</v>
      </c>
      <c r="C4158" s="5">
        <v>1540</v>
      </c>
    </row>
    <row r="4159" spans="1:3" x14ac:dyDescent="0.25">
      <c r="A4159">
        <v>4157</v>
      </c>
      <c r="B4159" s="5">
        <v>26339</v>
      </c>
      <c r="C4159" s="5">
        <v>1120</v>
      </c>
    </row>
    <row r="4160" spans="1:3" x14ac:dyDescent="0.25">
      <c r="A4160">
        <v>4158</v>
      </c>
      <c r="B4160" s="5">
        <v>19659</v>
      </c>
      <c r="C4160" s="5">
        <v>1750</v>
      </c>
    </row>
    <row r="4161" spans="1:3" x14ac:dyDescent="0.25">
      <c r="A4161">
        <v>4159</v>
      </c>
      <c r="B4161" s="5">
        <v>18960</v>
      </c>
      <c r="C4161" s="5">
        <v>1030</v>
      </c>
    </row>
    <row r="4162" spans="1:3" x14ac:dyDescent="0.25">
      <c r="A4162">
        <v>4160</v>
      </c>
      <c r="B4162" s="5">
        <v>16286</v>
      </c>
      <c r="C4162" s="5">
        <v>230</v>
      </c>
    </row>
    <row r="4163" spans="1:3" x14ac:dyDescent="0.25">
      <c r="A4163">
        <v>4161</v>
      </c>
      <c r="B4163" s="5">
        <v>11097</v>
      </c>
      <c r="C4163" s="5">
        <v>440</v>
      </c>
    </row>
    <row r="4164" spans="1:3" x14ac:dyDescent="0.25">
      <c r="A4164">
        <v>4162</v>
      </c>
      <c r="B4164" s="5">
        <v>10780</v>
      </c>
      <c r="C4164" s="5">
        <v>1000</v>
      </c>
    </row>
    <row r="4165" spans="1:3" x14ac:dyDescent="0.25">
      <c r="A4165">
        <v>4163</v>
      </c>
      <c r="B4165" s="5">
        <v>7869</v>
      </c>
      <c r="C4165" s="5">
        <v>150</v>
      </c>
    </row>
    <row r="4166" spans="1:3" x14ac:dyDescent="0.25">
      <c r="A4166">
        <v>4164</v>
      </c>
      <c r="B4166" s="5">
        <v>6293</v>
      </c>
      <c r="C4166" s="5">
        <v>501</v>
      </c>
    </row>
    <row r="4167" spans="1:3" x14ac:dyDescent="0.25">
      <c r="A4167">
        <v>4165</v>
      </c>
      <c r="B4167" s="5">
        <v>3623</v>
      </c>
      <c r="C4167" s="5">
        <v>220</v>
      </c>
    </row>
    <row r="4168" spans="1:3" x14ac:dyDescent="0.25">
      <c r="A4168">
        <v>4166</v>
      </c>
      <c r="B4168" s="5">
        <v>1816</v>
      </c>
      <c r="C4168" s="5">
        <v>70</v>
      </c>
    </row>
    <row r="4169" spans="1:3" x14ac:dyDescent="0.25">
      <c r="A4169">
        <v>4167</v>
      </c>
      <c r="B4169" s="5">
        <v>994</v>
      </c>
      <c r="C4169" s="5">
        <v>112</v>
      </c>
    </row>
    <row r="4170" spans="1:3" x14ac:dyDescent="0.25">
      <c r="A4170">
        <v>4168</v>
      </c>
      <c r="B4170" s="5">
        <v>552</v>
      </c>
      <c r="C4170" s="5">
        <v>40</v>
      </c>
    </row>
    <row r="4171" spans="1:3" x14ac:dyDescent="0.25">
      <c r="A4171">
        <v>4169</v>
      </c>
      <c r="B4171" s="5">
        <v>550</v>
      </c>
      <c r="C4171" s="5">
        <v>53</v>
      </c>
    </row>
    <row r="4172" spans="1:3" x14ac:dyDescent="0.25">
      <c r="A4172">
        <v>4170</v>
      </c>
      <c r="B4172" s="5">
        <v>324027</v>
      </c>
      <c r="C4172" s="5">
        <v>32029</v>
      </c>
    </row>
    <row r="4173" spans="1:3" x14ac:dyDescent="0.25">
      <c r="A4173">
        <v>4171</v>
      </c>
      <c r="B4173" s="5">
        <v>199326</v>
      </c>
      <c r="C4173" s="5">
        <v>9820</v>
      </c>
    </row>
    <row r="4174" spans="1:3" x14ac:dyDescent="0.25">
      <c r="A4174">
        <v>4172</v>
      </c>
      <c r="B4174" s="5">
        <v>179828</v>
      </c>
      <c r="C4174" s="5">
        <v>17236</v>
      </c>
    </row>
    <row r="4175" spans="1:3" x14ac:dyDescent="0.25">
      <c r="A4175">
        <v>4173</v>
      </c>
      <c r="B4175" s="5">
        <v>103619</v>
      </c>
      <c r="C4175" s="5">
        <v>43969</v>
      </c>
    </row>
    <row r="4176" spans="1:3" x14ac:dyDescent="0.25">
      <c r="A4176">
        <v>4174</v>
      </c>
      <c r="B4176" s="5">
        <v>95801</v>
      </c>
      <c r="C4176" s="5">
        <v>2468</v>
      </c>
    </row>
    <row r="4177" spans="1:3" x14ac:dyDescent="0.25">
      <c r="A4177">
        <v>4175</v>
      </c>
      <c r="B4177" s="5">
        <v>85899</v>
      </c>
      <c r="C4177" s="5">
        <v>30154</v>
      </c>
    </row>
    <row r="4178" spans="1:3" x14ac:dyDescent="0.25">
      <c r="A4178">
        <v>4176</v>
      </c>
      <c r="B4178" s="5">
        <v>81315</v>
      </c>
      <c r="C4178" s="5">
        <v>6240</v>
      </c>
    </row>
    <row r="4179" spans="1:3" x14ac:dyDescent="0.25">
      <c r="A4179">
        <v>4177</v>
      </c>
      <c r="B4179" s="5">
        <v>78557</v>
      </c>
      <c r="C4179" s="5">
        <v>18822</v>
      </c>
    </row>
    <row r="4180" spans="1:3" x14ac:dyDescent="0.25">
      <c r="A4180">
        <v>4178</v>
      </c>
      <c r="B4180" s="5">
        <v>77363</v>
      </c>
      <c r="C4180" s="5">
        <v>2745</v>
      </c>
    </row>
    <row r="4181" spans="1:3" x14ac:dyDescent="0.25">
      <c r="A4181">
        <v>4179</v>
      </c>
      <c r="B4181" s="5">
        <v>51331</v>
      </c>
      <c r="C4181" s="5">
        <v>2071</v>
      </c>
    </row>
    <row r="4182" spans="1:3" x14ac:dyDescent="0.25">
      <c r="A4182">
        <v>4180</v>
      </c>
      <c r="B4182" s="5">
        <v>39505</v>
      </c>
      <c r="C4182" s="5">
        <v>6760</v>
      </c>
    </row>
    <row r="4183" spans="1:3" x14ac:dyDescent="0.25">
      <c r="A4183">
        <v>4181</v>
      </c>
      <c r="B4183" s="5">
        <v>33983</v>
      </c>
      <c r="C4183" s="5">
        <v>1835</v>
      </c>
    </row>
    <row r="4184" spans="1:3" x14ac:dyDescent="0.25">
      <c r="A4184">
        <v>4182</v>
      </c>
      <c r="B4184" s="5">
        <v>33149</v>
      </c>
      <c r="C4184" s="5">
        <v>2150</v>
      </c>
    </row>
    <row r="4185" spans="1:3" x14ac:dyDescent="0.25">
      <c r="A4185">
        <v>4183</v>
      </c>
      <c r="B4185" s="5">
        <v>30797</v>
      </c>
      <c r="C4185" s="5">
        <v>1505</v>
      </c>
    </row>
    <row r="4186" spans="1:3" x14ac:dyDescent="0.25">
      <c r="A4186">
        <v>4184</v>
      </c>
      <c r="B4186" s="5">
        <v>26913</v>
      </c>
      <c r="C4186" s="5">
        <v>1440</v>
      </c>
    </row>
    <row r="4187" spans="1:3" x14ac:dyDescent="0.25">
      <c r="A4187">
        <v>4185</v>
      </c>
      <c r="B4187" s="5">
        <v>20491</v>
      </c>
      <c r="C4187" s="5">
        <v>1639</v>
      </c>
    </row>
    <row r="4188" spans="1:3" x14ac:dyDescent="0.25">
      <c r="A4188">
        <v>4186</v>
      </c>
      <c r="B4188" s="5">
        <v>19648</v>
      </c>
      <c r="C4188" s="5">
        <v>1632</v>
      </c>
    </row>
    <row r="4189" spans="1:3" x14ac:dyDescent="0.25">
      <c r="A4189">
        <v>4187</v>
      </c>
      <c r="B4189" s="5">
        <v>18763</v>
      </c>
      <c r="C4189" s="5">
        <v>898</v>
      </c>
    </row>
    <row r="4190" spans="1:3" x14ac:dyDescent="0.25">
      <c r="A4190">
        <v>4188</v>
      </c>
      <c r="B4190" s="5">
        <v>15807</v>
      </c>
      <c r="C4190" s="5">
        <v>538</v>
      </c>
    </row>
    <row r="4191" spans="1:3" x14ac:dyDescent="0.25">
      <c r="A4191">
        <v>4189</v>
      </c>
      <c r="B4191" s="5">
        <v>6555</v>
      </c>
      <c r="C4191" s="5">
        <v>240</v>
      </c>
    </row>
    <row r="4192" spans="1:3" x14ac:dyDescent="0.25">
      <c r="A4192">
        <v>4190</v>
      </c>
      <c r="B4192" s="5">
        <v>5769</v>
      </c>
      <c r="C4192" s="5">
        <v>500</v>
      </c>
    </row>
    <row r="4193" spans="1:3" x14ac:dyDescent="0.25">
      <c r="A4193">
        <v>4191</v>
      </c>
      <c r="B4193" s="5">
        <v>5093</v>
      </c>
      <c r="C4193" s="5">
        <v>320</v>
      </c>
    </row>
    <row r="4194" spans="1:3" x14ac:dyDescent="0.25">
      <c r="A4194">
        <v>4192</v>
      </c>
      <c r="B4194" s="5">
        <v>2770</v>
      </c>
      <c r="C4194" s="5">
        <v>140</v>
      </c>
    </row>
    <row r="4195" spans="1:3" x14ac:dyDescent="0.25">
      <c r="A4195">
        <v>4193</v>
      </c>
      <c r="B4195" s="5">
        <v>2486</v>
      </c>
      <c r="C4195" s="5">
        <v>130</v>
      </c>
    </row>
    <row r="4196" spans="1:3" x14ac:dyDescent="0.25">
      <c r="A4196">
        <v>4194</v>
      </c>
      <c r="B4196" s="5">
        <v>2252</v>
      </c>
      <c r="C4196" s="5">
        <v>200</v>
      </c>
    </row>
    <row r="4197" spans="1:3" x14ac:dyDescent="0.25">
      <c r="A4197">
        <v>4195</v>
      </c>
      <c r="B4197" s="5">
        <v>600</v>
      </c>
      <c r="C4197" s="5">
        <v>15</v>
      </c>
    </row>
    <row r="4198" spans="1:3" x14ac:dyDescent="0.25">
      <c r="A4198">
        <v>4196</v>
      </c>
      <c r="B4198" s="5">
        <v>67</v>
      </c>
      <c r="C4198" s="5">
        <v>18</v>
      </c>
    </row>
    <row r="4199" spans="1:3" x14ac:dyDescent="0.25">
      <c r="A4199">
        <v>4197</v>
      </c>
      <c r="B4199" s="5">
        <v>3</v>
      </c>
      <c r="C4199" s="5">
        <v>0</v>
      </c>
    </row>
    <row r="4200" spans="1:3" x14ac:dyDescent="0.25">
      <c r="A4200">
        <v>4198</v>
      </c>
      <c r="B4200" s="5">
        <v>77085549</v>
      </c>
      <c r="C4200" s="5">
        <v>57526570</v>
      </c>
    </row>
    <row r="4201" spans="1:3" x14ac:dyDescent="0.25">
      <c r="A4201">
        <v>4199</v>
      </c>
      <c r="B4201" s="5">
        <v>16830334</v>
      </c>
      <c r="C4201" s="5">
        <v>12560008</v>
      </c>
    </row>
    <row r="4202" spans="1:3" x14ac:dyDescent="0.25">
      <c r="A4202">
        <v>4200</v>
      </c>
      <c r="B4202" s="5">
        <v>9781991</v>
      </c>
      <c r="C4202" s="5">
        <v>7300000</v>
      </c>
    </row>
    <row r="4203" spans="1:3" x14ac:dyDescent="0.25">
      <c r="A4203">
        <v>4201</v>
      </c>
      <c r="B4203" s="5">
        <v>6040134</v>
      </c>
      <c r="C4203" s="5">
        <v>4286522</v>
      </c>
    </row>
    <row r="4204" spans="1:3" x14ac:dyDescent="0.25">
      <c r="A4204">
        <v>4202</v>
      </c>
      <c r="B4204" s="5">
        <v>5050290</v>
      </c>
      <c r="C4204" s="5">
        <v>3683450</v>
      </c>
    </row>
    <row r="4205" spans="1:3" x14ac:dyDescent="0.25">
      <c r="A4205">
        <v>4203</v>
      </c>
      <c r="B4205" s="5">
        <v>4609593</v>
      </c>
      <c r="C4205" s="5">
        <v>3440000</v>
      </c>
    </row>
    <row r="4206" spans="1:3" x14ac:dyDescent="0.25">
      <c r="A4206">
        <v>4204</v>
      </c>
      <c r="B4206" s="5">
        <v>4226273</v>
      </c>
      <c r="C4206" s="5">
        <v>3135760</v>
      </c>
    </row>
    <row r="4207" spans="1:3" x14ac:dyDescent="0.25">
      <c r="A4207">
        <v>4205</v>
      </c>
      <c r="B4207" s="5">
        <v>3618605</v>
      </c>
      <c r="C4207" s="5">
        <v>2700200</v>
      </c>
    </row>
    <row r="4208" spans="1:3" x14ac:dyDescent="0.25">
      <c r="A4208">
        <v>4206</v>
      </c>
      <c r="B4208" s="5">
        <v>1647503</v>
      </c>
      <c r="C4208" s="5">
        <v>1167662</v>
      </c>
    </row>
    <row r="4209" spans="1:3" x14ac:dyDescent="0.25">
      <c r="A4209">
        <v>4207</v>
      </c>
      <c r="B4209" s="5">
        <v>1232786</v>
      </c>
      <c r="C4209" s="5">
        <v>920000</v>
      </c>
    </row>
    <row r="4210" spans="1:3" x14ac:dyDescent="0.25">
      <c r="A4210">
        <v>4208</v>
      </c>
      <c r="B4210" s="5">
        <v>1232783</v>
      </c>
      <c r="C4210" s="5">
        <v>920000</v>
      </c>
    </row>
    <row r="4211" spans="1:3" x14ac:dyDescent="0.25">
      <c r="A4211">
        <v>4209</v>
      </c>
      <c r="B4211" s="5">
        <v>1181879</v>
      </c>
      <c r="C4211" s="5">
        <v>882000</v>
      </c>
    </row>
    <row r="4212" spans="1:3" x14ac:dyDescent="0.25">
      <c r="A4212">
        <v>4210</v>
      </c>
      <c r="B4212" s="5">
        <v>1025952</v>
      </c>
      <c r="C4212" s="5">
        <v>724140</v>
      </c>
    </row>
    <row r="4213" spans="1:3" x14ac:dyDescent="0.25">
      <c r="A4213">
        <v>4211</v>
      </c>
      <c r="B4213" s="5">
        <v>777185</v>
      </c>
      <c r="C4213" s="5">
        <v>580000</v>
      </c>
    </row>
    <row r="4214" spans="1:3" x14ac:dyDescent="0.25">
      <c r="A4214">
        <v>4212</v>
      </c>
      <c r="B4214" s="5">
        <v>696792</v>
      </c>
      <c r="C4214" s="5">
        <v>520000</v>
      </c>
    </row>
    <row r="4215" spans="1:3" x14ac:dyDescent="0.25">
      <c r="A4215">
        <v>4213</v>
      </c>
      <c r="B4215" s="5">
        <v>589596</v>
      </c>
      <c r="C4215" s="5">
        <v>440000</v>
      </c>
    </row>
    <row r="4216" spans="1:3" x14ac:dyDescent="0.25">
      <c r="A4216">
        <v>4214</v>
      </c>
      <c r="B4216" s="5">
        <v>434991</v>
      </c>
      <c r="C4216" s="5">
        <v>310000</v>
      </c>
    </row>
    <row r="4217" spans="1:3" x14ac:dyDescent="0.25">
      <c r="A4217">
        <v>4215</v>
      </c>
      <c r="B4217" s="5">
        <v>428798</v>
      </c>
      <c r="C4217" s="5">
        <v>320000</v>
      </c>
    </row>
    <row r="4218" spans="1:3" x14ac:dyDescent="0.25">
      <c r="A4218">
        <v>4216</v>
      </c>
      <c r="B4218" s="5">
        <v>294797</v>
      </c>
      <c r="C4218" s="5">
        <v>220000</v>
      </c>
    </row>
    <row r="4219" spans="1:3" x14ac:dyDescent="0.25">
      <c r="A4219">
        <v>4217</v>
      </c>
      <c r="B4219" s="5">
        <v>236047</v>
      </c>
      <c r="C4219" s="5">
        <v>74000</v>
      </c>
    </row>
    <row r="4220" spans="1:3" x14ac:dyDescent="0.25">
      <c r="A4220">
        <v>4218</v>
      </c>
      <c r="B4220" s="5">
        <v>187597</v>
      </c>
      <c r="C4220" s="5">
        <v>140000</v>
      </c>
    </row>
    <row r="4221" spans="1:3" x14ac:dyDescent="0.25">
      <c r="A4221">
        <v>4219</v>
      </c>
      <c r="B4221" s="5">
        <v>133998</v>
      </c>
      <c r="C4221" s="5">
        <v>100000</v>
      </c>
    </row>
    <row r="4222" spans="1:3" x14ac:dyDescent="0.25">
      <c r="A4222">
        <v>4220</v>
      </c>
      <c r="B4222" s="5">
        <v>133998</v>
      </c>
      <c r="C4222" s="5">
        <v>100000</v>
      </c>
    </row>
    <row r="4223" spans="1:3" x14ac:dyDescent="0.25">
      <c r="A4223">
        <v>4221</v>
      </c>
      <c r="B4223" s="5">
        <v>133995</v>
      </c>
      <c r="C4223" s="5">
        <v>100000</v>
      </c>
    </row>
    <row r="4224" spans="1:3" x14ac:dyDescent="0.25">
      <c r="A4224">
        <v>4222</v>
      </c>
      <c r="B4224" s="5">
        <v>107199</v>
      </c>
      <c r="C4224" s="5">
        <v>80000</v>
      </c>
    </row>
    <row r="4225" spans="1:3" x14ac:dyDescent="0.25">
      <c r="A4225">
        <v>4223</v>
      </c>
      <c r="B4225" s="5">
        <v>107198</v>
      </c>
      <c r="C4225" s="5">
        <v>80000</v>
      </c>
    </row>
    <row r="4226" spans="1:3" x14ac:dyDescent="0.25">
      <c r="A4226">
        <v>4224</v>
      </c>
      <c r="B4226" s="5">
        <v>107198</v>
      </c>
      <c r="C4226" s="5">
        <v>80000</v>
      </c>
    </row>
    <row r="4227" spans="1:3" x14ac:dyDescent="0.25">
      <c r="A4227">
        <v>4225</v>
      </c>
      <c r="B4227" s="5">
        <v>80399</v>
      </c>
      <c r="C4227" s="5">
        <v>60000</v>
      </c>
    </row>
    <row r="4228" spans="1:3" x14ac:dyDescent="0.25">
      <c r="A4228">
        <v>4226</v>
      </c>
      <c r="B4228" s="5">
        <v>80399</v>
      </c>
      <c r="C4228" s="5">
        <v>60000</v>
      </c>
    </row>
    <row r="4229" spans="1:3" x14ac:dyDescent="0.25">
      <c r="A4229">
        <v>4227</v>
      </c>
      <c r="B4229" s="5">
        <v>26800</v>
      </c>
      <c r="C4229" s="5">
        <v>20000</v>
      </c>
    </row>
    <row r="4230" spans="1:3" x14ac:dyDescent="0.25">
      <c r="A4230">
        <v>4228</v>
      </c>
      <c r="B4230" s="5">
        <v>2474</v>
      </c>
      <c r="C4230" s="5">
        <v>900</v>
      </c>
    </row>
    <row r="4231" spans="1:3" x14ac:dyDescent="0.25">
      <c r="A4231">
        <v>4229</v>
      </c>
      <c r="B4231" s="5">
        <v>39</v>
      </c>
      <c r="C4231" s="5">
        <v>2</v>
      </c>
    </row>
    <row r="4232" spans="1:3" x14ac:dyDescent="0.25">
      <c r="A4232">
        <v>4230</v>
      </c>
      <c r="B4232" s="5">
        <v>933205</v>
      </c>
      <c r="C4232" s="5">
        <v>412922</v>
      </c>
    </row>
    <row r="4233" spans="1:3" x14ac:dyDescent="0.25">
      <c r="A4233">
        <v>4231</v>
      </c>
      <c r="B4233" s="5">
        <v>606641</v>
      </c>
      <c r="C4233" s="5">
        <v>74085</v>
      </c>
    </row>
    <row r="4234" spans="1:3" x14ac:dyDescent="0.25">
      <c r="A4234">
        <v>4232</v>
      </c>
      <c r="B4234" s="5">
        <v>449217</v>
      </c>
      <c r="C4234" s="5">
        <v>172251</v>
      </c>
    </row>
    <row r="4235" spans="1:3" x14ac:dyDescent="0.25">
      <c r="A4235">
        <v>4233</v>
      </c>
      <c r="B4235" s="5">
        <v>235201</v>
      </c>
      <c r="C4235" s="5">
        <v>92235</v>
      </c>
    </row>
    <row r="4236" spans="1:3" x14ac:dyDescent="0.25">
      <c r="A4236">
        <v>4234</v>
      </c>
      <c r="B4236" s="5">
        <v>203150</v>
      </c>
      <c r="C4236" s="5">
        <v>87586</v>
      </c>
    </row>
    <row r="4237" spans="1:3" x14ac:dyDescent="0.25">
      <c r="A4237">
        <v>4235</v>
      </c>
      <c r="B4237" s="5">
        <v>134045</v>
      </c>
      <c r="C4237" s="5">
        <v>52775</v>
      </c>
    </row>
    <row r="4238" spans="1:3" x14ac:dyDescent="0.25">
      <c r="A4238">
        <v>4236</v>
      </c>
      <c r="B4238" s="5">
        <v>88789</v>
      </c>
      <c r="C4238" s="5">
        <v>24926</v>
      </c>
    </row>
    <row r="4239" spans="1:3" x14ac:dyDescent="0.25">
      <c r="A4239">
        <v>4237</v>
      </c>
      <c r="B4239" s="5">
        <v>72857</v>
      </c>
      <c r="C4239" s="5">
        <v>21311</v>
      </c>
    </row>
    <row r="4240" spans="1:3" x14ac:dyDescent="0.25">
      <c r="A4240">
        <v>4238</v>
      </c>
      <c r="B4240" s="5">
        <v>68034</v>
      </c>
      <c r="C4240" s="5">
        <v>24231</v>
      </c>
    </row>
    <row r="4241" spans="1:3" x14ac:dyDescent="0.25">
      <c r="A4241">
        <v>4239</v>
      </c>
      <c r="B4241" s="5">
        <v>63445</v>
      </c>
      <c r="C4241" s="5">
        <v>8389</v>
      </c>
    </row>
    <row r="4242" spans="1:3" x14ac:dyDescent="0.25">
      <c r="A4242">
        <v>4240</v>
      </c>
      <c r="B4242" s="5">
        <v>60330</v>
      </c>
      <c r="C4242" s="5">
        <v>8028</v>
      </c>
    </row>
    <row r="4243" spans="1:3" x14ac:dyDescent="0.25">
      <c r="A4243">
        <v>4241</v>
      </c>
      <c r="B4243" s="5">
        <v>57634</v>
      </c>
      <c r="C4243" s="5">
        <v>4615</v>
      </c>
    </row>
    <row r="4244" spans="1:3" x14ac:dyDescent="0.25">
      <c r="A4244">
        <v>4242</v>
      </c>
      <c r="B4244" s="5">
        <v>38474</v>
      </c>
      <c r="C4244" s="5">
        <v>18000</v>
      </c>
    </row>
    <row r="4245" spans="1:3" x14ac:dyDescent="0.25">
      <c r="A4245">
        <v>4243</v>
      </c>
      <c r="B4245" s="5">
        <v>6703</v>
      </c>
      <c r="C4245" s="5">
        <v>261</v>
      </c>
    </row>
    <row r="4246" spans="1:3" x14ac:dyDescent="0.25">
      <c r="A4246">
        <v>4244</v>
      </c>
      <c r="B4246" s="5">
        <v>3306</v>
      </c>
      <c r="C4246" s="5">
        <v>205</v>
      </c>
    </row>
    <row r="4247" spans="1:3" x14ac:dyDescent="0.25">
      <c r="A4247">
        <v>4245</v>
      </c>
      <c r="B4247" s="5">
        <v>977</v>
      </c>
      <c r="C4247" s="5">
        <v>70</v>
      </c>
    </row>
    <row r="4248" spans="1:3" x14ac:dyDescent="0.25">
      <c r="A4248">
        <v>4246</v>
      </c>
      <c r="B4248" s="5">
        <v>877</v>
      </c>
      <c r="C4248" s="5">
        <v>125</v>
      </c>
    </row>
    <row r="4249" spans="1:3" x14ac:dyDescent="0.25">
      <c r="A4249">
        <v>4247</v>
      </c>
      <c r="B4249" s="5">
        <v>874</v>
      </c>
      <c r="C4249" s="5">
        <v>160</v>
      </c>
    </row>
    <row r="4250" spans="1:3" x14ac:dyDescent="0.25">
      <c r="A4250">
        <v>4248</v>
      </c>
      <c r="B4250" s="5">
        <v>754</v>
      </c>
      <c r="C4250" s="5">
        <v>417</v>
      </c>
    </row>
    <row r="4251" spans="1:3" x14ac:dyDescent="0.25">
      <c r="A4251">
        <v>4249</v>
      </c>
      <c r="B4251" s="5">
        <v>636</v>
      </c>
      <c r="C4251" s="5">
        <v>43</v>
      </c>
    </row>
    <row r="4252" spans="1:3" x14ac:dyDescent="0.25">
      <c r="A4252">
        <v>4250</v>
      </c>
      <c r="B4252" s="5">
        <v>104</v>
      </c>
      <c r="C4252" s="5">
        <v>10</v>
      </c>
    </row>
    <row r="4253" spans="1:3" x14ac:dyDescent="0.25">
      <c r="A4253">
        <v>4251</v>
      </c>
      <c r="B4253" s="5">
        <v>101</v>
      </c>
      <c r="C4253" s="5">
        <v>60</v>
      </c>
    </row>
    <row r="4254" spans="1:3" x14ac:dyDescent="0.25">
      <c r="A4254">
        <v>4252</v>
      </c>
      <c r="B4254" s="5">
        <v>60</v>
      </c>
      <c r="C4254" s="5">
        <v>18</v>
      </c>
    </row>
    <row r="4255" spans="1:3" x14ac:dyDescent="0.25">
      <c r="A4255">
        <v>4253</v>
      </c>
      <c r="B4255" s="5">
        <v>59</v>
      </c>
      <c r="C4255" s="5">
        <v>600</v>
      </c>
    </row>
    <row r="4256" spans="1:3" x14ac:dyDescent="0.25">
      <c r="A4256">
        <v>4254</v>
      </c>
      <c r="B4256" s="5">
        <v>25</v>
      </c>
      <c r="C4256" s="5">
        <v>5</v>
      </c>
    </row>
    <row r="4257" spans="1:3" x14ac:dyDescent="0.25">
      <c r="A4257">
        <v>4255</v>
      </c>
      <c r="B4257" s="5">
        <v>2</v>
      </c>
      <c r="C4257" s="5">
        <v>0</v>
      </c>
    </row>
    <row r="4258" spans="1:3" x14ac:dyDescent="0.25">
      <c r="A4258">
        <v>4256</v>
      </c>
      <c r="B4258" s="5">
        <v>680208</v>
      </c>
      <c r="C4258" s="5">
        <v>160826</v>
      </c>
    </row>
    <row r="4259" spans="1:3" x14ac:dyDescent="0.25">
      <c r="A4259">
        <v>4257</v>
      </c>
      <c r="B4259" s="5">
        <v>475703</v>
      </c>
      <c r="C4259" s="5">
        <v>108300</v>
      </c>
    </row>
    <row r="4260" spans="1:3" x14ac:dyDescent="0.25">
      <c r="A4260">
        <v>4258</v>
      </c>
      <c r="B4260" s="5">
        <v>431244</v>
      </c>
      <c r="C4260" s="5">
        <v>96000</v>
      </c>
    </row>
    <row r="4261" spans="1:3" x14ac:dyDescent="0.25">
      <c r="A4261">
        <v>4259</v>
      </c>
      <c r="B4261" s="5">
        <v>256526</v>
      </c>
      <c r="C4261" s="5">
        <v>50500</v>
      </c>
    </row>
    <row r="4262" spans="1:3" x14ac:dyDescent="0.25">
      <c r="A4262">
        <v>4260</v>
      </c>
      <c r="B4262" s="5">
        <v>227908</v>
      </c>
      <c r="C4262" s="5">
        <v>52000</v>
      </c>
    </row>
    <row r="4263" spans="1:3" x14ac:dyDescent="0.25">
      <c r="A4263">
        <v>4261</v>
      </c>
      <c r="B4263" s="5">
        <v>225725</v>
      </c>
      <c r="C4263" s="5">
        <v>50800</v>
      </c>
    </row>
    <row r="4264" spans="1:3" x14ac:dyDescent="0.25">
      <c r="A4264">
        <v>4262</v>
      </c>
      <c r="B4264" s="5">
        <v>133891</v>
      </c>
      <c r="C4264" s="5">
        <v>25850</v>
      </c>
    </row>
    <row r="4265" spans="1:3" x14ac:dyDescent="0.25">
      <c r="A4265">
        <v>4263</v>
      </c>
      <c r="B4265" s="5">
        <v>126257</v>
      </c>
      <c r="C4265" s="5">
        <v>32001</v>
      </c>
    </row>
    <row r="4266" spans="1:3" x14ac:dyDescent="0.25">
      <c r="A4266">
        <v>4264</v>
      </c>
      <c r="B4266" s="5">
        <v>123498</v>
      </c>
      <c r="C4266" s="5">
        <v>29300</v>
      </c>
    </row>
    <row r="4267" spans="1:3" x14ac:dyDescent="0.25">
      <c r="A4267">
        <v>4265</v>
      </c>
      <c r="B4267" s="5">
        <v>111145</v>
      </c>
      <c r="C4267" s="5">
        <v>23500</v>
      </c>
    </row>
    <row r="4268" spans="1:3" x14ac:dyDescent="0.25">
      <c r="A4268">
        <v>4266</v>
      </c>
      <c r="B4268" s="5">
        <v>76800</v>
      </c>
      <c r="C4268" s="5">
        <v>16000</v>
      </c>
    </row>
    <row r="4269" spans="1:3" x14ac:dyDescent="0.25">
      <c r="A4269">
        <v>4267</v>
      </c>
      <c r="B4269" s="5">
        <v>54599</v>
      </c>
      <c r="C4269" s="5">
        <v>13075</v>
      </c>
    </row>
    <row r="4270" spans="1:3" x14ac:dyDescent="0.25">
      <c r="A4270">
        <v>4268</v>
      </c>
      <c r="B4270" s="5">
        <v>32459</v>
      </c>
      <c r="C4270" s="5">
        <v>6150</v>
      </c>
    </row>
    <row r="4271" spans="1:3" x14ac:dyDescent="0.25">
      <c r="A4271">
        <v>4269</v>
      </c>
      <c r="B4271" s="5">
        <v>91291</v>
      </c>
      <c r="C4271" s="5">
        <v>23717</v>
      </c>
    </row>
    <row r="4272" spans="1:3" x14ac:dyDescent="0.25">
      <c r="A4272">
        <v>4270</v>
      </c>
      <c r="B4272" s="5">
        <v>27838</v>
      </c>
      <c r="C4272" s="5">
        <v>5875</v>
      </c>
    </row>
    <row r="4273" spans="1:3" x14ac:dyDescent="0.25">
      <c r="A4273">
        <v>4271</v>
      </c>
      <c r="B4273" s="5">
        <v>4480</v>
      </c>
      <c r="C4273" s="5">
        <v>1000</v>
      </c>
    </row>
    <row r="4274" spans="1:3" x14ac:dyDescent="0.25">
      <c r="A4274">
        <v>4272</v>
      </c>
      <c r="B4274" s="5">
        <v>3559</v>
      </c>
      <c r="C4274" s="5">
        <v>800</v>
      </c>
    </row>
    <row r="4275" spans="1:3" x14ac:dyDescent="0.25">
      <c r="A4275">
        <v>4273</v>
      </c>
      <c r="B4275" s="5">
        <v>2400</v>
      </c>
      <c r="C4275" s="5">
        <v>500</v>
      </c>
    </row>
    <row r="4276" spans="1:3" x14ac:dyDescent="0.25">
      <c r="A4276">
        <v>4274</v>
      </c>
      <c r="B4276" s="5">
        <v>5784</v>
      </c>
      <c r="C4276" s="5">
        <v>600</v>
      </c>
    </row>
    <row r="4277" spans="1:3" x14ac:dyDescent="0.25">
      <c r="A4277">
        <v>4275</v>
      </c>
      <c r="B4277" s="5">
        <v>10</v>
      </c>
      <c r="C4277" s="5">
        <v>3</v>
      </c>
    </row>
    <row r="4278" spans="1:3" x14ac:dyDescent="0.25">
      <c r="A4278">
        <v>4276</v>
      </c>
      <c r="B4278" s="5">
        <v>8979</v>
      </c>
      <c r="C4278" s="5">
        <v>1325</v>
      </c>
    </row>
    <row r="4279" spans="1:3" x14ac:dyDescent="0.25">
      <c r="A4279">
        <v>4277</v>
      </c>
      <c r="B4279" s="5">
        <v>4490</v>
      </c>
      <c r="C4279" s="5">
        <v>1003</v>
      </c>
    </row>
    <row r="4280" spans="1:3" x14ac:dyDescent="0.25">
      <c r="A4280">
        <v>4278</v>
      </c>
      <c r="B4280" s="5">
        <v>4021</v>
      </c>
      <c r="C4280" s="5">
        <v>779</v>
      </c>
    </row>
    <row r="4281" spans="1:3" x14ac:dyDescent="0.25">
      <c r="A4281">
        <v>4279</v>
      </c>
      <c r="B4281" s="5">
        <v>2680</v>
      </c>
      <c r="C4281" s="5">
        <v>100</v>
      </c>
    </row>
    <row r="4282" spans="1:3" x14ac:dyDescent="0.25">
      <c r="A4282">
        <v>4280</v>
      </c>
      <c r="B4282" s="5">
        <v>6</v>
      </c>
      <c r="C4282" s="5">
        <v>6</v>
      </c>
    </row>
    <row r="4283" spans="1:3" x14ac:dyDescent="0.25">
      <c r="A4283">
        <v>4281</v>
      </c>
      <c r="B4283" s="5">
        <v>0</v>
      </c>
      <c r="C4283" s="5">
        <v>4</v>
      </c>
    </row>
    <row r="4284" spans="1:3" x14ac:dyDescent="0.25">
      <c r="A4284">
        <v>4282</v>
      </c>
      <c r="B4284" s="5">
        <v>6265</v>
      </c>
      <c r="C4284" s="5">
        <v>1401</v>
      </c>
    </row>
    <row r="4285" spans="1:3" x14ac:dyDescent="0.25">
      <c r="A4285">
        <v>4283</v>
      </c>
      <c r="B4285" s="5">
        <v>2753</v>
      </c>
      <c r="C4285" s="5">
        <v>123</v>
      </c>
    </row>
    <row r="4286" spans="1:3" x14ac:dyDescent="0.25">
      <c r="A4286">
        <v>4284</v>
      </c>
      <c r="B4286" s="5">
        <v>1675</v>
      </c>
      <c r="C4286" s="5">
        <v>138</v>
      </c>
    </row>
    <row r="4287" spans="1:3" x14ac:dyDescent="0.25">
      <c r="A4287">
        <v>4285</v>
      </c>
      <c r="B4287" s="5">
        <v>623</v>
      </c>
      <c r="C4287" s="5">
        <v>398</v>
      </c>
    </row>
    <row r="4288" spans="1:3" x14ac:dyDescent="0.25">
      <c r="A4288">
        <v>4286</v>
      </c>
      <c r="B4288" s="5">
        <v>310</v>
      </c>
      <c r="C4288" s="5">
        <v>205</v>
      </c>
    </row>
    <row r="4289" spans="1:3" x14ac:dyDescent="0.25">
      <c r="A4289">
        <v>4287</v>
      </c>
      <c r="B4289" s="5">
        <v>281</v>
      </c>
      <c r="C4289" s="5">
        <v>165</v>
      </c>
    </row>
    <row r="4290" spans="1:3" x14ac:dyDescent="0.25">
      <c r="A4290">
        <v>4288</v>
      </c>
      <c r="B4290" s="5">
        <v>254</v>
      </c>
      <c r="C4290" s="5">
        <v>62</v>
      </c>
    </row>
    <row r="4291" spans="1:3" x14ac:dyDescent="0.25">
      <c r="A4291">
        <v>4289</v>
      </c>
      <c r="B4291" s="5">
        <v>164</v>
      </c>
      <c r="C4291" s="5">
        <v>110</v>
      </c>
    </row>
    <row r="4292" spans="1:3" x14ac:dyDescent="0.25">
      <c r="A4292">
        <v>4290</v>
      </c>
      <c r="B4292" s="5">
        <v>150</v>
      </c>
      <c r="C4292" s="5">
        <v>103</v>
      </c>
    </row>
    <row r="4293" spans="1:3" x14ac:dyDescent="0.25">
      <c r="A4293">
        <v>4291</v>
      </c>
      <c r="B4293" s="5">
        <v>103</v>
      </c>
      <c r="C4293" s="5">
        <v>64</v>
      </c>
    </row>
    <row r="4294" spans="1:3" x14ac:dyDescent="0.25">
      <c r="A4294">
        <v>4292</v>
      </c>
      <c r="B4294" s="5">
        <v>100</v>
      </c>
      <c r="C4294" s="5">
        <v>71</v>
      </c>
    </row>
    <row r="4295" spans="1:3" x14ac:dyDescent="0.25">
      <c r="A4295">
        <v>4293</v>
      </c>
      <c r="B4295" s="5">
        <v>78</v>
      </c>
      <c r="C4295" s="5">
        <v>49</v>
      </c>
    </row>
    <row r="4296" spans="1:3" x14ac:dyDescent="0.25">
      <c r="A4296">
        <v>4294</v>
      </c>
      <c r="B4296" s="5">
        <v>73</v>
      </c>
      <c r="C4296" s="5">
        <v>12</v>
      </c>
    </row>
    <row r="4297" spans="1:3" x14ac:dyDescent="0.25">
      <c r="A4297">
        <v>4295</v>
      </c>
      <c r="B4297" s="5">
        <v>45</v>
      </c>
      <c r="C4297" s="5">
        <v>30</v>
      </c>
    </row>
    <row r="4298" spans="1:3" x14ac:dyDescent="0.25">
      <c r="A4298">
        <v>4296</v>
      </c>
      <c r="B4298" s="5">
        <v>45</v>
      </c>
      <c r="C4298" s="5">
        <v>28</v>
      </c>
    </row>
    <row r="4299" spans="1:3" x14ac:dyDescent="0.25">
      <c r="A4299">
        <v>4297</v>
      </c>
      <c r="B4299" s="5">
        <v>32</v>
      </c>
      <c r="C4299" s="5">
        <v>20</v>
      </c>
    </row>
    <row r="4300" spans="1:3" x14ac:dyDescent="0.25">
      <c r="A4300">
        <v>4298</v>
      </c>
      <c r="B4300" s="5">
        <v>31</v>
      </c>
      <c r="C4300" s="5">
        <v>20</v>
      </c>
    </row>
    <row r="4301" spans="1:3" x14ac:dyDescent="0.25">
      <c r="A4301">
        <v>4299</v>
      </c>
      <c r="B4301" s="5">
        <v>30</v>
      </c>
      <c r="C4301" s="5">
        <v>21</v>
      </c>
    </row>
    <row r="4302" spans="1:3" x14ac:dyDescent="0.25">
      <c r="A4302">
        <v>4300</v>
      </c>
      <c r="B4302" s="5">
        <v>30</v>
      </c>
      <c r="C4302" s="5">
        <v>20</v>
      </c>
    </row>
    <row r="4303" spans="1:3" x14ac:dyDescent="0.25">
      <c r="A4303">
        <v>4301</v>
      </c>
      <c r="B4303" s="5">
        <v>16</v>
      </c>
      <c r="C4303" s="5">
        <v>10</v>
      </c>
    </row>
    <row r="4304" spans="1:3" x14ac:dyDescent="0.25">
      <c r="A4304">
        <v>4302</v>
      </c>
      <c r="B4304" s="5">
        <v>15</v>
      </c>
      <c r="C4304" s="5">
        <v>10</v>
      </c>
    </row>
    <row r="4305" spans="1:3" x14ac:dyDescent="0.25">
      <c r="A4305">
        <v>4303</v>
      </c>
      <c r="B4305" s="5">
        <v>15</v>
      </c>
      <c r="C4305" s="5">
        <v>10</v>
      </c>
    </row>
    <row r="4306" spans="1:3" x14ac:dyDescent="0.25">
      <c r="A4306">
        <v>4304</v>
      </c>
      <c r="B4306" s="5">
        <v>10</v>
      </c>
      <c r="C4306" s="5">
        <v>7</v>
      </c>
    </row>
    <row r="4307" spans="1:3" x14ac:dyDescent="0.25">
      <c r="A4307">
        <v>4305</v>
      </c>
      <c r="B4307" s="5">
        <v>7442</v>
      </c>
      <c r="C4307" s="5">
        <v>499</v>
      </c>
    </row>
    <row r="4308" spans="1:3" x14ac:dyDescent="0.25">
      <c r="A4308">
        <v>4306</v>
      </c>
      <c r="B4308" s="5">
        <v>4339244</v>
      </c>
      <c r="C4308" s="5">
        <v>985096</v>
      </c>
    </row>
    <row r="4309" spans="1:3" x14ac:dyDescent="0.25">
      <c r="A4309">
        <v>4307</v>
      </c>
      <c r="B4309" s="5">
        <v>1558566</v>
      </c>
      <c r="C4309" s="5">
        <v>405421</v>
      </c>
    </row>
    <row r="4310" spans="1:3" x14ac:dyDescent="0.25">
      <c r="A4310">
        <v>4308</v>
      </c>
      <c r="B4310" s="5">
        <v>1042481</v>
      </c>
      <c r="C4310" s="5">
        <v>338584</v>
      </c>
    </row>
    <row r="4311" spans="1:3" x14ac:dyDescent="0.25">
      <c r="A4311">
        <v>4309</v>
      </c>
      <c r="B4311" s="5">
        <v>437299</v>
      </c>
      <c r="C4311" s="5">
        <v>101641</v>
      </c>
    </row>
    <row r="4312" spans="1:3" x14ac:dyDescent="0.25">
      <c r="A4312">
        <v>4310</v>
      </c>
      <c r="B4312" s="5">
        <v>356725</v>
      </c>
      <c r="C4312" s="5">
        <v>127155</v>
      </c>
    </row>
    <row r="4313" spans="1:3" x14ac:dyDescent="0.25">
      <c r="A4313">
        <v>4311</v>
      </c>
      <c r="B4313" s="5">
        <v>137452</v>
      </c>
      <c r="C4313" s="5">
        <v>59232</v>
      </c>
    </row>
    <row r="4314" spans="1:3" x14ac:dyDescent="0.25">
      <c r="A4314">
        <v>4312</v>
      </c>
      <c r="B4314" s="5">
        <v>116612</v>
      </c>
      <c r="C4314" s="5">
        <v>20420</v>
      </c>
    </row>
    <row r="4315" spans="1:3" x14ac:dyDescent="0.25">
      <c r="A4315">
        <v>4313</v>
      </c>
      <c r="B4315" s="5">
        <v>115994</v>
      </c>
      <c r="C4315" s="5">
        <v>13660</v>
      </c>
    </row>
    <row r="4316" spans="1:3" x14ac:dyDescent="0.25">
      <c r="A4316">
        <v>4314</v>
      </c>
      <c r="B4316" s="5">
        <v>76049</v>
      </c>
      <c r="C4316" s="5">
        <v>25000</v>
      </c>
    </row>
    <row r="4317" spans="1:3" x14ac:dyDescent="0.25">
      <c r="A4317">
        <v>4315</v>
      </c>
      <c r="B4317" s="5">
        <v>49699</v>
      </c>
      <c r="C4317" s="5">
        <v>10000</v>
      </c>
    </row>
    <row r="4318" spans="1:3" x14ac:dyDescent="0.25">
      <c r="A4318">
        <v>4316</v>
      </c>
      <c r="B4318" s="5">
        <v>35444</v>
      </c>
      <c r="C4318" s="5">
        <v>5050</v>
      </c>
    </row>
    <row r="4319" spans="1:3" x14ac:dyDescent="0.25">
      <c r="A4319">
        <v>4317</v>
      </c>
      <c r="B4319" s="5">
        <v>25999</v>
      </c>
      <c r="C4319" s="5">
        <v>10000</v>
      </c>
    </row>
    <row r="4320" spans="1:3" x14ac:dyDescent="0.25">
      <c r="A4320">
        <v>4318</v>
      </c>
      <c r="B4320" s="5">
        <v>12991</v>
      </c>
      <c r="C4320" s="5">
        <v>1356</v>
      </c>
    </row>
    <row r="4321" spans="1:3" x14ac:dyDescent="0.25">
      <c r="A4321">
        <v>4319</v>
      </c>
      <c r="B4321" s="5">
        <v>6622</v>
      </c>
      <c r="C4321" s="5">
        <v>531</v>
      </c>
    </row>
    <row r="4322" spans="1:3" x14ac:dyDescent="0.25">
      <c r="A4322">
        <v>4320</v>
      </c>
      <c r="B4322" s="5">
        <v>5337</v>
      </c>
      <c r="C4322" s="5">
        <v>425</v>
      </c>
    </row>
    <row r="4323" spans="1:3" x14ac:dyDescent="0.25">
      <c r="A4323">
        <v>4321</v>
      </c>
      <c r="B4323" s="5">
        <v>1844</v>
      </c>
      <c r="C4323" s="5">
        <v>310</v>
      </c>
    </row>
    <row r="4324" spans="1:3" x14ac:dyDescent="0.25">
      <c r="A4324">
        <v>4322</v>
      </c>
      <c r="B4324" s="5">
        <v>1744</v>
      </c>
      <c r="C4324" s="5">
        <v>425</v>
      </c>
    </row>
    <row r="4325" spans="1:3" x14ac:dyDescent="0.25">
      <c r="A4325">
        <v>4323</v>
      </c>
      <c r="B4325" s="5">
        <v>783</v>
      </c>
      <c r="C4325" s="5">
        <v>137</v>
      </c>
    </row>
    <row r="4326" spans="1:3" x14ac:dyDescent="0.25">
      <c r="A4326">
        <v>4324</v>
      </c>
      <c r="B4326" s="5">
        <v>329</v>
      </c>
      <c r="C4326" s="5">
        <v>803</v>
      </c>
    </row>
    <row r="4327" spans="1:3" x14ac:dyDescent="0.25">
      <c r="A4327">
        <v>4325</v>
      </c>
      <c r="B4327" s="5">
        <v>195</v>
      </c>
      <c r="C4327" s="5">
        <v>20</v>
      </c>
    </row>
    <row r="4328" spans="1:3" x14ac:dyDescent="0.25">
      <c r="A4328">
        <v>4326</v>
      </c>
      <c r="B4328" s="5">
        <v>159</v>
      </c>
      <c r="C4328" s="5">
        <v>16</v>
      </c>
    </row>
    <row r="4329" spans="1:3" x14ac:dyDescent="0.25">
      <c r="A4329">
        <v>4327</v>
      </c>
      <c r="B4329" s="5">
        <v>87</v>
      </c>
      <c r="C4329" s="5">
        <v>25</v>
      </c>
    </row>
    <row r="4330" spans="1:3" x14ac:dyDescent="0.25">
      <c r="A4330">
        <v>4328</v>
      </c>
      <c r="B4330" s="5">
        <v>50</v>
      </c>
      <c r="C4330" s="5">
        <v>50</v>
      </c>
    </row>
    <row r="4331" spans="1:3" x14ac:dyDescent="0.25">
      <c r="A4331">
        <v>4329</v>
      </c>
      <c r="B4331" s="5">
        <v>4627</v>
      </c>
      <c r="C4331" s="5">
        <v>2010</v>
      </c>
    </row>
    <row r="4332" spans="1:3" x14ac:dyDescent="0.25">
      <c r="A4332">
        <v>4330</v>
      </c>
      <c r="B4332" s="5">
        <v>129</v>
      </c>
      <c r="C4332" s="5">
        <v>15</v>
      </c>
    </row>
    <row r="4333" spans="1:3" x14ac:dyDescent="0.25">
      <c r="A4333">
        <v>4331</v>
      </c>
      <c r="B4333" s="5">
        <v>6069</v>
      </c>
      <c r="C4333" s="5">
        <v>950</v>
      </c>
    </row>
    <row r="4334" spans="1:3" x14ac:dyDescent="0.25">
      <c r="A4334">
        <v>4332</v>
      </c>
      <c r="B4334" s="5">
        <v>3605</v>
      </c>
      <c r="C4334" s="5">
        <v>600</v>
      </c>
    </row>
    <row r="4335" spans="1:3" x14ac:dyDescent="0.25">
      <c r="A4335">
        <v>4333</v>
      </c>
      <c r="B4335" s="5">
        <v>645</v>
      </c>
      <c r="C4335" s="5">
        <v>100</v>
      </c>
    </row>
    <row r="4336" spans="1:3" x14ac:dyDescent="0.25">
      <c r="A4336">
        <v>4334</v>
      </c>
      <c r="B4336" s="5">
        <v>341</v>
      </c>
      <c r="C4336" s="5">
        <v>50</v>
      </c>
    </row>
    <row r="4337" spans="1:3" x14ac:dyDescent="0.25">
      <c r="A4337">
        <v>4335</v>
      </c>
      <c r="B4337" s="5">
        <v>179</v>
      </c>
      <c r="C4337" s="5">
        <v>25</v>
      </c>
    </row>
    <row r="4338" spans="1:3" x14ac:dyDescent="0.25">
      <c r="A4338">
        <v>4336</v>
      </c>
      <c r="B4338" s="5">
        <v>5891</v>
      </c>
      <c r="C4338" s="5">
        <v>201</v>
      </c>
    </row>
    <row r="4339" spans="1:3" x14ac:dyDescent="0.25">
      <c r="A4339">
        <v>4337</v>
      </c>
      <c r="B4339" s="5">
        <v>9</v>
      </c>
      <c r="C4339" s="5">
        <v>3</v>
      </c>
    </row>
    <row r="4340" spans="1:3" x14ac:dyDescent="0.25">
      <c r="A4340">
        <v>4338</v>
      </c>
      <c r="B4340" s="5">
        <v>3</v>
      </c>
      <c r="C4340" s="5">
        <v>4</v>
      </c>
    </row>
    <row r="4341" spans="1:3" x14ac:dyDescent="0.25">
      <c r="A4341">
        <v>4339</v>
      </c>
      <c r="B4341" s="5">
        <v>3702367</v>
      </c>
      <c r="C4341" s="5">
        <v>510271</v>
      </c>
    </row>
    <row r="4342" spans="1:3" x14ac:dyDescent="0.25">
      <c r="A4342">
        <v>4340</v>
      </c>
      <c r="B4342" s="5">
        <v>547102</v>
      </c>
      <c r="C4342" s="5">
        <v>63412</v>
      </c>
    </row>
    <row r="4343" spans="1:3" x14ac:dyDescent="0.25">
      <c r="A4343">
        <v>4341</v>
      </c>
      <c r="B4343" s="5">
        <v>493675</v>
      </c>
      <c r="C4343" s="5">
        <v>91476</v>
      </c>
    </row>
    <row r="4344" spans="1:3" x14ac:dyDescent="0.25">
      <c r="A4344">
        <v>4342</v>
      </c>
      <c r="B4344" s="5">
        <v>331748</v>
      </c>
      <c r="C4344" s="5">
        <v>48867</v>
      </c>
    </row>
    <row r="4345" spans="1:3" x14ac:dyDescent="0.25">
      <c r="A4345">
        <v>4343</v>
      </c>
      <c r="B4345" s="5">
        <v>266770</v>
      </c>
      <c r="C4345" s="5">
        <v>33477</v>
      </c>
    </row>
    <row r="4346" spans="1:3" x14ac:dyDescent="0.25">
      <c r="A4346">
        <v>4344</v>
      </c>
      <c r="B4346" s="5">
        <v>236979</v>
      </c>
      <c r="C4346" s="5">
        <v>36881</v>
      </c>
    </row>
    <row r="4347" spans="1:3" x14ac:dyDescent="0.25">
      <c r="A4347">
        <v>4345</v>
      </c>
      <c r="B4347" s="5">
        <v>190040</v>
      </c>
      <c r="C4347" s="5">
        <v>38724</v>
      </c>
    </row>
    <row r="4348" spans="1:3" x14ac:dyDescent="0.25">
      <c r="A4348">
        <v>4346</v>
      </c>
      <c r="B4348" s="5">
        <v>179865</v>
      </c>
      <c r="C4348" s="5">
        <v>5560</v>
      </c>
    </row>
    <row r="4349" spans="1:3" x14ac:dyDescent="0.25">
      <c r="A4349">
        <v>4347</v>
      </c>
      <c r="B4349" s="5">
        <v>167784</v>
      </c>
      <c r="C4349" s="5">
        <v>28239</v>
      </c>
    </row>
    <row r="4350" spans="1:3" x14ac:dyDescent="0.25">
      <c r="A4350">
        <v>4348</v>
      </c>
      <c r="B4350" s="5">
        <v>137743</v>
      </c>
      <c r="C4350" s="5">
        <v>28592</v>
      </c>
    </row>
    <row r="4351" spans="1:3" x14ac:dyDescent="0.25">
      <c r="A4351">
        <v>4349</v>
      </c>
      <c r="B4351" s="5">
        <v>131336</v>
      </c>
      <c r="C4351" s="5">
        <v>12240</v>
      </c>
    </row>
    <row r="4352" spans="1:3" x14ac:dyDescent="0.25">
      <c r="A4352">
        <v>4350</v>
      </c>
      <c r="B4352" s="5">
        <v>122364</v>
      </c>
      <c r="C4352" s="5">
        <v>55190</v>
      </c>
    </row>
    <row r="4353" spans="1:3" x14ac:dyDescent="0.25">
      <c r="A4353">
        <v>4351</v>
      </c>
      <c r="B4353" s="5">
        <v>110438</v>
      </c>
      <c r="C4353" s="5">
        <v>5906</v>
      </c>
    </row>
    <row r="4354" spans="1:3" x14ac:dyDescent="0.25">
      <c r="A4354">
        <v>4352</v>
      </c>
      <c r="B4354" s="5">
        <v>105024</v>
      </c>
      <c r="C4354" s="5">
        <v>3342</v>
      </c>
    </row>
    <row r="4355" spans="1:3" x14ac:dyDescent="0.25">
      <c r="A4355">
        <v>4353</v>
      </c>
      <c r="B4355" s="5">
        <v>63638</v>
      </c>
      <c r="C4355" s="5">
        <v>3020</v>
      </c>
    </row>
    <row r="4356" spans="1:3" x14ac:dyDescent="0.25">
      <c r="A4356">
        <v>4354</v>
      </c>
      <c r="B4356" s="5">
        <v>51088</v>
      </c>
      <c r="C4356" s="5">
        <v>3425</v>
      </c>
    </row>
    <row r="4357" spans="1:3" x14ac:dyDescent="0.25">
      <c r="A4357">
        <v>4355</v>
      </c>
      <c r="B4357" s="5">
        <v>40684</v>
      </c>
      <c r="C4357" s="5">
        <v>2494</v>
      </c>
    </row>
    <row r="4358" spans="1:3" x14ac:dyDescent="0.25">
      <c r="A4358">
        <v>4356</v>
      </c>
      <c r="B4358" s="5">
        <v>20980</v>
      </c>
      <c r="C4358" s="5">
        <v>1988</v>
      </c>
    </row>
    <row r="4359" spans="1:3" x14ac:dyDescent="0.25">
      <c r="A4359">
        <v>4357</v>
      </c>
      <c r="B4359" s="5">
        <v>14783</v>
      </c>
      <c r="C4359" s="5">
        <v>2580</v>
      </c>
    </row>
    <row r="4360" spans="1:3" x14ac:dyDescent="0.25">
      <c r="A4360">
        <v>4358</v>
      </c>
      <c r="B4360" s="5">
        <v>9544</v>
      </c>
      <c r="C4360" s="5">
        <v>2145</v>
      </c>
    </row>
    <row r="4361" spans="1:3" x14ac:dyDescent="0.25">
      <c r="A4361">
        <v>4359</v>
      </c>
      <c r="B4361" s="5">
        <v>7390</v>
      </c>
      <c r="C4361" s="5">
        <v>1123</v>
      </c>
    </row>
    <row r="4362" spans="1:3" x14ac:dyDescent="0.25">
      <c r="A4362">
        <v>4360</v>
      </c>
      <c r="B4362" s="5">
        <v>4490</v>
      </c>
      <c r="C4362" s="5">
        <v>714</v>
      </c>
    </row>
    <row r="4363" spans="1:3" x14ac:dyDescent="0.25">
      <c r="A4363">
        <v>4361</v>
      </c>
      <c r="B4363" s="5">
        <v>3723</v>
      </c>
      <c r="C4363" s="5">
        <v>100</v>
      </c>
    </row>
    <row r="4364" spans="1:3" x14ac:dyDescent="0.25">
      <c r="A4364">
        <v>4362</v>
      </c>
      <c r="B4364" s="5">
        <v>2866</v>
      </c>
      <c r="C4364" s="5">
        <v>615</v>
      </c>
    </row>
    <row r="4365" spans="1:3" x14ac:dyDescent="0.25">
      <c r="A4365">
        <v>4363</v>
      </c>
      <c r="B4365" s="5">
        <v>2455</v>
      </c>
      <c r="C4365" s="5">
        <v>100</v>
      </c>
    </row>
    <row r="4366" spans="1:3" x14ac:dyDescent="0.25">
      <c r="A4366">
        <v>4364</v>
      </c>
      <c r="B4366" s="5">
        <v>1820</v>
      </c>
      <c r="C4366" s="5">
        <v>45</v>
      </c>
    </row>
    <row r="4367" spans="1:3" x14ac:dyDescent="0.25">
      <c r="A4367">
        <v>4365</v>
      </c>
      <c r="B4367" s="5">
        <v>1760</v>
      </c>
      <c r="C4367" s="5">
        <v>134</v>
      </c>
    </row>
    <row r="4368" spans="1:3" x14ac:dyDescent="0.25">
      <c r="A4368">
        <v>4366</v>
      </c>
      <c r="B4368" s="5">
        <v>1223</v>
      </c>
      <c r="C4368" s="5">
        <v>92</v>
      </c>
    </row>
    <row r="4369" spans="1:3" x14ac:dyDescent="0.25">
      <c r="A4369">
        <v>4367</v>
      </c>
      <c r="B4369" s="5">
        <v>751</v>
      </c>
      <c r="C4369" s="5">
        <v>25</v>
      </c>
    </row>
    <row r="4370" spans="1:3" x14ac:dyDescent="0.25">
      <c r="A4370">
        <v>4368</v>
      </c>
      <c r="B4370" s="5">
        <v>629</v>
      </c>
      <c r="C4370" s="5">
        <v>689</v>
      </c>
    </row>
    <row r="4371" spans="1:3" x14ac:dyDescent="0.25">
      <c r="A4371">
        <v>4369</v>
      </c>
      <c r="B4371" s="5">
        <v>624</v>
      </c>
      <c r="C4371" s="5">
        <v>72</v>
      </c>
    </row>
    <row r="4372" spans="1:3" x14ac:dyDescent="0.25">
      <c r="A4372">
        <v>4370</v>
      </c>
      <c r="B4372" s="5">
        <v>618</v>
      </c>
      <c r="C4372" s="5">
        <v>407</v>
      </c>
    </row>
    <row r="4373" spans="1:3" x14ac:dyDescent="0.25">
      <c r="A4373">
        <v>4371</v>
      </c>
      <c r="B4373" s="5">
        <v>361</v>
      </c>
      <c r="C4373" s="5">
        <v>5</v>
      </c>
    </row>
    <row r="4374" spans="1:3" x14ac:dyDescent="0.25">
      <c r="A4374">
        <v>4372</v>
      </c>
      <c r="B4374" s="5">
        <v>270</v>
      </c>
      <c r="C4374" s="5">
        <v>21</v>
      </c>
    </row>
    <row r="4375" spans="1:3" x14ac:dyDescent="0.25">
      <c r="A4375">
        <v>4373</v>
      </c>
      <c r="B4375" s="5">
        <v>253</v>
      </c>
      <c r="C4375" s="5">
        <v>168</v>
      </c>
    </row>
    <row r="4376" spans="1:3" x14ac:dyDescent="0.25">
      <c r="A4376">
        <v>4374</v>
      </c>
      <c r="B4376" s="5">
        <v>235</v>
      </c>
      <c r="C4376" s="5">
        <v>106</v>
      </c>
    </row>
    <row r="4377" spans="1:3" x14ac:dyDescent="0.25">
      <c r="A4377">
        <v>4375</v>
      </c>
      <c r="B4377" s="5">
        <v>229</v>
      </c>
      <c r="C4377" s="5">
        <v>21</v>
      </c>
    </row>
    <row r="4378" spans="1:3" x14ac:dyDescent="0.25">
      <c r="A4378">
        <v>4376</v>
      </c>
      <c r="B4378" s="5">
        <v>161</v>
      </c>
      <c r="C4378" s="5">
        <v>13</v>
      </c>
    </row>
    <row r="4379" spans="1:3" x14ac:dyDescent="0.25">
      <c r="A4379">
        <v>4377</v>
      </c>
      <c r="B4379" s="5">
        <v>151</v>
      </c>
      <c r="C4379" s="5">
        <v>25</v>
      </c>
    </row>
    <row r="4380" spans="1:3" x14ac:dyDescent="0.25">
      <c r="A4380">
        <v>4378</v>
      </c>
      <c r="B4380" s="5">
        <v>144</v>
      </c>
      <c r="C4380" s="5">
        <v>60</v>
      </c>
    </row>
    <row r="4381" spans="1:3" x14ac:dyDescent="0.25">
      <c r="A4381">
        <v>4379</v>
      </c>
      <c r="B4381" s="5">
        <v>139</v>
      </c>
      <c r="C4381" s="5">
        <v>86</v>
      </c>
    </row>
    <row r="4382" spans="1:3" x14ac:dyDescent="0.25">
      <c r="A4382">
        <v>4380</v>
      </c>
      <c r="B4382" s="5">
        <v>96</v>
      </c>
      <c r="C4382" s="5">
        <v>60</v>
      </c>
    </row>
    <row r="4383" spans="1:3" x14ac:dyDescent="0.25">
      <c r="A4383">
        <v>4381</v>
      </c>
      <c r="B4383" s="5">
        <v>45</v>
      </c>
      <c r="C4383" s="5">
        <v>30</v>
      </c>
    </row>
    <row r="4384" spans="1:3" x14ac:dyDescent="0.25">
      <c r="A4384">
        <v>4382</v>
      </c>
      <c r="B4384" s="5">
        <v>30</v>
      </c>
      <c r="C4384" s="5">
        <v>20</v>
      </c>
    </row>
    <row r="4385" spans="1:3" x14ac:dyDescent="0.25">
      <c r="A4385">
        <v>4383</v>
      </c>
      <c r="B4385" s="5">
        <v>28</v>
      </c>
      <c r="C4385" s="5">
        <v>1</v>
      </c>
    </row>
    <row r="4386" spans="1:3" x14ac:dyDescent="0.25">
      <c r="A4386">
        <v>4384</v>
      </c>
      <c r="B4386" s="5">
        <v>15</v>
      </c>
      <c r="C4386" s="5">
        <v>10</v>
      </c>
    </row>
    <row r="4387" spans="1:3" x14ac:dyDescent="0.25">
      <c r="A4387">
        <v>4385</v>
      </c>
      <c r="B4387" s="5">
        <v>5</v>
      </c>
      <c r="C4387" s="5">
        <v>3</v>
      </c>
    </row>
    <row r="4388" spans="1:3" x14ac:dyDescent="0.25">
      <c r="A4388">
        <v>4386</v>
      </c>
      <c r="B4388" s="5">
        <v>0</v>
      </c>
      <c r="C4388" s="5">
        <v>8</v>
      </c>
    </row>
    <row r="4389" spans="1:3" x14ac:dyDescent="0.25">
      <c r="A4389">
        <v>4387</v>
      </c>
      <c r="B4389" s="5">
        <v>2285</v>
      </c>
      <c r="C4389" s="5">
        <v>120</v>
      </c>
    </row>
    <row r="4390" spans="1:3" x14ac:dyDescent="0.25">
      <c r="A4390">
        <v>4388</v>
      </c>
      <c r="B4390" s="5">
        <v>14201</v>
      </c>
      <c r="C4390" s="5">
        <v>3002</v>
      </c>
    </row>
    <row r="4391" spans="1:3" x14ac:dyDescent="0.25">
      <c r="A4391">
        <v>4389</v>
      </c>
      <c r="B4391" s="5">
        <v>2853</v>
      </c>
      <c r="C4391" s="5">
        <v>187</v>
      </c>
    </row>
    <row r="4392" spans="1:3" x14ac:dyDescent="0.25">
      <c r="A4392">
        <v>4390</v>
      </c>
      <c r="B4392" s="5">
        <v>266</v>
      </c>
      <c r="C4392" s="5">
        <v>67</v>
      </c>
    </row>
    <row r="4393" spans="1:3" x14ac:dyDescent="0.25">
      <c r="A4393">
        <v>4391</v>
      </c>
      <c r="B4393" s="5">
        <v>10</v>
      </c>
      <c r="C4393" s="5">
        <v>6</v>
      </c>
    </row>
    <row r="4394" spans="1:3" x14ac:dyDescent="0.25">
      <c r="A4394">
        <v>4392</v>
      </c>
      <c r="B4394" s="5">
        <v>9</v>
      </c>
      <c r="C4394" s="5">
        <v>9</v>
      </c>
    </row>
    <row r="4395" spans="1:3" x14ac:dyDescent="0.25">
      <c r="A4395">
        <v>4393</v>
      </c>
      <c r="B4395" s="5">
        <v>1</v>
      </c>
      <c r="C4395" s="5">
        <v>1</v>
      </c>
    </row>
    <row r="4396" spans="1:3" x14ac:dyDescent="0.25">
      <c r="A4396">
        <v>4394</v>
      </c>
      <c r="B4396" s="5">
        <v>24255</v>
      </c>
      <c r="C4396" s="5">
        <v>1100</v>
      </c>
    </row>
    <row r="4397" spans="1:3" x14ac:dyDescent="0.25">
      <c r="A4397">
        <v>4395</v>
      </c>
      <c r="B4397" s="5">
        <v>8780</v>
      </c>
      <c r="C4397" s="5">
        <v>2200</v>
      </c>
    </row>
    <row r="4398" spans="1:3" x14ac:dyDescent="0.25">
      <c r="A4398">
        <v>4396</v>
      </c>
      <c r="B4398" s="5">
        <v>2723079</v>
      </c>
      <c r="C4398" s="5">
        <v>288862</v>
      </c>
    </row>
    <row r="4399" spans="1:3" x14ac:dyDescent="0.25">
      <c r="A4399">
        <v>4397</v>
      </c>
      <c r="B4399" s="5">
        <v>959779</v>
      </c>
      <c r="C4399" s="5">
        <v>77295</v>
      </c>
    </row>
    <row r="4400" spans="1:3" x14ac:dyDescent="0.25">
      <c r="A4400">
        <v>4398</v>
      </c>
      <c r="B4400" s="5">
        <v>755521</v>
      </c>
      <c r="C4400" s="5">
        <v>51120</v>
      </c>
    </row>
    <row r="4401" spans="1:3" x14ac:dyDescent="0.25">
      <c r="A4401">
        <v>4399</v>
      </c>
      <c r="B4401" s="5">
        <v>399702</v>
      </c>
      <c r="C4401" s="5">
        <v>31950</v>
      </c>
    </row>
    <row r="4402" spans="1:3" x14ac:dyDescent="0.25">
      <c r="A4402">
        <v>4400</v>
      </c>
      <c r="B4402" s="5">
        <v>282664</v>
      </c>
      <c r="C4402" s="5">
        <v>26606</v>
      </c>
    </row>
    <row r="4403" spans="1:3" x14ac:dyDescent="0.25">
      <c r="A4403">
        <v>4401</v>
      </c>
      <c r="B4403" s="5">
        <v>236219</v>
      </c>
      <c r="C4403" s="5">
        <v>15141</v>
      </c>
    </row>
    <row r="4404" spans="1:3" x14ac:dyDescent="0.25">
      <c r="A4404">
        <v>4402</v>
      </c>
      <c r="B4404" s="5">
        <v>226508</v>
      </c>
      <c r="C4404" s="5">
        <v>154598</v>
      </c>
    </row>
    <row r="4405" spans="1:3" x14ac:dyDescent="0.25">
      <c r="A4405">
        <v>4403</v>
      </c>
      <c r="B4405" s="5">
        <v>190525</v>
      </c>
      <c r="C4405" s="5">
        <v>14085</v>
      </c>
    </row>
    <row r="4406" spans="1:3" x14ac:dyDescent="0.25">
      <c r="A4406">
        <v>4404</v>
      </c>
      <c r="B4406" s="5">
        <v>134957</v>
      </c>
      <c r="C4406" s="5">
        <v>14000</v>
      </c>
    </row>
    <row r="4407" spans="1:3" x14ac:dyDescent="0.25">
      <c r="A4407">
        <v>4405</v>
      </c>
      <c r="B4407" s="5">
        <v>102671</v>
      </c>
      <c r="C4407" s="5">
        <v>6148</v>
      </c>
    </row>
    <row r="4408" spans="1:3" x14ac:dyDescent="0.25">
      <c r="A4408">
        <v>4406</v>
      </c>
      <c r="B4408" s="5">
        <v>51644</v>
      </c>
      <c r="C4408" s="5">
        <v>2487</v>
      </c>
    </row>
    <row r="4409" spans="1:3" x14ac:dyDescent="0.25">
      <c r="A4409">
        <v>4407</v>
      </c>
      <c r="B4409" s="5">
        <v>36403</v>
      </c>
      <c r="C4409" s="5">
        <v>20000</v>
      </c>
    </row>
    <row r="4410" spans="1:3" x14ac:dyDescent="0.25">
      <c r="A4410">
        <v>4408</v>
      </c>
      <c r="B4410" s="5">
        <v>28501</v>
      </c>
      <c r="C4410" s="5">
        <v>16000</v>
      </c>
    </row>
    <row r="4411" spans="1:3" x14ac:dyDescent="0.25">
      <c r="A4411">
        <v>4409</v>
      </c>
      <c r="B4411" s="5">
        <v>16160</v>
      </c>
      <c r="C4411" s="5">
        <v>1533</v>
      </c>
    </row>
    <row r="4412" spans="1:3" x14ac:dyDescent="0.25">
      <c r="A4412">
        <v>4410</v>
      </c>
      <c r="B4412" s="5">
        <v>13250</v>
      </c>
      <c r="C4412" s="5">
        <v>1626</v>
      </c>
    </row>
    <row r="4413" spans="1:3" x14ac:dyDescent="0.25">
      <c r="A4413">
        <v>4411</v>
      </c>
      <c r="B4413" s="5">
        <v>2305</v>
      </c>
      <c r="C4413" s="5">
        <v>200</v>
      </c>
    </row>
    <row r="4414" spans="1:3" x14ac:dyDescent="0.25">
      <c r="A4414">
        <v>4412</v>
      </c>
      <c r="B4414" s="5">
        <v>681</v>
      </c>
      <c r="C4414" s="5">
        <v>135</v>
      </c>
    </row>
    <row r="4415" spans="1:3" x14ac:dyDescent="0.25">
      <c r="A4415">
        <v>4413</v>
      </c>
      <c r="B4415" s="5">
        <v>485</v>
      </c>
      <c r="C4415" s="5">
        <v>34</v>
      </c>
    </row>
    <row r="4416" spans="1:3" x14ac:dyDescent="0.25">
      <c r="A4416">
        <v>4414</v>
      </c>
      <c r="B4416" s="5">
        <v>1050604</v>
      </c>
      <c r="C4416" s="5">
        <v>939502</v>
      </c>
    </row>
    <row r="4417" spans="1:3" x14ac:dyDescent="0.25">
      <c r="A4417">
        <v>4415</v>
      </c>
      <c r="B4417" s="5">
        <v>362305</v>
      </c>
      <c r="C4417" s="5">
        <v>242150</v>
      </c>
    </row>
    <row r="4418" spans="1:3" x14ac:dyDescent="0.25">
      <c r="A4418">
        <v>4416</v>
      </c>
      <c r="B4418" s="5">
        <v>111196</v>
      </c>
      <c r="C4418" s="5">
        <v>59000</v>
      </c>
    </row>
    <row r="4419" spans="1:3" x14ac:dyDescent="0.25">
      <c r="A4419">
        <v>4417</v>
      </c>
      <c r="B4419" s="5">
        <v>36850</v>
      </c>
      <c r="C4419" s="5">
        <v>5000</v>
      </c>
    </row>
    <row r="4420" spans="1:3" x14ac:dyDescent="0.25">
      <c r="A4420">
        <v>4418</v>
      </c>
      <c r="B4420" s="5">
        <v>35199</v>
      </c>
      <c r="C4420" s="5">
        <v>80000</v>
      </c>
    </row>
    <row r="4421" spans="1:3" x14ac:dyDescent="0.25">
      <c r="A4421">
        <v>4419</v>
      </c>
      <c r="B4421" s="5">
        <v>30719</v>
      </c>
      <c r="C4421" s="5">
        <v>42000</v>
      </c>
    </row>
    <row r="4422" spans="1:3" x14ac:dyDescent="0.25">
      <c r="A4422">
        <v>4420</v>
      </c>
      <c r="B4422" s="5">
        <v>27540</v>
      </c>
      <c r="C4422" s="5">
        <v>4500</v>
      </c>
    </row>
    <row r="4423" spans="1:3" x14ac:dyDescent="0.25">
      <c r="A4423">
        <v>4421</v>
      </c>
      <c r="B4423" s="5">
        <v>21559</v>
      </c>
      <c r="C4423" s="5">
        <v>2000</v>
      </c>
    </row>
    <row r="4424" spans="1:3" x14ac:dyDescent="0.25">
      <c r="A4424">
        <v>4422</v>
      </c>
      <c r="B4424" s="5">
        <v>6671</v>
      </c>
      <c r="C4424" s="5">
        <v>100</v>
      </c>
    </row>
    <row r="4425" spans="1:3" x14ac:dyDescent="0.25">
      <c r="A4425">
        <v>4423</v>
      </c>
      <c r="B4425" s="5">
        <v>2110</v>
      </c>
      <c r="C4425" s="5">
        <v>1000</v>
      </c>
    </row>
    <row r="4426" spans="1:3" x14ac:dyDescent="0.25">
      <c r="A4426">
        <v>4424</v>
      </c>
      <c r="B4426" s="5">
        <v>8870576</v>
      </c>
      <c r="C4426" s="5">
        <v>11063889</v>
      </c>
    </row>
    <row r="4427" spans="1:3" x14ac:dyDescent="0.25">
      <c r="A4427">
        <v>4425</v>
      </c>
      <c r="B4427" s="5">
        <v>2375796</v>
      </c>
      <c r="C4427" s="5">
        <v>3482740</v>
      </c>
    </row>
    <row r="4428" spans="1:3" x14ac:dyDescent="0.25">
      <c r="A4428">
        <v>4426</v>
      </c>
      <c r="B4428" s="5">
        <v>668894</v>
      </c>
      <c r="C4428" s="5">
        <v>182950</v>
      </c>
    </row>
    <row r="4429" spans="1:3" x14ac:dyDescent="0.25">
      <c r="A4429">
        <v>4427</v>
      </c>
      <c r="B4429" s="5">
        <v>501401</v>
      </c>
      <c r="C4429" s="5">
        <v>382722</v>
      </c>
    </row>
    <row r="4430" spans="1:3" x14ac:dyDescent="0.25">
      <c r="A4430">
        <v>4428</v>
      </c>
      <c r="B4430" s="5">
        <v>293212</v>
      </c>
      <c r="C4430" s="5">
        <v>55500</v>
      </c>
    </row>
    <row r="4431" spans="1:3" x14ac:dyDescent="0.25">
      <c r="A4431">
        <v>4429</v>
      </c>
      <c r="B4431" s="5">
        <v>201298</v>
      </c>
      <c r="C4431" s="5">
        <v>31930</v>
      </c>
    </row>
    <row r="4432" spans="1:3" x14ac:dyDescent="0.25">
      <c r="A4432">
        <v>4430</v>
      </c>
      <c r="B4432" s="5">
        <v>170039</v>
      </c>
      <c r="C4432" s="5">
        <v>40000</v>
      </c>
    </row>
    <row r="4433" spans="1:3" x14ac:dyDescent="0.25">
      <c r="A4433">
        <v>4431</v>
      </c>
      <c r="B4433" s="5">
        <v>142590</v>
      </c>
      <c r="C4433" s="5">
        <v>300000</v>
      </c>
    </row>
    <row r="4434" spans="1:3" x14ac:dyDescent="0.25">
      <c r="A4434">
        <v>4432</v>
      </c>
      <c r="B4434" s="5">
        <v>129691</v>
      </c>
      <c r="C4434" s="5">
        <v>197900</v>
      </c>
    </row>
    <row r="4435" spans="1:3" x14ac:dyDescent="0.25">
      <c r="A4435">
        <v>4433</v>
      </c>
      <c r="B4435" s="5">
        <v>123464</v>
      </c>
      <c r="C4435" s="5">
        <v>14662</v>
      </c>
    </row>
    <row r="4436" spans="1:3" x14ac:dyDescent="0.25">
      <c r="A4436">
        <v>4434</v>
      </c>
      <c r="B4436" s="5">
        <v>121642</v>
      </c>
      <c r="C4436" s="5">
        <v>24874</v>
      </c>
    </row>
    <row r="4437" spans="1:3" x14ac:dyDescent="0.25">
      <c r="A4437">
        <v>4435</v>
      </c>
      <c r="B4437" s="5">
        <v>109059</v>
      </c>
      <c r="C4437" s="5">
        <v>33260</v>
      </c>
    </row>
    <row r="4438" spans="1:3" x14ac:dyDescent="0.25">
      <c r="A4438">
        <v>4436</v>
      </c>
      <c r="B4438" s="5">
        <v>28447</v>
      </c>
      <c r="C4438" s="5">
        <v>20754</v>
      </c>
    </row>
    <row r="4439" spans="1:3" x14ac:dyDescent="0.25">
      <c r="A4439">
        <v>4437</v>
      </c>
      <c r="B4439" s="5">
        <v>21359</v>
      </c>
      <c r="C4439" s="5">
        <v>2000</v>
      </c>
    </row>
    <row r="4440" spans="1:3" x14ac:dyDescent="0.25">
      <c r="A4440">
        <v>4438</v>
      </c>
      <c r="B4440" s="5">
        <v>16159</v>
      </c>
      <c r="C4440" s="5">
        <v>3000</v>
      </c>
    </row>
    <row r="4441" spans="1:3" x14ac:dyDescent="0.25">
      <c r="A4441">
        <v>4439</v>
      </c>
      <c r="B4441" s="5">
        <v>1185</v>
      </c>
      <c r="C4441" s="5">
        <v>150</v>
      </c>
    </row>
    <row r="4442" spans="1:3" x14ac:dyDescent="0.25">
      <c r="A4442">
        <v>4440</v>
      </c>
      <c r="B4442" s="5">
        <v>2</v>
      </c>
      <c r="C4442" s="5">
        <v>25</v>
      </c>
    </row>
    <row r="4443" spans="1:3" x14ac:dyDescent="0.25">
      <c r="A4443">
        <v>4441</v>
      </c>
      <c r="B4443" s="5">
        <v>3996</v>
      </c>
      <c r="C4443" s="5">
        <v>200</v>
      </c>
    </row>
    <row r="4444" spans="1:3" x14ac:dyDescent="0.25">
      <c r="A4444">
        <v>4442</v>
      </c>
      <c r="B4444" s="5">
        <v>2200</v>
      </c>
      <c r="C4444" s="5">
        <v>1500</v>
      </c>
    </row>
    <row r="4445" spans="1:3" x14ac:dyDescent="0.25">
      <c r="A4445">
        <v>4443</v>
      </c>
      <c r="B4445" s="5">
        <v>290</v>
      </c>
      <c r="C4445" s="5">
        <v>56</v>
      </c>
    </row>
    <row r="4446" spans="1:3" x14ac:dyDescent="0.25">
      <c r="A4446">
        <v>4444</v>
      </c>
      <c r="B4446" s="5">
        <v>201</v>
      </c>
      <c r="C4446" s="5">
        <v>26</v>
      </c>
    </row>
    <row r="4447" spans="1:3" x14ac:dyDescent="0.25">
      <c r="A4447">
        <v>4445</v>
      </c>
      <c r="B4447" s="5">
        <v>25</v>
      </c>
      <c r="C4447" s="5">
        <v>0</v>
      </c>
    </row>
    <row r="4448" spans="1:3" x14ac:dyDescent="0.25">
      <c r="A4448">
        <v>4446</v>
      </c>
      <c r="B4448" s="5">
        <v>2665242</v>
      </c>
      <c r="C4448" s="5">
        <v>2846462</v>
      </c>
    </row>
    <row r="4449" spans="1:3" x14ac:dyDescent="0.25">
      <c r="A4449">
        <v>4447</v>
      </c>
      <c r="B4449" s="5">
        <v>203528</v>
      </c>
      <c r="C4449" s="5">
        <v>134025</v>
      </c>
    </row>
    <row r="4450" spans="1:3" x14ac:dyDescent="0.25">
      <c r="A4450">
        <v>4448</v>
      </c>
      <c r="B4450" s="5">
        <v>165932</v>
      </c>
      <c r="C4450" s="5">
        <v>97185</v>
      </c>
    </row>
    <row r="4451" spans="1:3" x14ac:dyDescent="0.25">
      <c r="A4451">
        <v>4449</v>
      </c>
      <c r="B4451" s="5">
        <v>138177</v>
      </c>
      <c r="C4451" s="5">
        <v>27469</v>
      </c>
    </row>
    <row r="4452" spans="1:3" x14ac:dyDescent="0.25">
      <c r="A4452">
        <v>4450</v>
      </c>
      <c r="B4452" s="5">
        <v>132899</v>
      </c>
      <c r="C4452" s="5">
        <v>60000</v>
      </c>
    </row>
    <row r="4453" spans="1:3" x14ac:dyDescent="0.25">
      <c r="A4453">
        <v>4451</v>
      </c>
      <c r="B4453" s="5">
        <v>38264</v>
      </c>
      <c r="C4453" s="5">
        <v>20050</v>
      </c>
    </row>
    <row r="4454" spans="1:3" x14ac:dyDescent="0.25">
      <c r="A4454">
        <v>4452</v>
      </c>
      <c r="B4454" s="5">
        <v>19299</v>
      </c>
      <c r="C4454" s="5">
        <v>5000</v>
      </c>
    </row>
    <row r="4455" spans="1:3" x14ac:dyDescent="0.25">
      <c r="A4455">
        <v>4453</v>
      </c>
      <c r="B4455" s="5">
        <v>12900</v>
      </c>
      <c r="C4455" s="5">
        <v>6650</v>
      </c>
    </row>
    <row r="4456" spans="1:3" x14ac:dyDescent="0.25">
      <c r="A4456">
        <v>4454</v>
      </c>
      <c r="B4456" s="5">
        <v>2595</v>
      </c>
      <c r="C4456" s="5">
        <v>2805</v>
      </c>
    </row>
    <row r="4457" spans="1:3" x14ac:dyDescent="0.25">
      <c r="A4457">
        <v>4455</v>
      </c>
      <c r="B4457" s="5">
        <v>1744</v>
      </c>
      <c r="C4457" s="5">
        <v>1665</v>
      </c>
    </row>
    <row r="4458" spans="1:3" x14ac:dyDescent="0.25">
      <c r="A4458">
        <v>4456</v>
      </c>
      <c r="B4458" s="5">
        <v>980</v>
      </c>
      <c r="C4458" s="5">
        <v>1000</v>
      </c>
    </row>
    <row r="4459" spans="1:3" x14ac:dyDescent="0.25">
      <c r="A4459">
        <v>4457</v>
      </c>
      <c r="B4459" s="5">
        <v>950</v>
      </c>
      <c r="C4459" s="5">
        <v>1000</v>
      </c>
    </row>
    <row r="4460" spans="1:3" x14ac:dyDescent="0.25">
      <c r="A4460">
        <v>4458</v>
      </c>
      <c r="B4460" s="5">
        <v>122</v>
      </c>
      <c r="C4460" s="5">
        <v>25</v>
      </c>
    </row>
    <row r="4461" spans="1:3" x14ac:dyDescent="0.25">
      <c r="A4461">
        <v>4459</v>
      </c>
      <c r="B4461" s="5">
        <v>0</v>
      </c>
      <c r="C4461" s="5">
        <v>1</v>
      </c>
    </row>
    <row r="4462" spans="1:3" x14ac:dyDescent="0.25">
      <c r="A4462">
        <v>4460</v>
      </c>
      <c r="B4462" s="5">
        <v>2099</v>
      </c>
      <c r="C4462" s="5">
        <v>300</v>
      </c>
    </row>
    <row r="4463" spans="1:3" x14ac:dyDescent="0.25">
      <c r="A4463">
        <v>4461</v>
      </c>
      <c r="B4463" s="5">
        <v>600</v>
      </c>
      <c r="C4463" s="5">
        <v>23</v>
      </c>
    </row>
    <row r="4464" spans="1:3" x14ac:dyDescent="0.25">
      <c r="A4464">
        <v>4462</v>
      </c>
      <c r="B4464" s="5">
        <v>3493761</v>
      </c>
      <c r="C4464" s="5">
        <v>3102771</v>
      </c>
    </row>
    <row r="4465" spans="1:3" x14ac:dyDescent="0.25">
      <c r="A4465">
        <v>4463</v>
      </c>
      <c r="B4465" s="5">
        <v>2890570</v>
      </c>
      <c r="C4465" s="5">
        <v>3307075</v>
      </c>
    </row>
    <row r="4466" spans="1:3" x14ac:dyDescent="0.25">
      <c r="A4466">
        <v>4464</v>
      </c>
      <c r="B4466" s="5">
        <v>23132</v>
      </c>
      <c r="C4466" s="5">
        <v>11925</v>
      </c>
    </row>
    <row r="4467" spans="1:3" x14ac:dyDescent="0.25">
      <c r="A4467">
        <v>4465</v>
      </c>
      <c r="B4467" s="5">
        <v>18538</v>
      </c>
      <c r="C4467" s="5">
        <v>15312</v>
      </c>
    </row>
    <row r="4468" spans="1:3" x14ac:dyDescent="0.25">
      <c r="A4468">
        <v>4466</v>
      </c>
      <c r="B4468" s="5">
        <v>6551</v>
      </c>
      <c r="C4468" s="5">
        <v>2398</v>
      </c>
    </row>
    <row r="4469" spans="1:3" x14ac:dyDescent="0.25">
      <c r="A4469">
        <v>4467</v>
      </c>
      <c r="B4469" s="5">
        <v>2394</v>
      </c>
      <c r="C4469" s="5">
        <v>6</v>
      </c>
    </row>
    <row r="4470" spans="1:3" x14ac:dyDescent="0.25">
      <c r="A4470">
        <v>4468</v>
      </c>
      <c r="B4470" s="5">
        <v>775</v>
      </c>
      <c r="C4470" s="5">
        <v>210</v>
      </c>
    </row>
    <row r="4471" spans="1:3" x14ac:dyDescent="0.25">
      <c r="A4471">
        <v>4469</v>
      </c>
      <c r="B4471" s="5">
        <v>118</v>
      </c>
      <c r="C4471" s="5">
        <v>180</v>
      </c>
    </row>
    <row r="4472" spans="1:3" x14ac:dyDescent="0.25">
      <c r="A4472">
        <v>4470</v>
      </c>
      <c r="B4472" s="5">
        <v>7</v>
      </c>
      <c r="C4472" s="5">
        <v>8</v>
      </c>
    </row>
    <row r="4473" spans="1:3" x14ac:dyDescent="0.25">
      <c r="A4473">
        <v>4471</v>
      </c>
      <c r="B4473" s="5">
        <v>6929172</v>
      </c>
      <c r="C4473" s="5">
        <v>1537520</v>
      </c>
    </row>
    <row r="4474" spans="1:3" x14ac:dyDescent="0.25">
      <c r="A4474">
        <v>4472</v>
      </c>
      <c r="B4474" s="5">
        <v>3319991</v>
      </c>
      <c r="C4474" s="5">
        <v>537476</v>
      </c>
    </row>
    <row r="4475" spans="1:3" x14ac:dyDescent="0.25">
      <c r="A4475">
        <v>4473</v>
      </c>
      <c r="B4475" s="5">
        <v>1488172</v>
      </c>
      <c r="C4475" s="5">
        <v>291282</v>
      </c>
    </row>
    <row r="4476" spans="1:3" x14ac:dyDescent="0.25">
      <c r="A4476">
        <v>4474</v>
      </c>
      <c r="B4476" s="5">
        <v>705558</v>
      </c>
      <c r="C4476" s="5">
        <v>295255</v>
      </c>
    </row>
    <row r="4477" spans="1:3" x14ac:dyDescent="0.25">
      <c r="A4477">
        <v>4475</v>
      </c>
      <c r="B4477" s="5">
        <v>255062</v>
      </c>
      <c r="C4477" s="5">
        <v>63831</v>
      </c>
    </row>
    <row r="4478" spans="1:3" x14ac:dyDescent="0.25">
      <c r="A4478">
        <v>4476</v>
      </c>
      <c r="B4478" s="5">
        <v>200297</v>
      </c>
      <c r="C4478" s="5">
        <v>37298</v>
      </c>
    </row>
    <row r="4479" spans="1:3" x14ac:dyDescent="0.25">
      <c r="A4479">
        <v>4477</v>
      </c>
      <c r="B4479" s="5">
        <v>179724</v>
      </c>
      <c r="C4479" s="5">
        <v>27400</v>
      </c>
    </row>
    <row r="4480" spans="1:3" x14ac:dyDescent="0.25">
      <c r="A4480">
        <v>4478</v>
      </c>
      <c r="B4480" s="5">
        <v>115328</v>
      </c>
      <c r="C4480" s="5">
        <v>20032</v>
      </c>
    </row>
    <row r="4481" spans="1:3" x14ac:dyDescent="0.25">
      <c r="A4481">
        <v>4479</v>
      </c>
      <c r="B4481" s="5">
        <v>107961</v>
      </c>
      <c r="C4481" s="5">
        <v>21733</v>
      </c>
    </row>
    <row r="4482" spans="1:3" x14ac:dyDescent="0.25">
      <c r="A4482">
        <v>4480</v>
      </c>
      <c r="B4482" s="5">
        <v>95085</v>
      </c>
      <c r="C4482" s="5">
        <v>17964</v>
      </c>
    </row>
    <row r="4483" spans="1:3" x14ac:dyDescent="0.25">
      <c r="A4483">
        <v>4481</v>
      </c>
      <c r="B4483" s="5">
        <v>91805</v>
      </c>
      <c r="C4483" s="5">
        <v>17284</v>
      </c>
    </row>
    <row r="4484" spans="1:3" x14ac:dyDescent="0.25">
      <c r="A4484">
        <v>4482</v>
      </c>
      <c r="B4484" s="5">
        <v>58997</v>
      </c>
      <c r="C4484" s="5">
        <v>10161</v>
      </c>
    </row>
    <row r="4485" spans="1:3" x14ac:dyDescent="0.25">
      <c r="A4485">
        <v>4483</v>
      </c>
      <c r="B4485" s="5">
        <v>29555</v>
      </c>
      <c r="C4485" s="5">
        <v>8759</v>
      </c>
    </row>
    <row r="4486" spans="1:3" x14ac:dyDescent="0.25">
      <c r="A4486">
        <v>4484</v>
      </c>
      <c r="B4486" s="5">
        <v>27946</v>
      </c>
      <c r="C4486" s="5">
        <v>5141</v>
      </c>
    </row>
    <row r="4487" spans="1:3" x14ac:dyDescent="0.25">
      <c r="A4487">
        <v>4485</v>
      </c>
      <c r="B4487" s="5">
        <v>17189</v>
      </c>
      <c r="C4487" s="5">
        <v>2540</v>
      </c>
    </row>
    <row r="4488" spans="1:3" x14ac:dyDescent="0.25">
      <c r="A4488">
        <v>4486</v>
      </c>
      <c r="B4488" s="5">
        <v>14748</v>
      </c>
      <c r="C4488" s="5">
        <v>5688</v>
      </c>
    </row>
    <row r="4489" spans="1:3" x14ac:dyDescent="0.25">
      <c r="A4489">
        <v>4487</v>
      </c>
      <c r="B4489" s="5">
        <v>10988</v>
      </c>
      <c r="C4489" s="5">
        <v>1243</v>
      </c>
    </row>
    <row r="4490" spans="1:3" x14ac:dyDescent="0.25">
      <c r="A4490">
        <v>4488</v>
      </c>
      <c r="B4490" s="5">
        <v>9237</v>
      </c>
      <c r="C4490" s="5">
        <v>3061</v>
      </c>
    </row>
    <row r="4491" spans="1:3" x14ac:dyDescent="0.25">
      <c r="A4491">
        <v>4489</v>
      </c>
      <c r="B4491" s="5">
        <v>8098</v>
      </c>
      <c r="C4491" s="5">
        <v>2942</v>
      </c>
    </row>
    <row r="4492" spans="1:3" x14ac:dyDescent="0.25">
      <c r="A4492">
        <v>4490</v>
      </c>
      <c r="B4492" s="5">
        <v>6766</v>
      </c>
      <c r="C4492" s="5">
        <v>2531</v>
      </c>
    </row>
    <row r="4493" spans="1:3" x14ac:dyDescent="0.25">
      <c r="A4493">
        <v>4491</v>
      </c>
      <c r="B4493" s="5">
        <v>3192</v>
      </c>
      <c r="C4493" s="5">
        <v>1135</v>
      </c>
    </row>
    <row r="4494" spans="1:3" x14ac:dyDescent="0.25">
      <c r="A4494">
        <v>4492</v>
      </c>
      <c r="B4494" s="5">
        <v>2499</v>
      </c>
      <c r="C4494" s="5">
        <v>542</v>
      </c>
    </row>
    <row r="4495" spans="1:3" x14ac:dyDescent="0.25">
      <c r="A4495">
        <v>4493</v>
      </c>
      <c r="B4495" s="5">
        <v>2442</v>
      </c>
      <c r="C4495" s="5">
        <v>254</v>
      </c>
    </row>
    <row r="4496" spans="1:3" x14ac:dyDescent="0.25">
      <c r="A4496">
        <v>4494</v>
      </c>
      <c r="B4496" s="5">
        <v>553</v>
      </c>
      <c r="C4496" s="5">
        <v>87</v>
      </c>
    </row>
    <row r="4497" spans="1:3" x14ac:dyDescent="0.25">
      <c r="A4497">
        <v>4495</v>
      </c>
      <c r="B4497" s="5">
        <v>284</v>
      </c>
      <c r="C4497" s="5">
        <v>72</v>
      </c>
    </row>
    <row r="4498" spans="1:3" x14ac:dyDescent="0.25">
      <c r="A4498">
        <v>4496</v>
      </c>
      <c r="B4498" s="5">
        <v>103</v>
      </c>
      <c r="C4498" s="5">
        <v>27</v>
      </c>
    </row>
    <row r="4499" spans="1:3" x14ac:dyDescent="0.25">
      <c r="A4499">
        <v>4497</v>
      </c>
      <c r="B4499" s="5">
        <v>50</v>
      </c>
      <c r="C4499" s="5">
        <v>11</v>
      </c>
    </row>
    <row r="4500" spans="1:3" x14ac:dyDescent="0.25">
      <c r="A4500">
        <v>4498</v>
      </c>
      <c r="B4500" s="5">
        <v>46</v>
      </c>
      <c r="C4500" s="5">
        <v>3</v>
      </c>
    </row>
    <row r="4501" spans="1:3" x14ac:dyDescent="0.25">
      <c r="A4501">
        <v>4499</v>
      </c>
      <c r="B4501" s="5">
        <v>35</v>
      </c>
      <c r="C4501" s="5">
        <v>28</v>
      </c>
    </row>
    <row r="4502" spans="1:3" x14ac:dyDescent="0.25">
      <c r="A4502">
        <v>4500</v>
      </c>
      <c r="B4502" s="5">
        <v>14</v>
      </c>
      <c r="C4502" s="5">
        <v>3</v>
      </c>
    </row>
    <row r="4503" spans="1:3" x14ac:dyDescent="0.25">
      <c r="A4503">
        <v>4501</v>
      </c>
      <c r="B4503" s="5">
        <v>2243973</v>
      </c>
      <c r="C4503" s="5">
        <v>372569</v>
      </c>
    </row>
    <row r="4504" spans="1:3" x14ac:dyDescent="0.25">
      <c r="A4504">
        <v>4502</v>
      </c>
      <c r="B4504" s="5">
        <v>381873</v>
      </c>
      <c r="C4504" s="5">
        <v>72517</v>
      </c>
    </row>
    <row r="4505" spans="1:3" x14ac:dyDescent="0.25">
      <c r="A4505">
        <v>4503</v>
      </c>
      <c r="B4505" s="5">
        <v>328794</v>
      </c>
      <c r="C4505" s="5">
        <v>35255</v>
      </c>
    </row>
    <row r="4506" spans="1:3" x14ac:dyDescent="0.25">
      <c r="A4506">
        <v>4504</v>
      </c>
      <c r="B4506" s="5">
        <v>178675</v>
      </c>
      <c r="C4506" s="5">
        <v>42135</v>
      </c>
    </row>
    <row r="4507" spans="1:3" x14ac:dyDescent="0.25">
      <c r="A4507">
        <v>4505</v>
      </c>
      <c r="B4507" s="5">
        <v>134694</v>
      </c>
      <c r="C4507" s="5">
        <v>18786</v>
      </c>
    </row>
    <row r="4508" spans="1:3" x14ac:dyDescent="0.25">
      <c r="A4508">
        <v>4506</v>
      </c>
      <c r="B4508" s="5">
        <v>110682</v>
      </c>
      <c r="C4508" s="5">
        <v>47294</v>
      </c>
    </row>
    <row r="4509" spans="1:3" x14ac:dyDescent="0.25">
      <c r="A4509">
        <v>4507</v>
      </c>
      <c r="B4509" s="5">
        <v>41331</v>
      </c>
      <c r="C4509" s="5">
        <v>6564</v>
      </c>
    </row>
    <row r="4510" spans="1:3" x14ac:dyDescent="0.25">
      <c r="A4510">
        <v>4508</v>
      </c>
      <c r="B4510" s="5">
        <v>17001</v>
      </c>
      <c r="C4510" s="5">
        <v>8777</v>
      </c>
    </row>
    <row r="4511" spans="1:3" x14ac:dyDescent="0.25">
      <c r="A4511">
        <v>4509</v>
      </c>
      <c r="B4511" s="5">
        <v>3520</v>
      </c>
      <c r="C4511" s="5">
        <v>542</v>
      </c>
    </row>
    <row r="4512" spans="1:3" x14ac:dyDescent="0.25">
      <c r="A4512">
        <v>4510</v>
      </c>
      <c r="B4512" s="5">
        <v>3172</v>
      </c>
      <c r="C4512" s="5">
        <v>216</v>
      </c>
    </row>
    <row r="4513" spans="1:3" x14ac:dyDescent="0.25">
      <c r="A4513">
        <v>4511</v>
      </c>
      <c r="B4513" s="5">
        <v>2426</v>
      </c>
      <c r="C4513" s="5">
        <v>532</v>
      </c>
    </row>
    <row r="4514" spans="1:3" x14ac:dyDescent="0.25">
      <c r="A4514">
        <v>4512</v>
      </c>
      <c r="B4514" s="5">
        <v>2355</v>
      </c>
      <c r="C4514" s="5">
        <v>553</v>
      </c>
    </row>
    <row r="4515" spans="1:3" x14ac:dyDescent="0.25">
      <c r="A4515">
        <v>4513</v>
      </c>
      <c r="B4515" s="5">
        <v>1167</v>
      </c>
      <c r="C4515" s="5">
        <v>206</v>
      </c>
    </row>
    <row r="4516" spans="1:3" x14ac:dyDescent="0.25">
      <c r="A4516">
        <v>4514</v>
      </c>
      <c r="B4516" s="5">
        <v>435</v>
      </c>
      <c r="C4516" s="5">
        <v>88</v>
      </c>
    </row>
    <row r="4517" spans="1:3" x14ac:dyDescent="0.25">
      <c r="A4517">
        <v>4515</v>
      </c>
      <c r="B4517" s="5">
        <v>105</v>
      </c>
      <c r="C4517" s="5">
        <v>40</v>
      </c>
    </row>
    <row r="4518" spans="1:3" x14ac:dyDescent="0.25">
      <c r="A4518">
        <v>4516</v>
      </c>
      <c r="B4518" s="5">
        <v>78</v>
      </c>
      <c r="C4518" s="5">
        <v>19</v>
      </c>
    </row>
    <row r="4519" spans="1:3" x14ac:dyDescent="0.25">
      <c r="A4519">
        <v>4517</v>
      </c>
      <c r="B4519" s="5">
        <v>16194353</v>
      </c>
      <c r="C4519" s="5">
        <v>1811314</v>
      </c>
    </row>
    <row r="4520" spans="1:3" x14ac:dyDescent="0.25">
      <c r="A4520">
        <v>4518</v>
      </c>
      <c r="B4520" s="5">
        <v>839902</v>
      </c>
      <c r="C4520" s="5">
        <v>238221</v>
      </c>
    </row>
    <row r="4521" spans="1:3" x14ac:dyDescent="0.25">
      <c r="A4521">
        <v>4519</v>
      </c>
      <c r="B4521" s="5">
        <v>690417</v>
      </c>
      <c r="C4521" s="5">
        <v>197604</v>
      </c>
    </row>
    <row r="4522" spans="1:3" x14ac:dyDescent="0.25">
      <c r="A4522">
        <v>4520</v>
      </c>
      <c r="B4522" s="5">
        <v>636338</v>
      </c>
      <c r="C4522" s="5">
        <v>192298</v>
      </c>
    </row>
    <row r="4523" spans="1:3" x14ac:dyDescent="0.25">
      <c r="A4523">
        <v>4521</v>
      </c>
      <c r="B4523" s="5">
        <v>561750</v>
      </c>
      <c r="C4523" s="5">
        <v>166070</v>
      </c>
    </row>
    <row r="4524" spans="1:3" x14ac:dyDescent="0.25">
      <c r="A4524">
        <v>4522</v>
      </c>
      <c r="B4524" s="5">
        <v>487956</v>
      </c>
      <c r="C4524" s="5">
        <v>107086</v>
      </c>
    </row>
    <row r="4525" spans="1:3" x14ac:dyDescent="0.25">
      <c r="A4525">
        <v>4523</v>
      </c>
      <c r="B4525" s="5">
        <v>311223</v>
      </c>
      <c r="C4525" s="5">
        <v>46052</v>
      </c>
    </row>
    <row r="4526" spans="1:3" x14ac:dyDescent="0.25">
      <c r="A4526">
        <v>4524</v>
      </c>
      <c r="B4526" s="5">
        <v>306591</v>
      </c>
      <c r="C4526" s="5">
        <v>66514</v>
      </c>
    </row>
    <row r="4527" spans="1:3" x14ac:dyDescent="0.25">
      <c r="A4527">
        <v>4525</v>
      </c>
      <c r="B4527" s="5">
        <v>243456</v>
      </c>
      <c r="C4527" s="5">
        <v>37749</v>
      </c>
    </row>
    <row r="4528" spans="1:3" x14ac:dyDescent="0.25">
      <c r="A4528">
        <v>4526</v>
      </c>
      <c r="B4528" s="5">
        <v>235201</v>
      </c>
      <c r="C4528" s="5">
        <v>31358</v>
      </c>
    </row>
    <row r="4529" spans="1:3" x14ac:dyDescent="0.25">
      <c r="A4529">
        <v>4527</v>
      </c>
      <c r="B4529" s="5">
        <v>216570</v>
      </c>
      <c r="C4529" s="5">
        <v>54792</v>
      </c>
    </row>
    <row r="4530" spans="1:3" x14ac:dyDescent="0.25">
      <c r="A4530">
        <v>4528</v>
      </c>
      <c r="B4530" s="5">
        <v>214296</v>
      </c>
      <c r="C4530" s="5">
        <v>32045</v>
      </c>
    </row>
    <row r="4531" spans="1:3" x14ac:dyDescent="0.25">
      <c r="A4531">
        <v>4529</v>
      </c>
      <c r="B4531" s="5">
        <v>113987</v>
      </c>
      <c r="C4531" s="5">
        <v>12372</v>
      </c>
    </row>
    <row r="4532" spans="1:3" x14ac:dyDescent="0.25">
      <c r="A4532">
        <v>4530</v>
      </c>
      <c r="B4532" s="5">
        <v>108162</v>
      </c>
      <c r="C4532" s="5">
        <v>24127</v>
      </c>
    </row>
    <row r="4533" spans="1:3" x14ac:dyDescent="0.25">
      <c r="A4533">
        <v>4531</v>
      </c>
      <c r="B4533" s="5">
        <v>69589</v>
      </c>
      <c r="C4533" s="5">
        <v>8194</v>
      </c>
    </row>
    <row r="4534" spans="1:3" x14ac:dyDescent="0.25">
      <c r="A4534">
        <v>4532</v>
      </c>
      <c r="B4534" s="5">
        <v>68706</v>
      </c>
      <c r="C4534" s="5">
        <v>15952</v>
      </c>
    </row>
    <row r="4535" spans="1:3" x14ac:dyDescent="0.25">
      <c r="A4535">
        <v>4533</v>
      </c>
      <c r="B4535" s="5">
        <v>57537</v>
      </c>
      <c r="C4535" s="5">
        <v>25412</v>
      </c>
    </row>
    <row r="4536" spans="1:3" x14ac:dyDescent="0.25">
      <c r="A4536">
        <v>4534</v>
      </c>
      <c r="B4536" s="5">
        <v>21747</v>
      </c>
      <c r="C4536" s="5">
        <v>6746</v>
      </c>
    </row>
    <row r="4537" spans="1:3" x14ac:dyDescent="0.25">
      <c r="A4537">
        <v>4535</v>
      </c>
      <c r="B4537" s="5">
        <v>19200</v>
      </c>
      <c r="C4537" s="5">
        <v>2063</v>
      </c>
    </row>
    <row r="4538" spans="1:3" x14ac:dyDescent="0.25">
      <c r="A4538">
        <v>4536</v>
      </c>
      <c r="B4538" s="5">
        <v>19051</v>
      </c>
      <c r="C4538" s="5">
        <v>1475</v>
      </c>
    </row>
    <row r="4539" spans="1:3" x14ac:dyDescent="0.25">
      <c r="A4539">
        <v>4537</v>
      </c>
      <c r="B4539" s="5">
        <v>10832</v>
      </c>
      <c r="C4539" s="5">
        <v>2747</v>
      </c>
    </row>
    <row r="4540" spans="1:3" x14ac:dyDescent="0.25">
      <c r="A4540">
        <v>4538</v>
      </c>
      <c r="B4540" s="5">
        <v>3800</v>
      </c>
      <c r="C4540" s="5">
        <v>1395</v>
      </c>
    </row>
    <row r="4541" spans="1:3" x14ac:dyDescent="0.25">
      <c r="A4541">
        <v>4539</v>
      </c>
      <c r="B4541" s="5">
        <v>1588</v>
      </c>
      <c r="C4541" s="5">
        <v>565</v>
      </c>
    </row>
    <row r="4542" spans="1:3" x14ac:dyDescent="0.25">
      <c r="A4542">
        <v>4540</v>
      </c>
      <c r="B4542" s="5">
        <v>1254</v>
      </c>
      <c r="C4542" s="5">
        <v>251</v>
      </c>
    </row>
    <row r="4543" spans="1:3" x14ac:dyDescent="0.25">
      <c r="A4543">
        <v>4541</v>
      </c>
      <c r="B4543" s="5">
        <v>642</v>
      </c>
      <c r="C4543" s="5">
        <v>316</v>
      </c>
    </row>
    <row r="4544" spans="1:3" x14ac:dyDescent="0.25">
      <c r="A4544">
        <v>4542</v>
      </c>
      <c r="B4544" s="5">
        <v>441</v>
      </c>
      <c r="C4544" s="5">
        <v>9</v>
      </c>
    </row>
    <row r="4545" spans="1:3" x14ac:dyDescent="0.25">
      <c r="A4545">
        <v>4543</v>
      </c>
      <c r="B4545" s="5">
        <v>432</v>
      </c>
      <c r="C4545" s="5">
        <v>9</v>
      </c>
    </row>
    <row r="4546" spans="1:3" x14ac:dyDescent="0.25">
      <c r="A4546">
        <v>4544</v>
      </c>
      <c r="B4546" s="5">
        <v>221</v>
      </c>
      <c r="C4546" s="5">
        <v>74</v>
      </c>
    </row>
    <row r="4547" spans="1:3" x14ac:dyDescent="0.25">
      <c r="A4547">
        <v>4545</v>
      </c>
      <c r="B4547" s="5">
        <v>189</v>
      </c>
      <c r="C4547" s="5">
        <v>40</v>
      </c>
    </row>
    <row r="4548" spans="1:3" x14ac:dyDescent="0.25">
      <c r="A4548">
        <v>4546</v>
      </c>
      <c r="B4548" s="5">
        <v>46</v>
      </c>
      <c r="C4548" s="5">
        <v>1</v>
      </c>
    </row>
    <row r="4549" spans="1:3" x14ac:dyDescent="0.25">
      <c r="A4549">
        <v>4547</v>
      </c>
      <c r="B4549" s="5">
        <v>42</v>
      </c>
      <c r="C4549" s="5">
        <v>2</v>
      </c>
    </row>
    <row r="4550" spans="1:3" x14ac:dyDescent="0.25">
      <c r="A4550">
        <v>4548</v>
      </c>
      <c r="B4550" s="5">
        <v>7</v>
      </c>
      <c r="C4550" s="5">
        <v>3</v>
      </c>
    </row>
    <row r="4551" spans="1:3" x14ac:dyDescent="0.25">
      <c r="A4551">
        <v>4549</v>
      </c>
      <c r="B4551" s="5">
        <v>1</v>
      </c>
      <c r="C4551" s="5">
        <v>0</v>
      </c>
    </row>
    <row r="4552" spans="1:3" x14ac:dyDescent="0.25">
      <c r="A4552">
        <v>4550</v>
      </c>
      <c r="B4552" s="5">
        <v>1</v>
      </c>
      <c r="C4552" s="5">
        <v>0</v>
      </c>
    </row>
    <row r="4553" spans="1:3" x14ac:dyDescent="0.25">
      <c r="A4553">
        <v>4551</v>
      </c>
      <c r="B4553" s="5">
        <v>79</v>
      </c>
      <c r="C4553" s="5">
        <v>4</v>
      </c>
    </row>
    <row r="4554" spans="1:3" x14ac:dyDescent="0.25">
      <c r="A4554">
        <v>4552</v>
      </c>
      <c r="B4554" s="5">
        <v>774868</v>
      </c>
      <c r="C4554" s="5">
        <v>116021</v>
      </c>
    </row>
    <row r="4555" spans="1:3" x14ac:dyDescent="0.25">
      <c r="A4555">
        <v>4553</v>
      </c>
      <c r="B4555" s="5">
        <v>660444</v>
      </c>
      <c r="C4555" s="5">
        <v>282388</v>
      </c>
    </row>
    <row r="4556" spans="1:3" x14ac:dyDescent="0.25">
      <c r="A4556">
        <v>4554</v>
      </c>
      <c r="B4556" s="5">
        <v>508091</v>
      </c>
      <c r="C4556" s="5">
        <v>190747</v>
      </c>
    </row>
    <row r="4557" spans="1:3" x14ac:dyDescent="0.25">
      <c r="A4557">
        <v>4555</v>
      </c>
      <c r="B4557" s="5">
        <v>482726</v>
      </c>
      <c r="C4557" s="5">
        <v>215007</v>
      </c>
    </row>
    <row r="4558" spans="1:3" x14ac:dyDescent="0.25">
      <c r="A4558">
        <v>4556</v>
      </c>
      <c r="B4558" s="5">
        <v>400005</v>
      </c>
      <c r="C4558" s="5">
        <v>68483</v>
      </c>
    </row>
    <row r="4559" spans="1:3" x14ac:dyDescent="0.25">
      <c r="A4559">
        <v>4557</v>
      </c>
      <c r="B4559" s="5">
        <v>304733</v>
      </c>
      <c r="C4559" s="5">
        <v>107613</v>
      </c>
    </row>
    <row r="4560" spans="1:3" x14ac:dyDescent="0.25">
      <c r="A4560">
        <v>4558</v>
      </c>
      <c r="B4560" s="5">
        <v>187575</v>
      </c>
      <c r="C4560" s="5">
        <v>65793</v>
      </c>
    </row>
    <row r="4561" spans="1:3" x14ac:dyDescent="0.25">
      <c r="A4561">
        <v>4559</v>
      </c>
      <c r="B4561" s="5">
        <v>183749</v>
      </c>
      <c r="C4561" s="5">
        <v>57258</v>
      </c>
    </row>
    <row r="4562" spans="1:3" x14ac:dyDescent="0.25">
      <c r="A4562">
        <v>4560</v>
      </c>
      <c r="B4562" s="5">
        <v>156504</v>
      </c>
      <c r="C4562" s="5">
        <v>89445</v>
      </c>
    </row>
    <row r="4563" spans="1:3" x14ac:dyDescent="0.25">
      <c r="A4563">
        <v>4561</v>
      </c>
      <c r="B4563" s="5">
        <v>140645</v>
      </c>
      <c r="C4563" s="5">
        <v>71189</v>
      </c>
    </row>
    <row r="4564" spans="1:3" x14ac:dyDescent="0.25">
      <c r="A4564">
        <v>4562</v>
      </c>
      <c r="B4564" s="5">
        <v>109594</v>
      </c>
      <c r="C4564" s="5">
        <v>39964</v>
      </c>
    </row>
    <row r="4565" spans="1:3" x14ac:dyDescent="0.25">
      <c r="A4565">
        <v>4563</v>
      </c>
      <c r="B4565" s="5">
        <v>84342</v>
      </c>
      <c r="C4565" s="5">
        <v>24405</v>
      </c>
    </row>
    <row r="4566" spans="1:3" x14ac:dyDescent="0.25">
      <c r="A4566">
        <v>4564</v>
      </c>
      <c r="B4566" s="5">
        <v>63408</v>
      </c>
      <c r="C4566" s="5">
        <v>20988</v>
      </c>
    </row>
    <row r="4567" spans="1:3" x14ac:dyDescent="0.25">
      <c r="A4567">
        <v>4565</v>
      </c>
      <c r="B4567" s="5">
        <v>59983</v>
      </c>
      <c r="C4567" s="5">
        <v>8654</v>
      </c>
    </row>
    <row r="4568" spans="1:3" x14ac:dyDescent="0.25">
      <c r="A4568">
        <v>4566</v>
      </c>
      <c r="B4568" s="5">
        <v>47116</v>
      </c>
      <c r="C4568" s="5">
        <v>15191</v>
      </c>
    </row>
    <row r="4569" spans="1:3" x14ac:dyDescent="0.25">
      <c r="A4569">
        <v>4567</v>
      </c>
      <c r="B4569" s="5">
        <v>44163</v>
      </c>
      <c r="C4569" s="5">
        <v>15048</v>
      </c>
    </row>
    <row r="4570" spans="1:3" x14ac:dyDescent="0.25">
      <c r="A4570">
        <v>4568</v>
      </c>
      <c r="B4570" s="5">
        <v>42179</v>
      </c>
      <c r="C4570" s="5">
        <v>13563</v>
      </c>
    </row>
    <row r="4571" spans="1:3" x14ac:dyDescent="0.25">
      <c r="A4571">
        <v>4569</v>
      </c>
      <c r="B4571" s="5">
        <v>32275</v>
      </c>
      <c r="C4571" s="5">
        <v>1477</v>
      </c>
    </row>
    <row r="4572" spans="1:3" x14ac:dyDescent="0.25">
      <c r="A4572">
        <v>4570</v>
      </c>
      <c r="B4572" s="5">
        <v>17660</v>
      </c>
      <c r="C4572" s="5">
        <v>460</v>
      </c>
    </row>
    <row r="4573" spans="1:3" x14ac:dyDescent="0.25">
      <c r="A4573">
        <v>4571</v>
      </c>
      <c r="B4573" s="5">
        <v>12636</v>
      </c>
      <c r="C4573" s="5">
        <v>7194</v>
      </c>
    </row>
    <row r="4574" spans="1:3" x14ac:dyDescent="0.25">
      <c r="A4574">
        <v>4572</v>
      </c>
      <c r="B4574" s="5">
        <v>6807</v>
      </c>
      <c r="C4574" s="5">
        <v>1202</v>
      </c>
    </row>
    <row r="4575" spans="1:3" x14ac:dyDescent="0.25">
      <c r="A4575">
        <v>4573</v>
      </c>
      <c r="B4575" s="5">
        <v>2647</v>
      </c>
      <c r="C4575" s="5">
        <v>443</v>
      </c>
    </row>
    <row r="4576" spans="1:3" x14ac:dyDescent="0.25">
      <c r="A4576">
        <v>4574</v>
      </c>
      <c r="B4576" s="5">
        <v>2399</v>
      </c>
      <c r="C4576" s="5">
        <v>835</v>
      </c>
    </row>
    <row r="4577" spans="1:3" x14ac:dyDescent="0.25">
      <c r="A4577">
        <v>4575</v>
      </c>
      <c r="B4577" s="5">
        <v>1537</v>
      </c>
      <c r="C4577" s="5">
        <v>486</v>
      </c>
    </row>
    <row r="4578" spans="1:3" x14ac:dyDescent="0.25">
      <c r="A4578">
        <v>4576</v>
      </c>
      <c r="B4578" s="5">
        <v>75</v>
      </c>
      <c r="C4578" s="5">
        <v>15</v>
      </c>
    </row>
    <row r="4579" spans="1:3" x14ac:dyDescent="0.25">
      <c r="A4579">
        <v>4577</v>
      </c>
      <c r="B4579" s="5">
        <v>48</v>
      </c>
      <c r="C4579" s="5">
        <v>9</v>
      </c>
    </row>
    <row r="4580" spans="1:3" x14ac:dyDescent="0.25">
      <c r="A4580">
        <v>4578</v>
      </c>
      <c r="B4580" s="5">
        <v>22</v>
      </c>
      <c r="C4580" s="5">
        <v>4</v>
      </c>
    </row>
    <row r="4581" spans="1:3" x14ac:dyDescent="0.25">
      <c r="A4581">
        <v>4579</v>
      </c>
      <c r="B4581" s="5">
        <v>133858</v>
      </c>
      <c r="C4581" s="5">
        <v>7156</v>
      </c>
    </row>
    <row r="4582" spans="1:3" x14ac:dyDescent="0.25">
      <c r="A4582">
        <v>4580</v>
      </c>
      <c r="B4582" s="5">
        <v>7384</v>
      </c>
      <c r="C4582" s="5">
        <v>2320</v>
      </c>
    </row>
    <row r="4583" spans="1:3" x14ac:dyDescent="0.25">
      <c r="A4583">
        <v>4581</v>
      </c>
      <c r="B4583" s="5">
        <v>1004</v>
      </c>
      <c r="C4583" s="5">
        <v>40</v>
      </c>
    </row>
    <row r="4584" spans="1:3" x14ac:dyDescent="0.25">
      <c r="A4584">
        <v>4582</v>
      </c>
      <c r="B4584" s="5">
        <v>11888932</v>
      </c>
      <c r="C4584" s="5">
        <v>2699714</v>
      </c>
    </row>
    <row r="4585" spans="1:3" x14ac:dyDescent="0.25">
      <c r="A4585">
        <v>4583</v>
      </c>
      <c r="B4585" s="5">
        <v>2207564</v>
      </c>
      <c r="C4585" s="5">
        <v>562536</v>
      </c>
    </row>
    <row r="4586" spans="1:3" x14ac:dyDescent="0.25">
      <c r="A4586">
        <v>4584</v>
      </c>
      <c r="B4586" s="5">
        <v>1475987</v>
      </c>
      <c r="C4586" s="5">
        <v>337457</v>
      </c>
    </row>
    <row r="4587" spans="1:3" x14ac:dyDescent="0.25">
      <c r="A4587">
        <v>4585</v>
      </c>
      <c r="B4587" s="5">
        <v>1029221</v>
      </c>
      <c r="C4587" s="5">
        <v>222574</v>
      </c>
    </row>
    <row r="4588" spans="1:3" x14ac:dyDescent="0.25">
      <c r="A4588">
        <v>4586</v>
      </c>
      <c r="B4588" s="5">
        <v>1006347</v>
      </c>
      <c r="C4588" s="5">
        <v>231029</v>
      </c>
    </row>
    <row r="4589" spans="1:3" x14ac:dyDescent="0.25">
      <c r="A4589">
        <v>4587</v>
      </c>
      <c r="B4589" s="5">
        <v>817700</v>
      </c>
      <c r="C4589" s="5">
        <v>297728</v>
      </c>
    </row>
    <row r="4590" spans="1:3" x14ac:dyDescent="0.25">
      <c r="A4590">
        <v>4588</v>
      </c>
      <c r="B4590" s="5">
        <v>796659</v>
      </c>
      <c r="C4590" s="5">
        <v>148683</v>
      </c>
    </row>
    <row r="4591" spans="1:3" x14ac:dyDescent="0.25">
      <c r="A4591">
        <v>4589</v>
      </c>
      <c r="B4591" s="5">
        <v>666232</v>
      </c>
      <c r="C4591" s="5">
        <v>262693</v>
      </c>
    </row>
    <row r="4592" spans="1:3" x14ac:dyDescent="0.25">
      <c r="A4592">
        <v>4590</v>
      </c>
      <c r="B4592" s="5">
        <v>665953</v>
      </c>
      <c r="C4592" s="5">
        <v>178897</v>
      </c>
    </row>
    <row r="4593" spans="1:3" x14ac:dyDescent="0.25">
      <c r="A4593">
        <v>4591</v>
      </c>
      <c r="B4593" s="5">
        <v>339140</v>
      </c>
      <c r="C4593" s="5">
        <v>77813</v>
      </c>
    </row>
    <row r="4594" spans="1:3" x14ac:dyDescent="0.25">
      <c r="A4594">
        <v>4592</v>
      </c>
      <c r="B4594" s="5">
        <v>224598</v>
      </c>
      <c r="C4594" s="5">
        <v>33856</v>
      </c>
    </row>
    <row r="4595" spans="1:3" x14ac:dyDescent="0.25">
      <c r="A4595">
        <v>4593</v>
      </c>
      <c r="B4595" s="5">
        <v>223344</v>
      </c>
      <c r="C4595" s="5">
        <v>124428</v>
      </c>
    </row>
    <row r="4596" spans="1:3" x14ac:dyDescent="0.25">
      <c r="A4596">
        <v>4594</v>
      </c>
      <c r="B4596" s="5">
        <v>160382</v>
      </c>
      <c r="C4596" s="5">
        <v>48869</v>
      </c>
    </row>
    <row r="4597" spans="1:3" x14ac:dyDescent="0.25">
      <c r="A4597">
        <v>4595</v>
      </c>
      <c r="B4597" s="5">
        <v>131428</v>
      </c>
      <c r="C4597" s="5">
        <v>56171</v>
      </c>
    </row>
    <row r="4598" spans="1:3" x14ac:dyDescent="0.25">
      <c r="A4598">
        <v>4596</v>
      </c>
      <c r="B4598" s="5">
        <v>102667</v>
      </c>
      <c r="C4598" s="5">
        <v>15774</v>
      </c>
    </row>
    <row r="4599" spans="1:3" x14ac:dyDescent="0.25">
      <c r="A4599">
        <v>4597</v>
      </c>
      <c r="B4599" s="5">
        <v>89570</v>
      </c>
      <c r="C4599" s="5">
        <v>26203</v>
      </c>
    </row>
    <row r="4600" spans="1:3" x14ac:dyDescent="0.25">
      <c r="A4600">
        <v>4598</v>
      </c>
      <c r="B4600" s="5">
        <v>73846</v>
      </c>
      <c r="C4600" s="5">
        <v>25797</v>
      </c>
    </row>
    <row r="4601" spans="1:3" x14ac:dyDescent="0.25">
      <c r="A4601">
        <v>4599</v>
      </c>
      <c r="B4601" s="5">
        <v>73694</v>
      </c>
      <c r="C4601" s="5">
        <v>26338</v>
      </c>
    </row>
    <row r="4602" spans="1:3" x14ac:dyDescent="0.25">
      <c r="A4602">
        <v>4600</v>
      </c>
      <c r="B4602" s="5">
        <v>66554</v>
      </c>
      <c r="C4602" s="5">
        <v>21636</v>
      </c>
    </row>
    <row r="4603" spans="1:3" x14ac:dyDescent="0.25">
      <c r="A4603">
        <v>4601</v>
      </c>
      <c r="B4603" s="5">
        <v>55896</v>
      </c>
      <c r="C4603" s="5">
        <v>8574</v>
      </c>
    </row>
    <row r="4604" spans="1:3" x14ac:dyDescent="0.25">
      <c r="A4604">
        <v>4602</v>
      </c>
      <c r="B4604" s="5">
        <v>46512</v>
      </c>
      <c r="C4604" s="5">
        <v>10179</v>
      </c>
    </row>
    <row r="4605" spans="1:3" x14ac:dyDescent="0.25">
      <c r="A4605">
        <v>4603</v>
      </c>
      <c r="B4605" s="5">
        <v>41848</v>
      </c>
      <c r="C4605" s="5">
        <v>16285</v>
      </c>
    </row>
    <row r="4606" spans="1:3" x14ac:dyDescent="0.25">
      <c r="A4606">
        <v>4604</v>
      </c>
      <c r="B4606" s="5">
        <v>36708</v>
      </c>
      <c r="C4606" s="5">
        <v>9516</v>
      </c>
    </row>
    <row r="4607" spans="1:3" x14ac:dyDescent="0.25">
      <c r="A4607">
        <v>4605</v>
      </c>
      <c r="B4607" s="5">
        <v>24720</v>
      </c>
      <c r="C4607" s="5">
        <v>165</v>
      </c>
    </row>
    <row r="4608" spans="1:3" x14ac:dyDescent="0.25">
      <c r="A4608">
        <v>4606</v>
      </c>
      <c r="B4608" s="5">
        <v>23147</v>
      </c>
      <c r="C4608" s="5">
        <v>3479</v>
      </c>
    </row>
    <row r="4609" spans="1:3" x14ac:dyDescent="0.25">
      <c r="A4609">
        <v>4607</v>
      </c>
      <c r="B4609" s="5">
        <v>15827</v>
      </c>
      <c r="C4609" s="5">
        <v>3481</v>
      </c>
    </row>
    <row r="4610" spans="1:3" x14ac:dyDescent="0.25">
      <c r="A4610">
        <v>4608</v>
      </c>
      <c r="B4610" s="5">
        <v>9873</v>
      </c>
      <c r="C4610" s="5">
        <v>1033</v>
      </c>
    </row>
    <row r="4611" spans="1:3" x14ac:dyDescent="0.25">
      <c r="A4611">
        <v>4609</v>
      </c>
      <c r="B4611" s="5">
        <v>7207</v>
      </c>
      <c r="C4611" s="5">
        <v>1784</v>
      </c>
    </row>
    <row r="4612" spans="1:3" x14ac:dyDescent="0.25">
      <c r="A4612">
        <v>4610</v>
      </c>
      <c r="B4612" s="5">
        <v>1114</v>
      </c>
      <c r="C4612" s="5">
        <v>296</v>
      </c>
    </row>
    <row r="4613" spans="1:3" x14ac:dyDescent="0.25">
      <c r="A4613">
        <v>4611</v>
      </c>
      <c r="B4613" s="5">
        <v>737</v>
      </c>
      <c r="C4613" s="5">
        <v>200</v>
      </c>
    </row>
    <row r="4614" spans="1:3" x14ac:dyDescent="0.25">
      <c r="A4614">
        <v>4612</v>
      </c>
      <c r="B4614" s="5">
        <v>509</v>
      </c>
      <c r="C4614" s="5">
        <v>204</v>
      </c>
    </row>
    <row r="4615" spans="1:3" x14ac:dyDescent="0.25">
      <c r="A4615">
        <v>4613</v>
      </c>
      <c r="B4615" s="5">
        <v>153</v>
      </c>
      <c r="C4615" s="5">
        <v>8</v>
      </c>
    </row>
    <row r="4616" spans="1:3" x14ac:dyDescent="0.25">
      <c r="A4616">
        <v>4614</v>
      </c>
      <c r="B4616" s="5">
        <v>74</v>
      </c>
      <c r="C4616" s="5">
        <v>8</v>
      </c>
    </row>
    <row r="4617" spans="1:3" x14ac:dyDescent="0.25">
      <c r="A4617">
        <v>4615</v>
      </c>
      <c r="B4617" s="5">
        <v>14</v>
      </c>
      <c r="C4617" s="5">
        <v>1</v>
      </c>
    </row>
    <row r="4618" spans="1:3" x14ac:dyDescent="0.25">
      <c r="A4618">
        <v>4616</v>
      </c>
      <c r="B4618" s="5">
        <v>91175</v>
      </c>
      <c r="C4618" s="5">
        <v>62027</v>
      </c>
    </row>
    <row r="4619" spans="1:3" x14ac:dyDescent="0.25">
      <c r="A4619">
        <v>4617</v>
      </c>
      <c r="B4619" s="5">
        <v>55931</v>
      </c>
      <c r="C4619" s="5">
        <v>47640</v>
      </c>
    </row>
    <row r="4620" spans="1:3" x14ac:dyDescent="0.25">
      <c r="A4620">
        <v>4618</v>
      </c>
      <c r="B4620" s="5">
        <v>13687</v>
      </c>
      <c r="C4620" s="5">
        <v>1049</v>
      </c>
    </row>
    <row r="4621" spans="1:3" x14ac:dyDescent="0.25">
      <c r="A4621">
        <v>4619</v>
      </c>
      <c r="B4621" s="5">
        <v>6714</v>
      </c>
      <c r="C4621" s="5">
        <v>8740</v>
      </c>
    </row>
    <row r="4622" spans="1:3" x14ac:dyDescent="0.25">
      <c r="A4622">
        <v>4620</v>
      </c>
      <c r="B4622" s="5">
        <v>1798</v>
      </c>
      <c r="C4622" s="5">
        <v>60</v>
      </c>
    </row>
    <row r="4623" spans="1:3" x14ac:dyDescent="0.25">
      <c r="A4623">
        <v>4621</v>
      </c>
      <c r="B4623" s="5">
        <v>195</v>
      </c>
      <c r="C4623" s="5">
        <v>39</v>
      </c>
    </row>
    <row r="4624" spans="1:3" x14ac:dyDescent="0.25">
      <c r="A4624">
        <v>4622</v>
      </c>
      <c r="B4624" s="5">
        <v>32</v>
      </c>
      <c r="C4624" s="5">
        <v>3</v>
      </c>
    </row>
    <row r="4625" spans="1:3" x14ac:dyDescent="0.25">
      <c r="A4625">
        <v>4623</v>
      </c>
      <c r="B4625" s="5">
        <v>2126545</v>
      </c>
      <c r="C4625" s="5">
        <v>2180695</v>
      </c>
    </row>
    <row r="4626" spans="1:3" x14ac:dyDescent="0.25">
      <c r="A4626">
        <v>4624</v>
      </c>
      <c r="B4626" s="5">
        <v>1216237</v>
      </c>
      <c r="C4626" s="5">
        <v>302201</v>
      </c>
    </row>
    <row r="4627" spans="1:3" x14ac:dyDescent="0.25">
      <c r="A4627">
        <v>4625</v>
      </c>
      <c r="B4627" s="5">
        <v>877678</v>
      </c>
      <c r="C4627" s="5">
        <v>878520</v>
      </c>
    </row>
    <row r="4628" spans="1:3" x14ac:dyDescent="0.25">
      <c r="A4628">
        <v>4626</v>
      </c>
      <c r="B4628" s="5">
        <v>310460</v>
      </c>
      <c r="C4628" s="5">
        <v>282571</v>
      </c>
    </row>
    <row r="4629" spans="1:3" x14ac:dyDescent="0.25">
      <c r="A4629">
        <v>4627</v>
      </c>
      <c r="B4629" s="5">
        <v>295820</v>
      </c>
      <c r="C4629" s="5">
        <v>316250</v>
      </c>
    </row>
    <row r="4630" spans="1:3" x14ac:dyDescent="0.25">
      <c r="A4630">
        <v>4628</v>
      </c>
      <c r="B4630" s="5">
        <v>275639</v>
      </c>
      <c r="C4630" s="5">
        <v>293322</v>
      </c>
    </row>
    <row r="4631" spans="1:3" x14ac:dyDescent="0.25">
      <c r="A4631">
        <v>4629</v>
      </c>
      <c r="B4631" s="5">
        <v>264137</v>
      </c>
      <c r="C4631" s="5">
        <v>243680</v>
      </c>
    </row>
    <row r="4632" spans="1:3" x14ac:dyDescent="0.25">
      <c r="A4632">
        <v>4630</v>
      </c>
      <c r="B4632" s="5">
        <v>193338</v>
      </c>
      <c r="C4632" s="5">
        <v>134914</v>
      </c>
    </row>
    <row r="4633" spans="1:3" x14ac:dyDescent="0.25">
      <c r="A4633">
        <v>4631</v>
      </c>
      <c r="B4633" s="5">
        <v>135886</v>
      </c>
      <c r="C4633" s="5">
        <v>60335</v>
      </c>
    </row>
    <row r="4634" spans="1:3" x14ac:dyDescent="0.25">
      <c r="A4634">
        <v>4632</v>
      </c>
      <c r="B4634" s="5">
        <v>131865</v>
      </c>
      <c r="C4634" s="5">
        <v>37448</v>
      </c>
    </row>
    <row r="4635" spans="1:3" x14ac:dyDescent="0.25">
      <c r="A4635">
        <v>4633</v>
      </c>
      <c r="B4635" s="5">
        <v>118910</v>
      </c>
      <c r="C4635" s="5">
        <v>27384</v>
      </c>
    </row>
    <row r="4636" spans="1:3" x14ac:dyDescent="0.25">
      <c r="A4636">
        <v>4634</v>
      </c>
      <c r="B4636" s="5">
        <v>57547</v>
      </c>
      <c r="C4636" s="5">
        <v>16273</v>
      </c>
    </row>
    <row r="4637" spans="1:3" x14ac:dyDescent="0.25">
      <c r="A4637">
        <v>4635</v>
      </c>
      <c r="B4637" s="5">
        <v>50471</v>
      </c>
      <c r="C4637" s="5">
        <v>40256</v>
      </c>
    </row>
    <row r="4638" spans="1:3" x14ac:dyDescent="0.25">
      <c r="A4638">
        <v>4636</v>
      </c>
      <c r="B4638" s="5">
        <v>42830</v>
      </c>
      <c r="C4638" s="5">
        <v>10083</v>
      </c>
    </row>
    <row r="4639" spans="1:3" x14ac:dyDescent="0.25">
      <c r="A4639">
        <v>4637</v>
      </c>
      <c r="B4639" s="5">
        <v>19519</v>
      </c>
      <c r="C4639" s="5">
        <v>3564</v>
      </c>
    </row>
    <row r="4640" spans="1:3" x14ac:dyDescent="0.25">
      <c r="A4640">
        <v>4638</v>
      </c>
      <c r="B4640" s="5">
        <v>7505</v>
      </c>
      <c r="C4640" s="5">
        <v>2117</v>
      </c>
    </row>
    <row r="4641" spans="1:3" x14ac:dyDescent="0.25">
      <c r="A4641">
        <v>4639</v>
      </c>
      <c r="B4641" s="5">
        <v>7003</v>
      </c>
      <c r="C4641" s="5">
        <v>256</v>
      </c>
    </row>
    <row r="4642" spans="1:3" x14ac:dyDescent="0.25">
      <c r="A4642">
        <v>4640</v>
      </c>
      <c r="B4642" s="5">
        <v>4615</v>
      </c>
      <c r="C4642" s="5">
        <v>1360</v>
      </c>
    </row>
    <row r="4643" spans="1:3" x14ac:dyDescent="0.25">
      <c r="A4643">
        <v>4641</v>
      </c>
      <c r="B4643" s="5">
        <v>4392</v>
      </c>
      <c r="C4643" s="5">
        <v>370</v>
      </c>
    </row>
    <row r="4644" spans="1:3" x14ac:dyDescent="0.25">
      <c r="A4644">
        <v>4642</v>
      </c>
      <c r="B4644" s="5">
        <v>3546</v>
      </c>
      <c r="C4644" s="5">
        <v>1300</v>
      </c>
    </row>
    <row r="4645" spans="1:3" x14ac:dyDescent="0.25">
      <c r="A4645">
        <v>4643</v>
      </c>
      <c r="B4645" s="5">
        <v>1962</v>
      </c>
      <c r="C4645" s="5">
        <v>969</v>
      </c>
    </row>
    <row r="4646" spans="1:3" x14ac:dyDescent="0.25">
      <c r="A4646">
        <v>4644</v>
      </c>
      <c r="B4646" s="5">
        <v>1490</v>
      </c>
      <c r="C4646" s="5">
        <v>203</v>
      </c>
    </row>
    <row r="4647" spans="1:3" x14ac:dyDescent="0.25">
      <c r="A4647">
        <v>4645</v>
      </c>
      <c r="B4647" s="5">
        <v>1136</v>
      </c>
      <c r="C4647" s="5">
        <v>12</v>
      </c>
    </row>
    <row r="4648" spans="1:3" x14ac:dyDescent="0.25">
      <c r="A4648">
        <v>4646</v>
      </c>
      <c r="B4648" s="5">
        <v>1031</v>
      </c>
      <c r="C4648" s="5">
        <v>146</v>
      </c>
    </row>
    <row r="4649" spans="1:3" x14ac:dyDescent="0.25">
      <c r="A4649">
        <v>4647</v>
      </c>
      <c r="B4649" s="5">
        <v>390</v>
      </c>
      <c r="C4649" s="5">
        <v>694</v>
      </c>
    </row>
    <row r="4650" spans="1:3" x14ac:dyDescent="0.25">
      <c r="A4650">
        <v>4648</v>
      </c>
      <c r="B4650" s="5">
        <v>217</v>
      </c>
      <c r="C4650" s="5">
        <v>45</v>
      </c>
    </row>
    <row r="4651" spans="1:3" x14ac:dyDescent="0.25">
      <c r="A4651">
        <v>4649</v>
      </c>
      <c r="B4651" s="5">
        <v>187</v>
      </c>
      <c r="C4651" s="5">
        <v>4</v>
      </c>
    </row>
    <row r="4652" spans="1:3" x14ac:dyDescent="0.25">
      <c r="A4652">
        <v>4650</v>
      </c>
      <c r="B4652" s="5">
        <v>46</v>
      </c>
      <c r="C4652" s="5">
        <v>1</v>
      </c>
    </row>
    <row r="4653" spans="1:3" x14ac:dyDescent="0.25">
      <c r="A4653">
        <v>4651</v>
      </c>
      <c r="B4653" s="5">
        <v>5</v>
      </c>
      <c r="C4653" s="5">
        <v>101</v>
      </c>
    </row>
    <row r="4654" spans="1:3" x14ac:dyDescent="0.25">
      <c r="A4654">
        <v>4652</v>
      </c>
      <c r="B4654" s="5">
        <v>13580277</v>
      </c>
      <c r="C4654" s="5">
        <v>1964570</v>
      </c>
    </row>
    <row r="4655" spans="1:3" x14ac:dyDescent="0.25">
      <c r="A4655">
        <v>4653</v>
      </c>
      <c r="B4655" s="5">
        <v>975189</v>
      </c>
      <c r="C4655" s="5">
        <v>285713</v>
      </c>
    </row>
    <row r="4656" spans="1:3" x14ac:dyDescent="0.25">
      <c r="A4656">
        <v>4654</v>
      </c>
      <c r="B4656" s="5">
        <v>380945</v>
      </c>
      <c r="C4656" s="5">
        <v>194090</v>
      </c>
    </row>
    <row r="4657" spans="1:3" x14ac:dyDescent="0.25">
      <c r="A4657">
        <v>4655</v>
      </c>
      <c r="B4657" s="5">
        <v>357929</v>
      </c>
      <c r="C4657" s="5">
        <v>73233</v>
      </c>
    </row>
    <row r="4658" spans="1:3" x14ac:dyDescent="0.25">
      <c r="A4658">
        <v>4656</v>
      </c>
      <c r="B4658" s="5">
        <v>353176</v>
      </c>
      <c r="C4658" s="5">
        <v>113879</v>
      </c>
    </row>
    <row r="4659" spans="1:3" x14ac:dyDescent="0.25">
      <c r="A4659">
        <v>4657</v>
      </c>
      <c r="B4659" s="5">
        <v>338421</v>
      </c>
      <c r="C4659" s="5">
        <v>122266</v>
      </c>
    </row>
    <row r="4660" spans="1:3" x14ac:dyDescent="0.25">
      <c r="A4660">
        <v>4658</v>
      </c>
      <c r="B4660" s="5">
        <v>267581</v>
      </c>
      <c r="C4660" s="5">
        <v>61985</v>
      </c>
    </row>
    <row r="4661" spans="1:3" x14ac:dyDescent="0.25">
      <c r="A4661">
        <v>4659</v>
      </c>
      <c r="B4661" s="5">
        <v>252925</v>
      </c>
      <c r="C4661" s="5">
        <v>69479</v>
      </c>
    </row>
    <row r="4662" spans="1:3" x14ac:dyDescent="0.25">
      <c r="A4662">
        <v>4660</v>
      </c>
      <c r="B4662" s="5">
        <v>227680</v>
      </c>
      <c r="C4662" s="5">
        <v>46036</v>
      </c>
    </row>
    <row r="4663" spans="1:3" x14ac:dyDescent="0.25">
      <c r="A4663">
        <v>4661</v>
      </c>
      <c r="B4663" s="5">
        <v>187393</v>
      </c>
      <c r="C4663" s="5">
        <v>40613</v>
      </c>
    </row>
    <row r="4664" spans="1:3" x14ac:dyDescent="0.25">
      <c r="A4664">
        <v>4662</v>
      </c>
      <c r="B4664" s="5">
        <v>155507</v>
      </c>
      <c r="C4664" s="5">
        <v>52247</v>
      </c>
    </row>
    <row r="4665" spans="1:3" x14ac:dyDescent="0.25">
      <c r="A4665">
        <v>4663</v>
      </c>
      <c r="B4665" s="5">
        <v>147778</v>
      </c>
      <c r="C4665" s="5">
        <v>31822</v>
      </c>
    </row>
    <row r="4666" spans="1:3" x14ac:dyDescent="0.25">
      <c r="A4666">
        <v>4664</v>
      </c>
      <c r="B4666" s="5">
        <v>144399</v>
      </c>
      <c r="C4666" s="5">
        <v>23556</v>
      </c>
    </row>
    <row r="4667" spans="1:3" x14ac:dyDescent="0.25">
      <c r="A4667">
        <v>4665</v>
      </c>
      <c r="B4667" s="5">
        <v>104970</v>
      </c>
      <c r="C4667" s="5">
        <v>11712</v>
      </c>
    </row>
    <row r="4668" spans="1:3" x14ac:dyDescent="0.25">
      <c r="A4668">
        <v>4666</v>
      </c>
      <c r="B4668" s="5">
        <v>53268</v>
      </c>
      <c r="C4668" s="5">
        <v>11169</v>
      </c>
    </row>
    <row r="4669" spans="1:3" x14ac:dyDescent="0.25">
      <c r="A4669">
        <v>4667</v>
      </c>
      <c r="B4669" s="5">
        <v>42260</v>
      </c>
      <c r="C4669" s="5">
        <v>11800</v>
      </c>
    </row>
    <row r="4670" spans="1:3" x14ac:dyDescent="0.25">
      <c r="A4670">
        <v>4668</v>
      </c>
      <c r="B4670" s="5">
        <v>31476</v>
      </c>
      <c r="C4670" s="5">
        <v>9400</v>
      </c>
    </row>
    <row r="4671" spans="1:3" x14ac:dyDescent="0.25">
      <c r="A4671">
        <v>4669</v>
      </c>
      <c r="B4671" s="5">
        <v>18042</v>
      </c>
      <c r="C4671" s="5">
        <v>4594</v>
      </c>
    </row>
    <row r="4672" spans="1:3" x14ac:dyDescent="0.25">
      <c r="A4672">
        <v>4670</v>
      </c>
      <c r="B4672" s="5">
        <v>14323</v>
      </c>
      <c r="C4672" s="5">
        <v>2490</v>
      </c>
    </row>
    <row r="4673" spans="1:3" x14ac:dyDescent="0.25">
      <c r="A4673">
        <v>4671</v>
      </c>
      <c r="B4673" s="5">
        <v>6596</v>
      </c>
      <c r="C4673" s="5">
        <v>386</v>
      </c>
    </row>
    <row r="4674" spans="1:3" x14ac:dyDescent="0.25">
      <c r="A4674">
        <v>4672</v>
      </c>
      <c r="B4674" s="5">
        <v>6480</v>
      </c>
      <c r="C4674" s="5">
        <v>1600</v>
      </c>
    </row>
    <row r="4675" spans="1:3" x14ac:dyDescent="0.25">
      <c r="A4675">
        <v>4673</v>
      </c>
      <c r="B4675" s="5">
        <v>6205</v>
      </c>
      <c r="C4675" s="5">
        <v>522</v>
      </c>
    </row>
    <row r="4676" spans="1:3" x14ac:dyDescent="0.25">
      <c r="A4676">
        <v>4674</v>
      </c>
      <c r="B4676" s="5">
        <v>3230</v>
      </c>
      <c r="C4676" s="5">
        <v>1000</v>
      </c>
    </row>
    <row r="4677" spans="1:3" x14ac:dyDescent="0.25">
      <c r="A4677">
        <v>4675</v>
      </c>
      <c r="B4677" s="5">
        <v>2986</v>
      </c>
      <c r="C4677" s="5">
        <v>535</v>
      </c>
    </row>
    <row r="4678" spans="1:3" x14ac:dyDescent="0.25">
      <c r="A4678">
        <v>4676</v>
      </c>
      <c r="B4678" s="5">
        <v>1907</v>
      </c>
      <c r="C4678" s="5">
        <v>600</v>
      </c>
    </row>
    <row r="4679" spans="1:3" x14ac:dyDescent="0.25">
      <c r="A4679">
        <v>4677</v>
      </c>
      <c r="B4679" s="5">
        <v>1902</v>
      </c>
      <c r="C4679" s="5">
        <v>243</v>
      </c>
    </row>
    <row r="4680" spans="1:3" x14ac:dyDescent="0.25">
      <c r="A4680">
        <v>4678</v>
      </c>
      <c r="B4680" s="5">
        <v>1535</v>
      </c>
      <c r="C4680" s="5">
        <v>360</v>
      </c>
    </row>
    <row r="4681" spans="1:3" x14ac:dyDescent="0.25">
      <c r="A4681">
        <v>4679</v>
      </c>
      <c r="B4681" s="5">
        <v>1492</v>
      </c>
      <c r="C4681" s="5">
        <v>57</v>
      </c>
    </row>
    <row r="4682" spans="1:3" x14ac:dyDescent="0.25">
      <c r="A4682">
        <v>4680</v>
      </c>
      <c r="B4682" s="5">
        <v>566</v>
      </c>
      <c r="C4682" s="5">
        <v>31</v>
      </c>
    </row>
    <row r="4683" spans="1:3" x14ac:dyDescent="0.25">
      <c r="A4683">
        <v>4681</v>
      </c>
      <c r="B4683" s="5">
        <v>310</v>
      </c>
      <c r="C4683" s="5">
        <v>25</v>
      </c>
    </row>
    <row r="4684" spans="1:3" x14ac:dyDescent="0.25">
      <c r="A4684">
        <v>4682</v>
      </c>
      <c r="B4684" s="5">
        <v>229</v>
      </c>
      <c r="C4684" s="5">
        <v>66</v>
      </c>
    </row>
    <row r="4685" spans="1:3" x14ac:dyDescent="0.25">
      <c r="A4685">
        <v>4683</v>
      </c>
      <c r="B4685" s="5">
        <v>174</v>
      </c>
      <c r="C4685" s="5">
        <v>9</v>
      </c>
    </row>
    <row r="4686" spans="1:3" x14ac:dyDescent="0.25">
      <c r="A4686">
        <v>4684</v>
      </c>
      <c r="B4686" s="5">
        <v>17</v>
      </c>
      <c r="C4686" s="5">
        <v>2</v>
      </c>
    </row>
    <row r="4687" spans="1:3" x14ac:dyDescent="0.25">
      <c r="A4687">
        <v>4685</v>
      </c>
      <c r="B4687" s="5">
        <v>0</v>
      </c>
      <c r="C4687" s="5">
        <v>5</v>
      </c>
    </row>
    <row r="4688" spans="1:3" x14ac:dyDescent="0.25">
      <c r="A4688">
        <v>4686</v>
      </c>
      <c r="B4688" s="5">
        <v>82648</v>
      </c>
      <c r="C4688" s="5">
        <v>57000</v>
      </c>
    </row>
    <row r="4689" spans="1:3" x14ac:dyDescent="0.25">
      <c r="A4689">
        <v>4687</v>
      </c>
      <c r="B4689" s="5">
        <v>139836</v>
      </c>
      <c r="C4689" s="5">
        <v>17434</v>
      </c>
    </row>
    <row r="4690" spans="1:3" x14ac:dyDescent="0.25">
      <c r="A4690">
        <v>4688</v>
      </c>
      <c r="B4690" s="5">
        <v>12467</v>
      </c>
      <c r="C4690" s="5">
        <v>6632</v>
      </c>
    </row>
    <row r="4691" spans="1:3" x14ac:dyDescent="0.25">
      <c r="A4691">
        <v>4689</v>
      </c>
      <c r="B4691" s="5">
        <v>11668</v>
      </c>
      <c r="C4691" s="5">
        <v>3841</v>
      </c>
    </row>
    <row r="4692" spans="1:3" x14ac:dyDescent="0.25">
      <c r="A4692">
        <v>4690</v>
      </c>
      <c r="B4692" s="5">
        <v>10653</v>
      </c>
      <c r="C4692" s="5">
        <v>1309</v>
      </c>
    </row>
    <row r="4693" spans="1:3" x14ac:dyDescent="0.25">
      <c r="A4693">
        <v>4691</v>
      </c>
      <c r="B4693" s="5">
        <v>7334</v>
      </c>
      <c r="C4693" s="5">
        <v>2404</v>
      </c>
    </row>
    <row r="4694" spans="1:3" x14ac:dyDescent="0.25">
      <c r="A4694">
        <v>4692</v>
      </c>
      <c r="B4694" s="5">
        <v>3819</v>
      </c>
      <c r="C4694" s="5">
        <v>1364</v>
      </c>
    </row>
    <row r="4695" spans="1:3" x14ac:dyDescent="0.25">
      <c r="A4695">
        <v>4693</v>
      </c>
      <c r="B4695" s="5">
        <v>2051</v>
      </c>
      <c r="C4695" s="5">
        <v>780</v>
      </c>
    </row>
    <row r="4696" spans="1:3" x14ac:dyDescent="0.25">
      <c r="A4696">
        <v>4694</v>
      </c>
      <c r="B4696" s="5">
        <v>998</v>
      </c>
      <c r="C4696" s="5">
        <v>300</v>
      </c>
    </row>
    <row r="4697" spans="1:3" x14ac:dyDescent="0.25">
      <c r="A4697">
        <v>4695</v>
      </c>
      <c r="B4697" s="5">
        <v>473</v>
      </c>
      <c r="C4697" s="5">
        <v>74</v>
      </c>
    </row>
    <row r="4698" spans="1:3" x14ac:dyDescent="0.25">
      <c r="A4698">
        <v>4696</v>
      </c>
      <c r="B4698" s="5">
        <v>17</v>
      </c>
      <c r="C4698" s="5">
        <v>4</v>
      </c>
    </row>
    <row r="4699" spans="1:3" x14ac:dyDescent="0.25">
      <c r="A4699">
        <v>4697</v>
      </c>
      <c r="B4699" s="5">
        <v>6</v>
      </c>
      <c r="C4699" s="5">
        <v>0</v>
      </c>
    </row>
    <row r="4700" spans="1:3" x14ac:dyDescent="0.25">
      <c r="A4700">
        <v>4698</v>
      </c>
      <c r="B4700" s="5">
        <v>195191</v>
      </c>
      <c r="C4700" s="5">
        <v>96999</v>
      </c>
    </row>
    <row r="4701" spans="1:3" x14ac:dyDescent="0.25">
      <c r="A4701">
        <v>4699</v>
      </c>
      <c r="B4701" s="5">
        <v>132896</v>
      </c>
      <c r="C4701" s="5">
        <v>67905</v>
      </c>
    </row>
    <row r="4702" spans="1:3" x14ac:dyDescent="0.25">
      <c r="A4702">
        <v>4700</v>
      </c>
      <c r="B4702" s="5">
        <v>21077</v>
      </c>
      <c r="C4702" s="5">
        <v>7768</v>
      </c>
    </row>
    <row r="4703" spans="1:3" x14ac:dyDescent="0.25">
      <c r="A4703">
        <v>4701</v>
      </c>
      <c r="B4703" s="5">
        <v>20016</v>
      </c>
      <c r="C4703" s="5">
        <v>3721</v>
      </c>
    </row>
    <row r="4704" spans="1:3" x14ac:dyDescent="0.25">
      <c r="A4704">
        <v>4702</v>
      </c>
      <c r="B4704" s="5">
        <v>11087</v>
      </c>
      <c r="C4704" s="5">
        <v>3175</v>
      </c>
    </row>
    <row r="4705" spans="1:3" x14ac:dyDescent="0.25">
      <c r="A4705">
        <v>4703</v>
      </c>
      <c r="B4705" s="5">
        <v>4859</v>
      </c>
      <c r="C4705" s="5">
        <v>408</v>
      </c>
    </row>
    <row r="4706" spans="1:3" x14ac:dyDescent="0.25">
      <c r="A4706">
        <v>4704</v>
      </c>
      <c r="B4706" s="5">
        <v>2846</v>
      </c>
      <c r="C4706" s="5">
        <v>1010</v>
      </c>
    </row>
    <row r="4707" spans="1:3" x14ac:dyDescent="0.25">
      <c r="A4707">
        <v>4705</v>
      </c>
      <c r="B4707" s="5">
        <v>2186</v>
      </c>
      <c r="C4707" s="5">
        <v>200</v>
      </c>
    </row>
    <row r="4708" spans="1:3" x14ac:dyDescent="0.25">
      <c r="A4708">
        <v>4706</v>
      </c>
      <c r="B4708" s="5">
        <v>763</v>
      </c>
      <c r="C4708" s="5">
        <v>200</v>
      </c>
    </row>
    <row r="4709" spans="1:3" x14ac:dyDescent="0.25">
      <c r="A4709">
        <v>4707</v>
      </c>
      <c r="B4709" s="5">
        <v>454</v>
      </c>
      <c r="C4709" s="5">
        <v>18</v>
      </c>
    </row>
    <row r="4710" spans="1:3" x14ac:dyDescent="0.25">
      <c r="A4710">
        <v>4708</v>
      </c>
      <c r="B4710" s="5">
        <v>440</v>
      </c>
      <c r="C4710" s="5">
        <v>113</v>
      </c>
    </row>
    <row r="4711" spans="1:3" x14ac:dyDescent="0.25">
      <c r="A4711">
        <v>4709</v>
      </c>
      <c r="B4711" s="5">
        <v>329</v>
      </c>
      <c r="C4711" s="5">
        <v>90</v>
      </c>
    </row>
    <row r="4712" spans="1:3" x14ac:dyDescent="0.25">
      <c r="A4712">
        <v>4710</v>
      </c>
      <c r="B4712" s="5">
        <v>114</v>
      </c>
      <c r="C4712" s="5">
        <v>29</v>
      </c>
    </row>
    <row r="4713" spans="1:3" x14ac:dyDescent="0.25">
      <c r="A4713">
        <v>4711</v>
      </c>
      <c r="B4713" s="5">
        <v>116633</v>
      </c>
      <c r="C4713" s="5">
        <v>16486</v>
      </c>
    </row>
    <row r="4714" spans="1:3" x14ac:dyDescent="0.25">
      <c r="A4714">
        <v>4712</v>
      </c>
      <c r="B4714" s="5">
        <v>113290</v>
      </c>
      <c r="C4714" s="5">
        <v>1060</v>
      </c>
    </row>
    <row r="4715" spans="1:3" x14ac:dyDescent="0.25">
      <c r="A4715">
        <v>4713</v>
      </c>
      <c r="B4715" s="5">
        <v>37667</v>
      </c>
      <c r="C4715" s="5">
        <v>4771</v>
      </c>
    </row>
    <row r="4716" spans="1:3" x14ac:dyDescent="0.25">
      <c r="A4716">
        <v>4714</v>
      </c>
      <c r="B4716" s="5">
        <v>22711</v>
      </c>
      <c r="C4716" s="5">
        <v>1415</v>
      </c>
    </row>
    <row r="4717" spans="1:3" x14ac:dyDescent="0.25">
      <c r="A4717">
        <v>4715</v>
      </c>
      <c r="B4717" s="5">
        <v>16458</v>
      </c>
      <c r="C4717" s="5">
        <v>1895</v>
      </c>
    </row>
    <row r="4718" spans="1:3" x14ac:dyDescent="0.25">
      <c r="A4718">
        <v>4716</v>
      </c>
      <c r="B4718" s="5">
        <v>8500</v>
      </c>
      <c r="C4718" s="5">
        <v>750</v>
      </c>
    </row>
    <row r="4719" spans="1:3" x14ac:dyDescent="0.25">
      <c r="A4719">
        <v>4717</v>
      </c>
      <c r="B4719" s="5">
        <v>4620</v>
      </c>
      <c r="C4719" s="5">
        <v>330</v>
      </c>
    </row>
    <row r="4720" spans="1:3" x14ac:dyDescent="0.25">
      <c r="A4720">
        <v>4718</v>
      </c>
      <c r="B4720" s="5">
        <v>1015</v>
      </c>
      <c r="C4720" s="5">
        <v>42</v>
      </c>
    </row>
    <row r="4721" spans="1:3" x14ac:dyDescent="0.25">
      <c r="A4721">
        <v>4719</v>
      </c>
      <c r="B4721" s="5">
        <v>831</v>
      </c>
      <c r="C4721" s="5">
        <v>56</v>
      </c>
    </row>
    <row r="4722" spans="1:3" x14ac:dyDescent="0.25">
      <c r="A4722">
        <v>4720</v>
      </c>
      <c r="B4722" s="5">
        <v>193</v>
      </c>
      <c r="C4722" s="5">
        <v>0</v>
      </c>
    </row>
    <row r="4723" spans="1:3" x14ac:dyDescent="0.25">
      <c r="A4723">
        <v>4721</v>
      </c>
      <c r="B4723" s="5">
        <v>45</v>
      </c>
      <c r="C4723" s="5">
        <v>7</v>
      </c>
    </row>
    <row r="4724" spans="1:3" x14ac:dyDescent="0.25">
      <c r="A4724">
        <v>4722</v>
      </c>
      <c r="B4724" s="5">
        <v>16</v>
      </c>
      <c r="C4724" s="5">
        <v>0</v>
      </c>
    </row>
    <row r="4725" spans="1:3" x14ac:dyDescent="0.25">
      <c r="A4725">
        <v>4723</v>
      </c>
      <c r="B4725" s="5">
        <v>331423</v>
      </c>
      <c r="C4725" s="5">
        <v>11059</v>
      </c>
    </row>
    <row r="4726" spans="1:3" x14ac:dyDescent="0.25">
      <c r="A4726">
        <v>4724</v>
      </c>
      <c r="B4726" s="5">
        <v>99515</v>
      </c>
      <c r="C4726" s="5">
        <v>5946</v>
      </c>
    </row>
    <row r="4727" spans="1:3" x14ac:dyDescent="0.25">
      <c r="A4727">
        <v>4725</v>
      </c>
      <c r="B4727" s="5">
        <v>92424</v>
      </c>
      <c r="C4727" s="5">
        <v>12650</v>
      </c>
    </row>
    <row r="4728" spans="1:3" x14ac:dyDescent="0.25">
      <c r="A4728">
        <v>4726</v>
      </c>
      <c r="B4728" s="5">
        <v>62286</v>
      </c>
      <c r="C4728" s="5">
        <v>10200</v>
      </c>
    </row>
    <row r="4729" spans="1:3" x14ac:dyDescent="0.25">
      <c r="A4729">
        <v>4727</v>
      </c>
      <c r="B4729" s="5">
        <v>3699</v>
      </c>
      <c r="C4729" s="5">
        <v>400</v>
      </c>
    </row>
    <row r="4730" spans="1:3" x14ac:dyDescent="0.25">
      <c r="A4730">
        <v>4728</v>
      </c>
      <c r="B4730" s="5">
        <v>1020</v>
      </c>
      <c r="C4730" s="5">
        <v>50</v>
      </c>
    </row>
    <row r="4731" spans="1:3" x14ac:dyDescent="0.25">
      <c r="A4731">
        <v>4729</v>
      </c>
      <c r="B4731" s="5">
        <v>72</v>
      </c>
      <c r="C4731" s="5">
        <v>23</v>
      </c>
    </row>
    <row r="4732" spans="1:3" x14ac:dyDescent="0.25">
      <c r="A4732">
        <v>4730</v>
      </c>
      <c r="B4732" s="5">
        <v>6</v>
      </c>
      <c r="C4732" s="5">
        <v>1</v>
      </c>
    </row>
    <row r="4733" spans="1:3" x14ac:dyDescent="0.25">
      <c r="A4733">
        <v>4731</v>
      </c>
      <c r="B4733" s="5">
        <v>280725</v>
      </c>
      <c r="C4733" s="5">
        <v>52159</v>
      </c>
    </row>
    <row r="4734" spans="1:3" x14ac:dyDescent="0.25">
      <c r="A4734">
        <v>4732</v>
      </c>
      <c r="B4734" s="5">
        <v>139628</v>
      </c>
      <c r="C4734" s="5">
        <v>31650</v>
      </c>
    </row>
    <row r="4735" spans="1:3" x14ac:dyDescent="0.25">
      <c r="A4735">
        <v>4733</v>
      </c>
      <c r="B4735" s="5">
        <v>6999</v>
      </c>
      <c r="C4735" s="5">
        <v>1000</v>
      </c>
    </row>
    <row r="4736" spans="1:3" x14ac:dyDescent="0.25">
      <c r="A4736">
        <v>4734</v>
      </c>
      <c r="B4736" s="5">
        <v>2100</v>
      </c>
      <c r="C4736" s="5">
        <v>500</v>
      </c>
    </row>
    <row r="4737" spans="1:3" x14ac:dyDescent="0.25">
      <c r="A4737">
        <v>4735</v>
      </c>
      <c r="B4737" s="5">
        <v>0</v>
      </c>
      <c r="C4737" s="5">
        <v>0</v>
      </c>
    </row>
    <row r="4738" spans="1:3" x14ac:dyDescent="0.25">
      <c r="A4738">
        <v>4736</v>
      </c>
      <c r="B4738" s="5">
        <v>1303948</v>
      </c>
      <c r="C4738" s="5">
        <v>14706</v>
      </c>
    </row>
    <row r="4739" spans="1:3" x14ac:dyDescent="0.25">
      <c r="A4739">
        <v>4737</v>
      </c>
      <c r="B4739" s="5">
        <v>698192</v>
      </c>
      <c r="C4739" s="5">
        <v>70782</v>
      </c>
    </row>
    <row r="4740" spans="1:3" x14ac:dyDescent="0.25">
      <c r="A4740">
        <v>4738</v>
      </c>
      <c r="B4740" s="5">
        <v>381870</v>
      </c>
      <c r="C4740" s="5">
        <v>61933</v>
      </c>
    </row>
    <row r="4741" spans="1:3" x14ac:dyDescent="0.25">
      <c r="A4741">
        <v>4739</v>
      </c>
      <c r="B4741" s="5">
        <v>331464</v>
      </c>
      <c r="C4741" s="5">
        <v>62861</v>
      </c>
    </row>
    <row r="4742" spans="1:3" x14ac:dyDescent="0.25">
      <c r="A4742">
        <v>4740</v>
      </c>
      <c r="B4742" s="5">
        <v>313054</v>
      </c>
      <c r="C4742" s="5">
        <v>31507</v>
      </c>
    </row>
    <row r="4743" spans="1:3" x14ac:dyDescent="0.25">
      <c r="A4743">
        <v>4741</v>
      </c>
      <c r="B4743" s="5">
        <v>186996</v>
      </c>
      <c r="C4743" s="5">
        <v>14207</v>
      </c>
    </row>
    <row r="4744" spans="1:3" x14ac:dyDescent="0.25">
      <c r="A4744">
        <v>4742</v>
      </c>
      <c r="B4744" s="5">
        <v>110008</v>
      </c>
      <c r="C4744" s="5">
        <v>22842</v>
      </c>
    </row>
    <row r="4745" spans="1:3" x14ac:dyDescent="0.25">
      <c r="A4745">
        <v>4743</v>
      </c>
      <c r="B4745" s="5">
        <v>47120</v>
      </c>
      <c r="C4745" s="5">
        <v>8411</v>
      </c>
    </row>
    <row r="4746" spans="1:3" x14ac:dyDescent="0.25">
      <c r="A4746">
        <v>4744</v>
      </c>
      <c r="B4746" s="5">
        <v>46199</v>
      </c>
      <c r="C4746" s="5">
        <v>10000</v>
      </c>
    </row>
    <row r="4747" spans="1:3" x14ac:dyDescent="0.25">
      <c r="A4747">
        <v>4745</v>
      </c>
      <c r="B4747" s="5">
        <v>37409</v>
      </c>
      <c r="C4747" s="5">
        <v>932</v>
      </c>
    </row>
    <row r="4748" spans="1:3" x14ac:dyDescent="0.25">
      <c r="A4748">
        <v>4746</v>
      </c>
      <c r="B4748" s="5">
        <v>30323</v>
      </c>
      <c r="C4748" s="5">
        <v>3385</v>
      </c>
    </row>
    <row r="4749" spans="1:3" x14ac:dyDescent="0.25">
      <c r="A4749">
        <v>4747</v>
      </c>
      <c r="B4749" s="5">
        <v>27330</v>
      </c>
      <c r="C4749" s="5">
        <v>4590</v>
      </c>
    </row>
    <row r="4750" spans="1:3" x14ac:dyDescent="0.25">
      <c r="A4750">
        <v>4748</v>
      </c>
      <c r="B4750" s="5">
        <v>24012</v>
      </c>
      <c r="C4750" s="5">
        <v>444</v>
      </c>
    </row>
    <row r="4751" spans="1:3" x14ac:dyDescent="0.25">
      <c r="A4751">
        <v>4749</v>
      </c>
      <c r="B4751" s="5">
        <v>23074</v>
      </c>
      <c r="C4751" s="5">
        <v>360</v>
      </c>
    </row>
    <row r="4752" spans="1:3" x14ac:dyDescent="0.25">
      <c r="A4752">
        <v>4750</v>
      </c>
      <c r="B4752" s="5">
        <v>20138</v>
      </c>
      <c r="C4752" s="5">
        <v>3056</v>
      </c>
    </row>
    <row r="4753" spans="1:3" x14ac:dyDescent="0.25">
      <c r="A4753">
        <v>4751</v>
      </c>
      <c r="B4753" s="5">
        <v>13976</v>
      </c>
      <c r="C4753" s="5">
        <v>1721</v>
      </c>
    </row>
    <row r="4754" spans="1:3" x14ac:dyDescent="0.25">
      <c r="A4754">
        <v>4752</v>
      </c>
      <c r="B4754" s="5">
        <v>9580</v>
      </c>
      <c r="C4754" s="5">
        <v>4020</v>
      </c>
    </row>
    <row r="4755" spans="1:3" x14ac:dyDescent="0.25">
      <c r="A4755">
        <v>4753</v>
      </c>
      <c r="B4755" s="5">
        <v>8298</v>
      </c>
      <c r="C4755" s="5">
        <v>561</v>
      </c>
    </row>
    <row r="4756" spans="1:3" x14ac:dyDescent="0.25">
      <c r="A4756">
        <v>4754</v>
      </c>
      <c r="B4756" s="5">
        <v>1431</v>
      </c>
      <c r="C4756" s="5">
        <v>115</v>
      </c>
    </row>
    <row r="4757" spans="1:3" x14ac:dyDescent="0.25">
      <c r="A4757">
        <v>4755</v>
      </c>
      <c r="B4757" s="5">
        <v>1052</v>
      </c>
      <c r="C4757" s="5">
        <v>91</v>
      </c>
    </row>
    <row r="4758" spans="1:3" x14ac:dyDescent="0.25">
      <c r="A4758">
        <v>4756</v>
      </c>
      <c r="B4758" s="5">
        <v>466</v>
      </c>
      <c r="C4758" s="5">
        <v>223</v>
      </c>
    </row>
    <row r="4759" spans="1:3" x14ac:dyDescent="0.25">
      <c r="A4759">
        <v>4757</v>
      </c>
      <c r="B4759" s="5">
        <v>291</v>
      </c>
      <c r="C4759" s="5">
        <v>10</v>
      </c>
    </row>
    <row r="4760" spans="1:3" x14ac:dyDescent="0.25">
      <c r="A4760">
        <v>4758</v>
      </c>
      <c r="B4760" s="5">
        <v>189</v>
      </c>
      <c r="C4760" s="5">
        <v>12</v>
      </c>
    </row>
    <row r="4761" spans="1:3" x14ac:dyDescent="0.25">
      <c r="A4761">
        <v>4759</v>
      </c>
      <c r="B4761" s="5">
        <v>115</v>
      </c>
      <c r="C4761" s="5">
        <v>0</v>
      </c>
    </row>
    <row r="4762" spans="1:3" x14ac:dyDescent="0.25">
      <c r="A4762">
        <v>4760</v>
      </c>
      <c r="B4762" s="5">
        <v>102</v>
      </c>
      <c r="C4762" s="5">
        <v>28</v>
      </c>
    </row>
    <row r="4763" spans="1:3" x14ac:dyDescent="0.25">
      <c r="A4763">
        <v>4761</v>
      </c>
      <c r="B4763" s="5">
        <v>50</v>
      </c>
      <c r="C4763" s="5">
        <v>2</v>
      </c>
    </row>
    <row r="4764" spans="1:3" x14ac:dyDescent="0.25">
      <c r="A4764">
        <v>4762</v>
      </c>
      <c r="B4764" s="5">
        <v>25</v>
      </c>
      <c r="C4764" s="5">
        <v>3</v>
      </c>
    </row>
    <row r="4765" spans="1:3" x14ac:dyDescent="0.25">
      <c r="A4765">
        <v>4763</v>
      </c>
      <c r="B4765" s="5">
        <v>13</v>
      </c>
      <c r="C4765" s="5">
        <v>3</v>
      </c>
    </row>
    <row r="4766" spans="1:3" x14ac:dyDescent="0.25">
      <c r="A4766">
        <v>4764</v>
      </c>
      <c r="B4766" s="5">
        <v>3</v>
      </c>
      <c r="C4766" s="5">
        <v>2</v>
      </c>
    </row>
    <row r="4767" spans="1:3" x14ac:dyDescent="0.25">
      <c r="A4767">
        <v>4765</v>
      </c>
      <c r="B4767" s="5">
        <v>1259058</v>
      </c>
      <c r="C4767" s="5">
        <v>167793</v>
      </c>
    </row>
    <row r="4768" spans="1:3" x14ac:dyDescent="0.25">
      <c r="A4768">
        <v>4766</v>
      </c>
      <c r="B4768" s="5">
        <v>201396</v>
      </c>
      <c r="C4768" s="5">
        <v>42654</v>
      </c>
    </row>
    <row r="4769" spans="1:3" x14ac:dyDescent="0.25">
      <c r="A4769">
        <v>4767</v>
      </c>
      <c r="B4769" s="5">
        <v>136503</v>
      </c>
      <c r="C4769" s="5">
        <v>10755</v>
      </c>
    </row>
    <row r="4770" spans="1:3" x14ac:dyDescent="0.25">
      <c r="A4770">
        <v>4768</v>
      </c>
      <c r="B4770" s="5">
        <v>129354</v>
      </c>
      <c r="C4770" s="5">
        <v>63935</v>
      </c>
    </row>
    <row r="4771" spans="1:3" x14ac:dyDescent="0.25">
      <c r="A4771">
        <v>4769</v>
      </c>
      <c r="B4771" s="5">
        <v>128824</v>
      </c>
      <c r="C4771" s="5">
        <v>9750</v>
      </c>
    </row>
    <row r="4772" spans="1:3" x14ac:dyDescent="0.25">
      <c r="A4772">
        <v>4770</v>
      </c>
      <c r="B4772" s="5">
        <v>34086</v>
      </c>
      <c r="C4772" s="5">
        <v>6195</v>
      </c>
    </row>
    <row r="4773" spans="1:3" x14ac:dyDescent="0.25">
      <c r="A4773">
        <v>4771</v>
      </c>
      <c r="B4773" s="5">
        <v>29241</v>
      </c>
      <c r="C4773" s="5">
        <v>4540</v>
      </c>
    </row>
    <row r="4774" spans="1:3" x14ac:dyDescent="0.25">
      <c r="A4774">
        <v>4772</v>
      </c>
      <c r="B4774" s="5">
        <v>21030</v>
      </c>
      <c r="C4774" s="5">
        <v>4172</v>
      </c>
    </row>
    <row r="4775" spans="1:3" x14ac:dyDescent="0.25">
      <c r="A4775">
        <v>4773</v>
      </c>
      <c r="B4775" s="5">
        <v>18881</v>
      </c>
      <c r="C4775" s="5">
        <v>2318</v>
      </c>
    </row>
    <row r="4776" spans="1:3" x14ac:dyDescent="0.25">
      <c r="A4776">
        <v>4774</v>
      </c>
      <c r="B4776" s="5">
        <v>17338</v>
      </c>
      <c r="C4776" s="5">
        <v>2729</v>
      </c>
    </row>
    <row r="4777" spans="1:3" x14ac:dyDescent="0.25">
      <c r="A4777">
        <v>4775</v>
      </c>
      <c r="B4777" s="5">
        <v>16394</v>
      </c>
      <c r="C4777" s="5">
        <v>6405</v>
      </c>
    </row>
    <row r="4778" spans="1:3" x14ac:dyDescent="0.25">
      <c r="A4778">
        <v>4776</v>
      </c>
      <c r="B4778" s="5">
        <v>13810</v>
      </c>
      <c r="C4778" s="5">
        <v>2000</v>
      </c>
    </row>
    <row r="4779" spans="1:3" x14ac:dyDescent="0.25">
      <c r="A4779">
        <v>4777</v>
      </c>
      <c r="B4779" s="5">
        <v>11712</v>
      </c>
      <c r="C4779" s="5">
        <v>1755</v>
      </c>
    </row>
    <row r="4780" spans="1:3" x14ac:dyDescent="0.25">
      <c r="A4780">
        <v>4778</v>
      </c>
      <c r="B4780" s="5">
        <v>10812</v>
      </c>
      <c r="C4780" s="5">
        <v>3972</v>
      </c>
    </row>
    <row r="4781" spans="1:3" x14ac:dyDescent="0.25">
      <c r="A4781">
        <v>4779</v>
      </c>
      <c r="B4781" s="5">
        <v>9483</v>
      </c>
      <c r="C4781" s="5">
        <v>1097</v>
      </c>
    </row>
    <row r="4782" spans="1:3" x14ac:dyDescent="0.25">
      <c r="A4782">
        <v>4780</v>
      </c>
      <c r="B4782" s="5">
        <v>7538</v>
      </c>
      <c r="C4782" s="5">
        <v>996</v>
      </c>
    </row>
    <row r="4783" spans="1:3" x14ac:dyDescent="0.25">
      <c r="A4783">
        <v>4781</v>
      </c>
      <c r="B4783" s="5">
        <v>6302</v>
      </c>
      <c r="C4783" s="5">
        <v>760</v>
      </c>
    </row>
    <row r="4784" spans="1:3" x14ac:dyDescent="0.25">
      <c r="A4784">
        <v>4782</v>
      </c>
      <c r="B4784" s="5">
        <v>5428</v>
      </c>
      <c r="C4784" s="5">
        <v>523</v>
      </c>
    </row>
    <row r="4785" spans="1:3" x14ac:dyDescent="0.25">
      <c r="A4785">
        <v>4783</v>
      </c>
      <c r="B4785" s="5">
        <v>3369</v>
      </c>
      <c r="C4785" s="5">
        <v>299</v>
      </c>
    </row>
    <row r="4786" spans="1:3" x14ac:dyDescent="0.25">
      <c r="A4786">
        <v>4784</v>
      </c>
      <c r="B4786" s="5">
        <v>1361</v>
      </c>
      <c r="C4786" s="5">
        <v>256</v>
      </c>
    </row>
    <row r="4787" spans="1:3" x14ac:dyDescent="0.25">
      <c r="A4787">
        <v>4785</v>
      </c>
      <c r="B4787" s="5">
        <v>823</v>
      </c>
      <c r="C4787" s="5">
        <v>81</v>
      </c>
    </row>
    <row r="4788" spans="1:3" x14ac:dyDescent="0.25">
      <c r="A4788">
        <v>4786</v>
      </c>
      <c r="B4788" s="5">
        <v>819</v>
      </c>
      <c r="C4788" s="5">
        <v>145</v>
      </c>
    </row>
    <row r="4789" spans="1:3" x14ac:dyDescent="0.25">
      <c r="A4789">
        <v>4787</v>
      </c>
      <c r="B4789" s="5">
        <v>612</v>
      </c>
      <c r="C4789" s="5">
        <v>100</v>
      </c>
    </row>
    <row r="4790" spans="1:3" x14ac:dyDescent="0.25">
      <c r="A4790">
        <v>4788</v>
      </c>
      <c r="B4790" s="5">
        <v>29</v>
      </c>
      <c r="C4790" s="5">
        <v>2</v>
      </c>
    </row>
    <row r="4791" spans="1:3" x14ac:dyDescent="0.25">
      <c r="A4791">
        <v>4789</v>
      </c>
      <c r="B4791" s="5">
        <v>15</v>
      </c>
      <c r="C4791" s="5">
        <v>2</v>
      </c>
    </row>
    <row r="4792" spans="1:3" x14ac:dyDescent="0.25">
      <c r="A4792">
        <v>4790</v>
      </c>
      <c r="B4792" s="5">
        <v>12</v>
      </c>
      <c r="C4792" s="5">
        <v>2</v>
      </c>
    </row>
    <row r="4793" spans="1:3" x14ac:dyDescent="0.25">
      <c r="A4793">
        <v>4791</v>
      </c>
      <c r="B4793" s="5">
        <v>304916</v>
      </c>
      <c r="C4793" s="5">
        <v>53079</v>
      </c>
    </row>
    <row r="4794" spans="1:3" x14ac:dyDescent="0.25">
      <c r="A4794">
        <v>4792</v>
      </c>
      <c r="B4794" s="5">
        <v>79904</v>
      </c>
      <c r="C4794" s="5">
        <v>13257</v>
      </c>
    </row>
    <row r="4795" spans="1:3" x14ac:dyDescent="0.25">
      <c r="A4795">
        <v>4793</v>
      </c>
      <c r="B4795" s="5">
        <v>57682</v>
      </c>
      <c r="C4795" s="5">
        <v>8327</v>
      </c>
    </row>
    <row r="4796" spans="1:3" x14ac:dyDescent="0.25">
      <c r="A4796">
        <v>4794</v>
      </c>
      <c r="B4796" s="5">
        <v>57511</v>
      </c>
      <c r="C4796" s="5">
        <v>10809</v>
      </c>
    </row>
    <row r="4797" spans="1:3" x14ac:dyDescent="0.25">
      <c r="A4797">
        <v>4795</v>
      </c>
      <c r="B4797" s="5">
        <v>55898</v>
      </c>
      <c r="C4797" s="5">
        <v>11665</v>
      </c>
    </row>
    <row r="4798" spans="1:3" x14ac:dyDescent="0.25">
      <c r="A4798">
        <v>4796</v>
      </c>
      <c r="B4798" s="5">
        <v>29086</v>
      </c>
      <c r="C4798" s="5">
        <v>5220</v>
      </c>
    </row>
    <row r="4799" spans="1:3" x14ac:dyDescent="0.25">
      <c r="A4799">
        <v>4797</v>
      </c>
      <c r="B4799" s="5">
        <v>28358</v>
      </c>
      <c r="C4799" s="5">
        <v>3190</v>
      </c>
    </row>
    <row r="4800" spans="1:3" x14ac:dyDescent="0.25">
      <c r="A4800">
        <v>4798</v>
      </c>
      <c r="B4800" s="5">
        <v>20035</v>
      </c>
      <c r="C4800" s="5">
        <v>5754</v>
      </c>
    </row>
    <row r="4801" spans="1:3" x14ac:dyDescent="0.25">
      <c r="A4801">
        <v>4799</v>
      </c>
      <c r="B4801" s="5">
        <v>11169</v>
      </c>
      <c r="C4801" s="5">
        <v>5576</v>
      </c>
    </row>
    <row r="4802" spans="1:3" x14ac:dyDescent="0.25">
      <c r="A4802">
        <v>4800</v>
      </c>
      <c r="B4802" s="5">
        <v>4926</v>
      </c>
      <c r="C4802" s="5">
        <v>801</v>
      </c>
    </row>
    <row r="4803" spans="1:3" x14ac:dyDescent="0.25">
      <c r="A4803">
        <v>4801</v>
      </c>
      <c r="B4803" s="5">
        <v>3802</v>
      </c>
      <c r="C4803" s="5">
        <v>781</v>
      </c>
    </row>
    <row r="4804" spans="1:3" x14ac:dyDescent="0.25">
      <c r="A4804">
        <v>4802</v>
      </c>
      <c r="B4804" s="5">
        <v>1221</v>
      </c>
      <c r="C4804" s="5">
        <v>596</v>
      </c>
    </row>
    <row r="4805" spans="1:3" x14ac:dyDescent="0.25">
      <c r="A4805">
        <v>4803</v>
      </c>
      <c r="B4805" s="5">
        <v>1110</v>
      </c>
      <c r="C4805" s="5">
        <v>202</v>
      </c>
    </row>
    <row r="4806" spans="1:3" x14ac:dyDescent="0.25">
      <c r="A4806">
        <v>4804</v>
      </c>
      <c r="B4806" s="5">
        <v>991</v>
      </c>
      <c r="C4806" s="5">
        <v>103</v>
      </c>
    </row>
    <row r="4807" spans="1:3" x14ac:dyDescent="0.25">
      <c r="A4807">
        <v>4805</v>
      </c>
      <c r="B4807" s="5">
        <v>743</v>
      </c>
      <c r="C4807" s="5">
        <v>281</v>
      </c>
    </row>
    <row r="4808" spans="1:3" x14ac:dyDescent="0.25">
      <c r="A4808">
        <v>4806</v>
      </c>
      <c r="B4808" s="5">
        <v>633</v>
      </c>
      <c r="C4808" s="5">
        <v>114</v>
      </c>
    </row>
    <row r="4809" spans="1:3" x14ac:dyDescent="0.25">
      <c r="A4809">
        <v>4807</v>
      </c>
      <c r="B4809" s="5">
        <v>144</v>
      </c>
      <c r="C4809" s="5">
        <v>10</v>
      </c>
    </row>
    <row r="4810" spans="1:3" x14ac:dyDescent="0.25">
      <c r="A4810">
        <v>4808</v>
      </c>
      <c r="B4810" s="5">
        <v>101</v>
      </c>
      <c r="C4810" s="5">
        <v>12</v>
      </c>
    </row>
    <row r="4811" spans="1:3" x14ac:dyDescent="0.25">
      <c r="A4811">
        <v>4809</v>
      </c>
      <c r="B4811" s="5">
        <v>1</v>
      </c>
      <c r="C4811" s="5">
        <v>1</v>
      </c>
    </row>
    <row r="4812" spans="1:3" x14ac:dyDescent="0.25">
      <c r="A4812">
        <v>4810</v>
      </c>
      <c r="B4812" s="5">
        <v>5675659</v>
      </c>
      <c r="C4812" s="5">
        <v>3787608</v>
      </c>
    </row>
    <row r="4813" spans="1:3" x14ac:dyDescent="0.25">
      <c r="A4813">
        <v>4811</v>
      </c>
      <c r="B4813" s="5">
        <v>1579240</v>
      </c>
      <c r="C4813" s="5">
        <v>342783</v>
      </c>
    </row>
    <row r="4814" spans="1:3" x14ac:dyDescent="0.25">
      <c r="A4814">
        <v>4812</v>
      </c>
      <c r="B4814" s="5">
        <v>1324554</v>
      </c>
      <c r="C4814" s="5">
        <v>3784300</v>
      </c>
    </row>
    <row r="4815" spans="1:3" x14ac:dyDescent="0.25">
      <c r="A4815">
        <v>4813</v>
      </c>
      <c r="B4815" s="5">
        <v>610737</v>
      </c>
      <c r="C4815" s="5">
        <v>1697328</v>
      </c>
    </row>
    <row r="4816" spans="1:3" x14ac:dyDescent="0.25">
      <c r="A4816">
        <v>4814</v>
      </c>
      <c r="B4816" s="5">
        <v>498369</v>
      </c>
      <c r="C4816" s="5">
        <v>222610</v>
      </c>
    </row>
    <row r="4817" spans="1:3" x14ac:dyDescent="0.25">
      <c r="A4817">
        <v>4815</v>
      </c>
      <c r="B4817" s="5">
        <v>486436</v>
      </c>
      <c r="C4817" s="5">
        <v>207672</v>
      </c>
    </row>
    <row r="4818" spans="1:3" x14ac:dyDescent="0.25">
      <c r="A4818">
        <v>4816</v>
      </c>
      <c r="B4818" s="5">
        <v>435466</v>
      </c>
      <c r="C4818" s="5">
        <v>1012932</v>
      </c>
    </row>
    <row r="4819" spans="1:3" x14ac:dyDescent="0.25">
      <c r="A4819">
        <v>4817</v>
      </c>
      <c r="B4819" s="5">
        <v>309420</v>
      </c>
      <c r="C4819" s="5">
        <v>498828</v>
      </c>
    </row>
    <row r="4820" spans="1:3" x14ac:dyDescent="0.25">
      <c r="A4820">
        <v>4818</v>
      </c>
      <c r="B4820" s="5">
        <v>301749</v>
      </c>
      <c r="C4820" s="5">
        <v>66415</v>
      </c>
    </row>
    <row r="4821" spans="1:3" x14ac:dyDescent="0.25">
      <c r="A4821">
        <v>4819</v>
      </c>
      <c r="B4821" s="5">
        <v>252539</v>
      </c>
      <c r="C4821" s="5">
        <v>335473</v>
      </c>
    </row>
    <row r="4822" spans="1:3" x14ac:dyDescent="0.25">
      <c r="A4822">
        <v>4820</v>
      </c>
      <c r="B4822" s="5">
        <v>132564</v>
      </c>
      <c r="C4822" s="5">
        <v>187624</v>
      </c>
    </row>
    <row r="4823" spans="1:3" x14ac:dyDescent="0.25">
      <c r="A4823">
        <v>4821</v>
      </c>
      <c r="B4823" s="5">
        <v>122518</v>
      </c>
      <c r="C4823" s="5">
        <v>311491</v>
      </c>
    </row>
    <row r="4824" spans="1:3" x14ac:dyDescent="0.25">
      <c r="A4824">
        <v>4822</v>
      </c>
      <c r="B4824" s="5">
        <v>118616</v>
      </c>
      <c r="C4824" s="5">
        <v>22875</v>
      </c>
    </row>
    <row r="4825" spans="1:3" x14ac:dyDescent="0.25">
      <c r="A4825">
        <v>4823</v>
      </c>
      <c r="B4825" s="5">
        <v>100271</v>
      </c>
      <c r="C4825" s="5">
        <v>105586</v>
      </c>
    </row>
    <row r="4826" spans="1:3" x14ac:dyDescent="0.25">
      <c r="A4826">
        <v>4824</v>
      </c>
      <c r="B4826" s="5">
        <v>72093</v>
      </c>
      <c r="C4826" s="5">
        <v>209358</v>
      </c>
    </row>
    <row r="4827" spans="1:3" x14ac:dyDescent="0.25">
      <c r="A4827">
        <v>4825</v>
      </c>
      <c r="B4827" s="5">
        <v>59437</v>
      </c>
      <c r="C4827" s="5">
        <v>7831</v>
      </c>
    </row>
    <row r="4828" spans="1:3" x14ac:dyDescent="0.25">
      <c r="A4828">
        <v>4826</v>
      </c>
      <c r="B4828" s="5">
        <v>52989</v>
      </c>
      <c r="C4828" s="5">
        <v>18767</v>
      </c>
    </row>
    <row r="4829" spans="1:3" x14ac:dyDescent="0.25">
      <c r="A4829">
        <v>4827</v>
      </c>
      <c r="B4829" s="5">
        <v>47190</v>
      </c>
      <c r="C4829" s="5">
        <v>6414</v>
      </c>
    </row>
    <row r="4830" spans="1:3" x14ac:dyDescent="0.25">
      <c r="A4830">
        <v>4828</v>
      </c>
      <c r="B4830" s="5">
        <v>45929</v>
      </c>
      <c r="C4830" s="5">
        <v>131022</v>
      </c>
    </row>
    <row r="4831" spans="1:3" x14ac:dyDescent="0.25">
      <c r="A4831">
        <v>4829</v>
      </c>
      <c r="B4831" s="5">
        <v>31007</v>
      </c>
      <c r="C4831" s="5">
        <v>81158</v>
      </c>
    </row>
    <row r="4832" spans="1:3" x14ac:dyDescent="0.25">
      <c r="A4832">
        <v>4830</v>
      </c>
      <c r="B4832" s="5">
        <v>30534</v>
      </c>
      <c r="C4832" s="5">
        <v>31800</v>
      </c>
    </row>
    <row r="4833" spans="1:3" x14ac:dyDescent="0.25">
      <c r="A4833">
        <v>4831</v>
      </c>
      <c r="B4833" s="5">
        <v>26707</v>
      </c>
      <c r="C4833" s="5">
        <v>59369</v>
      </c>
    </row>
    <row r="4834" spans="1:3" x14ac:dyDescent="0.25">
      <c r="A4834">
        <v>4832</v>
      </c>
      <c r="B4834" s="5">
        <v>23596</v>
      </c>
      <c r="C4834" s="5">
        <v>4678</v>
      </c>
    </row>
    <row r="4835" spans="1:3" x14ac:dyDescent="0.25">
      <c r="A4835">
        <v>4833</v>
      </c>
      <c r="B4835" s="5">
        <v>22687</v>
      </c>
      <c r="C4835" s="5">
        <v>14747</v>
      </c>
    </row>
    <row r="4836" spans="1:3" x14ac:dyDescent="0.25">
      <c r="A4836">
        <v>4834</v>
      </c>
      <c r="B4836" s="5">
        <v>21927</v>
      </c>
      <c r="C4836" s="5">
        <v>53522</v>
      </c>
    </row>
    <row r="4837" spans="1:3" x14ac:dyDescent="0.25">
      <c r="A4837">
        <v>4835</v>
      </c>
      <c r="B4837" s="5">
        <v>19183</v>
      </c>
      <c r="C4837" s="5">
        <v>28397</v>
      </c>
    </row>
    <row r="4838" spans="1:3" x14ac:dyDescent="0.25">
      <c r="A4838">
        <v>4836</v>
      </c>
      <c r="B4838" s="5">
        <v>19044</v>
      </c>
      <c r="C4838" s="5">
        <v>20257</v>
      </c>
    </row>
    <row r="4839" spans="1:3" x14ac:dyDescent="0.25">
      <c r="A4839">
        <v>4837</v>
      </c>
      <c r="B4839" s="5">
        <v>16970</v>
      </c>
      <c r="C4839" s="5">
        <v>51098</v>
      </c>
    </row>
    <row r="4840" spans="1:3" x14ac:dyDescent="0.25">
      <c r="A4840">
        <v>4838</v>
      </c>
      <c r="B4840" s="5">
        <v>11892</v>
      </c>
      <c r="C4840" s="5">
        <v>1616</v>
      </c>
    </row>
    <row r="4841" spans="1:3" x14ac:dyDescent="0.25">
      <c r="A4841">
        <v>4839</v>
      </c>
      <c r="B4841" s="5">
        <v>7577</v>
      </c>
      <c r="C4841" s="5">
        <v>26286</v>
      </c>
    </row>
    <row r="4842" spans="1:3" x14ac:dyDescent="0.25">
      <c r="A4842">
        <v>4840</v>
      </c>
      <c r="B4842" s="5">
        <v>5778</v>
      </c>
      <c r="C4842" s="5">
        <v>312</v>
      </c>
    </row>
    <row r="4843" spans="1:3" x14ac:dyDescent="0.25">
      <c r="A4843">
        <v>4841</v>
      </c>
      <c r="B4843" s="5">
        <v>5287</v>
      </c>
      <c r="C4843" s="5">
        <v>1169</v>
      </c>
    </row>
    <row r="4844" spans="1:3" x14ac:dyDescent="0.25">
      <c r="A4844">
        <v>4842</v>
      </c>
      <c r="B4844" s="5">
        <v>4756</v>
      </c>
      <c r="C4844" s="5">
        <v>14784</v>
      </c>
    </row>
    <row r="4845" spans="1:3" x14ac:dyDescent="0.25">
      <c r="A4845">
        <v>4843</v>
      </c>
      <c r="B4845" s="5">
        <v>3778</v>
      </c>
      <c r="C4845" s="5">
        <v>1960</v>
      </c>
    </row>
    <row r="4846" spans="1:3" x14ac:dyDescent="0.25">
      <c r="A4846">
        <v>4844</v>
      </c>
      <c r="B4846" s="5">
        <v>2160</v>
      </c>
      <c r="C4846" s="5">
        <v>6720</v>
      </c>
    </row>
    <row r="4847" spans="1:3" x14ac:dyDescent="0.25">
      <c r="A4847">
        <v>4845</v>
      </c>
      <c r="B4847" s="5">
        <v>1951</v>
      </c>
      <c r="C4847" s="5">
        <v>215</v>
      </c>
    </row>
    <row r="4848" spans="1:3" x14ac:dyDescent="0.25">
      <c r="A4848">
        <v>4846</v>
      </c>
      <c r="B4848" s="5">
        <v>1443</v>
      </c>
      <c r="C4848" s="5">
        <v>355</v>
      </c>
    </row>
    <row r="4849" spans="1:3" x14ac:dyDescent="0.25">
      <c r="A4849">
        <v>4847</v>
      </c>
      <c r="B4849" s="5">
        <v>485</v>
      </c>
      <c r="C4849" s="5">
        <v>100</v>
      </c>
    </row>
    <row r="4850" spans="1:3" x14ac:dyDescent="0.25">
      <c r="A4850">
        <v>4848</v>
      </c>
      <c r="B4850" s="5">
        <v>457</v>
      </c>
      <c r="C4850" s="5">
        <v>4</v>
      </c>
    </row>
    <row r="4851" spans="1:3" x14ac:dyDescent="0.25">
      <c r="A4851">
        <v>4849</v>
      </c>
      <c r="B4851" s="5">
        <v>373</v>
      </c>
      <c r="C4851" s="5">
        <v>106</v>
      </c>
    </row>
    <row r="4852" spans="1:3" x14ac:dyDescent="0.25">
      <c r="A4852">
        <v>4850</v>
      </c>
      <c r="B4852" s="5">
        <v>308</v>
      </c>
      <c r="C4852" s="5">
        <v>4</v>
      </c>
    </row>
    <row r="4853" spans="1:3" x14ac:dyDescent="0.25">
      <c r="A4853">
        <v>4851</v>
      </c>
      <c r="B4853" s="5">
        <v>284</v>
      </c>
      <c r="C4853" s="5">
        <v>56</v>
      </c>
    </row>
    <row r="4854" spans="1:3" x14ac:dyDescent="0.25">
      <c r="A4854">
        <v>4852</v>
      </c>
      <c r="B4854" s="5">
        <v>149</v>
      </c>
      <c r="C4854" s="5">
        <v>6</v>
      </c>
    </row>
    <row r="4855" spans="1:3" x14ac:dyDescent="0.25">
      <c r="A4855">
        <v>4853</v>
      </c>
      <c r="B4855" s="5">
        <v>125</v>
      </c>
      <c r="C4855" s="5">
        <v>125</v>
      </c>
    </row>
    <row r="4856" spans="1:3" x14ac:dyDescent="0.25">
      <c r="A4856">
        <v>4854</v>
      </c>
      <c r="B4856" s="5">
        <v>58</v>
      </c>
      <c r="C4856" s="5">
        <v>10</v>
      </c>
    </row>
    <row r="4857" spans="1:3" x14ac:dyDescent="0.25">
      <c r="A4857">
        <v>4855</v>
      </c>
      <c r="B4857" s="5">
        <v>36</v>
      </c>
      <c r="C4857" s="5">
        <v>0</v>
      </c>
    </row>
    <row r="4858" spans="1:3" x14ac:dyDescent="0.25">
      <c r="A4858">
        <v>4856</v>
      </c>
      <c r="B4858" s="5">
        <v>23</v>
      </c>
      <c r="C4858" s="5">
        <v>1</v>
      </c>
    </row>
    <row r="4859" spans="1:3" x14ac:dyDescent="0.25">
      <c r="A4859">
        <v>4857</v>
      </c>
      <c r="B4859" s="5">
        <v>12</v>
      </c>
      <c r="C4859" s="5">
        <v>1</v>
      </c>
    </row>
    <row r="4860" spans="1:3" x14ac:dyDescent="0.25">
      <c r="A4860">
        <v>4858</v>
      </c>
      <c r="B4860" s="5">
        <v>180</v>
      </c>
      <c r="C4860" s="5">
        <v>82</v>
      </c>
    </row>
    <row r="4861" spans="1:3" x14ac:dyDescent="0.25">
      <c r="A4861">
        <v>4859</v>
      </c>
      <c r="B4861" s="5">
        <v>3</v>
      </c>
      <c r="C4861" s="5">
        <v>0</v>
      </c>
    </row>
    <row r="4862" spans="1:3" x14ac:dyDescent="0.25">
      <c r="A4862">
        <v>4860</v>
      </c>
      <c r="B4862" s="5">
        <v>7176811</v>
      </c>
      <c r="C4862" s="5">
        <v>28603093</v>
      </c>
    </row>
    <row r="4863" spans="1:3" x14ac:dyDescent="0.25">
      <c r="A4863">
        <v>4861</v>
      </c>
      <c r="B4863" s="5">
        <v>2984316</v>
      </c>
      <c r="C4863" s="5">
        <v>4084411</v>
      </c>
    </row>
    <row r="4864" spans="1:3" x14ac:dyDescent="0.25">
      <c r="A4864">
        <v>4862</v>
      </c>
      <c r="B4864" s="5">
        <v>632175</v>
      </c>
      <c r="C4864" s="5">
        <v>817281</v>
      </c>
    </row>
    <row r="4865" spans="1:3" x14ac:dyDescent="0.25">
      <c r="A4865">
        <v>4863</v>
      </c>
      <c r="B4865" s="5">
        <v>488541</v>
      </c>
      <c r="C4865" s="5">
        <v>2263155</v>
      </c>
    </row>
    <row r="4866" spans="1:3" x14ac:dyDescent="0.25">
      <c r="A4866">
        <v>4864</v>
      </c>
      <c r="B4866" s="5">
        <v>278095</v>
      </c>
      <c r="C4866" s="5">
        <v>144620</v>
      </c>
    </row>
    <row r="4867" spans="1:3" x14ac:dyDescent="0.25">
      <c r="A4867">
        <v>4865</v>
      </c>
      <c r="B4867" s="5">
        <v>231379</v>
      </c>
      <c r="C4867" s="5">
        <v>330789</v>
      </c>
    </row>
    <row r="4868" spans="1:3" x14ac:dyDescent="0.25">
      <c r="A4868">
        <v>4866</v>
      </c>
      <c r="B4868" s="5">
        <v>203412</v>
      </c>
      <c r="C4868" s="5">
        <v>466303</v>
      </c>
    </row>
    <row r="4869" spans="1:3" x14ac:dyDescent="0.25">
      <c r="A4869">
        <v>4867</v>
      </c>
      <c r="B4869" s="5">
        <v>188715</v>
      </c>
      <c r="C4869" s="5">
        <v>869140</v>
      </c>
    </row>
    <row r="4870" spans="1:3" x14ac:dyDescent="0.25">
      <c r="A4870">
        <v>4868</v>
      </c>
      <c r="B4870" s="5">
        <v>180281</v>
      </c>
      <c r="C4870" s="5">
        <v>121333</v>
      </c>
    </row>
    <row r="4871" spans="1:3" x14ac:dyDescent="0.25">
      <c r="A4871">
        <v>4869</v>
      </c>
      <c r="B4871" s="5">
        <v>142931</v>
      </c>
      <c r="C4871" s="5">
        <v>301399</v>
      </c>
    </row>
    <row r="4872" spans="1:3" x14ac:dyDescent="0.25">
      <c r="A4872">
        <v>4870</v>
      </c>
      <c r="B4872" s="5">
        <v>136699</v>
      </c>
      <c r="C4872" s="5">
        <v>63303</v>
      </c>
    </row>
    <row r="4873" spans="1:3" x14ac:dyDescent="0.25">
      <c r="A4873">
        <v>4871</v>
      </c>
      <c r="B4873" s="5">
        <v>135385</v>
      </c>
      <c r="C4873" s="5">
        <v>440728</v>
      </c>
    </row>
    <row r="4874" spans="1:3" x14ac:dyDescent="0.25">
      <c r="A4874">
        <v>4872</v>
      </c>
      <c r="B4874" s="5">
        <v>119707</v>
      </c>
      <c r="C4874" s="5">
        <v>32775</v>
      </c>
    </row>
    <row r="4875" spans="1:3" x14ac:dyDescent="0.25">
      <c r="A4875">
        <v>4873</v>
      </c>
      <c r="B4875" s="5">
        <v>97811</v>
      </c>
      <c r="C4875" s="5">
        <v>86626</v>
      </c>
    </row>
    <row r="4876" spans="1:3" x14ac:dyDescent="0.25">
      <c r="A4876">
        <v>4874</v>
      </c>
      <c r="B4876" s="5">
        <v>91995</v>
      </c>
      <c r="C4876" s="5">
        <v>41066</v>
      </c>
    </row>
    <row r="4877" spans="1:3" x14ac:dyDescent="0.25">
      <c r="A4877">
        <v>4875</v>
      </c>
      <c r="B4877" s="5">
        <v>80541</v>
      </c>
      <c r="C4877" s="5">
        <v>142104</v>
      </c>
    </row>
    <row r="4878" spans="1:3" x14ac:dyDescent="0.25">
      <c r="A4878">
        <v>4876</v>
      </c>
      <c r="B4878" s="5">
        <v>73653</v>
      </c>
      <c r="C4878" s="5">
        <v>35308</v>
      </c>
    </row>
    <row r="4879" spans="1:3" x14ac:dyDescent="0.25">
      <c r="A4879">
        <v>4877</v>
      </c>
      <c r="B4879" s="5">
        <v>28132</v>
      </c>
      <c r="C4879" s="5">
        <v>6091</v>
      </c>
    </row>
    <row r="4880" spans="1:3" x14ac:dyDescent="0.25">
      <c r="A4880">
        <v>4878</v>
      </c>
      <c r="B4880" s="5">
        <v>25847</v>
      </c>
      <c r="C4880" s="5">
        <v>51941</v>
      </c>
    </row>
    <row r="4881" spans="1:3" x14ac:dyDescent="0.25">
      <c r="A4881">
        <v>4879</v>
      </c>
      <c r="B4881" s="5">
        <v>18520</v>
      </c>
      <c r="C4881" s="5">
        <v>50000</v>
      </c>
    </row>
    <row r="4882" spans="1:3" x14ac:dyDescent="0.25">
      <c r="A4882">
        <v>4880</v>
      </c>
      <c r="B4882" s="5">
        <v>16191</v>
      </c>
      <c r="C4882" s="5">
        <v>2108</v>
      </c>
    </row>
    <row r="4883" spans="1:3" x14ac:dyDescent="0.25">
      <c r="A4883">
        <v>4881</v>
      </c>
      <c r="B4883" s="5">
        <v>15675</v>
      </c>
      <c r="C4883" s="5">
        <v>100009</v>
      </c>
    </row>
    <row r="4884" spans="1:3" x14ac:dyDescent="0.25">
      <c r="A4884">
        <v>4882</v>
      </c>
      <c r="B4884" s="5">
        <v>12402</v>
      </c>
      <c r="C4884" s="5">
        <v>99520</v>
      </c>
    </row>
    <row r="4885" spans="1:3" x14ac:dyDescent="0.25">
      <c r="A4885">
        <v>4883</v>
      </c>
      <c r="B4885" s="5">
        <v>12034</v>
      </c>
      <c r="C4885" s="5">
        <v>100000</v>
      </c>
    </row>
    <row r="4886" spans="1:3" x14ac:dyDescent="0.25">
      <c r="A4886">
        <v>4884</v>
      </c>
      <c r="B4886" s="5">
        <v>9045</v>
      </c>
      <c r="C4886" s="5">
        <v>548</v>
      </c>
    </row>
    <row r="4887" spans="1:3" x14ac:dyDescent="0.25">
      <c r="A4887">
        <v>4885</v>
      </c>
      <c r="B4887" s="5">
        <v>5411</v>
      </c>
      <c r="C4887" s="5">
        <v>308</v>
      </c>
    </row>
    <row r="4888" spans="1:3" x14ac:dyDescent="0.25">
      <c r="A4888">
        <v>4886</v>
      </c>
      <c r="B4888" s="5">
        <v>4739</v>
      </c>
      <c r="C4888" s="5">
        <v>5862</v>
      </c>
    </row>
    <row r="4889" spans="1:3" x14ac:dyDescent="0.25">
      <c r="A4889">
        <v>4887</v>
      </c>
      <c r="B4889" s="5">
        <v>2812</v>
      </c>
      <c r="C4889" s="5">
        <v>25000</v>
      </c>
    </row>
    <row r="4890" spans="1:3" x14ac:dyDescent="0.25">
      <c r="A4890">
        <v>4888</v>
      </c>
      <c r="B4890" s="5">
        <v>2312</v>
      </c>
      <c r="C4890" s="5">
        <v>1393</v>
      </c>
    </row>
    <row r="4891" spans="1:3" x14ac:dyDescent="0.25">
      <c r="A4891">
        <v>4889</v>
      </c>
      <c r="B4891" s="5">
        <v>2036</v>
      </c>
      <c r="C4891" s="5">
        <v>962</v>
      </c>
    </row>
    <row r="4892" spans="1:3" x14ac:dyDescent="0.25">
      <c r="A4892">
        <v>4890</v>
      </c>
      <c r="B4892" s="5">
        <v>1462</v>
      </c>
      <c r="C4892" s="5">
        <v>901</v>
      </c>
    </row>
    <row r="4893" spans="1:3" x14ac:dyDescent="0.25">
      <c r="A4893">
        <v>4891</v>
      </c>
      <c r="B4893" s="5">
        <v>1282</v>
      </c>
      <c r="C4893" s="5">
        <v>8</v>
      </c>
    </row>
    <row r="4894" spans="1:3" x14ac:dyDescent="0.25">
      <c r="A4894">
        <v>4892</v>
      </c>
      <c r="B4894" s="5">
        <v>955</v>
      </c>
      <c r="C4894" s="5">
        <v>1084</v>
      </c>
    </row>
    <row r="4895" spans="1:3" x14ac:dyDescent="0.25">
      <c r="A4895">
        <v>4893</v>
      </c>
      <c r="B4895" s="5">
        <v>326</v>
      </c>
      <c r="C4895" s="5">
        <v>10</v>
      </c>
    </row>
    <row r="4896" spans="1:3" x14ac:dyDescent="0.25">
      <c r="A4896">
        <v>4894</v>
      </c>
      <c r="B4896" s="5">
        <v>225</v>
      </c>
      <c r="C4896" s="5">
        <v>687</v>
      </c>
    </row>
    <row r="4897" spans="1:3" x14ac:dyDescent="0.25">
      <c r="A4897">
        <v>4895</v>
      </c>
      <c r="B4897" s="5">
        <v>78</v>
      </c>
      <c r="C4897" s="5">
        <v>2</v>
      </c>
    </row>
    <row r="4898" spans="1:3" x14ac:dyDescent="0.25">
      <c r="A4898">
        <v>4896</v>
      </c>
      <c r="B4898" s="5">
        <v>74</v>
      </c>
      <c r="C4898" s="5">
        <v>2</v>
      </c>
    </row>
    <row r="4899" spans="1:3" x14ac:dyDescent="0.25">
      <c r="A4899">
        <v>4897</v>
      </c>
      <c r="B4899" s="5">
        <v>21</v>
      </c>
      <c r="C4899" s="5">
        <v>1</v>
      </c>
    </row>
    <row r="4900" spans="1:3" x14ac:dyDescent="0.25">
      <c r="A4900">
        <v>4898</v>
      </c>
      <c r="B4900" s="5">
        <v>1</v>
      </c>
      <c r="C4900" s="5">
        <v>0</v>
      </c>
    </row>
    <row r="4901" spans="1:3" x14ac:dyDescent="0.25">
      <c r="A4901">
        <v>4899</v>
      </c>
      <c r="B4901" s="5">
        <v>8646</v>
      </c>
      <c r="C4901" s="5">
        <v>585</v>
      </c>
    </row>
    <row r="4902" spans="1:3" x14ac:dyDescent="0.25">
      <c r="A4902">
        <v>4900</v>
      </c>
      <c r="B4902" s="5">
        <v>8470</v>
      </c>
      <c r="C4902" s="5">
        <v>2372</v>
      </c>
    </row>
    <row r="4903" spans="1:3" x14ac:dyDescent="0.25">
      <c r="A4903">
        <v>4901</v>
      </c>
      <c r="B4903" s="5">
        <v>5418</v>
      </c>
      <c r="C4903" s="5">
        <v>56</v>
      </c>
    </row>
    <row r="4904" spans="1:3" x14ac:dyDescent="0.25">
      <c r="A4904">
        <v>4902</v>
      </c>
      <c r="B4904" s="5">
        <v>1984</v>
      </c>
      <c r="C4904" s="5">
        <v>6</v>
      </c>
    </row>
    <row r="4905" spans="1:3" x14ac:dyDescent="0.25">
      <c r="A4905">
        <v>4903</v>
      </c>
      <c r="B4905" s="5">
        <v>1658</v>
      </c>
      <c r="C4905" s="5">
        <v>6</v>
      </c>
    </row>
    <row r="4906" spans="1:3" x14ac:dyDescent="0.25">
      <c r="A4906">
        <v>4904</v>
      </c>
      <c r="B4906" s="5">
        <v>727</v>
      </c>
      <c r="C4906" s="5">
        <v>105</v>
      </c>
    </row>
    <row r="4907" spans="1:3" x14ac:dyDescent="0.25">
      <c r="A4907">
        <v>4905</v>
      </c>
      <c r="B4907" s="5">
        <v>199</v>
      </c>
      <c r="C4907" s="5">
        <v>7</v>
      </c>
    </row>
    <row r="4908" spans="1:3" x14ac:dyDescent="0.25">
      <c r="A4908">
        <v>4906</v>
      </c>
      <c r="B4908" s="5">
        <v>1823828</v>
      </c>
      <c r="C4908" s="5">
        <v>73505</v>
      </c>
    </row>
    <row r="4909" spans="1:3" x14ac:dyDescent="0.25">
      <c r="A4909">
        <v>4907</v>
      </c>
      <c r="B4909" s="5">
        <v>412995</v>
      </c>
      <c r="C4909" s="5">
        <v>18030</v>
      </c>
    </row>
    <row r="4910" spans="1:3" x14ac:dyDescent="0.25">
      <c r="A4910">
        <v>4908</v>
      </c>
      <c r="B4910" s="5">
        <v>94417</v>
      </c>
      <c r="C4910" s="5">
        <v>3241</v>
      </c>
    </row>
    <row r="4911" spans="1:3" x14ac:dyDescent="0.25">
      <c r="A4911">
        <v>4909</v>
      </c>
      <c r="B4911" s="5">
        <v>54457</v>
      </c>
      <c r="C4911" s="5">
        <v>2232</v>
      </c>
    </row>
    <row r="4912" spans="1:3" x14ac:dyDescent="0.25">
      <c r="A4912">
        <v>4910</v>
      </c>
      <c r="B4912" s="5">
        <v>35115</v>
      </c>
      <c r="C4912" s="5">
        <v>1701</v>
      </c>
    </row>
    <row r="4913" spans="1:3" x14ac:dyDescent="0.25">
      <c r="A4913">
        <v>4911</v>
      </c>
      <c r="B4913" s="5">
        <v>29764</v>
      </c>
      <c r="C4913" s="5">
        <v>189</v>
      </c>
    </row>
    <row r="4914" spans="1:3" x14ac:dyDescent="0.25">
      <c r="A4914">
        <v>4912</v>
      </c>
      <c r="B4914" s="5">
        <v>29203</v>
      </c>
      <c r="C4914" s="5">
        <v>1360</v>
      </c>
    </row>
    <row r="4915" spans="1:3" x14ac:dyDescent="0.25">
      <c r="A4915">
        <v>4913</v>
      </c>
      <c r="B4915" s="5">
        <v>2413</v>
      </c>
      <c r="C4915" s="5">
        <v>25</v>
      </c>
    </row>
    <row r="4916" spans="1:3" x14ac:dyDescent="0.25">
      <c r="A4916">
        <v>4914</v>
      </c>
      <c r="B4916" s="5">
        <v>1452</v>
      </c>
      <c r="C4916" s="5">
        <v>22</v>
      </c>
    </row>
    <row r="4917" spans="1:3" x14ac:dyDescent="0.25">
      <c r="A4917">
        <v>4915</v>
      </c>
      <c r="B4917" s="5">
        <v>1320</v>
      </c>
      <c r="C4917" s="5">
        <v>28</v>
      </c>
    </row>
    <row r="4918" spans="1:3" x14ac:dyDescent="0.25">
      <c r="A4918">
        <v>4916</v>
      </c>
      <c r="B4918" s="5">
        <v>838</v>
      </c>
      <c r="C4918" s="5">
        <v>11</v>
      </c>
    </row>
    <row r="4919" spans="1:3" x14ac:dyDescent="0.25">
      <c r="A4919">
        <v>4917</v>
      </c>
      <c r="B4919" s="5">
        <v>374</v>
      </c>
      <c r="C4919" s="5">
        <v>19</v>
      </c>
    </row>
    <row r="4920" spans="1:3" x14ac:dyDescent="0.25">
      <c r="A4920">
        <v>4918</v>
      </c>
      <c r="B4920" s="5">
        <v>222</v>
      </c>
      <c r="C4920" s="5">
        <v>0</v>
      </c>
    </row>
    <row r="4921" spans="1:3" x14ac:dyDescent="0.25">
      <c r="A4921">
        <v>4919</v>
      </c>
      <c r="B4921" s="5">
        <v>139</v>
      </c>
      <c r="C4921" s="5">
        <v>2</v>
      </c>
    </row>
    <row r="4922" spans="1:3" x14ac:dyDescent="0.25">
      <c r="A4922">
        <v>4920</v>
      </c>
      <c r="B4922" s="5">
        <v>518035</v>
      </c>
      <c r="C4922" s="5">
        <v>54986</v>
      </c>
    </row>
    <row r="4923" spans="1:3" x14ac:dyDescent="0.25">
      <c r="A4923">
        <v>4921</v>
      </c>
      <c r="B4923" s="5">
        <v>249637</v>
      </c>
      <c r="C4923" s="5">
        <v>93887</v>
      </c>
    </row>
    <row r="4924" spans="1:3" x14ac:dyDescent="0.25">
      <c r="A4924">
        <v>4922</v>
      </c>
      <c r="B4924" s="5">
        <v>171422</v>
      </c>
      <c r="C4924" s="5">
        <v>70037</v>
      </c>
    </row>
    <row r="4925" spans="1:3" x14ac:dyDescent="0.25">
      <c r="A4925">
        <v>4923</v>
      </c>
      <c r="B4925" s="5">
        <v>126839</v>
      </c>
      <c r="C4925" s="5">
        <v>36027</v>
      </c>
    </row>
    <row r="4926" spans="1:3" x14ac:dyDescent="0.25">
      <c r="A4926">
        <v>4924</v>
      </c>
      <c r="B4926" s="5">
        <v>113153</v>
      </c>
      <c r="C4926" s="5">
        <v>54809</v>
      </c>
    </row>
    <row r="4927" spans="1:3" x14ac:dyDescent="0.25">
      <c r="A4927">
        <v>4925</v>
      </c>
      <c r="B4927" s="5">
        <v>83084</v>
      </c>
      <c r="C4927" s="5">
        <v>24458</v>
      </c>
    </row>
    <row r="4928" spans="1:3" x14ac:dyDescent="0.25">
      <c r="A4928">
        <v>4926</v>
      </c>
      <c r="B4928" s="5">
        <v>73248</v>
      </c>
      <c r="C4928" s="5">
        <v>28100</v>
      </c>
    </row>
    <row r="4929" spans="1:3" x14ac:dyDescent="0.25">
      <c r="A4929">
        <v>4927</v>
      </c>
      <c r="B4929" s="5">
        <v>33821</v>
      </c>
      <c r="C4929" s="5">
        <v>15001</v>
      </c>
    </row>
    <row r="4930" spans="1:3" x14ac:dyDescent="0.25">
      <c r="A4930">
        <v>4928</v>
      </c>
      <c r="B4930" s="5">
        <v>26617</v>
      </c>
      <c r="C4930" s="5">
        <v>4801</v>
      </c>
    </row>
    <row r="4931" spans="1:3" x14ac:dyDescent="0.25">
      <c r="A4931">
        <v>4929</v>
      </c>
      <c r="B4931" s="5">
        <v>21318</v>
      </c>
      <c r="C4931" s="5">
        <v>793</v>
      </c>
    </row>
    <row r="4932" spans="1:3" x14ac:dyDescent="0.25">
      <c r="A4932">
        <v>4930</v>
      </c>
      <c r="B4932" s="5">
        <v>20864</v>
      </c>
      <c r="C4932" s="5">
        <v>701</v>
      </c>
    </row>
    <row r="4933" spans="1:3" x14ac:dyDescent="0.25">
      <c r="A4933">
        <v>4931</v>
      </c>
      <c r="B4933" s="5">
        <v>18201</v>
      </c>
      <c r="C4933" s="5">
        <v>1565</v>
      </c>
    </row>
    <row r="4934" spans="1:3" x14ac:dyDescent="0.25">
      <c r="A4934">
        <v>4932</v>
      </c>
      <c r="B4934" s="5">
        <v>8700</v>
      </c>
      <c r="C4934" s="5">
        <v>160</v>
      </c>
    </row>
    <row r="4935" spans="1:3" x14ac:dyDescent="0.25">
      <c r="A4935">
        <v>4933</v>
      </c>
      <c r="B4935" s="5">
        <v>8527</v>
      </c>
      <c r="C4935" s="5">
        <v>96</v>
      </c>
    </row>
    <row r="4936" spans="1:3" x14ac:dyDescent="0.25">
      <c r="A4936">
        <v>4934</v>
      </c>
      <c r="B4936" s="5">
        <v>7981</v>
      </c>
      <c r="C4936" s="5">
        <v>994</v>
      </c>
    </row>
    <row r="4937" spans="1:3" x14ac:dyDescent="0.25">
      <c r="A4937">
        <v>4935</v>
      </c>
      <c r="B4937" s="5">
        <v>4768</v>
      </c>
      <c r="C4937" s="5">
        <v>98</v>
      </c>
    </row>
    <row r="4938" spans="1:3" x14ac:dyDescent="0.25">
      <c r="A4938">
        <v>4936</v>
      </c>
      <c r="B4938" s="5">
        <v>3849</v>
      </c>
      <c r="C4938" s="5">
        <v>394</v>
      </c>
    </row>
    <row r="4939" spans="1:3" x14ac:dyDescent="0.25">
      <c r="A4939">
        <v>4937</v>
      </c>
      <c r="B4939" s="5">
        <v>2912</v>
      </c>
      <c r="C4939" s="5">
        <v>57</v>
      </c>
    </row>
    <row r="4940" spans="1:3" x14ac:dyDescent="0.25">
      <c r="A4940">
        <v>4938</v>
      </c>
      <c r="B4940" s="5">
        <v>2417</v>
      </c>
      <c r="C4940" s="5">
        <v>200</v>
      </c>
    </row>
    <row r="4941" spans="1:3" x14ac:dyDescent="0.25">
      <c r="A4941">
        <v>4939</v>
      </c>
      <c r="B4941" s="5">
        <v>303</v>
      </c>
      <c r="C4941" s="5">
        <v>2</v>
      </c>
    </row>
    <row r="4942" spans="1:3" x14ac:dyDescent="0.25">
      <c r="A4942">
        <v>4940</v>
      </c>
      <c r="B4942" s="5">
        <v>2</v>
      </c>
      <c r="C4942" s="5">
        <v>0</v>
      </c>
    </row>
    <row r="4943" spans="1:3" x14ac:dyDescent="0.25">
      <c r="A4943">
        <v>4941</v>
      </c>
      <c r="B4943" s="5">
        <v>66544</v>
      </c>
      <c r="C4943" s="5">
        <v>12950</v>
      </c>
    </row>
    <row r="4944" spans="1:3" x14ac:dyDescent="0.25">
      <c r="A4944">
        <v>4942</v>
      </c>
      <c r="B4944" s="5">
        <v>59886</v>
      </c>
      <c r="C4944" s="5">
        <v>8876</v>
      </c>
    </row>
    <row r="4945" spans="1:3" x14ac:dyDescent="0.25">
      <c r="A4945">
        <v>4943</v>
      </c>
      <c r="B4945" s="5">
        <v>12628</v>
      </c>
      <c r="C4945" s="5">
        <v>756</v>
      </c>
    </row>
    <row r="4946" spans="1:3" x14ac:dyDescent="0.25">
      <c r="A4946">
        <v>4944</v>
      </c>
      <c r="B4946" s="5">
        <v>10218</v>
      </c>
      <c r="C4946" s="5">
        <v>700</v>
      </c>
    </row>
    <row r="4947" spans="1:3" x14ac:dyDescent="0.25">
      <c r="A4947">
        <v>4945</v>
      </c>
      <c r="B4947" s="5">
        <v>3987</v>
      </c>
      <c r="C4947" s="5">
        <v>100</v>
      </c>
    </row>
    <row r="4948" spans="1:3" x14ac:dyDescent="0.25">
      <c r="A4948">
        <v>4946</v>
      </c>
      <c r="B4948" s="5">
        <v>3420</v>
      </c>
      <c r="C4948" s="5">
        <v>456</v>
      </c>
    </row>
    <row r="4949" spans="1:3" x14ac:dyDescent="0.25">
      <c r="A4949">
        <v>4947</v>
      </c>
      <c r="B4949" s="5">
        <v>898</v>
      </c>
      <c r="C4949" s="5">
        <v>48</v>
      </c>
    </row>
    <row r="4950" spans="1:3" x14ac:dyDescent="0.25">
      <c r="A4950">
        <v>4948</v>
      </c>
      <c r="B4950" s="5">
        <v>87</v>
      </c>
      <c r="C4950" s="5">
        <v>1</v>
      </c>
    </row>
    <row r="4951" spans="1:3" x14ac:dyDescent="0.25">
      <c r="A4951">
        <v>4949</v>
      </c>
      <c r="B4951" s="5">
        <v>59</v>
      </c>
      <c r="C4951" s="5">
        <v>12</v>
      </c>
    </row>
    <row r="4952" spans="1:3" x14ac:dyDescent="0.25">
      <c r="A4952">
        <v>4950</v>
      </c>
      <c r="B4952" s="5">
        <v>1</v>
      </c>
      <c r="C4952" s="5">
        <v>0</v>
      </c>
    </row>
    <row r="4953" spans="1:3" x14ac:dyDescent="0.25">
      <c r="A4953">
        <v>4951</v>
      </c>
      <c r="B4953" s="5">
        <v>1941221</v>
      </c>
      <c r="C4953" s="5">
        <v>79744</v>
      </c>
    </row>
    <row r="4954" spans="1:3" x14ac:dyDescent="0.25">
      <c r="A4954">
        <v>4952</v>
      </c>
      <c r="B4954" s="5">
        <v>552053</v>
      </c>
      <c r="C4954" s="5">
        <v>15223</v>
      </c>
    </row>
    <row r="4955" spans="1:3" x14ac:dyDescent="0.25">
      <c r="A4955">
        <v>4953</v>
      </c>
      <c r="B4955" s="5">
        <v>183473</v>
      </c>
      <c r="C4955" s="5">
        <v>5973</v>
      </c>
    </row>
    <row r="4956" spans="1:3" x14ac:dyDescent="0.25">
      <c r="A4956">
        <v>4954</v>
      </c>
      <c r="B4956" s="5">
        <v>66601</v>
      </c>
      <c r="C4956" s="5">
        <v>1832</v>
      </c>
    </row>
    <row r="4957" spans="1:3" x14ac:dyDescent="0.25">
      <c r="A4957">
        <v>4955</v>
      </c>
      <c r="B4957" s="5">
        <v>46865</v>
      </c>
      <c r="C4957" s="5">
        <v>1090</v>
      </c>
    </row>
    <row r="4958" spans="1:3" x14ac:dyDescent="0.25">
      <c r="A4958">
        <v>4956</v>
      </c>
      <c r="B4958" s="5">
        <v>39894</v>
      </c>
      <c r="C4958" s="5">
        <v>1058</v>
      </c>
    </row>
    <row r="4959" spans="1:3" x14ac:dyDescent="0.25">
      <c r="A4959">
        <v>4957</v>
      </c>
      <c r="B4959" s="5">
        <v>37931</v>
      </c>
      <c r="C4959" s="5">
        <v>174</v>
      </c>
    </row>
    <row r="4960" spans="1:3" x14ac:dyDescent="0.25">
      <c r="A4960">
        <v>4958</v>
      </c>
      <c r="B4960" s="5">
        <v>15990</v>
      </c>
      <c r="C4960" s="5">
        <v>93</v>
      </c>
    </row>
    <row r="4961" spans="1:3" x14ac:dyDescent="0.25">
      <c r="A4961">
        <v>4959</v>
      </c>
      <c r="B4961" s="5">
        <v>12790</v>
      </c>
      <c r="C4961" s="5">
        <v>167</v>
      </c>
    </row>
    <row r="4962" spans="1:3" x14ac:dyDescent="0.25">
      <c r="A4962">
        <v>4960</v>
      </c>
      <c r="B4962" s="5">
        <v>12058</v>
      </c>
      <c r="C4962" s="5">
        <v>252</v>
      </c>
    </row>
    <row r="4963" spans="1:3" x14ac:dyDescent="0.25">
      <c r="A4963">
        <v>4961</v>
      </c>
      <c r="B4963" s="5">
        <v>7917</v>
      </c>
      <c r="C4963" s="5">
        <v>122</v>
      </c>
    </row>
    <row r="4964" spans="1:3" x14ac:dyDescent="0.25">
      <c r="A4964">
        <v>4962</v>
      </c>
      <c r="B4964" s="5">
        <v>4541</v>
      </c>
      <c r="C4964" s="5">
        <v>39</v>
      </c>
    </row>
    <row r="4965" spans="1:3" x14ac:dyDescent="0.25">
      <c r="A4965">
        <v>4963</v>
      </c>
      <c r="B4965" s="5">
        <v>3490</v>
      </c>
      <c r="C4965" s="5">
        <v>148</v>
      </c>
    </row>
    <row r="4966" spans="1:3" x14ac:dyDescent="0.25">
      <c r="A4966">
        <v>4964</v>
      </c>
      <c r="B4966" s="5">
        <v>252</v>
      </c>
      <c r="C4966" s="5">
        <v>3</v>
      </c>
    </row>
    <row r="4967" spans="1:3" x14ac:dyDescent="0.25">
      <c r="A4967">
        <v>4965</v>
      </c>
      <c r="B4967" s="5">
        <v>176</v>
      </c>
      <c r="C4967" s="5">
        <v>3</v>
      </c>
    </row>
    <row r="4968" spans="1:3" x14ac:dyDescent="0.25">
      <c r="A4968">
        <v>4966</v>
      </c>
      <c r="B4968" s="5">
        <v>176</v>
      </c>
      <c r="C4968" s="5">
        <v>3</v>
      </c>
    </row>
    <row r="4969" spans="1:3" x14ac:dyDescent="0.25">
      <c r="A4969">
        <v>4967</v>
      </c>
      <c r="B4969" s="5">
        <v>103</v>
      </c>
      <c r="C4969" s="5">
        <v>12</v>
      </c>
    </row>
    <row r="4970" spans="1:3" x14ac:dyDescent="0.25">
      <c r="A4970">
        <v>4968</v>
      </c>
      <c r="B4970" s="5">
        <v>7037444</v>
      </c>
      <c r="C4970" s="5">
        <v>454788</v>
      </c>
    </row>
    <row r="4971" spans="1:3" x14ac:dyDescent="0.25">
      <c r="A4971">
        <v>4969</v>
      </c>
      <c r="B4971" s="5">
        <v>2202249</v>
      </c>
      <c r="C4971" s="5">
        <v>519575</v>
      </c>
    </row>
    <row r="4972" spans="1:3" x14ac:dyDescent="0.25">
      <c r="A4972">
        <v>4970</v>
      </c>
      <c r="B4972" s="5">
        <v>1776464</v>
      </c>
      <c r="C4972" s="5">
        <v>436875</v>
      </c>
    </row>
    <row r="4973" spans="1:3" x14ac:dyDescent="0.25">
      <c r="A4973">
        <v>4971</v>
      </c>
      <c r="B4973" s="5">
        <v>740150</v>
      </c>
      <c r="C4973" s="5">
        <v>143050</v>
      </c>
    </row>
    <row r="4974" spans="1:3" x14ac:dyDescent="0.25">
      <c r="A4974">
        <v>4972</v>
      </c>
      <c r="B4974" s="5">
        <v>726817</v>
      </c>
      <c r="C4974" s="5">
        <v>171300</v>
      </c>
    </row>
    <row r="4975" spans="1:3" x14ac:dyDescent="0.25">
      <c r="A4975">
        <v>4973</v>
      </c>
      <c r="B4975" s="5">
        <v>675125</v>
      </c>
      <c r="C4975" s="5">
        <v>137807</v>
      </c>
    </row>
    <row r="4976" spans="1:3" x14ac:dyDescent="0.25">
      <c r="A4976">
        <v>4974</v>
      </c>
      <c r="B4976" s="5">
        <v>268175</v>
      </c>
      <c r="C4976" s="5">
        <v>32986</v>
      </c>
    </row>
    <row r="4977" spans="1:3" x14ac:dyDescent="0.25">
      <c r="A4977">
        <v>4975</v>
      </c>
      <c r="B4977" s="5">
        <v>263218</v>
      </c>
      <c r="C4977" s="5">
        <v>61600</v>
      </c>
    </row>
    <row r="4978" spans="1:3" x14ac:dyDescent="0.25">
      <c r="A4978">
        <v>4976</v>
      </c>
      <c r="B4978" s="5">
        <v>252430</v>
      </c>
      <c r="C4978" s="5">
        <v>12913</v>
      </c>
    </row>
    <row r="4979" spans="1:3" x14ac:dyDescent="0.25">
      <c r="A4979">
        <v>4977</v>
      </c>
      <c r="B4979" s="5">
        <v>241970</v>
      </c>
      <c r="C4979" s="5">
        <v>50503</v>
      </c>
    </row>
    <row r="4980" spans="1:3" x14ac:dyDescent="0.25">
      <c r="A4980">
        <v>4978</v>
      </c>
      <c r="B4980" s="5">
        <v>223153</v>
      </c>
      <c r="C4980" s="5">
        <v>3102</v>
      </c>
    </row>
    <row r="4981" spans="1:3" x14ac:dyDescent="0.25">
      <c r="A4981">
        <v>4979</v>
      </c>
      <c r="B4981" s="5">
        <v>150078</v>
      </c>
      <c r="C4981" s="5">
        <v>38904</v>
      </c>
    </row>
    <row r="4982" spans="1:3" x14ac:dyDescent="0.25">
      <c r="A4982">
        <v>4980</v>
      </c>
      <c r="B4982" s="5">
        <v>64639</v>
      </c>
      <c r="C4982" s="5">
        <v>3852</v>
      </c>
    </row>
    <row r="4983" spans="1:3" x14ac:dyDescent="0.25">
      <c r="A4983">
        <v>4981</v>
      </c>
      <c r="B4983" s="5">
        <v>51908</v>
      </c>
      <c r="C4983" s="5">
        <v>545</v>
      </c>
    </row>
    <row r="4984" spans="1:3" x14ac:dyDescent="0.25">
      <c r="A4984">
        <v>4982</v>
      </c>
      <c r="B4984" s="5">
        <v>47365</v>
      </c>
      <c r="C4984" s="5">
        <v>9348</v>
      </c>
    </row>
    <row r="4985" spans="1:3" x14ac:dyDescent="0.25">
      <c r="A4985">
        <v>4983</v>
      </c>
      <c r="B4985" s="5">
        <v>43988</v>
      </c>
      <c r="C4985" s="5">
        <v>3030</v>
      </c>
    </row>
    <row r="4986" spans="1:3" x14ac:dyDescent="0.25">
      <c r="A4986">
        <v>4984</v>
      </c>
      <c r="B4986" s="5">
        <v>27595</v>
      </c>
      <c r="C4986" s="5">
        <v>1112</v>
      </c>
    </row>
    <row r="4987" spans="1:3" x14ac:dyDescent="0.25">
      <c r="A4987">
        <v>4985</v>
      </c>
      <c r="B4987" s="5">
        <v>20700</v>
      </c>
      <c r="C4987" s="5">
        <v>2540</v>
      </c>
    </row>
    <row r="4988" spans="1:3" x14ac:dyDescent="0.25">
      <c r="A4988">
        <v>4986</v>
      </c>
      <c r="B4988" s="5">
        <v>18231</v>
      </c>
      <c r="C4988" s="5">
        <v>1284</v>
      </c>
    </row>
    <row r="4989" spans="1:3" x14ac:dyDescent="0.25">
      <c r="A4989">
        <v>4987</v>
      </c>
      <c r="B4989" s="5">
        <v>17480</v>
      </c>
      <c r="C4989" s="5">
        <v>200</v>
      </c>
    </row>
    <row r="4990" spans="1:3" x14ac:dyDescent="0.25">
      <c r="A4990">
        <v>4988</v>
      </c>
      <c r="B4990" s="5">
        <v>15532</v>
      </c>
      <c r="C4990" s="5">
        <v>1681</v>
      </c>
    </row>
    <row r="4991" spans="1:3" x14ac:dyDescent="0.25">
      <c r="A4991">
        <v>4989</v>
      </c>
      <c r="B4991" s="5">
        <v>9318</v>
      </c>
      <c r="C4991" s="5">
        <v>180</v>
      </c>
    </row>
    <row r="4992" spans="1:3" x14ac:dyDescent="0.25">
      <c r="A4992">
        <v>4990</v>
      </c>
      <c r="B4992" s="5">
        <v>9163</v>
      </c>
      <c r="C4992" s="5">
        <v>1090</v>
      </c>
    </row>
    <row r="4993" spans="1:3" x14ac:dyDescent="0.25">
      <c r="A4993">
        <v>4991</v>
      </c>
      <c r="B4993" s="5">
        <v>5623</v>
      </c>
      <c r="C4993" s="5">
        <v>683</v>
      </c>
    </row>
    <row r="4994" spans="1:3" x14ac:dyDescent="0.25">
      <c r="A4994">
        <v>4992</v>
      </c>
      <c r="B4994" s="5">
        <v>1020</v>
      </c>
      <c r="C4994" s="5">
        <v>12</v>
      </c>
    </row>
    <row r="4995" spans="1:3" x14ac:dyDescent="0.25">
      <c r="A4995">
        <v>4993</v>
      </c>
      <c r="B4995" s="5">
        <v>560</v>
      </c>
      <c r="C4995" s="5">
        <v>6</v>
      </c>
    </row>
    <row r="4996" spans="1:3" x14ac:dyDescent="0.25">
      <c r="A4996">
        <v>4994</v>
      </c>
      <c r="B4996" s="5">
        <v>205</v>
      </c>
      <c r="C4996" s="5">
        <v>3</v>
      </c>
    </row>
    <row r="4997" spans="1:3" x14ac:dyDescent="0.25">
      <c r="A4997">
        <v>4995</v>
      </c>
      <c r="B4997" s="5">
        <v>193</v>
      </c>
      <c r="C4997" s="5">
        <v>69</v>
      </c>
    </row>
    <row r="4998" spans="1:3" x14ac:dyDescent="0.25">
      <c r="A4998">
        <v>4996</v>
      </c>
      <c r="B4998" s="5">
        <v>24</v>
      </c>
      <c r="C4998" s="5">
        <v>83</v>
      </c>
    </row>
    <row r="4999" spans="1:3" x14ac:dyDescent="0.25">
      <c r="A4999">
        <v>4997</v>
      </c>
      <c r="B4999" s="5">
        <v>1614557</v>
      </c>
      <c r="C4999" s="5">
        <v>128620</v>
      </c>
    </row>
    <row r="5000" spans="1:3" x14ac:dyDescent="0.25">
      <c r="A5000">
        <v>4998</v>
      </c>
      <c r="B5000" s="5">
        <v>728983</v>
      </c>
      <c r="C5000" s="5">
        <v>161746</v>
      </c>
    </row>
    <row r="5001" spans="1:3" x14ac:dyDescent="0.25">
      <c r="A5001">
        <v>4999</v>
      </c>
      <c r="B5001" s="5">
        <v>334055</v>
      </c>
      <c r="C5001" s="5">
        <v>22957</v>
      </c>
    </row>
    <row r="5002" spans="1:3" x14ac:dyDescent="0.25">
      <c r="A5002">
        <v>5000</v>
      </c>
      <c r="B5002" s="5">
        <v>110567</v>
      </c>
      <c r="C5002" s="5">
        <v>19260</v>
      </c>
    </row>
    <row r="5003" spans="1:3" x14ac:dyDescent="0.25">
      <c r="B5003" s="11">
        <f t="shared" ref="B5003:C5003" si="0">SUM(B3:B5002)</f>
        <v>3149804121</v>
      </c>
      <c r="C5003" s="11">
        <f t="shared" si="0"/>
        <v>1477548733</v>
      </c>
    </row>
    <row r="5004" spans="1:3" x14ac:dyDescent="0.25">
      <c r="B5004" s="10" t="s">
        <v>71</v>
      </c>
      <c r="C5004" s="10" t="s">
        <v>71</v>
      </c>
    </row>
    <row r="5007" spans="1:3" x14ac:dyDescent="0.25">
      <c r="B5007"/>
      <c r="C5007"/>
    </row>
    <row r="5008" spans="1:3" x14ac:dyDescent="0.25">
      <c r="B5008"/>
      <c r="C5008"/>
    </row>
    <row r="5009" spans="2:3" x14ac:dyDescent="0.25">
      <c r="B5009"/>
      <c r="C5009"/>
    </row>
    <row r="5010" spans="2:3" x14ac:dyDescent="0.25">
      <c r="B5010"/>
      <c r="C5010"/>
    </row>
    <row r="5011" spans="2:3" x14ac:dyDescent="0.25">
      <c r="B5011"/>
      <c r="C5011"/>
    </row>
    <row r="5012" spans="2:3" x14ac:dyDescent="0.25">
      <c r="B5012"/>
      <c r="C5012"/>
    </row>
    <row r="5013" spans="2:3" x14ac:dyDescent="0.25">
      <c r="B5013"/>
      <c r="C5013"/>
    </row>
    <row r="5014" spans="2:3" x14ac:dyDescent="0.25">
      <c r="B5014"/>
      <c r="C5014"/>
    </row>
    <row r="5015" spans="2:3" x14ac:dyDescent="0.25">
      <c r="B5015"/>
      <c r="C5015"/>
    </row>
    <row r="5016" spans="2:3" x14ac:dyDescent="0.25">
      <c r="B5016"/>
      <c r="C5016"/>
    </row>
    <row r="5017" spans="2:3" x14ac:dyDescent="0.25">
      <c r="B5017"/>
      <c r="C5017"/>
    </row>
    <row r="5018" spans="2:3" x14ac:dyDescent="0.25">
      <c r="B5018"/>
      <c r="C5018"/>
    </row>
    <row r="5019" spans="2:3" x14ac:dyDescent="0.25">
      <c r="B5019"/>
      <c r="C5019"/>
    </row>
    <row r="5020" spans="2:3" x14ac:dyDescent="0.25">
      <c r="B5020"/>
      <c r="C5020"/>
    </row>
    <row r="5021" spans="2:3" x14ac:dyDescent="0.25">
      <c r="B5021"/>
      <c r="C5021"/>
    </row>
    <row r="5022" spans="2:3" x14ac:dyDescent="0.25">
      <c r="B5022"/>
      <c r="C5022"/>
    </row>
    <row r="5023" spans="2:3" x14ac:dyDescent="0.25">
      <c r="B5023"/>
      <c r="C5023"/>
    </row>
    <row r="5024" spans="2:3" x14ac:dyDescent="0.25">
      <c r="B5024"/>
      <c r="C5024"/>
    </row>
    <row r="5025" spans="2:3" x14ac:dyDescent="0.25">
      <c r="B5025"/>
      <c r="C5025"/>
    </row>
    <row r="5026" spans="2:3" x14ac:dyDescent="0.25">
      <c r="B5026"/>
      <c r="C5026"/>
    </row>
    <row r="5027" spans="2:3" x14ac:dyDescent="0.25">
      <c r="B5027"/>
      <c r="C5027"/>
    </row>
  </sheetData>
  <mergeCells count="5">
    <mergeCell ref="F2:J2"/>
    <mergeCell ref="I4:J4"/>
    <mergeCell ref="I5:J5"/>
    <mergeCell ref="I7:J7"/>
    <mergeCell ref="I3:J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2EF-F1F9-400E-9F22-C6DAF467156B}">
  <dimension ref="A1:O15"/>
  <sheetViews>
    <sheetView topLeftCell="B1" workbookViewId="0">
      <selection activeCell="L18" sqref="L18"/>
    </sheetView>
  </sheetViews>
  <sheetFormatPr baseColWidth="10" defaultRowHeight="15" x14ac:dyDescent="0.25"/>
  <sheetData>
    <row r="1" spans="1:15" ht="30" x14ac:dyDescent="0.25">
      <c r="A1" s="19" t="s">
        <v>104</v>
      </c>
      <c r="B1" s="17" t="s">
        <v>105</v>
      </c>
      <c r="C1" s="17" t="s">
        <v>115</v>
      </c>
      <c r="D1" s="17" t="s">
        <v>106</v>
      </c>
      <c r="E1" s="17" t="s">
        <v>107</v>
      </c>
      <c r="F1" s="17" t="s">
        <v>108</v>
      </c>
      <c r="G1" s="20" t="s">
        <v>109</v>
      </c>
      <c r="H1" s="20" t="s">
        <v>110</v>
      </c>
      <c r="I1" s="21" t="s">
        <v>108</v>
      </c>
      <c r="J1" s="22" t="s">
        <v>111</v>
      </c>
      <c r="K1" s="22" t="s">
        <v>112</v>
      </c>
      <c r="L1" s="23" t="s">
        <v>108</v>
      </c>
      <c r="M1" s="15" t="s">
        <v>113</v>
      </c>
      <c r="N1" s="15" t="s">
        <v>114</v>
      </c>
      <c r="O1" s="27" t="s">
        <v>108</v>
      </c>
    </row>
    <row r="2" spans="1:15" x14ac:dyDescent="0.25">
      <c r="A2" s="16">
        <v>1998</v>
      </c>
      <c r="B2" s="16">
        <v>1</v>
      </c>
      <c r="C2" s="18">
        <v>683</v>
      </c>
      <c r="D2" s="16" t="e">
        <v>#N/A</v>
      </c>
      <c r="E2" s="16" t="e">
        <v>#N/A</v>
      </c>
      <c r="F2" s="16" t="e">
        <v>#N/A</v>
      </c>
      <c r="G2" s="16" t="e">
        <v>#N/A</v>
      </c>
      <c r="H2" s="16" t="e">
        <v>#N/A</v>
      </c>
      <c r="I2" s="16" t="e">
        <v>#N/A</v>
      </c>
      <c r="J2" s="16" t="e">
        <v>#N/A</v>
      </c>
      <c r="K2" s="16" t="e">
        <v>#N/A</v>
      </c>
      <c r="L2" s="16" t="e">
        <v>#N/A</v>
      </c>
      <c r="M2" s="16" t="e">
        <v>#N/A</v>
      </c>
      <c r="N2" s="16" t="e">
        <v>#N/A</v>
      </c>
      <c r="O2" s="16" t="e">
        <v>#N/A</v>
      </c>
    </row>
    <row r="3" spans="1:15" x14ac:dyDescent="0.25">
      <c r="A3" s="16">
        <v>1999</v>
      </c>
      <c r="B3" s="16">
        <v>2</v>
      </c>
      <c r="C3" s="18">
        <v>12</v>
      </c>
      <c r="D3" s="18">
        <f>AVERAGE(C2:C3)</f>
        <v>347.5</v>
      </c>
      <c r="E3" s="16" t="e">
        <v>#N/A</v>
      </c>
      <c r="F3" s="16" t="e">
        <v>#N/A</v>
      </c>
      <c r="G3" s="16" t="e">
        <v>#N/A</v>
      </c>
      <c r="H3" s="16" t="e">
        <v>#N/A</v>
      </c>
      <c r="I3" s="16" t="e">
        <v>#N/A</v>
      </c>
      <c r="J3" s="16" t="e">
        <v>#N/A</v>
      </c>
      <c r="K3" s="16" t="e">
        <v>#N/A</v>
      </c>
      <c r="L3" s="16" t="e">
        <v>#N/A</v>
      </c>
      <c r="M3" s="16" t="e">
        <v>#N/A</v>
      </c>
      <c r="N3" s="16" t="e">
        <v>#N/A</v>
      </c>
      <c r="O3" s="16" t="e">
        <v>#N/A</v>
      </c>
    </row>
    <row r="4" spans="1:15" x14ac:dyDescent="0.25">
      <c r="A4" s="16">
        <v>2000</v>
      </c>
      <c r="B4" s="16">
        <v>3</v>
      </c>
      <c r="C4" s="18">
        <v>6</v>
      </c>
      <c r="D4" s="18">
        <f t="shared" ref="D4:D11" si="0">AVERAGE(C3:C4)</f>
        <v>9</v>
      </c>
      <c r="E4" s="18">
        <f>SQRT(SUMXMY2(C3:C4,D3:D4)/2)</f>
        <v>237.2438091921473</v>
      </c>
      <c r="F4" s="16">
        <f>ABS(D4-C4)</f>
        <v>3</v>
      </c>
      <c r="G4" s="18">
        <f>AVERAGE(C2:C4)</f>
        <v>233.66666666666666</v>
      </c>
      <c r="H4" s="16" t="e">
        <v>#N/A</v>
      </c>
      <c r="I4" s="16" t="e">
        <v>#N/A</v>
      </c>
      <c r="J4" s="16" t="e">
        <v>#N/A</v>
      </c>
      <c r="K4" s="16" t="e">
        <v>#N/A</v>
      </c>
      <c r="L4" s="16" t="e">
        <v>#N/A</v>
      </c>
      <c r="M4" s="16" t="e">
        <v>#N/A</v>
      </c>
      <c r="N4" s="16" t="e">
        <v>#N/A</v>
      </c>
      <c r="O4" s="16" t="e">
        <v>#N/A</v>
      </c>
    </row>
    <row r="5" spans="1:15" x14ac:dyDescent="0.25">
      <c r="A5" s="16">
        <v>2001</v>
      </c>
      <c r="B5" s="16">
        <v>4</v>
      </c>
      <c r="C5" s="18">
        <v>3</v>
      </c>
      <c r="D5" s="18">
        <f t="shared" si="0"/>
        <v>4.5</v>
      </c>
      <c r="E5" s="18">
        <f t="shared" ref="E5:E11" si="1">SQRT(SUMXMY2(C4:C5,D4:D5)/2)</f>
        <v>2.3717082451262845</v>
      </c>
      <c r="F5" s="16">
        <f t="shared" ref="F5:F12" si="2">ABS(D5-C5)</f>
        <v>1.5</v>
      </c>
      <c r="G5" s="18">
        <f t="shared" ref="G5:G12" si="3">AVERAGE(C3:C5)</f>
        <v>7</v>
      </c>
      <c r="H5" s="16" t="e">
        <v>#N/A</v>
      </c>
      <c r="I5" s="16" t="e">
        <v>#N/A</v>
      </c>
      <c r="J5" s="18">
        <f>AVERAGE(C2:C5)</f>
        <v>176</v>
      </c>
      <c r="K5" s="16" t="e">
        <v>#N/A</v>
      </c>
      <c r="L5" s="16" t="e">
        <v>#N/A</v>
      </c>
      <c r="M5" s="16" t="e">
        <v>#N/A</v>
      </c>
      <c r="N5" s="16" t="e">
        <v>#N/A</v>
      </c>
      <c r="O5" s="16" t="e">
        <v>#N/A</v>
      </c>
    </row>
    <row r="6" spans="1:15" x14ac:dyDescent="0.25">
      <c r="A6" s="26">
        <v>2002</v>
      </c>
      <c r="B6" s="16">
        <v>5</v>
      </c>
      <c r="C6" s="18">
        <v>69</v>
      </c>
      <c r="D6" s="18">
        <f t="shared" si="0"/>
        <v>36</v>
      </c>
      <c r="E6" s="18">
        <f t="shared" si="1"/>
        <v>23.358617253596154</v>
      </c>
      <c r="F6" s="16">
        <f t="shared" si="2"/>
        <v>33</v>
      </c>
      <c r="G6" s="18">
        <f t="shared" si="3"/>
        <v>26</v>
      </c>
      <c r="H6" s="24">
        <f>SQRT(SUMXMY2(C4:C6,G4:G6)/3)</f>
        <v>133.78728279263706</v>
      </c>
      <c r="I6" s="24">
        <f>ABS(G6-C6)</f>
        <v>43</v>
      </c>
      <c r="J6" s="18">
        <f t="shared" ref="J6:J13" si="4">AVERAGE(C3:C6)</f>
        <v>22.5</v>
      </c>
      <c r="K6" s="16" t="e">
        <v>#N/A</v>
      </c>
      <c r="L6" s="16" t="e">
        <v>#N/A</v>
      </c>
      <c r="M6" s="18">
        <f>AVERAGE(C2:C6)</f>
        <v>154.6</v>
      </c>
      <c r="N6" s="16" t="e">
        <v>#N/A</v>
      </c>
      <c r="O6" s="16" t="e">
        <v>#N/A</v>
      </c>
    </row>
    <row r="7" spans="1:15" x14ac:dyDescent="0.25">
      <c r="A7" s="16">
        <v>2003</v>
      </c>
      <c r="B7" s="16">
        <v>6</v>
      </c>
      <c r="C7" s="18">
        <v>83</v>
      </c>
      <c r="D7" s="18">
        <f t="shared" si="0"/>
        <v>76</v>
      </c>
      <c r="E7" s="18">
        <f t="shared" si="1"/>
        <v>23.853720883753127</v>
      </c>
      <c r="F7" s="16">
        <f t="shared" si="2"/>
        <v>7</v>
      </c>
      <c r="G7" s="18">
        <f t="shared" si="3"/>
        <v>51.666666666666664</v>
      </c>
      <c r="H7" s="24">
        <f t="shared" ref="H7:H12" si="5">SQRT(SUMXMY2(C5:C7,G5:G7)/3)</f>
        <v>30.804641304938546</v>
      </c>
      <c r="I7" s="24">
        <f t="shared" ref="I7:I13" si="6">ABS(G7-C7)</f>
        <v>31.333333333333336</v>
      </c>
      <c r="J7" s="18">
        <f t="shared" si="4"/>
        <v>40.25</v>
      </c>
      <c r="K7" s="16" t="e">
        <v>#N/A</v>
      </c>
      <c r="L7" s="16" t="e">
        <v>#N/A</v>
      </c>
      <c r="M7" s="18">
        <f t="shared" ref="M7:M14" si="7">AVERAGE(C3:C7)</f>
        <v>34.6</v>
      </c>
      <c r="N7" s="16" t="e">
        <v>#N/A</v>
      </c>
      <c r="O7" s="16" t="e">
        <v>#N/A</v>
      </c>
    </row>
    <row r="8" spans="1:15" x14ac:dyDescent="0.25">
      <c r="A8" s="16">
        <v>2004</v>
      </c>
      <c r="B8" s="16">
        <v>7</v>
      </c>
      <c r="C8" s="18">
        <v>128620</v>
      </c>
      <c r="D8" s="18">
        <f t="shared" si="0"/>
        <v>64351.5</v>
      </c>
      <c r="E8" s="18">
        <f t="shared" si="1"/>
        <v>45444.692436246063</v>
      </c>
      <c r="F8" s="16">
        <f t="shared" si="2"/>
        <v>64268.5</v>
      </c>
      <c r="G8" s="18">
        <f t="shared" si="3"/>
        <v>42924</v>
      </c>
      <c r="H8" s="24">
        <f t="shared" si="5"/>
        <v>49476.618204217695</v>
      </c>
      <c r="I8" s="24">
        <f t="shared" si="6"/>
        <v>85696</v>
      </c>
      <c r="J8" s="18">
        <f t="shared" si="4"/>
        <v>32193.75</v>
      </c>
      <c r="K8" s="24">
        <f>SQRT(SUMXMY2(C5:C8,J5:J8)/4)</f>
        <v>48213.212939698904</v>
      </c>
      <c r="L8" s="16">
        <f>ABS(J8-C8)</f>
        <v>96426.25</v>
      </c>
      <c r="M8" s="18">
        <f t="shared" si="7"/>
        <v>25756.2</v>
      </c>
      <c r="N8" s="16" t="e">
        <v>#N/A</v>
      </c>
      <c r="O8" s="16" t="e">
        <v>#N/A</v>
      </c>
    </row>
    <row r="9" spans="1:15" x14ac:dyDescent="0.25">
      <c r="A9" s="16">
        <v>2005</v>
      </c>
      <c r="B9" s="16">
        <v>8</v>
      </c>
      <c r="C9" s="18">
        <v>161746</v>
      </c>
      <c r="D9" s="18">
        <f t="shared" si="0"/>
        <v>145183</v>
      </c>
      <c r="E9" s="18">
        <f t="shared" si="1"/>
        <v>46929.591204537464</v>
      </c>
      <c r="F9" s="16">
        <f t="shared" si="2"/>
        <v>16563</v>
      </c>
      <c r="G9" s="18">
        <f t="shared" si="3"/>
        <v>96816.333333333328</v>
      </c>
      <c r="H9" s="24">
        <f t="shared" si="5"/>
        <v>62074.329131083439</v>
      </c>
      <c r="I9" s="24">
        <f t="shared" si="6"/>
        <v>64929.666666666672</v>
      </c>
      <c r="J9" s="18">
        <f t="shared" si="4"/>
        <v>72629.5</v>
      </c>
      <c r="K9" s="24">
        <f t="shared" ref="K9:K13" si="8">SQRT(SUMXMY2(C6:C9,J6:J9)/4)</f>
        <v>65650.164225089713</v>
      </c>
      <c r="L9" s="16">
        <f t="shared" ref="L9:L14" si="9">ABS(J9-C9)</f>
        <v>89116.5</v>
      </c>
      <c r="M9" s="18">
        <f t="shared" si="7"/>
        <v>58104.2</v>
      </c>
      <c r="N9" s="16" t="e">
        <v>#N/A</v>
      </c>
      <c r="O9" s="16" t="e">
        <v>#N/A</v>
      </c>
    </row>
    <row r="10" spans="1:15" x14ac:dyDescent="0.25">
      <c r="A10" s="16">
        <v>2006</v>
      </c>
      <c r="B10" s="16">
        <v>9</v>
      </c>
      <c r="C10" s="18">
        <v>22957</v>
      </c>
      <c r="D10" s="25">
        <f t="shared" si="0"/>
        <v>92351.5</v>
      </c>
      <c r="E10" s="18">
        <f t="shared" si="1"/>
        <v>50447.644143458274</v>
      </c>
      <c r="F10" s="16">
        <f t="shared" si="2"/>
        <v>69394.5</v>
      </c>
      <c r="G10" s="18">
        <f t="shared" si="3"/>
        <v>104441</v>
      </c>
      <c r="H10" s="24">
        <f t="shared" si="5"/>
        <v>77887.329490412929</v>
      </c>
      <c r="I10" s="24">
        <f t="shared" si="6"/>
        <v>81484</v>
      </c>
      <c r="J10" s="18">
        <f t="shared" si="4"/>
        <v>78351.5</v>
      </c>
      <c r="K10" s="24">
        <f t="shared" si="8"/>
        <v>71253.639765146378</v>
      </c>
      <c r="L10" s="16">
        <f t="shared" si="9"/>
        <v>55394.5</v>
      </c>
      <c r="M10" s="18">
        <f t="shared" si="7"/>
        <v>62695</v>
      </c>
      <c r="N10" s="16">
        <f>SQRT(SUMXMY2(C6:C10,M6:M10)/5)</f>
        <v>67678.212700395685</v>
      </c>
      <c r="O10" s="16">
        <f>ABS(M6-C6)</f>
        <v>85.6</v>
      </c>
    </row>
    <row r="11" spans="1:15" x14ac:dyDescent="0.25">
      <c r="A11" s="26">
        <v>2007</v>
      </c>
      <c r="B11" s="16">
        <v>10</v>
      </c>
      <c r="C11" s="18">
        <v>19260</v>
      </c>
      <c r="D11" s="18">
        <f t="shared" si="0"/>
        <v>21108.5</v>
      </c>
      <c r="E11" s="18">
        <f t="shared" si="1"/>
        <v>49086.727241179971</v>
      </c>
      <c r="F11" s="16">
        <f t="shared" si="2"/>
        <v>1848.5</v>
      </c>
      <c r="G11" s="25">
        <f t="shared" si="3"/>
        <v>67987.666666666672</v>
      </c>
      <c r="H11" s="29">
        <f t="shared" si="5"/>
        <v>66407.553205495686</v>
      </c>
      <c r="I11" s="24">
        <f t="shared" si="6"/>
        <v>48727.666666666672</v>
      </c>
      <c r="J11" s="18">
        <f t="shared" si="4"/>
        <v>83145.75</v>
      </c>
      <c r="K11" s="24">
        <f t="shared" si="8"/>
        <v>78086.029391666787</v>
      </c>
      <c r="L11" s="16">
        <f t="shared" si="9"/>
        <v>63885.75</v>
      </c>
      <c r="M11" s="18">
        <f t="shared" si="7"/>
        <v>66533.2</v>
      </c>
      <c r="N11" s="16">
        <f t="shared" ref="N11:N14" si="10">SQRT(SUMXMY2(C7:C11,M7:M11)/5)</f>
        <v>70903.385649036529</v>
      </c>
      <c r="O11" s="16">
        <f t="shared" ref="O11:O15" si="11">ABS(M7-C7)</f>
        <v>48.4</v>
      </c>
    </row>
    <row r="12" spans="1:15" x14ac:dyDescent="0.25">
      <c r="E12" s="18"/>
      <c r="F12" s="31">
        <f t="shared" si="2"/>
        <v>0</v>
      </c>
      <c r="G12" s="30">
        <f t="shared" si="3"/>
        <v>21108.5</v>
      </c>
      <c r="H12" s="24">
        <f t="shared" si="5"/>
        <v>54814.924229257675</v>
      </c>
      <c r="I12" s="24">
        <f t="shared" si="6"/>
        <v>21108.5</v>
      </c>
      <c r="J12" s="25">
        <f t="shared" si="4"/>
        <v>67987.666666666672</v>
      </c>
      <c r="K12" s="24">
        <f t="shared" si="8"/>
        <v>61424.120375391823</v>
      </c>
      <c r="L12" s="16">
        <f t="shared" si="9"/>
        <v>67987.666666666672</v>
      </c>
      <c r="M12" s="18">
        <f t="shared" si="7"/>
        <v>83145.75</v>
      </c>
      <c r="N12" s="16">
        <f t="shared" si="10"/>
        <v>70903.382345160368</v>
      </c>
      <c r="O12" s="16">
        <f t="shared" si="11"/>
        <v>102863.8</v>
      </c>
    </row>
    <row r="13" spans="1:15" x14ac:dyDescent="0.25">
      <c r="I13" s="28">
        <f t="shared" si="6"/>
        <v>0</v>
      </c>
      <c r="J13" s="18">
        <f t="shared" si="4"/>
        <v>21108.5</v>
      </c>
      <c r="K13" s="24">
        <f t="shared" si="8"/>
        <v>42278.657982818295</v>
      </c>
      <c r="L13" s="16">
        <f t="shared" si="9"/>
        <v>21108.5</v>
      </c>
      <c r="M13" s="25">
        <f t="shared" si="7"/>
        <v>67987.666666666672</v>
      </c>
      <c r="N13" s="16">
        <f t="shared" si="10"/>
        <v>53954.586069174882</v>
      </c>
      <c r="O13" s="16">
        <f t="shared" si="11"/>
        <v>103641.8</v>
      </c>
    </row>
    <row r="14" spans="1:15" x14ac:dyDescent="0.25">
      <c r="L14" s="32">
        <f t="shared" si="9"/>
        <v>0</v>
      </c>
      <c r="M14" s="18">
        <f t="shared" si="7"/>
        <v>21108.5</v>
      </c>
      <c r="N14" s="16">
        <f t="shared" si="10"/>
        <v>27618.342029310883</v>
      </c>
      <c r="O14" s="16">
        <f t="shared" si="11"/>
        <v>39738</v>
      </c>
    </row>
    <row r="15" spans="1:15" x14ac:dyDescent="0.25">
      <c r="O15" s="16">
        <f t="shared" si="11"/>
        <v>47273.2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Regresión lineal en excel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Charly</dc:creator>
  <cp:lastModifiedBy>Juan Manuel Miguel Isidro</cp:lastModifiedBy>
  <dcterms:created xsi:type="dcterms:W3CDTF">2022-09-18T02:20:10Z</dcterms:created>
  <dcterms:modified xsi:type="dcterms:W3CDTF">2022-10-20T15:21:54Z</dcterms:modified>
</cp:coreProperties>
</file>